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RO COMERCIAL 9 DE OCTUBRE" sheetId="1" r:id="rId4"/>
    <sheet state="visible" name="agroecológicos 2026" sheetId="2" r:id="rId5"/>
    <sheet state="visible" name="Nueva Plataforma Narancay" sheetId="3" r:id="rId6"/>
    <sheet state="visible" name="PASAJE LEON " sheetId="4" r:id="rId7"/>
    <sheet state="visible" name="P VALDIVIEZO 1" sheetId="5" r:id="rId8"/>
    <sheet state="visible" name="P VALDIVIEZO 2" sheetId="6" r:id="rId9"/>
    <sheet state="visible" name="M 4 DE NOVIEMBRE" sheetId="7" r:id="rId10"/>
    <sheet state="visible" name="AGROPRODUCTORES 4 NOVIEMBRE" sheetId="8" r:id="rId11"/>
    <sheet state="visible" name="AGROPRODUCTORES APA(3 JULIO 202" sheetId="9" r:id="rId12"/>
    <sheet state="visible" name="COFELIC" sheetId="10" r:id="rId13"/>
    <sheet state="visible" name="MERCADO 12 ABRIL  FRUTAS TEMPOR" sheetId="11" r:id="rId14"/>
    <sheet state="visible" name="PLATAFORMA 27 DE FEBRERO" sheetId="12" r:id="rId15"/>
    <sheet state="visible" name="MERCADO 9 DE OCTUBRE" sheetId="13" r:id="rId16"/>
    <sheet state="visible" name="MERCADO 27 DE FEBRERO" sheetId="14" r:id="rId17"/>
    <sheet state="visible" name="PASAJE LEÓN" sheetId="15" r:id="rId18"/>
    <sheet state="visible" name="MERCADO 10 DE AGOSTO" sheetId="16" r:id="rId19"/>
    <sheet state="visible" name="MERCADO 3 DE NOVIEMBRE" sheetId="17" r:id="rId20"/>
    <sheet state="visible" name="MERCADO 12 ABRIL" sheetId="18" r:id="rId21"/>
    <sheet state="visible" name="PLATAFORMA PATAMARCA" sheetId="19" r:id="rId22"/>
    <sheet state="visible" name="PLATAFORMA MIRAFLORES" sheetId="20" r:id="rId23"/>
    <sheet state="visible" name="PLATAFORMA CEBOLLAR" sheetId="21" r:id="rId24"/>
    <sheet state="visible" name="ANTIGUA PLATAFORMA NARANCAY" sheetId="22" r:id="rId25"/>
    <sheet state="visible" name="PLAZA ROTARY" sheetId="23" r:id="rId26"/>
    <sheet state="visible" name="PLAZA FLORES" sheetId="24" r:id="rId27"/>
    <sheet state="visible" name="PLAZA SAN FRANCISCO" sheetId="25" r:id="rId28"/>
    <sheet state="visible" name="PLAZA SANTA ANA" sheetId="26" r:id="rId29"/>
    <sheet state="visible" name="PLATAFORMA QUINTA CHICA" sheetId="27" r:id="rId30"/>
    <sheet state="visible" name="RECINTO FERIAL" sheetId="28" r:id="rId31"/>
  </sheets>
  <definedNames>
    <definedName hidden="1" localSheetId="0" name="_xlnm._FilterDatabase">'CENTRO COMERCIAL 9 DE OCTUBRE'!$A$1:$G$9</definedName>
    <definedName hidden="1" localSheetId="4" name="_xlnm._FilterDatabase">'P VALDIVIEZO 1'!$J$1:$Q$103</definedName>
    <definedName hidden="1" localSheetId="5" name="_xlnm._FilterDatabase">'P VALDIVIEZO 2'!$Q$1:$Y$187</definedName>
    <definedName hidden="1" localSheetId="6" name="_xlnm._FilterDatabase">'M 4 DE NOVIEMBRE'!$A$1:$H$330</definedName>
    <definedName hidden="1" localSheetId="15" name="_xlnm._FilterDatabase">'MERCADO 10 DE AGOSTO'!$A$1:$I$35</definedName>
    <definedName hidden="1" localSheetId="17" name="_xlnm._FilterDatabase">'MERCADO 12 ABRIL'!$X$1:$AO$49</definedName>
    <definedName hidden="1" localSheetId="24" name="_xlnm._FilterDatabase">'PLAZA SAN FRANCISCO'!$A$1:$G$102</definedName>
  </definedNames>
  <calcPr/>
  <extLst>
    <ext uri="GoogleSheetsCustomDataVersion2">
      <go:sheetsCustomData xmlns:go="http://customooxmlschemas.google.com/" r:id="rId32" roundtripDataChecksum="0mrl+cxj4ma8GRyrW+nG0IV34aEelm6jZZ4y2qbMLU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59">
      <text>
        <t xml:space="preserve">======
ID#AAAApzPr7eI
ivan    (2021-01-10 02:07:29)
ivan:</t>
      </text>
    </comment>
  </commentList>
  <extLst>
    <ext uri="GoogleSheetsCustomDataVersion2">
      <go:sheetsCustomData xmlns:go="http://customooxmlschemas.google.com/" r:id="rId1" roundtripDataSignature="AMtx7mj6+9GQgTLNDjokIayf02DSERJn0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40">
      <text>
        <t xml:space="preserve">======
ID#AAAApzPr7eE
Luis F. Espinoza    (2021-01-10 02:07:29)
Revisar Contrato no llega</t>
      </text>
    </comment>
    <comment authorId="0" ref="AC40">
      <text>
        <t xml:space="preserve">======
ID#AAAApzPr7eQ
Luis F. Espinoza    (2021-01-10 02:07:29)
Revisar Contrato no llega</t>
      </text>
    </comment>
  </commentList>
  <extLst>
    <ext uri="GoogleSheetsCustomDataVersion2">
      <go:sheetsCustomData xmlns:go="http://customooxmlschemas.google.com/" r:id="rId1" roundtripDataSignature="AMtx7mhenA4ytjCy2DZltoRK2yVVcQd7xg=="/>
    </ext>
  </extLst>
</comments>
</file>

<file path=xl/sharedStrings.xml><?xml version="1.0" encoding="utf-8"?>
<sst xmlns="http://schemas.openxmlformats.org/spreadsheetml/2006/main" count="89342" uniqueCount="25536">
  <si>
    <t>CEDULA</t>
  </si>
  <si>
    <t>NOMBRE</t>
  </si>
  <si>
    <t>BLOQUE</t>
  </si>
  <si>
    <t>PUESTO</t>
  </si>
  <si>
    <t>VALOR</t>
  </si>
  <si>
    <t>FECHA</t>
  </si>
  <si>
    <t>ARREGLO</t>
  </si>
  <si>
    <t>NOMBRES</t>
  </si>
  <si>
    <t xml:space="preserve"> Local</t>
  </si>
  <si>
    <t>Bloque</t>
  </si>
  <si>
    <t>Local</t>
  </si>
  <si>
    <t>Valor</t>
  </si>
  <si>
    <t>Finaliza Contrato</t>
  </si>
  <si>
    <t>TIPO CONTRATO</t>
  </si>
  <si>
    <t>TELÉFONO</t>
  </si>
  <si>
    <t>Entidad</t>
  </si>
  <si>
    <t>Deuda</t>
  </si>
  <si>
    <t>Meses Deuda</t>
  </si>
  <si>
    <t>Inspección 1</t>
  </si>
  <si>
    <t>Innspección 2</t>
  </si>
  <si>
    <t>Inspección 3</t>
  </si>
  <si>
    <t>Urgente</t>
  </si>
  <si>
    <t>Jornada</t>
  </si>
  <si>
    <t>area</t>
  </si>
  <si>
    <t>Cédula</t>
  </si>
  <si>
    <t>Edad</t>
  </si>
  <si>
    <t>ACTIVIDAD LOCAL</t>
  </si>
  <si>
    <t>PISO</t>
  </si>
  <si>
    <t>LUGAR</t>
  </si>
  <si>
    <t>Observación</t>
  </si>
  <si>
    <t>0101491918</t>
  </si>
  <si>
    <t>JESUS FERNANDO CAGUANA CALLE</t>
  </si>
  <si>
    <t>COSTURA</t>
  </si>
  <si>
    <t>PLANTA BAJA</t>
  </si>
  <si>
    <t>1</t>
  </si>
  <si>
    <t>10,00</t>
  </si>
  <si>
    <t>12/1/2031</t>
  </si>
  <si>
    <t>CAGUANA CALLE JESUS FERNANDO</t>
  </si>
  <si>
    <t>Ropa</t>
  </si>
  <si>
    <t>CONCESION</t>
  </si>
  <si>
    <t>Centro de Compras 9 de Octubre</t>
  </si>
  <si>
    <t>CADUCADO</t>
  </si>
  <si>
    <t>si</t>
  </si>
  <si>
    <t>CONSECIONARIO</t>
  </si>
  <si>
    <t>SIN NOVEDAD</t>
  </si>
  <si>
    <t>010149191-8</t>
  </si>
  <si>
    <t>Caguana Calle Jesus Fernando</t>
  </si>
  <si>
    <t>Mochilas</t>
  </si>
  <si>
    <t>Diciembre/2021-Diciembre/2031</t>
  </si>
  <si>
    <t>C,Comercial 9 de cotubre</t>
  </si>
  <si>
    <t>1101839007</t>
  </si>
  <si>
    <t>MARIANA DE JESUS ABRIGO ORTEG</t>
  </si>
  <si>
    <t>ROPA</t>
  </si>
  <si>
    <t>2</t>
  </si>
  <si>
    <t>ABRIGO ORTEGA MARIANA DE JESUS</t>
  </si>
  <si>
    <t xml:space="preserve">Ropa </t>
  </si>
  <si>
    <t>110183900-7</t>
  </si>
  <si>
    <t>Abrigo Ortega Mariana de Jesus</t>
  </si>
  <si>
    <t>Ropa de Niño</t>
  </si>
  <si>
    <t>0104755665</t>
  </si>
  <si>
    <t>NATALIA VERONICA CHERREZ ZHIN</t>
  </si>
  <si>
    <t>BATERIAS SANITARIAS</t>
  </si>
  <si>
    <t>PLANTA ALTA</t>
  </si>
  <si>
    <t>30,00</t>
  </si>
  <si>
    <t>0904814787</t>
  </si>
  <si>
    <t>CORAIZACA MAYANCELA ROSA TRANSITO</t>
  </si>
  <si>
    <t>3</t>
  </si>
  <si>
    <t>090481478-7</t>
  </si>
  <si>
    <t>Coraisaca Mayancela Rosa Transito</t>
  </si>
  <si>
    <t>ROSA TRANSITO CORAISACA MAYAN</t>
  </si>
  <si>
    <t>11/1/2031</t>
  </si>
  <si>
    <t>0102684925</t>
  </si>
  <si>
    <t>ORTIZ CEDILLO MARIA SUSANA</t>
  </si>
  <si>
    <t>4</t>
  </si>
  <si>
    <t>USUARIO DESC</t>
  </si>
  <si>
    <t>ABANDONO</t>
  </si>
  <si>
    <t>010268492-5</t>
  </si>
  <si>
    <t>Ortiz Cedillo Maria Susana</t>
  </si>
  <si>
    <t>Noviembre/2021-Noviembre/2031</t>
  </si>
  <si>
    <t>MARIA SUSANA ORTIZ CEDILLO</t>
  </si>
  <si>
    <t>0300836954</t>
  </si>
  <si>
    <t>F</t>
  </si>
  <si>
    <t>5</t>
  </si>
  <si>
    <t>Lunesdomingo</t>
  </si>
  <si>
    <t>030083695-4</t>
  </si>
  <si>
    <t>Lata Guaman Elsa Maria</t>
  </si>
  <si>
    <t>ELSA MARIA LATA GUAMAN</t>
  </si>
  <si>
    <t>0103515557</t>
  </si>
  <si>
    <t>TITUANA ARMIJOS EMILIA ESTELA</t>
  </si>
  <si>
    <t>6</t>
  </si>
  <si>
    <t>010351555-7</t>
  </si>
  <si>
    <t>Tituana Armijos Emilia Esthela</t>
  </si>
  <si>
    <t>Octubre/2021-Octubre/2031</t>
  </si>
  <si>
    <t>EMILIA ESTELA TITUANA ARMIJOS</t>
  </si>
  <si>
    <t>10/1/2031</t>
  </si>
  <si>
    <t>0107460115</t>
  </si>
  <si>
    <t>ONCE GOMEZ LESLIE PAOLA</t>
  </si>
  <si>
    <t>7</t>
  </si>
  <si>
    <t>no</t>
  </si>
  <si>
    <t>ATENDIDO POR TERCEROS</t>
  </si>
  <si>
    <t>010746011-5</t>
  </si>
  <si>
    <t>Once Gomez Leslie Paola</t>
  </si>
  <si>
    <t>0301813820</t>
  </si>
  <si>
    <t>MARIA IBELIA GOMEZ AYORA</t>
  </si>
  <si>
    <t>8</t>
  </si>
  <si>
    <t>7/1/2031</t>
  </si>
  <si>
    <t xml:space="preserve">GOMEZ AYORA MARIA IBELIA </t>
  </si>
  <si>
    <t>VIGENTE</t>
  </si>
  <si>
    <t>030181382-0</t>
  </si>
  <si>
    <t>Gomez Ayora Maria Ibelia</t>
  </si>
  <si>
    <t>Julio/2021-Julio/2031</t>
  </si>
  <si>
    <t>0301730388</t>
  </si>
  <si>
    <t>BLANCA IMELDA MORQUECHO QUIN</t>
  </si>
  <si>
    <t>10</t>
  </si>
  <si>
    <t>0101985323</t>
  </si>
  <si>
    <t>GUERRERO BARROS ROSA CELINA</t>
  </si>
  <si>
    <t>9</t>
  </si>
  <si>
    <t>010198532-3</t>
  </si>
  <si>
    <t>Guerrero Barros Rosa Cecilia</t>
  </si>
  <si>
    <t>0105632848</t>
  </si>
  <si>
    <t>MONICA ALEXANDRA MORQUECHO</t>
  </si>
  <si>
    <t>11</t>
  </si>
  <si>
    <t>5/3/2031</t>
  </si>
  <si>
    <t>MORQUECHO QUINTUÑA BLANCA IMELDA</t>
  </si>
  <si>
    <t>030173038-8</t>
  </si>
  <si>
    <t>Morquecho Quintuña Blanca Imelda</t>
  </si>
  <si>
    <t>0102501442</t>
  </si>
  <si>
    <t>ROSA DOLORES MORA BARBECHO</t>
  </si>
  <si>
    <t>12</t>
  </si>
  <si>
    <t>01/10/2034</t>
  </si>
  <si>
    <t xml:space="preserve">MORQUECHO MORA MONICA ALEXANDRA </t>
  </si>
  <si>
    <t>010563284-8</t>
  </si>
  <si>
    <t>Morquecho Mora Monica Alexandra</t>
  </si>
  <si>
    <t>Mayo/2021-Mayo/2031</t>
  </si>
  <si>
    <t xml:space="preserve"> 0107432304</t>
  </si>
  <si>
    <t xml:space="preserve"> MARIA ADELA NIEVES SHIÑIN</t>
  </si>
  <si>
    <t xml:space="preserve"> ROPA</t>
  </si>
  <si>
    <t>13</t>
  </si>
  <si>
    <t>10.00</t>
  </si>
  <si>
    <t>07/01/35</t>
  </si>
  <si>
    <t xml:space="preserve">permiso por vacaciones hasta el 25 de septiembre 2024     DMCA -2289-2024 </t>
  </si>
  <si>
    <t>0101702850</t>
  </si>
  <si>
    <t>CEDILLO MATUTE JESUS TEODORO</t>
  </si>
  <si>
    <t>ACCESORIOS TEGNOLO</t>
  </si>
  <si>
    <t>14</t>
  </si>
  <si>
    <t>PERMISO CADUCADO AUT: DMCA-1968-2023 EL COMERCIANTE DEBE REGRESAR A SU TRABAJO SE PRESUME SUBARRIENDO</t>
  </si>
  <si>
    <t xml:space="preserve"> aut: ayudante MATEO DAVID RIVERA MEDINA DMCA-0744-2024</t>
  </si>
  <si>
    <t>múltiples permisos debe regresar el 7 de julio del 2024 auto:  DMCA-1019-2024</t>
  </si>
  <si>
    <t>010250144-2</t>
  </si>
  <si>
    <t xml:space="preserve">ROPA </t>
  </si>
  <si>
    <t xml:space="preserve">VIGENTE </t>
  </si>
  <si>
    <t xml:space="preserve">VIGENTE  cancelado todo </t>
  </si>
  <si>
    <t>Mora Barbecho Rosa Dolores</t>
  </si>
  <si>
    <t>Julio/2022-Julio/2024</t>
  </si>
  <si>
    <t>0104439427</t>
  </si>
  <si>
    <t>JORGE ANDRES CRESPO LOPEZ</t>
  </si>
  <si>
    <t>15</t>
  </si>
  <si>
    <t>0100214337</t>
  </si>
  <si>
    <t>LUZURIAGA ARIZAGA ZOILA CARMEN COMERCIANTE ALTERNA:
MARIA ADELA NIEVES SHININ AUT: DMCA05302022</t>
  </si>
  <si>
    <t xml:space="preserve">registro de fallecido y regularizacion de comerciante alterno </t>
  </si>
  <si>
    <t>010743230-4</t>
  </si>
  <si>
    <t>Nieves Shiñin María Adela</t>
  </si>
  <si>
    <t>Abril/2023-Abril/2025</t>
  </si>
  <si>
    <t>0106591357</t>
  </si>
  <si>
    <t>TANIA LILIANA COLLAGUASO COLL</t>
  </si>
  <si>
    <t>16</t>
  </si>
  <si>
    <t>Relojeria</t>
  </si>
  <si>
    <t>010170285-0</t>
  </si>
  <si>
    <t>Cedillo Matute Jesus Teodoro</t>
  </si>
  <si>
    <t>Relojes</t>
  </si>
  <si>
    <t>0105886980</t>
  </si>
  <si>
    <t>JOHANNA GABRIELA TORRES TORR</t>
  </si>
  <si>
    <t>17</t>
  </si>
  <si>
    <t>0104330667</t>
  </si>
  <si>
    <t xml:space="preserve">IÑIGUEZ HEREDIA PAUL ESTEBAN </t>
  </si>
  <si>
    <t>010443942-7</t>
  </si>
  <si>
    <t>Crespo Lopez Jorge Andres</t>
  </si>
  <si>
    <t>0106626435</t>
  </si>
  <si>
    <t>CHRISTIAN OMAR SANTANDER LATA</t>
  </si>
  <si>
    <t>18</t>
  </si>
  <si>
    <t>0102940921</t>
  </si>
  <si>
    <t xml:space="preserve">COLLAGUASO COLLAGUAZO TANIA LILIANA </t>
  </si>
  <si>
    <t>010659135-7</t>
  </si>
  <si>
    <t>Collaguazo Collaguazo Tania Liliana</t>
  </si>
  <si>
    <t>0151334869</t>
  </si>
  <si>
    <t>VEGA GALLO ARMANDO FRANCISCO</t>
  </si>
  <si>
    <t>19</t>
  </si>
  <si>
    <t>7/1/2032</t>
  </si>
  <si>
    <t xml:space="preserve">se presume subarriendo </t>
  </si>
  <si>
    <t xml:space="preserve">TORRES TORRES JOHANNA GABRIELA </t>
  </si>
  <si>
    <t>010588698-0</t>
  </si>
  <si>
    <t>Torres Torres Johanna Gabriela</t>
  </si>
  <si>
    <t>0103045894</t>
  </si>
  <si>
    <t>ZOILA NARCISA LATA GUAMAN</t>
  </si>
  <si>
    <t>20</t>
  </si>
  <si>
    <t xml:space="preserve">SANTANDER LATA CHRISTIAN OMAR </t>
  </si>
  <si>
    <t>010662643-5</t>
  </si>
  <si>
    <t>Santander Lata Cristian Omar</t>
  </si>
  <si>
    <t>0300769338</t>
  </si>
  <si>
    <t>MANUEL SEGUNDO LATA AGUALEM</t>
  </si>
  <si>
    <t>21</t>
  </si>
  <si>
    <t>RENUNCIA EXT219622021</t>
  </si>
  <si>
    <t>015133486-9</t>
  </si>
  <si>
    <t>Vega Gallo Armando Francisco</t>
  </si>
  <si>
    <t>0705730893</t>
  </si>
  <si>
    <t>CARMEN JANNETH GADÃ‘AY BELDUM</t>
  </si>
  <si>
    <t>22</t>
  </si>
  <si>
    <t>01/09/2034</t>
  </si>
  <si>
    <t>LATA GUAMAN ZOILA NARCISA</t>
  </si>
  <si>
    <t>010304589-4</t>
  </si>
  <si>
    <t>Lata Guaman Zoila Narcisa</t>
  </si>
  <si>
    <t>0107514630</t>
  </si>
  <si>
    <t>CARLOTA GABRIELA VERDUGO UGUÑA</t>
  </si>
  <si>
    <t>9OCT-CENTRO DE COMPRAS</t>
  </si>
  <si>
    <t>23</t>
  </si>
  <si>
    <t>04/01/35</t>
  </si>
  <si>
    <t>0102446168</t>
  </si>
  <si>
    <t>MARIA HERMELINDA MOROCHO</t>
  </si>
  <si>
    <t>24</t>
  </si>
  <si>
    <t xml:space="preserve">LATA AGUALEMA MANUEL SEGUNDO </t>
  </si>
  <si>
    <t>030076933-8</t>
  </si>
  <si>
    <t>Lata Agualema Manuel Segundo</t>
  </si>
  <si>
    <t>0100822543</t>
  </si>
  <si>
    <t>MARIA ROSARIO GUALLPA GUIRACO</t>
  </si>
  <si>
    <t>BAZAR</t>
  </si>
  <si>
    <t>25</t>
  </si>
  <si>
    <t>renuncia EXT100912021</t>
  </si>
  <si>
    <t>070573089-3</t>
  </si>
  <si>
    <t>Gadñay Belduma Carmen Janneth</t>
  </si>
  <si>
    <t>0104328968</t>
  </si>
  <si>
    <t>TATIANA VERONICA ORELLANA FERNANDEZ</t>
  </si>
  <si>
    <t>CALZADO</t>
  </si>
  <si>
    <t>26</t>
  </si>
  <si>
    <t>9/1/2031</t>
  </si>
  <si>
    <t>SOLICITA PERMISO 23-25-26 DE MARZO AUT: DMCA-0743-2024</t>
  </si>
  <si>
    <t>renuncia EXT100932021</t>
  </si>
  <si>
    <t>010751463-0</t>
  </si>
  <si>
    <t>Verdugo Uguña Carlota Gabriela</t>
  </si>
  <si>
    <t xml:space="preserve">0103443909 DMCA-0377-2024  autoriza a Daniela Prieto que atienda el local
</t>
  </si>
  <si>
    <t xml:space="preserve">MARCO VICENTE ASTUDILLO TORRE DMCA-0377-2024  autoriza a Daniela prieto que atienda el local
</t>
  </si>
  <si>
    <t>27</t>
  </si>
  <si>
    <t>permiso para ausentarse 30 días DMCA-1346-2023</t>
  </si>
  <si>
    <t>MOROCHO MARIA HERMELINDA</t>
  </si>
  <si>
    <t>010244616-8</t>
  </si>
  <si>
    <t>Morocho Maria Hermelinda</t>
  </si>
  <si>
    <t>Medias</t>
  </si>
  <si>
    <t xml:space="preserve">0106870587 
DMCA-0377-2024  autoriza a Daniela prieto que atienda el local
</t>
  </si>
  <si>
    <t>JIMENEZ CASTILLO JOHANA PAOLA</t>
  </si>
  <si>
    <t>28</t>
  </si>
  <si>
    <t>1/2/2025</t>
  </si>
  <si>
    <t>GUALLPA GUIRACOCHA MARIA ROSARIO</t>
  </si>
  <si>
    <t>Baratijas</t>
  </si>
  <si>
    <t>010082254-3</t>
  </si>
  <si>
    <t>Guallpa Guiracocha Maria Rosario</t>
  </si>
  <si>
    <t>0102353133</t>
  </si>
  <si>
    <t>FANNY BEATRIZ ALVAREZ ALVAREZ</t>
  </si>
  <si>
    <t>29</t>
  </si>
  <si>
    <t xml:space="preserve">ORELLANA FERNANDEZ TATIANA VERONICA </t>
  </si>
  <si>
    <t>Calzado</t>
  </si>
  <si>
    <t>sept31</t>
  </si>
  <si>
    <t xml:space="preserve"> </t>
  </si>
  <si>
    <t>010432896-8</t>
  </si>
  <si>
    <t>Orellana Fernandez Tatiana Veronica</t>
  </si>
  <si>
    <t>Septiembre/2021-Septiembre/2031</t>
  </si>
  <si>
    <t>0107146573</t>
  </si>
  <si>
    <t>RODAS CUZCO JENNIFER LISSETH</t>
  </si>
  <si>
    <t>30</t>
  </si>
  <si>
    <t>0103443909</t>
  </si>
  <si>
    <t>ASTUDILLO TORRES MARCO VICENTE</t>
  </si>
  <si>
    <t xml:space="preserve">VIGENTE jUSTIFICADO </t>
  </si>
  <si>
    <t xml:space="preserve">USUARIO DESCONOCIDO ABANDONO Y JUSTIFICA </t>
  </si>
  <si>
    <t>ABANDONO PRESUNTA VENTA DE PUESTO</t>
  </si>
  <si>
    <t>010344390-9</t>
  </si>
  <si>
    <t>Astudillo Torres Marco Vicente</t>
  </si>
  <si>
    <t>0106699747</t>
  </si>
  <si>
    <t>CASTILLO CUEVA LUIZA LILIANA</t>
  </si>
  <si>
    <t>31</t>
  </si>
  <si>
    <t>0105680888</t>
  </si>
  <si>
    <t xml:space="preserve">FAICAN CABRERA GINA MARICELA </t>
  </si>
  <si>
    <t>32</t>
  </si>
  <si>
    <t>07/09/2031</t>
  </si>
  <si>
    <t>0102721594</t>
  </si>
  <si>
    <t>MAYRA ISABEL URDIALES PESANTE</t>
  </si>
  <si>
    <t>33</t>
  </si>
  <si>
    <t>01/31/33</t>
  </si>
  <si>
    <t>010687058-7</t>
  </si>
  <si>
    <t xml:space="preserve">JIMENEZ CASTILLO JHOANA PAOLA </t>
  </si>
  <si>
    <t xml:space="preserve">Calzado </t>
  </si>
  <si>
    <t>Jimenez Castillo Jhoana Paola</t>
  </si>
  <si>
    <t>calzado a ropa</t>
  </si>
  <si>
    <t>Enero/2023-Enero/2025</t>
  </si>
  <si>
    <t>0102775772</t>
  </si>
  <si>
    <t>YEROVI CALLE CARLOS ALBERTO</t>
  </si>
  <si>
    <t>34</t>
  </si>
  <si>
    <t>ALVAREZ ALVAREZ FANNY BEATRIZ</t>
  </si>
  <si>
    <t>010235313-3</t>
  </si>
  <si>
    <t>Alvarez Alvarez Fanny Beatriz</t>
  </si>
  <si>
    <t>0101062594</t>
  </si>
  <si>
    <t>LIVIA MARLENE PESANTEZ CORONE</t>
  </si>
  <si>
    <t>35</t>
  </si>
  <si>
    <t>Permiso para 30 dias hasta el 15 de mayo del 2024 Aut: DMCA-0965-2024</t>
  </si>
  <si>
    <t>RENUNCIA EXT 254472021</t>
  </si>
  <si>
    <t>S/C</t>
  </si>
  <si>
    <t>010714657-3</t>
  </si>
  <si>
    <t>Rodas Cuzco Jennifer Lisseth</t>
  </si>
  <si>
    <t>0103688867</t>
  </si>
  <si>
    <t>URDIALES PESANTEZ MARITZA ALE</t>
  </si>
  <si>
    <t>BOUTIQUE</t>
  </si>
  <si>
    <t>36</t>
  </si>
  <si>
    <t>CASTILLO CUEVA LUIZA LILIANA  DMCA-0260-2024
 AYUDANTE JOEL GEOVANNY CASTILLO  Hasta el 8 de marzo del 2024</t>
  </si>
  <si>
    <t>DMCA-0260-2024 AYUDANTE JOEL GEOVANNY CASTILLO Hasta el 8 de marzo del 2024</t>
  </si>
  <si>
    <t>010669974-7</t>
  </si>
  <si>
    <t>Castillo Cueva Luisa Liliana</t>
  </si>
  <si>
    <t>0101694537</t>
  </si>
  <si>
    <t>BEATRIZ YOLANDA VIDAL GALAN</t>
  </si>
  <si>
    <t>37</t>
  </si>
  <si>
    <t>COMPROMISO DE RENOVACIÓN DE PUESTO Y APROXIMADO 600 SE PRESUME SUBARRIENDO</t>
  </si>
  <si>
    <t>010568088-8</t>
  </si>
  <si>
    <t>Faican Cabrera Gina Maricela</t>
  </si>
  <si>
    <t>0103108338</t>
  </si>
  <si>
    <t>URDIALES JIMENEZ MONICA SOLED</t>
  </si>
  <si>
    <t>38</t>
  </si>
  <si>
    <t>4/1/2024</t>
  </si>
  <si>
    <t>permiso para ausentarse hasta el 3 de octubre.  DMCA-1992-2024</t>
  </si>
  <si>
    <t>010272159-4</t>
  </si>
  <si>
    <t xml:space="preserve">URDIALES PESANTEZ MAYRA ISABEL </t>
  </si>
  <si>
    <t>Castro Urdiales Jorge Adrian</t>
  </si>
  <si>
    <t>Febrero/2023-Enero/33</t>
  </si>
  <si>
    <t>0102572955</t>
  </si>
  <si>
    <t>PABLO SANTIAGO URDIALES JIMENE</t>
  </si>
  <si>
    <t>39</t>
  </si>
  <si>
    <t>DMCA-0747-2024 AUTORIZACIÓN PARA ABRIR EL LOCAL  39 LAS HERMANAS</t>
  </si>
  <si>
    <t>010277577-2</t>
  </si>
  <si>
    <t>Yerovi Calle Carlos Alberto</t>
  </si>
  <si>
    <t>0701528044</t>
  </si>
  <si>
    <t>ILMO JOSE ANTONIO CORONEL BEN</t>
  </si>
  <si>
    <t>40</t>
  </si>
  <si>
    <t>5/2/2032</t>
  </si>
  <si>
    <t>PESANTEZ CORONEL LIVIA MARLENE</t>
  </si>
  <si>
    <t>010106259-4</t>
  </si>
  <si>
    <t>Pesantez Coronel Livia Marlene</t>
  </si>
  <si>
    <t>0102710548</t>
  </si>
  <si>
    <t>REYNA MARIA DE LA NUBE VERA PE</t>
  </si>
  <si>
    <t>41</t>
  </si>
  <si>
    <t>URDIALES PESANTEZ MARITZA ALEJANDRA</t>
  </si>
  <si>
    <t>010368886-7</t>
  </si>
  <si>
    <t>Urdiales Pesantez Maritza Alejandra</t>
  </si>
  <si>
    <t>Ropa y Calzado</t>
  </si>
  <si>
    <t>0102301736</t>
  </si>
  <si>
    <t>LIGIA SUSANA FAJARDO CONDO</t>
  </si>
  <si>
    <t>42</t>
  </si>
  <si>
    <t>VIDAL GALAN BEATRIZ YOLANDA</t>
  </si>
  <si>
    <t>010169453-7</t>
  </si>
  <si>
    <t>Vidal Galan Beatriz Yolanda</t>
  </si>
  <si>
    <t>Bisuteria</t>
  </si>
  <si>
    <t xml:space="preserve"> 0104324074</t>
  </si>
  <si>
    <t xml:space="preserve"> CHRISTIAN ENRIQUE SUQUINAGUA FAJARDO</t>
  </si>
  <si>
    <t>Giro CALZADO</t>
  </si>
  <si>
    <t>43</t>
  </si>
  <si>
    <t>11/01/35</t>
  </si>
  <si>
    <t>fallecio EXT93302021</t>
  </si>
  <si>
    <t>010310833-8</t>
  </si>
  <si>
    <t>Urdiales Jimenez Monica Soledad</t>
  </si>
  <si>
    <t>Abril/2022-Abril/2024</t>
  </si>
  <si>
    <t>0102548385</t>
  </si>
  <si>
    <t>MARIA TERESA TAPIA MARTINEZ</t>
  </si>
  <si>
    <t>44</t>
  </si>
  <si>
    <t>URDIALES JIMENEZ PABLO SANTIAGO</t>
  </si>
  <si>
    <t>010257595-5</t>
  </si>
  <si>
    <t>Urdiales Jimenez Pablo Santiago</t>
  </si>
  <si>
    <t>0102057387</t>
  </si>
  <si>
    <t xml:space="preserve">MARIA GUADALUPE SINCHI OCHOA </t>
  </si>
  <si>
    <t>45</t>
  </si>
  <si>
    <t>CORONEL BENAVIDEZ ILMO JOSE ANTONIO</t>
  </si>
  <si>
    <t>070150804-4</t>
  </si>
  <si>
    <t>Coronel Benavides Ilmo Jose</t>
  </si>
  <si>
    <t>Mayo/2022-Mayo/2032</t>
  </si>
  <si>
    <t>0100893718</t>
  </si>
  <si>
    <t>JOSE OSWALDO CRESPO CAMPOS</t>
  </si>
  <si>
    <t>46</t>
  </si>
  <si>
    <t>VERA PESANTEZ REYNA MARIA DE LA NUBE</t>
  </si>
  <si>
    <t>010271054-8</t>
  </si>
  <si>
    <t>Vera Pesantez Maria de la Nube</t>
  </si>
  <si>
    <t>0102413804</t>
  </si>
  <si>
    <t>DIANA CATALINA MENDIETA BRAVO</t>
  </si>
  <si>
    <t>47</t>
  </si>
  <si>
    <t>FAJARDO CONDO LIGIA SUSANA</t>
  </si>
  <si>
    <t>010230173-6</t>
  </si>
  <si>
    <t>Fajardo Condo Ligisa Susana</t>
  </si>
  <si>
    <t>0102067212</t>
  </si>
  <si>
    <t>CESAR ANTONIO CRESPO CAMPOS</t>
  </si>
  <si>
    <t>48</t>
  </si>
  <si>
    <t>010432407-4</t>
  </si>
  <si>
    <t xml:space="preserve">SUQUINAGUA FAJARDO CHRISTIAN </t>
  </si>
  <si>
    <t>Suquinagua Fajardo Christian</t>
  </si>
  <si>
    <t>0703085126</t>
  </si>
  <si>
    <t>EDWIN ADRIAN CASTRO CABRERA</t>
  </si>
  <si>
    <t>49</t>
  </si>
  <si>
    <t>TAPIA MARTINEZ MARIA TERESA</t>
  </si>
  <si>
    <t>010254838-5</t>
  </si>
  <si>
    <t>Tapia Martinez Maria Teresa</t>
  </si>
  <si>
    <t>0102903127</t>
  </si>
  <si>
    <t>ADRIANA JOHANNA FREIRE ALVARE</t>
  </si>
  <si>
    <t>50</t>
  </si>
  <si>
    <t xml:space="preserve">SINCHI OCHOA MARIA GUADALUPE </t>
  </si>
  <si>
    <t>010205738-7</t>
  </si>
  <si>
    <t>Sinchi Ochoa Maria Guadalupe</t>
  </si>
  <si>
    <t>1800765107</t>
  </si>
  <si>
    <t>MENTOR SALOMON FREIRE ROVALI</t>
  </si>
  <si>
    <t>51</t>
  </si>
  <si>
    <t>CRESPO CAMPOS JOSE OSWALDO</t>
  </si>
  <si>
    <t>010089371-8</t>
  </si>
  <si>
    <t>Crespo Campos Jose Oswaldo</t>
  </si>
  <si>
    <t>0105811285</t>
  </si>
  <si>
    <t>FREIRE ALVAREZ HENRY EDWIN</t>
  </si>
  <si>
    <t>52</t>
  </si>
  <si>
    <t>MENDIETA BRAVO DIANA CATALINA</t>
  </si>
  <si>
    <t>010241380-4</t>
  </si>
  <si>
    <t>Mendieta Bravo Diana Catalina</t>
  </si>
  <si>
    <t>0102624004</t>
  </si>
  <si>
    <t>MARIA LUISA PESANTEZ SEGARRA</t>
  </si>
  <si>
    <t>53</t>
  </si>
  <si>
    <t>11/01/34</t>
  </si>
  <si>
    <t>CRESPO CAMPOS CESAR ANTONIO</t>
  </si>
  <si>
    <t>010206721-2</t>
  </si>
  <si>
    <t>Crespo Campos Cesar Antonio</t>
  </si>
  <si>
    <t>0101815587</t>
  </si>
  <si>
    <t>JESUS MESIAS VANEGAS DUMAN</t>
  </si>
  <si>
    <t>54</t>
  </si>
  <si>
    <t>CASTRO CABRERA EDWIN ADRIAN</t>
  </si>
  <si>
    <t>070308512-6</t>
  </si>
  <si>
    <t>Castro Cabrera Edwin Adrian</t>
  </si>
  <si>
    <t>0102292109</t>
  </si>
  <si>
    <t>MIRIAN ALEXANDRA URDIALES TEN</t>
  </si>
  <si>
    <t>55</t>
  </si>
  <si>
    <t>FREIRE ALVAREZ ADRIANA JOHANNA</t>
  </si>
  <si>
    <t>010290312-7</t>
  </si>
  <si>
    <t>Freire Alvarez Adriana Johanna</t>
  </si>
  <si>
    <t>0102548229</t>
  </si>
  <si>
    <t>ELSA CATALINA URDIALES TENESAC</t>
  </si>
  <si>
    <t>56</t>
  </si>
  <si>
    <t>FREIRE ROVALINO MENTOR SALOMON</t>
  </si>
  <si>
    <t>180076510-7</t>
  </si>
  <si>
    <t>Freire Robalino Mentor Salomon</t>
  </si>
  <si>
    <t>0102413044</t>
  </si>
  <si>
    <t>RUTH MARICELA URDIALES PESANT</t>
  </si>
  <si>
    <t>57</t>
  </si>
  <si>
    <t xml:space="preserve">FREIRE ALVAREZ HENRY EDWIN </t>
  </si>
  <si>
    <t>010581128-5</t>
  </si>
  <si>
    <t>Freire Alvarez Hendry Edwin</t>
  </si>
  <si>
    <t>0101509537</t>
  </si>
  <si>
    <t>ROSA ESPERANZA PESANTEZ SEGAR</t>
  </si>
  <si>
    <t>58</t>
  </si>
  <si>
    <t>7/1/2024</t>
  </si>
  <si>
    <t>010262400-4</t>
  </si>
  <si>
    <t>Pesantez Segarra Maria Luisa</t>
  </si>
  <si>
    <t>0103366951</t>
  </si>
  <si>
    <t>DIEGO ALFREDO URDIALES PESANT</t>
  </si>
  <si>
    <t>59</t>
  </si>
  <si>
    <t>VANEGAS DUMAN JESUS MESIAS</t>
  </si>
  <si>
    <t>010181558-7</t>
  </si>
  <si>
    <t>Vanegas Duran Jesus Mesias</t>
  </si>
  <si>
    <t>0104611801</t>
  </si>
  <si>
    <t>TANIA CRISTINA URDIALES PESANTE</t>
  </si>
  <si>
    <t>60</t>
  </si>
  <si>
    <t>URDIALES TENESACA MIRIAN ALEXANDRA</t>
  </si>
  <si>
    <t>SI</t>
  </si>
  <si>
    <t>010025134-7</t>
  </si>
  <si>
    <t>Urdiales Tenesaca Miriam Alexandra</t>
  </si>
  <si>
    <t>0104611793</t>
  </si>
  <si>
    <t>STALIN GENARO URDIALES PESANTE</t>
  </si>
  <si>
    <t>61</t>
  </si>
  <si>
    <t>URDIALES TENESACA ELSA CATALINA</t>
  </si>
  <si>
    <t>010254822-9</t>
  </si>
  <si>
    <t>Urdiales Tenesaca Elsa Catalina</t>
  </si>
  <si>
    <t>0105814271</t>
  </si>
  <si>
    <t>DIANA JANNETH TAPIA DUMAN</t>
  </si>
  <si>
    <t>62</t>
  </si>
  <si>
    <t>URDIALES PESANTEZ RUTH MARICELA</t>
  </si>
  <si>
    <t>010241304-4</t>
  </si>
  <si>
    <t>Urdiales Pesantez Ruth Maricela</t>
  </si>
  <si>
    <t>0104918826</t>
  </si>
  <si>
    <t>JAIME GEOVANNI TAPIA DUMAN</t>
  </si>
  <si>
    <t>63</t>
  </si>
  <si>
    <t>PESANTEZ SEGARRA ROSA ESPERANZA</t>
  </si>
  <si>
    <t>010150953-7</t>
  </si>
  <si>
    <t>Pesantez Segarra Rosa Esperanza</t>
  </si>
  <si>
    <t>0102171956</t>
  </si>
  <si>
    <t>MARTHA LUCIA BAUTISTA LOPEZ</t>
  </si>
  <si>
    <t>64</t>
  </si>
  <si>
    <t>URDIALES PESANTEZ DIEGO ALFREDO</t>
  </si>
  <si>
    <t>010336695-1</t>
  </si>
  <si>
    <t>Urdiales Pesantez Diego Alfredo</t>
  </si>
  <si>
    <t xml:space="preserve"> 0106511132</t>
  </si>
  <si>
    <t xml:space="preserve"> LISSETH GABRIELA SANCHEZ BAUTISTA</t>
  </si>
  <si>
    <t>65</t>
  </si>
  <si>
    <t>10/01/35</t>
  </si>
  <si>
    <t>URDIALES PESANTEZ TANIA CRISTINA</t>
  </si>
  <si>
    <t>010461180-1</t>
  </si>
  <si>
    <t>Urdiales Pesantez Tania Cristina</t>
  </si>
  <si>
    <t>0107328478</t>
  </si>
  <si>
    <t>URDIALES BRITO ERIKA JANINA</t>
  </si>
  <si>
    <t>66</t>
  </si>
  <si>
    <t>02/01/35</t>
  </si>
  <si>
    <t>URDIALES PESANTEZ STALIN GENARO</t>
  </si>
  <si>
    <t>010461179-3</t>
  </si>
  <si>
    <t>Urdiales Pesantez Stalin Genaro</t>
  </si>
  <si>
    <t>ARIEL SEBASTIAN FAICAN LALVAY</t>
  </si>
  <si>
    <t xml:space="preserve">TAPIA DUMAN DIANA JANETH </t>
  </si>
  <si>
    <t>010581427-1</t>
  </si>
  <si>
    <t>Tapia Duman Diana Janneth</t>
  </si>
  <si>
    <t>0104271390</t>
  </si>
  <si>
    <t>ROSA LOURDES LALVAY CARCHI</t>
  </si>
  <si>
    <t>68</t>
  </si>
  <si>
    <t>TAPIA DUMAN JAIME GEOVANNI</t>
  </si>
  <si>
    <t>010491882-6</t>
  </si>
  <si>
    <t>Tapia Duman Jaime Geovanni</t>
  </si>
  <si>
    <t>0102137221</t>
  </si>
  <si>
    <t>JORGE PAUL URDIALES PESANTEZ</t>
  </si>
  <si>
    <t>69</t>
  </si>
  <si>
    <t>BAUTISTA LOPEZ MARTHA LUCIA</t>
  </si>
  <si>
    <t>010217195-6</t>
  </si>
  <si>
    <t>Bautista Lopez Martha Lucia</t>
  </si>
  <si>
    <t>CEDULA VENDEDOR: 0302116678</t>
  </si>
  <si>
    <t>NOMBRES: ALDAZ BERMEO MARIANA ELIZABETH</t>
  </si>
  <si>
    <t>Giro ROPA</t>
  </si>
  <si>
    <t>CALLE VARGAS MACHUCA Y CALLE SANGURIMA RENOVACIÓN DEL PUESTO 71 DEL CC 9 DE OCTUBRE F-001-RP-000832</t>
  </si>
  <si>
    <t>0150584472</t>
  </si>
  <si>
    <t>FREIRE TACURI ELIAN ANDRES</t>
  </si>
  <si>
    <t>72</t>
  </si>
  <si>
    <t>12/01/34</t>
  </si>
  <si>
    <t>0105715429</t>
  </si>
  <si>
    <t>SANCHEZ BAUTISTA MARCO ESTEBAN</t>
  </si>
  <si>
    <t>ATENDIDO POR TERCEROS  SE DESCONOCE EL ANTERIOR CONSECIONARIO</t>
  </si>
  <si>
    <t>010651113-2</t>
  </si>
  <si>
    <t>Sanchez Bautista Lisseth Gabriela</t>
  </si>
  <si>
    <t>Agosto/2022-Agosto/2024</t>
  </si>
  <si>
    <t>0102222650</t>
  </si>
  <si>
    <t>NARSISA DE JESUS HERAS ALVAREZ</t>
  </si>
  <si>
    <t>010732847-8</t>
  </si>
  <si>
    <t xml:space="preserve">URDIALES BRITO ERIKA JANINA </t>
  </si>
  <si>
    <t xml:space="preserve">CONTRATO </t>
  </si>
  <si>
    <t>CONTRATO</t>
  </si>
  <si>
    <t xml:space="preserve">CONCECIÓN </t>
  </si>
  <si>
    <t>Urdiales Brito Erika Janina</t>
  </si>
  <si>
    <t>0105106751</t>
  </si>
  <si>
    <t>JESSICA FERNANDA SALINAS HERAS</t>
  </si>
  <si>
    <t>73</t>
  </si>
  <si>
    <t>11/1/2024</t>
  </si>
  <si>
    <t>015005359-3</t>
  </si>
  <si>
    <t>FAICAN LALVAY ARIEL SEBASTIAN</t>
  </si>
  <si>
    <t>67</t>
  </si>
  <si>
    <t>ABANDONO 1 AÑO</t>
  </si>
  <si>
    <t>0105005359-3</t>
  </si>
  <si>
    <t>Faican Lalvay Ariel Sebastian</t>
  </si>
  <si>
    <t>0102467297</t>
  </si>
  <si>
    <t>JUAN FERNANDO SALINAS SANCHEZ</t>
  </si>
  <si>
    <t>74</t>
  </si>
  <si>
    <t>LALVAY CARCHI ROSA LOURDES</t>
  </si>
  <si>
    <t>010427139-0</t>
  </si>
  <si>
    <t>Lalvay Carchi Rosa Lourdes</t>
  </si>
  <si>
    <t>75</t>
  </si>
  <si>
    <t>deuda correcta</t>
  </si>
  <si>
    <t>URDIALES PESANTEZ JORGE PAUL</t>
  </si>
  <si>
    <t>010213722-1</t>
  </si>
  <si>
    <t>Urdiales Pesantez Jorge Paul</t>
  </si>
  <si>
    <t>0102734308</t>
  </si>
  <si>
    <t>MARCELA DE JESUS PINTADO GOME</t>
  </si>
  <si>
    <t>76</t>
  </si>
  <si>
    <t>0100277516</t>
  </si>
  <si>
    <t>URDIALEZ LOPEZ MARIA ROSA</t>
  </si>
  <si>
    <t>70</t>
  </si>
  <si>
    <t>015028937-9</t>
  </si>
  <si>
    <t>Guiracocha Rionaula Lorena Alexandra</t>
  </si>
  <si>
    <t>Noviembe/2022-Noviembre/2024</t>
  </si>
  <si>
    <t>0105138671</t>
  </si>
  <si>
    <t>JOHANNA ANDREA PINTADO GOMEZ</t>
  </si>
  <si>
    <t>77</t>
  </si>
  <si>
    <t>0103632170</t>
  </si>
  <si>
    <t>CAJAMARCA ORELLANA VICTOR DANIEL</t>
  </si>
  <si>
    <t>71</t>
  </si>
  <si>
    <t>030211667-8</t>
  </si>
  <si>
    <t>Aldaz Bermeo Mariana Elizabeth</t>
  </si>
  <si>
    <t>0103150413</t>
  </si>
  <si>
    <t>BLANCA SABINA BRITO TENESACA</t>
  </si>
  <si>
    <t>78</t>
  </si>
  <si>
    <t>HERAS ALVAREZ NARSISA DE JESUS</t>
  </si>
  <si>
    <t>010222265-0</t>
  </si>
  <si>
    <t>Heras Alvarez Narsisa de Jesus</t>
  </si>
  <si>
    <t>0103762720</t>
  </si>
  <si>
    <t>MONICA ETELVINA CAMPOVERDE B</t>
  </si>
  <si>
    <t>79</t>
  </si>
  <si>
    <t>0101672533</t>
  </si>
  <si>
    <t>MENDIETA ALVAREZ ROSA AMADA</t>
  </si>
  <si>
    <t>010510675-1</t>
  </si>
  <si>
    <t>Salinas Heras Jessica Fernanda</t>
  </si>
  <si>
    <t>0103056347</t>
  </si>
  <si>
    <t>MARCIA GUILLERMINA CLAVIJO CA</t>
  </si>
  <si>
    <t>80</t>
  </si>
  <si>
    <t>0101299410</t>
  </si>
  <si>
    <t>MENDIETA ALVAREZ MARIA ELENA</t>
  </si>
  <si>
    <t>010246729-7</t>
  </si>
  <si>
    <t>Salinas Sanchez Juan Fernando</t>
  </si>
  <si>
    <t>0601929136</t>
  </si>
  <si>
    <t>LUIS ENRIQUE SANUNGA</t>
  </si>
  <si>
    <t>81</t>
  </si>
  <si>
    <t>0101677680</t>
  </si>
  <si>
    <t>ZAMBRANO YANZA GLADYS GEORGINA</t>
  </si>
  <si>
    <t>010558447-2</t>
  </si>
  <si>
    <t>Freire Tacuri Elian Andres</t>
  </si>
  <si>
    <t>MANUEL ANTONIO CAMPOVERDE PE</t>
  </si>
  <si>
    <t>82</t>
  </si>
  <si>
    <t>PINTADO GOMEZ MARCELA DE JESUS</t>
  </si>
  <si>
    <t>010273430-8</t>
  </si>
  <si>
    <t>Pintado Gomez Marcela de Jesus</t>
  </si>
  <si>
    <t>0103197364</t>
  </si>
  <si>
    <t>LUZ AMELIA BAUTISTA LOPEZ</t>
  </si>
  <si>
    <t>PELOTAS Y CANDADOS</t>
  </si>
  <si>
    <t>83</t>
  </si>
  <si>
    <t>PINTADO GOMEZ JOHANA ANDREA</t>
  </si>
  <si>
    <t>010513867-1</t>
  </si>
  <si>
    <t>Pintado Gomez Johanna Andrea</t>
  </si>
  <si>
    <t>0107176224</t>
  </si>
  <si>
    <t>GENESIS CAROLINA SANCHEZ BAUT</t>
  </si>
  <si>
    <t>84</t>
  </si>
  <si>
    <t>BRITO TENESACA BLANCA SABINA</t>
  </si>
  <si>
    <t>010315041-3</t>
  </si>
  <si>
    <t>Brito Tenesaca Blanca Sabrina</t>
  </si>
  <si>
    <t>0107291254</t>
  </si>
  <si>
    <t>LUZ MARGARITA LALVAY CARCHI</t>
  </si>
  <si>
    <t>85</t>
  </si>
  <si>
    <t>CAMPOVERDE BUESTAN MONICA ETELVINA</t>
  </si>
  <si>
    <t>010376272-0</t>
  </si>
  <si>
    <t>Campoverde Buestan Monica Etelvina</t>
  </si>
  <si>
    <t>0105353155</t>
  </si>
  <si>
    <t>VILMA ALEXANDRA LUCERO QUIZH</t>
  </si>
  <si>
    <t>86</t>
  </si>
  <si>
    <t>2/1/2032</t>
  </si>
  <si>
    <t>CLAVIJO CASTILLO MARCIA GUILLERMINA</t>
  </si>
  <si>
    <t>010305634-7</t>
  </si>
  <si>
    <t>Clavijo Castillo Marcia Guillermina</t>
  </si>
  <si>
    <t>0106058589</t>
  </si>
  <si>
    <t>WILSON OSWALDO CORAIZACA CEL</t>
  </si>
  <si>
    <t>87</t>
  </si>
  <si>
    <t>SANUNGA LUIS ENRIQUE</t>
  </si>
  <si>
    <t>060191913-6</t>
  </si>
  <si>
    <t>Sanunga Luis Enrique</t>
  </si>
  <si>
    <t>0101899128</t>
  </si>
  <si>
    <t>ROSA ELENA TAPIA MARTINEZ</t>
  </si>
  <si>
    <t>88</t>
  </si>
  <si>
    <t>0101196905</t>
  </si>
  <si>
    <t>CAMPOVERDE PEÑAFIEL MANUEL ANTONIO</t>
  </si>
  <si>
    <t>Candados</t>
  </si>
  <si>
    <t>SIN CONTRATO</t>
  </si>
  <si>
    <t>010119690-5</t>
  </si>
  <si>
    <t>Campoverde Peñafiel Manuel Antonio</t>
  </si>
  <si>
    <t>0925380586</t>
  </si>
  <si>
    <t>JOSSELYN ELENA MACANSELA TAPIA</t>
  </si>
  <si>
    <t>89</t>
  </si>
  <si>
    <t>BAUTISTA LOPEZ LUZ AMELIA</t>
  </si>
  <si>
    <t>010319736-4</t>
  </si>
  <si>
    <t>Bautista Lopez Luz Amelia</t>
  </si>
  <si>
    <t>Candados y Cerrajeria</t>
  </si>
  <si>
    <t>0104356100</t>
  </si>
  <si>
    <t>DIEGO ARTURO PERALTA FAJARDO</t>
  </si>
  <si>
    <t>90</t>
  </si>
  <si>
    <t>4/3/2025</t>
  </si>
  <si>
    <t xml:space="preserve">SANCHEZ BAUTISTA GENESIS CAROLINA </t>
  </si>
  <si>
    <t>010717622-4</t>
  </si>
  <si>
    <t>Sanchez Bautista Genesis Carolina</t>
  </si>
  <si>
    <t>0105660484</t>
  </si>
  <si>
    <t>JOHANNA MARITZA TENEZACA VAN</t>
  </si>
  <si>
    <t>91</t>
  </si>
  <si>
    <t>4,00</t>
  </si>
  <si>
    <t>8/2/2031</t>
  </si>
  <si>
    <t>LALVAY CARCHI LUZ MARGARITA</t>
  </si>
  <si>
    <t>010729125-4</t>
  </si>
  <si>
    <t>Lalvay Carchi Luz Margarita</t>
  </si>
  <si>
    <t>0104894381</t>
  </si>
  <si>
    <t>ROSA CELINA ZARATE SANCHO</t>
  </si>
  <si>
    <t>92</t>
  </si>
  <si>
    <t>11/1/2032</t>
  </si>
  <si>
    <t xml:space="preserve">LUCERO QUIZHPI VILMA ALEXANDRA </t>
  </si>
  <si>
    <t>010535315-5</t>
  </si>
  <si>
    <t>Lucero Quizhpi Vilma Alexandra</t>
  </si>
  <si>
    <t>Febrero/2022-Febrero/2032</t>
  </si>
  <si>
    <t>0106824113</t>
  </si>
  <si>
    <t>TACURI JADAN ROMULO VINICIO</t>
  </si>
  <si>
    <t xml:space="preserve">PLANTA BAJA </t>
  </si>
  <si>
    <t>93</t>
  </si>
  <si>
    <t>15/02/2026</t>
  </si>
  <si>
    <t>APROBADO</t>
  </si>
  <si>
    <t>0100691039</t>
  </si>
  <si>
    <t>ADOLFO SANCHEZ JUAN</t>
  </si>
  <si>
    <t>94</t>
  </si>
  <si>
    <t xml:space="preserve">CORAIZACA CELDO WILSON OSWALDO </t>
  </si>
  <si>
    <t>010605858-9</t>
  </si>
  <si>
    <t>Coraizaca Zeldo Wilson Oswaldo</t>
  </si>
  <si>
    <t>1708635162</t>
  </si>
  <si>
    <t>MARIA GEORGINA FIGUEROA FIGUE</t>
  </si>
  <si>
    <t>95</t>
  </si>
  <si>
    <t>TAPIA MARTINEZ ROSA ELENA</t>
  </si>
  <si>
    <t>010189912-8</t>
  </si>
  <si>
    <t>Tapia Martinez Rosa Elena</t>
  </si>
  <si>
    <t>0103035499</t>
  </si>
  <si>
    <t>JUAN OSWALDO SANCHEZ JADAN</t>
  </si>
  <si>
    <t>97</t>
  </si>
  <si>
    <t>RENUNCIA EXT299592021</t>
  </si>
  <si>
    <t>092538058-6</t>
  </si>
  <si>
    <t>Macansela Tapia Josselyn Elena</t>
  </si>
  <si>
    <t>0102181583</t>
  </si>
  <si>
    <t>JORGE ALBERTO LUCERO RODAS</t>
  </si>
  <si>
    <t>98</t>
  </si>
  <si>
    <t>010435610-0</t>
  </si>
  <si>
    <t>PERALTA FAJARDO DIEGO</t>
  </si>
  <si>
    <t>BAZAR aut: DMCA-0962-2023</t>
  </si>
  <si>
    <t>Peralta Fajardo Diego</t>
  </si>
  <si>
    <t>0103024246</t>
  </si>
  <si>
    <t>MARIA AURORA QUIZHPI ARIAS</t>
  </si>
  <si>
    <t>99</t>
  </si>
  <si>
    <t>TENEZACA VANEGAS JOHANNA MARTIZA</t>
  </si>
  <si>
    <t>Celulares</t>
  </si>
  <si>
    <t>010566048-4</t>
  </si>
  <si>
    <t>Tenezaca Vanegas Johanna Maritza</t>
  </si>
  <si>
    <t>Agosto/2021-Agosto/2031</t>
  </si>
  <si>
    <t>0107146565</t>
  </si>
  <si>
    <t>EDISSON XAVIER RODAS CUZCO</t>
  </si>
  <si>
    <t>100</t>
  </si>
  <si>
    <t xml:space="preserve">ZARATE SANCHO ROSA CELINA </t>
  </si>
  <si>
    <t>010489438-1</t>
  </si>
  <si>
    <t>Zarate Sancho Rosa Celina</t>
  </si>
  <si>
    <t>Noviembre/2022-Noviembre/2032</t>
  </si>
  <si>
    <t>0103045597</t>
  </si>
  <si>
    <t>LUIS ALFONSO RODAS PINTADO</t>
  </si>
  <si>
    <t>101</t>
  </si>
  <si>
    <t>0100329689 FALLECIDO EXT-27084-2022</t>
  </si>
  <si>
    <t>TACURI MINCHALA RIGOBERTO DE JESUS FALLECIDO EXT-27084-2022</t>
  </si>
  <si>
    <t>Ropa  FALLECIDO EXT-27084-2022</t>
  </si>
  <si>
    <t>FALLECIDO EXT-27084-2022</t>
  </si>
  <si>
    <t>010032968-9</t>
  </si>
  <si>
    <t>Tacuri Minchala Rigoberto de Jesus</t>
  </si>
  <si>
    <t>Agosto/2017-Julio/2019</t>
  </si>
  <si>
    <t>fallecido- hijo trabaja</t>
  </si>
  <si>
    <t xml:space="preserve"> ap</t>
  </si>
  <si>
    <t>ANA LUCIA CUZCO MOROCHO</t>
  </si>
  <si>
    <t>102</t>
  </si>
  <si>
    <t>SANCHEZ JUAN ADOLFO</t>
  </si>
  <si>
    <t>010069103-9</t>
  </si>
  <si>
    <t>Sanchez Juan Adolfo</t>
  </si>
  <si>
    <t>0105353163</t>
  </si>
  <si>
    <t>JANNETH LORENA LUCERO QUIZHP</t>
  </si>
  <si>
    <t>103</t>
  </si>
  <si>
    <t>4/1/2032</t>
  </si>
  <si>
    <t>FIGUEROA FIGUEROA MARIA GEORGINA</t>
  </si>
  <si>
    <t>170863516-2</t>
  </si>
  <si>
    <t>Figueroa Figueroa Maria Georgina</t>
  </si>
  <si>
    <t>0102546132</t>
  </si>
  <si>
    <t>RICHARD RAUL CEDILLO ZARUMEÃ‘</t>
  </si>
  <si>
    <t>105</t>
  </si>
  <si>
    <t>0102760501</t>
  </si>
  <si>
    <t>GONZALEZ MATUTE KLEBER LEONARDO</t>
  </si>
  <si>
    <t>96</t>
  </si>
  <si>
    <t>010276050-1</t>
  </si>
  <si>
    <t>Gonzalez Matute Kleber Leonardo</t>
  </si>
  <si>
    <t>0101428449</t>
  </si>
  <si>
    <t>SARA BEATRIZ ZARUMEÃ‘O TENECO</t>
  </si>
  <si>
    <t>106</t>
  </si>
  <si>
    <t>SANCHEZ JADAN JUAN OSWALDO</t>
  </si>
  <si>
    <t>010303549-9</t>
  </si>
  <si>
    <t>Sanchez Jadan Juan Oswaldo</t>
  </si>
  <si>
    <t>0603538505 renuncia EXT-8213-2026</t>
  </si>
  <si>
    <t>MARIA ALICIA LLUCO CAGUANA  renuncia EXT-8213-2026</t>
  </si>
  <si>
    <t>111</t>
  </si>
  <si>
    <t>EXT-8213-2026</t>
  </si>
  <si>
    <t>LUCERO RODAS JORGE ALBERTO</t>
  </si>
  <si>
    <t>Bazar</t>
  </si>
  <si>
    <t>010218158-3</t>
  </si>
  <si>
    <t>Lucero Rodas Jorge Alberto</t>
  </si>
  <si>
    <t>0101388361</t>
  </si>
  <si>
    <t>INES DOLORES PANJON BARRETO</t>
  </si>
  <si>
    <t>112</t>
  </si>
  <si>
    <t>QUIZHPI ARIAS MARIA AURORA</t>
  </si>
  <si>
    <t>010302424-6</t>
  </si>
  <si>
    <t>Quizhpi Arias Maria Aurora</t>
  </si>
  <si>
    <t>0101481653</t>
  </si>
  <si>
    <t>BLANCA ISABEL URDIALEZ PESANTE</t>
  </si>
  <si>
    <t>113</t>
  </si>
  <si>
    <t xml:space="preserve">RODAS CUZCO EDISSON XAVIER </t>
  </si>
  <si>
    <t>010714656-5</t>
  </si>
  <si>
    <t>Rodas Cuzco Edison Xavier</t>
  </si>
  <si>
    <t>0106137003</t>
  </si>
  <si>
    <t xml:space="preserve">VILLAVICENCIO SAAVEDRA MARIA EUGENIA </t>
  </si>
  <si>
    <t>114</t>
  </si>
  <si>
    <t>10/01/2031</t>
  </si>
  <si>
    <t xml:space="preserve">PRESUNTA VENTA DE PUESTO OCUPACIÓN ILEGAL DEL PUESTO CONCE PULGARIN LORENA GUADALUPE  </t>
  </si>
  <si>
    <t xml:space="preserve"> DEUDA 724,89 LA SEÑORA ABANDONA EL PUESTO Y DEDE A OTRA PERSONA</t>
  </si>
  <si>
    <t>0102728565</t>
  </si>
  <si>
    <t>ANA ROSALIA MOLINA CALLE</t>
  </si>
  <si>
    <t>GABINETE DE BELLEZA</t>
  </si>
  <si>
    <t>115</t>
  </si>
  <si>
    <t>RODAS PINTADO LUIS ALFONSO</t>
  </si>
  <si>
    <t>010304559-7</t>
  </si>
  <si>
    <t>Rodas Pintado Luis Alfonso</t>
  </si>
  <si>
    <t>0106023112</t>
  </si>
  <si>
    <t>MARCIA CRISTINA UGUÃ‘A COLLAGU</t>
  </si>
  <si>
    <t>117</t>
  </si>
  <si>
    <t>LA ANTERIOR ARERENDATARIA NO PRESENTA LA RENUNCIA Y VIAJA A EEUU</t>
  </si>
  <si>
    <t>0102942836</t>
  </si>
  <si>
    <t>CUZCO MOROCHO ANA LUCIA</t>
  </si>
  <si>
    <t>010294283-6</t>
  </si>
  <si>
    <t>Cuzco Morocho Ana Lucia</t>
  </si>
  <si>
    <t>0102054640</t>
  </si>
  <si>
    <t>MARIA MELCHORA UCHUPAILLA PIL</t>
  </si>
  <si>
    <t>118</t>
  </si>
  <si>
    <t>LUCERO QUIZHPI JANNETH LORENA</t>
  </si>
  <si>
    <t>010535316-3</t>
  </si>
  <si>
    <t>Lucero Quizhpi Janneth Lorena</t>
  </si>
  <si>
    <t>Abril/2022-Abril/2032</t>
  </si>
  <si>
    <t>0104165972</t>
  </si>
  <si>
    <t>SARA ALEXANDRA ORELLANA UCHU</t>
  </si>
  <si>
    <t>119</t>
  </si>
  <si>
    <t>0105353171</t>
  </si>
  <si>
    <t xml:space="preserve">LUCERO QUIZHPI JORGE MANUEL </t>
  </si>
  <si>
    <t>104</t>
  </si>
  <si>
    <t>010535317-1</t>
  </si>
  <si>
    <t>Lucero Quizhpi Jorge Manuel</t>
  </si>
  <si>
    <t>0106084106</t>
  </si>
  <si>
    <t>MARIA EUGENIA AYABACA ZHAGUI</t>
  </si>
  <si>
    <t>120</t>
  </si>
  <si>
    <t>10/3/2032</t>
  </si>
  <si>
    <t>CEDILLO ZARUMEÑO RICHARD RAUL</t>
  </si>
  <si>
    <t>010254613-2</t>
  </si>
  <si>
    <t>Cedillo Zarumeño Richard Raul</t>
  </si>
  <si>
    <t>1100619863</t>
  </si>
  <si>
    <t>DIANA MERCEDES FERNANDEZ MAC</t>
  </si>
  <si>
    <t>121</t>
  </si>
  <si>
    <t>ZARUMEÑO TENECORA SARA BEATRIZ</t>
  </si>
  <si>
    <t>Zarumeño Tenecora Sara Beatriz</t>
  </si>
  <si>
    <t>0105157234</t>
  </si>
  <si>
    <t>ROSA MARIA ASITIMBAY YAURIPOM</t>
  </si>
  <si>
    <t>124</t>
  </si>
  <si>
    <t>0603538505</t>
  </si>
  <si>
    <t>LLUCO CAGUANA MARIA ALICIA</t>
  </si>
  <si>
    <t>060353850-5</t>
  </si>
  <si>
    <t>Lluco Caguana Maria Alicia</t>
  </si>
  <si>
    <t>0101869675</t>
  </si>
  <si>
    <t>JULIA ADELAIDA CORDOVA CEDILL</t>
  </si>
  <si>
    <t>125</t>
  </si>
  <si>
    <t>PANJON BARRETO INES DOLORES</t>
  </si>
  <si>
    <t>010138836-1</t>
  </si>
  <si>
    <t>Panjon Barreto Ines Dolores</t>
  </si>
  <si>
    <t>0101851236</t>
  </si>
  <si>
    <t>MARIA MAGDALENA UCHUPAILLA P</t>
  </si>
  <si>
    <t>126</t>
  </si>
  <si>
    <t>URDIALES PESANTEZ BLANCA ISABEL</t>
  </si>
  <si>
    <t>010148165-3</t>
  </si>
  <si>
    <t>Urdiales Pesantez Blanca Ines</t>
  </si>
  <si>
    <t>0106692429</t>
  </si>
  <si>
    <t>JUAN DIEGO CONCE PULGARIN</t>
  </si>
  <si>
    <t>127</t>
  </si>
  <si>
    <t>010613700-3</t>
  </si>
  <si>
    <t>Villavicencio Saavedra Maria Eugenia</t>
  </si>
  <si>
    <t>esta ocupando Conce Pulgarin lorena</t>
  </si>
  <si>
    <t>0102432259</t>
  </si>
  <si>
    <t>RUTH JAQUELINE PULGARIN PARED</t>
  </si>
  <si>
    <t>128</t>
  </si>
  <si>
    <t xml:space="preserve">MOLINA CALLE ANA ROSALIA </t>
  </si>
  <si>
    <t>010272856-5</t>
  </si>
  <si>
    <t>Molina Calle Ana Rosalia</t>
  </si>
  <si>
    <t>Gabinete de Belleza</t>
  </si>
  <si>
    <t xml:space="preserve"> 0103491395</t>
  </si>
  <si>
    <t xml:space="preserve"> GERMANIA ISABEL BERMEO GARZON</t>
  </si>
  <si>
    <t>129</t>
  </si>
  <si>
    <t>08/01/35</t>
  </si>
  <si>
    <t>0103872925</t>
  </si>
  <si>
    <t xml:space="preserve">BACUILIMA GUTAMA JESSICA PRISCILA </t>
  </si>
  <si>
    <t>116</t>
  </si>
  <si>
    <t>cambio de puesto sin autorización  no se e permiso para ausentarse hasta el 13 de septiembre del 2024.   DMCA-2418-2024</t>
  </si>
  <si>
    <t>010387292-5</t>
  </si>
  <si>
    <t>Gutama Muñoz Yolanda Lourdes</t>
  </si>
  <si>
    <t>Enero/2022-Enero/2032</t>
  </si>
  <si>
    <t>0104843529</t>
  </si>
  <si>
    <t>JENNY CATALINA FAJARDO UCHUPA</t>
  </si>
  <si>
    <t>130</t>
  </si>
  <si>
    <t>UGUÑA COLLAGUAZO MARCIA CRISTINA</t>
  </si>
  <si>
    <t>010602311-2</t>
  </si>
  <si>
    <t>Uguña Collahuazo Marcia Cristina</t>
  </si>
  <si>
    <t>0104894696</t>
  </si>
  <si>
    <t>DIEGO FABIAN LEON BERREZUETA</t>
  </si>
  <si>
    <t>132</t>
  </si>
  <si>
    <t>UCHUPAILLA PILLCO MARIA MELCHORA</t>
  </si>
  <si>
    <t>PENDIENTE DE PAGO 815,89</t>
  </si>
  <si>
    <t>010205464-0</t>
  </si>
  <si>
    <t>Uchupailla Pillco Maria Melchora</t>
  </si>
  <si>
    <t>0103803649</t>
  </si>
  <si>
    <t>MARIA LUCRECIA ZHAGUI TENECEL</t>
  </si>
  <si>
    <t>133</t>
  </si>
  <si>
    <t>se niega ayudante DMCA-1962-2024</t>
  </si>
  <si>
    <t xml:space="preserve">ORELLANA UCHUPAILLA SARA ALEXANDRA </t>
  </si>
  <si>
    <t xml:space="preserve">PENDIENTE  DE PAGO 741,50 </t>
  </si>
  <si>
    <t>010416597-2</t>
  </si>
  <si>
    <t>Orellana Uchupailla Sara Alexandra</t>
  </si>
  <si>
    <t>0102330693</t>
  </si>
  <si>
    <t>MARIA SIMONA TENECELA GUAMAN</t>
  </si>
  <si>
    <t>134</t>
  </si>
  <si>
    <t xml:space="preserve">AYABACA ZHAGUI MARIA EUGENIA </t>
  </si>
  <si>
    <t>010534336-2</t>
  </si>
  <si>
    <t>Ayabaca Zhagui Maria Eugenia</t>
  </si>
  <si>
    <t>Octubre/2022-Octubre/2032</t>
  </si>
  <si>
    <t>0107451692</t>
  </si>
  <si>
    <t>THALIA ALEXANDRA SANCHEZ ZHA</t>
  </si>
  <si>
    <t>135</t>
  </si>
  <si>
    <t>1/3/2032</t>
  </si>
  <si>
    <t>FERNANDEZ MACAS DIANA MERCEDES</t>
  </si>
  <si>
    <t>Fantasías</t>
  </si>
  <si>
    <t>110061986-3</t>
  </si>
  <si>
    <t>Fernandez Macas Diana Mercedes</t>
  </si>
  <si>
    <t>Fantasias</t>
  </si>
  <si>
    <t>0106066384</t>
  </si>
  <si>
    <t>MARCIA ALEXANDRA PUMA GUIRAC</t>
  </si>
  <si>
    <t>136</t>
  </si>
  <si>
    <t>0604055673</t>
  </si>
  <si>
    <t>PEÑAFIEL SAYAY FANNY AURORA</t>
  </si>
  <si>
    <t>122</t>
  </si>
  <si>
    <t>060405567-3</t>
  </si>
  <si>
    <t>Peñafiel Sayay Fanny Aurora</t>
  </si>
  <si>
    <t>Ollas</t>
  </si>
  <si>
    <t>0105767644</t>
  </si>
  <si>
    <t>DIANA BERNARDA ARPI CARCHI</t>
  </si>
  <si>
    <t>137</t>
  </si>
  <si>
    <t>0106639081</t>
  </si>
  <si>
    <t xml:space="preserve">QUINTUÑA CORDOVA JONNATHAN RODRIGO </t>
  </si>
  <si>
    <t>123</t>
  </si>
  <si>
    <t>010663903-1</t>
  </si>
  <si>
    <t>Quintuña Cordova Jonnathan Rodrigo</t>
  </si>
  <si>
    <t>0603658923</t>
  </si>
  <si>
    <t>NANCY CECILIA PILLAJO PASMAY</t>
  </si>
  <si>
    <t>139</t>
  </si>
  <si>
    <t>ASITIMBAY YAURIPOMA ROSA MARIA</t>
  </si>
  <si>
    <t>010515723-4</t>
  </si>
  <si>
    <t>Asitimbay Yauripoma Rosa Maria</t>
  </si>
  <si>
    <t>0103748240</t>
  </si>
  <si>
    <t>SEGUNDO TOBIAS SINCHI NEGRON</t>
  </si>
  <si>
    <t>140</t>
  </si>
  <si>
    <t>9/1/2032</t>
  </si>
  <si>
    <t>CORDOVA CEDILLO JULIA ADELAIDA</t>
  </si>
  <si>
    <t>010186967-5</t>
  </si>
  <si>
    <t>Cordova Cedillo Julia Adelaida</t>
  </si>
  <si>
    <t xml:space="preserve"> 1103869614</t>
  </si>
  <si>
    <t xml:space="preserve"> RAQUI CHACHA ROSA TERESA</t>
  </si>
  <si>
    <t>141</t>
  </si>
  <si>
    <t>06/01/35</t>
  </si>
  <si>
    <t>0103644357</t>
  </si>
  <si>
    <t>JUANA DE LA CRUZ ALMACHE QUIZ</t>
  </si>
  <si>
    <t>143</t>
  </si>
  <si>
    <t>UCHUPAILLA PIZARRO MARIA MAGDALENA</t>
  </si>
  <si>
    <t>010185123-6</t>
  </si>
  <si>
    <t>Uchupailla Pizarro Maria Magdalena</t>
  </si>
  <si>
    <t xml:space="preserve"> 0106667777</t>
  </si>
  <si>
    <t xml:space="preserve"> ADRIANA BELEN RUBIO AVILA</t>
  </si>
  <si>
    <t>144</t>
  </si>
  <si>
    <t>CONCE PULGARIN JUAN DIEGO</t>
  </si>
  <si>
    <t xml:space="preserve">si </t>
  </si>
  <si>
    <t>010669242-9</t>
  </si>
  <si>
    <t>Once Pulgarin Juan Diego</t>
  </si>
  <si>
    <t>010377779-3</t>
  </si>
  <si>
    <t xml:space="preserve">ZARATE SANCHO BLANCA LUZMILA </t>
  </si>
  <si>
    <t xml:space="preserve">PLANTA ALTA </t>
  </si>
  <si>
    <t>147</t>
  </si>
  <si>
    <t>12/01/2023</t>
  </si>
  <si>
    <t>0100792134</t>
  </si>
  <si>
    <t>TERESA DE JESUS SALINAS SANCHEZ</t>
  </si>
  <si>
    <t>148</t>
  </si>
  <si>
    <t>PULGARIN PAREDES RUTH JAQUELINE</t>
  </si>
  <si>
    <t>010243225-9</t>
  </si>
  <si>
    <t>Pulgarin Paredes Ruth Jaqueline</t>
  </si>
  <si>
    <t>0104814124</t>
  </si>
  <si>
    <t>MARIA SOLEDAD NARIGUANGA COR</t>
  </si>
  <si>
    <t>149</t>
  </si>
  <si>
    <t>presume subarriendo del puesto EXT-16441-2024</t>
  </si>
  <si>
    <t>0105173660</t>
  </si>
  <si>
    <t>Accesorios de teléfono</t>
  </si>
  <si>
    <t xml:space="preserve">ABANDONO 1 AÑO </t>
  </si>
  <si>
    <t>010349139-5</t>
  </si>
  <si>
    <t>Bermeo Garzon Germania Isabel</t>
  </si>
  <si>
    <t>0106564859</t>
  </si>
  <si>
    <t>DIANA ELIZABETH PUMA MINCHALA</t>
  </si>
  <si>
    <t>150</t>
  </si>
  <si>
    <t>DMCA-0044-2023 AUTO: INASISTENCIA HASTA 31 DE DICIEMBRE DEL 2023</t>
  </si>
  <si>
    <t>FAJARDO UCHUPAILLA JENNY CATALINA</t>
  </si>
  <si>
    <t>010484352-9</t>
  </si>
  <si>
    <t>Fajardo Uchupailla Jenny Catalina</t>
  </si>
  <si>
    <t>0604711358</t>
  </si>
  <si>
    <t>JANETH YOLANDA GUAMAN CHIMBO</t>
  </si>
  <si>
    <t>151</t>
  </si>
  <si>
    <t>acuerdo de compromiso de pago 300 07/03/2024------y cada mes 01/05/2024</t>
  </si>
  <si>
    <t>0102277910</t>
  </si>
  <si>
    <t xml:space="preserve">GUTAMA MUÑOZ YOLANDA DE LOURDES </t>
  </si>
  <si>
    <t>cambio de puesto sin autorización</t>
  </si>
  <si>
    <t xml:space="preserve">ABANDONO 2019 abandono del puesto </t>
  </si>
  <si>
    <t>010227791-0</t>
  </si>
  <si>
    <t>Baculima Gutama Jesica Priscila</t>
  </si>
  <si>
    <t>0601445000</t>
  </si>
  <si>
    <t>MANUEL CASAGALLO MENDOZA</t>
  </si>
  <si>
    <t>152</t>
  </si>
  <si>
    <t>LEON BERREZUETA DIEGO FABIAN</t>
  </si>
  <si>
    <t>se presume subarriendo no existe autorización para ayudante</t>
  </si>
  <si>
    <t>010489469-6</t>
  </si>
  <si>
    <t>Leon Berrezueta Diego Fabian</t>
  </si>
  <si>
    <t>0600889752</t>
  </si>
  <si>
    <t>MARIA OLGA CHACHA</t>
  </si>
  <si>
    <t>153</t>
  </si>
  <si>
    <t>ZHAGUI TENECELA MARIA LUCRECIA</t>
  </si>
  <si>
    <t>010380364-9</t>
  </si>
  <si>
    <t>Zhagui Tenecela Maria Lucrecia</t>
  </si>
  <si>
    <t>0104108808</t>
  </si>
  <si>
    <t>JENNY DELFINA ZAPATA AVILA</t>
  </si>
  <si>
    <t>154</t>
  </si>
  <si>
    <t>4/1/2033</t>
  </si>
  <si>
    <t xml:space="preserve">TENECELA GUAMAN MARIA SIMONA </t>
  </si>
  <si>
    <t>010233069-3</t>
  </si>
  <si>
    <t>Tenecela Guaman Maria Simona</t>
  </si>
  <si>
    <t>0104076708</t>
  </si>
  <si>
    <t>NARCISA ALEGRIA SIBRI CARCHI</t>
  </si>
  <si>
    <t>155</t>
  </si>
  <si>
    <t>SE PRESUME SUBARRIENDO DEUDA PENDIENTE no se da autorización por presume subarriendo .    DMCA -1836-2024</t>
  </si>
  <si>
    <t xml:space="preserve">SANCHEZ ZHAGUI THALIA ALEXANDRA </t>
  </si>
  <si>
    <t>010745136-2</t>
  </si>
  <si>
    <t>Sanchez Sagui Thalia Alexandra</t>
  </si>
  <si>
    <t>0104829569</t>
  </si>
  <si>
    <t>JORGE ANDRES YUNGA NARVAEZ</t>
  </si>
  <si>
    <t>156</t>
  </si>
  <si>
    <t>PUMA GUIRACOCHA MARCIA ALEXANDRA</t>
  </si>
  <si>
    <t>010606638-4</t>
  </si>
  <si>
    <t>Puma Guiracocha Marcia Elexandra</t>
  </si>
  <si>
    <t>0301081550</t>
  </si>
  <si>
    <t>ALDO AGUSTIN RIVERA ZUMBA</t>
  </si>
  <si>
    <t>157</t>
  </si>
  <si>
    <t xml:space="preserve">ARPI CARCHI DIANA BERNARDA </t>
  </si>
  <si>
    <t>010576764-4</t>
  </si>
  <si>
    <t>Arpi Carchi Diana Bernarda</t>
  </si>
  <si>
    <t>0102956166</t>
  </si>
  <si>
    <t>ZOILA PASTORIZA MORQUECHO QU</t>
  </si>
  <si>
    <t>0602026577</t>
  </si>
  <si>
    <t>PILLAJO ALLAUCA JAIME ENRIQUE</t>
  </si>
  <si>
    <t>138</t>
  </si>
  <si>
    <t>060202657-7</t>
  </si>
  <si>
    <t>Pillajo Allauca Jaime Enrique</t>
  </si>
  <si>
    <t xml:space="preserve"> 0106016447</t>
  </si>
  <si>
    <t xml:space="preserve"> SUMBA BANEGAS MAGALY EUGENIA</t>
  </si>
  <si>
    <t>158</t>
  </si>
  <si>
    <t>PILLAJO PASMAY NANCY CECILIA</t>
  </si>
  <si>
    <t>060365892-3</t>
  </si>
  <si>
    <t>Pillajo Pasmay Nancy Cecilia</t>
  </si>
  <si>
    <t>0101164275 renuncia al puesto EXT-12028-2024</t>
  </si>
  <si>
    <t>HERMILA ELVIA VALVERDE ALVARE renuncia al puesto EXT-12028-2024</t>
  </si>
  <si>
    <t>159</t>
  </si>
  <si>
    <t xml:space="preserve">renuncia al puesto EXT-12028-2024 presunta renuncia y ocupación </t>
  </si>
  <si>
    <t xml:space="preserve">SINCHI NEGRON SEGUNDO TOBIAS </t>
  </si>
  <si>
    <t>010374824-0</t>
  </si>
  <si>
    <t>Sinchi Negron Segundo Tomas</t>
  </si>
  <si>
    <t>Septiembre/2022-Septiembre/2032</t>
  </si>
  <si>
    <t>1104758964</t>
  </si>
  <si>
    <t>DIANA ELIZABETH MEDINA ABRIGO</t>
  </si>
  <si>
    <t>160</t>
  </si>
  <si>
    <t>1103869614</t>
  </si>
  <si>
    <t>RAQUI CHACHA ROSA TERESA</t>
  </si>
  <si>
    <t xml:space="preserve">CONCESIÓN </t>
  </si>
  <si>
    <t>Raqui Chacha Rosa Teresa</t>
  </si>
  <si>
    <t>0102138039</t>
  </si>
  <si>
    <t>BRAVO BRAVO CLAUDIO RIGOBERT</t>
  </si>
  <si>
    <t>161</t>
  </si>
  <si>
    <t>DMCA-0666-2024 SE AUT AYUDANTE WENDY MOROCHO</t>
  </si>
  <si>
    <t>RENUNCIA EXT284172021</t>
  </si>
  <si>
    <t>142</t>
  </si>
  <si>
    <t>010575004-6</t>
  </si>
  <si>
    <t>Guaman Farez Diego Fernando</t>
  </si>
  <si>
    <t>Manicure</t>
  </si>
  <si>
    <t>Agosto/2018-Julio/2020</t>
  </si>
  <si>
    <t>esta ocupando Jessica Vazquez</t>
  </si>
  <si>
    <t>0102484839</t>
  </si>
  <si>
    <t>CARLOS ROLANDO BARSALLO PADIL</t>
  </si>
  <si>
    <t>162</t>
  </si>
  <si>
    <t xml:space="preserve">ALMACHE QUIZHPI JUANA DE LA CRUZ </t>
  </si>
  <si>
    <t>01034435-7</t>
  </si>
  <si>
    <t>Almache Quishpe Juana de la Cruz</t>
  </si>
  <si>
    <t>0301274015</t>
  </si>
  <si>
    <t>MARIA CARMEN HURTADO ORTEGA</t>
  </si>
  <si>
    <t>163</t>
  </si>
  <si>
    <t>0106667777</t>
  </si>
  <si>
    <t xml:space="preserve">RUBIO AVILA ADRINA BELEN </t>
  </si>
  <si>
    <t>CONCECIÓN</t>
  </si>
  <si>
    <t xml:space="preserve">LUNES A DOMINGO </t>
  </si>
  <si>
    <t>010666777-7</t>
  </si>
  <si>
    <t>Rubio Avila Adriana Belen</t>
  </si>
  <si>
    <t>0104802608</t>
  </si>
  <si>
    <t>MARIA ELENA SINCHI UCHUPAILLE</t>
  </si>
  <si>
    <t>164</t>
  </si>
  <si>
    <t>11/01/2031</t>
  </si>
  <si>
    <t>1704478799</t>
  </si>
  <si>
    <t>JOSE CASAGALLO MENDOZA</t>
  </si>
  <si>
    <t>166</t>
  </si>
  <si>
    <t>0103995627</t>
  </si>
  <si>
    <t xml:space="preserve">JARA CHULCA JENNY DANIELA </t>
  </si>
  <si>
    <t>145</t>
  </si>
  <si>
    <t>010399562-7</t>
  </si>
  <si>
    <t>Jara Chulca Jenny Daniela</t>
  </si>
  <si>
    <t>NO SALE</t>
  </si>
  <si>
    <t>0102795317</t>
  </si>
  <si>
    <t>HILDA BEATRIZ BONETE GARCIA</t>
  </si>
  <si>
    <t>168</t>
  </si>
  <si>
    <t>11/30/31</t>
  </si>
  <si>
    <t>0704144245</t>
  </si>
  <si>
    <t xml:space="preserve">NAULA MOROCHO WILLIAN ESTALIN </t>
  </si>
  <si>
    <t>070414424-5</t>
  </si>
  <si>
    <t>Naula Morocho Wiliam Etalin</t>
  </si>
  <si>
    <t>Abril/2013-Marzo/2015</t>
  </si>
  <si>
    <t>0104813654</t>
  </si>
  <si>
    <t>BRAVO BONETE GABRIELA ESTEFAN</t>
  </si>
  <si>
    <t>169</t>
  </si>
  <si>
    <t>0103777793</t>
  </si>
  <si>
    <t xml:space="preserve"> abandono del puesto</t>
  </si>
  <si>
    <t>acuerdo de pago del 3 de agosto del 2023</t>
  </si>
  <si>
    <t>Zarate Sancho Blanca Luzmila</t>
  </si>
  <si>
    <t>Marzo/2019-Febrero/2021</t>
  </si>
  <si>
    <t>NO QUIERE ENTREGAR LOS DATOS</t>
  </si>
  <si>
    <t>0701761314</t>
  </si>
  <si>
    <t>INDALECIO ESPINOZA ISIDRO</t>
  </si>
  <si>
    <t>170</t>
  </si>
  <si>
    <t xml:space="preserve">SALINAS SANCHEZ TERESA DE JESUS </t>
  </si>
  <si>
    <t>010079213-4</t>
  </si>
  <si>
    <t>Salinas Sanchez Teresa de Jesus</t>
  </si>
  <si>
    <t>0104022926</t>
  </si>
  <si>
    <t>PIÃ‘A MOROCHO LIGIA MARIBEL</t>
  </si>
  <si>
    <t>171</t>
  </si>
  <si>
    <t>NARIGUANA CORONEL MARIA SOLEDAD</t>
  </si>
  <si>
    <t>010481412-4</t>
  </si>
  <si>
    <t>Nariguanga Coronel Maria Soledad</t>
  </si>
  <si>
    <t>Bazar Peluches</t>
  </si>
  <si>
    <t>0603089525</t>
  </si>
  <si>
    <t>HILDA LEONOR PALLMAY MELENA</t>
  </si>
  <si>
    <t>172</t>
  </si>
  <si>
    <t>PUMA MINCHALA DIANA ELIZABETH</t>
  </si>
  <si>
    <t>010656485-9</t>
  </si>
  <si>
    <t>Puma Minchala Diana Elizabeth</t>
  </si>
  <si>
    <t>0301461232</t>
  </si>
  <si>
    <t>NUBE DORALIZA MORQUECHO QUIN</t>
  </si>
  <si>
    <t>173</t>
  </si>
  <si>
    <t>GUAMAN CHIMBOLEMA JANETH YOLANDA</t>
  </si>
  <si>
    <t>060471135-8</t>
  </si>
  <si>
    <t>Guaman Chimbolema Janeth Yolanda</t>
  </si>
  <si>
    <t>0103189858</t>
  </si>
  <si>
    <t>RINA LUBINA SERRANO MOGROVEJO</t>
  </si>
  <si>
    <t>174</t>
  </si>
  <si>
    <t>CASAGALLO MENDOZA MANUEL</t>
  </si>
  <si>
    <t>060144500-0</t>
  </si>
  <si>
    <t>Casagallo Mendoza Manuel</t>
  </si>
  <si>
    <t>Repuestos de Celulares</t>
  </si>
  <si>
    <t>0105288336</t>
  </si>
  <si>
    <t>JENNIFER GUADALUPE MINCHALA B</t>
  </si>
  <si>
    <t>175</t>
  </si>
  <si>
    <t xml:space="preserve">CHACHA MARIA  OLGA </t>
  </si>
  <si>
    <t>060088975-2</t>
  </si>
  <si>
    <t>Chacha Maria Olga</t>
  </si>
  <si>
    <t>0103905337</t>
  </si>
  <si>
    <t>JOSE ALFREDO GUACHO FERNANDE DMCA-0661-2024 AUT: JOSEFA FERNANDES PUJILI HASTA EL 1 DE JUNIO DEL 2024</t>
  </si>
  <si>
    <t>176</t>
  </si>
  <si>
    <t>DMCA-0661-2024 AUT: JOSEFA FERNANDES PUJILI HASTA EL 1 DE JUNIO DEL 2024</t>
  </si>
  <si>
    <t>ZAPATA AVILA JENNY DELFINA</t>
  </si>
  <si>
    <t xml:space="preserve">PRESUME SUBARRIENDO  abandono por puestos por el  147 del cc el arenal </t>
  </si>
  <si>
    <t>010410880-8</t>
  </si>
  <si>
    <t>Zapata Avila Jenny Delfina</t>
  </si>
  <si>
    <t>Abril/2023-Marzo/2033</t>
  </si>
  <si>
    <t>0105337406</t>
  </si>
  <si>
    <t>DIANA MARCELA ASITIMBAY YAURI</t>
  </si>
  <si>
    <t>177</t>
  </si>
  <si>
    <t>8/1/2032</t>
  </si>
  <si>
    <t xml:space="preserve">SIBRI CARCHI NARCISA ALEGRIA </t>
  </si>
  <si>
    <t>010407670-8</t>
  </si>
  <si>
    <t>Sibri Carchi Narcisa Alegria</t>
  </si>
  <si>
    <t>0103894200</t>
  </si>
  <si>
    <t>ANA PRISCILA LEON AREVALO</t>
  </si>
  <si>
    <t>178</t>
  </si>
  <si>
    <t>YUNGA NARVAEZ JORGE ANDRES</t>
  </si>
  <si>
    <t>010482956-9</t>
  </si>
  <si>
    <t>Yunga Narvaez Jorge Andres</t>
  </si>
  <si>
    <t>0101954980</t>
  </si>
  <si>
    <t>LUCRECIA AREVALO ANA</t>
  </si>
  <si>
    <t>179</t>
  </si>
  <si>
    <t>MORQUECHO QUINTUÑA ZOILA PASTORIZA</t>
  </si>
  <si>
    <t>030108155-0</t>
  </si>
  <si>
    <t>Rivera Zumba Aldo Agustin</t>
  </si>
  <si>
    <t>0602734253</t>
  </si>
  <si>
    <t>MARIA GRIMANESA PALLMAY MELE</t>
  </si>
  <si>
    <t>180</t>
  </si>
  <si>
    <t>010601644-7</t>
  </si>
  <si>
    <t xml:space="preserve">SUMBA BANEGAS MAGALY EUGENIA </t>
  </si>
  <si>
    <t>Sumba Vanegas Magaly Eugenia</t>
  </si>
  <si>
    <t>Mayo/2023-mayo/2025</t>
  </si>
  <si>
    <t>602031876</t>
  </si>
  <si>
    <t>ROSA OLIVIA PASMAY MELENA</t>
  </si>
  <si>
    <t>181</t>
  </si>
  <si>
    <t>0101164275</t>
  </si>
  <si>
    <t>VALVERDE ALVAREZ HERMILA ELVIA</t>
  </si>
  <si>
    <t>error en nombre de consecionario</t>
  </si>
  <si>
    <t>010116427-5</t>
  </si>
  <si>
    <t>Valverde Alvarez Hermila Elvia</t>
  </si>
  <si>
    <t>1705127494</t>
  </si>
  <si>
    <t>PEDRO HERNANDEZ PAUJI</t>
  </si>
  <si>
    <t>182</t>
  </si>
  <si>
    <t>MEDINA ABRIGO DIANA ELIZABETH</t>
  </si>
  <si>
    <t>USUARIO DESC 2021</t>
  </si>
  <si>
    <t>ABANDONO presume abandono  2021</t>
  </si>
  <si>
    <t>110475896-4</t>
  </si>
  <si>
    <t>Medina Abrigo Diana Elizabeth</t>
  </si>
  <si>
    <t xml:space="preserve"> 0105224927</t>
  </si>
  <si>
    <t xml:space="preserve"> BRAVO BONETE VERONICA TATIANA</t>
  </si>
  <si>
    <t>183</t>
  </si>
  <si>
    <t>0107180218</t>
  </si>
  <si>
    <t>SANMARTIN ALVARADO JOHANNA P</t>
  </si>
  <si>
    <t>184</t>
  </si>
  <si>
    <t>RENUNCIA EXT334732022</t>
  </si>
  <si>
    <t>010213803-9</t>
  </si>
  <si>
    <t>Bravo Bravo Claudio</t>
  </si>
  <si>
    <t>0102755972</t>
  </si>
  <si>
    <t>LUCILA DEL ROSARIO ALVARADO A</t>
  </si>
  <si>
    <t>185</t>
  </si>
  <si>
    <t xml:space="preserve">BARSALLO PADILLA CARLOS ROLANDO </t>
  </si>
  <si>
    <t>010248483-9</t>
  </si>
  <si>
    <t>Barsallo Padilla Carlos Rolando</t>
  </si>
  <si>
    <t>0104141114</t>
  </si>
  <si>
    <t>VICTOR SALVADOR BARBECHO SAC</t>
  </si>
  <si>
    <t>186</t>
  </si>
  <si>
    <t>5/2/2025</t>
  </si>
  <si>
    <t>PERMISO MÉDICO DMCA-2297-2023 HASTA EL 26 DE ENERO</t>
  </si>
  <si>
    <t xml:space="preserve">HURTADO ORTEGA MARIA CARMEN </t>
  </si>
  <si>
    <t>030127401-5</t>
  </si>
  <si>
    <t>Hurtado Ortega Maria Carmen</t>
  </si>
  <si>
    <t>0105224919</t>
  </si>
  <si>
    <t>CLAUDIO SANTIAGO BRAVO BONETE</t>
  </si>
  <si>
    <t>187</t>
  </si>
  <si>
    <t>se presume venta o subarriendo del puesto se niega comerciante alterno</t>
  </si>
  <si>
    <t xml:space="preserve">SINCHI UCHUPAILLE MARIA ELENA </t>
  </si>
  <si>
    <t>010480260-8</t>
  </si>
  <si>
    <t>Sinchi Uchupaille Maria Elena</t>
  </si>
  <si>
    <t>0104488911</t>
  </si>
  <si>
    <t>VERONICA JACQUELINE JAIGUA BAR</t>
  </si>
  <si>
    <t>188</t>
  </si>
  <si>
    <t>0100459668</t>
  </si>
  <si>
    <t>DURAN JUAN ANTONIO</t>
  </si>
  <si>
    <t>165</t>
  </si>
  <si>
    <t>010045966-8</t>
  </si>
  <si>
    <t>Duran Juan Antonio</t>
  </si>
  <si>
    <t>Armijos Paula Nueva Dueña</t>
  </si>
  <si>
    <t xml:space="preserve"> 1401174006</t>
  </si>
  <si>
    <t xml:space="preserve"> PINOS PALACIOS JOAN SEBASTIAN</t>
  </si>
  <si>
    <t>Giro PRODUCTOS ASEO</t>
  </si>
  <si>
    <t>189</t>
  </si>
  <si>
    <t>se registra el abandono del puesto por lo que no procede a la renovación MEMO-DMCA-0482-2025 DMCA-0378-2025 ese precio me mandan al puesto ocupación ilegal del puesto de otra persona</t>
  </si>
  <si>
    <t>CASAGALLO MENDOZA JOSE</t>
  </si>
  <si>
    <t>170447879-9</t>
  </si>
  <si>
    <t>Casagallo Mendoza Jose</t>
  </si>
  <si>
    <t>fallecido</t>
  </si>
  <si>
    <t>Baculima Maritza Nueva Dueña</t>
  </si>
  <si>
    <t>0102140399</t>
  </si>
  <si>
    <t>ALEXANDRA DEL ROCIO CHERREZ Z</t>
  </si>
  <si>
    <t>190</t>
  </si>
  <si>
    <t>8/1/2024</t>
  </si>
  <si>
    <t>1101478392</t>
  </si>
  <si>
    <t>TENESACA CARCHI MARIANA DE JESUS</t>
  </si>
  <si>
    <t>167</t>
  </si>
  <si>
    <t>110147839-2</t>
  </si>
  <si>
    <t>Tenesaca Carchi Mariana de Jesus</t>
  </si>
  <si>
    <t>0107181091</t>
  </si>
  <si>
    <t>ESPARZA TITUANA ANGIE BENYELLETT</t>
  </si>
  <si>
    <t>191</t>
  </si>
  <si>
    <t>0702525213</t>
  </si>
  <si>
    <t>MANUEL ORLANDO CHIQUI CALDAS</t>
  </si>
  <si>
    <t>192</t>
  </si>
  <si>
    <t>BONETE GARCIA HILDA BEATRIZ</t>
  </si>
  <si>
    <t>010279531-7</t>
  </si>
  <si>
    <t>Bonete Garcia Hilda Beatriz</t>
  </si>
  <si>
    <t>010402267-8</t>
  </si>
  <si>
    <t>Arce Samaniego Eulalia Carmelina</t>
  </si>
  <si>
    <t>PERMISO AUT: MEMO-DMCA-2316-2023 HASTA EL 31 DE DICIEMBRE DEL 2023</t>
  </si>
  <si>
    <t>0103006110</t>
  </si>
  <si>
    <t>KLEBER HIDALGO BUSTAMANTE SA</t>
  </si>
  <si>
    <t>195</t>
  </si>
  <si>
    <t xml:space="preserve">BRAVO BONETE GABRIELA ESTEFANIA </t>
  </si>
  <si>
    <t>010481365-4</t>
  </si>
  <si>
    <t>Bravo Bonete Gabriela Estefania</t>
  </si>
  <si>
    <t>0104237656</t>
  </si>
  <si>
    <t>ARACELI ELIZABETH CORREA ABAD</t>
  </si>
  <si>
    <t>196</t>
  </si>
  <si>
    <t xml:space="preserve">ESPINOZA ISIDRO INDALECIO </t>
  </si>
  <si>
    <t>070176131-4</t>
  </si>
  <si>
    <t>Espinoza Isidro Indalecio</t>
  </si>
  <si>
    <t>1103362693</t>
  </si>
  <si>
    <t>ALBA LUZ RAQUI CHACHA</t>
  </si>
  <si>
    <t>197</t>
  </si>
  <si>
    <t xml:space="preserve">PIÑA MOROCHO LIGIA MARIBEL </t>
  </si>
  <si>
    <t>010402292-6</t>
  </si>
  <si>
    <t>Piña Morocho Ligia Maribel</t>
  </si>
  <si>
    <t>0105827489</t>
  </si>
  <si>
    <t>JUAN DIEGO PESANTEZ VERA</t>
  </si>
  <si>
    <t>198</t>
  </si>
  <si>
    <t xml:space="preserve">PALLMAY MELENA HILDA LEONOR </t>
  </si>
  <si>
    <t>060308952-5</t>
  </si>
  <si>
    <t>Pallmay Melena Hilda Leonor</t>
  </si>
  <si>
    <t>0102457157</t>
  </si>
  <si>
    <t>MARIA INDAURA VERA CAMPOSANO</t>
  </si>
  <si>
    <t>199</t>
  </si>
  <si>
    <t>MORQUECHO QUINTUÑA NUBE DORALIZA</t>
  </si>
  <si>
    <t>030146123-2</t>
  </si>
  <si>
    <t>Morquecho Quintuña Nube Doraliza</t>
  </si>
  <si>
    <t>0102219110</t>
  </si>
  <si>
    <t>ANA DEL CARMEN VIZHÃ‘AY NIEVES</t>
  </si>
  <si>
    <t>200</t>
  </si>
  <si>
    <t>SERRANO MOGROVEJO RINA LUBINA</t>
  </si>
  <si>
    <t>010318985-8</t>
  </si>
  <si>
    <t>Serrano Mogrovejo Rina Lubina</t>
  </si>
  <si>
    <t>1103648141</t>
  </si>
  <si>
    <t>ROSARIO AMERICA TITUANA ARMIJ</t>
  </si>
  <si>
    <t>201</t>
  </si>
  <si>
    <t>permiso hasta el 8 de e septiembre por vacaciones  auto:DMCA -2287-2024</t>
  </si>
  <si>
    <t>MINCHALA BARZALLO JENNIFER GUADALUPE</t>
  </si>
  <si>
    <t>010528833-6</t>
  </si>
  <si>
    <t>Minchala Barzallo Jennifer Guadalupe</t>
  </si>
  <si>
    <t xml:space="preserve"> 0105970875</t>
  </si>
  <si>
    <t xml:space="preserve"> DAYSI PAOLA QUINTUÑA CORDOVA</t>
  </si>
  <si>
    <t>202</t>
  </si>
  <si>
    <t>03/01/35</t>
  </si>
  <si>
    <t>PERMISO MÉDICO MATERNAL  AUT: DMCA-1978-2023 POR 4 MESES  permiso médico hasta el  17 de agosto 2024:  DMCA-1871-2024 autoriza con el   -,2287-2024</t>
  </si>
  <si>
    <t>GUACHO FERNANDEZ JOSE ALFREDO</t>
  </si>
  <si>
    <t>010390533-7</t>
  </si>
  <si>
    <t>Guacho Fernandez Jose Alfredo</t>
  </si>
  <si>
    <t>0107589459</t>
  </si>
  <si>
    <t>HERRERA CHERREZ WENDY ANAHY</t>
  </si>
  <si>
    <t>203</t>
  </si>
  <si>
    <t xml:space="preserve">permiso </t>
  </si>
  <si>
    <t xml:space="preserve">ASITIMBAY YAURIPOMA DIANA MARCELA </t>
  </si>
  <si>
    <t>010533740-6</t>
  </si>
  <si>
    <t>Asitimbay Yuripoma Diana Marcela</t>
  </si>
  <si>
    <t>Agosto/2022-Agosto/2032</t>
  </si>
  <si>
    <t>renuncia EXT-27153-2025</t>
  </si>
  <si>
    <t>204</t>
  </si>
  <si>
    <t>0103267258</t>
  </si>
  <si>
    <t>DOLORES ETELVINA MOLINA ZUÃ‘IG</t>
  </si>
  <si>
    <t>206</t>
  </si>
  <si>
    <t>LEON AREVALO ANA PRISCILA</t>
  </si>
  <si>
    <t>010389420-0</t>
  </si>
  <si>
    <t>Leon Arevalo Ana Priscila</t>
  </si>
  <si>
    <t>renuncia EXT-27121-2023</t>
  </si>
  <si>
    <t>207</t>
  </si>
  <si>
    <t xml:space="preserve">renuncia del puesto del domingo. del oriente segundo piso. </t>
  </si>
  <si>
    <t>AREVALO ANA LUCRECIA</t>
  </si>
  <si>
    <t>010195498-0</t>
  </si>
  <si>
    <t>Arevalo Ana Lucrecia</t>
  </si>
  <si>
    <t>0101957652</t>
  </si>
  <si>
    <t>DIGNA CECILIA BUSTAMANTE SARM</t>
  </si>
  <si>
    <t>208</t>
  </si>
  <si>
    <t>presunta venta de puesto se niega DMCA-1617-2024</t>
  </si>
  <si>
    <t>PALLMAY MELENA MARIA GRIMANESA</t>
  </si>
  <si>
    <t>060273425-3</t>
  </si>
  <si>
    <t>Pallmay Melena Maria Grimanesa</t>
  </si>
  <si>
    <t>0101843704</t>
  </si>
  <si>
    <t>MARIA JUANA BUESTAN CANDO</t>
  </si>
  <si>
    <t>209</t>
  </si>
  <si>
    <t>3/1/2032</t>
  </si>
  <si>
    <t>0602031876</t>
  </si>
  <si>
    <t>PASMAY MELENA ROSA OLIVIA</t>
  </si>
  <si>
    <t>060203187-6</t>
  </si>
  <si>
    <t>Pazmay Melena Rosa Olivia</t>
  </si>
  <si>
    <t>0150096089</t>
  </si>
  <si>
    <t>CARMEN PATRICIA MALDONADO VE</t>
  </si>
  <si>
    <t>210</t>
  </si>
  <si>
    <t>HERNANDEZ PAUJI PEDRO</t>
  </si>
  <si>
    <t>170512749-4</t>
  </si>
  <si>
    <t>Hernandez Pauji Pedro</t>
  </si>
  <si>
    <t>0104305172</t>
  </si>
  <si>
    <t>YUMBLA BUESTAN MARTA LUZMILA</t>
  </si>
  <si>
    <t>211</t>
  </si>
  <si>
    <t>renuncia EXT221342022</t>
  </si>
  <si>
    <t>010522492-7</t>
  </si>
  <si>
    <t>Bravo Bonete Veronica Tatiana</t>
  </si>
  <si>
    <t>Noviembre/2022-Noviembre/2024</t>
  </si>
  <si>
    <t xml:space="preserve"> 0104998489</t>
  </si>
  <si>
    <t xml:space="preserve"> YUMBLA BUESTAN JUAN CARLOS</t>
  </si>
  <si>
    <t>212</t>
  </si>
  <si>
    <t>05/01/35</t>
  </si>
  <si>
    <t>0104168935</t>
  </si>
  <si>
    <t>ROCIO MARIBEL COBOS SILVA</t>
  </si>
  <si>
    <t>COMIDA</t>
  </si>
  <si>
    <t>213</t>
  </si>
  <si>
    <t xml:space="preserve">SANMARTIN ALVARADO JOHANNA PAOLA </t>
  </si>
  <si>
    <t>010718021-8</t>
  </si>
  <si>
    <t>Sanmartin Alvarado Johanna Paola</t>
  </si>
  <si>
    <t>0102686482</t>
  </si>
  <si>
    <t>SONIA PATRICIA RIVERA HEREDIA</t>
  </si>
  <si>
    <t>214</t>
  </si>
  <si>
    <t>9/1/2033</t>
  </si>
  <si>
    <t>ALVARADO ARCE LUCILA DEL ROSARIO</t>
  </si>
  <si>
    <t>010275597-2</t>
  </si>
  <si>
    <t>Alvarado Arce Lucila del Rosario</t>
  </si>
  <si>
    <t>1102449988</t>
  </si>
  <si>
    <t>CARMEN LEONILA FUELA SINCHE</t>
  </si>
  <si>
    <t>215</t>
  </si>
  <si>
    <t>010414111-4</t>
  </si>
  <si>
    <t xml:space="preserve">BARBECHO SACAQUIRIN VICTOR SALVADOR </t>
  </si>
  <si>
    <t>Barbecho Sacaquirin Victor Salvador</t>
  </si>
  <si>
    <t>0952684918</t>
  </si>
  <si>
    <t>BETTY MARITZA MONTEZA PURIHU</t>
  </si>
  <si>
    <t>216</t>
  </si>
  <si>
    <t>010522491-9</t>
  </si>
  <si>
    <t xml:space="preserve">BRAVO BONETE CLAUDIO SANTIAGO </t>
  </si>
  <si>
    <t>NO</t>
  </si>
  <si>
    <t>Bravo Bonete Claudio Santiago</t>
  </si>
  <si>
    <t>0602050148</t>
  </si>
  <si>
    <t>NANCY GUADALUPE DIAZ MOROCHO</t>
  </si>
  <si>
    <t>217</t>
  </si>
  <si>
    <t>010448891-1</t>
  </si>
  <si>
    <t xml:space="preserve">JAIGUA BARROS VERONICA JACQUELINE </t>
  </si>
  <si>
    <t>CONCESIÓN</t>
  </si>
  <si>
    <t xml:space="preserve"> SI</t>
  </si>
  <si>
    <t>Jaigua Barros Veronica Jacqueline</t>
  </si>
  <si>
    <t>0102562386</t>
  </si>
  <si>
    <t>JOHNSON ALEJANDRO LOZANO NIVE</t>
  </si>
  <si>
    <t>REFRESCOS</t>
  </si>
  <si>
    <t>218</t>
  </si>
  <si>
    <t>140117400-6</t>
  </si>
  <si>
    <t xml:space="preserve">PINOS PALACIOS JOAN SEBASTIAN </t>
  </si>
  <si>
    <t xml:space="preserve">PRODUCTOS LIMPIEZA </t>
  </si>
  <si>
    <t>Pinos Palacios Joan Sebastian</t>
  </si>
  <si>
    <t>Productos de Limpieza</t>
  </si>
  <si>
    <t>Enero/2023- Enero/2025</t>
  </si>
  <si>
    <t>913121083</t>
  </si>
  <si>
    <t>PINEDA QUEZADA WILSON ANIBAL</t>
  </si>
  <si>
    <t>MARISCOS</t>
  </si>
  <si>
    <t>M 4 DE NOVIEMBRE</t>
  </si>
  <si>
    <t>231</t>
  </si>
  <si>
    <t>37,03</t>
  </si>
  <si>
    <t>16/9/2026</t>
  </si>
  <si>
    <t>ESPARZA TITUANA ANGIE BENYELL</t>
  </si>
  <si>
    <t>191_</t>
  </si>
  <si>
    <t>0106562382</t>
  </si>
  <si>
    <t>SARMIENTO KARINA ALEXANDRA</t>
  </si>
  <si>
    <t>010214039-9</t>
  </si>
  <si>
    <t>Cherrez Zhindon Alexandra Del Rocio</t>
  </si>
  <si>
    <t>0105654644</t>
  </si>
  <si>
    <t>GARNICA BARRERA SILVIA PATRICIA</t>
  </si>
  <si>
    <t>ABANDONO FALLECE ANTERIOR CONCESIONARIO</t>
  </si>
  <si>
    <t>010718109-1</t>
  </si>
  <si>
    <t>Esperana Tituana Angie Benyellety</t>
  </si>
  <si>
    <t>0150289379</t>
  </si>
  <si>
    <t>GUIRACOCHA RIONAULA LORENA A</t>
  </si>
  <si>
    <t>70_</t>
  </si>
  <si>
    <t>CHIQUI CALDAZ MANUEL ORLANDO</t>
  </si>
  <si>
    <t>070252521-3</t>
  </si>
  <si>
    <t>Chiqui Caldas Manuel Orlando</t>
  </si>
  <si>
    <t>S/N</t>
  </si>
  <si>
    <t>informe de abandono MEMO-DMCA-2659-2023</t>
  </si>
  <si>
    <t>193</t>
  </si>
  <si>
    <t>12/31/22</t>
  </si>
  <si>
    <t xml:space="preserve">ABANDONO DEL PUESTO 193 POR 2 AÑOS UTILIZADO POR SALDAÑA SALDAÑA XIMENA MARGARITA  DEL 207 </t>
  </si>
  <si>
    <t>ABANDONO DEL PUESTO 193 POR 2 AÑOS</t>
  </si>
  <si>
    <t xml:space="preserve"> LUNES A DOMINGO</t>
  </si>
  <si>
    <t>Tejedor Rodriguez Yessenia Raquel</t>
  </si>
  <si>
    <t>NO ALE</t>
  </si>
  <si>
    <t>Lenceria</t>
  </si>
  <si>
    <t>Enero/2020-diciembre /2021</t>
  </si>
  <si>
    <t>0106415060</t>
  </si>
  <si>
    <t>JOHANNA ELIZABETH BARBECHO LO</t>
  </si>
  <si>
    <t>BAT2_</t>
  </si>
  <si>
    <t>12/1/2032</t>
  </si>
  <si>
    <t>0102113453</t>
  </si>
  <si>
    <t>SAMANIEGO LEON MARIA ROSARIO</t>
  </si>
  <si>
    <t>194</t>
  </si>
  <si>
    <t>FANNY AURORA PEÃ‘AFIEL SAYAY</t>
  </si>
  <si>
    <t>MOCHILAS</t>
  </si>
  <si>
    <t>P122</t>
  </si>
  <si>
    <t xml:space="preserve">BUSTAMANTE SARMIENTO KLEBER HIDALGO </t>
  </si>
  <si>
    <t>010300611-0</t>
  </si>
  <si>
    <t>Bustamante Sarmeinto Klever Hidalgo</t>
  </si>
  <si>
    <t>P141_</t>
  </si>
  <si>
    <t>CORREA ABAD ARACELI ELIZABETH</t>
  </si>
  <si>
    <t>010423765-6</t>
  </si>
  <si>
    <t>Correa Abad Araceli Elizabeth</t>
  </si>
  <si>
    <t>JENNY DANIELA JARA CHULCA</t>
  </si>
  <si>
    <t>P145</t>
  </si>
  <si>
    <t xml:space="preserve">RAQUI CHACHA ALBA LUZ </t>
  </si>
  <si>
    <t>110336269-3</t>
  </si>
  <si>
    <t>Raqui Chacha Alba Luz</t>
  </si>
  <si>
    <t xml:space="preserve"> 0102539210</t>
  </si>
  <si>
    <t xml:space="preserve"> TEOLINDA ROSA BACULIMA ZHINDON</t>
  </si>
  <si>
    <t>66.10</t>
  </si>
  <si>
    <t>11/02/27</t>
  </si>
  <si>
    <t>PESANTEZ VERA JUAN DIEGO</t>
  </si>
  <si>
    <t>010582748-9</t>
  </si>
  <si>
    <t>Pesantez Vera Juan Diego</t>
  </si>
  <si>
    <t>VERA CAMPOSANO MARIA INDAURA</t>
  </si>
  <si>
    <t>010245715-7</t>
  </si>
  <si>
    <t>Vera Camposano Maria Indaura</t>
  </si>
  <si>
    <t>VIZHÑAY NIEVES ANA DEL CARMEN</t>
  </si>
  <si>
    <t>010221911-0</t>
  </si>
  <si>
    <t>Vizhñay Nieves Ana del Carmen</t>
  </si>
  <si>
    <t>TITUAÑA ARMIJOS ROSARIO AMERICA</t>
  </si>
  <si>
    <t>solicita permiso por vacaciones hasta el 8 de septiembre de 2024</t>
  </si>
  <si>
    <t>110364814-1</t>
  </si>
  <si>
    <t>Tituaña Armijos Rosario America</t>
  </si>
  <si>
    <t xml:space="preserve">RENUNCIA EXT-13460-2023 </t>
  </si>
  <si>
    <t xml:space="preserve">Productos de limpieza </t>
  </si>
  <si>
    <t>010597087-5</t>
  </si>
  <si>
    <t>Quintuña Cordova Daysi Paola</t>
  </si>
  <si>
    <t>Octubre/2022-Octubre/2024</t>
  </si>
  <si>
    <t>MALES CANDO JOSE PEDRO fallecio 159782020</t>
  </si>
  <si>
    <t>fallecio 159782020</t>
  </si>
  <si>
    <t>010758945-9</t>
  </si>
  <si>
    <t>Herrera Cherez Wendy Anahy</t>
  </si>
  <si>
    <t>0103245551</t>
  </si>
  <si>
    <t>HIDALGO SERRANO GLADYS PATRICIA</t>
  </si>
  <si>
    <t>010324555-1</t>
  </si>
  <si>
    <t>Hidalgo Serrano Gladys Patricia</t>
  </si>
  <si>
    <t>0101797686</t>
  </si>
  <si>
    <t>BRITO BRITO SAUL BOLIVAR</t>
  </si>
  <si>
    <t>205</t>
  </si>
  <si>
    <t>010179768-6</t>
  </si>
  <si>
    <t>Brito Brito Saul Bolivar</t>
  </si>
  <si>
    <t xml:space="preserve">MOLINA ZUÑIGA DOLORES ETELVINA </t>
  </si>
  <si>
    <t>010326725-8</t>
  </si>
  <si>
    <t>Molina Zuñiga Dolores Estelvina</t>
  </si>
  <si>
    <t>0103937660</t>
  </si>
  <si>
    <t xml:space="preserve">SALDAÑA SALDAÑA XIMENA MARGARITA </t>
  </si>
  <si>
    <t xml:space="preserve">CONCESIONARIO </t>
  </si>
  <si>
    <t>010393766-0</t>
  </si>
  <si>
    <t>Saldaña Saldaña Ximena Margarita</t>
  </si>
  <si>
    <t xml:space="preserve">BUSTAMANTE SARMIENTO DIGNA CECILIA </t>
  </si>
  <si>
    <t>010195765-2</t>
  </si>
  <si>
    <t>Bustamante Sarmeinto Digna Cecilia</t>
  </si>
  <si>
    <t xml:space="preserve">BUESTAN CANDO MARIA JUANA </t>
  </si>
  <si>
    <t>010184370-4</t>
  </si>
  <si>
    <t>Buestan Cando Maria Juana</t>
  </si>
  <si>
    <t>MALDONADO VERA CARMEN PATRICIA</t>
  </si>
  <si>
    <t>015009608-9</t>
  </si>
  <si>
    <t>Maldonado Vera Carmen Patricia</t>
  </si>
  <si>
    <t>010430517-2</t>
  </si>
  <si>
    <t>Yumbla Buestan Martha Luzmila</t>
  </si>
  <si>
    <t>1101759049</t>
  </si>
  <si>
    <t>PAUCAR CUEVA ANGEL ABDON  Comerciante alterno
Juan Carlos Yumbla Buestan MemoDmca07402022</t>
  </si>
  <si>
    <t>abandono por mas de 22 MESES</t>
  </si>
  <si>
    <t>110175904-9</t>
  </si>
  <si>
    <t>Yumbla Buestan Juan Carlos</t>
  </si>
  <si>
    <t>Marzo/2023-Marzo/2025</t>
  </si>
  <si>
    <t xml:space="preserve">COBOS SILVA ROCIO MARIBEL </t>
  </si>
  <si>
    <t xml:space="preserve">Comida </t>
  </si>
  <si>
    <t>010416893-5</t>
  </si>
  <si>
    <t>Cobos Silva Rocio Maribel</t>
  </si>
  <si>
    <t>Comida</t>
  </si>
  <si>
    <t>010268648-2</t>
  </si>
  <si>
    <t xml:space="preserve">RIVERA HEREDIA SONIA PATRICIA </t>
  </si>
  <si>
    <t>Comedor</t>
  </si>
  <si>
    <t>Rivera Heredia Sonia Patricia</t>
  </si>
  <si>
    <t>Agosto/2013-Julio/2015</t>
  </si>
  <si>
    <t xml:space="preserve">FUELA SINCHE CARMEN LEONILA </t>
  </si>
  <si>
    <t>110244998-8</t>
  </si>
  <si>
    <t>Fulea Sinche Carmen Leonila</t>
  </si>
  <si>
    <t>MONTEZA PARIHUAMAN BETTY MARITZA</t>
  </si>
  <si>
    <t>095268491-8</t>
  </si>
  <si>
    <t>Monteza Purihuaman Betty Maritza</t>
  </si>
  <si>
    <t xml:space="preserve">DIAZ MOROCHO NANCY GUADALUPE </t>
  </si>
  <si>
    <t>060205014-8</t>
  </si>
  <si>
    <t>Diaz Morocho Nancy Guadalupe</t>
  </si>
  <si>
    <t>LOZANO NIVELO JHONHSON ALEJANDRO</t>
  </si>
  <si>
    <t xml:space="preserve">Refrescos </t>
  </si>
  <si>
    <t>desc</t>
  </si>
  <si>
    <t>010256238-6</t>
  </si>
  <si>
    <t>Lozano Nivelo Jhonson Alejandro</t>
  </si>
  <si>
    <t>Refrescos</t>
  </si>
  <si>
    <t>0101326429</t>
  </si>
  <si>
    <t>GALINDO GALINDO ESTHELA AMADA</t>
  </si>
  <si>
    <t>DISPENSADORAS DE CONFITES</t>
  </si>
  <si>
    <t>des</t>
  </si>
  <si>
    <t>DESCONOCIDO</t>
  </si>
  <si>
    <t>010713394-4</t>
  </si>
  <si>
    <t>Zhañay Cherrez Julia Elizabeth</t>
  </si>
  <si>
    <t>Bateria Sanitaria</t>
  </si>
  <si>
    <t>0107133944</t>
  </si>
  <si>
    <t>ZHAÑAY CHERREZ JULIA ELIZABETH</t>
  </si>
  <si>
    <t>BATERIA SANITARIA</t>
  </si>
  <si>
    <t>010475566-5</t>
  </si>
  <si>
    <t>Cherrez Zhindon Natalia Veronica</t>
  </si>
  <si>
    <t>BARBECHO LOJA JOHANNA ELIZABETH</t>
  </si>
  <si>
    <t>mes de dos meses</t>
  </si>
  <si>
    <t>comerciantes</t>
  </si>
  <si>
    <t>010641506-0</t>
  </si>
  <si>
    <t>Barbecho Loja Johanna Elizabeth</t>
  </si>
  <si>
    <t>Diciembre/2022-Diciembre/2032</t>
  </si>
  <si>
    <t>CATASTRO NUEVA PLATAFORMA   NARANCAY/ GIRO: ABACERÍA</t>
  </si>
  <si>
    <t>No</t>
  </si>
  <si>
    <t>CÉDULA</t>
  </si>
  <si>
    <t>Giro Comercial</t>
  </si>
  <si>
    <t>PUESTO #</t>
  </si>
  <si>
    <t>0105294078</t>
  </si>
  <si>
    <t>QUILLI CRIOLLO NELBA MARIA</t>
  </si>
  <si>
    <t>ABACERIA</t>
  </si>
  <si>
    <t>4AB</t>
  </si>
  <si>
    <t>20,27</t>
  </si>
  <si>
    <t>0106695315</t>
  </si>
  <si>
    <t>QUINDE LEÓN GLADYS FABIOLA</t>
  </si>
  <si>
    <t>ABACERÍA</t>
  </si>
  <si>
    <t>6AB</t>
  </si>
  <si>
    <t>47,57</t>
  </si>
  <si>
    <t>0102015252</t>
  </si>
  <si>
    <t>QUINDE QUIZHPE MANUEL LUIS</t>
  </si>
  <si>
    <t>5AB</t>
  </si>
  <si>
    <t>25,45</t>
  </si>
  <si>
    <t>0301796165</t>
  </si>
  <si>
    <t>MOROCHO MOROCHO EDGAR RENEIRO</t>
  </si>
  <si>
    <t>3AB</t>
  </si>
  <si>
    <t>SC</t>
  </si>
  <si>
    <t>0101485729</t>
  </si>
  <si>
    <t>CABRERA ALVARADO MARÍA ANGÉLICA</t>
  </si>
  <si>
    <t>7AB</t>
  </si>
  <si>
    <t>ILDA LEONOR PUGO DUGLLAY</t>
  </si>
  <si>
    <t>ABACERIAS</t>
  </si>
  <si>
    <t>2AB</t>
  </si>
  <si>
    <t>PEDRO ORTIZ</t>
  </si>
  <si>
    <t>ABACERÍAS</t>
  </si>
  <si>
    <t>8AB</t>
  </si>
  <si>
    <t>0104618319</t>
  </si>
  <si>
    <t>SIGUA SAQUIPAY JAIME EDUARDO</t>
  </si>
  <si>
    <t>PLÁSTICOS</t>
  </si>
  <si>
    <t>1AB</t>
  </si>
  <si>
    <t>0103862876</t>
  </si>
  <si>
    <t>Eudes Romualdo Macao Guarango</t>
  </si>
  <si>
    <t>0104525175</t>
  </si>
  <si>
    <t>Maria Patrica Ayavaca Quinde</t>
  </si>
  <si>
    <t>0107090169</t>
  </si>
  <si>
    <t xml:space="preserve">Miriam Fernanda Merchan Ayavaca </t>
  </si>
  <si>
    <t>0</t>
  </si>
  <si>
    <t>0107232936</t>
  </si>
  <si>
    <t>Evelyn Fernanda Macao Pelaez</t>
  </si>
  <si>
    <t>CATASTRO NUEVA PLATAFORMA   NARANCAY /GIRO: ARTESANÍAS</t>
  </si>
  <si>
    <t>0101241198</t>
  </si>
  <si>
    <t>CARLOS HUMBERTO GOMEZ AGUILA</t>
  </si>
  <si>
    <t>ARTESANÍAS</t>
  </si>
  <si>
    <t>0101408185</t>
  </si>
  <si>
    <t>FLORINDA ALEJANDRINA OCHOA DURAN</t>
  </si>
  <si>
    <t>CATASTRO NUEVA PLATAFORMA   NARANCAY/ GIRO: BAZAR/BISUTERÍA</t>
  </si>
  <si>
    <t>DEUDA</t>
  </si>
  <si>
    <t>0102962495</t>
  </si>
  <si>
    <t>ROSA ELVIRA DELEG VARGAS</t>
  </si>
  <si>
    <t>0106028707</t>
  </si>
  <si>
    <t>CARACUNDO UZHCA CANDY ESTEFANIA</t>
  </si>
  <si>
    <t>BAZAR - TECNOLOGÍA</t>
  </si>
  <si>
    <t>0107064834</t>
  </si>
  <si>
    <t>CHRISTIAN ANDRES GODOY ARIAS</t>
  </si>
  <si>
    <t>BISUTERIA</t>
  </si>
  <si>
    <t>0107002321</t>
  </si>
  <si>
    <t>NATALIA PATRICIA GUTAMA SAGBAY</t>
  </si>
  <si>
    <t>CARMEN OCHOA</t>
  </si>
  <si>
    <t>SN</t>
  </si>
  <si>
    <t>NARCISA CARCHIPULLA</t>
  </si>
  <si>
    <t>ANGEL VALLEJO</t>
  </si>
  <si>
    <t>0704377191</t>
  </si>
  <si>
    <t>YADIRA TIJUANA</t>
  </si>
  <si>
    <t>CATASTRO NUEVA PLATAFORMA   NARANCAY /GIRO: CARBÓN</t>
  </si>
  <si>
    <t>Nombres</t>
  </si>
  <si>
    <t>Giro</t>
  </si>
  <si>
    <t>Puesto</t>
  </si>
  <si>
    <t>0103896262</t>
  </si>
  <si>
    <t>ROSA YOLANDA MACAO GUARANGO</t>
  </si>
  <si>
    <t>CARBON</t>
  </si>
  <si>
    <t>0103436119</t>
  </si>
  <si>
    <t>GARCÍA GUAMÁN FELIZ HUMBERTO</t>
  </si>
  <si>
    <t xml:space="preserve"> PENDIENTE</t>
  </si>
  <si>
    <t>CATASTRO NUEVA PLATAFORMA   NARANCAY/ GIRO: CARNICOS</t>
  </si>
  <si>
    <t>GIRO</t>
  </si>
  <si>
    <t>0105923163</t>
  </si>
  <si>
    <t>JULIA MARGARITA GUAMBAÑA</t>
  </si>
  <si>
    <t>CARNICOS</t>
  </si>
  <si>
    <t>137,50</t>
  </si>
  <si>
    <t>0106641665</t>
  </si>
  <si>
    <t>NANCY FABIOLA DELEG JUAREZ</t>
  </si>
  <si>
    <t>0104338413</t>
  </si>
  <si>
    <t>NIEVES ERLINDA PUIN PAUCAR</t>
  </si>
  <si>
    <t>15,60</t>
  </si>
  <si>
    <t>0102936929</t>
  </si>
  <si>
    <t>ANGEL ISAAC CARACUNDO UYAGUA</t>
  </si>
  <si>
    <t>0102816725</t>
  </si>
  <si>
    <t>ANA LUCIA SORIA SALDAÑA</t>
  </si>
  <si>
    <t>110,12</t>
  </si>
  <si>
    <t>0105013817</t>
  </si>
  <si>
    <t>JULIA LEONOR GUNCAY TENEMPAG</t>
  </si>
  <si>
    <t>BYRON FELIPE CABRERA</t>
  </si>
  <si>
    <t>ROSALIA ALBARRACIN</t>
  </si>
  <si>
    <t>CARNICO</t>
  </si>
  <si>
    <t>LAYDI MARIBEL AYALA</t>
  </si>
  <si>
    <t>CATASTRO NUEVA PLATAFORMA   NARANCAY/ GIRO: COMIDA</t>
  </si>
  <si>
    <t>Nombre</t>
  </si>
  <si>
    <t>0105155345</t>
  </si>
  <si>
    <t>CHUMI MENDIETA MARIA ROSARIO</t>
  </si>
  <si>
    <t>0101627438</t>
  </si>
  <si>
    <t>RUBEN FELIPE PICON CHASIJUAN</t>
  </si>
  <si>
    <t>0701864720</t>
  </si>
  <si>
    <t>NUVIA PIEDAD CHAMBA LOPEZ</t>
  </si>
  <si>
    <t>0103196077</t>
  </si>
  <si>
    <t>NORMA CECILIA PULLA YUNGA</t>
  </si>
  <si>
    <t>10,04</t>
  </si>
  <si>
    <t>0104145164</t>
  </si>
  <si>
    <t>BERTHA PATRICIA LEON NIEVECELA</t>
  </si>
  <si>
    <t>0102037389</t>
  </si>
  <si>
    <t>MARIA GRICELDA TENEZACA DELEG</t>
  </si>
  <si>
    <t>0103076584</t>
  </si>
  <si>
    <t>SANCHEZ GUARANGO NATIVIDAD DE JESÚS</t>
  </si>
  <si>
    <t>0106669112</t>
  </si>
  <si>
    <t>CHIMBO MOROCHO CARMEN LUCIA</t>
  </si>
  <si>
    <t>0103336665</t>
  </si>
  <si>
    <t>BERTHA GEORGINA SUCONOTA PATIÑO</t>
  </si>
  <si>
    <t>0101973980</t>
  </si>
  <si>
    <t>ZOILA ROSARIO AREVALO JARAMA</t>
  </si>
  <si>
    <t>0101693158</t>
  </si>
  <si>
    <t>MARIANA DE JESUS SIGUENZA SIGUENZA</t>
  </si>
  <si>
    <t>0103415634</t>
  </si>
  <si>
    <t>WILMER RUBEN PICON OCHOA</t>
  </si>
  <si>
    <t>0103922043</t>
  </si>
  <si>
    <t>MARIA ANGELES CHIMBO MOROCHO</t>
  </si>
  <si>
    <t>0106694565</t>
  </si>
  <si>
    <t>GLADYS ESTHELA SALDAÑA LEON</t>
  </si>
  <si>
    <t>RENUNCIA EXT-2340-2026</t>
  </si>
  <si>
    <t>0102519873</t>
  </si>
  <si>
    <t>OLIVER PATRICIO MEJIA BACUILIM</t>
  </si>
  <si>
    <t>348,03</t>
  </si>
  <si>
    <t>0104689302</t>
  </si>
  <si>
    <t>ROSA VICTORIA CHIMBO MOROCHO</t>
  </si>
  <si>
    <t>20,05</t>
  </si>
  <si>
    <t>0705901262</t>
  </si>
  <si>
    <t>FEGANS CHAMBA GUILLERMO RICHARD</t>
  </si>
  <si>
    <t>PIESDAD ESPERANZA PUGO MOROCHO</t>
  </si>
  <si>
    <t>sc</t>
  </si>
  <si>
    <t>EDUARDO ANGEL DUCHITANGA CHIMBO</t>
  </si>
  <si>
    <t>MARIA JOSEFINA LEON NIVICELA</t>
  </si>
  <si>
    <t>ZOILA CARMELINA PAÑI AYAVACA</t>
  </si>
  <si>
    <t>SANDRA MARISOL SANGURIMA CHUNCHI</t>
  </si>
  <si>
    <t>X</t>
  </si>
  <si>
    <t>0107323313</t>
  </si>
  <si>
    <t>NORMA JULIA TOAPANTA MAXI</t>
  </si>
  <si>
    <t>CATASTRO NUEVA PLATAFORMA   NARANCAY /GIRO: FERRETERÍA</t>
  </si>
  <si>
    <t>0102493079</t>
  </si>
  <si>
    <t>HECTOR FERNANDO NARVAEZ DUCHITANGA</t>
  </si>
  <si>
    <t>FERRETERIA</t>
  </si>
  <si>
    <t>110</t>
  </si>
  <si>
    <t>CATASTRO NUEVA PLATAFORMA   NARANCAY /GIRO: FRUTAS</t>
  </si>
  <si>
    <t>ROSA TENEZACA ZHAGUI</t>
  </si>
  <si>
    <t>0102775491</t>
  </si>
  <si>
    <t>BLANCA ALEJANDRINA SANCHES TORRES</t>
  </si>
  <si>
    <t>FRUTAS</t>
  </si>
  <si>
    <t>0103672762</t>
  </si>
  <si>
    <t>MAURICIO EDUARDO SANGURIMA P</t>
  </si>
  <si>
    <t>0301621686</t>
  </si>
  <si>
    <t>ZHAGUI TENEMEO LUIS ROGELIO</t>
  </si>
  <si>
    <t>0106136906</t>
  </si>
  <si>
    <t>TENECELA BARZALLO FRANKLIN GE</t>
  </si>
  <si>
    <t>0107188997</t>
  </si>
  <si>
    <t>GUARANGO CHAFLA GABRIELA ALEXANDRA</t>
  </si>
  <si>
    <t>0105544142</t>
  </si>
  <si>
    <t>MONICA PATRICIA CHAFLA CRIOLL</t>
  </si>
  <si>
    <t>0104249453</t>
  </si>
  <si>
    <t>BLANCA ALEXANDRA AYORA PUGO</t>
  </si>
  <si>
    <t>0103489423</t>
  </si>
  <si>
    <t>MARIA ROSARIO MOROCHO YUNGA</t>
  </si>
  <si>
    <t>629,01</t>
  </si>
  <si>
    <t>0104955182</t>
  </si>
  <si>
    <t>CASTILLO SIGUA MARIA DOLORES</t>
  </si>
  <si>
    <t>108,63</t>
  </si>
  <si>
    <t>0104996798</t>
  </si>
  <si>
    <t>MARIA TRANSITO PINTADO PINTADO</t>
  </si>
  <si>
    <t>128,62</t>
  </si>
  <si>
    <t>0150397792</t>
  </si>
  <si>
    <t>BARZALLO PINTADO IVÁN FERNANDO</t>
  </si>
  <si>
    <t>0103489431</t>
  </si>
  <si>
    <t>MOROCHO YUNGA MARÍA TERESA</t>
  </si>
  <si>
    <t>0103409124</t>
  </si>
  <si>
    <t>CARLOS LEONARDO GUAMAN LOJA</t>
  </si>
  <si>
    <t>46,08</t>
  </si>
  <si>
    <t>0103995858</t>
  </si>
  <si>
    <t>MARIA CECILIA ESPINOZA ZUMBA</t>
  </si>
  <si>
    <t>0107138612</t>
  </si>
  <si>
    <t>JOSEFINA ISABEL MOROCHO QUEZA</t>
  </si>
  <si>
    <t>0101499937</t>
  </si>
  <si>
    <t>MERCEDES PINTADO PINTADO</t>
  </si>
  <si>
    <t>0106852890</t>
  </si>
  <si>
    <t>SANGURIMA CHUNCHI  ALEXANDRA</t>
  </si>
  <si>
    <t>90,07</t>
  </si>
  <si>
    <t>0101397305</t>
  </si>
  <si>
    <t>AYORA GUAMBAÑA JOSE MANUEL TOBIAS</t>
  </si>
  <si>
    <t>Sin renovar</t>
  </si>
  <si>
    <t>1803428703</t>
  </si>
  <si>
    <t>SEGUNDO ANIBAL GUAMAN CHILUIZ</t>
  </si>
  <si>
    <t>FRUTAS Y HORTALIZA</t>
  </si>
  <si>
    <t>0105195598</t>
  </si>
  <si>
    <t>MARIA TRANSITO BARZALLO BARRE</t>
  </si>
  <si>
    <t>FRUTAS-GRANOS-VERD</t>
  </si>
  <si>
    <t>LOURDES ELIZABETH MOROCHIO YUNGA</t>
  </si>
  <si>
    <t>LUIS JACINTO GUAMAN VELEZ</t>
  </si>
  <si>
    <t>BLANCA SUSANA TENEZACA NIVICELA</t>
  </si>
  <si>
    <t>107</t>
  </si>
  <si>
    <t>CATASTRO NUEVA PLATAFORMA   NARANCAY /GIRO: GABINETE DE BELLEZA</t>
  </si>
  <si>
    <t>0105869465</t>
  </si>
  <si>
    <t>SUSANA MAYRA PESANTEZ TUBA</t>
  </si>
  <si>
    <t>2A</t>
  </si>
  <si>
    <t>0106696099</t>
  </si>
  <si>
    <t>EDGAR PATRICIO DELEG DELEG</t>
  </si>
  <si>
    <t>CATASTRO NUEVA PLATAFORMA   NARANCAY /GIRO: GRANO COCIDO</t>
  </si>
  <si>
    <t>0102727344</t>
  </si>
  <si>
    <t>GRANO COCIDO</t>
  </si>
  <si>
    <t>0101048304</t>
  </si>
  <si>
    <t>0105977565</t>
  </si>
  <si>
    <t>0102324167</t>
  </si>
  <si>
    <t>0102222122</t>
  </si>
  <si>
    <t>CATASTRO NUEVA PLATAFORMA   NARANCAY /GIRO: HELADOS</t>
  </si>
  <si>
    <t>0917537508</t>
  </si>
  <si>
    <t>NORMA LIDUVINA MUEVECELA GUT</t>
  </si>
  <si>
    <t>HELADOS</t>
  </si>
  <si>
    <t>0104695887</t>
  </si>
  <si>
    <t>ANA MARIA HUIÑANSACA SINCHE</t>
  </si>
  <si>
    <t>CATASTRO NUEVA PLATAFORMA   NARANCAY /GIRO: HIERBA</t>
  </si>
  <si>
    <t>0102930161</t>
  </si>
  <si>
    <t>JULIA MERCEDES LEON ANGUISACA</t>
  </si>
  <si>
    <t>HIERBA PARA CUYES Y</t>
  </si>
  <si>
    <t>446,32</t>
  </si>
  <si>
    <t>0102949971</t>
  </si>
  <si>
    <t>GUAZHAMBO BERMEO MARIA TERE</t>
  </si>
  <si>
    <t>80,16</t>
  </si>
  <si>
    <t>0104072384</t>
  </si>
  <si>
    <t>FLORES PINTADO MARÍA</t>
  </si>
  <si>
    <t>HIERBAS</t>
  </si>
  <si>
    <t>305.25</t>
  </si>
  <si>
    <t>0106040625</t>
  </si>
  <si>
    <t>MARCIA MACAO</t>
  </si>
  <si>
    <t>FLORES</t>
  </si>
  <si>
    <t>CATASTRO NUEVA PLATAFORMA   NARANCAY /GIRO: HORTALIZAS</t>
  </si>
  <si>
    <t>0101575884</t>
  </si>
  <si>
    <t>JULIA MARIA BARROS</t>
  </si>
  <si>
    <t>HORTALIZAS Y VERDU</t>
  </si>
  <si>
    <t>0101514982</t>
  </si>
  <si>
    <t>LAURA IMELDA ZUMBA VISCAINO</t>
  </si>
  <si>
    <t>0103955159</t>
  </si>
  <si>
    <t>ROSA MERCEDES NIVICELA AUCAPI</t>
  </si>
  <si>
    <t>0104223128</t>
  </si>
  <si>
    <t>FANNY PATRICIA TENESACA PINTAD</t>
  </si>
  <si>
    <t>1103709067</t>
  </si>
  <si>
    <t>MARIA ANGELITA SARANGO GUALA</t>
  </si>
  <si>
    <t>0104939491</t>
  </si>
  <si>
    <t>ROSA SUSANA PAÑI PINTADO</t>
  </si>
  <si>
    <t>0102637246</t>
  </si>
  <si>
    <t>MARIA EGMA NIVICELA VILLA</t>
  </si>
  <si>
    <t>0701372989</t>
  </si>
  <si>
    <t>CLOTILDE ZHIGUE ESPINOSA</t>
  </si>
  <si>
    <t>0102447968</t>
  </si>
  <si>
    <t>MARIA ANA PINTADO PINTADO</t>
  </si>
  <si>
    <t>15,13</t>
  </si>
  <si>
    <t>0103865051</t>
  </si>
  <si>
    <t>MARIA DOLORES QUICHIMBO AUCAPIÑA</t>
  </si>
  <si>
    <t>38,14</t>
  </si>
  <si>
    <t>0105950463</t>
  </si>
  <si>
    <t>MARIA MARGARITA GUAMBAÑA PIN</t>
  </si>
  <si>
    <t>HORTALIZAS Y VERDURAS</t>
  </si>
  <si>
    <t>MARIA GUADALUPE AUCAPIÑA QUINDE</t>
  </si>
  <si>
    <t>108</t>
  </si>
  <si>
    <t>CATASTRO NUEVA PLATAFORMA   NARANCAY /GIRO: JUGOS</t>
  </si>
  <si>
    <t>109</t>
  </si>
  <si>
    <t>0106810419</t>
  </si>
  <si>
    <t>MEJÍA NAULA OLIVER FERNANDO</t>
  </si>
  <si>
    <t>JUGOS</t>
  </si>
  <si>
    <t>0150434413</t>
  </si>
  <si>
    <t>SARA PATRICIA TUAPANTE MAXI</t>
  </si>
  <si>
    <t>CATASTRO NUEVA PLATAFORMA   NARANCAY /GIRO: LACTEOS</t>
  </si>
  <si>
    <t>JOSE CRIOLLO</t>
  </si>
  <si>
    <t>LÁCTEOS</t>
  </si>
  <si>
    <t>MARIA EUGENIA PELAÉZ</t>
  </si>
  <si>
    <t>JOSÉ AYAVACA</t>
  </si>
  <si>
    <t>LOURDES DEL ROCIO TENELANDA</t>
  </si>
  <si>
    <t>CATASTRO NUEVA PLATAFORMA   NARANCAY /GIRO: LEGUMBRES</t>
  </si>
  <si>
    <t>0105394365</t>
  </si>
  <si>
    <t>PAÑI PIZARRO MAURICIO OSWALDO</t>
  </si>
  <si>
    <t>LEGUMBRES</t>
  </si>
  <si>
    <t>Firma</t>
  </si>
  <si>
    <t>CATASTRO NUEVA PLATAFORMA   NARANCAY /GIRO: MARISCOS</t>
  </si>
  <si>
    <t>1710281849</t>
  </si>
  <si>
    <t>EDID MARCIA BORJA QUIÃ‘ONEZ</t>
  </si>
  <si>
    <t>1102701024</t>
  </si>
  <si>
    <t>FAUSTO GILBERTO VIÃ‘AMAGUA MO</t>
  </si>
  <si>
    <t>CATASTRO NUEVA PLATAFORMA   NARANCAY /GIRO: PAPAS</t>
  </si>
  <si>
    <t>0105016042</t>
  </si>
  <si>
    <t>TRANCITO DEL ROCIO CAJAMARCA</t>
  </si>
  <si>
    <t>PAPAS</t>
  </si>
  <si>
    <t>428,52</t>
  </si>
  <si>
    <t>1104809643</t>
  </si>
  <si>
    <t>Macas namcela Elvia Carmen</t>
  </si>
  <si>
    <t>98,91</t>
  </si>
  <si>
    <t>CATASTRO NUEVA PLATAFORMA   NARANCAY /GIRO:  ROPA</t>
  </si>
  <si>
    <t>0101465730</t>
  </si>
  <si>
    <t>HERMILA ERCILA MOROCHO ARMIJ</t>
  </si>
  <si>
    <t>0104401104</t>
  </si>
  <si>
    <t>CLAUDIA ELIZABETH MOROCHO MOROCHO</t>
  </si>
  <si>
    <t>0105610653</t>
  </si>
  <si>
    <t>SISALIMA CHILLOGALLI CARMEN D</t>
  </si>
  <si>
    <t>0101782456</t>
  </si>
  <si>
    <t>ROSA MARGARITA SAGBAY SANCHO</t>
  </si>
  <si>
    <t>MARCIA JUDITH SANTOS</t>
  </si>
  <si>
    <t>ILDA YOLANDA GODOY JARAMILLO</t>
  </si>
  <si>
    <t>MERY PAOLA ORELLANA BERMEO</t>
  </si>
  <si>
    <t>MARIA ISABEL ARBITO</t>
  </si>
  <si>
    <t>CATASTRO NUEVA PLATAFORMA   NARANCAY /GIRO: VERDURAS</t>
  </si>
  <si>
    <t>131</t>
  </si>
  <si>
    <t>0102783875</t>
  </si>
  <si>
    <t>DOMINGUEZ GUAMÁN MARÍA ROSARIO</t>
  </si>
  <si>
    <t>VEDURAS - GRANOS</t>
  </si>
  <si>
    <t>102210443</t>
  </si>
  <si>
    <t>DUGLAY SARMIENTO MARÍA INDAURA</t>
  </si>
  <si>
    <t>VERDURAS</t>
  </si>
  <si>
    <t>0105914022</t>
  </si>
  <si>
    <t>DOCHITUNGA CHIMBO KEVIN ANDRÉS</t>
  </si>
  <si>
    <t>VERDURAS Y CARNES</t>
  </si>
  <si>
    <t>0150161180</t>
  </si>
  <si>
    <t>CAJAMARCA GUZMÁN LOURDES NARAZA</t>
  </si>
  <si>
    <t>01033728912</t>
  </si>
  <si>
    <t>TENEZACA AYORCE MARÍA AZUCENA</t>
  </si>
  <si>
    <t>VERDURAS Y GRANOS</t>
  </si>
  <si>
    <t>0104640628</t>
  </si>
  <si>
    <t>AYABACA QUINDE ZOILA MAGDALENA</t>
  </si>
  <si>
    <t>0105332688</t>
  </si>
  <si>
    <t>LOURDES DEL ROCIO TENELANDA L</t>
  </si>
  <si>
    <t>VERDURAS Y LACTEOS</t>
  </si>
  <si>
    <t>0101637734</t>
  </si>
  <si>
    <t>JOSE VITALICIO DURAN CRIOLLO</t>
  </si>
  <si>
    <t>0105359368</t>
  </si>
  <si>
    <t>NELLY RUTH AYORA PUGO</t>
  </si>
  <si>
    <t>VERDURAS-HORTALIZ</t>
  </si>
  <si>
    <t>0101707214</t>
  </si>
  <si>
    <t>MARIA ROSA MERCHAN ARPI</t>
  </si>
  <si>
    <t>MARIA ROSARIO MOROCHO MAYANCELA</t>
  </si>
  <si>
    <t>ZOILA NARAVEZ</t>
  </si>
  <si>
    <t>DOLORES CHIMBO</t>
  </si>
  <si>
    <t>CHIMBO ORTEGA LAURA ROSARIO</t>
  </si>
  <si>
    <t>MARIA PICHANCELA</t>
  </si>
  <si>
    <t>146</t>
  </si>
  <si>
    <t>MARIA CRISTINA GUAZHPA</t>
  </si>
  <si>
    <t>MARIA TENEZACA</t>
  </si>
  <si>
    <t>MARIA MEDINA</t>
  </si>
  <si>
    <t>JUIA FERNANDEZ TOMIN</t>
  </si>
  <si>
    <t>MARIA LOJA</t>
  </si>
  <si>
    <t>CATASTRO NUEVA PLATAFORMA   NARANCAY /GIRO: BATERÍAS SANITARIAS</t>
  </si>
  <si>
    <t>0150786721</t>
  </si>
  <si>
    <t>DURAZNO QUITUISACA NANCY ELIZABETH</t>
  </si>
  <si>
    <t>BAT-1</t>
  </si>
  <si>
    <t>0940063399</t>
  </si>
  <si>
    <t>MERA MORANTE CAROLINA LLIVELY</t>
  </si>
  <si>
    <t>BATERIAS SANITARIAS 2</t>
  </si>
  <si>
    <t>BAT-2</t>
  </si>
  <si>
    <t>0101485469</t>
  </si>
  <si>
    <t>MARIA EUDOCIA SALGADO</t>
  </si>
  <si>
    <t>BATERIAS SANITARIA</t>
  </si>
  <si>
    <t>BAT-3</t>
  </si>
  <si>
    <t xml:space="preserve">Plataforma Narancay la señora Blanca Pindo  abandono </t>
  </si>
  <si>
    <t>MEMO-DMCA-0555-2026</t>
  </si>
  <si>
    <t>OBSERVACIONES</t>
  </si>
  <si>
    <t>PACHO CRIOLLO MARIANA DE JESUS</t>
  </si>
  <si>
    <t>101330207</t>
  </si>
  <si>
    <t>0997410379</t>
  </si>
  <si>
    <t>S.A.D</t>
  </si>
  <si>
    <t>MAZA YUQUILIMA LUISA ELVIA</t>
  </si>
  <si>
    <t>0104062799</t>
  </si>
  <si>
    <t>POLLOS</t>
  </si>
  <si>
    <t>0990834739</t>
  </si>
  <si>
    <t>ARIAS CAJAMARCA JOSE MIGUEL</t>
  </si>
  <si>
    <t>101211316</t>
  </si>
  <si>
    <t>993778909</t>
  </si>
  <si>
    <t>0993778909</t>
  </si>
  <si>
    <t>0101211316</t>
  </si>
  <si>
    <t>vacio</t>
  </si>
  <si>
    <t>ROLDAN LEON MARIA ROSA ELENA</t>
  </si>
  <si>
    <t>0102238920</t>
  </si>
  <si>
    <t>0997033622</t>
  </si>
  <si>
    <t>102238920</t>
  </si>
  <si>
    <t>997033622</t>
  </si>
  <si>
    <t xml:space="preserve">MAZA YUQUILIMA LUISA </t>
  </si>
  <si>
    <t>MAZA YUQUILIMA LUISA</t>
  </si>
  <si>
    <t>104062799</t>
  </si>
  <si>
    <t>990834739</t>
  </si>
  <si>
    <t>pendiente</t>
  </si>
  <si>
    <t>SANCHEZ SINCHI TERESA ALCIRA</t>
  </si>
  <si>
    <t>0103123816</t>
  </si>
  <si>
    <t>POLLO</t>
  </si>
  <si>
    <t>0990450702</t>
  </si>
  <si>
    <t>103123816</t>
  </si>
  <si>
    <t>990450702</t>
  </si>
  <si>
    <t>VIÑANSACA MEJIA MARIA ISABEL DE JESUS</t>
  </si>
  <si>
    <t>0103056602</t>
  </si>
  <si>
    <t>0989900216</t>
  </si>
  <si>
    <t>VANEGAS VIÑANZACA LOURDES MARIBEL</t>
  </si>
  <si>
    <t>105839153</t>
  </si>
  <si>
    <t>VIÑANZACA MEJIA CARMITA DEL ROCIO</t>
  </si>
  <si>
    <t>Amñ.ñ</t>
  </si>
  <si>
    <t>0992025063</t>
  </si>
  <si>
    <t>103056602</t>
  </si>
  <si>
    <t>989900216</t>
  </si>
  <si>
    <t>VIÑANZACA MEJIA BLANCA TERESA</t>
  </si>
  <si>
    <t>0103631933</t>
  </si>
  <si>
    <t>0993311060</t>
  </si>
  <si>
    <t>VIÑANZACA BANEGAS BLANCA FLORINDA</t>
  </si>
  <si>
    <t>0105160048</t>
  </si>
  <si>
    <t>0989761980</t>
  </si>
  <si>
    <t>105515696</t>
  </si>
  <si>
    <t>992025063</t>
  </si>
  <si>
    <t>VIÑANZACA REINOSO MARIA CARMELA</t>
  </si>
  <si>
    <t>0103847927</t>
  </si>
  <si>
    <t>0969770569</t>
  </si>
  <si>
    <t>103631933</t>
  </si>
  <si>
    <t>993311060</t>
  </si>
  <si>
    <t>VIÑANZACA REINOSO MARTHA LUCIA</t>
  </si>
  <si>
    <t>0104752571</t>
  </si>
  <si>
    <t>105160048</t>
  </si>
  <si>
    <t>989761980</t>
  </si>
  <si>
    <t>A.S.D</t>
  </si>
  <si>
    <t>SINCHI BARBECHO MARIA CRUZ</t>
  </si>
  <si>
    <t>0101181204</t>
  </si>
  <si>
    <t>CUY</t>
  </si>
  <si>
    <t>4032042</t>
  </si>
  <si>
    <t>103847927</t>
  </si>
  <si>
    <t>969770569</t>
  </si>
  <si>
    <t xml:space="preserve">HERNANDEZ GUARTAN BRYAN STEVEN </t>
  </si>
  <si>
    <t>0107896029</t>
  </si>
  <si>
    <t>LECHE LACTEOS</t>
  </si>
  <si>
    <t>104752571</t>
  </si>
  <si>
    <t>ARIAS PACHO SANDRA AUGUSTA</t>
  </si>
  <si>
    <t>0104719471</t>
  </si>
  <si>
    <t>0986546325</t>
  </si>
  <si>
    <t>101181204</t>
  </si>
  <si>
    <t>PEREZ GARCIA MANUEL JESUS</t>
  </si>
  <si>
    <t>0602233793</t>
  </si>
  <si>
    <t>TILAPIA  TRUCHA</t>
  </si>
  <si>
    <t>0989452996</t>
  </si>
  <si>
    <t>HERNANDEZ GUARTAN BRYAN STEVEN</t>
  </si>
  <si>
    <t>107896029</t>
  </si>
  <si>
    <t>cereales y huevos</t>
  </si>
  <si>
    <t>09394711015</t>
  </si>
  <si>
    <t>PINCAY GONZALES JORGE LUIS</t>
  </si>
  <si>
    <t>0924144934</t>
  </si>
  <si>
    <t>PESCADO</t>
  </si>
  <si>
    <t>0980371675</t>
  </si>
  <si>
    <t>104719471</t>
  </si>
  <si>
    <t>986546325</t>
  </si>
  <si>
    <t>SOLANO GONZALES JULIO CESAR</t>
  </si>
  <si>
    <t>0958683989</t>
  </si>
  <si>
    <t>0968375596</t>
  </si>
  <si>
    <t>602233793</t>
  </si>
  <si>
    <t>MARISCOS TILAPIA  TRUCHA</t>
  </si>
  <si>
    <t>989452996</t>
  </si>
  <si>
    <t>SERRANO ORTEGA MARIA YOLANDA</t>
  </si>
  <si>
    <t>01103754279</t>
  </si>
  <si>
    <t>PLANTAS</t>
  </si>
  <si>
    <t>0991959518</t>
  </si>
  <si>
    <t>924144934</t>
  </si>
  <si>
    <t>980371675</t>
  </si>
  <si>
    <t>VIZHCO PACHECO ANA CECILIA</t>
  </si>
  <si>
    <t>0103147575</t>
  </si>
  <si>
    <t>GRANOS TIERNOS</t>
  </si>
  <si>
    <t>0988432371</t>
  </si>
  <si>
    <t>958683989</t>
  </si>
  <si>
    <t>968375596</t>
  </si>
  <si>
    <t>INGA TIPAN MARIA ROSENDA</t>
  </si>
  <si>
    <t>0604570366</t>
  </si>
  <si>
    <t>0985556044</t>
  </si>
  <si>
    <t>1103754279</t>
  </si>
  <si>
    <t>991959518</t>
  </si>
  <si>
    <t>QUIZHPI PINGUIL DAYSI VERONICA</t>
  </si>
  <si>
    <t>0302287560</t>
  </si>
  <si>
    <t>0984290128</t>
  </si>
  <si>
    <t>VEGA CAISAGUANO DIANA MABEL</t>
  </si>
  <si>
    <t>0504011743</t>
  </si>
  <si>
    <t>FRUTAS ,LEGUMBRES</t>
  </si>
  <si>
    <t>0998832556</t>
  </si>
  <si>
    <t>ATARIGUANA GUACHUN ROSA LUCIA</t>
  </si>
  <si>
    <t>0102033040</t>
  </si>
  <si>
    <t>0967952622</t>
  </si>
  <si>
    <t>103147575</t>
  </si>
  <si>
    <t>VERDURAS Y TUBERCULOS</t>
  </si>
  <si>
    <t>988432371</t>
  </si>
  <si>
    <t>QUINTUÑA PICHU MARIA LUCRECIA</t>
  </si>
  <si>
    <t>0103025011</t>
  </si>
  <si>
    <t>0985472207</t>
  </si>
  <si>
    <t>frutas y machica</t>
  </si>
  <si>
    <t>LEON CRIOLLO MARIA ROSARIO</t>
  </si>
  <si>
    <t>0103573622</t>
  </si>
  <si>
    <t>HORTALIZAS</t>
  </si>
  <si>
    <t>ABANDONA</t>
  </si>
  <si>
    <t xml:space="preserve">SN </t>
  </si>
  <si>
    <t>granos tiernos  papas</t>
  </si>
  <si>
    <t>LOJA ZUMBA BLANCA SUSANA</t>
  </si>
  <si>
    <t>0103822920</t>
  </si>
  <si>
    <t>0981820123</t>
  </si>
  <si>
    <t>Figueroa Pumacuri Blanca Idubina</t>
  </si>
  <si>
    <t>0102215985</t>
  </si>
  <si>
    <t>Hortalizas y granos tiernos</t>
  </si>
  <si>
    <t>0990793050</t>
  </si>
  <si>
    <t>PINEDA ROMERO CAMEN CECILIA</t>
  </si>
  <si>
    <t>1103518591</t>
  </si>
  <si>
    <t>0981668213</t>
  </si>
  <si>
    <t>Atariguana Guachun Rosa Lucia</t>
  </si>
  <si>
    <t>TENECELA BARZALLO ELISA VERONICA</t>
  </si>
  <si>
    <t>0150799476</t>
  </si>
  <si>
    <t>0981624354</t>
  </si>
  <si>
    <t>103025011</t>
  </si>
  <si>
    <t>985472207</t>
  </si>
  <si>
    <t>CHICHAY CHICHAY MARIA MARLENE</t>
  </si>
  <si>
    <t>0105897953</t>
  </si>
  <si>
    <t>LEGUMBRES Y</t>
  </si>
  <si>
    <t>0959826533</t>
  </si>
  <si>
    <t>VA</t>
  </si>
  <si>
    <t>SIGUA VIZHCO DIANA JHANETH</t>
  </si>
  <si>
    <t>0150443893</t>
  </si>
  <si>
    <t>103822920</t>
  </si>
  <si>
    <t>FRUTAS Y VERDURAS</t>
  </si>
  <si>
    <t>981820123</t>
  </si>
  <si>
    <t>DUCHIMAZA LOJA MARLENE DEL PILAR</t>
  </si>
  <si>
    <t>0103420139</t>
  </si>
  <si>
    <t>PINEDA ROMERO CARMEN ECILDA</t>
  </si>
  <si>
    <t>LEGUMBRES y  verduras</t>
  </si>
  <si>
    <t>981668213</t>
  </si>
  <si>
    <t>QUIZHPI ALBARRACIN ANA ISABEL</t>
  </si>
  <si>
    <t>0103998811</t>
  </si>
  <si>
    <t>GRANOS</t>
  </si>
  <si>
    <t>TENECELA BARZALLO AIDA MARICELA</t>
  </si>
  <si>
    <t>0150408268</t>
  </si>
  <si>
    <t>FRUTAS Y LEGUMBRES</t>
  </si>
  <si>
    <t>0994744590</t>
  </si>
  <si>
    <t>CHUMBI MALDONADO JOSE SIMON</t>
  </si>
  <si>
    <t>0103125480</t>
  </si>
  <si>
    <t>105897953</t>
  </si>
  <si>
    <t>LEGUMBRES Y GRANOS TIERNOS</t>
  </si>
  <si>
    <t>959826533</t>
  </si>
  <si>
    <t>REMACHE BUÑAY LUZ MARIA</t>
  </si>
  <si>
    <t>0603835000</t>
  </si>
  <si>
    <t>0980233049</t>
  </si>
  <si>
    <t>150443893</t>
  </si>
  <si>
    <t>NARVAEZ GUIRACOCHA SANDRA MERCEDES</t>
  </si>
  <si>
    <t>0103569927</t>
  </si>
  <si>
    <t>0989615540</t>
  </si>
  <si>
    <t>103420139</t>
  </si>
  <si>
    <t>GRANOS Y TUBERCULOS</t>
  </si>
  <si>
    <t>BERMEO TOGRA ENMA YOLANDA</t>
  </si>
  <si>
    <t>0102753522</t>
  </si>
  <si>
    <t>0989126715</t>
  </si>
  <si>
    <t>103998811</t>
  </si>
  <si>
    <t>PINEDA ROMERO MARIA ANGELITA</t>
  </si>
  <si>
    <t>1103055537</t>
  </si>
  <si>
    <t>0989984875</t>
  </si>
  <si>
    <t>103125480</t>
  </si>
  <si>
    <t>FRUTAS Y VEJETALES</t>
  </si>
  <si>
    <t>JUELA SALINAS ZOILA MARIA</t>
  </si>
  <si>
    <t>0102008315</t>
  </si>
  <si>
    <t>CAMBIO</t>
  </si>
  <si>
    <t>0969773783</t>
  </si>
  <si>
    <t>603835000</t>
  </si>
  <si>
    <t>980233049</t>
  </si>
  <si>
    <t>103569927</t>
  </si>
  <si>
    <t>989615540</t>
  </si>
  <si>
    <t>RAMON PINEDA LOURDES MAGALI</t>
  </si>
  <si>
    <t>0107434482</t>
  </si>
  <si>
    <t>102753522</t>
  </si>
  <si>
    <t>989126715</t>
  </si>
  <si>
    <t>PINEDA ROMERO MARIA ANGELICA</t>
  </si>
  <si>
    <t>989984875</t>
  </si>
  <si>
    <t>VILLA MEJIA MARIA MARGARITA</t>
  </si>
  <si>
    <t>0103665063</t>
  </si>
  <si>
    <t>0982966204</t>
  </si>
  <si>
    <t>102008315</t>
  </si>
  <si>
    <t>GRANOS TIERNOS Y TUBERCULOS</t>
  </si>
  <si>
    <t>969773783</t>
  </si>
  <si>
    <t>MACHUCA FIGUEROA RUTH YOLANDA</t>
  </si>
  <si>
    <t>0103195046</t>
  </si>
  <si>
    <t>0998073533</t>
  </si>
  <si>
    <t>107434482</t>
  </si>
  <si>
    <t>ARCENTALES CENTEÑO ANGELES BEZABETH</t>
  </si>
  <si>
    <t>0102489606</t>
  </si>
  <si>
    <t>0984554752</t>
  </si>
  <si>
    <t>MAZA PUMA MANUEL ANTONIO</t>
  </si>
  <si>
    <t>0102290251</t>
  </si>
  <si>
    <t>4031886</t>
  </si>
  <si>
    <t>103665063</t>
  </si>
  <si>
    <t>982966204</t>
  </si>
  <si>
    <t>LOJA TENECELA ELVIA MATILDE</t>
  </si>
  <si>
    <t>0104554423</t>
  </si>
  <si>
    <t>0999810593</t>
  </si>
  <si>
    <t>103195046</t>
  </si>
  <si>
    <t>998073533</t>
  </si>
  <si>
    <t>CUVI TENENUELA SARA CELESTINA</t>
  </si>
  <si>
    <t>0603550922</t>
  </si>
  <si>
    <t>LEGUMBRES Y TUBERCULOS</t>
  </si>
  <si>
    <t>0994834186</t>
  </si>
  <si>
    <t>102489606</t>
  </si>
  <si>
    <t>984554752</t>
  </si>
  <si>
    <t xml:space="preserve">MAYANCELA TIGRE ANABEL ROCIO </t>
  </si>
  <si>
    <t>0105305486</t>
  </si>
  <si>
    <t xml:space="preserve">FRUTAS Y GRANO TIERNO </t>
  </si>
  <si>
    <t>0980568110</t>
  </si>
  <si>
    <t>102290251</t>
  </si>
  <si>
    <t>TACURI MOROCHO MARGARITA ALEXANDRA</t>
  </si>
  <si>
    <t>0105613095</t>
  </si>
  <si>
    <t>0987362532</t>
  </si>
  <si>
    <t>104554423</t>
  </si>
  <si>
    <t>999810593</t>
  </si>
  <si>
    <t>MOROCHO PAIDA ELSA GERARDINA</t>
  </si>
  <si>
    <t>0102272176</t>
  </si>
  <si>
    <t>HORTALIZAS Y GRANO TIERNO</t>
  </si>
  <si>
    <t>0985933333</t>
  </si>
  <si>
    <t>603550922</t>
  </si>
  <si>
    <t>994834186</t>
  </si>
  <si>
    <t>CHIMBO CAJAMARCA CARMEN IRMA</t>
  </si>
  <si>
    <t>0104191754</t>
  </si>
  <si>
    <t>0980327521</t>
  </si>
  <si>
    <t>MAYANCELA TIGRE ANABEL ROCIO</t>
  </si>
  <si>
    <t>105305486</t>
  </si>
  <si>
    <t>FRUTAS Y GRANO TIERNO</t>
  </si>
  <si>
    <t>980568110</t>
  </si>
  <si>
    <t>LOJANO AYABACA MARIA ROSA</t>
  </si>
  <si>
    <t>0103731535</t>
  </si>
  <si>
    <t>0980905443</t>
  </si>
  <si>
    <t>105613095</t>
  </si>
  <si>
    <t>LEGUMBRES FRUTAS</t>
  </si>
  <si>
    <t>987362532</t>
  </si>
  <si>
    <t>MOROCHO VEGA CARMEN ISABEL</t>
  </si>
  <si>
    <t>0106086903</t>
  </si>
  <si>
    <t>PAPAS Y GRANOS TIERNOS</t>
  </si>
  <si>
    <t>0984165313</t>
  </si>
  <si>
    <t>102272176</t>
  </si>
  <si>
    <t>985933333</t>
  </si>
  <si>
    <t>GUAIRACOCHA BENAVIDES HILDA MARGARITA</t>
  </si>
  <si>
    <t>0102049608</t>
  </si>
  <si>
    <t>GRANOS TIERNOS Y GRANOS COCIDOS</t>
  </si>
  <si>
    <t>0993459796</t>
  </si>
  <si>
    <t>104191754</t>
  </si>
  <si>
    <t>980327521</t>
  </si>
  <si>
    <t>VELECELA TERESA DE JESUS</t>
  </si>
  <si>
    <t>0101538692</t>
  </si>
  <si>
    <t>103731535</t>
  </si>
  <si>
    <t>GRANOS Y FRUTAS</t>
  </si>
  <si>
    <t>980905443</t>
  </si>
  <si>
    <t>CABRERA CORONEL MARIA ROSARIO</t>
  </si>
  <si>
    <t>0101902674</t>
  </si>
  <si>
    <t>FRUTA</t>
  </si>
  <si>
    <t>0987077125</t>
  </si>
  <si>
    <t>106086903</t>
  </si>
  <si>
    <t>984165313</t>
  </si>
  <si>
    <t>renuncia EXT-31011-2025</t>
  </si>
  <si>
    <t>102049608</t>
  </si>
  <si>
    <t>993459796</t>
  </si>
  <si>
    <t>PARCO DELGADO MARIA MERCEDES</t>
  </si>
  <si>
    <t>0602283947</t>
  </si>
  <si>
    <t>0988624847</t>
  </si>
  <si>
    <t>101538692</t>
  </si>
  <si>
    <t>OTORONGO BARZALLO MARIA ROSA</t>
  </si>
  <si>
    <t>0102401130</t>
  </si>
  <si>
    <t>0967607488</t>
  </si>
  <si>
    <t>101902674</t>
  </si>
  <si>
    <t>987077125</t>
  </si>
  <si>
    <t>puesto libre EXT-14155-2025</t>
  </si>
  <si>
    <t>0980787812</t>
  </si>
  <si>
    <t>NAULA EVA FLORINDA   abandonado</t>
  </si>
  <si>
    <t>abandonado</t>
  </si>
  <si>
    <t>VACIO</t>
  </si>
  <si>
    <t>0982704391</t>
  </si>
  <si>
    <t>MAITA JIMENEZ LUIS FERNANDO</t>
  </si>
  <si>
    <t>0150846459</t>
  </si>
  <si>
    <t>0994387130</t>
  </si>
  <si>
    <t>602283947</t>
  </si>
  <si>
    <t>988624847</t>
  </si>
  <si>
    <t>JIMENEZ BALLADARES AIDA ELIZABETH</t>
  </si>
  <si>
    <t>0104122825</t>
  </si>
  <si>
    <t>AGUACATES</t>
  </si>
  <si>
    <t>0986508954</t>
  </si>
  <si>
    <t>102401130</t>
  </si>
  <si>
    <t>967607488</t>
  </si>
  <si>
    <t>SACTA LOJANO MARÍA ANGELES</t>
  </si>
  <si>
    <t>0300583747</t>
  </si>
  <si>
    <t>GRANO TIERNO YFRUTAS</t>
  </si>
  <si>
    <t>093967284855</t>
  </si>
  <si>
    <t>BACUILIMA YUNGA MARIA TERESA</t>
  </si>
  <si>
    <t>104008727</t>
  </si>
  <si>
    <t>980787812</t>
  </si>
  <si>
    <t>ZUMBA MORA LUIS ALCIDES</t>
  </si>
  <si>
    <t>0102786886</t>
  </si>
  <si>
    <t>0959111471</t>
  </si>
  <si>
    <t>150846459</t>
  </si>
  <si>
    <t>994387130</t>
  </si>
  <si>
    <t>MONGE VIZHCO MARIA DOLORES</t>
  </si>
  <si>
    <t>0102818713</t>
  </si>
  <si>
    <t>GRANOS Y LEGUMBRES</t>
  </si>
  <si>
    <t>VARGAS VILLAVICENCIO JUAN MANUEL</t>
  </si>
  <si>
    <t>1103046460</t>
  </si>
  <si>
    <t>0968709609</t>
  </si>
  <si>
    <t>300583747</t>
  </si>
  <si>
    <t>986508955</t>
  </si>
  <si>
    <t>ZUMBA MONGE NANCY BEATRIZ</t>
  </si>
  <si>
    <t>0107177412</t>
  </si>
  <si>
    <t>0993047723</t>
  </si>
  <si>
    <t>102786886</t>
  </si>
  <si>
    <t>986508956</t>
  </si>
  <si>
    <t>NAULA GUAMAN LUIS FERNANDO</t>
  </si>
  <si>
    <t>0103966396</t>
  </si>
  <si>
    <t>0988470713</t>
  </si>
  <si>
    <t>102818713</t>
  </si>
  <si>
    <t>986508957</t>
  </si>
  <si>
    <t>PULLA BARZALLO ROSA INES</t>
  </si>
  <si>
    <t>0104124532</t>
  </si>
  <si>
    <t>0986142689</t>
  </si>
  <si>
    <t>986508958</t>
  </si>
  <si>
    <t>VELEZ PARRA BLANCA ADELINA</t>
  </si>
  <si>
    <t>0104182639</t>
  </si>
  <si>
    <t>GRANOS TIERNOS Y LEGUMBRES</t>
  </si>
  <si>
    <t>0939812655</t>
  </si>
  <si>
    <t>107177412</t>
  </si>
  <si>
    <t>FRUTAS  y granos</t>
  </si>
  <si>
    <t>986508959</t>
  </si>
  <si>
    <t>VELEZ PARRA RUDY MARINA</t>
  </si>
  <si>
    <t>0102972007</t>
  </si>
  <si>
    <t>GRANOS TIERNOS YLEGUMBRES</t>
  </si>
  <si>
    <t>0967323246</t>
  </si>
  <si>
    <t>103966396</t>
  </si>
  <si>
    <t>986508960</t>
  </si>
  <si>
    <t>TADAY JORGE MARIA DANIELA</t>
  </si>
  <si>
    <t>0604642744</t>
  </si>
  <si>
    <t>0959416720</t>
  </si>
  <si>
    <t>104124532</t>
  </si>
  <si>
    <t>986142689</t>
  </si>
  <si>
    <t>JOGE LLANGA MARIA RUFINA</t>
  </si>
  <si>
    <t>0602148165</t>
  </si>
  <si>
    <t>TUBERCULOS</t>
  </si>
  <si>
    <t>104182639</t>
  </si>
  <si>
    <t>939812655</t>
  </si>
  <si>
    <t>VILLA QUIZHPI MARIA NANCY</t>
  </si>
  <si>
    <t>0102950144</t>
  </si>
  <si>
    <t>0962907380</t>
  </si>
  <si>
    <t>VELEZ PARRA RUDT  MARINA</t>
  </si>
  <si>
    <t>102972007</t>
  </si>
  <si>
    <t>967323246</t>
  </si>
  <si>
    <t>YUNGA VILLA BERTHA TEOLINDA</t>
  </si>
  <si>
    <t>0102913407</t>
  </si>
  <si>
    <t>0981115092</t>
  </si>
  <si>
    <t>604642744</t>
  </si>
  <si>
    <t>FRUTAS Y TUBERCULOS</t>
  </si>
  <si>
    <t>959416720</t>
  </si>
  <si>
    <t>TAPIA TINOCO ISABEL</t>
  </si>
  <si>
    <t>0101299212</t>
  </si>
  <si>
    <t>0967369193</t>
  </si>
  <si>
    <t>602148165</t>
  </si>
  <si>
    <t>TAPIA TAPIA LOURDES FABIOLA</t>
  </si>
  <si>
    <t>0103952321</t>
  </si>
  <si>
    <t>0980702291</t>
  </si>
  <si>
    <t>102950144</t>
  </si>
  <si>
    <t>962907380</t>
  </si>
  <si>
    <t>GUARTAN CARCHI DOLORES AMERICA</t>
  </si>
  <si>
    <t>0104688460</t>
  </si>
  <si>
    <t>0939111480</t>
  </si>
  <si>
    <t>102913407</t>
  </si>
  <si>
    <t>GRANOS  Y TUBERCULOS</t>
  </si>
  <si>
    <t>981115092</t>
  </si>
  <si>
    <t>MOROCHO ASQUI SEGUNDO CELSO</t>
  </si>
  <si>
    <t>1600336570</t>
  </si>
  <si>
    <t>0934834186</t>
  </si>
  <si>
    <t>101299212</t>
  </si>
  <si>
    <t>967369193</t>
  </si>
  <si>
    <t>SALDAÑA ARIAS CARMEN CECILIA</t>
  </si>
  <si>
    <t>0102569522</t>
  </si>
  <si>
    <t>0997795635</t>
  </si>
  <si>
    <t>103952321</t>
  </si>
  <si>
    <t>980702291</t>
  </si>
  <si>
    <t>ROJAS CAMPOVERDE MARIA ZAIDA</t>
  </si>
  <si>
    <t>0301641023</t>
  </si>
  <si>
    <t>0995383801</t>
  </si>
  <si>
    <t>104688460</t>
  </si>
  <si>
    <t>LEGUMBRES FRUTAS Y TUBERCULOS</t>
  </si>
  <si>
    <t>939111480</t>
  </si>
  <si>
    <t>EVAS PILAMUNGA JUANA MARTHA</t>
  </si>
  <si>
    <t>0604532374</t>
  </si>
  <si>
    <t>0981824739</t>
  </si>
  <si>
    <t>934834186</t>
  </si>
  <si>
    <t>NAULA BRAVO MARIA ROSARIO</t>
  </si>
  <si>
    <t>0604555524</t>
  </si>
  <si>
    <t>FRUTAS Y GRANOS SECOS</t>
  </si>
  <si>
    <t>09381472605</t>
  </si>
  <si>
    <t>102569522</t>
  </si>
  <si>
    <t>997795635</t>
  </si>
  <si>
    <t>MARCA LLANOS LIGIA CONCEPCIÓN</t>
  </si>
  <si>
    <t>0101407898</t>
  </si>
  <si>
    <t>0990261258</t>
  </si>
  <si>
    <t>301641023</t>
  </si>
  <si>
    <t>995383801</t>
  </si>
  <si>
    <t>CANDO MARCA EDSON JAVIER</t>
  </si>
  <si>
    <t>0103930624</t>
  </si>
  <si>
    <t>CAFÉ</t>
  </si>
  <si>
    <t>0994129843</t>
  </si>
  <si>
    <t>604532374</t>
  </si>
  <si>
    <t>981824739</t>
  </si>
  <si>
    <t>TORRES JUMBO MARIA ALVITA</t>
  </si>
  <si>
    <t>1102952445</t>
  </si>
  <si>
    <t>0992007923</t>
  </si>
  <si>
    <t>604555524</t>
  </si>
  <si>
    <t>9381472605</t>
  </si>
  <si>
    <t>MADRID CALDERON ROBERT ALCIVAR</t>
  </si>
  <si>
    <t>1106092289</t>
  </si>
  <si>
    <t>0986346039</t>
  </si>
  <si>
    <t>101407898</t>
  </si>
  <si>
    <t>LEGUMBRES Y FRUTAS</t>
  </si>
  <si>
    <t>990261258</t>
  </si>
  <si>
    <t>ZHICAY CACERES CARLOS MAURICIO</t>
  </si>
  <si>
    <t>0106759350</t>
  </si>
  <si>
    <t>PAPAS Y LEGUMBRES</t>
  </si>
  <si>
    <t>0986699289</t>
  </si>
  <si>
    <t>LEON LLIVISACA MELBA DEL ROCIO</t>
  </si>
  <si>
    <t>0103259305</t>
  </si>
  <si>
    <t>CAFÉ , ESPECIAS ,chocolate</t>
  </si>
  <si>
    <t>994129843</t>
  </si>
  <si>
    <t>ZHAGUI LLAPA FLOR MATILDE</t>
  </si>
  <si>
    <t>0103755575</t>
  </si>
  <si>
    <t>0989908501</t>
  </si>
  <si>
    <t>992007923</t>
  </si>
  <si>
    <t>ESPINOZA CRESPO ALEXANDRA VICTORIA</t>
  </si>
  <si>
    <t>0103823886</t>
  </si>
  <si>
    <t>0995771829</t>
  </si>
  <si>
    <t>986346039</t>
  </si>
  <si>
    <t>CRIOLLO MOROCHO MARGARITA ROSARIO</t>
  </si>
  <si>
    <t>0106941586</t>
  </si>
  <si>
    <t>0939541015</t>
  </si>
  <si>
    <t>106759350</t>
  </si>
  <si>
    <t>986699289</t>
  </si>
  <si>
    <t>PALACIOS FAJARDO MERCEDES DEL CISNE</t>
  </si>
  <si>
    <t>0101391373</t>
  </si>
  <si>
    <t>103755575</t>
  </si>
  <si>
    <t>989908501</t>
  </si>
  <si>
    <t>POMAVILLA VASQUEZ CECILIO</t>
  </si>
  <si>
    <t>0301063376</t>
  </si>
  <si>
    <t>103823886</t>
  </si>
  <si>
    <t>995771829</t>
  </si>
  <si>
    <t>RIERA CORREA MONICA BERNARDITA</t>
  </si>
  <si>
    <t>0101852168</t>
  </si>
  <si>
    <t>106941586</t>
  </si>
  <si>
    <t>939541015</t>
  </si>
  <si>
    <t>SALINAS MALLA CRUZ VICTORIA</t>
  </si>
  <si>
    <t>0105236889</t>
  </si>
  <si>
    <t>0967248606/0962834784</t>
  </si>
  <si>
    <t>pendiente la renuncia.</t>
  </si>
  <si>
    <t>101391373</t>
  </si>
  <si>
    <t>0994154614</t>
  </si>
  <si>
    <t>MORQUECHO MORQUECHO MARIA TRANSITO</t>
  </si>
  <si>
    <t>0301397253</t>
  </si>
  <si>
    <t>CAFE CON EMPANADAS</t>
  </si>
  <si>
    <t>301063376</t>
  </si>
  <si>
    <t>992580708</t>
  </si>
  <si>
    <t>ALVAREZ TUBA MARIA ROSA</t>
  </si>
  <si>
    <t>0103200903</t>
  </si>
  <si>
    <t>101852168</t>
  </si>
  <si>
    <t>992864542</t>
  </si>
  <si>
    <t>ALVAREZ TUBA JOSE ANTONIO</t>
  </si>
  <si>
    <t>0107276941</t>
  </si>
  <si>
    <t>105236889</t>
  </si>
  <si>
    <t>VERDURAS HORTALIZAS</t>
  </si>
  <si>
    <t>VEGA CARCHI NAYELI JAMILETH</t>
  </si>
  <si>
    <t>0107194540</t>
  </si>
  <si>
    <t>301397253</t>
  </si>
  <si>
    <t>PELAEZ QUIZHPILEMA</t>
  </si>
  <si>
    <t>0301540753</t>
  </si>
  <si>
    <t>103200903</t>
  </si>
  <si>
    <t>987607663</t>
  </si>
  <si>
    <t xml:space="preserve">MORALES GOMEZ LUIS ANTONIO </t>
  </si>
  <si>
    <t>0102269511</t>
  </si>
  <si>
    <t xml:space="preserve">LEGUMBRES </t>
  </si>
  <si>
    <t>0985037071</t>
  </si>
  <si>
    <t>107276941</t>
  </si>
  <si>
    <t>967663385</t>
  </si>
  <si>
    <t>PEREZ CORREA MARIA DE LA NUBE</t>
  </si>
  <si>
    <t>0103347811</t>
  </si>
  <si>
    <t>0999948226</t>
  </si>
  <si>
    <t>107194540</t>
  </si>
  <si>
    <t>986279194</t>
  </si>
  <si>
    <t>PELAEZ QUIZHPILEMA MARIA DOLORES</t>
  </si>
  <si>
    <t>301540753</t>
  </si>
  <si>
    <t>VERDURAS LEGUMBRES</t>
  </si>
  <si>
    <t>MORALES GOMEZ LUIS ANTONIO</t>
  </si>
  <si>
    <t>102269511</t>
  </si>
  <si>
    <t>LEGUMBRES  LEGUMBRES</t>
  </si>
  <si>
    <t>985037071</t>
  </si>
  <si>
    <t>103347811</t>
  </si>
  <si>
    <t>LEGUMBRES VERDURAS</t>
  </si>
  <si>
    <t>999948226</t>
  </si>
  <si>
    <t>BUSTOS CAPA LENIN ALEXANDER</t>
  </si>
  <si>
    <t>0107968042</t>
  </si>
  <si>
    <t>BATERIAS SANITARIAS 1</t>
  </si>
  <si>
    <t>0994641936</t>
  </si>
  <si>
    <t>UGUÑA YANZAGUANO MARIA  ELENA</t>
  </si>
  <si>
    <t>0103137709</t>
  </si>
  <si>
    <t>articulos de limpieza varios</t>
  </si>
  <si>
    <t>0983747558</t>
  </si>
  <si>
    <t>Nº PUESTO</t>
  </si>
  <si>
    <t>APELLIDOS Y NOMBRES</t>
  </si>
  <si>
    <t>EDAD</t>
  </si>
  <si>
    <t>CELULAR</t>
  </si>
  <si>
    <t>DIRECCIÓN</t>
  </si>
  <si>
    <t>Observaciones</t>
  </si>
  <si>
    <t>Obsevaciones</t>
  </si>
  <si>
    <t>PUERTA</t>
  </si>
  <si>
    <t>ASMAL NARVAEZ GLORIA ESPERANZA</t>
  </si>
  <si>
    <t>0102317096</t>
  </si>
  <si>
    <t>GALLINAS EN PIE y CUYES</t>
  </si>
  <si>
    <t>GALLINAS EN PIE</t>
  </si>
  <si>
    <t>CHACA CORRAL NELLY MARGARITA</t>
  </si>
  <si>
    <t>0101435659</t>
  </si>
  <si>
    <t>GALLINAS EN PIE Y CONEJOS</t>
  </si>
  <si>
    <t>IÑIGUEZ  ORELLANA  CARMEN  NICOLE</t>
  </si>
  <si>
    <t>0107960114</t>
  </si>
  <si>
    <t>BATERIA SANITARIA     =  2</t>
  </si>
  <si>
    <t>0980598075</t>
  </si>
  <si>
    <t>ciudadela santa maria del vergel</t>
  </si>
  <si>
    <t>IÑEGUEZ ORELLANA CARMEN NICOLE</t>
  </si>
  <si>
    <t>SANGO CAIZA FRANCISCO</t>
  </si>
  <si>
    <t>0602505448</t>
  </si>
  <si>
    <t>AGUA DE COCO</t>
  </si>
  <si>
    <t>0980250868</t>
  </si>
  <si>
    <t>CASTELLANA Y GERONA</t>
  </si>
  <si>
    <t>S.A.D      1</t>
  </si>
  <si>
    <t>VILLA LAZO ROSA ELVIRA</t>
  </si>
  <si>
    <t>010131375-7</t>
  </si>
  <si>
    <t>FRUTAS GRANOS TIERNOS</t>
  </si>
  <si>
    <t>0968170653</t>
  </si>
  <si>
    <t>SAN VICENTE DE MAYANCELA</t>
  </si>
  <si>
    <t>S.A.D      2</t>
  </si>
  <si>
    <t>0101313757</t>
  </si>
  <si>
    <t>AYOL MUÑOZ ELSA JANETH</t>
  </si>
  <si>
    <t>060435248-4</t>
  </si>
  <si>
    <t>0985871821</t>
  </si>
  <si>
    <t>rafael maria arizaga y hermano miguel</t>
  </si>
  <si>
    <t>S:A:D      3</t>
  </si>
  <si>
    <t>0604352484</t>
  </si>
  <si>
    <t>REINOSO PULGARIN MARIA TERESA</t>
  </si>
  <si>
    <t>0105447601</t>
  </si>
  <si>
    <t>VERDURA</t>
  </si>
  <si>
    <t>09986572996</t>
  </si>
  <si>
    <t>sevilla de oro</t>
  </si>
  <si>
    <t>...4</t>
  </si>
  <si>
    <t>MENDEZ QUIZHPE BLANCA HERMELINDA</t>
  </si>
  <si>
    <t>010311670-3</t>
  </si>
  <si>
    <t>0959182066</t>
  </si>
  <si>
    <t>carmen de sinincay</t>
  </si>
  <si>
    <t>S.A.D      5</t>
  </si>
  <si>
    <t>0103116703</t>
  </si>
  <si>
    <t>MAZA CANDO SANDRA LORENA</t>
  </si>
  <si>
    <t>105105373</t>
  </si>
  <si>
    <t>968546120</t>
  </si>
  <si>
    <t>SININCAY  PERLAS PAMBA</t>
  </si>
  <si>
    <t>S.A.D      6</t>
  </si>
  <si>
    <t>0105105373</t>
  </si>
  <si>
    <t>LACTEOS</t>
  </si>
  <si>
    <t>SIGCHO VILLA BLANCA LEONOR</t>
  </si>
  <si>
    <t>0103619540</t>
  </si>
  <si>
    <t>0985314625</t>
  </si>
  <si>
    <t>san Vicente via Mayancela</t>
  </si>
  <si>
    <t>S.A.D      7</t>
  </si>
  <si>
    <t>GUALLI CHANGO ANA PATRICIA</t>
  </si>
  <si>
    <t>0605373968</t>
  </si>
  <si>
    <t>PUCULPALA BRAVO MARIA JUANA</t>
  </si>
  <si>
    <t>0603702234</t>
  </si>
  <si>
    <t>VERDURA Y FRUTAS</t>
  </si>
  <si>
    <t>0991709862</t>
  </si>
  <si>
    <t>RAFAEL MARIA ARIZAGA Y MARIANO CUEVA</t>
  </si>
  <si>
    <t>S.A.D      8</t>
  </si>
  <si>
    <t>ROLDAN CHARCO DELFIN</t>
  </si>
  <si>
    <t>0603311002</t>
  </si>
  <si>
    <t>0981471184</t>
  </si>
  <si>
    <t>S.A.D      9</t>
  </si>
  <si>
    <t>MAURA BARRERA MARIA TERESA</t>
  </si>
  <si>
    <t>010292186-3</t>
  </si>
  <si>
    <t>0968990092</t>
  </si>
  <si>
    <t>pio bravo y mariano cueva</t>
  </si>
  <si>
    <t>S.A.D     10</t>
  </si>
  <si>
    <t>0102921863</t>
  </si>
  <si>
    <t>BUENO SUMBA LORENZO JOSE</t>
  </si>
  <si>
    <t>010203247-1</t>
  </si>
  <si>
    <t>0988756913</t>
  </si>
  <si>
    <t>zhidmad GUALASEO</t>
  </si>
  <si>
    <t>S.A.D      11</t>
  </si>
  <si>
    <t>0102032471</t>
  </si>
  <si>
    <t>zhidmad</t>
  </si>
  <si>
    <t>TENEZACA PEREZ GENESIS ESTEFANIA</t>
  </si>
  <si>
    <t>0941487167</t>
  </si>
  <si>
    <t>0998900778</t>
  </si>
  <si>
    <t>S.A.D      12</t>
  </si>
  <si>
    <t>...vacio</t>
  </si>
  <si>
    <t>vacio..</t>
  </si>
  <si>
    <t>...13</t>
  </si>
  <si>
    <t>ABANDONADO</t>
  </si>
  <si>
    <t>libre y disponible</t>
  </si>
  <si>
    <t>QUIZHPI GUAMAN JULIA MERCEDES</t>
  </si>
  <si>
    <t>030115150-2</t>
  </si>
  <si>
    <t>FRUTAS  Y VERDURAS</t>
  </si>
  <si>
    <t>0990989872</t>
  </si>
  <si>
    <t>..14</t>
  </si>
  <si>
    <t>0301151502</t>
  </si>
  <si>
    <t>VEGA ROCANO JENNIFER NICOLE</t>
  </si>
  <si>
    <t>0106963127</t>
  </si>
  <si>
    <t>0980538569</t>
  </si>
  <si>
    <t>control sur   Barrio carmen de guzho</t>
  </si>
  <si>
    <t>S.A.D      15</t>
  </si>
  <si>
    <t>control sur</t>
  </si>
  <si>
    <t>ROCANO BRITO SANDRA VANESSA</t>
  </si>
  <si>
    <t>0301811394</t>
  </si>
  <si>
    <t>0988384676</t>
  </si>
  <si>
    <t>GUARIVIÑA PARROQIUA TURI</t>
  </si>
  <si>
    <t>..16</t>
  </si>
  <si>
    <t>MUÑOZ ROSA MAGDALENA</t>
  </si>
  <si>
    <t>0906860879</t>
  </si>
  <si>
    <t>VASQUEZ BARRERA BERTHA LUCIA</t>
  </si>
  <si>
    <t>010264604-9</t>
  </si>
  <si>
    <t>0983394940</t>
  </si>
  <si>
    <t>tomas de heros y    luis cordero</t>
  </si>
  <si>
    <t>S.A.D      17</t>
  </si>
  <si>
    <t>0102646049</t>
  </si>
  <si>
    <t>tomas de heres y luis cordero</t>
  </si>
  <si>
    <t>VASQUEZ SACTA MARIA GLADIS ROSENDA</t>
  </si>
  <si>
    <t>030137512-7</t>
  </si>
  <si>
    <t>LEGUMBRESY VERDURAS</t>
  </si>
  <si>
    <t>0997977896</t>
  </si>
  <si>
    <t>presidente borrero y rafael maria arizaga</t>
  </si>
  <si>
    <t>S.A.D       18</t>
  </si>
  <si>
    <t>VASQUEZ SACTA MARIA GLADIS ROCENDA</t>
  </si>
  <si>
    <t>0301375127</t>
  </si>
  <si>
    <t>...19</t>
  </si>
  <si>
    <t>NIVICELA JARAMA NATIVIDAD</t>
  </si>
  <si>
    <t>0101747483</t>
  </si>
  <si>
    <t>COYAGO LLIVICHUSCA ROSA FLORINDA</t>
  </si>
  <si>
    <t>010183696-3</t>
  </si>
  <si>
    <t>0991961410</t>
  </si>
  <si>
    <t>morasloma y mariano cueva</t>
  </si>
  <si>
    <t>S.A.D       20</t>
  </si>
  <si>
    <t>0101836963</t>
  </si>
  <si>
    <t>0980146837</t>
  </si>
  <si>
    <t>...21</t>
  </si>
  <si>
    <t>CEVALLOS MOCHA RUTH BRINID</t>
  </si>
  <si>
    <t>1102741129</t>
  </si>
  <si>
    <t>HUEVOS</t>
  </si>
  <si>
    <t>TENECORA SUMBA NUBE GUILLERMINA</t>
  </si>
  <si>
    <t>010331997-6</t>
  </si>
  <si>
    <t>PAPAS, GRANOS TIERNOS, FRUTAS</t>
  </si>
  <si>
    <t>0993204883</t>
  </si>
  <si>
    <t>sinincay  el Chorro</t>
  </si>
  <si>
    <t>S.A.D       22</t>
  </si>
  <si>
    <t>0103319976</t>
  </si>
  <si>
    <t>sinincay</t>
  </si>
  <si>
    <t>TACURI CABRERA MARIA DOLORES</t>
  </si>
  <si>
    <t>0103135075</t>
  </si>
  <si>
    <t>LEGUMBRES Y HORTALIZAS</t>
  </si>
  <si>
    <t>0986688756</t>
  </si>
  <si>
    <t>virgen del milagro   0986688656</t>
  </si>
  <si>
    <t>S.A.D       23</t>
  </si>
  <si>
    <t>virgen del milagro</t>
  </si>
  <si>
    <t>TENEMASA PILLACELA MARIA AUXILIADORA</t>
  </si>
  <si>
    <t>010325401-7</t>
  </si>
  <si>
    <t>GRANOS Y VERDURAS</t>
  </si>
  <si>
    <t>0962975048</t>
  </si>
  <si>
    <t>nero sector manzana lomo</t>
  </si>
  <si>
    <t>S.A.D       24</t>
  </si>
  <si>
    <t>0103254017</t>
  </si>
  <si>
    <t>PaÑI MEJIA MARIA AURORA</t>
  </si>
  <si>
    <t>0101894269</t>
  </si>
  <si>
    <t>0993945347</t>
  </si>
  <si>
    <t>..25</t>
  </si>
  <si>
    <t>TULCANAZA TAPIA ROSA AMADA</t>
  </si>
  <si>
    <t>040077233-1</t>
  </si>
  <si>
    <t>FRUTAS    LACTEOS</t>
  </si>
  <si>
    <t>0979782488</t>
  </si>
  <si>
    <t>avenida del tejar</t>
  </si>
  <si>
    <t>S.A.D      26</t>
  </si>
  <si>
    <t>0400772331</t>
  </si>
  <si>
    <t>FRUTAS LACTEOS</t>
  </si>
  <si>
    <t>CAMPOVERDE ASMAL JESSICA DEL ROCIO</t>
  </si>
  <si>
    <t>0105493555</t>
  </si>
  <si>
    <t>GRANOS TIERNOS Y VERDURAS</t>
  </si>
  <si>
    <t>0968275178</t>
  </si>
  <si>
    <t>las  Orquideas</t>
  </si>
  <si>
    <t>S.A.D   27</t>
  </si>
  <si>
    <t>ZHISPON QUIROGA ROSA ELVIRA</t>
  </si>
  <si>
    <t>0102771185</t>
  </si>
  <si>
    <t>FRUTAS VERDURA Y HORTALIZAS</t>
  </si>
  <si>
    <t>0988711752</t>
  </si>
  <si>
    <t>vega muñoz y hermano miguel</t>
  </si>
  <si>
    <t>S.A.D      28</t>
  </si>
  <si>
    <t>LEMA HURTADO SUGUNDO GUSTAVO</t>
  </si>
  <si>
    <t>0101136661</t>
  </si>
  <si>
    <t>0982503419</t>
  </si>
  <si>
    <t>TUTUPALI CHICO</t>
  </si>
  <si>
    <t>S.A.D      29</t>
  </si>
  <si>
    <t>GUAMBAÑA YUNGA MARIA MERCEDES</t>
  </si>
  <si>
    <t>0101136653</t>
  </si>
  <si>
    <t>FRUTAS Y GRANOS</t>
  </si>
  <si>
    <t>0967236716</t>
  </si>
  <si>
    <t>S.A.D      30</t>
  </si>
  <si>
    <t>pelaez zhicay jessica  fernanda      verificar</t>
  </si>
  <si>
    <t>0106149651</t>
  </si>
  <si>
    <t>0982780159</t>
  </si>
  <si>
    <t>ricaurte barrio molino pamba</t>
  </si>
  <si>
    <t>S.A.D      31</t>
  </si>
  <si>
    <t>GUARANCA YUCAILA MARTHA CECILIA</t>
  </si>
  <si>
    <t>0605377613</t>
  </si>
  <si>
    <t>ZHICAY CACERES ANA CECILIA</t>
  </si>
  <si>
    <t>0104755384</t>
  </si>
  <si>
    <t>VERDURAS Y HORTALIZAS frutas</t>
  </si>
  <si>
    <t>0967163458</t>
  </si>
  <si>
    <t>ricaurte calle molino pamba</t>
  </si>
  <si>
    <t>S.A.D.   31</t>
  </si>
  <si>
    <t>VERDURAS Y HORTALIZAS</t>
  </si>
  <si>
    <t>LOJA VIZHCO MARIA LUZ AURORA</t>
  </si>
  <si>
    <t>010111929-5</t>
  </si>
  <si>
    <t>especial</t>
  </si>
  <si>
    <t>Baños  zhinzhin</t>
  </si>
  <si>
    <t>..33</t>
  </si>
  <si>
    <t>0101119295</t>
  </si>
  <si>
    <t>chillogalli loja Juan David</t>
  </si>
  <si>
    <t>0107302606</t>
  </si>
  <si>
    <t>LEGUMBRES   frutas</t>
  </si>
  <si>
    <t>0968912217</t>
  </si>
  <si>
    <t>leonidas Proaño</t>
  </si>
  <si>
    <t>S.A.D      34</t>
  </si>
  <si>
    <t>AGUILAR CHERREZ JOSEPH ISRAEL</t>
  </si>
  <si>
    <t>0150483501</t>
  </si>
  <si>
    <t>ESPECERIAS</t>
  </si>
  <si>
    <t>vega muñoz y vargas machuca</t>
  </si>
  <si>
    <t>VELESACA SARMINTO ROBERTO WUILFRIDO</t>
  </si>
  <si>
    <t>0106928104</t>
  </si>
  <si>
    <t>0981998947</t>
  </si>
  <si>
    <t>PIO BRAVO Y VARGAS MACHUCA</t>
  </si>
  <si>
    <t>S.A.D       35</t>
  </si>
  <si>
    <t>renuncia EXT-24146-2025</t>
  </si>
  <si>
    <t>..36</t>
  </si>
  <si>
    <t>FRUTA TUBERCULOS</t>
  </si>
  <si>
    <t>narancay bajo</t>
  </si>
  <si>
    <t>…37</t>
  </si>
  <si>
    <t>PARRAGA GARCIA VICTOR HUGO</t>
  </si>
  <si>
    <t>1723394407</t>
  </si>
  <si>
    <t>PANAMA GUTIERREZ  MARILYN  YESSENIA</t>
  </si>
  <si>
    <t>0107730020</t>
  </si>
  <si>
    <t>0969955125</t>
  </si>
  <si>
    <t>el valle MALUAY 0989172188</t>
  </si>
  <si>
    <t>S.A.D       38</t>
  </si>
  <si>
    <t>PANAMA GUITIERREZ MARILYN YESSENIA</t>
  </si>
  <si>
    <t>el valle</t>
  </si>
  <si>
    <t>QUINTE QUISHPI MARIA MANUELA</t>
  </si>
  <si>
    <t>0604442749</t>
  </si>
  <si>
    <t>...vacio   margarita ganan</t>
  </si>
  <si>
    <t>0981471542</t>
  </si>
  <si>
    <t>..39</t>
  </si>
  <si>
    <t>CHAPA MATUTE DOLORES ELIZABETH</t>
  </si>
  <si>
    <t>171147311-4</t>
  </si>
  <si>
    <t>PAPAS CON CUERO</t>
  </si>
  <si>
    <t>0969717985</t>
  </si>
  <si>
    <t>camino al tejar</t>
  </si>
  <si>
    <t>..40</t>
  </si>
  <si>
    <t>1711473114</t>
  </si>
  <si>
    <t>UZHCA QUISHPI JOSSELINE LISBETH</t>
  </si>
  <si>
    <t>0150631554</t>
  </si>
  <si>
    <t>0990262762</t>
  </si>
  <si>
    <t>antan de sevilla y nicolas de rocha</t>
  </si>
  <si>
    <t>S.A.D     41</t>
  </si>
  <si>
    <t>ZHININ ROCANO JOSELIN YULISSA</t>
  </si>
  <si>
    <t>0106962731</t>
  </si>
  <si>
    <t>FRUTAS TUBERCULOS Y verduras</t>
  </si>
  <si>
    <t>0981144466</t>
  </si>
  <si>
    <t>S.A.D    42</t>
  </si>
  <si>
    <t>FRUTAS TUBERCULOS Y VERDURAS</t>
  </si>
  <si>
    <t>barabon bajo</t>
  </si>
  <si>
    <t>AGUILAR GUAPISACA MARIA PETRONA</t>
  </si>
  <si>
    <t>010144751-4</t>
  </si>
  <si>
    <t>FRUTAS, VERDURAS, TUBERCULOS</t>
  </si>
  <si>
    <t>paccha barrio unio y  progreso</t>
  </si>
  <si>
    <t>..43</t>
  </si>
  <si>
    <t>0101447514</t>
  </si>
  <si>
    <t>FRUTAS, VERDURAS, TUBERCULOS, GRANOS</t>
  </si>
  <si>
    <t>GUAMANRIGA GUAMAN MARIA TERESA</t>
  </si>
  <si>
    <t>010285452-8</t>
  </si>
  <si>
    <t>4046653</t>
  </si>
  <si>
    <t>..44</t>
  </si>
  <si>
    <t>0102854528</t>
  </si>
  <si>
    <t>SAGÑAY YAUTIBUC MARIA ASCENCIA</t>
  </si>
  <si>
    <t>0604304774</t>
  </si>
  <si>
    <t>FRUTAS LEGUMBRES</t>
  </si>
  <si>
    <t>0985994123</t>
  </si>
  <si>
    <t>emilio lopez Ortega</t>
  </si>
  <si>
    <t>S:A.D     45</t>
  </si>
  <si>
    <t>vacio     margarita ganan</t>
  </si>
  <si>
    <t>...46</t>
  </si>
  <si>
    <t>QUIZHPI PANAMA EVELYN MARIELA</t>
  </si>
  <si>
    <t>0150559573</t>
  </si>
  <si>
    <t>EL VALLE</t>
  </si>
  <si>
    <t>TIGSI GUIRACOCHA HECTOR GONZALO</t>
  </si>
  <si>
    <t>010141939-8</t>
  </si>
  <si>
    <t>0989829046</t>
  </si>
  <si>
    <t>SIDCAY LA CALERA</t>
  </si>
  <si>
    <t>S:A.D      47</t>
  </si>
  <si>
    <t>0101419398</t>
  </si>
  <si>
    <t>ARICHABALA CALLE TERESITA DEL JESUS</t>
  </si>
  <si>
    <t>0103437059</t>
  </si>
  <si>
    <t>0980706789</t>
  </si>
  <si>
    <t>JADAN</t>
  </si>
  <si>
    <t>..48</t>
  </si>
  <si>
    <t>YAUTIBUG CEPEDA ESTHER MONICA</t>
  </si>
  <si>
    <t>0104633649</t>
  </si>
  <si>
    <t>0985405884</t>
  </si>
  <si>
    <t>EMILIO LOPEZ ORTEGA</t>
  </si>
  <si>
    <t>S:A.D       49</t>
  </si>
  <si>
    <t>CORAIZACA BAUTISTA TERESA DEL ROCIO</t>
  </si>
  <si>
    <t>0106727043</t>
  </si>
  <si>
    <t>0968845370</t>
  </si>
  <si>
    <t>AV. AMERICAS Y ARMENILLAS</t>
  </si>
  <si>
    <t>S:A.D      50</t>
  </si>
  <si>
    <t>ÑAMO ASHQUI SEGUNDO FERNANDO</t>
  </si>
  <si>
    <t>0104843628</t>
  </si>
  <si>
    <t>0967814042</t>
  </si>
  <si>
    <t>RAFAEL MARIA ARIZAGA Y HERMANO MIGUEL</t>
  </si>
  <si>
    <t>S:A.D      51</t>
  </si>
  <si>
    <t>FERNANDEZ GOMEZ LOUDES CATALINA</t>
  </si>
  <si>
    <t>0150561579</t>
  </si>
  <si>
    <t>CHILLOGALLI CARCHIPULLA REINALDO ANTONIO</t>
  </si>
  <si>
    <t>0105069926</t>
  </si>
  <si>
    <t>HORTALIZAS, VERDURAS Y FRUTAS</t>
  </si>
  <si>
    <t>0981523193</t>
  </si>
  <si>
    <t>BALZAY BAJO DE SAN JUAQUIN</t>
  </si>
  <si>
    <t>S:A.D     52</t>
  </si>
  <si>
    <t>UZHCA QUIZHPI MARIA TERESA</t>
  </si>
  <si>
    <t>010282744-1</t>
  </si>
  <si>
    <t>0967829394</t>
  </si>
  <si>
    <t>3 DE MAYO SECTOR LA DOLOROSA</t>
  </si>
  <si>
    <t>S:A.D     53</t>
  </si>
  <si>
    <t>0102827441</t>
  </si>
  <si>
    <t>URGILES QUIZHPI GERARDINA</t>
  </si>
  <si>
    <t>010164670-1</t>
  </si>
  <si>
    <t>barrio carlos crespi via sinincay</t>
  </si>
  <si>
    <t>S.A.D     54</t>
  </si>
  <si>
    <t>0101646701</t>
  </si>
  <si>
    <t>LEMA GUAMBAÑA MARIA ILDA</t>
  </si>
  <si>
    <t>0104405600</t>
  </si>
  <si>
    <t>0989403205</t>
  </si>
  <si>
    <t>S.A.D     55</t>
  </si>
  <si>
    <t>FAREZ BUESTAN FELICITA MARIA</t>
  </si>
  <si>
    <t>010073299-9</t>
  </si>
  <si>
    <t>LEGUMBRES, GRANOS</t>
  </si>
  <si>
    <t>0939241487</t>
  </si>
  <si>
    <t>SAYAUSI</t>
  </si>
  <si>
    <t>S.A.D     56</t>
  </si>
  <si>
    <t>0100732999</t>
  </si>
  <si>
    <t>ÑAMO ASHQUI LOURDES MARIBEL</t>
  </si>
  <si>
    <t>065023960-1</t>
  </si>
  <si>
    <t>LEGUMBRES, FRUTAS</t>
  </si>
  <si>
    <t>0988414667</t>
  </si>
  <si>
    <t>S.A.D     57</t>
  </si>
  <si>
    <t>0650239601</t>
  </si>
  <si>
    <t>GUAMAN GAVIN MARIA ELVIRA</t>
  </si>
  <si>
    <t>060402476-0</t>
  </si>
  <si>
    <t>LEGUMBRES frutas , papas</t>
  </si>
  <si>
    <t>0959547967</t>
  </si>
  <si>
    <t>vega Muñoz 5,59</t>
  </si>
  <si>
    <t>S:A:D     58</t>
  </si>
  <si>
    <t>0604024760</t>
  </si>
  <si>
    <t>CRIOLLO CAMBISACA MARIA LUISA</t>
  </si>
  <si>
    <t>0301590931</t>
  </si>
  <si>
    <t>TUBERCULOS HORTALIZAS Y FRUTAS</t>
  </si>
  <si>
    <t>0959670148</t>
  </si>
  <si>
    <t>la Floresta   2</t>
  </si>
  <si>
    <t>S.A.D     59</t>
  </si>
  <si>
    <t>JARAMA LOJA MARIA GLADIS</t>
  </si>
  <si>
    <t>010515368-8</t>
  </si>
  <si>
    <t>FRUTAS, LEGUMBRES</t>
  </si>
  <si>
    <t>0968071438</t>
  </si>
  <si>
    <t>zhucay  tarqui</t>
  </si>
  <si>
    <t>S.A.D      60</t>
  </si>
  <si>
    <t>0105153688</t>
  </si>
  <si>
    <t>BARZALLO TENEMEA MARIA MARGARITA</t>
  </si>
  <si>
    <t>010324753-2</t>
  </si>
  <si>
    <t>0990298151</t>
  </si>
  <si>
    <t>LAURELES BAÑOS</t>
  </si>
  <si>
    <t>S.A.D      61</t>
  </si>
  <si>
    <t>0103247532</t>
  </si>
  <si>
    <t>NIVICELA JARAMA SARA MARIBEL</t>
  </si>
  <si>
    <t>0104468418</t>
  </si>
  <si>
    <t>0999644821</t>
  </si>
  <si>
    <t>cristobal colon y francisco de quevedo</t>
  </si>
  <si>
    <t>S.A.D      62</t>
  </si>
  <si>
    <t>VILLALBA CAIZA LUIS GERMAN</t>
  </si>
  <si>
    <t>060343913-4</t>
  </si>
  <si>
    <t>0989547967</t>
  </si>
  <si>
    <t>vega Muñoz 5,56</t>
  </si>
  <si>
    <t>S.A.D      63</t>
  </si>
  <si>
    <t>0603439134</t>
  </si>
  <si>
    <t>NAULA MINCHLA MARIA ZARA</t>
  </si>
  <si>
    <t>0103956405</t>
  </si>
  <si>
    <t>VERD7URAS</t>
  </si>
  <si>
    <t>4093277</t>
  </si>
  <si>
    <t>BARABON GRANDE</t>
  </si>
  <si>
    <t>S.A.D      64</t>
  </si>
  <si>
    <t>ACAN USHCA SEGUNDO MANUEL</t>
  </si>
  <si>
    <t>0604224691</t>
  </si>
  <si>
    <t>0989668561</t>
  </si>
  <si>
    <t>FERIA LIBRE  el Batan</t>
  </si>
  <si>
    <t>S.A.D     65</t>
  </si>
  <si>
    <t>FERIA LIBRE</t>
  </si>
  <si>
    <t>INGA QUEZADA MARIA DEL CARMEN</t>
  </si>
  <si>
    <t>0106581986</t>
  </si>
  <si>
    <t>0998504051</t>
  </si>
  <si>
    <t>AV AMERICAS Y ARMENILLAS</t>
  </si>
  <si>
    <t>S.A.D     66</t>
  </si>
  <si>
    <t>INGA QUEZADA  ROSA AMELIA</t>
  </si>
  <si>
    <t>0301947727</t>
  </si>
  <si>
    <t>FRUTAS Y  LEGUMBRES</t>
  </si>
  <si>
    <t>0989889153</t>
  </si>
  <si>
    <t>AMERICAS Y ARMENILLAS</t>
  </si>
  <si>
    <t>S.A.D     67</t>
  </si>
  <si>
    <t>GOMEZ PAREDES WALTER IVAN</t>
  </si>
  <si>
    <t>0101595080</t>
  </si>
  <si>
    <t>DAVID PONCE Y LUIS LEVESACA</t>
  </si>
  <si>
    <t>TIGRE MOROCHO MARIA MAGDALENA</t>
  </si>
  <si>
    <t>0103234365</t>
  </si>
  <si>
    <t>FRUTA  granos tiernos</t>
  </si>
  <si>
    <t>0980906204</t>
  </si>
  <si>
    <t>BAÑOS NERO</t>
  </si>
  <si>
    <t>.S.A.D    68</t>
  </si>
  <si>
    <t>LEON PAREDES MARIA VIRGINIA</t>
  </si>
  <si>
    <t>010237359-4</t>
  </si>
  <si>
    <t>0989628431</t>
  </si>
  <si>
    <t>LA NUBE VIA SININCAY</t>
  </si>
  <si>
    <t>S.A.D     69</t>
  </si>
  <si>
    <t>0102373594</t>
  </si>
  <si>
    <t>BACULIMA BARZALLO MARIA DIGNA</t>
  </si>
  <si>
    <t>010126130-3</t>
  </si>
  <si>
    <t>GRANOS SECOS</t>
  </si>
  <si>
    <t>0985860182</t>
  </si>
  <si>
    <t>..70</t>
  </si>
  <si>
    <t>0101261303</t>
  </si>
  <si>
    <t>vacVAVACIOioVACIO</t>
  </si>
  <si>
    <t>... |71</t>
  </si>
  <si>
    <t>JUWA CHINKIAS MIRIAM MARIBEL</t>
  </si>
  <si>
    <t>0180530232</t>
  </si>
  <si>
    <t>AJOS</t>
  </si>
  <si>
    <t>LOJA CORONEL GLADYS  SUSANA</t>
  </si>
  <si>
    <t>0105843957</t>
  </si>
  <si>
    <t>0991892270</t>
  </si>
  <si>
    <t>VALLE MALUAY</t>
  </si>
  <si>
    <t>S.A.D     72</t>
  </si>
  <si>
    <t>LOJA CORONEL GLADYA SUSUNA</t>
  </si>
  <si>
    <t>PALTA PALTA MANUELA</t>
  </si>
  <si>
    <t>0603084872</t>
  </si>
  <si>
    <t>0967997298</t>
  </si>
  <si>
    <t>PIO BRAVO Y MARIANO CUEVA</t>
  </si>
  <si>
    <t>S.A.D     73</t>
  </si>
  <si>
    <t>MAZA PUMA MIRIAM LUCIA</t>
  </si>
  <si>
    <t>010271451-6</t>
  </si>
  <si>
    <t>0959849280</t>
  </si>
  <si>
    <t>EL SALADO SININCAY</t>
  </si>
  <si>
    <t>S.A.D     74</t>
  </si>
  <si>
    <t>0102714516</t>
  </si>
  <si>
    <t>YAUTIBUG CEPEDA SUSANA INES</t>
  </si>
  <si>
    <t>0603567181</t>
  </si>
  <si>
    <t>AV EMILIO LOPÉZ ORTEGA</t>
  </si>
  <si>
    <t>S.A.D     75</t>
  </si>
  <si>
    <t>ATARIGUANA RODAS REBECA ISABEL</t>
  </si>
  <si>
    <t>140032682-1</t>
  </si>
  <si>
    <t>GRANOS COCINADOS</t>
  </si>
  <si>
    <t>0990994934</t>
  </si>
  <si>
    <t>CRUCE DEL CARMEN VIA SININCAY</t>
  </si>
  <si>
    <t>S.A.D     76</t>
  </si>
  <si>
    <t>1400326821</t>
  </si>
  <si>
    <t>TENEMAZA PILAMUNGA MARIA ELVIA</t>
  </si>
  <si>
    <t>0605432129</t>
  </si>
  <si>
    <t>0988122057</t>
  </si>
  <si>
    <t>ANGEL MARIANO ESTRELLA</t>
  </si>
  <si>
    <t>S.A.D     77</t>
  </si>
  <si>
    <t>MOCHA SAQUICELA ROSA ELVIRA</t>
  </si>
  <si>
    <t>0102738010</t>
  </si>
  <si>
    <t>0997270614</t>
  </si>
  <si>
    <t>BAÑOS</t>
  </si>
  <si>
    <t>S.A.D     78</t>
  </si>
  <si>
    <t>TUQUINAHUI CORO NARCISA DE JESUS</t>
  </si>
  <si>
    <t>010251975-8</t>
  </si>
  <si>
    <t>0981118909</t>
  </si>
  <si>
    <t>TEJAR</t>
  </si>
  <si>
    <t>S.A.D     79</t>
  </si>
  <si>
    <t>0102519758</t>
  </si>
  <si>
    <t>ROSALES AMAY DIEGO WALTER</t>
  </si>
  <si>
    <t>1103378442</t>
  </si>
  <si>
    <t>0994506098</t>
  </si>
  <si>
    <t>AV DEL MIGRANTE Y EL RETORNO</t>
  </si>
  <si>
    <t>S.A.D     80</t>
  </si>
  <si>
    <t>HURTADO YUNGA FERNANDO JOSE</t>
  </si>
  <si>
    <t>S.A.D     81</t>
  </si>
  <si>
    <t>0150281806</t>
  </si>
  <si>
    <t>YUNGA HUERTA MARIA SOLEDAD</t>
  </si>
  <si>
    <t>0919077198</t>
  </si>
  <si>
    <t>0989212030</t>
  </si>
  <si>
    <t>mariano cueva</t>
  </si>
  <si>
    <t>S.A.D     82</t>
  </si>
  <si>
    <t>MALLA JUMBO MARIA UMBELINA</t>
  </si>
  <si>
    <t>0703547075</t>
  </si>
  <si>
    <t>0992864351</t>
  </si>
  <si>
    <t>MARISCALAMAR Y MARIANO CUEVA</t>
  </si>
  <si>
    <t>S.A.D     83</t>
  </si>
  <si>
    <t>SIBRI YUNGA BLANCA MARIA</t>
  </si>
  <si>
    <t>0103406245</t>
  </si>
  <si>
    <t>VERDURAS-FRUTAS</t>
  </si>
  <si>
    <t>0985043394</t>
  </si>
  <si>
    <t>TOTORACOCHA</t>
  </si>
  <si>
    <t>S.A.D    84</t>
  </si>
  <si>
    <t>PINEDA PINEDA ANA FERNANDA</t>
  </si>
  <si>
    <t>..85</t>
  </si>
  <si>
    <t>0103966073</t>
  </si>
  <si>
    <t>GRANOS COCIDOS</t>
  </si>
  <si>
    <t>SUMBA CACERES ROSA ALEGRIA</t>
  </si>
  <si>
    <t>0101575199</t>
  </si>
  <si>
    <t>VERDURA Y GRANOS</t>
  </si>
  <si>
    <t>0990883731</t>
  </si>
  <si>
    <t>SININCAY barrio el Chorro especial</t>
  </si>
  <si>
    <t>S.A.D    86</t>
  </si>
  <si>
    <t>SININCAY</t>
  </si>
  <si>
    <t>PEREZ NAULA MARIANA DEL ROCIO</t>
  </si>
  <si>
    <t>0105389647</t>
  </si>
  <si>
    <t>VERDURAS Y FRUTAS</t>
  </si>
  <si>
    <t>0997359519</t>
  </si>
  <si>
    <t>llacao  BARRIO ZHIQUIR</t>
  </si>
  <si>
    <t>S.A.D   .87</t>
  </si>
  <si>
    <t>MARCILLO AVILA ANDREINA MILENA</t>
  </si>
  <si>
    <t>3050604820</t>
  </si>
  <si>
    <t>PAN Y JUGO</t>
  </si>
  <si>
    <t>NAULA VEGA MARIA TRANSITO</t>
  </si>
  <si>
    <t>0101701506</t>
  </si>
  <si>
    <t>FRUTAS LEGUMBRES TUBERCULOS</t>
  </si>
  <si>
    <t>09997359519</t>
  </si>
  <si>
    <t>LLACAO</t>
  </si>
  <si>
    <t>S.A.D    88</t>
  </si>
  <si>
    <t>MOROCHO ZUMBA MARIA ORFELINA</t>
  </si>
  <si>
    <t>0104618723</t>
  </si>
  <si>
    <t>GRANOS TIERNOS frutas legumbres</t>
  </si>
  <si>
    <t>0986788335</t>
  </si>
  <si>
    <t>4073960 americas y cayambe</t>
  </si>
  <si>
    <t>S.A.D.   89</t>
  </si>
  <si>
    <t>SUCUZHAÑAY LLIGUISUPA GLADYS NARCIZA</t>
  </si>
  <si>
    <t>0102775988</t>
  </si>
  <si>
    <t>GRANOS VERDURAS HORTALIZAS</t>
  </si>
  <si>
    <t>0997655214</t>
  </si>
  <si>
    <t>PEDRO FRANCO Y GRAN BELL</t>
  </si>
  <si>
    <t>S.A.D    90</t>
  </si>
  <si>
    <t>ROMERO CHIMBORAZO ROSA ELVIRA</t>
  </si>
  <si>
    <t>0301346599</t>
  </si>
  <si>
    <t>LEGUMBRES HORTALIZAS TUBERCULOS</t>
  </si>
  <si>
    <t>0983109903</t>
  </si>
  <si>
    <t>BARRIAL BLANCO Y EL CHORRO</t>
  </si>
  <si>
    <t>S.A.D    91</t>
  </si>
  <si>
    <t>TUAPANTA GLORIA ROBERTINA</t>
  </si>
  <si>
    <t>0102689759</t>
  </si>
  <si>
    <t>PAN</t>
  </si>
  <si>
    <t>0980623509</t>
  </si>
  <si>
    <t>YANAURCO GUAPONDELIG</t>
  </si>
  <si>
    <t>..92</t>
  </si>
  <si>
    <t>TENESACA MEJIA JUANA MARIA</t>
  </si>
  <si>
    <t>0102568318</t>
  </si>
  <si>
    <t>HORTALIZAS Y GRANOS</t>
  </si>
  <si>
    <t>0981655042</t>
  </si>
  <si>
    <t>AGUSTIN COISE Y VICENTE CORRAL</t>
  </si>
  <si>
    <t>S.A.D    93</t>
  </si>
  <si>
    <t>ULLAGUARI SISALIMA GLADYS ESPERANZA</t>
  </si>
  <si>
    <t>0102463163</t>
  </si>
  <si>
    <t>GRANO TUBERCULO HORTALIZA FRUTA</t>
  </si>
  <si>
    <t>0990683931</t>
  </si>
  <si>
    <t>quinta chica machangara</t>
  </si>
  <si>
    <t>..94</t>
  </si>
  <si>
    <t>TAPIA ROMERO DELIA ISABEL</t>
  </si>
  <si>
    <t>010226904-0</t>
  </si>
  <si>
    <t>GRANOS SECOS Y PELADOS</t>
  </si>
  <si>
    <t>0994448957</t>
  </si>
  <si>
    <t>QUINTA CHICA CUICOCHA</t>
  </si>
  <si>
    <t>S.A.D    95</t>
  </si>
  <si>
    <t>0102269040</t>
  </si>
  <si>
    <t>FAREZ PILLACELA MARIA ANGELITA</t>
  </si>
  <si>
    <t>010483776-0</t>
  </si>
  <si>
    <t>0981992386</t>
  </si>
  <si>
    <t>SAN JUAQUIN VALSAY ALTO</t>
  </si>
  <si>
    <t>S.A.D    96</t>
  </si>
  <si>
    <t>0104837760</t>
  </si>
  <si>
    <t>MILAN TIAMA MARIA MERCEDES</t>
  </si>
  <si>
    <t>060353628-5</t>
  </si>
  <si>
    <t>099328314</t>
  </si>
  <si>
    <t>ASUNSION Y HERNAN MALO GONZALES</t>
  </si>
  <si>
    <t>S.A.D     97</t>
  </si>
  <si>
    <t>0603536285</t>
  </si>
  <si>
    <t>campoverde  asmal jessica del rocio</t>
  </si>
  <si>
    <t>...     98</t>
  </si>
  <si>
    <t>SIBRI YANGARI MARIA BEATRIZ</t>
  </si>
  <si>
    <t>0913551974</t>
  </si>
  <si>
    <t>BARRIO DEL CISNE</t>
  </si>
  <si>
    <t>QUITO TACURI BLANCA OLIMPIA</t>
  </si>
  <si>
    <t>0104689880</t>
  </si>
  <si>
    <t>GRANO COCINADO</t>
  </si>
  <si>
    <t>0994853765</t>
  </si>
  <si>
    <t>EL VALLE GUALACAY 0985776578</t>
  </si>
  <si>
    <t>S.A.D     99</t>
  </si>
  <si>
    <t>ROSALES MAZA JAZMIN ALEXANDRA</t>
  </si>
  <si>
    <t>0105530406</t>
  </si>
  <si>
    <t>FRUTA, GRANOS Y LEGUMBRES</t>
  </si>
  <si>
    <t>0997244683</t>
  </si>
  <si>
    <t>S.A.D    100</t>
  </si>
  <si>
    <t>FAREZ FERNANDEZ REGINA DE ESPERANZA</t>
  </si>
  <si>
    <t>0104913066</t>
  </si>
  <si>
    <t>FRUTA   verduras   granos</t>
  </si>
  <si>
    <t>0989479919</t>
  </si>
  <si>
    <t>monseñor leonidas Proaño</t>
  </si>
  <si>
    <t>S.A.D    101</t>
  </si>
  <si>
    <t>SAN JUAQUIN</t>
  </si>
  <si>
    <t>ROSALES MAZA YESSENIA KATERINE</t>
  </si>
  <si>
    <t>0107394926</t>
  </si>
  <si>
    <t>FRUTA Y GRANOS</t>
  </si>
  <si>
    <t>0986450528</t>
  </si>
  <si>
    <t>S.A.D    102</t>
  </si>
  <si>
    <t>BONI  SIGSIG  ROSA GUILLERMINA</t>
  </si>
  <si>
    <t>1105881039</t>
  </si>
  <si>
    <t>0962859756</t>
  </si>
  <si>
    <t>vargas  Machuca barrial blanco</t>
  </si>
  <si>
    <t>S.A.D.    103</t>
  </si>
  <si>
    <t>NIVICELA AVILA MARIA DELIA</t>
  </si>
  <si>
    <t>BAUTISTA ROBLES MARLENE BERONICA</t>
  </si>
  <si>
    <t>0102071024</t>
  </si>
  <si>
    <t>0979448288</t>
  </si>
  <si>
    <t>HEROES DE VERDELOMA TOMAS ORDOÑOEZ</t>
  </si>
  <si>
    <t>S.,A.D    104</t>
  </si>
  <si>
    <t>MOROCHO GUARACA MARIO JOSE</t>
  </si>
  <si>
    <t>102210374</t>
  </si>
  <si>
    <t>0990063789</t>
  </si>
  <si>
    <t>VECINO Heroes de verdeloma</t>
  </si>
  <si>
    <t>S.A.D     105</t>
  </si>
  <si>
    <t>BERNAL LOPEZ JULIA ROSARIO</t>
  </si>
  <si>
    <t>0103437554</t>
  </si>
  <si>
    <t>QUINDE YUNGA ROSA MARGARITA</t>
  </si>
  <si>
    <t>104562087</t>
  </si>
  <si>
    <t>0994250777</t>
  </si>
  <si>
    <t>Baños</t>
  </si>
  <si>
    <t>S.A.D     106</t>
  </si>
  <si>
    <t>0104562087</t>
  </si>
  <si>
    <t>ASHQUI ASHQUI HILARIA</t>
  </si>
  <si>
    <t>0601037690</t>
  </si>
  <si>
    <t>0989392030</t>
  </si>
  <si>
    <t>RAFAEL MARIA ARIZAGA Y VARGAS MACHUCA</t>
  </si>
  <si>
    <t>S.A.D     107</t>
  </si>
  <si>
    <t>UYAGUARI OTAVALO MARIA MERCEDES</t>
  </si>
  <si>
    <t>0106936271</t>
  </si>
  <si>
    <t>GRANOS FRUTAS Y TUBERCULOS</t>
  </si>
  <si>
    <t>0986719789</t>
  </si>
  <si>
    <t>EL VALLE LOS CIPRES</t>
  </si>
  <si>
    <t>..108</t>
  </si>
  <si>
    <t>SIGUENZA MOROCHO JUANA DE LA NUBE</t>
  </si>
  <si>
    <t>010442058-3</t>
  </si>
  <si>
    <t>GRANO Y VERDURA</t>
  </si>
  <si>
    <t>0981249616</t>
  </si>
  <si>
    <t>S.A.D     109</t>
  </si>
  <si>
    <t>0104420583</t>
  </si>
  <si>
    <t>...110</t>
  </si>
  <si>
    <t>CORDERO UZHCA JENNY CARMEN</t>
  </si>
  <si>
    <t>0105755573</t>
  </si>
  <si>
    <t>LEGUMBRES, PAPAS</t>
  </si>
  <si>
    <t>PULLAY LEMACHE MARIA AURORA</t>
  </si>
  <si>
    <t>0604406678</t>
  </si>
  <si>
    <t>GRANO SECO</t>
  </si>
  <si>
    <t>0967505194</t>
  </si>
  <si>
    <t>SAN PEDRO DEL CEBOLLAR</t>
  </si>
  <si>
    <t>S.A.D     111</t>
  </si>
  <si>
    <t>PULLAY LECHEME MARIA AURORA</t>
  </si>
  <si>
    <t>ZARUMA CHIRIBOGA ROSA MAGDALENA</t>
  </si>
  <si>
    <t>010305777-4</t>
  </si>
  <si>
    <t>0967674422</t>
  </si>
  <si>
    <t>VIA MIRAFLORES  CACHULLAPI</t>
  </si>
  <si>
    <t>S.AD       112</t>
  </si>
  <si>
    <t>0103057774</t>
  </si>
  <si>
    <t>VIA MIRAFLORES</t>
  </si>
  <si>
    <t>BARRERA INGA REINA MARIA</t>
  </si>
  <si>
    <t>0301100319</t>
  </si>
  <si>
    <t>PAN Y DULCES hortalizas</t>
  </si>
  <si>
    <t>2340574</t>
  </si>
  <si>
    <t>las Peñas  el Tejar</t>
  </si>
  <si>
    <t>S.A.D      113</t>
  </si>
  <si>
    <t>PAN Y DULCES</t>
  </si>
  <si>
    <t>CHIMBO GUAMANTARIO MARIA EUGENIA</t>
  </si>
  <si>
    <t>0105767958</t>
  </si>
  <si>
    <t>LEGUMBRES  Verduras</t>
  </si>
  <si>
    <t>0986570842</t>
  </si>
  <si>
    <t>12 de octubre  4-03</t>
  </si>
  <si>
    <t>..114</t>
  </si>
  <si>
    <t>MIRAFLORES EL TABLON BAJO</t>
  </si>
  <si>
    <t>CORAISACA PAIDA ROSA IMELDA</t>
  </si>
  <si>
    <t>0992890466</t>
  </si>
  <si>
    <t>ESTEBES DE TORAL Y SANGURIMA</t>
  </si>
  <si>
    <t>S.A.D      115</t>
  </si>
  <si>
    <t>GORDILLO PERALTA MARIA TRANSITO</t>
  </si>
  <si>
    <t>0105830509</t>
  </si>
  <si>
    <t>CARNE DE CHANCHO</t>
  </si>
  <si>
    <t>0997286099</t>
  </si>
  <si>
    <t>SININCAY   EL SALADO</t>
  </si>
  <si>
    <t>S.A.D      116</t>
  </si>
  <si>
    <t>CARNE</t>
  </si>
  <si>
    <t>SININCAY EL SALADO</t>
  </si>
  <si>
    <t>LOJA SISALIMA LIBIA CENAIDA</t>
  </si>
  <si>
    <t>0105597843</t>
  </si>
  <si>
    <t>0982609566</t>
  </si>
  <si>
    <t>BALZAY BAJO DE SAN JOAQUIN</t>
  </si>
  <si>
    <t>S.A.D      117</t>
  </si>
  <si>
    <t>..118</t>
  </si>
  <si>
    <t>PAÑI MEJIA MARIANA</t>
  </si>
  <si>
    <t>0101437432</t>
  </si>
  <si>
    <t>.   .119</t>
  </si>
  <si>
    <t>AULLA CHICAIZA JOSE MANUEL</t>
  </si>
  <si>
    <t>0603935297</t>
  </si>
  <si>
    <t>FRUTAS, HORALIZAS Y LEGUMBRES</t>
  </si>
  <si>
    <t>Guanoquiza Tenecota Ana Lucia</t>
  </si>
  <si>
    <t>0104871199</t>
  </si>
  <si>
    <t>verduras  y  legumbres</t>
  </si>
  <si>
    <t>0990391248</t>
  </si>
  <si>
    <t>sector de sinincay barrio el chorro</t>
  </si>
  <si>
    <t>..120</t>
  </si>
  <si>
    <t>OTAVALO TENECOTA MARIANA DE JESUS</t>
  </si>
  <si>
    <t>RODRIGUEZ ESPINOZA JANETH ALEXANDRA</t>
  </si>
  <si>
    <t>0151179165</t>
  </si>
  <si>
    <t>FRUTAS, VERDURAS Y GRANOS</t>
  </si>
  <si>
    <t>0969805848</t>
  </si>
  <si>
    <t>EL  VECINO</t>
  </si>
  <si>
    <t>S.A.D    121</t>
  </si>
  <si>
    <t>VAZQUEZ GUALPA CARLOS BENJAMIN</t>
  </si>
  <si>
    <t>0101571933</t>
  </si>
  <si>
    <t>HUEVOS CHILLENOS</t>
  </si>
  <si>
    <t>BAJADA LAZARETO Y FLORESTA DOS</t>
  </si>
  <si>
    <t>..  122</t>
  </si>
  <si>
    <t>PEREZ CORAISACA ALEXANDRA DEL CISNE</t>
  </si>
  <si>
    <t>0150294320</t>
  </si>
  <si>
    <t>INGA VASQUEZ CRUZ MARIA</t>
  </si>
  <si>
    <t>0105515656</t>
  </si>
  <si>
    <t>0989188031</t>
  </si>
  <si>
    <t>VARGAS MACHUCA Y MUÑOZ VERNAZA</t>
  </si>
  <si>
    <t>S.A.D     124</t>
  </si>
  <si>
    <t>QUINDE YUNGA ROSA ELVIRA</t>
  </si>
  <si>
    <t>0104890660</t>
  </si>
  <si>
    <t>0981532963</t>
  </si>
  <si>
    <t>NERO ALTO BAÑOS</t>
  </si>
  <si>
    <t>S.A.D     125</t>
  </si>
  <si>
    <t>REINOSO PULGARIN ROSA MERCEDES</t>
  </si>
  <si>
    <t>0101539294</t>
  </si>
  <si>
    <t>0996203101</t>
  </si>
  <si>
    <t>EL VALLE VIA SANTA ANA</t>
  </si>
  <si>
    <t>S.A.D     126</t>
  </si>
  <si>
    <t>PUCULPALA GANAN MARIA LAURA</t>
  </si>
  <si>
    <t>0604614677</t>
  </si>
  <si>
    <t>FRUTAS  Y  VERDURAS</t>
  </si>
  <si>
    <t>0959953085</t>
  </si>
  <si>
    <t>CALLE LOS TUBOS DEL TEJAR</t>
  </si>
  <si>
    <t>S.A.D     127</t>
  </si>
  <si>
    <t>MARIANO CUEVA Y HEROES DE VERDELOMA</t>
  </si>
  <si>
    <t>MILAN TIAMA MARIA FLORINADA</t>
  </si>
  <si>
    <t>0604125187</t>
  </si>
  <si>
    <t>TUBERCULOS Y LEGUMBRES</t>
  </si>
  <si>
    <t>0990737348</t>
  </si>
  <si>
    <t>EL VECINO</t>
  </si>
  <si>
    <t>S.A.D     128</t>
  </si>
  <si>
    <t>DOMINGUEZ GUANOQUIZA MARIA JUANA</t>
  </si>
  <si>
    <t>0103635975</t>
  </si>
  <si>
    <t>0993581132</t>
  </si>
  <si>
    <t>LAS ADOVES Y LAS CHIRIMOYAS</t>
  </si>
  <si>
    <t>S.A.D     129</t>
  </si>
  <si>
    <t>LAS ABOVES Y LAS CHIRIMOLLAS</t>
  </si>
  <si>
    <t>NAULA VARGAS SEGUNDO PABLO</t>
  </si>
  <si>
    <t>0602750549</t>
  </si>
  <si>
    <t>frutas y granos secos</t>
  </si>
  <si>
    <t>0995303168</t>
  </si>
  <si>
    <t>CARLOS ARIZAGA VEGA Y MARIANO CUEVA</t>
  </si>
  <si>
    <t>S.A.D     130</t>
  </si>
  <si>
    <t>LIMONES</t>
  </si>
  <si>
    <t>RAMON PATIÑO MIRIAM MARLENE</t>
  </si>
  <si>
    <t>0104538756</t>
  </si>
  <si>
    <t>VERDURAS, FRUTAS</t>
  </si>
  <si>
    <t>0997631484</t>
  </si>
  <si>
    <t>AV ORDOÑEZ LAZO ENTRE SAN MARTIN</t>
  </si>
  <si>
    <t>S.A.D     131</t>
  </si>
  <si>
    <t>VERDURAS, FRUTAS Y LEGUMBRES</t>
  </si>
  <si>
    <t>AULLA CHICAIZA LUZ MARIA</t>
  </si>
  <si>
    <t>0604217307</t>
  </si>
  <si>
    <t>0985923324</t>
  </si>
  <si>
    <t>Batan las Americas</t>
  </si>
  <si>
    <t>S.A.D    132</t>
  </si>
  <si>
    <t>REMACHE TUCTO IRMA BELEN</t>
  </si>
  <si>
    <t>0107973638</t>
  </si>
  <si>
    <t>FRUTAS VERDURAS  LEGUMBRES</t>
  </si>
  <si>
    <t>0986688656</t>
  </si>
  <si>
    <t>TEJAR  EL SARAR</t>
  </si>
  <si>
    <t>S.A.D    133</t>
  </si>
  <si>
    <t>FRUTAS VERDURAS LEGUMBRES</t>
  </si>
  <si>
    <t>ANDRADE GUAMAN LUZMILA AMELIA</t>
  </si>
  <si>
    <t>1712030889</t>
  </si>
  <si>
    <t>0999422949</t>
  </si>
  <si>
    <t>GREGORIO MARAÑAN Y FELIPE II</t>
  </si>
  <si>
    <t>SALAZAR VARGAS ELICEO GUILLERMO</t>
  </si>
  <si>
    <t>0920768553</t>
  </si>
  <si>
    <t>0985076098</t>
  </si>
  <si>
    <t>S.A.D    135</t>
  </si>
  <si>
    <t>SAQUIPAY CALLE RUTH CECILIA</t>
  </si>
  <si>
    <t>0103005898</t>
  </si>
  <si>
    <t>PAPAS Y HORTALIZAS</t>
  </si>
  <si>
    <t>0981239897</t>
  </si>
  <si>
    <t>LA FLAUTA -1-51 Y LA BANDOLINA</t>
  </si>
  <si>
    <t>S.A.D    136</t>
  </si>
  <si>
    <t>LA FLAUTA Y LA BANDOLINA</t>
  </si>
  <si>
    <t>IÑAMAGUA CHIMBO NATALY SILVANA</t>
  </si>
  <si>
    <t>0150764355</t>
  </si>
  <si>
    <t>..137</t>
  </si>
  <si>
    <t>vacio  margarita ganan</t>
  </si>
  <si>
    <t>GRANOS -VERDURA- TUBERCULOS</t>
  </si>
  <si>
    <t>..138</t>
  </si>
  <si>
    <t>SALTOS PICO NAULA MANUELA</t>
  </si>
  <si>
    <t>Ochoa Bermeo Ruben  Ariolfo</t>
  </si>
  <si>
    <t>0701423600</t>
  </si>
  <si>
    <t>frutas y verduras   tuberculos</t>
  </si>
  <si>
    <t>gregorio marañon y felipe segundo    moll</t>
  </si>
  <si>
    <t>S.A.D   139</t>
  </si>
  <si>
    <t>CORAISACA PAIDA ANA LUCIA</t>
  </si>
  <si>
    <t>0302131354</t>
  </si>
  <si>
    <t>..140</t>
  </si>
  <si>
    <t>UCHO CHAPA PATRICIA DEL CARMEN</t>
  </si>
  <si>
    <t>0106068042</t>
  </si>
  <si>
    <t>COPA YAUCAN INES LUISA</t>
  </si>
  <si>
    <t>0604460790</t>
  </si>
  <si>
    <t>LEGUMBRES HORTALIZAS FRUTAS</t>
  </si>
  <si>
    <t>0967283424</t>
  </si>
  <si>
    <t>feria libre</t>
  </si>
  <si>
    <t>S.A.D   141</t>
  </si>
  <si>
    <t>DUCHITANGA PINTADO ROSA MARIBEL</t>
  </si>
  <si>
    <t>0105438782</t>
  </si>
  <si>
    <t>0981322669</t>
  </si>
  <si>
    <t>Rafael Maria Arizaga  feria libre</t>
  </si>
  <si>
    <t>S.A.D    142</t>
  </si>
  <si>
    <t>GUIÑANSACA GUAMAN MARIA ZOILA ROSA</t>
  </si>
  <si>
    <t>0402116233</t>
  </si>
  <si>
    <t>0968779188</t>
  </si>
  <si>
    <t>AV UNIDAD NACIONAL</t>
  </si>
  <si>
    <t>S.A.D    143</t>
  </si>
  <si>
    <t>MAZA VALDIVIESO TANIA MALVINA</t>
  </si>
  <si>
    <t>1103447361</t>
  </si>
  <si>
    <t>FRUTA   Grano tierno</t>
  </si>
  <si>
    <t>0959482690</t>
  </si>
  <si>
    <t>patamarca</t>
  </si>
  <si>
    <t>S.A.D    144</t>
  </si>
  <si>
    <t>ESPINOZA CARPIO LILIAN ROMELIA</t>
  </si>
  <si>
    <t>0104503016</t>
  </si>
  <si>
    <t>0989425728</t>
  </si>
  <si>
    <t>EL   VECINO</t>
  </si>
  <si>
    <t>S.A.D    145</t>
  </si>
  <si>
    <t>JARA CRILLO LUCIA JACQUELINE</t>
  </si>
  <si>
    <t>0107523029</t>
  </si>
  <si>
    <t>..146</t>
  </si>
  <si>
    <t>...147</t>
  </si>
  <si>
    <t>LUPERCIO  SANGURIMA   ROSA LUZ</t>
  </si>
  <si>
    <t>0102550738</t>
  </si>
  <si>
    <t>LEGUMBRES GRANOS</t>
  </si>
  <si>
    <t>0997709236</t>
  </si>
  <si>
    <t>victoria alta el valle</t>
  </si>
  <si>
    <t>S.A.D    148</t>
  </si>
  <si>
    <t>LUPERCIO ROSA LUZ</t>
  </si>
  <si>
    <t>SARI  LUPERCIO  ANGELICA   FERNANDA</t>
  </si>
  <si>
    <t>0106355522</t>
  </si>
  <si>
    <t>VICTORIA  ALTA EL VALLE</t>
  </si>
  <si>
    <t>S.A.D    149</t>
  </si>
  <si>
    <t>CORREA CARRASCO LOURDES JOSEFINA</t>
  </si>
  <si>
    <t>0102602232</t>
  </si>
  <si>
    <t>...150</t>
  </si>
  <si>
    <t>SAGÑAY YAUTIBUG JOSE MARIANO</t>
  </si>
  <si>
    <t>0604917245</t>
  </si>
  <si>
    <t>CUÑAS  MARCATOMA  MARIA  AMELIA</t>
  </si>
  <si>
    <t>0605186485</t>
  </si>
  <si>
    <t>0991002944</t>
  </si>
  <si>
    <t>manuel vega y sangurima</t>
  </si>
  <si>
    <t>S.A.D    151</t>
  </si>
  <si>
    <t>CUÑAS MARCATOMA MARIA AMELIA</t>
  </si>
  <si>
    <t>SANGO SANGO CARLOS ALFREDO</t>
  </si>
  <si>
    <t>0605292887</t>
  </si>
  <si>
    <t>LA CASTELLANA Y GERONA</t>
  </si>
  <si>
    <t>S.A.D    152</t>
  </si>
  <si>
    <t>BARBECHO LLIVISACA MARIA</t>
  </si>
  <si>
    <t>0102501392</t>
  </si>
  <si>
    <t>0989595364</t>
  </si>
  <si>
    <t>RICAURTE FEDERICO SANCHEZ</t>
  </si>
  <si>
    <t>S.A.D    153</t>
  </si>
  <si>
    <t>CHUCHUCA  ROSA  ELVIRA</t>
  </si>
  <si>
    <t>0101712065</t>
  </si>
  <si>
    <t>MISHQUI, VERDURAS Y LACTEOS</t>
  </si>
  <si>
    <t>0986005963</t>
  </si>
  <si>
    <t>INGAMULLO  JADAN</t>
  </si>
  <si>
    <t>S.A.D     154</t>
  </si>
  <si>
    <t>CHUCHUCA ROSA ELVIRA</t>
  </si>
  <si>
    <t>SUCUZHAÑAY PAIDA  ZOILA PASTORA</t>
  </si>
  <si>
    <t>0301224804</t>
  </si>
  <si>
    <t>0981440845</t>
  </si>
  <si>
    <t>Miraflores  Barrio  Mapanagua</t>
  </si>
  <si>
    <t>S.A.D     155</t>
  </si>
  <si>
    <t>SUCUZHAÑAY PAIDA ZOILA PASTORA</t>
  </si>
  <si>
    <t>BALAREZO JADAN JOHANNA MARGARITA</t>
  </si>
  <si>
    <t>0107017550</t>
  </si>
  <si>
    <t>VERDURAS, TUBERCULOS, GRANOS</t>
  </si>
  <si>
    <t>0967522765</t>
  </si>
  <si>
    <t>Zhidmad  GUALACEO</t>
  </si>
  <si>
    <t>S.A.D     156</t>
  </si>
  <si>
    <t>QUINTUÑA FERNANDEZ TRANSITO FLORINDA</t>
  </si>
  <si>
    <t>0301008710</t>
  </si>
  <si>
    <t>BOCADITOS  Y  DULCES</t>
  </si>
  <si>
    <t>0983584761</t>
  </si>
  <si>
    <t>las Orquideas miguel cabascango</t>
  </si>
  <si>
    <t>S:A.D      157</t>
  </si>
  <si>
    <t>BOCADITOS</t>
  </si>
  <si>
    <t>MUÑOZ MAYANCELA INES MARIA</t>
  </si>
  <si>
    <t>0101622504</t>
  </si>
  <si>
    <t>SIDCAY LA CALDERA</t>
  </si>
  <si>
    <t>S.A.D     158</t>
  </si>
  <si>
    <t>MOROCHO CASTILLO MARIA  EMETERIA</t>
  </si>
  <si>
    <t>0102488332</t>
  </si>
  <si>
    <t>0989974978</t>
  </si>
  <si>
    <t>TUTUPALI GRANDE Tarqui</t>
  </si>
  <si>
    <t>S.A.D     159</t>
  </si>
  <si>
    <t>MOROCHO CASTILLO MARIA HERMETERIA</t>
  </si>
  <si>
    <t>CARDENAS CORDERO JESSICA DANIELA</t>
  </si>
  <si>
    <t>0106057508</t>
  </si>
  <si>
    <t>FRUTAS - ASEO PERSONAL</t>
  </si>
  <si>
    <t>0978815809</t>
  </si>
  <si>
    <t>sangurima 3-58  y vargas machuca</t>
  </si>
  <si>
    <t>S.A.D     160</t>
  </si>
  <si>
    <t>GUAMAN CHARICANDO CLEMENTE</t>
  </si>
  <si>
    <t>0602979502</t>
  </si>
  <si>
    <t>MACHICA - PANELA</t>
  </si>
  <si>
    <t>0939394078</t>
  </si>
  <si>
    <t>el Tejar barrio los tubos  via Racar</t>
  </si>
  <si>
    <t>S.A.D     161</t>
  </si>
  <si>
    <t>TENEMASA MENDOZA MARIA TERESA</t>
  </si>
  <si>
    <t>0603758442</t>
  </si>
  <si>
    <t>MEDICINA NUTRICIONAL</t>
  </si>
  <si>
    <t>0979819934</t>
  </si>
  <si>
    <t>S.A.D     162</t>
  </si>
  <si>
    <t>SUAREZ BACULIMA JESSICA KARINA</t>
  </si>
  <si>
    <t>0106054224</t>
  </si>
  <si>
    <t>JUGOS, BATIDOS   Y CAFÉ</t>
  </si>
  <si>
    <t>0963254127</t>
  </si>
  <si>
    <t>RICAURTE   ejecutivo</t>
  </si>
  <si>
    <t>S.A.D     163</t>
  </si>
  <si>
    <t>en revisión</t>
  </si>
  <si>
    <t>AUCAPIÑA AUCAPIÑA BLANCA LUCIA</t>
  </si>
  <si>
    <t>0104254164</t>
  </si>
  <si>
    <t>…164</t>
  </si>
  <si>
    <t>CHILLOGALLI  YUNGA LUIS VIRGILIO</t>
  </si>
  <si>
    <t>0106849565</t>
  </si>
  <si>
    <t>…165</t>
  </si>
  <si>
    <t>CHILLOGALLI YUNGA LUIS VIRGILIO</t>
  </si>
  <si>
    <t>TIPAN INGA MARIA BALTAZARA</t>
  </si>
  <si>
    <t>vaciova</t>
  </si>
  <si>
    <t>…166</t>
  </si>
  <si>
    <t>0604557546</t>
  </si>
  <si>
    <t>MOROCHO BADILLO CESAR RODRIGO</t>
  </si>
  <si>
    <t>0604010504</t>
  </si>
  <si>
    <t>0959124333</t>
  </si>
  <si>
    <t>S.A.D     167</t>
  </si>
  <si>
    <t>MOROCHO VADILLO CESAR RODRIGO</t>
  </si>
  <si>
    <t>NIVICELA LOJA JOSE GABRIEL</t>
  </si>
  <si>
    <t>010104862-7</t>
  </si>
  <si>
    <t>0986824368</t>
  </si>
  <si>
    <t>PANAMERICANA  SUR</t>
  </si>
  <si>
    <t>S.A.D     168</t>
  </si>
  <si>
    <t>ORTIZ SASAGUAY MONICA JANNETH</t>
  </si>
  <si>
    <t>0104051180</t>
  </si>
  <si>
    <t>DAQUILEMA VUELVA MARIA MANUELA</t>
  </si>
  <si>
    <t>0603487406</t>
  </si>
  <si>
    <t>S.A.D     169</t>
  </si>
  <si>
    <t>SHAGUI  HAPA  DELIA   ESPERANZA</t>
  </si>
  <si>
    <t>0103584538</t>
  </si>
  <si>
    <t>VERDURA  FRUTAS  GRANOS</t>
  </si>
  <si>
    <t>0993702361</t>
  </si>
  <si>
    <t>NARANCAY ALTO</t>
  </si>
  <si>
    <t>S.A.D     170</t>
  </si>
  <si>
    <t>SHAGUI HAPA DELIA ESPERANZA</t>
  </si>
  <si>
    <t>BRAVO NAULA CARLOS SEGUNDO</t>
  </si>
  <si>
    <t>0604557397</t>
  </si>
  <si>
    <t>0988779294</t>
  </si>
  <si>
    <t>S.A.D     171</t>
  </si>
  <si>
    <t>PANZA CHASI MARIA CARMEN</t>
  </si>
  <si>
    <t>0103936902</t>
  </si>
  <si>
    <t>SAETEROS PAREDES ROSA ISOLINA</t>
  </si>
  <si>
    <t>0301541058</t>
  </si>
  <si>
    <t>FUNDAS  y  DESECHABLES</t>
  </si>
  <si>
    <t>0988974559</t>
  </si>
  <si>
    <t>MIRAFLOES LA FLORESTA</t>
  </si>
  <si>
    <t>S.A.D     172</t>
  </si>
  <si>
    <t>FUNDAS</t>
  </si>
  <si>
    <t>ORTIZ FERNANDEZ MARIA JULIA</t>
  </si>
  <si>
    <t>0301059739</t>
  </si>
  <si>
    <t>0986947796</t>
  </si>
  <si>
    <t>PIO BRAVO Y FEDERICO GUERRERO</t>
  </si>
  <si>
    <t>S.A.D      173</t>
  </si>
  <si>
    <t>MOROCHO BADILLO SANDRA BEATRIZ</t>
  </si>
  <si>
    <t>0605465145</t>
  </si>
  <si>
    <t>0988685923</t>
  </si>
  <si>
    <t>S.A.D     174</t>
  </si>
  <si>
    <t>MOROCHO BADILLO SANDRA BIATRES</t>
  </si>
  <si>
    <t>INGA MOROCHO MONICA ALEXANDRA</t>
  </si>
  <si>
    <t>0107960056</t>
  </si>
  <si>
    <t>FRUTAS LEGUMBRES Y HORTALIZAS</t>
  </si>
  <si>
    <t>0990994482</t>
  </si>
  <si>
    <t>EL CARMEN DE SININCAY</t>
  </si>
  <si>
    <t>S.A.D     175</t>
  </si>
  <si>
    <t>HUARACA PEREZ JOSE MANUEL</t>
  </si>
  <si>
    <t>0603813239</t>
  </si>
  <si>
    <t>FRUTAS Y HORTALIZAS</t>
  </si>
  <si>
    <t>S.A.D     176</t>
  </si>
  <si>
    <t>YUCAiLLA MOROCHO MARIA MARCELA</t>
  </si>
  <si>
    <t>0604532440</t>
  </si>
  <si>
    <t>VERDURAS y frutas</t>
  </si>
  <si>
    <t>FERIA  LIBRE</t>
  </si>
  <si>
    <t>S.A.D     177</t>
  </si>
  <si>
    <t>YUCAYALLA MOROCHO MARIA MARCELA</t>
  </si>
  <si>
    <t>091584274-4</t>
  </si>
  <si>
    <t>…178</t>
  </si>
  <si>
    <t>CAGUANA SHAGÑAY MARIA AGUSTINA</t>
  </si>
  <si>
    <t>0302261136</t>
  </si>
  <si>
    <t>0967465505</t>
  </si>
  <si>
    <t>S.A.D     179</t>
  </si>
  <si>
    <t>QUIZHPE JARAMA AIDA NARCISA</t>
  </si>
  <si>
    <t>0101689933</t>
  </si>
  <si>
    <t>GRANOS SECO HORTALIZAS Y HUEVOS</t>
  </si>
  <si>
    <t>0987123555</t>
  </si>
  <si>
    <t>CALLE MIGUEL DIAS</t>
  </si>
  <si>
    <t>S.A.D     180</t>
  </si>
  <si>
    <t>CARDENAS CORDERO MARIA AUGUSTA</t>
  </si>
  <si>
    <t>0104814462</t>
  </si>
  <si>
    <t>HORTALIZAS LEGUMBRES Y FRUTAS</t>
  </si>
  <si>
    <t>0986922028</t>
  </si>
  <si>
    <t>urbanizacion la Playa  orquideas</t>
  </si>
  <si>
    <t>S.A.D     181</t>
  </si>
  <si>
    <t>MENDEZ QUIZHPE MARIA DALIA</t>
  </si>
  <si>
    <t>0104078399</t>
  </si>
  <si>
    <t>HERMANO MIGUEL</t>
  </si>
  <si>
    <t>S.A.D     182</t>
  </si>
  <si>
    <t>JADAN ZOILA MARGARITA</t>
  </si>
  <si>
    <t>0102425139</t>
  </si>
  <si>
    <t>GRANO TIERNO, LEGUMBRES,</t>
  </si>
  <si>
    <t>0991039937</t>
  </si>
  <si>
    <t>ZHIDMAD GUALASEO</t>
  </si>
  <si>
    <t>S.A.D     183</t>
  </si>
  <si>
    <t>GRANO TIERNO, LEGUMBRES, HORTALIZAS</t>
  </si>
  <si>
    <t>TAPIA SALINAS NARCISA</t>
  </si>
  <si>
    <t>0105413553</t>
  </si>
  <si>
    <t>0985264560</t>
  </si>
  <si>
    <t>CALLE DE LAS COCADAS</t>
  </si>
  <si>
    <t>S.A.D      184</t>
  </si>
  <si>
    <t>GUIÑANZACA URGILES DIGNA</t>
  </si>
  <si>
    <t>0102674561</t>
  </si>
  <si>
    <t>0981239798</t>
  </si>
  <si>
    <t>CARLOS CRESPI   MIRAFLORES</t>
  </si>
  <si>
    <t>S.A.D      185</t>
  </si>
  <si>
    <t>CARNE POLLO EMBUTIDO</t>
  </si>
  <si>
    <t>SARANGO SARANGO CARMEN MERCEDEZ</t>
  </si>
  <si>
    <t>1150052981</t>
  </si>
  <si>
    <t>0959897635</t>
  </si>
  <si>
    <t>rafael Maria Arizaga y Mariano Cueva</t>
  </si>
  <si>
    <t>S.A.D… 186</t>
  </si>
  <si>
    <t>BRAVO VALVERDE MARTHA</t>
  </si>
  <si>
    <t>0951694165</t>
  </si>
  <si>
    <t>AV. ESPAÑA Y NUÑES DE VONOLLA</t>
  </si>
  <si>
    <t>S.A.D      187</t>
  </si>
  <si>
    <t>CARNE DE CERDO</t>
  </si>
  <si>
    <t>Inga Merchan Nathaly Estefania</t>
  </si>
  <si>
    <t>0302841838</t>
  </si>
  <si>
    <t>0994412501</t>
  </si>
  <si>
    <t>pai 15  via  Sinincay</t>
  </si>
  <si>
    <t>S.A.D      188</t>
  </si>
  <si>
    <t>ROMERO BRAVO AMARILIS TATIANA</t>
  </si>
  <si>
    <t>0704106699</t>
  </si>
  <si>
    <t>0959477027</t>
  </si>
  <si>
    <t>M. Lamar 3-87</t>
  </si>
  <si>
    <t>S.A.D     189</t>
  </si>
  <si>
    <t>GUZHÑAY BAYRON</t>
  </si>
  <si>
    <t>0107427098</t>
  </si>
  <si>
    <t>S.A.D     190</t>
  </si>
  <si>
    <t>INGA MERCHAN NATALI</t>
  </si>
  <si>
    <t xml:space="preserve">boleta de auxilio </t>
  </si>
  <si>
    <t>ROMERO BRAVO AMARILIS</t>
  </si>
  <si>
    <t>SABILA</t>
  </si>
  <si>
    <t>ARTEAGA ARTEAGA ALEXANDER</t>
  </si>
  <si>
    <t>0953064995</t>
  </si>
  <si>
    <t>AGUA DE SABILA</t>
  </si>
  <si>
    <t>los numeros en rojo son comerciantes que falta por entregar la solicitud de adjudicacion</t>
  </si>
  <si>
    <t>entre las cuales están 6 en linea roja que significa vacíos en total hay  38 comerciante que no entrega solicitud de adjudicación</t>
  </si>
  <si>
    <t>Vigencia</t>
  </si>
  <si>
    <t>EDULA VENDEDOR: 0190115798001</t>
  </si>
  <si>
    <t>NOMBRES: COOPERATIVA DE AHORRO Y CRÉDITO JUVENTUD ECUATORIANA PROGRESISTA LTDA.</t>
  </si>
  <si>
    <t>Giro CAJERO AUTOMÁTICO</t>
  </si>
  <si>
    <t>CALLES ALFONSO BERNAL E ISABEL GUAMBAÑA ADJUDICACIÓN DEL PUESTO 7 DEL M 4 DE NOVIEMBRE C 1 F2-AP-4NOV-000286</t>
  </si>
  <si>
    <t>300.00</t>
  </si>
  <si>
    <t>01/26/28</t>
  </si>
  <si>
    <t>1400826556</t>
  </si>
  <si>
    <t xml:space="preserve">CUEVA FIGUEROA KARLA VIVIANA </t>
  </si>
  <si>
    <t xml:space="preserve">GABINETE DE BELLEZA </t>
  </si>
  <si>
    <t>0105626030</t>
  </si>
  <si>
    <t xml:space="preserve">QUIZHPI QUIZHPI MARIA MAGALY </t>
  </si>
  <si>
    <t xml:space="preserve">PAPELERIA </t>
  </si>
  <si>
    <t>0702508656</t>
  </si>
  <si>
    <t>PIEDRA QUEZADA FANNY MARIA</t>
  </si>
  <si>
    <t>77.70</t>
  </si>
  <si>
    <t xml:space="preserve"> 0105283170</t>
  </si>
  <si>
    <t xml:space="preserve"> MAYRA VANESSA CARABAJO COBO</t>
  </si>
  <si>
    <t>Giro COURIER</t>
  </si>
  <si>
    <t>90.40</t>
  </si>
  <si>
    <t>07/30/27</t>
  </si>
  <si>
    <t>ABANDONO DE LOS PUESTO 18 POR PARTE DE LA ANTERIOR CONCESIONARIA MEMO-DMCA-5145-2025</t>
  </si>
  <si>
    <t>0107577025</t>
  </si>
  <si>
    <t>BOMBON QUINDE ESTEFANIA DEL C</t>
  </si>
  <si>
    <t>37.03</t>
  </si>
  <si>
    <t>01/27/27</t>
  </si>
  <si>
    <t xml:space="preserve">UZHCA CARDENAS NANCY ROCIO </t>
  </si>
  <si>
    <t>1722456348</t>
  </si>
  <si>
    <t>LUIS ERNESTO RAMIRO REINO PAUC</t>
  </si>
  <si>
    <t>10.25</t>
  </si>
  <si>
    <t>ANA LUCIA BRAVO ZHINDON</t>
  </si>
  <si>
    <t>23.14</t>
  </si>
  <si>
    <t>07/31/26</t>
  </si>
  <si>
    <t>0105089288</t>
  </si>
  <si>
    <t>ADRIANA PAMELA FAICAN BRAVO</t>
  </si>
  <si>
    <t>74.30</t>
  </si>
  <si>
    <t>09/16/26</t>
  </si>
  <si>
    <t>MARIA JULIA ISABEL GUACHICHULL</t>
  </si>
  <si>
    <t>HORNADO</t>
  </si>
  <si>
    <t>1105094625</t>
  </si>
  <si>
    <t xml:space="preserve">CAÑAR CAPA ANABEL JOHANA </t>
  </si>
  <si>
    <t>ARTESANIAS</t>
  </si>
  <si>
    <t>0103490744</t>
  </si>
  <si>
    <t>MARIA ILDA SIAVICHAY VASQUEZ</t>
  </si>
  <si>
    <t>GLORIA MARIA CARDENAS CABRER</t>
  </si>
  <si>
    <t>0104275730</t>
  </si>
  <si>
    <t>LINA MERCEDES PESANTEZ CAMPOV</t>
  </si>
  <si>
    <t>PRODUCTOS AGROECO</t>
  </si>
  <si>
    <t>123B</t>
  </si>
  <si>
    <t>5.00</t>
  </si>
  <si>
    <t>SILVIA LUPE BRAVO ZHINDON</t>
  </si>
  <si>
    <t>0106037716</t>
  </si>
  <si>
    <t>GRACIELA DEL ROCIO ARIAS CARDE</t>
  </si>
  <si>
    <t>118B</t>
  </si>
  <si>
    <t>MARGARITA MARIA ZHINDON BARR</t>
  </si>
  <si>
    <t>0104848213</t>
  </si>
  <si>
    <t>ANA GUILLERMINA ENRIQUEZ DUM</t>
  </si>
  <si>
    <t>129B</t>
  </si>
  <si>
    <t>MERY ESTHERFILIA ONCE AVILA</t>
  </si>
  <si>
    <t>0101659951</t>
  </si>
  <si>
    <t>TRANSITO HERLINDA GUAMAN SIBR</t>
  </si>
  <si>
    <t>123A</t>
  </si>
  <si>
    <t>DIGNA ERMENCIA TUZA MACAS</t>
  </si>
  <si>
    <t>CAFÃ‰S</t>
  </si>
  <si>
    <t>0102827573</t>
  </si>
  <si>
    <t>MARIA CRUZ DELGADO LOPEZ</t>
  </si>
  <si>
    <t>120B</t>
  </si>
  <si>
    <t>LUZ ALICIA OTAVALO LEON</t>
  </si>
  <si>
    <t>0107239006</t>
  </si>
  <si>
    <t>VERONICA ALEXANDRA CALLE CAB</t>
  </si>
  <si>
    <t>120A</t>
  </si>
  <si>
    <t>MUÃ‘OZ RIVAS NARCISA DE JESUS</t>
  </si>
  <si>
    <t>0102595105</t>
  </si>
  <si>
    <t>CARMEN ELISA ENCALADA ROBLES</t>
  </si>
  <si>
    <t>130A</t>
  </si>
  <si>
    <t>BRISA DEL ROSARIO GUZHÃ‘AY CAB</t>
  </si>
  <si>
    <t>0104812334</t>
  </si>
  <si>
    <t xml:space="preserve">ONCE CAGUANA MARIA ELISA </t>
  </si>
  <si>
    <t>126A</t>
  </si>
  <si>
    <t>ROSA AURORA RUIZ JUMBO</t>
  </si>
  <si>
    <t>0101755908</t>
  </si>
  <si>
    <t xml:space="preserve">CHUISACA NAREA MARIA JULIA </t>
  </si>
  <si>
    <t>122B</t>
  </si>
  <si>
    <t>MARIA TRANSITO CARCHICHABLA C</t>
  </si>
  <si>
    <t>0103421764</t>
  </si>
  <si>
    <t xml:space="preserve">MONTESDEOCA CORONEL BLANCA M </t>
  </si>
  <si>
    <t>122A</t>
  </si>
  <si>
    <t>MATILDE MELIDA ROMAN VASQUEZ</t>
  </si>
  <si>
    <t>0103024089</t>
  </si>
  <si>
    <t xml:space="preserve">BERTHA ESPERANZA BARBECHO PIN </t>
  </si>
  <si>
    <t>121B</t>
  </si>
  <si>
    <t>MARIA JACOBA CARCHICHABLA CA</t>
  </si>
  <si>
    <t>0101698306</t>
  </si>
  <si>
    <t>CLEMENTINA DE JESUS CABRERA PA</t>
  </si>
  <si>
    <t>124A</t>
  </si>
  <si>
    <t>ROSA MATILDE CHUISACA UZHCA</t>
  </si>
  <si>
    <t>0104283429</t>
  </si>
  <si>
    <t>ANA VICTORIA Ã‘AUTA MOROCHO</t>
  </si>
  <si>
    <t>124B</t>
  </si>
  <si>
    <t>FEICAN GUAMAN LORENA FERNAND</t>
  </si>
  <si>
    <t>FRITURAS</t>
  </si>
  <si>
    <t>0101755890</t>
  </si>
  <si>
    <t>MARIA LUZ VICTORIA BARBECHO L</t>
  </si>
  <si>
    <t>125A</t>
  </si>
  <si>
    <t xml:space="preserve">LOJA ZHIZHPON ROSA LUSMILA </t>
  </si>
  <si>
    <t>CAFETERIA</t>
  </si>
  <si>
    <t>0102207438</t>
  </si>
  <si>
    <t>NASQUEZ AUCAPIÃ‘A MARIA MERCE</t>
  </si>
  <si>
    <t>121A</t>
  </si>
  <si>
    <t>SISALIMA LOJA JESSICA ESTEFANIA</t>
  </si>
  <si>
    <t>ABANDONO MEMO-DMCA-4587-2024</t>
  </si>
  <si>
    <t>0103327227</t>
  </si>
  <si>
    <t>FANNY DEL CARMEN DELGADO SIGU</t>
  </si>
  <si>
    <t>119B</t>
  </si>
  <si>
    <t>MONTALEZA MOCHA JENNY ALEXANDRA</t>
  </si>
  <si>
    <t>0102592342</t>
  </si>
  <si>
    <t>MARIA MERCEDES CAGUANA PILLC</t>
  </si>
  <si>
    <t>119A</t>
  </si>
  <si>
    <t>ALVAREZ ENDERICA MARITZA DEL CISNE</t>
  </si>
  <si>
    <t>0107424467</t>
  </si>
  <si>
    <t>PAUZHI SIAVICHAY MATEO FABRICI</t>
  </si>
  <si>
    <t>115B</t>
  </si>
  <si>
    <t>AUCAPIÑA PINTADO LAURA AMERICA</t>
  </si>
  <si>
    <t>0101517647</t>
  </si>
  <si>
    <t>ELVIA BEATRIZ CARDENAS GUAYAC</t>
  </si>
  <si>
    <t>114B</t>
  </si>
  <si>
    <t>FAICAN PERALTA ROSA VIRGINIA</t>
  </si>
  <si>
    <t>0103553723</t>
  </si>
  <si>
    <t>PEÃ‘A AUCAPIÃ‘A ANA TERESA</t>
  </si>
  <si>
    <t>138A</t>
  </si>
  <si>
    <t>GUAMAN BRITO MARIA CARMEN</t>
  </si>
  <si>
    <t>0102932001</t>
  </si>
  <si>
    <t>LILIA ISABEL CABRERA QUIZHPI</t>
  </si>
  <si>
    <t>139A</t>
  </si>
  <si>
    <t>FAICAN BRAVO ANA BELEN</t>
  </si>
  <si>
    <t>0104440078</t>
  </si>
  <si>
    <t>MARIA ESPERANZA NIEVES UZHCA</t>
  </si>
  <si>
    <t>145A</t>
  </si>
  <si>
    <t>MATUTE CARRILLO CLARA MARIA</t>
  </si>
  <si>
    <t>0102071537</t>
  </si>
  <si>
    <t>ROSA ALEGRIA BERMEO GUIRACOC</t>
  </si>
  <si>
    <t>145B</t>
  </si>
  <si>
    <t>PACHECO ARIAS ANA LEONOR</t>
  </si>
  <si>
    <t>0106855414</t>
  </si>
  <si>
    <t>ASMAL PINEDA NARCISA JESUS</t>
  </si>
  <si>
    <t>146A</t>
  </si>
  <si>
    <t>BARBECHO LLIVISACA ANA LUCIA</t>
  </si>
  <si>
    <t>0103936878</t>
  </si>
  <si>
    <t>BETY MAGALI TAPIA RODRIGUEZ</t>
  </si>
  <si>
    <t>146B</t>
  </si>
  <si>
    <t>BARBECHO BARBECHO ANGEL VINICIO</t>
  </si>
  <si>
    <t>0100961622</t>
  </si>
  <si>
    <t>GUAMAN NACIPUCHA LUIS GILBERT</t>
  </si>
  <si>
    <t>137B</t>
  </si>
  <si>
    <t>SANCHEZ JIMENEZ RAFAEL GONZALO</t>
  </si>
  <si>
    <t>DUPLICADO DE LLAVES</t>
  </si>
  <si>
    <t>#VALUE!</t>
  </si>
  <si>
    <t>0102116316</t>
  </si>
  <si>
    <t>ISABEL ESPERANZA MONJE PERALT</t>
  </si>
  <si>
    <t>115A</t>
  </si>
  <si>
    <t>COOPERATIVA DE AHORRO Y CREDITO DE LA PEQUEÑA EMPRESA BIBLIAN LTDA.</t>
  </si>
  <si>
    <t>CAJERO AUTOMÁTICO</t>
  </si>
  <si>
    <t>CIRCUITO RICAURTE - 4NOV</t>
  </si>
  <si>
    <t>8-M4NOV25</t>
  </si>
  <si>
    <t>0104746110</t>
  </si>
  <si>
    <t>SARMIENTO GRANDA HILDA REMIG</t>
  </si>
  <si>
    <t>140A</t>
  </si>
  <si>
    <t>0102882727</t>
  </si>
  <si>
    <t>PIEDAD ALICIA CARDENAS GUAYAC</t>
  </si>
  <si>
    <t>141A</t>
  </si>
  <si>
    <t>CHUISACA BARBECHO MARIA MAGDALENA</t>
  </si>
  <si>
    <t>0103330759</t>
  </si>
  <si>
    <t>MARIA TRANSITO PIÃ‘A MOROCHO</t>
  </si>
  <si>
    <t>141B</t>
  </si>
  <si>
    <t>CUMBE ATANCURI MARIA ANGELITA</t>
  </si>
  <si>
    <t>0105663595</t>
  </si>
  <si>
    <t>GUAMAN GUAMAN ZOILA MARGARI</t>
  </si>
  <si>
    <t>147A</t>
  </si>
  <si>
    <t>CAGUANA BARBECHO ANA FERNANDA</t>
  </si>
  <si>
    <t>0101618411</t>
  </si>
  <si>
    <t>ROSA MAGDALENA VIVAR PIÃ‘A</t>
  </si>
  <si>
    <t>150B</t>
  </si>
  <si>
    <t>BARBECHO LOPEZ MARIA EMILIA</t>
  </si>
  <si>
    <t>0101362911</t>
  </si>
  <si>
    <t>EMMA FLOR QUIZHPI UZHCA</t>
  </si>
  <si>
    <t>151A</t>
  </si>
  <si>
    <t>GUZMAN CAGUANA JENNIFER VANESSA</t>
  </si>
  <si>
    <t>0101201242</t>
  </si>
  <si>
    <t>YUNGA VILLAZHAÃ‘AY JULIA ROSA</t>
  </si>
  <si>
    <t>131A</t>
  </si>
  <si>
    <t>QUIZHPI CALLE MARIA ISABEL</t>
  </si>
  <si>
    <t>0102161064</t>
  </si>
  <si>
    <t>ROSA HERMELINDA GUAMAN CULLQ</t>
  </si>
  <si>
    <t>130B</t>
  </si>
  <si>
    <t>ATANCURI CABRERA MARIA ESPERANZA</t>
  </si>
  <si>
    <t>0101509651</t>
  </si>
  <si>
    <t>MARIA ROSA CUZCO GUAMAN</t>
  </si>
  <si>
    <t>128A</t>
  </si>
  <si>
    <t>12/02/26</t>
  </si>
  <si>
    <t>1900252873</t>
  </si>
  <si>
    <t>CASTILLO QUILLE SANTIAGO LEVI</t>
  </si>
  <si>
    <t>0101371342</t>
  </si>
  <si>
    <t>GUILLERMINA DUMA MARIA</t>
  </si>
  <si>
    <t>128B</t>
  </si>
  <si>
    <t>TRELLES ASTUDILLO EVA ARMINDA</t>
  </si>
  <si>
    <t>0103216230</t>
  </si>
  <si>
    <t>MARIA ESPERANZA PAREDES LLANG</t>
  </si>
  <si>
    <t>116A</t>
  </si>
  <si>
    <t>GOMEZ ANGUISACA VICENTE OCTAVIO</t>
  </si>
  <si>
    <t>0103369914</t>
  </si>
  <si>
    <t>ROSA GERARDINA SARMIENTO GRA</t>
  </si>
  <si>
    <t>133B</t>
  </si>
  <si>
    <t>ASTUDILLO BANEGAS JESUS BEATRIZ</t>
  </si>
  <si>
    <t>0105020804</t>
  </si>
  <si>
    <t>LUCIA SOLEDAD CABRERA QUIZHPI</t>
  </si>
  <si>
    <t>132B</t>
  </si>
  <si>
    <t>SISALIMA ANGAMARCA MARIA DE JESÚS</t>
  </si>
  <si>
    <t>0103402996</t>
  </si>
  <si>
    <t>MARIANITA DE JESUS PEÃ‘A CUZCO</t>
  </si>
  <si>
    <t>135A</t>
  </si>
  <si>
    <t>CHAMBA BAUTISTA MARIA HILDA</t>
  </si>
  <si>
    <t>0102797404</t>
  </si>
  <si>
    <t>MARIA TRANCITO AREVALO SARI</t>
  </si>
  <si>
    <t>150A</t>
  </si>
  <si>
    <t>ÑAUTA SANCHES JOSE MANUEL</t>
  </si>
  <si>
    <t>0103540134</t>
  </si>
  <si>
    <t>ROSARIO AZUNCION SANGURIMA SA</t>
  </si>
  <si>
    <t>117B</t>
  </si>
  <si>
    <t>VALLEJO MENDOZA MARIA ANGELES</t>
  </si>
  <si>
    <t>0101036895</t>
  </si>
  <si>
    <t>MARIA LUZMILA BARBECHO CHUISA</t>
  </si>
  <si>
    <t>140B</t>
  </si>
  <si>
    <t>CAMBI RAMOS ALEJANDRO</t>
  </si>
  <si>
    <t>0101141158</t>
  </si>
  <si>
    <t>QUIZHPI MARIA MERCEDES</t>
  </si>
  <si>
    <t>127A</t>
  </si>
  <si>
    <t>SAGBAY SISALIMA ROSA HERMELINDA</t>
  </si>
  <si>
    <t>0103262929</t>
  </si>
  <si>
    <t>JARA NIEVES OLGA JANETH</t>
  </si>
  <si>
    <t>143B</t>
  </si>
  <si>
    <t>LEON CARDOSO ELIANA DOLORES</t>
  </si>
  <si>
    <t>0103327086</t>
  </si>
  <si>
    <t>MARTHA LUCIA Ã‘AUTA QUITO</t>
  </si>
  <si>
    <t>144A</t>
  </si>
  <si>
    <t>GUAMBAÑA PIÑA MARIA DE LOURDES</t>
  </si>
  <si>
    <t>0102105897</t>
  </si>
  <si>
    <t>ROSA ELVIRA UCHUPEILLI CAMPOV</t>
  </si>
  <si>
    <t>144B</t>
  </si>
  <si>
    <t>CHIMBO BACULIMA ROSA ANGELICA</t>
  </si>
  <si>
    <t>0104799333</t>
  </si>
  <si>
    <t>ROSA ELENA SIGUENZA CARDENAS</t>
  </si>
  <si>
    <t>151B</t>
  </si>
  <si>
    <t>MERCHAN AYABACA MANUEL RODRIGO</t>
  </si>
  <si>
    <t>0104295308</t>
  </si>
  <si>
    <t>MARIA DE LA NUBE BARBECHO DUC</t>
  </si>
  <si>
    <t>134B</t>
  </si>
  <si>
    <t>JIMBO CARPIO RICARDO</t>
  </si>
  <si>
    <t>0100359298</t>
  </si>
  <si>
    <t>MARIA TRANSITO TIGSI VELESACA</t>
  </si>
  <si>
    <t>142A</t>
  </si>
  <si>
    <t>SALINAS CHACON MARIA BELINDA</t>
  </si>
  <si>
    <t>0101277523</t>
  </si>
  <si>
    <t>CARMEN LEOPOLDINA SIGUENZA DE</t>
  </si>
  <si>
    <t>142B</t>
  </si>
  <si>
    <t>010273999-2</t>
  </si>
  <si>
    <t>MATUTE AVILA ANGEL RAIMUNDO,</t>
  </si>
  <si>
    <t>Mercado “4 de
 Noviembre”</t>
  </si>
  <si>
    <t>0103049888</t>
  </si>
  <si>
    <t>LURDES AZUCENA CARDENAS SIGUE</t>
  </si>
  <si>
    <t>132A</t>
  </si>
  <si>
    <t>010185887-4</t>
  </si>
  <si>
    <t>CALLE NAVARRO ESTHELA IMELDA</t>
  </si>
  <si>
    <t>0102773090</t>
  </si>
  <si>
    <t>ROSA CESILIA MEJIA SIAVICHAY</t>
  </si>
  <si>
    <t>126B</t>
  </si>
  <si>
    <t>070304875-1</t>
  </si>
  <si>
    <t>REVILLA LARA MIRIAM ELIZABETH</t>
  </si>
  <si>
    <t>MERCADO 4 DE NOVIEMBRE</t>
  </si>
  <si>
    <t>0103140976</t>
  </si>
  <si>
    <t>PEÃ‘A ROMERO BELLA BEATRIZ</t>
  </si>
  <si>
    <t>147B</t>
  </si>
  <si>
    <t>010508928 -8</t>
  </si>
  <si>
    <t>FAICAN BRAVO ADRIANA PAMELA</t>
  </si>
  <si>
    <t>Mercado "4 de
 Noviembre”</t>
  </si>
  <si>
    <t>0100249366</t>
  </si>
  <si>
    <t>MARIA MERCEDES TIGSI VELESACA</t>
  </si>
  <si>
    <t>148B</t>
  </si>
  <si>
    <t>MARIA LUCRECIA SALDAÑA GUAMAN</t>
  </si>
  <si>
    <t>CAFÉS</t>
  </si>
  <si>
    <t>0104076484</t>
  </si>
  <si>
    <t>TRANCITO DEL ROCIO MARTOS NAR</t>
  </si>
  <si>
    <t>136A</t>
  </si>
  <si>
    <t>ZHIÑIN QUEZADA TERESA DOLORES</t>
  </si>
  <si>
    <t>0100214915</t>
  </si>
  <si>
    <t>JOSE MANUEL JUNCAL PAREDES</t>
  </si>
  <si>
    <t>135B</t>
  </si>
  <si>
    <t>VASQUEZ RODRIGUEZ JOHANA VERONICA</t>
  </si>
  <si>
    <t>0101654408</t>
  </si>
  <si>
    <t>ROSA ANGELITA BARBECHO CHUISA</t>
  </si>
  <si>
    <t>133A</t>
  </si>
  <si>
    <t>CARMEN ROCIO VILLA CORNEJO</t>
  </si>
  <si>
    <t>0101207256</t>
  </si>
  <si>
    <t>DUCHI VELESACA MARIA MERCEDE</t>
  </si>
  <si>
    <t>137A</t>
  </si>
  <si>
    <t>TORRES TERESA</t>
  </si>
  <si>
    <t>0105998538</t>
  </si>
  <si>
    <t>MARIA LIBIA LLAPA PAREDES</t>
  </si>
  <si>
    <t>149A</t>
  </si>
  <si>
    <t>ANA LEOVINA MEJIA CULCAY</t>
  </si>
  <si>
    <t>0102565934</t>
  </si>
  <si>
    <t>ROSA ANGELES ROBLES ORELLANA</t>
  </si>
  <si>
    <t>149B</t>
  </si>
  <si>
    <t>ROSA MARIA GUAPISACA ZARATE</t>
  </si>
  <si>
    <t>0103337556</t>
  </si>
  <si>
    <t>ENMA BEATRIS CABRERA CARABAJO</t>
  </si>
  <si>
    <t>118A</t>
  </si>
  <si>
    <t>LORENZO FUENTES GARCIA</t>
  </si>
  <si>
    <t>DULCES</t>
  </si>
  <si>
    <t>0103539904</t>
  </si>
  <si>
    <t>NUVE BEATRIZ GUAMAN ULLAGUAR</t>
  </si>
  <si>
    <t>143A</t>
  </si>
  <si>
    <t>BLANCA LUCIA CHIMBO BACULIMA</t>
  </si>
  <si>
    <t>0105291215</t>
  </si>
  <si>
    <t>MAYRA GRACIELA Ã‘AUTA QUITO</t>
  </si>
  <si>
    <t>114A</t>
  </si>
  <si>
    <t>MATUTE AVILA CHRISTIAN XAVIER</t>
  </si>
  <si>
    <t>0103117347</t>
  </si>
  <si>
    <t>ROSA TRANCITO CAJAMARCA MART</t>
  </si>
  <si>
    <t>117A</t>
  </si>
  <si>
    <t>JARA PAUCAR LUZ ESPERANZA</t>
  </si>
  <si>
    <t>0103540290</t>
  </si>
  <si>
    <t>MARIA LUISA PEÃ‘A AUCAPIÃ‘A</t>
  </si>
  <si>
    <t>139B</t>
  </si>
  <si>
    <t>SUAREZ DELGADO JUAN MARCOS</t>
  </si>
  <si>
    <t>0101679918</t>
  </si>
  <si>
    <t>CARDENAS SIGUENZA LIGIA REINAL</t>
  </si>
  <si>
    <t>127B</t>
  </si>
  <si>
    <t>TANIA MAGALI BARBECHO BARBECHO</t>
  </si>
  <si>
    <t>0100720663</t>
  </si>
  <si>
    <t>ANA MARIA CHABLAY RODAS</t>
  </si>
  <si>
    <t>134A</t>
  </si>
  <si>
    <t>ANA MARIA BARBECHO ANGUISACA</t>
  </si>
  <si>
    <t>0105033922</t>
  </si>
  <si>
    <t>GLADYS ESPERANZA LOJANO JARAM</t>
  </si>
  <si>
    <t>NANCY AZUCENA CHUISACA CHUISACA</t>
  </si>
  <si>
    <t>0104189006</t>
  </si>
  <si>
    <t>GLADIS SUSANA CHIMBO BACULIMA</t>
  </si>
  <si>
    <t>09/23/26</t>
  </si>
  <si>
    <t>MARIA PIEDAD NIVELO TENESACA</t>
  </si>
  <si>
    <t>0101420834</t>
  </si>
  <si>
    <t>JESUS BEATRIZ ASTUDILLO BANEGA</t>
  </si>
  <si>
    <t>TUBA VELETANGA LUZ MARINA</t>
  </si>
  <si>
    <t>1102617121</t>
  </si>
  <si>
    <t>SISALIMA ANGAMARCA MARIA DE J</t>
  </si>
  <si>
    <t>0102302270</t>
  </si>
  <si>
    <t>MARIA HILDA CHAMBA BAUTISTA</t>
  </si>
  <si>
    <t>0301914115</t>
  </si>
  <si>
    <t>LANDIN RIVERA MERCY SUSANA</t>
  </si>
  <si>
    <t>68.30</t>
  </si>
  <si>
    <t>03/20/27</t>
  </si>
  <si>
    <t>0101792133</t>
  </si>
  <si>
    <t>TORRES CESAR RUBEN</t>
  </si>
  <si>
    <t>SIMBAÑA CAMPOVERDE ZOILA HERLINDA</t>
  </si>
  <si>
    <t>0102704046</t>
  </si>
  <si>
    <t>VICENTE OCTAVIO GOMEZ ANGUISA</t>
  </si>
  <si>
    <t>RUTH CECILIA BALAREZO CALDAS</t>
  </si>
  <si>
    <t>0301118790</t>
  </si>
  <si>
    <t>ZAMBRANO RUIZ ROSA MAGDALENA</t>
  </si>
  <si>
    <t>JUGUETES</t>
  </si>
  <si>
    <t>renuncia EXT-1435-2026</t>
  </si>
  <si>
    <t>AYORA AVILA ANITA LUCRECIA</t>
  </si>
  <si>
    <t>0301965752</t>
  </si>
  <si>
    <t>CALLE CASTILLO MARIA ZAIDA</t>
  </si>
  <si>
    <t>CARMEN CECILIA CHUQUIMARCA ERIQUE</t>
  </si>
  <si>
    <t>PLASTICOS</t>
  </si>
  <si>
    <t>1400027130</t>
  </si>
  <si>
    <t>MOISES ARIOLFO RODRIGUEZ ORTI</t>
  </si>
  <si>
    <t>ARTESANÃ_x008d_AS</t>
  </si>
  <si>
    <t>BLANCA AMERICA CHAPA VASQUEZ</t>
  </si>
  <si>
    <t>0102348026</t>
  </si>
  <si>
    <t>JOSE MANUEL Ã‘AUTA SANCHEZ</t>
  </si>
  <si>
    <t>FLORES Y PLANTAS</t>
  </si>
  <si>
    <t>JENNY ALEXANDRA MONTALEZA MOCHA</t>
  </si>
  <si>
    <t>0101026235</t>
  </si>
  <si>
    <t>MARIA ANGELES VALLEJO MENDOZ</t>
  </si>
  <si>
    <t>SAA JARRIN EDWIN SANTIAGO</t>
  </si>
  <si>
    <t>0300020237</t>
  </si>
  <si>
    <t>ALEJANDRO CAMBI RAMOS</t>
  </si>
  <si>
    <t>TERESA ALEXANDRA YANZA BONILLA</t>
  </si>
  <si>
    <t>0102664653</t>
  </si>
  <si>
    <t>ELIANA DOLORES LEON CARDOSO</t>
  </si>
  <si>
    <t>JULIANA LEMA MOROCHO</t>
  </si>
  <si>
    <t>1101303723</t>
  </si>
  <si>
    <t>SARMIENTO PONCE BEATRIZ</t>
  </si>
  <si>
    <t>0106813637</t>
  </si>
  <si>
    <t>DORIS LORENA BARZALLO CONSTAN</t>
  </si>
  <si>
    <t>MARIN LLIVIPUMA CESAR SANTIAGO</t>
  </si>
  <si>
    <t>1723360135</t>
  </si>
  <si>
    <t>CARMEN ANTONIA GALARZA TUBON</t>
  </si>
  <si>
    <t>DORIS LORENA BARZALLO CONSTANTE</t>
  </si>
  <si>
    <t>0103593638</t>
  </si>
  <si>
    <t>ROSA LUBINA MOROCHO ALBARRACIN</t>
  </si>
  <si>
    <t>0106632995</t>
  </si>
  <si>
    <t>YANZA BONILLA NARCISA DE JESUS</t>
  </si>
  <si>
    <t>CHUYA UZHCA MARIA MAGDALENA</t>
  </si>
  <si>
    <t>PLATAFORMA MIRAFLORES</t>
  </si>
  <si>
    <t>0100933761</t>
  </si>
  <si>
    <t xml:space="preserve">CHIMBO LEON DAVID VIRGILIO </t>
  </si>
  <si>
    <t>11/22/2027</t>
  </si>
  <si>
    <t>PANDI MANUEL JESUS</t>
  </si>
  <si>
    <t>0106494594</t>
  </si>
  <si>
    <t>CALLE NAVARRO MARIA TERESA</t>
  </si>
  <si>
    <t>MARIA AGUSTA UZHCA MORA</t>
  </si>
  <si>
    <t>DAVID VIRGILIO CHIMBO LEON</t>
  </si>
  <si>
    <t>CAGUANA PILLCO MARIA ROSANA</t>
  </si>
  <si>
    <t>cambio de puesto al 92</t>
  </si>
  <si>
    <t>SIGUENZA MEJIA DARIO JAVIER</t>
  </si>
  <si>
    <t>0103296117</t>
  </si>
  <si>
    <t>GUAMBAÃ‘A PIÃ‘A MARIA DE LOURDE</t>
  </si>
  <si>
    <t>JOSE MIGUEL CALLE ALVAREZ</t>
  </si>
  <si>
    <t>0103230165</t>
  </si>
  <si>
    <t>MARIA BELINDA SALINAS CHACON</t>
  </si>
  <si>
    <t>BERTHA JUDITH JIMBO GORDILLO</t>
  </si>
  <si>
    <t>0300255346</t>
  </si>
  <si>
    <t>GILBERTO DE JESUS CAJAMARCA LU</t>
  </si>
  <si>
    <t>0106627383</t>
  </si>
  <si>
    <t>GILBERTO DE JESUS CAJAMARCA LUDIZACA</t>
  </si>
  <si>
    <t>0104303755</t>
  </si>
  <si>
    <t>CHIMBO BACULIMA ROSA ANGELIC</t>
  </si>
  <si>
    <t>0102732575</t>
  </si>
  <si>
    <t>MANUEL RODRIGO MERCHAN AYAB</t>
  </si>
  <si>
    <t>0102739992</t>
  </si>
  <si>
    <t>ANGEL RAIMUNDO MATUTE AVILA</t>
  </si>
  <si>
    <t>MOROCHO MOROCHO CARLOS FABIAN</t>
  </si>
  <si>
    <t>0101858876</t>
  </si>
  <si>
    <t>ESTHELA IMELDA CALLE NAVARRO</t>
  </si>
  <si>
    <t>MARIA SALOME PEREZ SIGUENCIA</t>
  </si>
  <si>
    <t>0101820884</t>
  </si>
  <si>
    <t>JORGE RICARDO JIMBO CARPIO</t>
  </si>
  <si>
    <t>0105484372</t>
  </si>
  <si>
    <t>TERESA ALEXANDRA YANZA BONILL</t>
  </si>
  <si>
    <t>abandono MEMO-DMCA-2828-2025</t>
  </si>
  <si>
    <t>69.50</t>
  </si>
  <si>
    <t>0604298216</t>
  </si>
  <si>
    <t>JARRIN ROMAN ANA MARIA</t>
  </si>
  <si>
    <t>0150377661</t>
  </si>
  <si>
    <t>abandono de puesto MEMO-DMCA-4587-2024</t>
  </si>
  <si>
    <t>RIVAS GUZHÑAY MARIA DEL CARMEN</t>
  </si>
  <si>
    <t>ARTICULOS DE LIMPIEZA</t>
  </si>
  <si>
    <t>50.70</t>
  </si>
  <si>
    <t>0604842880</t>
  </si>
  <si>
    <t>CEPEDA TOCTO MARTHA CECILIA</t>
  </si>
  <si>
    <t>NAULA CHARICANDO MARIA OLIVIA</t>
  </si>
  <si>
    <t>1203504491</t>
  </si>
  <si>
    <t>SIMBAÃ‘A CAMPOVERDE ZOILA HER</t>
  </si>
  <si>
    <t>GLORIA ALEXANDRA MARTINEZ BERMEO</t>
  </si>
  <si>
    <t>PUNTO PAGO</t>
  </si>
  <si>
    <t>0100945591</t>
  </si>
  <si>
    <t>PRODUCTOS AGROECOLOGICOS</t>
  </si>
  <si>
    <t>0102429206</t>
  </si>
  <si>
    <t>LUIS ERNESTO RAMIRO REINO PAUCAR</t>
  </si>
  <si>
    <t>0102997640</t>
  </si>
  <si>
    <t>LUPERCIO MEJIA MARIA ROSARIO</t>
  </si>
  <si>
    <t>0103518262</t>
  </si>
  <si>
    <t>BOMBON QUINDE ESTEFANIA DEL CISNE</t>
  </si>
  <si>
    <t>0105276356</t>
  </si>
  <si>
    <t>MONJE CANDO CARLOS ALEJANDRO</t>
  </si>
  <si>
    <t>0102090073</t>
  </si>
  <si>
    <t>ROSA HERMELINDA SAGBAY SISALIM</t>
  </si>
  <si>
    <t>PLANTAS MEDICINALE</t>
  </si>
  <si>
    <t>NAULA PUCULPALA CECILIA</t>
  </si>
  <si>
    <t>MARIA MARLENE ENDERICA CUESTA</t>
  </si>
  <si>
    <t>1707947121</t>
  </si>
  <si>
    <t>BLANCA YOLANDA RODRIGUEZ PAR</t>
  </si>
  <si>
    <t>MARIA JOSEFINA QUINDE CHIMBO</t>
  </si>
  <si>
    <t>1714690987</t>
  </si>
  <si>
    <t>BERTHA ESPERANZA BARBECHO PINEDA</t>
  </si>
  <si>
    <t>0105518617</t>
  </si>
  <si>
    <t>MARIN LLIVIPUMA CESAR SANTIAG</t>
  </si>
  <si>
    <t>MONTESDEOCA CORONEL BLANCA MARLENE</t>
  </si>
  <si>
    <t>0103872685</t>
  </si>
  <si>
    <t>MARTHA ISABEL ZUMBA BAQUE</t>
  </si>
  <si>
    <t>LINA MERCEDES PESANTEZ CAMPOVERDE</t>
  </si>
  <si>
    <t>0100800952</t>
  </si>
  <si>
    <t>CRISTINA DE JESUS VALLADOLID QU</t>
  </si>
  <si>
    <t xml:space="preserve">GUAMAN SIBRI TRANSITO HERLINDA </t>
  </si>
  <si>
    <t>0102372141</t>
  </si>
  <si>
    <t>BLANCA LIVIA PEÃ‘A ROMERO</t>
  </si>
  <si>
    <t>CLEMENTINA DE JESUS CABRERA PALLASHCO</t>
  </si>
  <si>
    <t>0101657831</t>
  </si>
  <si>
    <t>02/17/27</t>
  </si>
  <si>
    <t>MARIA LUZ VICTORIA BARBECHO LLIVISACA</t>
  </si>
  <si>
    <t>1103808737</t>
  </si>
  <si>
    <t>ROCIO DEL CARMEN CORREA SALIN</t>
  </si>
  <si>
    <t>ONCE CAGUANA MARIA ELISA</t>
  </si>
  <si>
    <t>0104990999</t>
  </si>
  <si>
    <t>0100363662</t>
  </si>
  <si>
    <t>VERONICA ALEXANDRA CALLE CABRERA</t>
  </si>
  <si>
    <t>0101210193</t>
  </si>
  <si>
    <t>TERESITA DE JESUS BARBECHO CHU</t>
  </si>
  <si>
    <t>FANNY DEL CARMEN DELGADO SIGUENZA</t>
  </si>
  <si>
    <t>0102067204</t>
  </si>
  <si>
    <t>CRUZ SOLEDAD MORA Ã‘AUTA</t>
  </si>
  <si>
    <t>MARIA MERCEDES CAGUANA PILLCO</t>
  </si>
  <si>
    <t>0101462836</t>
  </si>
  <si>
    <t>MARIA ROSA EDELMIRA MOROCHO</t>
  </si>
  <si>
    <t>GRACIELA DEL ROCIO ARIAS CARDENAS</t>
  </si>
  <si>
    <t>0102725520</t>
  </si>
  <si>
    <t>MARIA FLORINDA MEJIA MEJIA</t>
  </si>
  <si>
    <t>0107328783</t>
  </si>
  <si>
    <t>UZHCA MORA MARIA EUGENIA</t>
  </si>
  <si>
    <t>MAYRA GRACIELA ÑAUTA QUITO</t>
  </si>
  <si>
    <t>0100879667</t>
  </si>
  <si>
    <t>MARIA CELIA BARBECHO CHUISACA</t>
  </si>
  <si>
    <t>PAUZHI SIAVICHAY MATEO FABRICIO</t>
  </si>
  <si>
    <t>0103150405</t>
  </si>
  <si>
    <t>SANDRA MELANIA BRIONES ROMER</t>
  </si>
  <si>
    <t>MARIA ESPERANZA PAREDES LLANGARI</t>
  </si>
  <si>
    <t>0102295011</t>
  </si>
  <si>
    <t>CARLOS ALBERTO CAMPOVERDE GU</t>
  </si>
  <si>
    <t>ROSA TRANCITO CAJAMARCA MARTOS</t>
  </si>
  <si>
    <t>0106690563</t>
  </si>
  <si>
    <t>COYAGO SISALIMA MARCIA PAULIN</t>
  </si>
  <si>
    <t>ROSARIO AZUNCION SANGURIMA SACTA</t>
  </si>
  <si>
    <t>0102263084</t>
  </si>
  <si>
    <t>MORA BARBECHO JULIA SUSANA</t>
  </si>
  <si>
    <t>MARIA LUISA PEÑA AUCAPIÑA</t>
  </si>
  <si>
    <t>0104532163</t>
  </si>
  <si>
    <t>ZOILA NOHEMI BRIONES ROMERO</t>
  </si>
  <si>
    <t>SARMIENTO GRANDA HILDA REMIGIA</t>
  </si>
  <si>
    <t>0101763886</t>
  </si>
  <si>
    <t>ZOILA TERESA UZHCA GUAMAN</t>
  </si>
  <si>
    <t xml:space="preserve">anadono de puesto 47 MEMO-DMCA-2613-20525 ABANDONO DE PUESTO </t>
  </si>
  <si>
    <t>0101821270</t>
  </si>
  <si>
    <t>ROSA LUBINA MOROCHO ALBARRAC</t>
  </si>
  <si>
    <t xml:space="preserve">anadono de puesto 53 MEMO-DMCA-2613-20525 ABANDONO DE PUESTO </t>
  </si>
  <si>
    <t>0102519766</t>
  </si>
  <si>
    <t>MARIANITA DE JESUS TINIZHAÃ‘AY</t>
  </si>
  <si>
    <t xml:space="preserve">anadono de puesto 185 MEMO-DMCA-2613-20525 ABANDONO DE PUESTO </t>
  </si>
  <si>
    <t>0101064632</t>
  </si>
  <si>
    <t>MARIA LUCIA CHUISACA BARBECHO</t>
  </si>
  <si>
    <t xml:space="preserve">anadono de puesto 247 MEMO-DMCA-2613-20525 ABANDONO DE PUESTO </t>
  </si>
  <si>
    <t>0103726402</t>
  </si>
  <si>
    <t>ROSA ERLINDA CUMBE YUNGA</t>
  </si>
  <si>
    <t xml:space="preserve">anadono de puesto 21 MEMO-DMCA-2613-20525 ABANDONO DE PUESTO </t>
  </si>
  <si>
    <t>0102952702</t>
  </si>
  <si>
    <t>PIEDAD ALICIA CARDENAS GUAYACUNDO</t>
  </si>
  <si>
    <t>141A-M4NOV24</t>
  </si>
  <si>
    <t>0106021140</t>
  </si>
  <si>
    <t>MARIA TRANSITO PIÑA MOROCHO</t>
  </si>
  <si>
    <t>141B-M4NOV24</t>
  </si>
  <si>
    <t>0101461960</t>
  </si>
  <si>
    <t>ROSA INES MEJIA MEJIA</t>
  </si>
  <si>
    <t>MONICA ELIZABETH MAYANCELA DUTAN</t>
  </si>
  <si>
    <t>236-M4NOV24</t>
  </si>
  <si>
    <t>0106787682</t>
  </si>
  <si>
    <t>CARLOS JAVIER UZHCA MORA</t>
  </si>
  <si>
    <t>CAÑAR CAPA ANABEL JOHANA</t>
  </si>
  <si>
    <t>238-M4NOV24</t>
  </si>
  <si>
    <t>0300713336</t>
  </si>
  <si>
    <t>MARIA ISAURA PALAGUACHI YUPA</t>
  </si>
  <si>
    <t>GUILLERMO MEJIA SUMBA</t>
  </si>
  <si>
    <t>239-M4NOV24</t>
  </si>
  <si>
    <t>SANTIAGO LEVI CASTILLO QUILLE</t>
  </si>
  <si>
    <t>TUAPANTE CHILLOGALLI MARCELO ANDRES</t>
  </si>
  <si>
    <t>BAT1-M4NOV24</t>
  </si>
  <si>
    <t>60.00</t>
  </si>
  <si>
    <t>0106083116</t>
  </si>
  <si>
    <t>CARMEN CECILIA CHUQUIMARCA E</t>
  </si>
  <si>
    <t>ELVIA BEATRIZ CARDENAS GUAYACUNDO</t>
  </si>
  <si>
    <t>114B-M4NOV24</t>
  </si>
  <si>
    <t>0918273160</t>
  </si>
  <si>
    <t>JOSE DANIEL GUAPI SHIGLA</t>
  </si>
  <si>
    <t>93.30</t>
  </si>
  <si>
    <t>PEÑA AUCAPIÑA ANA TERESA</t>
  </si>
  <si>
    <t>138A-M4NOV24</t>
  </si>
  <si>
    <t>0103042412</t>
  </si>
  <si>
    <t>RAFAEL GONZALO SANCHEZ JIMEN</t>
  </si>
  <si>
    <t>DUPLICADO DE LLAVE</t>
  </si>
  <si>
    <t>70.50</t>
  </si>
  <si>
    <t>67-CC9OCT25</t>
  </si>
  <si>
    <t>0301647665</t>
  </si>
  <si>
    <t>CARMEN LUCIA SUCUZHAÃ‘AY LOJA</t>
  </si>
  <si>
    <t>ARTICULOS DE LIMPIE</t>
  </si>
  <si>
    <t>CARDENAS SIGUENZA LIGIA REINALDA</t>
  </si>
  <si>
    <t>127B-M4NOV24</t>
  </si>
  <si>
    <t>0101826956</t>
  </si>
  <si>
    <t xml:space="preserve">MEJÍA SUMBA GUILLERMO </t>
  </si>
  <si>
    <t>22/11/2027</t>
  </si>
  <si>
    <t>SE CAMBIO DE PUESTO DEL INTERIOR AL EXTERIOR</t>
  </si>
  <si>
    <t>127A-M4NOV24</t>
  </si>
  <si>
    <t>0103336129</t>
  </si>
  <si>
    <t xml:space="preserve"> MARIA TRANSITO TIGSI VELESACA</t>
  </si>
  <si>
    <t xml:space="preserve"> PRODUCTOS AGROECOLOGICOS</t>
  </si>
  <si>
    <t>0924832553</t>
  </si>
  <si>
    <t xml:space="preserve"> CARMEN LEOPOLDINA SIGUENZA DELEG</t>
  </si>
  <si>
    <t>0105156574</t>
  </si>
  <si>
    <t xml:space="preserve">MAYANCELA DUTAN MONICA </t>
  </si>
  <si>
    <t xml:space="preserve"> NUVE BEATRIZ GUAMAN ULLAGUARI</t>
  </si>
  <si>
    <t>0107122368</t>
  </si>
  <si>
    <t>JESSICA ALEJANDRA YUNGA CALLE</t>
  </si>
  <si>
    <t>POSTRES</t>
  </si>
  <si>
    <t>71.20</t>
  </si>
  <si>
    <t>01/25/27</t>
  </si>
  <si>
    <t xml:space="preserve"> JARA NIEVES OLGA JANETH</t>
  </si>
  <si>
    <t>0390027923001</t>
  </si>
  <si>
    <t>COOPERATIVA DE AHORRO Y CREDI</t>
  </si>
  <si>
    <t>CAJERO AUTOMÃ_x0081_TICO</t>
  </si>
  <si>
    <t xml:space="preserve"> MARTHA LUCIA ÑAUTA QUITO</t>
  </si>
  <si>
    <t>0105197545</t>
  </si>
  <si>
    <t>MIGUEL OSWALDO MONTALVAN UR</t>
  </si>
  <si>
    <t>PRODUCTOS VETERINA</t>
  </si>
  <si>
    <t>73.20</t>
  </si>
  <si>
    <t xml:space="preserve"> MARIA ESPERANZA NIEVES UZHCA</t>
  </si>
  <si>
    <t>1712465648</t>
  </si>
  <si>
    <t xml:space="preserve"> ROSA ALEGRIA BERMEO GUIRACOCHA</t>
  </si>
  <si>
    <t>0102680592</t>
  </si>
  <si>
    <t xml:space="preserve"> ASMAL PINEDA NARCISA JESUS</t>
  </si>
  <si>
    <t>0103165163</t>
  </si>
  <si>
    <t>EVA ARMINDA TRELLES ASTUDILLO</t>
  </si>
  <si>
    <t xml:space="preserve"> BETY MAGALI TAPIA RODRIGUEZ</t>
  </si>
  <si>
    <t>0100642263</t>
  </si>
  <si>
    <t>ANGEL BENIGNO BRAVO PERALTA</t>
  </si>
  <si>
    <t xml:space="preserve"> GUAMAN GUAMAN ZOILA MARGARITA</t>
  </si>
  <si>
    <t xml:space="preserve"> 0107236010</t>
  </si>
  <si>
    <t xml:space="preserve"> ALVAREZ ENDERICA MARITZA DEL CISNE</t>
  </si>
  <si>
    <t>Giro ABACERIA</t>
  </si>
  <si>
    <t>11/22/27</t>
  </si>
  <si>
    <t>0301153938</t>
  </si>
  <si>
    <t xml:space="preserve"> PEÑA ROMERO BELLA BEATRIZ</t>
  </si>
  <si>
    <t>0103604393</t>
  </si>
  <si>
    <t>LOJA ZHIZHPON ROSA LUSMILA</t>
  </si>
  <si>
    <t xml:space="preserve"> MARIA MERCEDES TIGSI VELESACA</t>
  </si>
  <si>
    <t>0104578125</t>
  </si>
  <si>
    <t xml:space="preserve"> TRANCITO DEL ROCIO MARTOS NAREA</t>
  </si>
  <si>
    <t>0102600871</t>
  </si>
  <si>
    <t>MARIA LUCRECIA SALDAÃ‘A GUAMA</t>
  </si>
  <si>
    <t xml:space="preserve"> JOSE MANUEL JUNCAL PAREDES</t>
  </si>
  <si>
    <t>0101194231</t>
  </si>
  <si>
    <t xml:space="preserve"> MARIA ROSALINA CRUZ ZHININ</t>
  </si>
  <si>
    <t xml:space="preserve"> COMIDA</t>
  </si>
  <si>
    <t>6.00</t>
  </si>
  <si>
    <t>0107157208</t>
  </si>
  <si>
    <t>REA GOMEZ ANA GABRIELA</t>
  </si>
  <si>
    <t xml:space="preserve"> ROSA MAGDALENA VIVAR PIÑA</t>
  </si>
  <si>
    <t>0107236010</t>
  </si>
  <si>
    <t>ALVAREZ ENDERICA MARITZA DEL</t>
  </si>
  <si>
    <t xml:space="preserve"> EMMA FLOR QUIZHPI UZHCA</t>
  </si>
  <si>
    <t>CEDULA VENDEDOR: 0150578771</t>
  </si>
  <si>
    <t>NOMBRES: QUITO LUNA ESTEFANIA DEL CISNE</t>
  </si>
  <si>
    <t>CALLES ALFONSO BERNAL E ISABEL GUAMBAÑA ADJUDICACIÓN DEL PUESTO 207 DEL M 4 DE NOVIEMBRE C 641 F2-AP-4NOV-000226</t>
  </si>
  <si>
    <t>12/27/26</t>
  </si>
  <si>
    <t>1719902080</t>
  </si>
  <si>
    <t xml:space="preserve"> ROSA ELENA SIGUENZA CARDENAS</t>
  </si>
  <si>
    <t xml:space="preserve"> 0106007123</t>
  </si>
  <si>
    <t xml:space="preserve"> PARRA MATUTE JAVIER EDUARDO</t>
  </si>
  <si>
    <t>Giro GRANOS SECOS</t>
  </si>
  <si>
    <t xml:space="preserve"> MOISES ARIOLFO RODRIGUEZ ORTIZ</t>
  </si>
  <si>
    <t xml:space="preserve"> ARTESANÍAS</t>
  </si>
  <si>
    <t>1308935988</t>
  </si>
  <si>
    <t>LOOR NAPA KLEBER DESIFREDO</t>
  </si>
  <si>
    <t xml:space="preserve"> CARLOS JAVIER UZHCA MORA</t>
  </si>
  <si>
    <t xml:space="preserve"> HORTALIZAS Y VERDURAS</t>
  </si>
  <si>
    <t>0100092832</t>
  </si>
  <si>
    <t>MARIA EMILIA BEATRIZ BARBECHO</t>
  </si>
  <si>
    <t xml:space="preserve"> MARIA ISAURA PALAGUACHI YUPA</t>
  </si>
  <si>
    <t>0103712816</t>
  </si>
  <si>
    <t>CLARA MARIA MATUTE CARRILLO</t>
  </si>
  <si>
    <t xml:space="preserve"> MATUTE PACURUCU FREDDY OSWALDO</t>
  </si>
  <si>
    <t xml:space="preserve"> CARNICOS</t>
  </si>
  <si>
    <t>9.00</t>
  </si>
  <si>
    <t>0107651580</t>
  </si>
  <si>
    <t xml:space="preserve"> ROSA ANGELITA BARBECHO CHUISACA</t>
  </si>
  <si>
    <t>0102226487</t>
  </si>
  <si>
    <t>MARIA MARLENE ENDERICA CUEST</t>
  </si>
  <si>
    <t xml:space="preserve"> LURDES AZUCENA CARDENAS SIGUENZA</t>
  </si>
  <si>
    <t>1715950026</t>
  </si>
  <si>
    <t>RODOLFO FERNANDO LLANOS RIVE</t>
  </si>
  <si>
    <t xml:space="preserve"> ROSA GERARDINA SARMIENTO GRANDA</t>
  </si>
  <si>
    <t>0101870137</t>
  </si>
  <si>
    <t xml:space="preserve"> LUCIA SOLEDAD CABRERA QUIZHPI</t>
  </si>
  <si>
    <t>0101778413</t>
  </si>
  <si>
    <t xml:space="preserve"> ROSA ELVIRA UCHUPEILLI CAMPOVERDE</t>
  </si>
  <si>
    <t>1751753797</t>
  </si>
  <si>
    <t xml:space="preserve"> MARIANITA DE JESUS PEÑA CUZCO</t>
  </si>
  <si>
    <t>0102307675</t>
  </si>
  <si>
    <t>TANIA MAGALI BARBECHO BARBEC</t>
  </si>
  <si>
    <t>09/16/34</t>
  </si>
  <si>
    <t xml:space="preserve"> MARIA DE LA NUBE BARBECHO DUCHI</t>
  </si>
  <si>
    <t>0101112209</t>
  </si>
  <si>
    <t xml:space="preserve"> GLADYS ESPERANZA LOJANO JARAMA</t>
  </si>
  <si>
    <t xml:space="preserve"> PAPAS CON CUERO</t>
  </si>
  <si>
    <t>0103136602</t>
  </si>
  <si>
    <t>CONSTANTE CARPIO ANGELITA LUC</t>
  </si>
  <si>
    <t xml:space="preserve"> JOSE ROMAN CRIOLLO CRIOLLO</t>
  </si>
  <si>
    <t>0103809349</t>
  </si>
  <si>
    <t>NANCY AZUCENA CHUISACA CHUISA</t>
  </si>
  <si>
    <t xml:space="preserve"> PIEDRA QUEZADA FANNY MARIA</t>
  </si>
  <si>
    <t xml:space="preserve"> CALZADO</t>
  </si>
  <si>
    <t>0106524754</t>
  </si>
  <si>
    <t xml:space="preserve"> MIGUEL OSWALDO MONTALVAN URGILES</t>
  </si>
  <si>
    <t xml:space="preserve"> PRODUCTOS VETERINARIOS</t>
  </si>
  <si>
    <t>0105380232</t>
  </si>
  <si>
    <t>ANA FERNANDA CAGUANA BARBECH</t>
  </si>
  <si>
    <t xml:space="preserve"> CARMEN ANTONIA GALARZA TUBON</t>
  </si>
  <si>
    <t xml:space="preserve"> FLORES Y PLANTAS</t>
  </si>
  <si>
    <t>0102501699</t>
  </si>
  <si>
    <t>MARIA MAGDALENA MEJIA SIAVICH</t>
  </si>
  <si>
    <t xml:space="preserve"> JOSE DANIEL GUAPI SHIGLA</t>
  </si>
  <si>
    <t xml:space="preserve"> PLASTICOS</t>
  </si>
  <si>
    <t>0105380240</t>
  </si>
  <si>
    <t>GUZMAN CAGUANA JENNIFER VANE</t>
  </si>
  <si>
    <t xml:space="preserve"> CEPEDA TOCTO MARTHA CECILIA</t>
  </si>
  <si>
    <t xml:space="preserve"> FRUTAS</t>
  </si>
  <si>
    <t>0103226890</t>
  </si>
  <si>
    <t xml:space="preserve"> JENNY MARIA TENESACA TENESACA</t>
  </si>
  <si>
    <t>0102419603</t>
  </si>
  <si>
    <t>MARIA ESPERANZA ATANCURI CABR</t>
  </si>
  <si>
    <t xml:space="preserve"> REA GOMEZ ANA GABRIELA</t>
  </si>
  <si>
    <t xml:space="preserve"> CAFÉS</t>
  </si>
  <si>
    <t>0105830822</t>
  </si>
  <si>
    <t xml:space="preserve"> MONJE CANDO CARLOS ALEJANDRO</t>
  </si>
  <si>
    <t xml:space="preserve"> ACCESORIOS TEGNOLOGICOS</t>
  </si>
  <si>
    <t>0100832948</t>
  </si>
  <si>
    <t xml:space="preserve"> CALLE CASTILLO MARIA ZAIDA</t>
  </si>
  <si>
    <t>0104683024</t>
  </si>
  <si>
    <t>CAMBIO DE PUESTO AL 197</t>
  </si>
  <si>
    <t xml:space="preserve"> YUNGA VILLAZHAÑAY JULIA ROSA</t>
  </si>
  <si>
    <t>0107458077</t>
  </si>
  <si>
    <t>ESTEFANIA FERNANDA LEON VILLA</t>
  </si>
  <si>
    <t xml:space="preserve"> ROSA HERMELINDA GUAMAN CULLQUICONDOR</t>
  </si>
  <si>
    <t xml:space="preserve">TENESACA TENESACA JENNY MARIA </t>
  </si>
  <si>
    <t xml:space="preserve">CARNICOS </t>
  </si>
  <si>
    <t>0102507001</t>
  </si>
  <si>
    <t xml:space="preserve"> MARIA ROSA CUZCO GUAMAN</t>
  </si>
  <si>
    <t>0103880563</t>
  </si>
  <si>
    <t>BARBECHO BARBECHO ANGEL VINIC</t>
  </si>
  <si>
    <t xml:space="preserve"> GUILLERMINA DUMA MARIA</t>
  </si>
  <si>
    <t>0101382752</t>
  </si>
  <si>
    <t>MARIA MAGDALENA CHUISACA BAR</t>
  </si>
  <si>
    <t xml:space="preserve"> ANA VICTORIA ÑAUTA MOROCHO</t>
  </si>
  <si>
    <t>0105651962</t>
  </si>
  <si>
    <t>ZHININ QUEZADA GLADYS ESPERAN</t>
  </si>
  <si>
    <t xml:space="preserve"> MARIA LIBIA LLAPA PAREDES</t>
  </si>
  <si>
    <t>CAMBIO DE PUESTO AL 186</t>
  </si>
  <si>
    <t xml:space="preserve"> ROSA ANGELES ROBLES ORELLANA</t>
  </si>
  <si>
    <t>0101951044</t>
  </si>
  <si>
    <t>NARCISA DE JESUS NARVAEZ ORELL</t>
  </si>
  <si>
    <t xml:space="preserve"> MARIA TRANCITO AREVALO SARI</t>
  </si>
  <si>
    <t xml:space="preserve"> VERDURAS-HORTALIZAS-GRANOS</t>
  </si>
  <si>
    <t>CAMBIO DE PUESTO AL 184</t>
  </si>
  <si>
    <t xml:space="preserve"> MARIA BERTHA ESTHELA PUGO MUÑOZ</t>
  </si>
  <si>
    <t>P801</t>
  </si>
  <si>
    <t>4.00</t>
  </si>
  <si>
    <t>0102766318</t>
  </si>
  <si>
    <t xml:space="preserve">ZHIÑIN QUEZADA TERESA DOLORES </t>
  </si>
  <si>
    <t>0102852845</t>
  </si>
  <si>
    <t>MARIA CLOTILDE LEON FAREZ</t>
  </si>
  <si>
    <t xml:space="preserve"> ANA MARIA CHABLAY RODAS</t>
  </si>
  <si>
    <t>0103036174</t>
  </si>
  <si>
    <t>LAURA AMERICA AUCAPIÃ‘A PINTAD</t>
  </si>
  <si>
    <t xml:space="preserve"> GUAMAN NACIPUCHA LUIS GILBERTO</t>
  </si>
  <si>
    <t>Giro PRODUCTOS AGROECOLOGICOS</t>
  </si>
  <si>
    <t>CALLES ALFONSO BERNAL E ISABEL GUAMBAÑA ADJUDICACIÓN DEL PUESTO 137B DEL M 4 DE NOVIEMBRE C 570 F2-AP-4NOV-000186</t>
  </si>
  <si>
    <t>0102028214</t>
  </si>
  <si>
    <t>ROSA VIRGINIA FAICAN PERALTA</t>
  </si>
  <si>
    <t xml:space="preserve"> DUCHI VELESACA MARIA MERCEDES DE JESUS</t>
  </si>
  <si>
    <t>CALLES ALFONSO BERNAL E ISABEL GUAMBAÑA ADJUDICACIÓN DEL PUESTO 137A DEL M 4 DE NOVIEMBRE C 570 F2-AP-4NOV-000185</t>
  </si>
  <si>
    <t>0103880290</t>
  </si>
  <si>
    <t xml:space="preserve"> RODOLFO FERNANDO LLANOS RIVERA</t>
  </si>
  <si>
    <t>CALLES ALFONSO BERNAL E ISABEL GUAMBAÑA ADJUDICACIÓN DEL PUESTO 222 DEL M 4 DE NOVIEMBRE C 665 F2-AP-4NOV-000260</t>
  </si>
  <si>
    <t>0102113495</t>
  </si>
  <si>
    <t>MARIA CARMEN GUAMAN BRITO</t>
  </si>
  <si>
    <t>0102399094</t>
  </si>
  <si>
    <t>ANA LEONOR PACHECO ARIAS</t>
  </si>
  <si>
    <t>0101135648</t>
  </si>
  <si>
    <t>MARIA ESTHER BARBECHO GUACHI</t>
  </si>
  <si>
    <t>0101945434</t>
  </si>
  <si>
    <t>JOSE ROMAN CRIOLLO CRIOLLO</t>
  </si>
  <si>
    <t>0106495328</t>
  </si>
  <si>
    <t xml:space="preserve">VASQUEZ RODRIGUEZ JOHANA VERONICA </t>
  </si>
  <si>
    <t>0107156911</t>
  </si>
  <si>
    <t>0913121083</t>
  </si>
  <si>
    <t>0703048751</t>
  </si>
  <si>
    <t>MIRIAN ELIZABETH REVILLA LARA</t>
  </si>
  <si>
    <t>0104854278</t>
  </si>
  <si>
    <t>LUCIA MAGDALENA LLAMBA AMAY</t>
  </si>
  <si>
    <t>0101780161</t>
  </si>
  <si>
    <t>MARIA CRISTINA CHILLOGALLI FER</t>
  </si>
  <si>
    <t>0102154150</t>
  </si>
  <si>
    <t>0101022176</t>
  </si>
  <si>
    <t>0105249031</t>
  </si>
  <si>
    <t>UZHCA CARDENAS NANCY ROCIO</t>
  </si>
  <si>
    <t>0102501467</t>
  </si>
  <si>
    <t>0102759743</t>
  </si>
  <si>
    <t>0704141860</t>
  </si>
  <si>
    <t>0300624780</t>
  </si>
  <si>
    <t>0300923653</t>
  </si>
  <si>
    <t>0104832316</t>
  </si>
  <si>
    <t>0105193155</t>
  </si>
  <si>
    <t>BARZALLO CONSTANTE TERESA DO</t>
  </si>
  <si>
    <t>0101168334</t>
  </si>
  <si>
    <t>VACIO POR CAMBIO DE PUESTO AL 6</t>
  </si>
  <si>
    <t>0100353556</t>
  </si>
  <si>
    <t>MARIA MICAELA AGUILAR FAICAN</t>
  </si>
  <si>
    <t>VACIO POR CAMBIO DE PUESTO 4</t>
  </si>
  <si>
    <t>renuncia EXT-35063-2024</t>
  </si>
  <si>
    <t>0102479987</t>
  </si>
  <si>
    <t>0100490242</t>
  </si>
  <si>
    <t xml:space="preserve"> 0102849361</t>
  </si>
  <si>
    <t xml:space="preserve"> MONGE PERALTA LAURA CARMELINA</t>
  </si>
  <si>
    <t>116B</t>
  </si>
  <si>
    <t>BERTHA ESPERANZA BARBECHO PIN</t>
  </si>
  <si>
    <t xml:space="preserve">TRANSITO HERLINDA GUAMAN SIBR </t>
  </si>
  <si>
    <t xml:space="preserve">LINA MERCEDES PESANTEZ CAMPOV </t>
  </si>
  <si>
    <t>0107172082</t>
  </si>
  <si>
    <t>TUAPANTE CHILLOGALLI MARCELO</t>
  </si>
  <si>
    <t>1103163927</t>
  </si>
  <si>
    <t>NOELIA JANINA VEINTIMILLA GARC</t>
  </si>
  <si>
    <t>BAT2</t>
  </si>
  <si>
    <t>50.00</t>
  </si>
  <si>
    <t xml:space="preserve">Faican Bravo Ana </t>
  </si>
  <si>
    <t xml:space="preserve">productos naturales </t>
  </si>
  <si>
    <t>F2-AP-4NOV-000062-ADENDA</t>
  </si>
  <si>
    <t xml:space="preserve"> 0107143067</t>
  </si>
  <si>
    <t xml:space="preserve"> PINTADO TACURI TANIA MARLENE</t>
  </si>
  <si>
    <t>Giro ARTÍCULOS VARIOS</t>
  </si>
  <si>
    <t>73A</t>
  </si>
  <si>
    <t>7.00</t>
  </si>
  <si>
    <t xml:space="preserve"> 0107177370</t>
  </si>
  <si>
    <t xml:space="preserve"> CHUISACA DELGADO DANIELA ELIZABETH</t>
  </si>
  <si>
    <t>136B</t>
  </si>
  <si>
    <t>10/20/27</t>
  </si>
  <si>
    <t xml:space="preserve"> 0103216784</t>
  </si>
  <si>
    <t xml:space="preserve"> MARIA NUBE SUCOZHAÑAY LLIGUISUPA</t>
  </si>
  <si>
    <t>131B</t>
  </si>
  <si>
    <t>09/20/27</t>
  </si>
  <si>
    <t xml:space="preserve"> 0101461986</t>
  </si>
  <si>
    <t xml:space="preserve"> JOSE HUMBERTO PAUCAR PUMA</t>
  </si>
  <si>
    <t>138B</t>
  </si>
  <si>
    <t xml:space="preserve"> 0106583222</t>
  </si>
  <si>
    <t xml:space="preserve"> RIVAS GUZHÑAY MARIA DEL CARMEN</t>
  </si>
  <si>
    <t>Giro ARTICULOS DE LIMPIEZA</t>
  </si>
  <si>
    <t>75.30</t>
  </si>
  <si>
    <t xml:space="preserve"> 1400826556</t>
  </si>
  <si>
    <t xml:space="preserve"> CUEVA FIGUEROA KARLA VIVIANA</t>
  </si>
  <si>
    <t>Giro GABINETE DE BELLEZA</t>
  </si>
  <si>
    <t>70.00</t>
  </si>
  <si>
    <t>0107808255</t>
  </si>
  <si>
    <t xml:space="preserve">MOROCHO MOROCHO CARLOS FARFAN </t>
  </si>
  <si>
    <t>BLOQUE 1</t>
  </si>
  <si>
    <t>ZHIÑIN QUEZADA GLADYS ESPERANZA</t>
  </si>
  <si>
    <t xml:space="preserve"> 0102263365</t>
  </si>
  <si>
    <t xml:space="preserve"> CARMEN MERCEDES MEJIA SIAVICHAY</t>
  </si>
  <si>
    <t>LISTADO DE AGROPRODUCTORES DEL MERCADO 4 DE NOVIEMBRE (PARROQUIA RICAURTE</t>
  </si>
  <si>
    <t>APELLIDOS NOMBRES</t>
  </si>
  <si>
    <t>TELEFONO</t>
  </si>
  <si>
    <t>ÑAUTA QUITO MAYRA GRACIELA</t>
  </si>
  <si>
    <t>AGROPRODUCTOR</t>
  </si>
  <si>
    <t>CARDENAS GUAYACUNDO ELVIA BEATRIZ</t>
  </si>
  <si>
    <t>MONJE PERALTA ISABEL ESPERANZA</t>
  </si>
  <si>
    <t>PAUZHI SIAVICAHY MATEO FABRICIO</t>
  </si>
  <si>
    <t>PAREDES LLANGARI MARÍA ESPERANZA</t>
  </si>
  <si>
    <t>UZHCA AVILA LETICIA ANGELITA</t>
  </si>
  <si>
    <t>CAJAMARCA MARTOS ROSA TRANCITO</t>
  </si>
  <si>
    <t>SANGURIMA SACTA ROSARIO AZUNCION</t>
  </si>
  <si>
    <t>CABRERA CARABAJO ENMA BEATRIS</t>
  </si>
  <si>
    <t>ARIAS CARDENAS GRACIELA DEL ROCIO</t>
  </si>
  <si>
    <t>CAGUANA PILLCO MARÍA MERCEDES</t>
  </si>
  <si>
    <t>DELGADO SIGUENZA FANNY DEL CARMEN</t>
  </si>
  <si>
    <t>CALLE CABRERA VERONICA ALEXANDRA</t>
  </si>
  <si>
    <t>DELGADO LOPEZ MARÍA CRUZ</t>
  </si>
  <si>
    <t>NASQUEZ AUCAPIÑA MARIA MERCEDES</t>
  </si>
  <si>
    <t>BARBECHO PINEDA BERTHA ESPERANZA</t>
  </si>
  <si>
    <t>CHUISACA NAREA MARÍA JULIA</t>
  </si>
  <si>
    <t>GUAMAN SIBRI TRÁNSITO HERLINDA</t>
  </si>
  <si>
    <t>PESANTEZ CAMPOVERDE LINA MERCEDES</t>
  </si>
  <si>
    <t>CABRERA PALLASHCO CLEMENTINA DE JESÚS</t>
  </si>
  <si>
    <t>ÑAUTA MOROCHO ANA VICTORIA</t>
  </si>
  <si>
    <t>BARBECHO LLIVISACA MARÍA LUZ</t>
  </si>
  <si>
    <t>QUITO SIMBAÑA ZOILA RAQUEL DE JESUS</t>
  </si>
  <si>
    <t>ONCE CAGUANA MARÍA ELISA</t>
  </si>
  <si>
    <t>MEJÍA SHIAVICHAY ROSA CECILIA</t>
  </si>
  <si>
    <t>QUIZHPE MARÍA MERCEDES</t>
  </si>
  <si>
    <t>CUZCO GUAMAN MARÍA ROSA</t>
  </si>
  <si>
    <t>DUMA MARÍA GUILLERMINA</t>
  </si>
  <si>
    <t>SINCHE LLANGARI JESUS EMILIA</t>
  </si>
  <si>
    <t>ENRIQUEZ DUMA ANA GUILLERMINA</t>
  </si>
  <si>
    <t>ENCALADA ROBLES CARMEN ELISA</t>
  </si>
  <si>
    <t>GUAMÁN CULLQUICONDOR ROSA HERMELINDA</t>
  </si>
  <si>
    <t>YUNGA VILLAZHAÑAY JULIA ROSA</t>
  </si>
  <si>
    <t>TITO MIZHQUIRI LUIS GUILLERMO</t>
  </si>
  <si>
    <t>CARDENAS SIGUENZA LURDES AZUCENA</t>
  </si>
  <si>
    <t>CABRERA QUIZHPI LUCÍA SOLEDAD</t>
  </si>
  <si>
    <t>BARBECHO CHUISACA ROSA ANGELITA</t>
  </si>
  <si>
    <t>SARMIENTO GRANDA ROSA GERARDINA</t>
  </si>
  <si>
    <t>CHABLAY RODAS ANA MARÍA</t>
  </si>
  <si>
    <t>BARBECHO DUCHI MARIA DE LA NUVE</t>
  </si>
  <si>
    <t>PEÑA CUZCO MARIANA DE JESUS</t>
  </si>
  <si>
    <t>JUNCAL PAREDES JOSE MANUEL</t>
  </si>
  <si>
    <t>MARTOS NAREA TRANCITO DEL ROCÍO</t>
  </si>
  <si>
    <t>PINEDA GUAMAN MARÍA ROSARIO</t>
  </si>
  <si>
    <t>DUCHI VELEZACA MARIA MERCEDES</t>
  </si>
  <si>
    <t>GUAMAN NACIPUCHA LUIS GILBERTO</t>
  </si>
  <si>
    <t>CUZCO PINEDA JESSENIA TERESA</t>
  </si>
  <si>
    <t>CABRERA QUIZHPI LILIA ISABEL</t>
  </si>
  <si>
    <t>PEÑA AUCAPIÑA MARÍA LUISA</t>
  </si>
  <si>
    <t>BARBECHO CHUISACA MARÍA LUZMILA</t>
  </si>
  <si>
    <t>CARDENAS GUAYACUNDO PIEDAD ALICIA</t>
  </si>
  <si>
    <t>PIÑA MOROCHO MARÍA TRANSITO</t>
  </si>
  <si>
    <t>TIXI VELEZACA MARIA TRÁNSITO</t>
  </si>
  <si>
    <t>SIGUENZA DELEG CARMEN LEOPOLDINA</t>
  </si>
  <si>
    <t>GUAMAN ULLAGUARI NUBE BEATRIZ</t>
  </si>
  <si>
    <t>ÑAUTA QUITO MARTHA LUCÍA</t>
  </si>
  <si>
    <t>UCHUPEILLI CAMPOVERDE ROSA ELVIRA</t>
  </si>
  <si>
    <t>NIEVES UZHCA MARÍA ESPERANZA</t>
  </si>
  <si>
    <t>BERMEO GUIRACOCHA ROSA ALEGRIA</t>
  </si>
  <si>
    <t>TAPIA RODRIGUEZ BETY MAGALI</t>
  </si>
  <si>
    <t>GUAMÁN GUAMAN ZOILA MARGARITA</t>
  </si>
  <si>
    <t>PEÑA ROMERO BELLA BEATRIZ</t>
  </si>
  <si>
    <t>TIGSI VELEZACA MARÍA MERCEDES</t>
  </si>
  <si>
    <t>LLAPA PAREDES MARÍA LIBIA</t>
  </si>
  <si>
    <t>ROBLES ORELLANA ROSA ANGELES</t>
  </si>
  <si>
    <t>AREVALO SARI MARIA TRANSITO</t>
  </si>
  <si>
    <t>VIVAR PIÑA ROSA MAGDALENA</t>
  </si>
  <si>
    <t>QUIZHPI UZHCA EMMA FLOR</t>
  </si>
  <si>
    <t>SIGUENZA CARDENAS ROSA ELENA</t>
  </si>
  <si>
    <t>AGROPRODUCTORES EVENTUALES</t>
  </si>
  <si>
    <t>TIBE MERCHA LUZ ABELINA</t>
  </si>
  <si>
    <t>MOROCHO VASQUEZ MARIA ISABEL</t>
  </si>
  <si>
    <t>SANISACA NAULA NARCISA DE JESUS</t>
  </si>
  <si>
    <t>SANISACA MARIA ROSA</t>
  </si>
  <si>
    <t>CEDACERRO NANCY SOFIA</t>
  </si>
  <si>
    <t>PASTOR QUITO MARIA CARMEN</t>
  </si>
  <si>
    <t>LATA ZUMBA MANUEL JESUS</t>
  </si>
  <si>
    <t>PAUCAR PUMA JOSE HUMBRETO</t>
  </si>
  <si>
    <t>SACTA URGUILES ROSA ALICIA</t>
  </si>
  <si>
    <t>SACTA URGUILES ROSA MARIA</t>
  </si>
  <si>
    <t>CUMBE ASUCENA</t>
  </si>
  <si>
    <t>CUY Y GALLINAS</t>
  </si>
  <si>
    <t>BRITO ORELLANA JENNY LILIANA</t>
  </si>
  <si>
    <t>LECHE Y QUESO</t>
  </si>
  <si>
    <t>BRITO ORELLANA GINGER DEL ROCIO</t>
  </si>
  <si>
    <t>ORELLANA ROBLES LUZ MARIA</t>
  </si>
  <si>
    <t>TINIZHAÑAY ZHINDON MARIA MALVINA</t>
  </si>
  <si>
    <t>PULCRE</t>
  </si>
  <si>
    <t>MONTESDEOCA CAMPOVERDE BENEDIGTA ROCIO</t>
  </si>
  <si>
    <t>SANISACA QUIRINDUMBAY MARIA TERESA</t>
  </si>
  <si>
    <t>MONTESDEOCA SOLIS ROSALIA HORTENCIA</t>
  </si>
  <si>
    <t>SOLIS CAMPOVERDE DELIA BLANCA</t>
  </si>
  <si>
    <t>PINTADO TENECELA ROSA</t>
  </si>
  <si>
    <t>TIBULOS Y LIMONES</t>
  </si>
  <si>
    <t>MONCAYO CHACHO LOURDE ALEXANDRA</t>
  </si>
  <si>
    <t>MOJO PERALTA LAURA CARMELINA</t>
  </si>
  <si>
    <t>CARRION NAULA MARIA MARGARITA</t>
  </si>
  <si>
    <t>SUCUZHAÑAY LLIGUISOPA MARIA NUBE</t>
  </si>
  <si>
    <t>APA AZUAY / 2023</t>
  </si>
  <si>
    <t>TIEMPO DE CONTRATO</t>
  </si>
  <si>
    <t>FINALIZACION CONTRATO</t>
  </si>
  <si>
    <t>OBSERVACION</t>
  </si>
  <si>
    <t>010640189-6</t>
  </si>
  <si>
    <t>Luz Corte</t>
  </si>
  <si>
    <t>Hortalizas</t>
  </si>
  <si>
    <t>s/v</t>
  </si>
  <si>
    <t>6 años</t>
  </si>
  <si>
    <t>Convenio</t>
  </si>
  <si>
    <t>APA AZUAY</t>
  </si>
  <si>
    <t>010492865-0</t>
  </si>
  <si>
    <t>Bertha Vizhñay</t>
  </si>
  <si>
    <t>Morocho</t>
  </si>
  <si>
    <t>010353794-0</t>
  </si>
  <si>
    <t>Blanca Isabel Zumba</t>
  </si>
  <si>
    <t>No sale</t>
  </si>
  <si>
    <t>010277275-3</t>
  </si>
  <si>
    <t>Gerardina Beatriz Cabrera</t>
  </si>
  <si>
    <t>Lácteos</t>
  </si>
  <si>
    <t>010109062-9</t>
  </si>
  <si>
    <t>María Ullaguari</t>
  </si>
  <si>
    <t>010384250-6</t>
  </si>
  <si>
    <t>Matías Guamán</t>
  </si>
  <si>
    <t>010584689-3</t>
  </si>
  <si>
    <t>Ana Morocho</t>
  </si>
  <si>
    <t>010285502-0</t>
  </si>
  <si>
    <t>Bertha Quinde</t>
  </si>
  <si>
    <t>010584700-8</t>
  </si>
  <si>
    <t>Leonardo Morocho</t>
  </si>
  <si>
    <t>010177519-5</t>
  </si>
  <si>
    <t>Laura Jara</t>
  </si>
  <si>
    <t>010211976-5</t>
  </si>
  <si>
    <t>Lorena Jimbre</t>
  </si>
  <si>
    <t>Cárnicos</t>
  </si>
  <si>
    <t>010435715-7</t>
  </si>
  <si>
    <t>María Monje</t>
  </si>
  <si>
    <t>010027025-5</t>
  </si>
  <si>
    <t>María Rosa Illescas</t>
  </si>
  <si>
    <t>010306585-0</t>
  </si>
  <si>
    <t>Fausto Chimbo</t>
  </si>
  <si>
    <t>010569085-3</t>
  </si>
  <si>
    <t>Manuel Celestino Morocho</t>
  </si>
  <si>
    <t>010326947-8</t>
  </si>
  <si>
    <t>Zoila Chillogalli</t>
  </si>
  <si>
    <t>010357483-6</t>
  </si>
  <si>
    <t>Isabel Quituisaca</t>
  </si>
  <si>
    <t>010512259-2</t>
  </si>
  <si>
    <t>Miriam Alexandra Quituisaca</t>
  </si>
  <si>
    <t>010541117-7</t>
  </si>
  <si>
    <t>Lucia Chillogalli</t>
  </si>
  <si>
    <t>010264490-3</t>
  </si>
  <si>
    <t>Margarita Uyaguari</t>
  </si>
  <si>
    <t>Pollo pelado</t>
  </si>
  <si>
    <t>010147880-8</t>
  </si>
  <si>
    <t>Dolores Orellana</t>
  </si>
  <si>
    <t>010435662-1</t>
  </si>
  <si>
    <t>Rosa Aurora Paucar Morocho</t>
  </si>
  <si>
    <t>010347530-3</t>
  </si>
  <si>
    <t>Rosa Llangari</t>
  </si>
  <si>
    <t>Tubérculos</t>
  </si>
  <si>
    <t>010158278-1</t>
  </si>
  <si>
    <t>Luz Riera</t>
  </si>
  <si>
    <t>010529126-4</t>
  </si>
  <si>
    <t>Ximena Guillermo</t>
  </si>
  <si>
    <t>010375184-8</t>
  </si>
  <si>
    <t>Isabel Mejía</t>
  </si>
  <si>
    <t>010361605-8</t>
  </si>
  <si>
    <t>Zoila Guncay</t>
  </si>
  <si>
    <t>010357272-3</t>
  </si>
  <si>
    <t>Ana Vanegas</t>
  </si>
  <si>
    <t>010169141-8</t>
  </si>
  <si>
    <t>Mariana Mendoza</t>
  </si>
  <si>
    <t>010336452-6</t>
  </si>
  <si>
    <t>Nancy Guiracocha</t>
  </si>
  <si>
    <t>Rosa Cornejo</t>
  </si>
  <si>
    <t>030082023-7</t>
  </si>
  <si>
    <t>Alejandro Carchi</t>
  </si>
  <si>
    <t>010445669-4</t>
  </si>
  <si>
    <t>Rosa Puma</t>
  </si>
  <si>
    <t>010136209-3</t>
  </si>
  <si>
    <t>Rosa Arcentales</t>
  </si>
  <si>
    <t>010292061-8</t>
  </si>
  <si>
    <t>Hilda Chiqui</t>
  </si>
  <si>
    <t>010507672-3</t>
  </si>
  <si>
    <t>Lilia Esperanza Morocho</t>
  </si>
  <si>
    <t>030033707-8</t>
  </si>
  <si>
    <t>María Juana Vampucha</t>
  </si>
  <si>
    <t>01039416-1</t>
  </si>
  <si>
    <t>Laura Esperanza Paucar</t>
  </si>
  <si>
    <t>010015889-8</t>
  </si>
  <si>
    <t>Laura Mejia</t>
  </si>
  <si>
    <t>010107299-9</t>
  </si>
  <si>
    <t>Francisco Puchi</t>
  </si>
  <si>
    <t>Lacteos</t>
  </si>
  <si>
    <t>010221193-5</t>
  </si>
  <si>
    <t>Rosa Jara</t>
  </si>
  <si>
    <t>010313453-2</t>
  </si>
  <si>
    <t>Rosa Sanchez</t>
  </si>
  <si>
    <t>Frutas</t>
  </si>
  <si>
    <t>010241452-1</t>
  </si>
  <si>
    <t>Maria Paucar</t>
  </si>
  <si>
    <t>010283274-8</t>
  </si>
  <si>
    <t>Piedad Peralta</t>
  </si>
  <si>
    <t>010392235-7</t>
  </si>
  <si>
    <t>Laura Yuquilima</t>
  </si>
  <si>
    <t>010339022-5</t>
  </si>
  <si>
    <t>Olga Sumba</t>
  </si>
  <si>
    <t>010143697-0</t>
  </si>
  <si>
    <t>Rosa Samisaca</t>
  </si>
  <si>
    <t>010751900-1</t>
  </si>
  <si>
    <t>Carmen Quinde</t>
  </si>
  <si>
    <t>Cuyes y pollo</t>
  </si>
  <si>
    <t>010602261-9</t>
  </si>
  <si>
    <t>Vinicio Pintado</t>
  </si>
  <si>
    <t>Trucha y pollo</t>
  </si>
  <si>
    <t>010308762-3</t>
  </si>
  <si>
    <t>Manuel Barvecho</t>
  </si>
  <si>
    <t>010299386-2</t>
  </si>
  <si>
    <t>Rosario Puma</t>
  </si>
  <si>
    <t>010019296-2</t>
  </si>
  <si>
    <t>Manuel Nacipucha</t>
  </si>
  <si>
    <t>010317622-8</t>
  </si>
  <si>
    <t>Rosa Sumba</t>
  </si>
  <si>
    <t>010322468-9</t>
  </si>
  <si>
    <t>Rosa Morocho</t>
  </si>
  <si>
    <t>140038076-0</t>
  </si>
  <si>
    <t>Zoila Riera</t>
  </si>
  <si>
    <t>Productos del oriente</t>
  </si>
  <si>
    <t>010258458-8</t>
  </si>
  <si>
    <t>Clementina Saldaña</t>
  </si>
  <si>
    <t>010108070-3</t>
  </si>
  <si>
    <t>Erlinda Cusco</t>
  </si>
  <si>
    <t>010125201-3</t>
  </si>
  <si>
    <t>Raquel Suquilanda</t>
  </si>
  <si>
    <t>Patatas</t>
  </si>
  <si>
    <t>010304152-1</t>
  </si>
  <si>
    <t>Julia Sancuez</t>
  </si>
  <si>
    <t>010245773-6</t>
  </si>
  <si>
    <t>Marcia Cordova</t>
  </si>
  <si>
    <t>010477330-4</t>
  </si>
  <si>
    <t>Claudia Lema</t>
  </si>
  <si>
    <t>010107838-4</t>
  </si>
  <si>
    <t>Zoila Nacipucha</t>
  </si>
  <si>
    <t>010438879-8</t>
  </si>
  <si>
    <t>Jorge Lema</t>
  </si>
  <si>
    <t>010455951-3</t>
  </si>
  <si>
    <t>Yolanda Narvaez</t>
  </si>
  <si>
    <t>010173406-9</t>
  </si>
  <si>
    <t>Elvira Lema</t>
  </si>
  <si>
    <t>030129063-1</t>
  </si>
  <si>
    <t>Eulalia Solano</t>
  </si>
  <si>
    <t>010223786-4</t>
  </si>
  <si>
    <t>Laura Juela</t>
  </si>
  <si>
    <t>CONTEO</t>
  </si>
  <si>
    <t>ALBARRACIN MEJIA JOSEFA FRANCISCA</t>
  </si>
  <si>
    <t>local</t>
  </si>
  <si>
    <t>valor</t>
  </si>
  <si>
    <t>finaliza</t>
  </si>
  <si>
    <t>convenio</t>
  </si>
  <si>
    <t>Miraflores, Totoracocha,Cebollar</t>
  </si>
  <si>
    <t>ALBARRACIN MOSCOSO INES TARCILA</t>
  </si>
  <si>
    <t>ALBERCA VILLALTA BETTY MARIA</t>
  </si>
  <si>
    <t>ALVARRACIN PAUTA VICTOR DANIEL</t>
  </si>
  <si>
    <t>ANILEMA SAGÑAY MARIA ROSA</t>
  </si>
  <si>
    <t>ARCENTALES NIVELO JENNY SUSANA</t>
  </si>
  <si>
    <t>ARCENTALES ZENTENO ANGELES BERZABETH</t>
  </si>
  <si>
    <t>AREVALO ENGRACIA JOSE LORENZO</t>
  </si>
  <si>
    <t>ARIAS MONTALVAN RENE MESIAS</t>
  </si>
  <si>
    <t>ARPI ARÉVALO ROSA ANGELES</t>
  </si>
  <si>
    <t>ARPI VALVERDE MARIA JULIA</t>
  </si>
  <si>
    <t>ASTUDILLO CALLE TERESA DE JESUS</t>
  </si>
  <si>
    <t>ASTUDILLO RAMON JORGE ALFREDO</t>
  </si>
  <si>
    <t>ATANCURI BRITO ROSA ELVIRA</t>
  </si>
  <si>
    <t>ATANCURI BRITO ZOILA MARIA</t>
  </si>
  <si>
    <t>AUCANCELA  CHICAIZA MARIA TERESA</t>
  </si>
  <si>
    <t>AUCAPIÑA MOROCHO ROSARIO PIEDAD</t>
  </si>
  <si>
    <t>AUCAPIÑA VIÑANZACA  DOLORES</t>
  </si>
  <si>
    <t>AYALA MOROCHO MARIA GERTRUDIS</t>
  </si>
  <si>
    <t>AYAVACA QUINDE ROSA CELINA</t>
  </si>
  <si>
    <t>AYORA LUCRECIA NATIVIDAD</t>
  </si>
  <si>
    <t>AZAÑA JOSE REMIGIO</t>
  </si>
  <si>
    <t>BACUILIMA BARZALLO MARIA FELICIANA</t>
  </si>
  <si>
    <t>BACULIMA  CAJAS MARIA ROSARIO</t>
  </si>
  <si>
    <t>BACULIMA YUNGA LEONARDO GUILLERMO</t>
  </si>
  <si>
    <t xml:space="preserve">BALLA SALAMBAY IGNACIO       </t>
  </si>
  <si>
    <t>BARBECHO GUACHICHULCA MARIA INES ELVIA</t>
  </si>
  <si>
    <t>BARRERA VASQUEZ MARIANA DE JESUS</t>
  </si>
  <si>
    <t>BARROS PEÑA MONICA ISABEL</t>
  </si>
  <si>
    <t>BARROS PERALTA CRUZ CENAIDA</t>
  </si>
  <si>
    <t>BARZALLO FAREZ MARIA NARCISA DE JESUS</t>
  </si>
  <si>
    <t>BARZALLO SAQUICELA CARMEN ROSA</t>
  </si>
  <si>
    <t>BEDOYA NAULA MANUEL EDMUNDO</t>
  </si>
  <si>
    <t>BELECELA BENAVIDES MARIA CARMEN</t>
  </si>
  <si>
    <t>BERMEO CASTRO FLORA AURORA</t>
  </si>
  <si>
    <t>BERMEO RODRIGUEZ MARTHA LUCILA</t>
  </si>
  <si>
    <t>BOSMEDIANO AREVALO BERTHA DEL CARMEN</t>
  </si>
  <si>
    <t>BRAVO QUEZADA ROSA IMELDA</t>
  </si>
  <si>
    <t>BRIONES ROMERO ZONIA ESPERANZA</t>
  </si>
  <si>
    <t>BUESTAN ASTUDILLO ZOILA ADELINA</t>
  </si>
  <si>
    <t>BUESTAN SINCHI MARIA ROSARIO</t>
  </si>
  <si>
    <t>86,203,142</t>
  </si>
  <si>
    <t>CABRERA ROSARIO ASUNCION</t>
  </si>
  <si>
    <t>CAGUANA INGA MARIA HORTENCIA</t>
  </si>
  <si>
    <t>CAICEDO CHAVEZ YENY ARACELI</t>
  </si>
  <si>
    <t>CAIVINAGUA ZHIMINAICELA JOSE VICENTE</t>
  </si>
  <si>
    <t>CAJAMARCA CAJAMARCA BLANCA LEONOR</t>
  </si>
  <si>
    <t>CAJAMARCA MOSCOSO MIRIAM JANETH</t>
  </si>
  <si>
    <t>CAJILIMA GUILLERMO  MARIA LILIA</t>
  </si>
  <si>
    <t>CAJILIMA LLIVISACA MARGARITA DE JESUS</t>
  </si>
  <si>
    <t>CAJILIMA LLIVISACA MARIA TRANSITO</t>
  </si>
  <si>
    <t>CALDERON SIGUENZA  KLEBER ALEJANDRO</t>
  </si>
  <si>
    <t>CALI CEDILLO MARTHA ALCIRA</t>
  </si>
  <si>
    <t>CALLE MORA CARLOS ROBERTO</t>
  </si>
  <si>
    <t>CALLE MOROCHO JAIME GUSTAVO</t>
  </si>
  <si>
    <t>CALLE RIERA LUIS  BOLIVAR</t>
  </si>
  <si>
    <t>CAMBISACA FAJARDO FLOR AZUCENA</t>
  </si>
  <si>
    <t>CAMPOVERDE AREVALO SONIA SUSANA</t>
  </si>
  <si>
    <t>CAMPOVERDE MARIA BEATRIZ</t>
  </si>
  <si>
    <t>CAMPOVERDE URGILES ROSA</t>
  </si>
  <si>
    <t>CAMPOVERDE UZHCA MARIA FABIOLA</t>
  </si>
  <si>
    <t>CANDO VELOSO MARIA BEATRIZ</t>
  </si>
  <si>
    <t>CARABAJO SARMIENTO ROSA PIEDAD</t>
  </si>
  <si>
    <t>CARMONA PESANTEZ ZOILA ROSA</t>
  </si>
  <si>
    <t>CARPIO CAPON BLANCA YOLANDA</t>
  </si>
  <si>
    <t>CARREÑO RODAS ISAAC WILLAM</t>
  </si>
  <si>
    <t>CASTILLO PACHO JULIA ALEXANDRA</t>
  </si>
  <si>
    <t>CEPEDA GUAMAN MANUELA</t>
  </si>
  <si>
    <t>CEPEDA GUAMAN TRANSITO MARIA</t>
  </si>
  <si>
    <t>CEPEDA YAUTIBUG ROSENDO</t>
  </si>
  <si>
    <t>CHACHO MUÑOZ MARCO VINICIO</t>
  </si>
  <si>
    <t>CHALCO MEJIA GLADYS ESTHELA</t>
  </si>
  <si>
    <t>CHALCO MEJIA MAGALI LEONOR</t>
  </si>
  <si>
    <t>CHAPA LOJA ROSA BEATRIZ</t>
  </si>
  <si>
    <t>CHICAIZA CEPEDA SAMUEL</t>
  </si>
  <si>
    <t>CHILLOGALLI BARBECHO MARIA DOLORES</t>
  </si>
  <si>
    <t>CHILLOGALLO GOMEZ ROSA ELVIRA</t>
  </si>
  <si>
    <t>CHIMBO BACULIMA ANA CECILIA</t>
  </si>
  <si>
    <t>CHIMBO BACULIMA BLANCA LUCIA</t>
  </si>
  <si>
    <t>CHIMBO GUALLPA SONIA LUCIA</t>
  </si>
  <si>
    <t>CHIMBO GUAMAN NORMA CECILIA</t>
  </si>
  <si>
    <t>CHIMBO LUPERCIO MARIA  NATIVIDAD</t>
  </si>
  <si>
    <t>CHIMBO MARIA DOLORES</t>
  </si>
  <si>
    <t>CHIMBO MONTALEZA AIDA LORENA</t>
  </si>
  <si>
    <t>CHIMBO MONTALEZA BERTHA CARMITA</t>
  </si>
  <si>
    <t>CHIMBO MORA FERNANDO PAUL</t>
  </si>
  <si>
    <t>CHIQUI VALLEJO MARIA LUISA</t>
  </si>
  <si>
    <t>CHUMBI GORDILLO ANA LUCIA</t>
  </si>
  <si>
    <t>CHUMBI GUALLPA JULIA MARIA</t>
  </si>
  <si>
    <t>COLLAGUAZO CAMPOVERDE JOSÉ VIRGILIO</t>
  </si>
  <si>
    <t>CORAIZACA COLLAGUAZO ROSA MERCEDES</t>
  </si>
  <si>
    <t>CORDOVA PEREZ ABRAHAM FERNANDO</t>
  </si>
  <si>
    <t>CORO CHUMBI MARIA MARTINA</t>
  </si>
  <si>
    <t>CRESPO SANGURIMA ROSA ELENA</t>
  </si>
  <si>
    <t>CRIOLLO CRIOLLO MANUEL JESUS</t>
  </si>
  <si>
    <t>CRIOLLO LEON MARIA ANGELITA</t>
  </si>
  <si>
    <t>CRIOLLO MALDONADO CARMEN EVANGELINA</t>
  </si>
  <si>
    <t>CRIOLLO MALDONADO MARIA LIDUVINA</t>
  </si>
  <si>
    <t>CRIOLLO MALDONADO ROSA GUILLERMINA</t>
  </si>
  <si>
    <t>CUJI LLUILEMA SEGUNDO MANUEL</t>
  </si>
  <si>
    <t>CULCAY SUCONOTA MIRIAM DEL ROCIO</t>
  </si>
  <si>
    <t>CULLISPUMA CHAFLA MARIA TEOLINDA</t>
  </si>
  <si>
    <t>DAQUILEMA PILAMUNGA JOSE MANUEL</t>
  </si>
  <si>
    <t>DIAZ CAJAMARCA ROSA ELENA</t>
  </si>
  <si>
    <t>DUCHI CHACHO CARMEN TARJELIA</t>
  </si>
  <si>
    <t>DUCHI CHACHO ESTHER ANGELITA</t>
  </si>
  <si>
    <t>DUCHITANGA QUITUISACA MARIA SOFIA</t>
  </si>
  <si>
    <t>DUTAN GOMEZ CARMELINA</t>
  </si>
  <si>
    <t>ENCALADA ALVAREZ MARIA ESTHELA</t>
  </si>
  <si>
    <t>ESPEJO NAVAS CECILIA ESPERANZA</t>
  </si>
  <si>
    <t>ESPEJO NAVAS HOMAR LEANDRO</t>
  </si>
  <si>
    <t>FAICAN PAREDES BLANCA JOSEFINA</t>
  </si>
  <si>
    <t>FAJARDO FAJARDO  CARLOS DELFILIO</t>
  </si>
  <si>
    <t>FAJARDO INGA MARIA ESTHER</t>
  </si>
  <si>
    <t>FAJARDO MOGROVEJO ROSA INES</t>
  </si>
  <si>
    <t>FAJARDO YANZA CARMEN LAURA</t>
  </si>
  <si>
    <t>FARFAN FARFAN CHRISTIAN RENE</t>
  </si>
  <si>
    <t>FEICAN GUAMAN MARTHA LOURDES</t>
  </si>
  <si>
    <t>FERNANDEZ GALARZA EDGAR HUMBERTO</t>
  </si>
  <si>
    <t>FERNANDEZ GALARZA JORGE BOLIVAR</t>
  </si>
  <si>
    <t>FLORES LOZAY  LIGIA ROSARIO</t>
  </si>
  <si>
    <t>GARCIA GARCIA PEDRO BENJAMIN</t>
  </si>
  <si>
    <t>GARCIA PADILLA MARGARITA MARLENE</t>
  </si>
  <si>
    <t>GARNICA ORELLANA YESSENIA MARIBEL</t>
  </si>
  <si>
    <t>GOMEZ PALCHISACA RUTH MARIA</t>
  </si>
  <si>
    <t>GOMEZ ROSA</t>
  </si>
  <si>
    <t>GORDILLO PANGOL MARIA JOSEFINA</t>
  </si>
  <si>
    <t>GUACHICHULLCA ASMAL MARIA LAURA</t>
  </si>
  <si>
    <t>GUACHICHULLCA ASMAL ROSA LAURA</t>
  </si>
  <si>
    <t>GUACHO PACA SEGUNDO ABELARDO</t>
  </si>
  <si>
    <t>GUAMAN BAUTISTA ADRIANA ELIZABETH</t>
  </si>
  <si>
    <t>GUAMAN GONZALEZ JERONIMO</t>
  </si>
  <si>
    <t>GUAMAN GORDILLO MARIA DE LOURDES</t>
  </si>
  <si>
    <t>GUAMAN GORDILLO MAYRA PATRICIA</t>
  </si>
  <si>
    <t>GUAMAN LOZANO MARIA JULIA</t>
  </si>
  <si>
    <t>GUAMAN SANGURIMA LUZ MARIA</t>
  </si>
  <si>
    <t>GUAMAN SOLANO GERARDO FROILAN</t>
  </si>
  <si>
    <t>GUAMAN SOLANO MAXIMO ROLANDO</t>
  </si>
  <si>
    <t>GUAMAN VEGA LUZ IRENE</t>
  </si>
  <si>
    <t>GUAMAN VILLA MARIA CONSOLACION</t>
  </si>
  <si>
    <t>GUAMAN ZARATE MARIA ROSARIO</t>
  </si>
  <si>
    <t>GUARQUILA GUARQUILA GLADYS VICTORIA</t>
  </si>
  <si>
    <t>GUARQUILA MORQUECHO JUANA DE JESUS</t>
  </si>
  <si>
    <t>GUARTAN JIMENEZ JOSE MEDARDO</t>
  </si>
  <si>
    <t>GUARTATANGA TENESACA MERCEDES ROBERTINA</t>
  </si>
  <si>
    <t>GUARTATANGA ULLAGUARI LETICIA DEL ROSARIO</t>
  </si>
  <si>
    <t>GUAZHAMBO GUAMAN MARIA MERCEDES</t>
  </si>
  <si>
    <t>GUAZHAMBO GUAMAN ROSA MARIA LEONOR</t>
  </si>
  <si>
    <t>GUAZHAMBO GUAZHAMBO MARIA LASTENIA</t>
  </si>
  <si>
    <t>GUERRA RAMIREZ MARY VIVIANA</t>
  </si>
  <si>
    <t>GUILLERMO AUCAPIÑA CLARA DE JESUS</t>
  </si>
  <si>
    <t>GUILLERMO AUCAPIÑA ELVIA BEATRIZ</t>
  </si>
  <si>
    <t>GUILLERMO MAZA LUZ AMERICA</t>
  </si>
  <si>
    <t>GUZMAN MOGROVEJO ELISA DE JESUS</t>
  </si>
  <si>
    <t>ILLAPA CHACAGUASAY MARIA ROSA</t>
  </si>
  <si>
    <t>ILLESCAS UYAGUARI MARIA PURIFICACIÓN</t>
  </si>
  <si>
    <t>JACOME BRITO ANSELMO TORIBIO</t>
  </si>
  <si>
    <t>JAPÓN POMA CARMITA ESPERANZA</t>
  </si>
  <si>
    <t>JARA BRABO BLANCA AZUCENA</t>
  </si>
  <si>
    <t>JARA JARA BLANCA LIDUVINA</t>
  </si>
  <si>
    <t>JARA MENDEZ HILDA DE JESUS</t>
  </si>
  <si>
    <t>JARA QUITO ZOILA GRICELDA</t>
  </si>
  <si>
    <t>JIMBO BUSTOS TERESA</t>
  </si>
  <si>
    <t>JIMBO LLAURI MARIA  TERESA</t>
  </si>
  <si>
    <t>JIMENEZ OCHOA FILIBERTA OLGA</t>
  </si>
  <si>
    <t>JUELA CARPIO MARIA LUCINDA</t>
  </si>
  <si>
    <t>LEMACHE SISLEMA SEGUNDO ALBERTO</t>
  </si>
  <si>
    <t>LLIGUICOTA SANANGO ROSA MARIA</t>
  </si>
  <si>
    <t>LOJA LEON ROSA AMADA</t>
  </si>
  <si>
    <t>LOPEZ MARÍN  MARIA MERCEDES</t>
  </si>
  <si>
    <t>LOPEZ MEDINA MARIA ANGELINA</t>
  </si>
  <si>
    <t>LUPERCIO CASTRO ELIZABETH DE LOURDES</t>
  </si>
  <si>
    <t>LUPERCIO SANGURIMA ANA LUCIA</t>
  </si>
  <si>
    <t>MACAS LUIS VICENTE</t>
  </si>
  <si>
    <t>MACAS MACAS ROCIO DEL CARMEN</t>
  </si>
  <si>
    <t>MACHUCA COELLO LAURA EDITH</t>
  </si>
  <si>
    <t>MALLA OLAYA ESBELTA MARIANA</t>
  </si>
  <si>
    <t>MALLA OLAYA ROSA ELVIRA</t>
  </si>
  <si>
    <t>MATAILO MAITA CARLOS IVAN</t>
  </si>
  <si>
    <t>MAZA MUÑOZ CARMEN CECILIA</t>
  </si>
  <si>
    <t>MENDEZ  VERA MARIA TERESA</t>
  </si>
  <si>
    <t>MINCHALA LEÓN LUZ EMPERATRIZ</t>
  </si>
  <si>
    <t>MINCHALA TRANSITO ROCIO</t>
  </si>
  <si>
    <t>MOLINA PICON KLEVER HERNAN</t>
  </si>
  <si>
    <t>MONGE MONTALEZA MARLENE BEATRIZ</t>
  </si>
  <si>
    <t>MONTALVAN RIERA TERESA DE JESUS</t>
  </si>
  <si>
    <t>MONTAÑO ARBITO MARIA CARMEN</t>
  </si>
  <si>
    <t>MONTAÑO CHIMBO MARIA JUANA</t>
  </si>
  <si>
    <t>MONTAÑO MARIA DOLORES</t>
  </si>
  <si>
    <t>MORA NIVICELA MARIA DEL CARMEN</t>
  </si>
  <si>
    <t>MORALES FERNANDEZ VICTOR MANUEL MARIA</t>
  </si>
  <si>
    <t>MORALES GUTAMA LUZ LEONOR</t>
  </si>
  <si>
    <t>4030/09/20047</t>
  </si>
  <si>
    <t>MOROCHO CHUQUIGUANGA CARMEN CELINDA</t>
  </si>
  <si>
    <t>MOROCHO MORALES LAURA XIMENA</t>
  </si>
  <si>
    <t>MOROCHO PAIDA LAURA JOSEFINA</t>
  </si>
  <si>
    <t>MOROCHO PILLAJO MARIA MARGARITA</t>
  </si>
  <si>
    <t>MOROCHO PILLCO LAURA ENCARNACION</t>
  </si>
  <si>
    <t>MUÑOZ ORDOÑEZ MARTHA BEATRIZ</t>
  </si>
  <si>
    <t>NARANJO NARANJO MARCIA LORENA</t>
  </si>
  <si>
    <t>NARVÁEZ VÁSQUEZ MERCEDES</t>
  </si>
  <si>
    <t>NAULA ANDILEMA SEGUNDO JOSE</t>
  </si>
  <si>
    <t>NAULA AREVALO MARIA LAURA</t>
  </si>
  <si>
    <t>NAULA CHARICANDO SEGUNDO MANUEL</t>
  </si>
  <si>
    <t>NAVARRO MALDONADO DELIA MERCEDES</t>
  </si>
  <si>
    <t>OCHOA CHASIFAN MARCIA CATALINA</t>
  </si>
  <si>
    <t>OJEDA CASTILLO EDGAR HERIBERTO</t>
  </si>
  <si>
    <t>OLEAS ORELLANA RAMON HUMBERTO</t>
  </si>
  <si>
    <t>ORELLANA AREVALO MARIA CARMEN</t>
  </si>
  <si>
    <t>ORELLANA BERMEO ANA LUCIA</t>
  </si>
  <si>
    <t>ORELLANA SALTO MARIA MERCEDES</t>
  </si>
  <si>
    <t>OROZCO NAREA SUSANA BEATRIZ</t>
  </si>
  <si>
    <t>ORTEGA LIMA BLANCA ELENA</t>
  </si>
  <si>
    <t>ORTIZ ASTUDILLO MARCIA CORNELIA</t>
  </si>
  <si>
    <t>OTAVALO CORONEL CARLOS</t>
  </si>
  <si>
    <t>PACHECO ALTAMIRANO DORA FLORENCIA</t>
  </si>
  <si>
    <t>PACHECO ALTAMIRANO LUIS GONZALO</t>
  </si>
  <si>
    <t>PACHECO ALTAMIRANO RAMIRO FERNANDO</t>
  </si>
  <si>
    <t>PACHECO ARIAS GLORIA ERMELINDA</t>
  </si>
  <si>
    <t>PADILLA REDROVAN JUAN CARLOS</t>
  </si>
  <si>
    <t>PAGUAY BARRERA MARIANA DE JESUS</t>
  </si>
  <si>
    <t>PAGUAY VALDEZ ROSA GUILLERMINA</t>
  </si>
  <si>
    <t>PALACIOS AMELIA BEATRIZ</t>
  </si>
  <si>
    <t>PALOMEQUE LUZ MARIA</t>
  </si>
  <si>
    <t>PANATA CONSTANTE JAIME MESIAS</t>
  </si>
  <si>
    <t>PARAPI ORDOÑEZ JONNATHAN XAVIER</t>
  </si>
  <si>
    <t>PAREDES TERESA DE JESUS</t>
  </si>
  <si>
    <t>PARRA GARCIA BLANCA PIEDAD</t>
  </si>
  <si>
    <t>PARRA MORA LIBIA MARLENE</t>
  </si>
  <si>
    <t>PATIÑO PETRONA DE JESUS</t>
  </si>
  <si>
    <t>PAUCAR PINTADO ROSA ELENA</t>
  </si>
  <si>
    <t>PAUTA CELIA CELINA</t>
  </si>
  <si>
    <t>PAYANA ANGUISACA ROSA ELENA</t>
  </si>
  <si>
    <t>PEÑA ROMERO BLANCA LIVIA</t>
  </si>
  <si>
    <t>PEÑALOZA BARRERA MARIA TRANSITO</t>
  </si>
  <si>
    <t>PEÑALOZA CARACUNDO ROSA MARICELA</t>
  </si>
  <si>
    <t>PEÑALOZA YUNGA NARCISA BEATRIZ</t>
  </si>
  <si>
    <t>PERALTA CARDENAS MARIA CENAIDA</t>
  </si>
  <si>
    <t>PEREZ ARIZAGA GLADYS ESPERANZA</t>
  </si>
  <si>
    <t>PEREZ LOZANO FANNY ROSARIO</t>
  </si>
  <si>
    <t>PEREZ LOZANO MARTHA LUCILA</t>
  </si>
  <si>
    <t>PEREZ PALTA MARIA MAGDALENA</t>
  </si>
  <si>
    <t>PEREZ PEREZ PATRICIO FABIAN</t>
  </si>
  <si>
    <t>PEREZ ROCANO JULIA VICTORIA</t>
  </si>
  <si>
    <t>PILLCO HUERTA JULIA CESARIA</t>
  </si>
  <si>
    <t>PILLCO HUERTA MARIA ROSARIO</t>
  </si>
  <si>
    <t>PILLCO HUERTA ROSA ISAURA</t>
  </si>
  <si>
    <t>PILLCO OROSCO VIVIANA ELIZABETH</t>
  </si>
  <si>
    <t>PILLCO PILLAJO NELLY PATRICIA</t>
  </si>
  <si>
    <t>PINTADO BACUILIMA MARIANA DE JESUS</t>
  </si>
  <si>
    <t>PINTADO CHUMBI DOLORES</t>
  </si>
  <si>
    <t>PINTADO TACURI MARIA TRANCITO</t>
  </si>
  <si>
    <t>PINTADO TACURI RUTH PATRICIA</t>
  </si>
  <si>
    <t>PINTADO TENESACA JOSEFINA</t>
  </si>
  <si>
    <t>PINTADO TENESACA MARIA NATIVIDAD</t>
  </si>
  <si>
    <t>PINTADO VELECELA MARIA  HERLINDA</t>
  </si>
  <si>
    <t>PIÑA YUNGASACA ROBERTO CARLOS</t>
  </si>
  <si>
    <t>PLAZA MEJIA OLGA BEATRIZ</t>
  </si>
  <si>
    <t>PONCE REGALADO NUBE MERCEDES</t>
  </si>
  <si>
    <t>PULLA PULLA BLANCA CECILIA</t>
  </si>
  <si>
    <t>PULLA SAQUICELA MARIA ANGELES</t>
  </si>
  <si>
    <t>PUMA ASMAL EMMA MARCELINA</t>
  </si>
  <si>
    <t>PUMA BAUTISTA MARIA ROSARIO</t>
  </si>
  <si>
    <t>PUMA GUACHO MARIA INES</t>
  </si>
  <si>
    <t>QUEZADA RIVAS GLADYS VALERIA</t>
  </si>
  <si>
    <t>QUICHIMBO CARACUNDO MARTHA CECILIA</t>
  </si>
  <si>
    <t>QUICHIMBO QUICHIMBO CELIA MARIA</t>
  </si>
  <si>
    <t>QUILUMBA FLORES BLANCA PIEDAD</t>
  </si>
  <si>
    <t>QUINDE GUINANSACA CARLOS PATRICIO</t>
  </si>
  <si>
    <t>QUINDE QUINDE HORTENCIA</t>
  </si>
  <si>
    <t>QUISNEA PAZMAY SEGUNDO GUILLERMO</t>
  </si>
  <si>
    <t>QUITO CALDERON ROSA VIRGINIA</t>
  </si>
  <si>
    <t>QUITO LOJANO MARIA LUZ</t>
  </si>
  <si>
    <t>QUITOISACA TAPIA MARIANA DE JESUS</t>
  </si>
  <si>
    <t>QUITUISACA CHIMBO ELIZABETH IRENE</t>
  </si>
  <si>
    <t>QUIZHPE SINCHE ZOILA LETICIA</t>
  </si>
  <si>
    <t>QUIZPHELEMA PAGUAY MARIA ASUNCIÓN</t>
  </si>
  <si>
    <t>QUIZPHI CHACHO AIDA TRANSITO</t>
  </si>
  <si>
    <t>REDROVAN PESANTEZ MARIA GUILLERMINA</t>
  </si>
  <si>
    <t>REVILLA BUESTAN MERCEDES</t>
  </si>
  <si>
    <t>RIVAS ALVARADO IRMA YOLANDA</t>
  </si>
  <si>
    <t>,0993611/03/10</t>
  </si>
  <si>
    <t>RODRIGUEZ GONZALEZ FELICITA  ROSARIO</t>
  </si>
  <si>
    <t>SACAQUIRIN GUAZHIMA KLEVER ARTEMIO</t>
  </si>
  <si>
    <t>SACAQUIRIN MONTALEZA MARIANA DE JESUS</t>
  </si>
  <si>
    <t>SACOTO CORONEL SONIA MERCEDES</t>
  </si>
  <si>
    <t>SAENZ SALINAS ELIZABLETH NATIVIDAD</t>
  </si>
  <si>
    <t>SALAMEA NIEVES MARIA TARGELIA</t>
  </si>
  <si>
    <t>SALAZAR BLANCA MERCEDES</t>
  </si>
  <si>
    <t>SANTIAK TENDETS GEOVANNY PEDRO</t>
  </si>
  <si>
    <t>SANTILLAN MALLA MICHEL JESSENIA</t>
  </si>
  <si>
    <t>SARMIENTO SARMIENTO PIEDAD DE JESUS</t>
  </si>
  <si>
    <t>SEGARRA CALDERON ELSA MARIA</t>
  </si>
  <si>
    <t>SEGARRA PATIÑO MARIA TERESA</t>
  </si>
  <si>
    <t>SEMPERTEGUI SIGCHO LUIS ANGEL</t>
  </si>
  <si>
    <t>SEMPERTEGUI SIGCHO MARGARITA ROCIO</t>
  </si>
  <si>
    <t>SIBRI BUESTAN JOSÉ JULIO</t>
  </si>
  <si>
    <t>SIGCHA DOMINGUEZ ROSA BEATRIZ</t>
  </si>
  <si>
    <t>SUCONOTA GUAMAN MARIA JUANA</t>
  </si>
  <si>
    <t>SUCONOTA VILLA MARIA ISOLINA</t>
  </si>
  <si>
    <t>SUMBA PISCOCAMA MARIA ANGELITA</t>
  </si>
  <si>
    <t>TACURI GUAMAN MARTHA ALEXANDRA</t>
  </si>
  <si>
    <t>TACURI QUITO DELIA AMELIA</t>
  </si>
  <si>
    <t>TACURI QUITO MARGARITA HORTENCIA</t>
  </si>
  <si>
    <t>TACURI QUITO ROSA MATILDE</t>
  </si>
  <si>
    <t>TAPIA CAMPOVERDE HILDA  MARGARITA</t>
  </si>
  <si>
    <t>TAPIA CARDENAS LUZ VICTORIA</t>
  </si>
  <si>
    <t>TENESACA FAICAN MARIA CARMEN</t>
  </si>
  <si>
    <t>TENESACA PULLA MIRIAM ALEXANDRA</t>
  </si>
  <si>
    <t>TENESACA QUICHIMBO MARIA NATIVIDAD</t>
  </si>
  <si>
    <t>TENESACA VILLACIS MARIA VIRGINIA</t>
  </si>
  <si>
    <t>TENESACA ZHAGUI MARIA CARMEN</t>
  </si>
  <si>
    <t>TEPAN PINTADO RUTH ESPERANZA</t>
  </si>
  <si>
    <t>TININZHAÑAY BANEGAS BLANCA ROCIO</t>
  </si>
  <si>
    <t>TIPAN CHIMBO TAMARA VALERA</t>
  </si>
  <si>
    <t>TIXI CRESPO DIGNA GUILLERMINA</t>
  </si>
  <si>
    <t>TOCACHI VILLA JOSE HOMERO</t>
  </si>
  <si>
    <t>TOCTO ELSA MARIA</t>
  </si>
  <si>
    <t>TOCTO NAULA NIEVES ROSARIO</t>
  </si>
  <si>
    <t>TOCTO NAULA ROSA ALEJANDRINA</t>
  </si>
  <si>
    <t>TOCTO ORTEGA GLADYS MARLENE</t>
  </si>
  <si>
    <t>TROYA ABAD JOSE ROBERTO</t>
  </si>
  <si>
    <t>TUQUIÑAGUI QUINDE ELSA LEONOR</t>
  </si>
  <si>
    <t>TUQUIÑAGUI QUINDE ROSA ELENA</t>
  </si>
  <si>
    <t>UGUÑA COLLAGUAZO LOURDES EULALIA</t>
  </si>
  <si>
    <t>UREÑA OCHOA MARIA ILUMINA</t>
  </si>
  <si>
    <t>VACACELA TIXI JACINTO</t>
  </si>
  <si>
    <t>VALLA SALAMBAY FRANCISCO</t>
  </si>
  <si>
    <t>VALLA YAUTIBUG MANUEL</t>
  </si>
  <si>
    <t>VEGA CAJAMARCA MARIA ANGELITA</t>
  </si>
  <si>
    <t>VEGA MUÑOZ KLEVER VINICIO</t>
  </si>
  <si>
    <t>VEGA ZARUMEÑO MARIA MATILDE</t>
  </si>
  <si>
    <t>VELE CRIOLLO CARMEN CELESTINA</t>
  </si>
  <si>
    <t>VERA CABRERA ENMA MERCEDES</t>
  </si>
  <si>
    <t>VILLA AREVALO MARIA MERCEDES</t>
  </si>
  <si>
    <t>VILLA AREVALO MARIA ROSA</t>
  </si>
  <si>
    <t>VILLAVICENCIO VALVERDE MARIA TRANSITO</t>
  </si>
  <si>
    <t>YUNGA ARPI LAURA TERESA</t>
  </si>
  <si>
    <t>YUNGA AYALA CARMEN AZUCENA</t>
  </si>
  <si>
    <t>YUNGA BERMEO AIDA BEATRIZ</t>
  </si>
  <si>
    <t>YUNGA CABRERA JESUS OBDULIA</t>
  </si>
  <si>
    <t>YUNGA CHIMBO JONNATHAN SANTIAGO</t>
  </si>
  <si>
    <t>YUNGA SARMIENTO MARIA ANGELITA</t>
  </si>
  <si>
    <t>YUNGANAULA AVILEZ MARIA TERESITA</t>
  </si>
  <si>
    <t>YUNGASACA CHIMBO LUZ FLORICELDA</t>
  </si>
  <si>
    <t>ZHAGUI MONTALEZA SILVIA CATALINA</t>
  </si>
  <si>
    <t>ZHINDON CHILLOGALLI JONNATHAN PATRICIO</t>
  </si>
  <si>
    <t>ZHINDON GORDILLO ROSA AURORA</t>
  </si>
  <si>
    <t>ZHUNIO ROSA CAROLINA</t>
  </si>
  <si>
    <t>ZUMBA PEÑA FLAVIA ANTONIETA</t>
  </si>
  <si>
    <t>DAQUILEMA PILAMUNGA SONIA MARIA</t>
  </si>
  <si>
    <t>MACAS PAUCAR CHRISTIAN XAVIER</t>
  </si>
  <si>
    <t>CEPEDA YUCAILLA NANCY PAULINA</t>
  </si>
  <si>
    <t>CEPEDA YUMAGLLA JOAQUIN</t>
  </si>
  <si>
    <t>MIGUEZ PAREDES WILLIAM ALBERTO</t>
  </si>
  <si>
    <t>AVILA CABRERA MANUEL ORLANDO</t>
  </si>
  <si>
    <t>,0987105618,</t>
  </si>
  <si>
    <t>ALAVA AGUILAR LEONARDO WILFRIDO</t>
  </si>
  <si>
    <t>,0988194016,</t>
  </si>
  <si>
    <t>CAMPOVERDE PALTA CELIA UBALDINA</t>
  </si>
  <si>
    <t>CEDEÑO RODRIGUEZ SEGUNDO RAMÓN</t>
  </si>
  <si>
    <t>CHAMBA PAMBI BOLIVAR ELIAS</t>
  </si>
  <si>
    <t>CHAMBA VALDIVIEZO LUIS ALBARO</t>
  </si>
  <si>
    <t>DÍAZ CHAMBA MEDARDO BOLIVAR</t>
  </si>
  <si>
    <t>ENTZACUA MAYAK TITO FERNANDO</t>
  </si>
  <si>
    <t>LOJA ACEVEDO EDISON GEOVANNY</t>
  </si>
  <si>
    <t>,0969716655,</t>
  </si>
  <si>
    <t>VILLEGA BARBERAN STALIN ROLANDO</t>
  </si>
  <si>
    <t>,0994015037,</t>
  </si>
  <si>
    <t>esta con amarillo  es lo adminisdtrativo</t>
  </si>
  <si>
    <t>bloque</t>
  </si>
  <si>
    <t>$</t>
  </si>
  <si>
    <t>FECHA EXPIRACION DEL CONTRATO</t>
  </si>
  <si>
    <t>tipo</t>
  </si>
  <si>
    <t>teléfono</t>
  </si>
  <si>
    <t>Entdad</t>
  </si>
  <si>
    <t>deuda</t>
  </si>
  <si>
    <t>mese</t>
  </si>
  <si>
    <t>inpeccom1</t>
  </si>
  <si>
    <t>OBSERVACION 2</t>
  </si>
  <si>
    <t>Inpeccioj 3</t>
  </si>
  <si>
    <t>urgente</t>
  </si>
  <si>
    <t>Días de Trabajo</t>
  </si>
  <si>
    <t>M2</t>
  </si>
  <si>
    <t>Ortega Pulla Mercedes de la Nube</t>
  </si>
  <si>
    <t>Frutas Temporada</t>
  </si>
  <si>
    <t>plataforma</t>
  </si>
  <si>
    <t>S01</t>
  </si>
  <si>
    <t>$ 5</t>
  </si>
  <si>
    <t>Concesión</t>
  </si>
  <si>
    <t>Plataforma M, 12 Abril</t>
  </si>
  <si>
    <t>Miércoles y Sábados</t>
  </si>
  <si>
    <t>Pulla Ortega Narcisa de Jesús</t>
  </si>
  <si>
    <t>S02</t>
  </si>
  <si>
    <t>Illescas Rosa Carmen</t>
  </si>
  <si>
    <t>S03</t>
  </si>
  <si>
    <t>Pacheco Zhiminaicela Natividad Esperanza</t>
  </si>
  <si>
    <t>S04</t>
  </si>
  <si>
    <t>Marca Morocho Rosa Angelita</t>
  </si>
  <si>
    <t>S05</t>
  </si>
  <si>
    <t>Saquinaula Marca Ana Lucía</t>
  </si>
  <si>
    <t>S06</t>
  </si>
  <si>
    <t>Escandón Orellana Flora Rosalía</t>
  </si>
  <si>
    <t>S07</t>
  </si>
  <si>
    <t>Zamora Nugra Rosa Soledad</t>
  </si>
  <si>
    <t>S08</t>
  </si>
  <si>
    <t>MARIANA SOLEDAD ABILA CAGUANA</t>
  </si>
  <si>
    <t>MERCADO 12 DE ABRIL</t>
  </si>
  <si>
    <t>P01</t>
  </si>
  <si>
    <t>07/31/25</t>
  </si>
  <si>
    <t>FLORINDA NATIVIDAD AVILA CAGUANA</t>
  </si>
  <si>
    <t>P02</t>
  </si>
  <si>
    <t>LUIS RICARDO BAUTISTA LOZADO</t>
  </si>
  <si>
    <t>P03</t>
  </si>
  <si>
    <t>030201269-5</t>
  </si>
  <si>
    <t xml:space="preserve">VERDUGO MARCO RODRIGO </t>
  </si>
  <si>
    <t>P04</t>
  </si>
  <si>
    <t>28-JUNI-2026</t>
  </si>
  <si>
    <t xml:space="preserve">PRESENTAR RENUNCIA </t>
  </si>
  <si>
    <t>PENDIENTE REGULARIZACIÓN DESDE 2 AÑOS EXT-1400-2023</t>
  </si>
  <si>
    <t>Delgado Méndez Manuel Jesús</t>
  </si>
  <si>
    <t>P05</t>
  </si>
  <si>
    <t xml:space="preserve"> RENUNCIA EXT-25552-2025</t>
  </si>
  <si>
    <t>MARIA ANGELES LEON ESCANDON</t>
  </si>
  <si>
    <t>P07</t>
  </si>
  <si>
    <t>Méndez Ávila Henry Nelson</t>
  </si>
  <si>
    <t>P08</t>
  </si>
  <si>
    <t>LUISA SALOME ROJAS CABRERA</t>
  </si>
  <si>
    <t>P09</t>
  </si>
  <si>
    <t>Rojas Jara María Narcisa abando de puesto según:</t>
  </si>
  <si>
    <t>P10</t>
  </si>
  <si>
    <t>no pasa en el puesto abandonado puesto según el oficio DMCA-0376-2025</t>
  </si>
  <si>
    <t>MARIA AMAPOLA ROJAS MENDOZA</t>
  </si>
  <si>
    <t>P11</t>
  </si>
  <si>
    <t>NELLY TRINIDAD SEGARRA BARRERA</t>
  </si>
  <si>
    <t>P12</t>
  </si>
  <si>
    <t>Verdugo Bautista Ángel Rolando</t>
  </si>
  <si>
    <t>P13</t>
  </si>
  <si>
    <t>VICTOR RODRIGO MENDEZ CAGUANA</t>
  </si>
  <si>
    <t>P14</t>
  </si>
  <si>
    <t>Escandón Escandón Tania Estefanía</t>
  </si>
  <si>
    <t>P15</t>
  </si>
  <si>
    <t>juli-2025</t>
  </si>
  <si>
    <t>renuncia ext1400962021</t>
  </si>
  <si>
    <t>P17</t>
  </si>
  <si>
    <t>miércoles y Sábados</t>
  </si>
  <si>
    <t>VIGENCIA</t>
  </si>
  <si>
    <t>NO, CEDULA</t>
  </si>
  <si>
    <t>Nombre Actual</t>
  </si>
  <si>
    <t xml:space="preserve">VALOR </t>
  </si>
  <si>
    <t>VIGENCIA CONTRATO</t>
  </si>
  <si>
    <t>TIPO DE CONTRATO</t>
  </si>
  <si>
    <t>ENTIDAD</t>
  </si>
  <si>
    <t>MESES</t>
  </si>
  <si>
    <t>INPECCION 1</t>
  </si>
  <si>
    <t>INSPECCION 2</t>
  </si>
  <si>
    <t>INSPECCIÓN 3</t>
  </si>
  <si>
    <t>URGENTE</t>
  </si>
  <si>
    <t>DIAS LABORA</t>
  </si>
  <si>
    <t>AREA</t>
  </si>
  <si>
    <t>SOLEDAD DEL CARMEN AVILA QUIZ</t>
  </si>
  <si>
    <t>ROPA USADA</t>
  </si>
  <si>
    <t xml:space="preserve">Chacon Vicuña Nieves Esthela </t>
  </si>
  <si>
    <t xml:space="preserve">ROPA USADA </t>
  </si>
  <si>
    <t xml:space="preserve">Noviembre/2018Octubre/2020 </t>
  </si>
  <si>
    <t>PLATAFORMA M 27 DE FEBRERO</t>
  </si>
  <si>
    <t>SABADO Y DOMINGO</t>
  </si>
  <si>
    <t>CARMEN MARIBEL CEDILLO IGLESI</t>
  </si>
  <si>
    <t xml:space="preserve">Nuñez Alvarez  Carlos Edison vacio abandono </t>
  </si>
  <si>
    <t>vacio abandono</t>
  </si>
  <si>
    <t xml:space="preserve">vacio abandono </t>
  </si>
  <si>
    <t>MARTHA ESPERANZA LOJA PAUCAR</t>
  </si>
  <si>
    <t>Quito FernandezManuel Remigio</t>
  </si>
  <si>
    <t>LAURA JACINTA ORRALA MENDEZ</t>
  </si>
  <si>
    <t xml:space="preserve">Avila Quizhpe Soledad del Carmen </t>
  </si>
  <si>
    <t xml:space="preserve">Cordero Cordero Ivan </t>
  </si>
  <si>
    <t>marzo del 2031</t>
  </si>
  <si>
    <t xml:space="preserve">BACUELIMA VINTIMILLA ROSA FILOMENA </t>
  </si>
  <si>
    <t>ROSA VICTORIA FARES GARCIA</t>
  </si>
  <si>
    <t>CEDILLO IGLESIAsCARMEN MARIBEL</t>
  </si>
  <si>
    <t>mayo del 2031</t>
  </si>
  <si>
    <t>0993473826</t>
  </si>
  <si>
    <t>Pasacalle y Nicol Sofady</t>
  </si>
  <si>
    <t>MARCELINO FERNANDEZ CHIROQUE</t>
  </si>
  <si>
    <t>Loja PaucarMartha Esperanza</t>
  </si>
  <si>
    <t xml:space="preserve">Marzo/2019Febrero/2021 </t>
  </si>
  <si>
    <t>FRANKZ LEONARDO MENDIETA COR</t>
  </si>
  <si>
    <t>Orrala MendezLaura Jacinta</t>
  </si>
  <si>
    <t>ZAYDA YULEYCI CAMPOS SALAZAR</t>
  </si>
  <si>
    <t>p</t>
  </si>
  <si>
    <t>Bacuelima VintimillaRosa Filomena</t>
  </si>
  <si>
    <t xml:space="preserve">Noviembre/2018Octubre/20220 </t>
  </si>
  <si>
    <t>0991739929</t>
  </si>
  <si>
    <t>Cristobal Colón y 12 de Octubre</t>
  </si>
  <si>
    <t>WILSON ORLANDO CORDERO CORD</t>
  </si>
  <si>
    <t>Farez GarciaRosa Victoria</t>
  </si>
  <si>
    <t xml:space="preserve">Octubre/2018Septiembre/2020 </t>
  </si>
  <si>
    <t>IVAN GERARDO CORDERO CORDERO</t>
  </si>
  <si>
    <t>Fernandez ChiroqueMarcelino</t>
  </si>
  <si>
    <t xml:space="preserve">Abril/2019Marzo/2021 </t>
  </si>
  <si>
    <t>099828968</t>
  </si>
  <si>
    <t>Hermano MIguel y 12 de Octubre</t>
  </si>
  <si>
    <t>GUAMAN AVILA DANNA MICHELLE</t>
  </si>
  <si>
    <t>Coyago Guaman Evangelina de Jesus</t>
  </si>
  <si>
    <t>Salto Torres Andrea del Rocio</t>
  </si>
  <si>
    <t>JOSE CAYETANO HEREDIA HEREDIA</t>
  </si>
  <si>
    <t>Loja  Chumi Carmela Natividad</t>
  </si>
  <si>
    <t>vacio abandono  renuncia EXT-0187-2026</t>
  </si>
  <si>
    <t>ANDREA DEL ROCIO SALTO TORRES</t>
  </si>
  <si>
    <t>Astudillo QuezadaClara Alegria</t>
  </si>
  <si>
    <t>ZOILA ROSA ARCENTALES</t>
  </si>
  <si>
    <t>Guato RivasMarco Ezequiel</t>
  </si>
  <si>
    <t>P, DOCUMENTACIÓN EXT: 136302019</t>
  </si>
  <si>
    <t>SANDRA ISABEL PAGUAY COYAGO</t>
  </si>
  <si>
    <t>|</t>
  </si>
  <si>
    <t>Puente RodriguezAndrea Belen</t>
  </si>
  <si>
    <t xml:space="preserve">ABANDONO </t>
  </si>
  <si>
    <t xml:space="preserve">Noviembre /2018Octubre/2021  </t>
  </si>
  <si>
    <t>0990787134</t>
  </si>
  <si>
    <t>Antonio Ricaurte s/n</t>
  </si>
  <si>
    <t>DANIEL OLEGARIO CORDERO RIOS</t>
  </si>
  <si>
    <t xml:space="preserve">Morocho Loja Orfelina </t>
  </si>
  <si>
    <t>0988251133</t>
  </si>
  <si>
    <t xml:space="preserve">Calle Vieja y El Tablon </t>
  </si>
  <si>
    <t>JULIA EMPERATRIZ RIVERA TACUR</t>
  </si>
  <si>
    <t>Marin Barrera Zoila Luz</t>
  </si>
  <si>
    <t>0994865004</t>
  </si>
  <si>
    <t>General Torres y Sangurima</t>
  </si>
  <si>
    <t>ANDREA PRISCILA MATUTE CARDEN</t>
  </si>
  <si>
    <t>Rivera TacuriMaria Teresa</t>
  </si>
  <si>
    <t>ROSA ELENA CARDENAS LLIVICURA</t>
  </si>
  <si>
    <t>Rios AyalaNataly Estefania</t>
  </si>
  <si>
    <t xml:space="preserve">VACIO ABANDONO </t>
  </si>
  <si>
    <t>ZOILA PATRICIA PEREZ PEREZ</t>
  </si>
  <si>
    <t xml:space="preserve">Armijos MorenoMarcela Fernanda </t>
  </si>
  <si>
    <r>
      <rPr>
        <rFont val="Calibri"/>
        <color rgb="FF000000"/>
        <sz val="10.0"/>
      </rPr>
      <t xml:space="preserve">Septiembre/2016Agosto/2018 </t>
    </r>
    <r>
      <rPr>
        <rFont val="Calibri"/>
        <color rgb="FFFF0000"/>
        <sz val="10.0"/>
      </rPr>
      <t>OF, 145 RENV,</t>
    </r>
  </si>
  <si>
    <t>ANA LUCIA ZHUMI GALLEGOS</t>
  </si>
  <si>
    <t>Hurtado MaldonadoBetzabe Yolanda</t>
  </si>
  <si>
    <t>098833187</t>
  </si>
  <si>
    <t>Vega Muñoz 1963 y Miguel Velez</t>
  </si>
  <si>
    <t>IRMA CECILIA SUCONOTA CORONEL</t>
  </si>
  <si>
    <t>Mendieta CoronelFrankz Leonardo</t>
  </si>
  <si>
    <t>Febrero/2018Enero/2020 F,</t>
  </si>
  <si>
    <t>MARIA EULALIA AVILA QUIZHPE</t>
  </si>
  <si>
    <t xml:space="preserve">Guichay Coronel Karla Margarita </t>
  </si>
  <si>
    <t>SALTOS TORRES CARLOS ABRAM</t>
  </si>
  <si>
    <t>0999965827</t>
  </si>
  <si>
    <t>Vega Muñoz 1563 y Coronel Talbot</t>
  </si>
  <si>
    <t>LUISA MARIA PANAMA PARAPI</t>
  </si>
  <si>
    <t>Campos SalazarZayda Yuleyci</t>
  </si>
  <si>
    <t>Agosto/2017Julio/2019</t>
  </si>
  <si>
    <t xml:space="preserve">AVILA PALACIOS SONIA MARGARITA </t>
  </si>
  <si>
    <t>BLANCA LEODALINA MONTALVAN M</t>
  </si>
  <si>
    <t>Coronel SantosLaura Margarita renuncia EXT-14133-2024</t>
  </si>
  <si>
    <t>VACIO ABANDONO renuncia EXT-14133-2024</t>
  </si>
  <si>
    <t>0988331971</t>
  </si>
  <si>
    <t>renuncia EXT-14133-2024</t>
  </si>
  <si>
    <t>Vega Muños 1573 y Miguel velez</t>
  </si>
  <si>
    <t>MANUEL ELIAS NIEVES ORELLANA</t>
  </si>
  <si>
    <t>Rios MolinaSegundo Arcesio</t>
  </si>
  <si>
    <t>MAYO DEL 2032</t>
  </si>
  <si>
    <t>OLGA CARMEN YANEZ CHAVEZ</t>
  </si>
  <si>
    <t>Cordero CorderoWilson Orlando</t>
  </si>
  <si>
    <t xml:space="preserve">AGOSTO </t>
  </si>
  <si>
    <t>MARIA MELIDA JESUS BERMEO CAJA</t>
  </si>
  <si>
    <t>Cordero Cordero  abandonoIvan Gerardo  abandono</t>
  </si>
  <si>
    <t xml:space="preserve">CORDERO IVAN </t>
  </si>
  <si>
    <t>abandono</t>
  </si>
  <si>
    <t>MARIA BILIA MENDEZ ERRAEZ</t>
  </si>
  <si>
    <t xml:space="preserve">Guaman Avila Danna Michelle </t>
  </si>
  <si>
    <t>P, DOCUM, EXT:186702019</t>
  </si>
  <si>
    <t>098384994</t>
  </si>
  <si>
    <t>Sayasi (Lado de la Cooperativa JEP)</t>
  </si>
  <si>
    <t>renuncia EXT-36800-2025</t>
  </si>
  <si>
    <t>PRESUNTO SUBARRIENDO</t>
  </si>
  <si>
    <t>SANDRA YOLANDA ARTEAGA VINTIM</t>
  </si>
  <si>
    <t>Heredia HerediaJose Cayetano</t>
  </si>
  <si>
    <t>1 DE SEPTIEMBRE DEL 2031</t>
  </si>
  <si>
    <t>Av, Frnacisco Moscoso 425</t>
  </si>
  <si>
    <t>LAURA LEONOR BARAHONA GARNIC</t>
  </si>
  <si>
    <t>Salto TorresAndrea del Rocio</t>
  </si>
  <si>
    <t>MERCEDES LIDIA ORRALA MENDEZ</t>
  </si>
  <si>
    <t>Arcentales Zoila Rosa</t>
  </si>
  <si>
    <t>PAOLA ALEXANDRA RIERA BACULIM</t>
  </si>
  <si>
    <t>ALVAREZ OCAMPOWILSON EDUARDO</t>
  </si>
  <si>
    <t>0989777952</t>
  </si>
  <si>
    <t>Buenos Aires 242 Ciudadela Tomebamba</t>
  </si>
  <si>
    <t>ROSA ELVIRA LUNA PAUCAR</t>
  </si>
  <si>
    <t>Paguay CoyagoSandra Isabel</t>
  </si>
  <si>
    <t xml:space="preserve">SOLEDAD CARMEN AVILA </t>
  </si>
  <si>
    <t>NIEVES ESTHELA CHACON VICUÃ‘A</t>
  </si>
  <si>
    <t>#1</t>
  </si>
  <si>
    <t>Remache BuenoMaría Transito de Jesús</t>
  </si>
  <si>
    <t>ZHUMI GALLEGOS ANA</t>
  </si>
  <si>
    <t>MARZO DEL 2031</t>
  </si>
  <si>
    <t>BETZABE YOLANDA HURTADO MALD</t>
  </si>
  <si>
    <t>#20</t>
  </si>
  <si>
    <t>Salto Torres Carlos Abraham</t>
  </si>
  <si>
    <t xml:space="preserve">CORONEL SANTOS REBECA FILOMENA </t>
  </si>
  <si>
    <t>DELIA MAGDALENA ILLESCAS ILLES</t>
  </si>
  <si>
    <t>#51</t>
  </si>
  <si>
    <t>Cordero Rios Daniel Olegario</t>
  </si>
  <si>
    <t>Via a Miraflores</t>
  </si>
  <si>
    <t>Kevin Cordero</t>
  </si>
  <si>
    <t xml:space="preserve">PRUEBA </t>
  </si>
  <si>
    <t xml:space="preserve">Panama ParapiBlanca Ines </t>
  </si>
  <si>
    <t xml:space="preserve">CORDERO WILSON </t>
  </si>
  <si>
    <t>Molina BacuilimaRosa Estefania</t>
  </si>
  <si>
    <t>CORDERO RIOS DANIEL OLEGATORIO</t>
  </si>
  <si>
    <t xml:space="preserve">PROCESO DE ABANDONADO </t>
  </si>
  <si>
    <t xml:space="preserve">ALCALDE </t>
  </si>
  <si>
    <t xml:space="preserve">Toro RequejoMiriam </t>
  </si>
  <si>
    <r>
      <rPr>
        <rFont val="Calibri"/>
        <color rgb="FF000000"/>
        <sz val="10.0"/>
      </rPr>
      <t xml:space="preserve">Julio/2017Junio/2019 </t>
    </r>
    <r>
      <rPr>
        <rFont val="Calibri"/>
        <color rgb="FFFF0000"/>
        <sz val="10.0"/>
      </rPr>
      <t>OF, 158 RENV,</t>
    </r>
  </si>
  <si>
    <t>Rafael M, Arizaga 337 y Tomas Ordoñes</t>
  </si>
  <si>
    <t>Coronel SantosReveca Filomena</t>
  </si>
  <si>
    <t>Vila Quinche Daniel Samuel</t>
  </si>
  <si>
    <t xml:space="preserve">Carrasco RodriguezNelson Rolando </t>
  </si>
  <si>
    <t xml:space="preserve">MOROCHO AYAVCABlanca Ines </t>
  </si>
  <si>
    <t>Zumba UrbinaMichelle Estefania</t>
  </si>
  <si>
    <t>Velasquez VelasquezLeonardo</t>
  </si>
  <si>
    <t>0984086500</t>
  </si>
  <si>
    <t>Vega Muñoz y Borrero</t>
  </si>
  <si>
    <t>Rios MolinaWilson Rodrigo</t>
  </si>
  <si>
    <t>Rivera TacuriJulia Emperatriz</t>
  </si>
  <si>
    <t>Matute Cardenas Andrea Priscila</t>
  </si>
  <si>
    <t>RIOS MOLINA MANUEL ALBERTO</t>
  </si>
  <si>
    <t>Cardenas Llivicura Rosa Elena</t>
  </si>
  <si>
    <t>Illescas Illescas Delia Magdalena</t>
  </si>
  <si>
    <t>MAYO DEL 2031</t>
  </si>
  <si>
    <t>0981201374</t>
  </si>
  <si>
    <t>Santa María y Luis Santa Angel</t>
  </si>
  <si>
    <t>Perez Perez Zoila Patricia</t>
  </si>
  <si>
    <t xml:space="preserve">Febrero/2019Enero2021 </t>
  </si>
  <si>
    <t>Paseo Casñaris y Allauquiro</t>
  </si>
  <si>
    <t>Zuhmi GallegosAna Lucia</t>
  </si>
  <si>
    <t xml:space="preserve">MATUTE CÁRDENAS ANDREA PRISCILA </t>
  </si>
  <si>
    <t>Noviembre/2018Octubre/2020 F</t>
  </si>
  <si>
    <t>Suconota CoronelIrma Cecilia</t>
  </si>
  <si>
    <t>Vélez YanzaPriscila Maribel</t>
  </si>
  <si>
    <t>Septiembre/2018Agosto/2020</t>
  </si>
  <si>
    <t xml:space="preserve">Rios MolinaManuel Alberto </t>
  </si>
  <si>
    <t>MARÍA EULALIA ÁVILA</t>
  </si>
  <si>
    <t>Coronel Santos Monica alexandra</t>
  </si>
  <si>
    <t>Avila Quizhpe Maria Eulalia</t>
  </si>
  <si>
    <t>Panama ParapiLuisa María</t>
  </si>
  <si>
    <t>Avila Palacios Zonia Margarita</t>
  </si>
  <si>
    <t>P, DOCUMENTACIÓN TRAMITE: 13473</t>
  </si>
  <si>
    <t>Sayausi (Lado Cooperativa JEP)</t>
  </si>
  <si>
    <t xml:space="preserve">Fernandez InoñanJorge Luis </t>
  </si>
  <si>
    <t>Enero/2017Diciembre 2019</t>
  </si>
  <si>
    <t xml:space="preserve">Llanos Migna Carlos Armando </t>
  </si>
  <si>
    <t>Montalvan Mendez Blanca Leodalina</t>
  </si>
  <si>
    <t>Diciembre/2018Enero/2020</t>
  </si>
  <si>
    <t>Montalvan Mendez Veronica Patricia</t>
  </si>
  <si>
    <t>Montalvan Mendez Oliva Alexandra</t>
  </si>
  <si>
    <t>comerciante alterno  hermana</t>
  </si>
  <si>
    <t>Nieves OrellanaManuel Elias</t>
  </si>
  <si>
    <t>Nieves MedinaEdgar Vinicio</t>
  </si>
  <si>
    <t xml:space="preserve">Noviembre/2018Octubre/201 </t>
  </si>
  <si>
    <t>Yanez ChavezOlga Carmen</t>
  </si>
  <si>
    <t xml:space="preserve">Febrero/2019Enero/2021 </t>
  </si>
  <si>
    <t>Coronel SantosNoemi Patricia</t>
  </si>
  <si>
    <t>Bermeo CajamarcaMaria Melida Jesus</t>
  </si>
  <si>
    <t>Mendez ErraezMaria Bilia</t>
  </si>
  <si>
    <t>Mariscal la Mar y Gran Colombia</t>
  </si>
  <si>
    <t xml:space="preserve">Lupercio Coronel Brian Fernando </t>
  </si>
  <si>
    <t>cancelado</t>
  </si>
  <si>
    <t xml:space="preserve">Quezada NaulaRosa Alicia </t>
  </si>
  <si>
    <t>Febrero/2018Enero/2020  OF, 160 ABANDONO</t>
  </si>
  <si>
    <t>Arteaga VintimillaSandra Yolanda</t>
  </si>
  <si>
    <t>Mendez PalaciosMelida Herminia</t>
  </si>
  <si>
    <t>ZOILA PATRICIA PÉREZ PEREZ</t>
  </si>
  <si>
    <t>Barahona GarnicaLaura Leonor</t>
  </si>
  <si>
    <t>Gutierrez Carpio Mariana de Jesus</t>
  </si>
  <si>
    <t>ARCENTALES ZOILA ROSA</t>
  </si>
  <si>
    <t>0939144605</t>
  </si>
  <si>
    <t>Bulan y Hurtado de mendoza</t>
  </si>
  <si>
    <t>Orrala MendezMercedes Lidia</t>
  </si>
  <si>
    <t>Riera HuiracochaIvan Bolívar</t>
  </si>
  <si>
    <t>Riera BaculimaPaola Alexandra</t>
  </si>
  <si>
    <t xml:space="preserve"> ZAPATOS USADOS</t>
  </si>
  <si>
    <t>PENDIENTE RENUNCIA EXT149172021</t>
  </si>
  <si>
    <t>PENDIENTE RENUNCIA EXT149172021PENDIENTE RENUNCIA EXT149172021</t>
  </si>
  <si>
    <t xml:space="preserve">PRETENDE CONCESIONAR PERO DEBE RENUNCIAR UN PUESTO </t>
  </si>
  <si>
    <t>LIBRE</t>
  </si>
  <si>
    <t>VACIO ABANDONO</t>
  </si>
  <si>
    <t>Salinas ChaconRosa Mrisol(ojo)</t>
  </si>
  <si>
    <t xml:space="preserve">COMIDA </t>
  </si>
  <si>
    <t xml:space="preserve">Cardenas Llivicura Blanca Leonor </t>
  </si>
  <si>
    <t>Segarra LargoLizbeth Alexandra</t>
  </si>
  <si>
    <t xml:space="preserve">Febrero/ 2019Enero/2021 </t>
  </si>
  <si>
    <t>SantosFelipe Eduardo</t>
  </si>
  <si>
    <t>Luna Paucar Rosa Elvira</t>
  </si>
  <si>
    <t>renuncia EXT101082021</t>
  </si>
  <si>
    <t>renuncia EXT101082021renuncia EXT101082021</t>
  </si>
  <si>
    <t>NUMERO DE PUESTO</t>
  </si>
  <si>
    <t>FINALIZA CONTRATO</t>
  </si>
  <si>
    <t>Teléfono</t>
  </si>
  <si>
    <t>Aprobacion</t>
  </si>
  <si>
    <t>Inpección 3</t>
  </si>
  <si>
    <t>Finalización Contrato</t>
  </si>
  <si>
    <t>TERMINACION DE CONTRATO</t>
  </si>
  <si>
    <t>0101354991</t>
  </si>
  <si>
    <t>ESPERANZA JARAMILLO ZARA</t>
  </si>
  <si>
    <t>8,00</t>
  </si>
  <si>
    <t>8/1/2017</t>
  </si>
  <si>
    <t>101354991</t>
  </si>
  <si>
    <t>JARAMILLO ZARA ESPERANZA</t>
  </si>
  <si>
    <t>M 9 de octubre</t>
  </si>
  <si>
    <t>S,N</t>
  </si>
  <si>
    <t>FACTIBLE</t>
  </si>
  <si>
    <t>010135499-1</t>
  </si>
  <si>
    <t>Jaramillo Zara Esperanza</t>
  </si>
  <si>
    <t>Mercado 9 de Octubre</t>
  </si>
  <si>
    <t>O</t>
  </si>
  <si>
    <t>0102449428</t>
  </si>
  <si>
    <t>CARLOS SANTIAGO GRANJA MARTIN</t>
  </si>
  <si>
    <t>03/31/33</t>
  </si>
  <si>
    <t>renuncia ext162022022</t>
  </si>
  <si>
    <t>CERRADO</t>
  </si>
  <si>
    <t xml:space="preserve">abandono del puesto </t>
  </si>
  <si>
    <t>010231446-5</t>
  </si>
  <si>
    <t>Cardenas Rios Norma Piedad</t>
  </si>
  <si>
    <t>sin contrato</t>
  </si>
  <si>
    <t>Marzo/2018-Febrero/2020</t>
  </si>
  <si>
    <t>P</t>
  </si>
  <si>
    <t>0100886902</t>
  </si>
  <si>
    <t>MERI RAQUEL PALACIOS FAJARDO</t>
  </si>
  <si>
    <t>100886902</t>
  </si>
  <si>
    <t>PALACIOS FAJARDO MERY RAQUEL</t>
  </si>
  <si>
    <t xml:space="preserve">abandono </t>
  </si>
  <si>
    <t>010088690-2</t>
  </si>
  <si>
    <t>Palacios Fajardo Mery Raquel</t>
  </si>
  <si>
    <t>Agosto/2015-Julio/2017</t>
  </si>
  <si>
    <t>0103343968</t>
  </si>
  <si>
    <t>MONICA ELIZABETH LAFEBRE MATU</t>
  </si>
  <si>
    <t>04/23/25</t>
  </si>
  <si>
    <t>103343968</t>
  </si>
  <si>
    <t>LAFEBRE MATUTE MONICA ELIZABETH</t>
  </si>
  <si>
    <t>cerrado</t>
  </si>
  <si>
    <t>010334396-8</t>
  </si>
  <si>
    <t>Lafebre Matute Monica Elizabeth</t>
  </si>
  <si>
    <t>51 años</t>
  </si>
  <si>
    <t>Agosto/2013-Julio 2015</t>
  </si>
  <si>
    <t>0100708783</t>
  </si>
  <si>
    <t>MARIA HERMELINDA LEON HUERTA</t>
  </si>
  <si>
    <t>07/31/19</t>
  </si>
  <si>
    <t>ABANDONO POR TRES AÑOS</t>
  </si>
  <si>
    <t>100708783</t>
  </si>
  <si>
    <t>LEON HUERTA MARIA HERMELINDA</t>
  </si>
  <si>
    <t>010070878-3</t>
  </si>
  <si>
    <t>Leon Huerta Maria Hermelinda</t>
  </si>
  <si>
    <t>V</t>
  </si>
  <si>
    <t>0100245182</t>
  </si>
  <si>
    <t>ROSA CECILIA BARCENAS BORRERO</t>
  </si>
  <si>
    <t>100245182</t>
  </si>
  <si>
    <t>BARCENAS BORRERO ROSA CECILIA</t>
  </si>
  <si>
    <t>010024518-2</t>
  </si>
  <si>
    <t>Barcenas Borrero Rosa Cecilia</t>
  </si>
  <si>
    <t>65 años</t>
  </si>
  <si>
    <t>01752608008</t>
  </si>
  <si>
    <t>MELINDA MARIA TOAPANTA AGUIA</t>
  </si>
  <si>
    <t>1/3/2019</t>
  </si>
  <si>
    <t>102314473</t>
  </si>
  <si>
    <t>renuncia EXT83162021</t>
  </si>
  <si>
    <t>ADJUDICACION MEMODMCA12362021</t>
  </si>
  <si>
    <t>010231447-3</t>
  </si>
  <si>
    <t>Romo Rios Maria Guadalupe</t>
  </si>
  <si>
    <t>Marzo/2022,Marzo/2032</t>
  </si>
  <si>
    <t>s/ contacto</t>
  </si>
  <si>
    <t>0101690873 renuncia del puesto EXT-6577-2024</t>
  </si>
  <si>
    <t>TERESA DE JESUS NAVARRO JACHER renuncia del puesto EXT-6577-2024</t>
  </si>
  <si>
    <t>12/31/16</t>
  </si>
  <si>
    <t>renuncia del puesto EXT-6577-2024</t>
  </si>
  <si>
    <t>102849684</t>
  </si>
  <si>
    <t>010284968-4</t>
  </si>
  <si>
    <t>Ordoñez Molina Rosa Elvira</t>
  </si>
  <si>
    <t>Febrero/2019-Enero/2021</t>
  </si>
  <si>
    <t>0502804461</t>
  </si>
  <si>
    <t>GLORIA MAGDALENA ALBAN VALDI</t>
  </si>
  <si>
    <t>01/07/2034</t>
  </si>
  <si>
    <t>101690873</t>
  </si>
  <si>
    <t>NAVARRO JACHERO TERESA DE JESUS</t>
  </si>
  <si>
    <t>010169087-3</t>
  </si>
  <si>
    <t>Navarro Jachero Teresa de Jesus</t>
  </si>
  <si>
    <t>Enero/2019-Diciembre/2020</t>
  </si>
  <si>
    <t>0102247822</t>
  </si>
  <si>
    <t>MARCIA ELENA JAYA ROJAS</t>
  </si>
  <si>
    <t>1/7/2019</t>
  </si>
  <si>
    <t>502804461</t>
  </si>
  <si>
    <t>ALBAN VALDIVIESO GLORIA MAGDALENA</t>
  </si>
  <si>
    <t>Picantería</t>
  </si>
  <si>
    <t>050280446-1</t>
  </si>
  <si>
    <t>Alban Valdivieso Gloria Magdalena</t>
  </si>
  <si>
    <t>Picanteria</t>
  </si>
  <si>
    <t>0102030491</t>
  </si>
  <si>
    <t>MARIA INES TAPIA VANEGAS</t>
  </si>
  <si>
    <t>102247822</t>
  </si>
  <si>
    <t>JAYA ROJAS MARCIA ELENA</t>
  </si>
  <si>
    <t>FACTIBLE MEMODMCA07922020</t>
  </si>
  <si>
    <t>010224782-2</t>
  </si>
  <si>
    <t>Jaya Rojas Marcia Elena</t>
  </si>
  <si>
    <t>0102221405</t>
  </si>
  <si>
    <t>NAUN TIBERIO MORA MENDIETA</t>
  </si>
  <si>
    <t>102030491</t>
  </si>
  <si>
    <t>TAPIA VANEGAS MARIA INES</t>
  </si>
  <si>
    <t>010203049-1</t>
  </si>
  <si>
    <t>Tapia Vnegas Maria Ines</t>
  </si>
  <si>
    <t>59 años</t>
  </si>
  <si>
    <t>Octu /2032</t>
  </si>
  <si>
    <t xml:space="preserve"> 0105476584</t>
  </si>
  <si>
    <t xml:space="preserve"> JULIA MARIA MORA TAPIA</t>
  </si>
  <si>
    <t>Giro COMIDA</t>
  </si>
  <si>
    <t>7.92</t>
  </si>
  <si>
    <t>102221405</t>
  </si>
  <si>
    <t>MORA MENDIETA NAUN TIBERIO</t>
  </si>
  <si>
    <t>010222140-5</t>
  </si>
  <si>
    <t>Mora Mendieta Naun Tiberio</t>
  </si>
  <si>
    <t>62 años</t>
  </si>
  <si>
    <t>Marzo/2022-Marzo/2032</t>
  </si>
  <si>
    <t>RENUNCIA EXT-05645-2023</t>
  </si>
  <si>
    <t>PERMISO MÉDICO DMCA-1351-2023</t>
  </si>
  <si>
    <t>010547658-4</t>
  </si>
  <si>
    <t xml:space="preserve">MORA TAPIA JULIA MARIA </t>
  </si>
  <si>
    <t>fallecio EXT09942022</t>
  </si>
  <si>
    <t>Mora Tapia Julia María</t>
  </si>
  <si>
    <t>22 años</t>
  </si>
  <si>
    <t>Mayo/2023-Mayo/2025</t>
  </si>
  <si>
    <t>0101140770</t>
  </si>
  <si>
    <t>GLORIA PALMIRA JADAN BERMEO</t>
  </si>
  <si>
    <t>01/09/2033</t>
  </si>
  <si>
    <t>101484863</t>
  </si>
  <si>
    <t>RODRIGUEZ ANDRADE MARIA ESPERANZA</t>
  </si>
  <si>
    <t>07/31/17</t>
  </si>
  <si>
    <t>010148486-3</t>
  </si>
  <si>
    <t>Rodriguez Andrade Maria Esperanza</t>
  </si>
  <si>
    <t>0102476850</t>
  </si>
  <si>
    <t>MARIA ANGELITA ZAMORA VALLAD</t>
  </si>
  <si>
    <t>101140770</t>
  </si>
  <si>
    <t>JADAN BERMEO GLORIA PALMIRA</t>
  </si>
  <si>
    <t>010114077-0</t>
  </si>
  <si>
    <t>Jadan Bermeo Gloria Palmira</t>
  </si>
  <si>
    <t>76 años</t>
  </si>
  <si>
    <t>0105712855</t>
  </si>
  <si>
    <t>ALEXANDRA CUMANDA MOLINA NA</t>
  </si>
  <si>
    <t>04/24/25</t>
  </si>
  <si>
    <t>102476850</t>
  </si>
  <si>
    <t>ZAMORA VALLADAREZ MARIA ANGELITA</t>
  </si>
  <si>
    <t>010247685-0</t>
  </si>
  <si>
    <t>Zamora Valladarez Maria Angelita</t>
  </si>
  <si>
    <t>70 años</t>
  </si>
  <si>
    <t>0101344992</t>
  </si>
  <si>
    <t>BLANCA BEATRIZ NARANJO SILVA</t>
  </si>
  <si>
    <t xml:space="preserve">SOLICTA ADJUDICACIÓN </t>
  </si>
  <si>
    <t>010571285-5</t>
  </si>
  <si>
    <t xml:space="preserve">ALEXANDRA CUMANDA MOLINA NAVARRO </t>
  </si>
  <si>
    <t>Molina Navarro Alexandra Cumanda</t>
  </si>
  <si>
    <t>29 años</t>
  </si>
  <si>
    <t>Junio/2016-Mayo/2018</t>
  </si>
  <si>
    <t>0100837632</t>
  </si>
  <si>
    <t>MARIA LUZ NARANJO MACAS</t>
  </si>
  <si>
    <t xml:space="preserve">no esta vendiendo </t>
  </si>
  <si>
    <t>101344992</t>
  </si>
  <si>
    <t>NARANJO SILVA BLANCA BEATRIZ</t>
  </si>
  <si>
    <t>010134499-2</t>
  </si>
  <si>
    <t>Naranjo Silva Blanca Beagtriz</t>
  </si>
  <si>
    <t>0100599448</t>
  </si>
  <si>
    <t>LIBIA MARIA PILLCO OTAVALO</t>
  </si>
  <si>
    <t>renuncia EXT-16925-2023</t>
  </si>
  <si>
    <t>010323552-9</t>
  </si>
  <si>
    <t>Alvarez Naranjo Miriam Jacqueline</t>
  </si>
  <si>
    <t>Febrero/2017-Enero/2019</t>
  </si>
  <si>
    <t>0106058837</t>
  </si>
  <si>
    <t>PATRICIA ALEXANDRA GRANDA ARP</t>
  </si>
  <si>
    <t>COMIDA RAPIDA</t>
  </si>
  <si>
    <t>100837632</t>
  </si>
  <si>
    <t>NARANJO MACAS MARIA LUZ</t>
  </si>
  <si>
    <t>010083763-2</t>
  </si>
  <si>
    <t>Naranjo Macas Maria Luz</t>
  </si>
  <si>
    <t>0102862190</t>
  </si>
  <si>
    <t>MARIA SUSANA FAREZ GUAMAN</t>
  </si>
  <si>
    <t>100599448</t>
  </si>
  <si>
    <t>PILLCO OTAVALO LIBIA MARIA</t>
  </si>
  <si>
    <t>010059944-8</t>
  </si>
  <si>
    <t>Pillco Otavalo Libia Maria</t>
  </si>
  <si>
    <t>73 años</t>
  </si>
  <si>
    <t>0102942752</t>
  </si>
  <si>
    <t>JOHNNY ROLANDO NUÃ‘EZ ALVAREZ</t>
  </si>
  <si>
    <t>106058837</t>
  </si>
  <si>
    <t>GRANDA ARPI PATRICA ALEXANDRA</t>
  </si>
  <si>
    <t>010605883-7</t>
  </si>
  <si>
    <t>Granda Arpi Patricia Alexandra</t>
  </si>
  <si>
    <t>34 años</t>
  </si>
  <si>
    <t>Frituras</t>
  </si>
  <si>
    <t>0101978302</t>
  </si>
  <si>
    <t>MARIA MERCEDES NAULA VEGA</t>
  </si>
  <si>
    <t>5,00</t>
  </si>
  <si>
    <t>1/8/2017</t>
  </si>
  <si>
    <t>renuncia del puesto 26 granos cocidos EXT-3135-2024 informe de entrega DMCA-0355-2024</t>
  </si>
  <si>
    <t>102862190</t>
  </si>
  <si>
    <t>FAREZ GUAMAN MARIA SUSANA</t>
  </si>
  <si>
    <t>010286219-0</t>
  </si>
  <si>
    <t>Farez Guaman Maria Susana</t>
  </si>
  <si>
    <t>50años</t>
  </si>
  <si>
    <t>0101134732</t>
  </si>
  <si>
    <t>ERNESTINA TRANSITO CORONEL PA</t>
  </si>
  <si>
    <t>102942752</t>
  </si>
  <si>
    <t>NUÑEZ ALVAREZ JONNY ROLANDO</t>
  </si>
  <si>
    <t>010294275-2</t>
  </si>
  <si>
    <t>Nuñez Alvarez Jhonny Rolando</t>
  </si>
  <si>
    <t>48 años</t>
  </si>
  <si>
    <t>0104193669</t>
  </si>
  <si>
    <t>BLANCA MARIA UZHCA QUIZHPI</t>
  </si>
  <si>
    <t>101978302</t>
  </si>
  <si>
    <t>NAULA VEGA MARIA MERCEDES</t>
  </si>
  <si>
    <t>Granos cocidos</t>
  </si>
  <si>
    <t>ADJUDICACION MEMODMCA07922020</t>
  </si>
  <si>
    <t>010197830-2</t>
  </si>
  <si>
    <t>Naula Vega Maria Mercedes</t>
  </si>
  <si>
    <t>52 años</t>
  </si>
  <si>
    <t>Granos Cocidos</t>
  </si>
  <si>
    <t>0102806791</t>
  </si>
  <si>
    <t>TERESA DE JESUS SACAQUIRIN LARG</t>
  </si>
  <si>
    <t>6,00</t>
  </si>
  <si>
    <t>101134732</t>
  </si>
  <si>
    <t>CORONEL PAUCAR ERNESTINA TRANSITO</t>
  </si>
  <si>
    <t>010113473-2</t>
  </si>
  <si>
    <t>Coronel Paucar Ernestina Transito</t>
  </si>
  <si>
    <t>68 años</t>
  </si>
  <si>
    <t>0101484590</t>
  </si>
  <si>
    <t>NOEMI ESPERANZA CORONEL PAUC</t>
  </si>
  <si>
    <t>104193669</t>
  </si>
  <si>
    <t>UZHCA QUIZHPI BLANCA MARIA</t>
  </si>
  <si>
    <t>010419366-9</t>
  </si>
  <si>
    <t>Uzhca Quizhpi Blanca Maria</t>
  </si>
  <si>
    <t>0101484046</t>
  </si>
  <si>
    <t>MIRIAM BEATRIZ AUQUI MAZON</t>
  </si>
  <si>
    <t>6/1/2032</t>
  </si>
  <si>
    <t>RENUNCIA EXT233472021</t>
  </si>
  <si>
    <t>010011260-6</t>
  </si>
  <si>
    <t>Bueno Gomez Ana Maria</t>
  </si>
  <si>
    <t>0102462496</t>
  </si>
  <si>
    <t>NATIVIDAD BERMEO BUENO</t>
  </si>
  <si>
    <t>02/28/16</t>
  </si>
  <si>
    <t>102806791</t>
  </si>
  <si>
    <t>SACAQUIRIN LARGO TERESA DE JESUS</t>
  </si>
  <si>
    <t>010280679-1</t>
  </si>
  <si>
    <t>Sacaquirin Largo Teresa de Jesus</t>
  </si>
  <si>
    <t xml:space="preserve"> 0104900220</t>
  </si>
  <si>
    <t xml:space="preserve"> ANA LUCIA UZHCA QUIZHPI</t>
  </si>
  <si>
    <t>Giro GRANO COCIDO</t>
  </si>
  <si>
    <t>0101839835</t>
  </si>
  <si>
    <t>ROSA LEONOR TAPIA ROMERO</t>
  </si>
  <si>
    <t>101484590</t>
  </si>
  <si>
    <t>CORONEL PAUCAR NOEMI ESPERANZA</t>
  </si>
  <si>
    <t>010148459-0</t>
  </si>
  <si>
    <t>Coronel Paucar Noemi Esperanza</t>
  </si>
  <si>
    <t>0101329126</t>
  </si>
  <si>
    <t>NANCY ALICIA SAMANIEGO ULLOA</t>
  </si>
  <si>
    <t>101484046</t>
  </si>
  <si>
    <t>AUQUI MAZON MIRIAM BEATRIZ</t>
  </si>
  <si>
    <t>010148404-6</t>
  </si>
  <si>
    <t>Auqui Mazon Miriam Beatriz</t>
  </si>
  <si>
    <t>Junio/2022-Junio/2032</t>
  </si>
  <si>
    <t>0101085504</t>
  </si>
  <si>
    <t>YOJANI MARIA SALINAS GONZA</t>
  </si>
  <si>
    <t>102462496</t>
  </si>
  <si>
    <t>BERMEO BUENO NATIVIDAD</t>
  </si>
  <si>
    <t>010246249-6</t>
  </si>
  <si>
    <t>Bermeo Bueno Natividad</t>
  </si>
  <si>
    <t>Marzo/2014-Febrero/2016</t>
  </si>
  <si>
    <t>0101833960</t>
  </si>
  <si>
    <t>NELLY JANETH SAMANIEGO ULLOA</t>
  </si>
  <si>
    <t>0104900220</t>
  </si>
  <si>
    <t xml:space="preserve">UZHCA QUIZHPI ANA LUCIA </t>
  </si>
  <si>
    <t>010490022-0</t>
  </si>
  <si>
    <t>Uzhca Quizhpi Ana Lucia</t>
  </si>
  <si>
    <t>38 años</t>
  </si>
  <si>
    <t>0101143360</t>
  </si>
  <si>
    <t>CARMEN BEATRIZ FAICAN CHALCO</t>
  </si>
  <si>
    <t>TAPIA ROMERO ROSA LEONOR</t>
  </si>
  <si>
    <t>010183983-5</t>
  </si>
  <si>
    <t>Tapia Romero Rosa Leonor</t>
  </si>
  <si>
    <t>0104411194</t>
  </si>
  <si>
    <t>CARMEN ROCIO QUITO NARVAEZ</t>
  </si>
  <si>
    <t>101329126</t>
  </si>
  <si>
    <t>SAMANIEGO ULLOA NANCY ALICIA</t>
  </si>
  <si>
    <t>010132912-6</t>
  </si>
  <si>
    <t>Samaniego Ulloa Nancy Alicia</t>
  </si>
  <si>
    <t>60 años</t>
  </si>
  <si>
    <t>0104411178</t>
  </si>
  <si>
    <t>DIANA JANNETH QUITO NARVAEZ</t>
  </si>
  <si>
    <t>101085504</t>
  </si>
  <si>
    <t>SALINAS GONZA YOJANI MARIA</t>
  </si>
  <si>
    <t>010108550-4</t>
  </si>
  <si>
    <t>Salinas Gonza Yojani Maria</t>
  </si>
  <si>
    <t>74 años</t>
  </si>
  <si>
    <t>0100596337</t>
  </si>
  <si>
    <t>MARIA CARMELINA PIEDAD UZHCA</t>
  </si>
  <si>
    <t>101833960</t>
  </si>
  <si>
    <t>SAMANIEGO ULLOA NELLY JANETH</t>
  </si>
  <si>
    <t>010183396-0</t>
  </si>
  <si>
    <t>Samaniego Ulloa Nelly Janeth</t>
  </si>
  <si>
    <t>0102038247</t>
  </si>
  <si>
    <t>MARIA TERESA GUANGA TUQUIÃ‘AG</t>
  </si>
  <si>
    <t>101143360</t>
  </si>
  <si>
    <t>FAICAN CHALCO CARMEN BEATRIZ</t>
  </si>
  <si>
    <t>010114336-0</t>
  </si>
  <si>
    <t>Faican Chalco Carmen Beatriz</t>
  </si>
  <si>
    <t>78 años</t>
  </si>
  <si>
    <t>0104255427</t>
  </si>
  <si>
    <t>DOLORES CECILIA SANGURIMA LUP</t>
  </si>
  <si>
    <t>104411194</t>
  </si>
  <si>
    <t>QUITO NARVAEZ CARMEN ROCIO</t>
  </si>
  <si>
    <t>Papas Con Cuero</t>
  </si>
  <si>
    <t>010441119-4</t>
  </si>
  <si>
    <t>Quito Narvaez Carmen Rocio</t>
  </si>
  <si>
    <t>43 años</t>
  </si>
  <si>
    <t>Papas con Cuero</t>
  </si>
  <si>
    <t>Abril/2022-Abril/ 2032</t>
  </si>
  <si>
    <t>01101399119</t>
  </si>
  <si>
    <t>MARIA MERCEDES GUANGA TUQUIÃ‘</t>
  </si>
  <si>
    <t>104411178</t>
  </si>
  <si>
    <t>QUITO NARVAEZ DIANA JANNETH</t>
  </si>
  <si>
    <t>010441117-8</t>
  </si>
  <si>
    <t>Quito Narvaez Diana Janneth</t>
  </si>
  <si>
    <t>0102791647</t>
  </si>
  <si>
    <t>GLORIA MARIA GOMEZ TAPIA</t>
  </si>
  <si>
    <t>2/1/2025</t>
  </si>
  <si>
    <t>NO SE AUTORIZA COMERCIANTE YUDANTE DMCA-0833-2024</t>
  </si>
  <si>
    <t>100596337</t>
  </si>
  <si>
    <t>UZHCA SIAVICHAY MARIA CARMELINA PIEDAD</t>
  </si>
  <si>
    <t>CERRADO MEMODMCA07922020</t>
  </si>
  <si>
    <t>010059633-7</t>
  </si>
  <si>
    <t>Uzhca Siavichay Maria Carmelina</t>
  </si>
  <si>
    <t>75 años</t>
  </si>
  <si>
    <t>0105399778</t>
  </si>
  <si>
    <t>LUIS ENRIQUE PEREZ PALACIOS</t>
  </si>
  <si>
    <t>102038247</t>
  </si>
  <si>
    <t>GUANGA TUQUINAGUI MARIA TERESA</t>
  </si>
  <si>
    <t>010203824-7</t>
  </si>
  <si>
    <t>Guanga Tuquiñagui Maria Teresa</t>
  </si>
  <si>
    <t>64 años</t>
  </si>
  <si>
    <t>0107314841</t>
  </si>
  <si>
    <t>GINA DANIELA JARA ARIAS</t>
  </si>
  <si>
    <t xml:space="preserve">presume subarriendo oucpación ilegal del puesto </t>
  </si>
  <si>
    <t>104255427</t>
  </si>
  <si>
    <t>SANGURIMA LUPERCIO DOLORES CECILIA</t>
  </si>
  <si>
    <t>010425542-7</t>
  </si>
  <si>
    <t>Sangurima Lupercio Dolores Cecilia xx</t>
  </si>
  <si>
    <t>45 años</t>
  </si>
  <si>
    <t>0104069034</t>
  </si>
  <si>
    <t>ROSA MONICA ARIAS CAJAMARCA</t>
  </si>
  <si>
    <t>1/11/2018</t>
  </si>
  <si>
    <t>1101399119</t>
  </si>
  <si>
    <t>GUANGA TUQUIÑAGUI MARIA MERCEDES</t>
  </si>
  <si>
    <t>110139911-9</t>
  </si>
  <si>
    <t>Guanga Tuquiñagui Maria Mercedes</t>
  </si>
  <si>
    <t>0102183175</t>
  </si>
  <si>
    <t>CARMEN BEATRIZ BACUILIMA ZHIN</t>
  </si>
  <si>
    <t>010278164-7</t>
  </si>
  <si>
    <t xml:space="preserve">GOMEZ TAPIA GLORIA </t>
  </si>
  <si>
    <t xml:space="preserve">ADJUDICACIÓN </t>
  </si>
  <si>
    <t xml:space="preserve">ADJUDICACIÓN NUEVA </t>
  </si>
  <si>
    <t>ADJUDICACIÓN NUEVA</t>
  </si>
  <si>
    <t>010279164-7</t>
  </si>
  <si>
    <t>Gomez Tapia Gloria María</t>
  </si>
  <si>
    <t>28 años</t>
  </si>
  <si>
    <t>0300769403</t>
  </si>
  <si>
    <t>MARIA CELESTINA FLORES ZEAS</t>
  </si>
  <si>
    <t>06/30/18</t>
  </si>
  <si>
    <t>105399778</t>
  </si>
  <si>
    <t>PEREZ PALACIOS LUIS ENRIQUE</t>
  </si>
  <si>
    <t>Hornados</t>
  </si>
  <si>
    <t>010539977-8</t>
  </si>
  <si>
    <t>Perez Palacios Luis Enrrique</t>
  </si>
  <si>
    <t>36 años</t>
  </si>
  <si>
    <t>0100519826</t>
  </si>
  <si>
    <t>SENAIDA ISABEL CALLE SUPLIGUICH</t>
  </si>
  <si>
    <t>107314841</t>
  </si>
  <si>
    <t xml:space="preserve">JARA ARIAS GINA DANIELA auto:Rosa Mónica Arias  Cajamarca, MEMO-DMCA-0963-2023
</t>
  </si>
  <si>
    <t>010731484-1</t>
  </si>
  <si>
    <t>Jara Arias Gina Daniela</t>
  </si>
  <si>
    <t>25 años</t>
  </si>
  <si>
    <t>0101767069</t>
  </si>
  <si>
    <t>GLORIA ESMERALDA MALLA AUQUI</t>
  </si>
  <si>
    <t>104069034</t>
  </si>
  <si>
    <t>ARIAS CAJAMARCA ROSA MONICA</t>
  </si>
  <si>
    <t>010406903-4</t>
  </si>
  <si>
    <t>Arias Cajamarca Rosa Monica</t>
  </si>
  <si>
    <t>0102661857</t>
  </si>
  <si>
    <t>RUTH ESPERANZA ARGUDO GOMEZ</t>
  </si>
  <si>
    <t>permiso hasta el 16 de julio del 2024 para ausentarse aut:   DMCA-2268-2024</t>
  </si>
  <si>
    <t>102183175</t>
  </si>
  <si>
    <t>BACUILIMA ZHINDON CARMEN BEATRIZ</t>
  </si>
  <si>
    <t>010218317-5</t>
  </si>
  <si>
    <t>Bacuilima Zhindon Carmen Beatriz</t>
  </si>
  <si>
    <t>0103375655</t>
  </si>
  <si>
    <t>MIRIAN AZUCENA CAJAMARCA AVIL</t>
  </si>
  <si>
    <t>300769403</t>
  </si>
  <si>
    <t>FLORES ZEAS MARIA CELESTINA</t>
  </si>
  <si>
    <t>030076940-3</t>
  </si>
  <si>
    <t>Flores Zeas Maria Celestina</t>
  </si>
  <si>
    <t>63 años</t>
  </si>
  <si>
    <t>0912789294</t>
  </si>
  <si>
    <t>DELIA ZENAIDA CAJAMARCA AVILA</t>
  </si>
  <si>
    <t>100519826</t>
  </si>
  <si>
    <t>CALLE SUPLIGUICHA ZENAIDA ISABEL</t>
  </si>
  <si>
    <t>010051982-6</t>
  </si>
  <si>
    <t>Calle Supliguicha Zenaida Isabel</t>
  </si>
  <si>
    <t>82 años</t>
  </si>
  <si>
    <t>0102432382</t>
  </si>
  <si>
    <t>JULIA LUCRECIA ARIAS CAJAMARCA</t>
  </si>
  <si>
    <t>101767069</t>
  </si>
  <si>
    <t>MALLA AUQUILLA GLORIA ESMERALDA</t>
  </si>
  <si>
    <t>010176706-9</t>
  </si>
  <si>
    <t>Malla Auquilla Gloria Esmeralda</t>
  </si>
  <si>
    <t>0100001163</t>
  </si>
  <si>
    <t>MERCEDES ANGELICA CAJAMARCA</t>
  </si>
  <si>
    <t>102661857</t>
  </si>
  <si>
    <t>ARGUDO GOMEZ RUTH ESPERANZA</t>
  </si>
  <si>
    <t>FACTIBLE MEMODMCA29562021</t>
  </si>
  <si>
    <t>010266185-7</t>
  </si>
  <si>
    <t>Argudo Gomez Ruth Esperanza</t>
  </si>
  <si>
    <t>49 años</t>
  </si>
  <si>
    <t>0103592036</t>
  </si>
  <si>
    <t>MARIA MERCEDES ROLDAN CAJAMA</t>
  </si>
  <si>
    <t>103375655</t>
  </si>
  <si>
    <t>CAJAMARCA AVILA MIRIAM AZUCENA</t>
  </si>
  <si>
    <t>010337565-5</t>
  </si>
  <si>
    <t>Cajamarca Avila Mriam Azucena</t>
  </si>
  <si>
    <t>0103763207</t>
  </si>
  <si>
    <t>JENNY MAGALI AUQUI AUQUILLA</t>
  </si>
  <si>
    <t>912789294</t>
  </si>
  <si>
    <t>CAJAMARCA AVILA DELIA ZENAIDA</t>
  </si>
  <si>
    <t>091278929-4</t>
  </si>
  <si>
    <t>Cajamarca Avila Delia Zenaida</t>
  </si>
  <si>
    <t>43 anos</t>
  </si>
  <si>
    <t>0100713320</t>
  </si>
  <si>
    <t>ALCIRA DE JESUS AUQUILLA CAIVIN</t>
  </si>
  <si>
    <t>FALLECIDA NO TIENE DEUDA A LA FECHA 28/05/2024 SOLICITA LA ADJUDICACIÓN DEL PUESTO EXT-15456-2024</t>
  </si>
  <si>
    <t>102432382</t>
  </si>
  <si>
    <t>ARIAS CAJAMARCA JULIA LUCRECIA</t>
  </si>
  <si>
    <t>010243238-2</t>
  </si>
  <si>
    <t>Arias Cajamarca Julia Lucrecia</t>
  </si>
  <si>
    <t>56 años</t>
  </si>
  <si>
    <t>0101080281</t>
  </si>
  <si>
    <t>LIDA ESPERANZA MENDIETA BRAVO</t>
  </si>
  <si>
    <t>100001163</t>
  </si>
  <si>
    <t>CAJAMARCA MOSCOSO MERCEDES ANGELICA</t>
  </si>
  <si>
    <t>010000116-3</t>
  </si>
  <si>
    <t>Cajamarca Moscoso Mercedes Angelina</t>
  </si>
  <si>
    <t>80 años</t>
  </si>
  <si>
    <t>0102445848</t>
  </si>
  <si>
    <t>RUTH CECILIA BARROS COELLAR</t>
  </si>
  <si>
    <t>103592036</t>
  </si>
  <si>
    <t>ROLDAN CAJAMARCA MARIA MERCEDES</t>
  </si>
  <si>
    <t>010359203-6</t>
  </si>
  <si>
    <t>Roldan Cajamarca Maria Mercedes</t>
  </si>
  <si>
    <t>47 años</t>
  </si>
  <si>
    <t>0105415517</t>
  </si>
  <si>
    <t>DAYSI JOHANNA PELAEZ COELLAR</t>
  </si>
  <si>
    <t>103763207</t>
  </si>
  <si>
    <t>AUQUI AUQUILLA JENNY MAGALY</t>
  </si>
  <si>
    <t>010376320-7</t>
  </si>
  <si>
    <t>Auqui Auquilla Jenny Magaly</t>
  </si>
  <si>
    <t>0103534467</t>
  </si>
  <si>
    <t>CECILIA SOLEDAD PALACIOS ALBAR</t>
  </si>
  <si>
    <t>100713320</t>
  </si>
  <si>
    <t>AUQUILLA CAIVINAGUA ALCIRA DE JESUS</t>
  </si>
  <si>
    <t>010071332-0</t>
  </si>
  <si>
    <t>Auquilla Caivinagua Alcira de Jesus</t>
  </si>
  <si>
    <t>69 años</t>
  </si>
  <si>
    <t>105853691</t>
  </si>
  <si>
    <t>PEREZ LOJA DIANA ISABEL</t>
  </si>
  <si>
    <t>M 9 DE OCTUBRE</t>
  </si>
  <si>
    <t>16/12/2026</t>
  </si>
  <si>
    <t>101080281</t>
  </si>
  <si>
    <t>MENDIETA BRAVO LIDA ESPERANZA</t>
  </si>
  <si>
    <t>010108028-1</t>
  </si>
  <si>
    <t>Mendieta Bravo Lida Esperanza</t>
  </si>
  <si>
    <t>0103567681</t>
  </si>
  <si>
    <t>LUIS ALFONSO BRIONES ROMERO</t>
  </si>
  <si>
    <t>102445848</t>
  </si>
  <si>
    <t>BARROS COELLAR RUTH CECILIA</t>
  </si>
  <si>
    <t>010244492-4</t>
  </si>
  <si>
    <t>Baculima Albarracin Rosa Elvira</t>
  </si>
  <si>
    <t>53 años</t>
  </si>
  <si>
    <t>0104885488</t>
  </si>
  <si>
    <t>ADRIANA DEL PILAR NUÃ‘EZ NAVARR</t>
  </si>
  <si>
    <t>105415517</t>
  </si>
  <si>
    <t>PELAEZ COELLAR DAYSI JOHANNA</t>
  </si>
  <si>
    <t>FACTIBLE MEMODMCA10112020</t>
  </si>
  <si>
    <t>33años</t>
  </si>
  <si>
    <t>0104136718</t>
  </si>
  <si>
    <t>NANCY IRENE MEDINA ZAMORA</t>
  </si>
  <si>
    <t>103534467</t>
  </si>
  <si>
    <t>PALACIOS ALBARRACIN CECILIA SOLEDAD</t>
  </si>
  <si>
    <t>CON PERMISO MÉDICO  EXT299192021</t>
  </si>
  <si>
    <t>010353446-7</t>
  </si>
  <si>
    <t>Palacios Albarracin Cecilia Soledad</t>
  </si>
  <si>
    <t>0103947461</t>
  </si>
  <si>
    <t>BLANCA YOLANDA MEDINA ZAMOR</t>
  </si>
  <si>
    <t>101386118</t>
  </si>
  <si>
    <t>ALVARADO VELEZ ROSA GRICELDA</t>
  </si>
  <si>
    <t>010138611-8</t>
  </si>
  <si>
    <t>Alvarado Velez Rosa Gricelda</t>
  </si>
  <si>
    <t>0102153079</t>
  </si>
  <si>
    <t>ANA LUCIA MATAILO TACURI</t>
  </si>
  <si>
    <t>01/04/2034</t>
  </si>
  <si>
    <t>103567681</t>
  </si>
  <si>
    <t>BRIONES ROMERO LUIS ALFONSO</t>
  </si>
  <si>
    <t>010356768-1</t>
  </si>
  <si>
    <t>Briones Romero Luis Alfonso</t>
  </si>
  <si>
    <t>0105812192</t>
  </si>
  <si>
    <t>JOHANNA ELIZABETH ORTIZ MATAI</t>
  </si>
  <si>
    <t>4/1/2017</t>
  </si>
  <si>
    <t>Vacio</t>
  </si>
  <si>
    <t xml:space="preserve"> 0102448230</t>
  </si>
  <si>
    <t xml:space="preserve"> DOLORES CHILLOGALLI CHILLOGALLI</t>
  </si>
  <si>
    <t>8.00</t>
  </si>
  <si>
    <t>104885488</t>
  </si>
  <si>
    <t>NUÑEZ NAVARRO ADRIANA PILAR</t>
  </si>
  <si>
    <t>010488548-8</t>
  </si>
  <si>
    <t>Nuñez Navarro Adiana del Pilar</t>
  </si>
  <si>
    <t>0101831162</t>
  </si>
  <si>
    <t>PIEDAD EUGENIA PEREZ CARDENAS renuncia EXT-14229-2024</t>
  </si>
  <si>
    <t>ABANDONO DE PUESTO 1 AÑO. WT  INFORME ABANDONO  renuncia EXT-14229-2024</t>
  </si>
  <si>
    <t>104136718</t>
  </si>
  <si>
    <t>MEDINA ZAMORA NANCY IRENE</t>
  </si>
  <si>
    <t>SIN RENOVACIÓN NO RENOVA DESDE EL 2021 COMPROMISO 26 DE JUNIO DEL PRESENTE AÑO,</t>
  </si>
  <si>
    <t>010413671-8</t>
  </si>
  <si>
    <t>Medina Zamora Nancy Irene</t>
  </si>
  <si>
    <t>44 años</t>
  </si>
  <si>
    <t>0101431088</t>
  </si>
  <si>
    <t>EDELINA MARIA TOLEDO CABRERA</t>
  </si>
  <si>
    <t>103947461</t>
  </si>
  <si>
    <t>MEDINA ZAMORA BLANCA YOLANDA</t>
  </si>
  <si>
    <t>010394746-1</t>
  </si>
  <si>
    <t>Medina Zamora Blanca Yolanda</t>
  </si>
  <si>
    <t>0104022694</t>
  </si>
  <si>
    <t>MIRIAM SUSANA MORA BRAVO</t>
  </si>
  <si>
    <t>102153079</t>
  </si>
  <si>
    <t>MATAILO TACURI ANA LUCIA</t>
  </si>
  <si>
    <t>DEUDA NO PAGA TRES AÑOS TIENE QUE INICAR PROCESO DESALOJO NOCUMPLE CON ACUERDO Y COMPROMISO,</t>
  </si>
  <si>
    <t>010215307-9</t>
  </si>
  <si>
    <t>Matialo Tacuri Ana Lucia</t>
  </si>
  <si>
    <t>0101394096</t>
  </si>
  <si>
    <t>LUZ PIEDAD BRAVO MATUTE</t>
  </si>
  <si>
    <t>1/2/2033</t>
  </si>
  <si>
    <t>105812192</t>
  </si>
  <si>
    <t>ORTIZ MATAILO JOHANNA ELIZABETH</t>
  </si>
  <si>
    <t>010581219-2</t>
  </si>
  <si>
    <t>Ortiz Matilo Jhoanna Elizabeth</t>
  </si>
  <si>
    <t>Abril/2015-Marzo/2017</t>
  </si>
  <si>
    <t>renuncia EXT-0358-2025</t>
  </si>
  <si>
    <t>renuncia EXT44682022</t>
  </si>
  <si>
    <t>010244823-0</t>
  </si>
  <si>
    <t>Chillogalli Chillogalli Dolores</t>
  </si>
  <si>
    <t>0104395538</t>
  </si>
  <si>
    <t>LUZ MARIA TUQUIÃ‘AGUI GUANGA</t>
  </si>
  <si>
    <t>101681781</t>
  </si>
  <si>
    <t>CAJAMARCA YOLANDA BEATRIZ</t>
  </si>
  <si>
    <t>010168178-1</t>
  </si>
  <si>
    <t>Cajamarca Yolanda Beatriz</t>
  </si>
  <si>
    <t>0101371592</t>
  </si>
  <si>
    <t>MARIA LEONOR PUGO QUITO</t>
  </si>
  <si>
    <t>DOLORES CHILLOGALLI CHILLOGALLI</t>
  </si>
  <si>
    <t>VACIO POR RENUNCIA</t>
  </si>
  <si>
    <t>Abril/2022-abril/2024</t>
  </si>
  <si>
    <t>0102270618 "RENUNCIA PUESTO         RENUNCIA EXT-33628-2024"</t>
  </si>
  <si>
    <t>RENUNCIA PUESTO 	RENUNCIA EXT-33628-2024</t>
  </si>
  <si>
    <t xml:space="preserve">FRUTAS Y HORTALIZAS </t>
  </si>
  <si>
    <t>"RENUNCIA PUESTO 	RENUNCIA EXT-33628-2024"</t>
  </si>
  <si>
    <t>no recibe el contrato no desea el puesto desiste de la adjudicación   MEMO-DMCA-4471-2024   MEMO-DMCA-4486-2024 "RENUNCIA PUESTO 	RENUNCIA EXT-33628-2024"</t>
  </si>
  <si>
    <t xml:space="preserve">vacio </t>
  </si>
  <si>
    <t xml:space="preserve">PLANATA BAJA </t>
  </si>
  <si>
    <t xml:space="preserve">8 </t>
  </si>
  <si>
    <t>89 renuncia EXT-10740-2022</t>
  </si>
  <si>
    <t>010183116-2</t>
  </si>
  <si>
    <t>Perez Cardenas Piedad Eugenia</t>
  </si>
  <si>
    <t>0101877124</t>
  </si>
  <si>
    <t>BLANCA HERMOSINA PLAZA CHILLO</t>
  </si>
  <si>
    <t>101831162</t>
  </si>
  <si>
    <t>PEREZ CARDENAS PIEDAD EUGENIA</t>
  </si>
  <si>
    <t>010143108-8</t>
  </si>
  <si>
    <t>Toledo Cabrera Edelina Maria</t>
  </si>
  <si>
    <t>0103372264</t>
  </si>
  <si>
    <t>CARMEN VIRGINIA PLAZA CHILLOG</t>
  </si>
  <si>
    <t>PERMISO MÉDICO CADUCADO AUT: DMCA-1977-2023 POR 30 DÍAS EL COMERCIANTE DEBE VOLVER</t>
  </si>
  <si>
    <t>101431088</t>
  </si>
  <si>
    <t>TOLEDO CABRERA EDELINA MARIA</t>
  </si>
  <si>
    <t>MONTACARGAS</t>
  </si>
  <si>
    <t>0103575734</t>
  </si>
  <si>
    <t>JULIA BEATRIZ PLAZA CHILLOGALL</t>
  </si>
  <si>
    <t>1/2/2032</t>
  </si>
  <si>
    <t>104022694</t>
  </si>
  <si>
    <t>MORA BRAVO MIRIAM SUSANA</t>
  </si>
  <si>
    <t>Frutas y Hortalizas</t>
  </si>
  <si>
    <t>010402269-4</t>
  </si>
  <si>
    <t>Mora Bravo Miriam Susana</t>
  </si>
  <si>
    <t>0104157359</t>
  </si>
  <si>
    <t>LUPE ELIZABETH MONGE GAVILANE</t>
  </si>
  <si>
    <t>101394096</t>
  </si>
  <si>
    <t>BRAVO MATUTE LUZ PIEDAD</t>
  </si>
  <si>
    <t>010139409-6</t>
  </si>
  <si>
    <t>Bravo Matute Luz Piedad</t>
  </si>
  <si>
    <t>Enero/2023-Enero/2033</t>
  </si>
  <si>
    <t>0102077179</t>
  </si>
  <si>
    <t>ANA MARIA TENECELA JARAMA</t>
  </si>
  <si>
    <t>permiso medico hasta el 12 de octubre. DMCA-2392-2024</t>
  </si>
  <si>
    <t>103004727</t>
  </si>
  <si>
    <t>TUQUIÑAGUI GUANGA LUIS ENRIQUE</t>
  </si>
  <si>
    <t>abandono por dos años.</t>
  </si>
  <si>
    <t>010300472-7</t>
  </si>
  <si>
    <t>Tuquiñagui Guanga Luis Enrrique</t>
  </si>
  <si>
    <t>0102621976</t>
  </si>
  <si>
    <t>MARIA CRUZ PINTADO BACULIMA</t>
  </si>
  <si>
    <t>07/31/15</t>
  </si>
  <si>
    <t>104395538</t>
  </si>
  <si>
    <t>TUQUIÑAGUI GUANGA LUZ MARIA</t>
  </si>
  <si>
    <t>010439553-8</t>
  </si>
  <si>
    <t>Tuquiñagui Guanga Luz Maria</t>
  </si>
  <si>
    <t>54 años</t>
  </si>
  <si>
    <t>0101458750</t>
  </si>
  <si>
    <t>MARIA NATIVIDAD JACHERO GUARQ</t>
  </si>
  <si>
    <t>renuncia EXT22172022</t>
  </si>
  <si>
    <t>0301819850</t>
  </si>
  <si>
    <t>ROCIO DEL CARMEN SAMANIEGO NA</t>
  </si>
  <si>
    <t>RENUNCIA EXT126032022</t>
  </si>
  <si>
    <t>010135412-4</t>
  </si>
  <si>
    <t>Melgar Quito Pidad de la Cruz</t>
  </si>
  <si>
    <t>0105507206</t>
  </si>
  <si>
    <t>NANCY CATALINA MOROCHO BACU</t>
  </si>
  <si>
    <t>98A</t>
  </si>
  <si>
    <t>101671592</t>
  </si>
  <si>
    <t>PUGO QUITO MARIA LEONOR</t>
  </si>
  <si>
    <t>EXT-19692-2023</t>
  </si>
  <si>
    <t>010167159-2</t>
  </si>
  <si>
    <t>Pugo Quito Maria Leonor</t>
  </si>
  <si>
    <t>0107082265</t>
  </si>
  <si>
    <t>CORONEL TIGRE JESSICA MARLENE</t>
  </si>
  <si>
    <t>101053189</t>
  </si>
  <si>
    <t>NAULA CAJAMARCA MARIA REBECA</t>
  </si>
  <si>
    <t>Quesillo</t>
  </si>
  <si>
    <t>87A</t>
  </si>
  <si>
    <t>010105318-9</t>
  </si>
  <si>
    <t>Naula Cajamarca Maria Rebeca</t>
  </si>
  <si>
    <t>0102361458</t>
  </si>
  <si>
    <t>MARIA MERCEDES BACUILIMA BARR</t>
  </si>
  <si>
    <t>SOTANO</t>
  </si>
  <si>
    <t>P99A</t>
  </si>
  <si>
    <t>604899880</t>
  </si>
  <si>
    <t>CAGUANGO GUAMAN SEGUNDA TOMASA</t>
  </si>
  <si>
    <t>060489988-0</t>
  </si>
  <si>
    <t>Cacuango Guaman Segunda Tomasa</t>
  </si>
  <si>
    <t>0107967218</t>
  </si>
  <si>
    <t>SEGARRA TIGRE MARIA DEL CISNE</t>
  </si>
  <si>
    <t>RENUNCIA EXT107402022</t>
  </si>
  <si>
    <t>010246358-5</t>
  </si>
  <si>
    <t>Yunga Sigche Maria Carmen</t>
  </si>
  <si>
    <t>0104138326</t>
  </si>
  <si>
    <t>GLADYS MARISOL CHUMBI BACUILI</t>
  </si>
  <si>
    <t>101877124</t>
  </si>
  <si>
    <t>PLAZA CHILLOGALLI BLANCA HERMOSINA</t>
  </si>
  <si>
    <t>010187712-4</t>
  </si>
  <si>
    <t>Plaza Chillogalli Blanca Hermosina</t>
  </si>
  <si>
    <t>0107957458</t>
  </si>
  <si>
    <t>ANAIS ESTEFANIA SEGARRA CARDE</t>
  </si>
  <si>
    <t>12/01/2033</t>
  </si>
  <si>
    <t>103372264</t>
  </si>
  <si>
    <t>PLAZA CHILLOGALLI CARMEN VIRGINIA</t>
  </si>
  <si>
    <t>010337226-4</t>
  </si>
  <si>
    <t>Plaza Chillogalli Carmen Virginia</t>
  </si>
  <si>
    <t>Agos/2032</t>
  </si>
  <si>
    <t>0100863828</t>
  </si>
  <si>
    <t>MARIANA DE JESUS NARVAEZ MAZA</t>
  </si>
  <si>
    <t>103575734</t>
  </si>
  <si>
    <t>PLAZA CHILLOGALLI JULIA BEATRIZ</t>
  </si>
  <si>
    <t>010357573-4</t>
  </si>
  <si>
    <t>Plaza Chillogalli Julia Beatriz</t>
  </si>
  <si>
    <t>Ene/20312</t>
  </si>
  <si>
    <t>0300856150</t>
  </si>
  <si>
    <t>JULIO CESAR TINIZHAÃ‘AY ZHINDON</t>
  </si>
  <si>
    <t>104157359</t>
  </si>
  <si>
    <t>MONGE GAVILANES LUPE ELIZABETH</t>
  </si>
  <si>
    <t>010415735-9</t>
  </si>
  <si>
    <t>Monge Gavilanes Lupe Elizabeth</t>
  </si>
  <si>
    <t>40 años</t>
  </si>
  <si>
    <t>0102321213</t>
  </si>
  <si>
    <t>MARIA ESPERANZA ZHIRZHAN CORO</t>
  </si>
  <si>
    <t>010207717-9</t>
  </si>
  <si>
    <t>Conseción</t>
  </si>
  <si>
    <t>Tenecela Jarama Ana Maria</t>
  </si>
  <si>
    <t>Sep/2031</t>
  </si>
  <si>
    <t>0103800470</t>
  </si>
  <si>
    <t>RUTH VERONICA SAMANIEGO NAVA</t>
  </si>
  <si>
    <t>102621976</t>
  </si>
  <si>
    <t>PINTADO BACULIMA MARIA CRUZ</t>
  </si>
  <si>
    <t>010262197-6</t>
  </si>
  <si>
    <t>Pintado Baculima Maria Cruz</t>
  </si>
  <si>
    <t>0103864765</t>
  </si>
  <si>
    <t>FANNY GUADALUPE MOROCHO GUA</t>
  </si>
  <si>
    <t>LÃ_x0081_CTEOS</t>
  </si>
  <si>
    <t>110A</t>
  </si>
  <si>
    <t>04/24/33</t>
  </si>
  <si>
    <t>RENUNCIA EXT31122022</t>
  </si>
  <si>
    <t>PUGO QUITO MARIA DEL CARMEN</t>
  </si>
  <si>
    <t>010137698-6</t>
  </si>
  <si>
    <t>Pugo Quito Maria del Carmen</t>
  </si>
  <si>
    <t>0105118038</t>
  </si>
  <si>
    <t>BLANCA ISAURA QUINDE LOJA</t>
  </si>
  <si>
    <t>1/6/2018</t>
  </si>
  <si>
    <t>101458750</t>
  </si>
  <si>
    <t>JACHERO GUARQUILA MARIA NATIVIDAD</t>
  </si>
  <si>
    <t>CONTRATO ENTREGADO MEMODMCA08752020</t>
  </si>
  <si>
    <t>0101469823</t>
  </si>
  <si>
    <t>ZOILA ROSA LOJANO BARRERA</t>
  </si>
  <si>
    <t>301819850</t>
  </si>
  <si>
    <t>SAMANIEGO NAVARRO ROCIO DEL CARMEN</t>
  </si>
  <si>
    <t>Samaniego Navarro Rocio del Carmen</t>
  </si>
  <si>
    <t>0103012977</t>
  </si>
  <si>
    <t>MARIA LUISA MUÃ‘OZ ILLARES</t>
  </si>
  <si>
    <t>105507206</t>
  </si>
  <si>
    <t>MOROCHO BACUILIMA NANCY CATALINA</t>
  </si>
  <si>
    <t>Flores y plantas</t>
  </si>
  <si>
    <t>CERRADO DEUDA MEMODMCA14022020</t>
  </si>
  <si>
    <t>010550720-6</t>
  </si>
  <si>
    <t>Morocho Bacuilima Nancy Catalina</t>
  </si>
  <si>
    <t>37 años</t>
  </si>
  <si>
    <t>Flores</t>
  </si>
  <si>
    <t>0105038400</t>
  </si>
  <si>
    <t>RUTH CATALINA BARBECHO PALLA</t>
  </si>
  <si>
    <t xml:space="preserve">CORONEL TIGRE JESSICA MARLENE </t>
  </si>
  <si>
    <t>010708226-5</t>
  </si>
  <si>
    <t>Coronel Tigre Jessica Marlene</t>
  </si>
  <si>
    <t>30 años</t>
  </si>
  <si>
    <t xml:space="preserve"> 0605264597</t>
  </si>
  <si>
    <t xml:space="preserve"> ALLAICA URQUIZO ANGELA MONICA</t>
  </si>
  <si>
    <t>Giro FRUTAS-GRANOS-VERDURAS</t>
  </si>
  <si>
    <t>05/01/27</t>
  </si>
  <si>
    <t>010236145-8</t>
  </si>
  <si>
    <t>BAUILIMA BARRERA MARIA MERCEDES</t>
  </si>
  <si>
    <t>99A</t>
  </si>
  <si>
    <t>Bacuilima Barros Maria Mercedes</t>
  </si>
  <si>
    <t>55 años</t>
  </si>
  <si>
    <t>Plantas</t>
  </si>
  <si>
    <t>0103676045</t>
  </si>
  <si>
    <t>RUTH CECILIA GUACHUN PELAEZ</t>
  </si>
  <si>
    <t>010796721-8</t>
  </si>
  <si>
    <t>SEGARRA TIGRE MARÍA DEL CISNE</t>
  </si>
  <si>
    <t>Frutas y Verduras</t>
  </si>
  <si>
    <t xml:space="preserve">UTILIZA EL PUESTO ILEGAL LA ANTERIOR DUEÑA VIAJO A </t>
  </si>
  <si>
    <t>Segarrra Tigre Maria del Cisne</t>
  </si>
  <si>
    <t>23 años</t>
  </si>
  <si>
    <t>0104641519</t>
  </si>
  <si>
    <t>MARIA ELISA GUACHUN PELAEZ</t>
  </si>
  <si>
    <t>104138326</t>
  </si>
  <si>
    <t>CHUMBI BACUILIMA GLADYS MARISOL</t>
  </si>
  <si>
    <t>010413832-6</t>
  </si>
  <si>
    <t>Chumbi Bacuilima Gladys Marisol</t>
  </si>
  <si>
    <t>0102297033</t>
  </si>
  <si>
    <t>LUIS VICENTE PELAEZ CURILLO</t>
  </si>
  <si>
    <t>P118</t>
  </si>
  <si>
    <t>renuncia EXT229732021</t>
  </si>
  <si>
    <t>TUBERIA</t>
  </si>
  <si>
    <t>0105368468</t>
  </si>
  <si>
    <t>KARLA MARCELA IÃ‘IGUEZ ORELLA</t>
  </si>
  <si>
    <t>107957458</t>
  </si>
  <si>
    <t>SEGARRA CARDENAS ANAIS ESTEFANIA</t>
  </si>
  <si>
    <t>c p 321 de a gos to</t>
  </si>
  <si>
    <t>010189529-0</t>
  </si>
  <si>
    <t>Alvarez Dugllay Maria Rosa</t>
  </si>
  <si>
    <t>0107115784</t>
  </si>
  <si>
    <t>NANCY LUZMILA TUQUIÃ‘AGUI SAQU</t>
  </si>
  <si>
    <t>RENUNCIA EXT332582022</t>
  </si>
  <si>
    <t>CAMBISACA BACUILIMA ANA ETELVINA RENUNCIA EXT332582022</t>
  </si>
  <si>
    <t>010795745-8</t>
  </si>
  <si>
    <t>Segarra Cardenas Anais Estefania</t>
  </si>
  <si>
    <t>0101196640</t>
  </si>
  <si>
    <t>ALICIA NIVELO RUTH</t>
  </si>
  <si>
    <t>4/1/2031</t>
  </si>
  <si>
    <t>100863828</t>
  </si>
  <si>
    <t>NARVAEZ MAZA MARIANA DE JESUS</t>
  </si>
  <si>
    <t>010123106-6</t>
  </si>
  <si>
    <t>Cambisaca Bacuilima Ana Etelvina</t>
  </si>
  <si>
    <t>0105169569</t>
  </si>
  <si>
    <t>NUBIA VERONICA VINTIMILLA CULC</t>
  </si>
  <si>
    <t>300856150</t>
  </si>
  <si>
    <t>TINIZHAÑAY ZHINDON JULIO CESAR</t>
  </si>
  <si>
    <t>010086382-8</t>
  </si>
  <si>
    <t>Narvaez Maza Mariana de Jesus</t>
  </si>
  <si>
    <t>Verduras y Granos</t>
  </si>
  <si>
    <t>0101048288</t>
  </si>
  <si>
    <t>ZOILA MARGARITA PEREZ PEREZ</t>
  </si>
  <si>
    <t>permiso para ausentarse hasta el 28 de octubre viaje aut: DMCA-2913-2024</t>
  </si>
  <si>
    <t>102321213</t>
  </si>
  <si>
    <t>ZHIRZHAN CORONEL MARIA ESPERANZA</t>
  </si>
  <si>
    <t>a bandono 1 año</t>
  </si>
  <si>
    <t>030085615-0</t>
  </si>
  <si>
    <t>Tinizhañay Zhindon Julio Cesar</t>
  </si>
  <si>
    <t>57 años</t>
  </si>
  <si>
    <t>0101191450</t>
  </si>
  <si>
    <t>GUADALUPE ALEJANDRINA LOJANO</t>
  </si>
  <si>
    <t>RENUNCIA EXT41822022</t>
  </si>
  <si>
    <t>010232121-3</t>
  </si>
  <si>
    <t>Zhirzhan Coronel Maria Esperanza</t>
  </si>
  <si>
    <t>Renuncia del Puesto 125 EXT-25765-2024</t>
  </si>
  <si>
    <t>103800470</t>
  </si>
  <si>
    <t>SAMANIEGO NAVARRO RUTH VERONICA</t>
  </si>
  <si>
    <t xml:space="preserve">deuda ababdono </t>
  </si>
  <si>
    <t>2016 abandono</t>
  </si>
  <si>
    <t>010015230-5</t>
  </si>
  <si>
    <t>Robles Montesdeoca Adolfina Esperanza</t>
  </si>
  <si>
    <t>0104694526</t>
  </si>
  <si>
    <t>MARLENE DEL ROCIO PICHU PICHU</t>
  </si>
  <si>
    <t>010386476-5</t>
  </si>
  <si>
    <t>MOROCHO GUALLPA FANNY GUADALUPE</t>
  </si>
  <si>
    <t>010380047-0</t>
  </si>
  <si>
    <t>Samaniego Navarro Ruth Veronica</t>
  </si>
  <si>
    <t>renuncia EXT-29512-2024</t>
  </si>
  <si>
    <t>105118038</t>
  </si>
  <si>
    <t>QUINDE LOJA BLANCA ISAURA</t>
  </si>
  <si>
    <t>vacio para solicitar adjudicación abandono tres años</t>
  </si>
  <si>
    <t>Morocho Guallpa Fanny Guadalupe</t>
  </si>
  <si>
    <t>0101268795</t>
  </si>
  <si>
    <t>GERARDINA DEL CARMEN NAVARRO</t>
  </si>
  <si>
    <t>912150430</t>
  </si>
  <si>
    <t>ESCANDON CHAVEZ MARIANA LEONOR</t>
  </si>
  <si>
    <t>111A</t>
  </si>
  <si>
    <t xml:space="preserve">renovación pendiente del puesto </t>
  </si>
  <si>
    <t>010511803-8</t>
  </si>
  <si>
    <t>Quinde Loja Blanca Isaura</t>
  </si>
  <si>
    <t>0101591303</t>
  </si>
  <si>
    <t>MARIA JOSEFINA CHILLOGALLI TEN</t>
  </si>
  <si>
    <t>1/8/2018</t>
  </si>
  <si>
    <t>101469823</t>
  </si>
  <si>
    <t>LOJANO BARRERA ZOILA ROSA</t>
  </si>
  <si>
    <t>abandono concesión nueva urgente utilizado como bodega</t>
  </si>
  <si>
    <t>091215043-0</t>
  </si>
  <si>
    <t>Escandon Chavez Mariana Leonor</t>
  </si>
  <si>
    <t>0103679270</t>
  </si>
  <si>
    <t>NANCY DE LA NUVE CARCHIPULLA P</t>
  </si>
  <si>
    <t>103012977</t>
  </si>
  <si>
    <t>MUÑOZ ILLARES MARIA LUISA</t>
  </si>
  <si>
    <t>17 de agosto del 2023</t>
  </si>
  <si>
    <t>010146982-3</t>
  </si>
  <si>
    <t>Lojano Barrera Zoila Rosa</t>
  </si>
  <si>
    <t>0101890481</t>
  </si>
  <si>
    <t>MARIA CONSOLACION PINTADO ORT</t>
  </si>
  <si>
    <t>010503840-0</t>
  </si>
  <si>
    <t>BARBECHO  PALLA RUTH C ATALINA</t>
  </si>
  <si>
    <t>RENUNCIA EXT20952021</t>
  </si>
  <si>
    <t>adjudicar urgente</t>
  </si>
  <si>
    <t>010301297-7</t>
  </si>
  <si>
    <t>Muñoz Illares Maria Luisa</t>
  </si>
  <si>
    <t>42 años</t>
  </si>
  <si>
    <t>0101486504</t>
  </si>
  <si>
    <t>MARIA DOLORES SICCHI CAHUANA</t>
  </si>
  <si>
    <t>010554093-4</t>
  </si>
  <si>
    <t>MUÑOZ SUQUINAULA LORENA PATRICIA</t>
  </si>
  <si>
    <t>08/31/15</t>
  </si>
  <si>
    <t>utilizado en bodega puesto en baños</t>
  </si>
  <si>
    <t>Barbecho Pallazhco Nube del Pilar</t>
  </si>
  <si>
    <t>0102819174</t>
  </si>
  <si>
    <t>MARIA ROSA TIGRE SICCHI</t>
  </si>
  <si>
    <t>010367604-5</t>
  </si>
  <si>
    <t>GUACHUN PELAEZ RUTH CECILIA</t>
  </si>
  <si>
    <t>abandono discapacidad</t>
  </si>
  <si>
    <t>DEUDA MEMODMCA29542021 SEGUIMIENTO POSIBLE RENUNCIA</t>
  </si>
  <si>
    <t xml:space="preserve"> renunicI pGO ABANDONO </t>
  </si>
  <si>
    <t>Muñoz Saquinaula Lorena Patricia</t>
  </si>
  <si>
    <t>Septiembre/2013-Agosto/2015</t>
  </si>
  <si>
    <t>0100933548</t>
  </si>
  <si>
    <t>TRANSITO PALLAZHCO MARIA</t>
  </si>
  <si>
    <t>104641519</t>
  </si>
  <si>
    <t>GUACHUN PELAEZ MARIA ELISA</t>
  </si>
  <si>
    <t>117 desalojo</t>
  </si>
  <si>
    <t>DEUDA MEMODMCA29542021 POSIBLE ABANDONO</t>
  </si>
  <si>
    <t>Guachun Pelaez Ruth Cecilia</t>
  </si>
  <si>
    <t>0103304317</t>
  </si>
  <si>
    <t>OLGA MARIA TENECELA MORA</t>
  </si>
  <si>
    <t>010229703-3</t>
  </si>
  <si>
    <t>PELAEZ CURRILLO LUIS VI CENTE</t>
  </si>
  <si>
    <t>010464151-9</t>
  </si>
  <si>
    <t>Guachun Pelaez Maria Elisa</t>
  </si>
  <si>
    <t>0103321675</t>
  </si>
  <si>
    <t>GLORIA ANGELITA CHIMBO SARI</t>
  </si>
  <si>
    <t>107115784</t>
  </si>
  <si>
    <t>TUQUIÑAGUI SAQUINAULA NANCY LUZMILA</t>
  </si>
  <si>
    <t>CONTRATO ENTREGADO MEMODMCA25202021</t>
  </si>
  <si>
    <t>Pelaez Curillo Luis Vicente</t>
  </si>
  <si>
    <t>58 años</t>
  </si>
  <si>
    <t>Marzo/2022-Marzo/ 2032</t>
  </si>
  <si>
    <t>0100739085</t>
  </si>
  <si>
    <t>LAURA VELETANGA MARIA</t>
  </si>
  <si>
    <t>101196640</t>
  </si>
  <si>
    <t>NIVELO RUTH ALICIA</t>
  </si>
  <si>
    <t>FIRMA DEL DIRECTOR MEMODMCA06622021</t>
  </si>
  <si>
    <t>010711578-4</t>
  </si>
  <si>
    <t>Tuquiñagui Saquinaula Nanci Luzmila</t>
  </si>
  <si>
    <t>Septiembre/2021-septiembre/2031</t>
  </si>
  <si>
    <t>0101564235</t>
  </si>
  <si>
    <t>NARSISA ALMEIDA ZOILA</t>
  </si>
  <si>
    <t>105169569</t>
  </si>
  <si>
    <t>VINTIMILLA CULCAY NUBIA VERONICA</t>
  </si>
  <si>
    <t>09/01/31</t>
  </si>
  <si>
    <t>ENTREGA DE CONTRATOS MEMODMCA25202021</t>
  </si>
  <si>
    <t>010109664-0</t>
  </si>
  <si>
    <t>Nivelo Ruth Alicia</t>
  </si>
  <si>
    <t>67 años</t>
  </si>
  <si>
    <t>Abril/2021-Abril/2031</t>
  </si>
  <si>
    <t>0101736452</t>
  </si>
  <si>
    <t>JULIA ALEXANDRA SALINAS CHUNZ</t>
  </si>
  <si>
    <t>101048288</t>
  </si>
  <si>
    <t>PEREZ PEREZ ZOILA MARGARITA</t>
  </si>
  <si>
    <t>CONTRATO ENTREGADO EMODMCA17632021</t>
  </si>
  <si>
    <t>010516956-9</t>
  </si>
  <si>
    <t>Vintimilla Culcay Nubia Veronica</t>
  </si>
  <si>
    <t>39 años</t>
  </si>
  <si>
    <t>0100632173</t>
  </si>
  <si>
    <t>RICARDINA MARIA CHUNZHO SANCH</t>
  </si>
  <si>
    <t>6/1/2031</t>
  </si>
  <si>
    <t>RENUNCIA EXT02712021</t>
  </si>
  <si>
    <t>010104828-8</t>
  </si>
  <si>
    <t>Perez Perez Zoila Margarita</t>
  </si>
  <si>
    <t>0103463725</t>
  </si>
  <si>
    <t>HILDA LUCIA LOZANO NIVELO</t>
  </si>
  <si>
    <t>101856821</t>
  </si>
  <si>
    <t>CORTE ZARATE MARIA TERESA CRUZ</t>
  </si>
  <si>
    <t>010156702-2</t>
  </si>
  <si>
    <t>Moncayo Zoila Matilde</t>
  </si>
  <si>
    <t>0150526549</t>
  </si>
  <si>
    <t>GRANJA LAFEBRE KEVIN ISMAEL</t>
  </si>
  <si>
    <t>2/1/2024</t>
  </si>
  <si>
    <t>101191450</t>
  </si>
  <si>
    <t>010185682-1</t>
  </si>
  <si>
    <t>Corte ZarateMaria Teresa Cruz</t>
  </si>
  <si>
    <t>renuncia</t>
  </si>
  <si>
    <t>0105206098</t>
  </si>
  <si>
    <t>MARIA JOSE GRANJA LAFEBRE</t>
  </si>
  <si>
    <t>104694518</t>
  </si>
  <si>
    <t>PICHU PICHU MARIANA DEL CARMEN</t>
  </si>
  <si>
    <t>010119145-0</t>
  </si>
  <si>
    <t>Lojano Barrera Guadalupe Alejandrina</t>
  </si>
  <si>
    <t>0102216009</t>
  </si>
  <si>
    <t>GLADIZ MERCEDES TORRES ALMEID</t>
  </si>
  <si>
    <t>104694526</t>
  </si>
  <si>
    <t>PICHU PICHU MARLENE DEL ROCIO</t>
  </si>
  <si>
    <t>010469451-8</t>
  </si>
  <si>
    <t>Pichu Pichu Maria del Carmen</t>
  </si>
  <si>
    <t>0102141140</t>
  </si>
  <si>
    <t>LORENA ESPERANZA QUINTUÃ‘A JAR</t>
  </si>
  <si>
    <t>103929030</t>
  </si>
  <si>
    <t>PUGO QUITO LUCIA PATRICIA</t>
  </si>
  <si>
    <t>010466452-6</t>
  </si>
  <si>
    <t>Pichu Pichu Marlene del Rocio</t>
  </si>
  <si>
    <t>0102864683</t>
  </si>
  <si>
    <t>XAVIER EDMUNDO LAFEBRE MATUT</t>
  </si>
  <si>
    <t>101268795</t>
  </si>
  <si>
    <t>NAVARRO PACHECO GERARDINA DEL CARMEN</t>
  </si>
  <si>
    <t>010392903-0</t>
  </si>
  <si>
    <t>Pugo Quito Lucia Patricia</t>
  </si>
  <si>
    <t>0100159094</t>
  </si>
  <si>
    <t>LUISA NIVELO MARIA</t>
  </si>
  <si>
    <t>1900019173</t>
  </si>
  <si>
    <t>CAMBIZACA BACULIMA ROSA ELENA</t>
  </si>
  <si>
    <t>010126879-5</t>
  </si>
  <si>
    <t>Navarro Pacheco Gerardina del Carmen</t>
  </si>
  <si>
    <t>0103039319</t>
  </si>
  <si>
    <t>SUSANA COELLAR MARIA</t>
  </si>
  <si>
    <t>101591303</t>
  </si>
  <si>
    <t>CHILLOGALLI TENECORA MARIA JOSEFINA</t>
  </si>
  <si>
    <t>01/0818</t>
  </si>
  <si>
    <t>FACTIBLE MEMODMCA07922020 CERRADO</t>
  </si>
  <si>
    <t>190001917-3</t>
  </si>
  <si>
    <t>Cambizaca Baculima Rosa Elena</t>
  </si>
  <si>
    <t>0102883303</t>
  </si>
  <si>
    <t>SANDRA PATRICIA GOMEZ TAPIA</t>
  </si>
  <si>
    <t>103679270</t>
  </si>
  <si>
    <t>CARCHIPULLA PESANTEZ NANCY DE LA NUVE</t>
  </si>
  <si>
    <t>010159130-3</t>
  </si>
  <si>
    <t>Chillogalli Tenecora Maria Josefina</t>
  </si>
  <si>
    <t>Agosto/2016-Julio/2018</t>
  </si>
  <si>
    <t>0100133974</t>
  </si>
  <si>
    <t>MARIA CARMELINA TAPIA MARTINE</t>
  </si>
  <si>
    <t>101890481</t>
  </si>
  <si>
    <t>PINTADO ORTEGA MARIA CONSOLACION</t>
  </si>
  <si>
    <t>010367927-0</t>
  </si>
  <si>
    <t>Carchipulla Pesantez Nancy de la Nube</t>
  </si>
  <si>
    <t>0105224182</t>
  </si>
  <si>
    <t>MONICA CATALINA SIGCHA LANDI</t>
  </si>
  <si>
    <t>101486504</t>
  </si>
  <si>
    <t>SICCHI CAHUANA MARIA DOLORES</t>
  </si>
  <si>
    <t>010189048-1</t>
  </si>
  <si>
    <t>Pintado Ortega Maria Cosolacion</t>
  </si>
  <si>
    <t>0102614880</t>
  </si>
  <si>
    <t>TERESA DE JESUS PULLA QUITO</t>
  </si>
  <si>
    <t>102819174</t>
  </si>
  <si>
    <t>TIGRE SIGCHI MARIA ROSA</t>
  </si>
  <si>
    <t>010148650-4</t>
  </si>
  <si>
    <t>Sicchi Cahuana Maria Dolores</t>
  </si>
  <si>
    <t xml:space="preserve"> 0107080319</t>
  </si>
  <si>
    <t xml:space="preserve"> LILIANA NOEMI TENESACA VILLA</t>
  </si>
  <si>
    <t>Giro FRUTAS Y HORTALIZAS</t>
  </si>
  <si>
    <t>100933548</t>
  </si>
  <si>
    <t>PALLAZHCO MARIA TRANSITO</t>
  </si>
  <si>
    <t>010281917-4</t>
  </si>
  <si>
    <t>Tigre Sigchi Maria Rosa</t>
  </si>
  <si>
    <t>0102086162</t>
  </si>
  <si>
    <t>MARIANITA DE JESUS MELGAR QUIT</t>
  </si>
  <si>
    <t>010330203-0</t>
  </si>
  <si>
    <t>ORELLANA   VELETANGA SILVIA SUSANA</t>
  </si>
  <si>
    <t>135-A</t>
  </si>
  <si>
    <t>010093354-8</t>
  </si>
  <si>
    <t>Pallazhco Maria Transito</t>
  </si>
  <si>
    <t>renuncia EXT-30278-2023</t>
  </si>
  <si>
    <t>103304317</t>
  </si>
  <si>
    <t>TENECELA MORA OLGA MARIA</t>
  </si>
  <si>
    <t>Orellana Veletanga Silvia Susana</t>
  </si>
  <si>
    <t>0104862982</t>
  </si>
  <si>
    <t>JESENIA ELIZABETH SIGCHA LANDI</t>
  </si>
  <si>
    <t>103321675</t>
  </si>
  <si>
    <t>CHIMBO SARI GLORIA ANGELITA</t>
  </si>
  <si>
    <t>010330431-7</t>
  </si>
  <si>
    <t>Tenecela Mora Olga Maria</t>
  </si>
  <si>
    <t>50 años</t>
  </si>
  <si>
    <t>01305614511</t>
  </si>
  <si>
    <t>ARIOPAGUITA DOLORES VARELA IN</t>
  </si>
  <si>
    <t>100739085</t>
  </si>
  <si>
    <t>VELETANGA MARIA LAURA</t>
  </si>
  <si>
    <t>010332167-5</t>
  </si>
  <si>
    <t>Chimbo Sari Gloria Angelita</t>
  </si>
  <si>
    <t>0929038479</t>
  </si>
  <si>
    <t>IVANA STEFANIE MONTALVAN VARE</t>
  </si>
  <si>
    <t>09/30/18</t>
  </si>
  <si>
    <t>101564235</t>
  </si>
  <si>
    <t>ALMEIDA ZOILA NARSISA</t>
  </si>
  <si>
    <t>010073908-5</t>
  </si>
  <si>
    <t>Veletanga Maria Laura</t>
  </si>
  <si>
    <t>0104212808</t>
  </si>
  <si>
    <t>MAYRA JANNETH QUIZHPI JERVES</t>
  </si>
  <si>
    <t>3/1/2031</t>
  </si>
  <si>
    <t>101736452</t>
  </si>
  <si>
    <t>SALINAS CHUNZHO JULIA ALEXANDRA</t>
  </si>
  <si>
    <t>010156423-5</t>
  </si>
  <si>
    <t>Almeida Zolila Narsisa</t>
  </si>
  <si>
    <t>0103720462</t>
  </si>
  <si>
    <t>JENNY PATRICIA QUIZHPI JERVES</t>
  </si>
  <si>
    <t>9OCT-MERCADO 9 DE OCTUBRE</t>
  </si>
  <si>
    <t>100632173</t>
  </si>
  <si>
    <t>CHUNZHO SANCHO RICARDINA MARIA</t>
  </si>
  <si>
    <t>010173645-2</t>
  </si>
  <si>
    <t>Salinas Chunzho Julia Alexandra</t>
  </si>
  <si>
    <t>0102072261</t>
  </si>
  <si>
    <t>AVILA FLORES LUISA BERNARDITA</t>
  </si>
  <si>
    <t>12/31/18</t>
  </si>
  <si>
    <t>103463725</t>
  </si>
  <si>
    <t>LOZANO NIVELO HILDA LUCIA</t>
  </si>
  <si>
    <t>010063217-3</t>
  </si>
  <si>
    <t>Chunzho Sancho Ricardina Maria</t>
  </si>
  <si>
    <t>83 años</t>
  </si>
  <si>
    <t>Julio/2022-Julio/2032</t>
  </si>
  <si>
    <t>0101329464</t>
  </si>
  <si>
    <t>MARIA LUZ ADOLFINA CHIMBO CHA</t>
  </si>
  <si>
    <t>015052654-9</t>
  </si>
  <si>
    <t xml:space="preserve">GRANJA LAFEBRE KEVIN ISMAEL </t>
  </si>
  <si>
    <t>010346372-5</t>
  </si>
  <si>
    <t>Lozano Nivelo Hilda Lucia</t>
  </si>
  <si>
    <t>0103720462  RENUNCIA EXT-28784-2023</t>
  </si>
  <si>
    <t>JENNY PATRICIA QUIZHPI JERVES RENUNCIA EXT-28784-2023</t>
  </si>
  <si>
    <t>FRUTAS Y HORTALIZA RENUNCIA EXT-28784-2023</t>
  </si>
  <si>
    <t>4/1/2032 RENUNCIA EXT-28784-2023</t>
  </si>
  <si>
    <t>vacio informe DMCA-1941-2023</t>
  </si>
  <si>
    <t>105206098</t>
  </si>
  <si>
    <t>GRANJA LAFEBRE MARIA JOSE</t>
  </si>
  <si>
    <t>FATIBLE</t>
  </si>
  <si>
    <t>Granja Lafebre Kevin</t>
  </si>
  <si>
    <t>26 años</t>
  </si>
  <si>
    <t>Febrero/2022-Febrero/2024</t>
  </si>
  <si>
    <t>0101542041</t>
  </si>
  <si>
    <t>MARIA LUZMILA JERVES AYABACA</t>
  </si>
  <si>
    <t>102216009</t>
  </si>
  <si>
    <t>TORRES ALMEIDA GLADIZ MERCEDES</t>
  </si>
  <si>
    <t>010520609-8</t>
  </si>
  <si>
    <t>Granja Lafebre Maria Jose</t>
  </si>
  <si>
    <t>32 años</t>
  </si>
  <si>
    <t>Diciembre/2022-diciembre/2032</t>
  </si>
  <si>
    <t>0103784716</t>
  </si>
  <si>
    <t>MARIA DE LOURDES CABRERA LLIG</t>
  </si>
  <si>
    <t>102141140</t>
  </si>
  <si>
    <t>QUINTUÑA JARA LORENA ESPERANZA</t>
  </si>
  <si>
    <t>010221600-9</t>
  </si>
  <si>
    <t>Torres Almeida Gladiz Mercedes</t>
  </si>
  <si>
    <t>May/20232</t>
  </si>
  <si>
    <t>Mayo/2022-mayo/2032</t>
  </si>
  <si>
    <t>0100943745</t>
  </si>
  <si>
    <t>DOLORES LLIGUIN MARIA</t>
  </si>
  <si>
    <t>102864683</t>
  </si>
  <si>
    <t>LAFEBRE MATUTE XAVIER EDMUNDO</t>
  </si>
  <si>
    <t>010214114-0</t>
  </si>
  <si>
    <t>Quintuña Jara Lorena Esperanza</t>
  </si>
  <si>
    <t>Junio/2015-Mayo/2017</t>
  </si>
  <si>
    <t>0100979210</t>
  </si>
  <si>
    <t>BERTHA SARA CONDOR LAIME</t>
  </si>
  <si>
    <t>010015909-4</t>
  </si>
  <si>
    <t>NIVELO MARIA LUISA</t>
  </si>
  <si>
    <t>RENOVADO</t>
  </si>
  <si>
    <t>010286468-3</t>
  </si>
  <si>
    <t>Lafebre Matute Xavier Edmundo</t>
  </si>
  <si>
    <t>ESTHER MELANIA NAMBEL VILLA</t>
  </si>
  <si>
    <t>010447341-8</t>
  </si>
  <si>
    <t>Argudo Nivelo Jenny Maritza</t>
  </si>
  <si>
    <t>0101327054</t>
  </si>
  <si>
    <t>MARIA ROBERTA ALVAREZ CABRER</t>
  </si>
  <si>
    <t>AUT:MEMO-DMCA-0096-2024 AYUDANTE IÑEGUEZ ORELLANA JOCELYNE PAOLA HASTA 18 DE FEBRERO DEL 2024</t>
  </si>
  <si>
    <t>102883303</t>
  </si>
  <si>
    <t>GOMEZ TAPIA SANDRA PATRICIA</t>
  </si>
  <si>
    <t>FACTIBLE MEMODMCA28632021</t>
  </si>
  <si>
    <t>010303931-9</t>
  </si>
  <si>
    <t>Coellar Maria Susana</t>
  </si>
  <si>
    <t>0104051966</t>
  </si>
  <si>
    <t>XIMENA TATIANA MENDEZ ORELLA</t>
  </si>
  <si>
    <t>100133974</t>
  </si>
  <si>
    <t>TAPIA MARTINEZ MARIA CARMELINA</t>
  </si>
  <si>
    <t>010288330-3</t>
  </si>
  <si>
    <t>Gomez Tapia Sandra Patricia</t>
  </si>
  <si>
    <t>Octu /2031</t>
  </si>
  <si>
    <t>0102872868</t>
  </si>
  <si>
    <t>JESUS DEL CARMEN ORELLANA ALV</t>
  </si>
  <si>
    <t>010522418-25</t>
  </si>
  <si>
    <t>SIGCHA LANDI MONICA CATALINA</t>
  </si>
  <si>
    <t>RENUNCIA EXT273062021</t>
  </si>
  <si>
    <t>010013397-4</t>
  </si>
  <si>
    <t>Tapia Martinez Maria Carmelina</t>
  </si>
  <si>
    <t>Octu/2031</t>
  </si>
  <si>
    <t>0101979003</t>
  </si>
  <si>
    <t>ZOILA MERCEDES TENESACA GUAM</t>
  </si>
  <si>
    <t>PULLA QUITO TERESA DE JESUS</t>
  </si>
  <si>
    <t>010522418-2</t>
  </si>
  <si>
    <t>Sigcha Landi Monica Catalina</t>
  </si>
  <si>
    <t>0703717728</t>
  </si>
  <si>
    <t>SONIA CUMANDA CARCHIPULLA PES</t>
  </si>
  <si>
    <t>010708031-9</t>
  </si>
  <si>
    <t>LILIANA NOEM I TENESACA VILLA</t>
  </si>
  <si>
    <t>010261488-0</t>
  </si>
  <si>
    <t>Pulla Quito Teresa de Jesus</t>
  </si>
  <si>
    <t>Diciembre/2021-diciembre/2031</t>
  </si>
  <si>
    <t xml:space="preserve"> 0106011463</t>
  </si>
  <si>
    <t xml:space="preserve"> ANA CRISTINA CORTE GUARTASACA</t>
  </si>
  <si>
    <t>0103583043</t>
  </si>
  <si>
    <t>NIETO GRANDA ROSA ANA</t>
  </si>
  <si>
    <t>102086162</t>
  </si>
  <si>
    <t>MELGAR QUITO MARIANA DE JESUS</t>
  </si>
  <si>
    <t>Tenesaca Villa Lliana</t>
  </si>
  <si>
    <t>33 años</t>
  </si>
  <si>
    <t>Marzo/2023- Marzo /2025</t>
  </si>
  <si>
    <t>0151357498</t>
  </si>
  <si>
    <t>KATIAN MISHEL PEÃ‘ALOZA ESPINO</t>
  </si>
  <si>
    <t>010208616-2</t>
  </si>
  <si>
    <t>Melgar Quito Mariana de Jesus</t>
  </si>
  <si>
    <t>0102154127</t>
  </si>
  <si>
    <t>MARIA HORTENCIA LOJA TAPIA</t>
  </si>
  <si>
    <t>104046388</t>
  </si>
  <si>
    <t>SIGCHA LANDI JESENIA ELIZABETH</t>
  </si>
  <si>
    <t>010143362-1</t>
  </si>
  <si>
    <t>Landi Maria Angelita</t>
  </si>
  <si>
    <t>0106271810</t>
  </si>
  <si>
    <t>MUZHA UCHUPAILLE CARLOS ANDR</t>
  </si>
  <si>
    <t>1305614511</t>
  </si>
  <si>
    <t>VARELA INTRAIGO ARIOPAGUITA DOLORES</t>
  </si>
  <si>
    <t>010486298-2</t>
  </si>
  <si>
    <t>Sigcha Landi Jesenia Elizabeth</t>
  </si>
  <si>
    <t>Agos/2031</t>
  </si>
  <si>
    <t xml:space="preserve"> 0105985766</t>
  </si>
  <si>
    <t xml:space="preserve"> CORTE GUARTASACA DIANA LISSETH</t>
  </si>
  <si>
    <t>929038479</t>
  </si>
  <si>
    <t>MONTALVAN VALERA IVANA STEFANIE</t>
  </si>
  <si>
    <t>130561451-1</t>
  </si>
  <si>
    <t>Varela Intriago Ariopaguita Dolores</t>
  </si>
  <si>
    <t>Abril/2023-Abril/2033</t>
  </si>
  <si>
    <t>0104734306</t>
  </si>
  <si>
    <t>AIDA MARIA SANMARTIN ZHINDON</t>
  </si>
  <si>
    <t>0104211280-8</t>
  </si>
  <si>
    <t>QUIZHPI JERVES MAYRA JANNETH</t>
  </si>
  <si>
    <t>092903847-9</t>
  </si>
  <si>
    <t>Montalvan Varela Ivana</t>
  </si>
  <si>
    <t>Octubre/2016-Septiembre/2018</t>
  </si>
  <si>
    <t>0104801287</t>
  </si>
  <si>
    <t>MARIA LUCIA ZUMBA CASTILLO</t>
  </si>
  <si>
    <t>104212808</t>
  </si>
  <si>
    <t>CONTRATO ENTREGADO</t>
  </si>
  <si>
    <t>010011394-6</t>
  </si>
  <si>
    <t>Jerves Ayabaca Ana Hortencia</t>
  </si>
  <si>
    <t>Marzo/2021-Marzo/2031</t>
  </si>
  <si>
    <t>0104306337</t>
  </si>
  <si>
    <t>TERESA JESUS ZUMBA CASTILLO</t>
  </si>
  <si>
    <t xml:space="preserve"> LIBRE </t>
  </si>
  <si>
    <t xml:space="preserve"> LIBRE</t>
  </si>
  <si>
    <t>Papas</t>
  </si>
  <si>
    <t>010421280-8</t>
  </si>
  <si>
    <t>Quizhpi Jerves Mayra Janneth</t>
  </si>
  <si>
    <t>0300528916</t>
  </si>
  <si>
    <t>BELLA GRACIELA MENDEZ CAMPOV</t>
  </si>
  <si>
    <t>102077179</t>
  </si>
  <si>
    <t>Tenecela Jarama Ana María</t>
  </si>
  <si>
    <t>0152403622</t>
  </si>
  <si>
    <t>RAMIREZ RINCON CARLOS ANDRES</t>
  </si>
  <si>
    <t>7,20</t>
  </si>
  <si>
    <t xml:space="preserve">LIBRE </t>
  </si>
  <si>
    <t>162A</t>
  </si>
  <si>
    <t>Mayo/2017-Abril/2019</t>
  </si>
  <si>
    <t>0104198445</t>
  </si>
  <si>
    <t>LIDER FERNANDO MINGA PAUTA</t>
  </si>
  <si>
    <t>06/30/17</t>
  </si>
  <si>
    <t>0102326568 vacio</t>
  </si>
  <si>
    <t>CHUNCHI DELEG LUZ MARIA vacio</t>
  </si>
  <si>
    <t>CONCESION vacio</t>
  </si>
  <si>
    <t>010199810-2</t>
  </si>
  <si>
    <t>Simbaña Vasquez Manuel Jesus</t>
  </si>
  <si>
    <t>Enero/2017-Diciembre/2018</t>
  </si>
  <si>
    <t>0103090320</t>
  </si>
  <si>
    <t>ROSA ENRIQUETA SALINAS CHACON</t>
  </si>
  <si>
    <t>RENUNCIA EXT25782022</t>
  </si>
  <si>
    <t>164A</t>
  </si>
  <si>
    <t>010232656-8</t>
  </si>
  <si>
    <t>Chunchi Deleg Luz Maria</t>
  </si>
  <si>
    <t>Julio/2015-Junio/2017</t>
  </si>
  <si>
    <t>NOMBRES: DIANA AURORA MALLA ARIAS</t>
  </si>
  <si>
    <t>Giro MARISCOS</t>
  </si>
  <si>
    <t>02/01/36</t>
  </si>
  <si>
    <t>0101978583</t>
  </si>
  <si>
    <t>WILSON ALBERTO TAPIA UZHCA</t>
  </si>
  <si>
    <t>0102152097</t>
  </si>
  <si>
    <t>CARMEN SUSANA PEREZ LOPEZ</t>
  </si>
  <si>
    <t>RENUNCIA EXT262842021</t>
  </si>
  <si>
    <t>010298577-7</t>
  </si>
  <si>
    <t>Pallazhco Peña Mariana de Jesus</t>
  </si>
  <si>
    <t xml:space="preserve"> 0105597264</t>
  </si>
  <si>
    <t xml:space="preserve"> TAPIA PEREZ LISSETH JAMILETH</t>
  </si>
  <si>
    <t>103720462</t>
  </si>
  <si>
    <t>QUIZHPI JERVES JENNY PATRICIA</t>
  </si>
  <si>
    <t>010372046-2</t>
  </si>
  <si>
    <t>Quizhpi Jerves Jenny Patricia</t>
  </si>
  <si>
    <t>0104049390</t>
  </si>
  <si>
    <t>WILSON DANILO TAPIA PEREZ</t>
  </si>
  <si>
    <t>101542041</t>
  </si>
  <si>
    <t>JERVEZ AYABACA MARIA LUZMILA</t>
  </si>
  <si>
    <t>010154204-1</t>
  </si>
  <si>
    <t>Jervez Ayabaca Maria Luzmila</t>
  </si>
  <si>
    <t>0105167837</t>
  </si>
  <si>
    <t>PILAR DEL ROCIO SAMANIEGO SALI</t>
  </si>
  <si>
    <t>103784716</t>
  </si>
  <si>
    <t>CABRERA LLIGUIN MARIA DE LOURDES</t>
  </si>
  <si>
    <t>010378471-6</t>
  </si>
  <si>
    <t>Cabrera Lliguin Maria de Lourdes</t>
  </si>
  <si>
    <t>46 años</t>
  </si>
  <si>
    <t>0103467247</t>
  </si>
  <si>
    <t>ELSA PALMIRA SAMANIEGO SALINA</t>
  </si>
  <si>
    <t>100943745</t>
  </si>
  <si>
    <t>LLIGUIN MARIA DOLORES</t>
  </si>
  <si>
    <t>010094374-5</t>
  </si>
  <si>
    <t>Lliguin Maria Dolores</t>
  </si>
  <si>
    <t>84 años</t>
  </si>
  <si>
    <t>0103258406</t>
  </si>
  <si>
    <t>MARIA LUCRECIA QUINDE LOJA</t>
  </si>
  <si>
    <t>010097921-0</t>
  </si>
  <si>
    <t>CONDOR LAIME BERTHA SARA</t>
  </si>
  <si>
    <t>FACTIBLE 29512021</t>
  </si>
  <si>
    <t>Condor Laime Bertha Sara</t>
  </si>
  <si>
    <t>0102564242</t>
  </si>
  <si>
    <t>MARIA YOLANDA ENRIQUEZ PATIÃ‘O</t>
  </si>
  <si>
    <t>010377980-7</t>
  </si>
  <si>
    <t>ESTHER MELANIA MAMBEL VILLA</t>
  </si>
  <si>
    <t>RENUNCIA EXT262002021</t>
  </si>
  <si>
    <t>Nambel Villa Esther Melania</t>
  </si>
  <si>
    <t>0104075163</t>
  </si>
  <si>
    <t>BLANCA LUCRECIA PACHECO MORA</t>
  </si>
  <si>
    <t>101327054</t>
  </si>
  <si>
    <t>ALVAREZ CABRERA MARIA ROBERTA</t>
  </si>
  <si>
    <t>ATENDIDO POR TERECEROS</t>
  </si>
  <si>
    <t>010132705-4</t>
  </si>
  <si>
    <t>Alvarez Cabrera Maria Roberta</t>
  </si>
  <si>
    <t>0100867050</t>
  </si>
  <si>
    <t>MARIA JUANA ARIAS</t>
  </si>
  <si>
    <t>104051966</t>
  </si>
  <si>
    <t>MENDEZ ORELLANA XIMENA TATIANA</t>
  </si>
  <si>
    <t>010405196-6</t>
  </si>
  <si>
    <t>Mendez Orellana Ximena Patricia</t>
  </si>
  <si>
    <t>35 años</t>
  </si>
  <si>
    <t>0103782322</t>
  </si>
  <si>
    <t>MAYRA PATRICIA PALACIOS FLORE</t>
  </si>
  <si>
    <t>102872868</t>
  </si>
  <si>
    <t>ORELLANA ALVAREZ JESUS DEL CARMEN</t>
  </si>
  <si>
    <t>PUESTO ELIMINADO MEMODMCA07922020</t>
  </si>
  <si>
    <t>010287286-8</t>
  </si>
  <si>
    <t>Orellana Alvarez Jesus del Carmen</t>
  </si>
  <si>
    <t>0107128811</t>
  </si>
  <si>
    <t>ADRIANA ESTEFANIA LEON GOMEZ</t>
  </si>
  <si>
    <t>101979003</t>
  </si>
  <si>
    <t>TENESACA GUAMAN ZOILA MERCEDES</t>
  </si>
  <si>
    <t>010197900-3</t>
  </si>
  <si>
    <t>Tenesaca Guaman Zoila Mercedes</t>
  </si>
  <si>
    <t>0100099829</t>
  </si>
  <si>
    <t>JOSE MANUEL GOMEZ PERALTA</t>
  </si>
  <si>
    <t>RENUNCIA EXT277342021</t>
  </si>
  <si>
    <t>010272551-2</t>
  </si>
  <si>
    <t>Calle Navarro Narcisa de Jesus</t>
  </si>
  <si>
    <t>0100750967</t>
  </si>
  <si>
    <t>MARIA ANGELITA REBILLA BUESTA</t>
  </si>
  <si>
    <t>703717728</t>
  </si>
  <si>
    <t>CARCHIPULLA PESANTEZ SONIA CUMANDA</t>
  </si>
  <si>
    <t>FACTIBLE MEMODMCA29542021</t>
  </si>
  <si>
    <t>070371772-8</t>
  </si>
  <si>
    <t>Carchipulla Pesantez Sonia Cumanda</t>
  </si>
  <si>
    <t>0102444924</t>
  </si>
  <si>
    <t>ROSA ELVIRA BACUILIMA ALBARRA</t>
  </si>
  <si>
    <t>0106011463</t>
  </si>
  <si>
    <t>CORTE  GUARTAZACA ARGUDO NIVELO</t>
  </si>
  <si>
    <t>EXT285642021 RENUNCIA</t>
  </si>
  <si>
    <t>010601146-3</t>
  </si>
  <si>
    <t>Corte Guartansaca Ana Cristina</t>
  </si>
  <si>
    <t>PB</t>
  </si>
  <si>
    <t>0102444932</t>
  </si>
  <si>
    <t>LUZ MARIA BACULIMA ALBARRACIN</t>
  </si>
  <si>
    <t>01/12/2033</t>
  </si>
  <si>
    <t>300697240</t>
  </si>
  <si>
    <t>BRIONES ROMERO CARLOS ALFONSO</t>
  </si>
  <si>
    <t>Ceviche</t>
  </si>
  <si>
    <t>030069724-0</t>
  </si>
  <si>
    <t>Briones Romero Carlos Alfonso</t>
  </si>
  <si>
    <t>0100218494</t>
  </si>
  <si>
    <t>OLIMPIA GALARZA MUÃ‘OZ</t>
  </si>
  <si>
    <t>103583043</t>
  </si>
  <si>
    <t>010358304-3</t>
  </si>
  <si>
    <t>Nieto Granda Rosa Ana</t>
  </si>
  <si>
    <t>o</t>
  </si>
  <si>
    <t>0103839387</t>
  </si>
  <si>
    <t>MARIA LAURA GUACHICHULLCA UC</t>
  </si>
  <si>
    <t>0151357498P</t>
  </si>
  <si>
    <t>PEÑALOZA ESPINO  KATIAN MISHELL</t>
  </si>
  <si>
    <t>RENUNCIA EXT93122022</t>
  </si>
  <si>
    <t>015135749-8</t>
  </si>
  <si>
    <t>Peñaloza Espinoza Katian Mishel</t>
  </si>
  <si>
    <t>Abaceria</t>
  </si>
  <si>
    <t>0102981776</t>
  </si>
  <si>
    <t>ELMO RUFINO GARZON SIGUA</t>
  </si>
  <si>
    <t>02/28/33</t>
  </si>
  <si>
    <t>010215412-7</t>
  </si>
  <si>
    <t>LOJA TAPIA MARIA HORTENCIA</t>
  </si>
  <si>
    <t>Abacería</t>
  </si>
  <si>
    <t>Loja Tapia Maria Hortencia</t>
  </si>
  <si>
    <t>edr</t>
  </si>
  <si>
    <t>0101727485</t>
  </si>
  <si>
    <t>ANA LUCIA BACUILIMA PINTADO</t>
  </si>
  <si>
    <t>219</t>
  </si>
  <si>
    <t>010627181-0</t>
  </si>
  <si>
    <t>MUZHA UCHUPALLE  CARLOS ANDRES</t>
  </si>
  <si>
    <t>RENUNCIA EXT294042021</t>
  </si>
  <si>
    <t>Muzha Uchupaille Carlos Andres</t>
  </si>
  <si>
    <t>0503539918</t>
  </si>
  <si>
    <t>BELGICA MERCEDES CASCO LOPEZ</t>
  </si>
  <si>
    <t>220</t>
  </si>
  <si>
    <t>010598576-6</t>
  </si>
  <si>
    <t>CORTE GUARTANGA   DIANA LISSET</t>
  </si>
  <si>
    <t>DESALOJO MEMODMCA10062022</t>
  </si>
  <si>
    <t>Corte Guartansaca Diana Lisseth</t>
  </si>
  <si>
    <t>21 años</t>
  </si>
  <si>
    <t>Non/2024</t>
  </si>
  <si>
    <t>0101403962</t>
  </si>
  <si>
    <t>MARIA DOLORES BACUILIMA NIVEC</t>
  </si>
  <si>
    <t>221</t>
  </si>
  <si>
    <t>104734306</t>
  </si>
  <si>
    <t>SANMARTIN ZHINDON AIDA MARIA</t>
  </si>
  <si>
    <t>A</t>
  </si>
  <si>
    <t>070408138-9</t>
  </si>
  <si>
    <t>Granda Vera Betty Isabel</t>
  </si>
  <si>
    <t>0100739424</t>
  </si>
  <si>
    <t>ROSA ELENA MATUTE NIVELO</t>
  </si>
  <si>
    <t>222</t>
  </si>
  <si>
    <t>104801287</t>
  </si>
  <si>
    <t>ZUMBA CASTILLO MARIA LUCIA</t>
  </si>
  <si>
    <t>010480128-7</t>
  </si>
  <si>
    <t>Zumba Castillo Maria Lucia</t>
  </si>
  <si>
    <t>EDR</t>
  </si>
  <si>
    <t>0302644406</t>
  </si>
  <si>
    <t>DOMINGUEZ GUALLPA PAMELA CATALINA</t>
  </si>
  <si>
    <t>224</t>
  </si>
  <si>
    <t>0102883238</t>
  </si>
  <si>
    <t>ESPERANZA CONSEPCION LOJA ORT</t>
  </si>
  <si>
    <t>225</t>
  </si>
  <si>
    <t>se presume fallecido no presenta formalmente  el puesto esta vacio</t>
  </si>
  <si>
    <t>104306337</t>
  </si>
  <si>
    <t>ZUMBA CASTILLO TERESA JESUS</t>
  </si>
  <si>
    <t>PENDIENTE MEMODMCA14222021</t>
  </si>
  <si>
    <t>010430633-7</t>
  </si>
  <si>
    <t>Zumba Castillo Teresa de Jesus</t>
  </si>
  <si>
    <t>Sep/2032</t>
  </si>
  <si>
    <t>0102871597</t>
  </si>
  <si>
    <t>SARA PATRICIA ROLDAN VIZHÑAY</t>
  </si>
  <si>
    <t>228</t>
  </si>
  <si>
    <t>300528916</t>
  </si>
  <si>
    <t>MENDEZ CAMPOVERDE BELLA GRACIELA</t>
  </si>
  <si>
    <t>RENUNCIA 15882019</t>
  </si>
  <si>
    <t>030052891-6</t>
  </si>
  <si>
    <t>Mendez Campoverde Bella Graciela</t>
  </si>
  <si>
    <t>0101334852</t>
  </si>
  <si>
    <t>INES MARIA CABRERA</t>
  </si>
  <si>
    <t>229</t>
  </si>
  <si>
    <t>015240362-2</t>
  </si>
  <si>
    <t>renuncia EXT130962022</t>
  </si>
  <si>
    <t>Ramirez Rincon Carlos Andres</t>
  </si>
  <si>
    <t>Platicos</t>
  </si>
  <si>
    <t>0107140394</t>
  </si>
  <si>
    <t>EMPERATRIZ DE LA NUVE CLAVIJO</t>
  </si>
  <si>
    <t>230</t>
  </si>
  <si>
    <t>DMCA-0562-2024 SOLICITA CAMBIO DE PUESTO DEL 230 AL 237</t>
  </si>
  <si>
    <t>libre</t>
  </si>
  <si>
    <t>0105337828</t>
  </si>
  <si>
    <t>EDGAR FABIAN ENRIQUEZ ENRIQUE</t>
  </si>
  <si>
    <t>010419844-5</t>
  </si>
  <si>
    <t xml:space="preserve"> MINGA PAUTA LINDER FERNANDO</t>
  </si>
  <si>
    <t>Minga Pauta Lider Fernando</t>
  </si>
  <si>
    <t>0104824784</t>
  </si>
  <si>
    <t>JANNETH EULALIA ROLDAN PALOM</t>
  </si>
  <si>
    <t>233</t>
  </si>
  <si>
    <t>103956223</t>
  </si>
  <si>
    <t>SAMANIEGO SALINAS SILVIA ROCIO</t>
  </si>
  <si>
    <t>010478653-8</t>
  </si>
  <si>
    <t>Samaniego Salinas Silvia Rocio</t>
  </si>
  <si>
    <t>0150034551</t>
  </si>
  <si>
    <t>YUNGA CHUQUIGUANGA ANDREA M</t>
  </si>
  <si>
    <t>235</t>
  </si>
  <si>
    <t>103090320</t>
  </si>
  <si>
    <t>SALINAS CHACON ROSA ENRIQUETA</t>
  </si>
  <si>
    <t>Mariscos</t>
  </si>
  <si>
    <t>010309032-0</t>
  </si>
  <si>
    <t>Salinas Chacon Rosa Enrriqueta</t>
  </si>
  <si>
    <t>0101818060</t>
  </si>
  <si>
    <t>CENELIA DE JESUS MENA PAUTA</t>
  </si>
  <si>
    <t>236</t>
  </si>
  <si>
    <t>04/30/16</t>
  </si>
  <si>
    <t>010449937-1</t>
  </si>
  <si>
    <t>MALLA ARIAS DIANA AURORA</t>
  </si>
  <si>
    <t>01/31/16</t>
  </si>
  <si>
    <t>Malla Arias Diana Aurora</t>
  </si>
  <si>
    <t>EMPERATRIZ DE LA NUVE CLAVIJO NARVAEZ</t>
  </si>
  <si>
    <t>237</t>
  </si>
  <si>
    <t>19/7/2026</t>
  </si>
  <si>
    <t>101978583</t>
  </si>
  <si>
    <t>TAPIA UZHCA WILSON ALBERTO</t>
  </si>
  <si>
    <t>010197858-3</t>
  </si>
  <si>
    <t>Tapia Uzhca Wilson Alfredo</t>
  </si>
  <si>
    <t>0102457496</t>
  </si>
  <si>
    <t>PEDRO ROMAN URGILES HEREDIA</t>
  </si>
  <si>
    <t>238</t>
  </si>
  <si>
    <t>102152097</t>
  </si>
  <si>
    <t>PEREZ LOPEZ CARMEN SUSANA</t>
  </si>
  <si>
    <t>010215209-7</t>
  </si>
  <si>
    <t>Perez Lopez Carmen Susana</t>
  </si>
  <si>
    <t>0105610752</t>
  </si>
  <si>
    <t>JUAN PABLO ORELLANA QUINDE</t>
  </si>
  <si>
    <t>239</t>
  </si>
  <si>
    <t>010559726-4</t>
  </si>
  <si>
    <t xml:space="preserve">TAPIA PEREZ LISSETH JAMILETH </t>
  </si>
  <si>
    <t>Tapia Perez Lizhet jamilet</t>
  </si>
  <si>
    <t>0102865847</t>
  </si>
  <si>
    <t>ANA LUCIA GUAMAN CABRERA</t>
  </si>
  <si>
    <t>241</t>
  </si>
  <si>
    <t>104049390</t>
  </si>
  <si>
    <t>TAPIA PEREZ WILSON DANILO</t>
  </si>
  <si>
    <t>010404939-0</t>
  </si>
  <si>
    <t>Tapia Perez Wilson Danilo</t>
  </si>
  <si>
    <t>0101381333</t>
  </si>
  <si>
    <t>ROSA LUCRECIA VIZHÑAY GARCIA</t>
  </si>
  <si>
    <t>242</t>
  </si>
  <si>
    <t>105167837</t>
  </si>
  <si>
    <t>SAMANIEGO SALINAS PILAR DEL ROCIO</t>
  </si>
  <si>
    <t>CONTRATO ENTREGADO MEMODMCA09092021</t>
  </si>
  <si>
    <t>010516783-7</t>
  </si>
  <si>
    <t>Samaniego salinas Pilar del Rocio</t>
  </si>
  <si>
    <t>0101502235</t>
  </si>
  <si>
    <t>MARIA PIEDAD PINTADO LLIVISACA</t>
  </si>
  <si>
    <t>243</t>
  </si>
  <si>
    <t>103467247</t>
  </si>
  <si>
    <t>SAMANIEGO SALINAS ELSA PALMIRA</t>
  </si>
  <si>
    <t>010346724-7</t>
  </si>
  <si>
    <t>Samaniego Salinas Elsa Palmira</t>
  </si>
  <si>
    <t>46años</t>
  </si>
  <si>
    <t>0104618715</t>
  </si>
  <si>
    <t>MARIA ELENA CORAIZACA ROLDAN</t>
  </si>
  <si>
    <t>244</t>
  </si>
  <si>
    <t>103258406</t>
  </si>
  <si>
    <t>QUINDE LOJA MARIA LUCRECIA</t>
  </si>
  <si>
    <t>010325840-6</t>
  </si>
  <si>
    <t>0101857134</t>
  </si>
  <si>
    <t>GUADALUPE CHUQUIGUANGA LUNA</t>
  </si>
  <si>
    <t>245</t>
  </si>
  <si>
    <t>PERMISO CADUCADO AUT:DMCA-1974-2023 EL COMERCIANTE DEBE REGRESAR  solicita varias veces permiso y no
 regresa a su puesto de trabajo se presume subarriendo DMCA-1024-2024</t>
  </si>
  <si>
    <t>RENUNCIA EXT01342021</t>
  </si>
  <si>
    <t>010306195-8</t>
  </si>
  <si>
    <t>Quinde Loja Maria Lucrecia</t>
  </si>
  <si>
    <t>Noviembre/2018-Octubre/2020</t>
  </si>
  <si>
    <t>0102054368</t>
  </si>
  <si>
    <t>MARIA GRICELDA LOJA IDROVO</t>
  </si>
  <si>
    <t>246</t>
  </si>
  <si>
    <t>09/30/31</t>
  </si>
  <si>
    <t>0101361038</t>
  </si>
  <si>
    <t>MARTHA LUCIA ILLESCAS VILLA</t>
  </si>
  <si>
    <t>247</t>
  </si>
  <si>
    <t>3,55</t>
  </si>
  <si>
    <t>102564242</t>
  </si>
  <si>
    <t>ENRIQUEZ PATIÑO MARIA YOLANDA</t>
  </si>
  <si>
    <t>Plásticos</t>
  </si>
  <si>
    <t>010256424-2</t>
  </si>
  <si>
    <t>Enrriquez Patiño Maria Yolanda</t>
  </si>
  <si>
    <t>60años</t>
  </si>
  <si>
    <t>Plasticos</t>
  </si>
  <si>
    <t>0102469798</t>
  </si>
  <si>
    <t>ANA LUCIA BACUILIMA NIVECELA</t>
  </si>
  <si>
    <t>248</t>
  </si>
  <si>
    <t>105712855</t>
  </si>
  <si>
    <t>PACHECO MORA BLANCA LUCRECIA</t>
  </si>
  <si>
    <t>010407516-3</t>
  </si>
  <si>
    <t>Pacheco Mora Blanca Lucrecia</t>
  </si>
  <si>
    <t>0102809225</t>
  </si>
  <si>
    <t>MIRIAM AZUCENA BARROS PERALTA</t>
  </si>
  <si>
    <t>249</t>
  </si>
  <si>
    <t>010137449-4</t>
  </si>
  <si>
    <t>Tobar Narvaez Sara Maria</t>
  </si>
  <si>
    <t>Heladeria</t>
  </si>
  <si>
    <t>0502606809</t>
  </si>
  <si>
    <t>MARIA ELSA PLASENCIA LEMA</t>
  </si>
  <si>
    <t>250</t>
  </si>
  <si>
    <t>100867050</t>
  </si>
  <si>
    <t>ARIAS MARIA JUANA</t>
  </si>
  <si>
    <t>010086705-0</t>
  </si>
  <si>
    <t>Arias Maria Juana</t>
  </si>
  <si>
    <t>0103179222</t>
  </si>
  <si>
    <t>PATRICIA PIEDAD BACUILIMA GUAM</t>
  </si>
  <si>
    <t>251</t>
  </si>
  <si>
    <t>103782322</t>
  </si>
  <si>
    <t>PALACIOS FLORES MAYRA PATRICIA</t>
  </si>
  <si>
    <t>010378232-2</t>
  </si>
  <si>
    <t>Palacios Flores Mayra Patricia</t>
  </si>
  <si>
    <t>Mayo/2016-Abril/2018</t>
  </si>
  <si>
    <t>0103116885</t>
  </si>
  <si>
    <t>RUTH CECILIA QUINDE CHIMBO</t>
  </si>
  <si>
    <t>252</t>
  </si>
  <si>
    <t>107128811</t>
  </si>
  <si>
    <t>LEON GOMEZ ADRIANA ESTEFANIA</t>
  </si>
  <si>
    <t>010712881-1</t>
  </si>
  <si>
    <t>Leon Gomez Adriana Estefania</t>
  </si>
  <si>
    <t>0104106984</t>
  </si>
  <si>
    <t>LUIS ALBERTO LUNA PUGO</t>
  </si>
  <si>
    <t>253</t>
  </si>
  <si>
    <t>PERMISO DESDE EL 7 AL 31 DE MARZO aut: DMCA-0745-2024</t>
  </si>
  <si>
    <t>100099829</t>
  </si>
  <si>
    <t>GOMEZ PERALTA JOSE MANUEL</t>
  </si>
  <si>
    <t>010009982-9</t>
  </si>
  <si>
    <t>Gomez Peralta Jose Manuel</t>
  </si>
  <si>
    <t>0106036072</t>
  </si>
  <si>
    <t>ELSA VIVIANA FAJARDO MORALES</t>
  </si>
  <si>
    <t>254</t>
  </si>
  <si>
    <t>100750967</t>
  </si>
  <si>
    <t>REBILLA BUESTAN MARIA ANGELITA</t>
  </si>
  <si>
    <t>010075096-7</t>
  </si>
  <si>
    <t>Rebilla Buestan Maria Angelita</t>
  </si>
  <si>
    <t>86 años</t>
  </si>
  <si>
    <t>0101625002</t>
  </si>
  <si>
    <t>AIDA ROSARIO PICON CRESPO</t>
  </si>
  <si>
    <t>255</t>
  </si>
  <si>
    <t>102444924</t>
  </si>
  <si>
    <t>BACULIMA ALBARRACIN ROSA ELVIRA</t>
  </si>
  <si>
    <t>Marz/2032</t>
  </si>
  <si>
    <t>0102003894</t>
  </si>
  <si>
    <t>GLADYS NATALIA BACULIMA BACUI</t>
  </si>
  <si>
    <t>256</t>
  </si>
  <si>
    <t>102444932</t>
  </si>
  <si>
    <t>BACULIMA ALBARRACIN LUZ MARIA</t>
  </si>
  <si>
    <t>010244493-2</t>
  </si>
  <si>
    <t>Baculima Albarracin Luz Maria</t>
  </si>
  <si>
    <t>0100319805</t>
  </si>
  <si>
    <t>ROSA GRICELDA BACUILIMA AREVA</t>
  </si>
  <si>
    <t>257</t>
  </si>
  <si>
    <t>100218494</t>
  </si>
  <si>
    <t>GALARZA MUÑOZ OLIMPIA</t>
  </si>
  <si>
    <t>010021849-4</t>
  </si>
  <si>
    <t>Galarza Muñoz Olimpia</t>
  </si>
  <si>
    <t>0102622073</t>
  </si>
  <si>
    <t>GLADYS ESTHELA CHUQUIGUANGA</t>
  </si>
  <si>
    <t>258</t>
  </si>
  <si>
    <t>103839387</t>
  </si>
  <si>
    <t>GUACHICHULLCA UCHO MARIA LAURA</t>
  </si>
  <si>
    <t>Carne de Res</t>
  </si>
  <si>
    <t>ABANDONO MEMODMCA07922020</t>
  </si>
  <si>
    <t>010383938-7</t>
  </si>
  <si>
    <t>Guachichullca Ucho Maria Laura</t>
  </si>
  <si>
    <t>0102885118</t>
  </si>
  <si>
    <t>BLANCA CECILIA PICON CRESPO</t>
  </si>
  <si>
    <t>259</t>
  </si>
  <si>
    <t>102981776</t>
  </si>
  <si>
    <t>GARZON SIGUA ELMO RUFINO</t>
  </si>
  <si>
    <t>010298177-6</t>
  </si>
  <si>
    <t>Garzon Sigua Elmo RuFino</t>
  </si>
  <si>
    <t>Marz/2033</t>
  </si>
  <si>
    <t>Marzo/2023- Marzo /2033</t>
  </si>
  <si>
    <t>0101786655</t>
  </si>
  <si>
    <t>MARIA CELIA CHUQUIGUANGA ZHIN</t>
  </si>
  <si>
    <t>260</t>
  </si>
  <si>
    <t>101727485</t>
  </si>
  <si>
    <t>BACULIMA PINTADO ANA LUCIA</t>
  </si>
  <si>
    <t>Carne de Chancho</t>
  </si>
  <si>
    <t>CERRADO MEMODMCA29492021 FACTIBLE</t>
  </si>
  <si>
    <t>010172748-5</t>
  </si>
  <si>
    <t>Bacuilima Pintado Ana Lucia</t>
  </si>
  <si>
    <t>Seo/2032</t>
  </si>
  <si>
    <t>septirmbre/2022-Septiembre/2032</t>
  </si>
  <si>
    <t>0104562277</t>
  </si>
  <si>
    <t>MARIA TRANCITO ALULEMA ZHAGÃ‘</t>
  </si>
  <si>
    <t>261</t>
  </si>
  <si>
    <t>503539918</t>
  </si>
  <si>
    <t>CASCO LOPEZ BELGICA MERCEDES</t>
  </si>
  <si>
    <t>FACTIBLE MEMODMCA29492021</t>
  </si>
  <si>
    <t>050353991-8</t>
  </si>
  <si>
    <t>Casco Lopez Belgica Mercedes</t>
  </si>
  <si>
    <t>0106647845</t>
  </si>
  <si>
    <t>MARIA FABIOLA ZUÃ‘IGA LOJA</t>
  </si>
  <si>
    <t>262</t>
  </si>
  <si>
    <t>04/30/17</t>
  </si>
  <si>
    <t>101403962</t>
  </si>
  <si>
    <t>BACUILIMA NIVECELA MARIA DOLORES</t>
  </si>
  <si>
    <t>FACTIBLE MEMODMCA29522021 FACTIBLE</t>
  </si>
  <si>
    <t>010140396-2</t>
  </si>
  <si>
    <t>Bacuilima Nivecela Maria Dolores</t>
  </si>
  <si>
    <t>renuncia EXT-33417-2025</t>
  </si>
  <si>
    <t>266</t>
  </si>
  <si>
    <t>100739424</t>
  </si>
  <si>
    <t>MATUTE NIVELO ROSA ELENA</t>
  </si>
  <si>
    <t>CERRADO MEMODMCA07922020 FACTIBLE</t>
  </si>
  <si>
    <t>010073942-4</t>
  </si>
  <si>
    <t>Matute Nivelo Rosa Elena</t>
  </si>
  <si>
    <t>0103820619</t>
  </si>
  <si>
    <t>SARA MARICELA SANMARTIN ZHIND</t>
  </si>
  <si>
    <t>268</t>
  </si>
  <si>
    <t>05/31/19</t>
  </si>
  <si>
    <t>102216306</t>
  </si>
  <si>
    <t>PESANTEZ JIMENEZ MARIA LUCRECIA</t>
  </si>
  <si>
    <t>ABANDONO TRES AÑOS</t>
  </si>
  <si>
    <t>010221630-6</t>
  </si>
  <si>
    <t>Pesantez Jimenez Maria Lucrecia</t>
  </si>
  <si>
    <t>0105616858</t>
  </si>
  <si>
    <t>ROSA MARIA QUINDE CHIMBO</t>
  </si>
  <si>
    <t>269</t>
  </si>
  <si>
    <t>RENUNCIA EXT298032021</t>
  </si>
  <si>
    <t>Carnicos</t>
  </si>
  <si>
    <t>010202327-2</t>
  </si>
  <si>
    <t>Matute Jimenez Raul Hemberto</t>
  </si>
  <si>
    <t>0105772859</t>
  </si>
  <si>
    <t>MARIA JOSE NIETO NIETO</t>
  </si>
  <si>
    <t>270</t>
  </si>
  <si>
    <t>010288323-8</t>
  </si>
  <si>
    <t>ESPERANZA CONCEPCIÓN LOJA</t>
  </si>
  <si>
    <t>Loja Ortega Esperanza Concepcion</t>
  </si>
  <si>
    <t>Pollo</t>
  </si>
  <si>
    <t>eda</t>
  </si>
  <si>
    <t>0105153357</t>
  </si>
  <si>
    <t>SANDRA PATRICIA NIETO NIETO</t>
  </si>
  <si>
    <t>271</t>
  </si>
  <si>
    <t>Carnes</t>
  </si>
  <si>
    <t>101095527-1</t>
  </si>
  <si>
    <t>Bacuilima Bacuilima Maria del Carmen</t>
  </si>
  <si>
    <t>devuelto</t>
  </si>
  <si>
    <t>0101443067</t>
  </si>
  <si>
    <t>CARLOS MARCELO IÃ‘IGUEZ LOJA</t>
  </si>
  <si>
    <t>BAT,-1</t>
  </si>
  <si>
    <t>70,00</t>
  </si>
  <si>
    <t>0101095271 renuncia 158492020</t>
  </si>
  <si>
    <t>BACUILIMA BACUILIMA MARIA DEL CARMEN renuncia</t>
  </si>
  <si>
    <t>0103582045</t>
  </si>
  <si>
    <t xml:space="preserve">Quinde Tenecela Sonia Esther </t>
  </si>
  <si>
    <t xml:space="preserve">Máquinas 
Dispensadoras </t>
  </si>
  <si>
    <t>v-01</t>
  </si>
  <si>
    <t>11/01/2032</t>
  </si>
  <si>
    <t>102871597</t>
  </si>
  <si>
    <t>ROLDAN VIZHÑAY SARA PATRICIA</t>
  </si>
  <si>
    <t>07/31/2017</t>
  </si>
  <si>
    <t>010287159-7</t>
  </si>
  <si>
    <t>Roldan Vizhñay Sara Patricia</t>
  </si>
  <si>
    <t>ojo vendien</t>
  </si>
  <si>
    <t>101334852</t>
  </si>
  <si>
    <t>CABRERA INES MARIA</t>
  </si>
  <si>
    <t>Carne de res</t>
  </si>
  <si>
    <t>RENUNCIO</t>
  </si>
  <si>
    <t>010133485-2</t>
  </si>
  <si>
    <t>Cabrera Ines Maria</t>
  </si>
  <si>
    <t>107140394</t>
  </si>
  <si>
    <t>CLAVIJO NARVAEZ EMPERATRIZ DE LA NUVE</t>
  </si>
  <si>
    <t>010714039-4</t>
  </si>
  <si>
    <t>Clavijo Narvaez Emperetraiz de la Nube</t>
  </si>
  <si>
    <t>105337828</t>
  </si>
  <si>
    <t>ENRIQUEZ ENRIQUEZ EDGAR FABIAN</t>
  </si>
  <si>
    <t>010533782-8</t>
  </si>
  <si>
    <t>Enriquez Enriquez Edgar Fabian</t>
  </si>
  <si>
    <t>106975576</t>
  </si>
  <si>
    <t>CLAVIJO NARVAEZ MELIDA ROSARIO</t>
  </si>
  <si>
    <t>Pollo Pelado</t>
  </si>
  <si>
    <t>010697557-6</t>
  </si>
  <si>
    <t>Clavijo Narvaez Melida Rosario</t>
  </si>
  <si>
    <t>Octubre/2018-Septiembre/2020</t>
  </si>
  <si>
    <t>v</t>
  </si>
  <si>
    <t>104824784</t>
  </si>
  <si>
    <t>ROLDAN PALOMEQUE JANNETH EULALIA</t>
  </si>
  <si>
    <t>Carnes de Res</t>
  </si>
  <si>
    <t>010482478-4</t>
  </si>
  <si>
    <t>Roldan Palomeque Janneth Eulalia</t>
  </si>
  <si>
    <t>Diciembre/2021-Dicicembre/2031</t>
  </si>
  <si>
    <t>010603288-1</t>
  </si>
  <si>
    <t>Samaniego Salinas Jessica Fernanda</t>
  </si>
  <si>
    <t>015003455-1</t>
  </si>
  <si>
    <t>YUNGA CHUQUIGUANGA ANDREA</t>
  </si>
  <si>
    <t>RENUNCIA EXT32102022</t>
  </si>
  <si>
    <t>Yunga Chuquiguanga Andrea Michelle</t>
  </si>
  <si>
    <t>101818060</t>
  </si>
  <si>
    <t>MENA PAUTA CENELIA DE JESUS</t>
  </si>
  <si>
    <t>010181806-0</t>
  </si>
  <si>
    <t>Mena Pauta Cenelia de Jesus</t>
  </si>
  <si>
    <t>Mayo/2014-Abril/2016</t>
  </si>
  <si>
    <t>103328209</t>
  </si>
  <si>
    <t>CARDENAS IÑIGUEZ YADIRA DEL PILAR</t>
  </si>
  <si>
    <t>010332820-9</t>
  </si>
  <si>
    <t>Cardenas Iñiguez Yadira del Pilar</t>
  </si>
  <si>
    <t>010245749-6</t>
  </si>
  <si>
    <t>URGILES HEREDIA PEDRO RAMON</t>
  </si>
  <si>
    <t>Urgiles Heredia Pedro Roman</t>
  </si>
  <si>
    <t>Febrero/2023-Febrero/2033</t>
  </si>
  <si>
    <t>105610752</t>
  </si>
  <si>
    <t>ORELLANA QUINDE JUAN PABLO</t>
  </si>
  <si>
    <t>010561075-2</t>
  </si>
  <si>
    <t>Orellana Quinde Juan Pablo</t>
  </si>
  <si>
    <t>102342888</t>
  </si>
  <si>
    <t>PALOMEQUE VALVERDE MARIA DEL CARMEN</t>
  </si>
  <si>
    <t>010234288-8</t>
  </si>
  <si>
    <t>Palomeque Valverde Maria del Carmen</t>
  </si>
  <si>
    <t>Dimb/2031</t>
  </si>
  <si>
    <t>102865847</t>
  </si>
  <si>
    <t>GUAMAN CABRERA ANA LUCIA</t>
  </si>
  <si>
    <t>PLAZO UN SEMANA PARA LA RENOVACIÓN 15 DE DICIEMBRE DEL 2022</t>
  </si>
  <si>
    <t>PUESTO LIBRE POR ABANDONO NO HACE EL TRAMITE DESDE EL 2022 PRESUME ARRIENDO</t>
  </si>
  <si>
    <t>010286584-7</t>
  </si>
  <si>
    <t>Guaman Cabrera Ana Lucia</t>
  </si>
  <si>
    <t>Junio/2018-Mayo/2020</t>
  </si>
  <si>
    <t>101381333</t>
  </si>
  <si>
    <t>VIZHÑAY GARCIA ROSA LUCRECIA</t>
  </si>
  <si>
    <t>05/31/2017</t>
  </si>
  <si>
    <t>010138133-3</t>
  </si>
  <si>
    <t>Vizhñay Garcia Rosa Lucrecia</t>
  </si>
  <si>
    <t>101502235</t>
  </si>
  <si>
    <t>PINTADO LLIVISACA MARIA PIEDAD</t>
  </si>
  <si>
    <t>ATENDIDO POR TERCEROS MEMODMCA07922020 FACTIBLE</t>
  </si>
  <si>
    <t>010150223-5</t>
  </si>
  <si>
    <t>Pintado Llivisaca Maria Piedad</t>
  </si>
  <si>
    <t>66 años</t>
  </si>
  <si>
    <t>104618715</t>
  </si>
  <si>
    <t>CORAIZACA ROLDAN MARIA ELENA</t>
  </si>
  <si>
    <t>ATENDIDO POR TERCEROS MEMODMCA12832021 FACTIBLE</t>
  </si>
  <si>
    <t>010461871-5</t>
  </si>
  <si>
    <t>Coraizaca Roldan Maria Elena</t>
  </si>
  <si>
    <t>101857134</t>
  </si>
  <si>
    <t>CHUQUIGUANGA LUNA GUADALUPE</t>
  </si>
  <si>
    <t>010185713-4</t>
  </si>
  <si>
    <t>Chuquiguanga Luna Guadalupe</t>
  </si>
  <si>
    <t>102054368</t>
  </si>
  <si>
    <t>LOJA IDROVO MARIA GRICELDA</t>
  </si>
  <si>
    <t>010205436-8</t>
  </si>
  <si>
    <t>Loja Idrobo Maria Graciela</t>
  </si>
  <si>
    <t>101361038</t>
  </si>
  <si>
    <t>ILLESCAS VILLA MARTHA LUCIA</t>
  </si>
  <si>
    <t>CERRADO MEMODMCA06582021</t>
  </si>
  <si>
    <t>010136103-8</t>
  </si>
  <si>
    <t>Illescas Villa Martha Lucia</t>
  </si>
  <si>
    <t>102469798</t>
  </si>
  <si>
    <t>BACUILIMA NIVICELA ANA LUCIA</t>
  </si>
  <si>
    <t>010246979-8</t>
  </si>
  <si>
    <t>Bcuilima Nivicela Ana Lucia</t>
  </si>
  <si>
    <t>010280922-5</t>
  </si>
  <si>
    <t>Barros Peralta Miriam Azucena</t>
  </si>
  <si>
    <t>ojo</t>
  </si>
  <si>
    <t>502606809</t>
  </si>
  <si>
    <t>PLASENCIA LEMA MARIA ELSA</t>
  </si>
  <si>
    <t>050260680-9</t>
  </si>
  <si>
    <t>Plasencia Lema Maria Elsa</t>
  </si>
  <si>
    <t>103179222</t>
  </si>
  <si>
    <t>BACUILIMA GUAMAN PATRICIA PIEDAD</t>
  </si>
  <si>
    <t>010317922-2</t>
  </si>
  <si>
    <t>Bacuilima Guaman Patricia Piedad</t>
  </si>
  <si>
    <t>103116885</t>
  </si>
  <si>
    <t>QUINDE CHIMBO RUTH CECILIA</t>
  </si>
  <si>
    <t>010311688-5</t>
  </si>
  <si>
    <t>Quinde Chimbo Ruth Cecilia</t>
  </si>
  <si>
    <t>104106984</t>
  </si>
  <si>
    <t>LUNA PUGO LUIS ALBERTO</t>
  </si>
  <si>
    <t>010410698-4</t>
  </si>
  <si>
    <t>Luna Pugo Luis Alberto</t>
  </si>
  <si>
    <t>106036072</t>
  </si>
  <si>
    <t>FAJARDO MORALES ELSA VIVIANA</t>
  </si>
  <si>
    <t>FACTIBLE MEMODMCA29572021</t>
  </si>
  <si>
    <t>010603607-2</t>
  </si>
  <si>
    <t>Fajardo Morales Elsa Viviana</t>
  </si>
  <si>
    <t>101625002</t>
  </si>
  <si>
    <t>PICON CRESPO AIDA ROSARIO</t>
  </si>
  <si>
    <t>010162500-2</t>
  </si>
  <si>
    <t>Picon Crespo Aida Rosario</t>
  </si>
  <si>
    <t>102003894</t>
  </si>
  <si>
    <t>BACULIMA BACUILIMA GLADYS NATALIA</t>
  </si>
  <si>
    <t>010200389--4</t>
  </si>
  <si>
    <t>Baculima Bacuilima Gladys Natalia</t>
  </si>
  <si>
    <t>100319805</t>
  </si>
  <si>
    <t>BACUILIMA AREVALO ROSA GRICELDA</t>
  </si>
  <si>
    <t>FACTIBLE MEMODMCA29532021</t>
  </si>
  <si>
    <t>010031980-5</t>
  </si>
  <si>
    <t>Bacuilima Arevalo Rosa Gricelda</t>
  </si>
  <si>
    <t>010262207-3</t>
  </si>
  <si>
    <t>abandono 2019</t>
  </si>
  <si>
    <t>Chuquiguanga Zhingre Gladys Estela</t>
  </si>
  <si>
    <t>102885118</t>
  </si>
  <si>
    <t>PICON CRESPO BLANCA CECILIA</t>
  </si>
  <si>
    <t>010288511-8</t>
  </si>
  <si>
    <t>Picon Crespo Blanca Cecilia</t>
  </si>
  <si>
    <t>101786655</t>
  </si>
  <si>
    <t>CHUQUIGUANGA ZHINGRE MARIA CELIA</t>
  </si>
  <si>
    <t>010178665-5</t>
  </si>
  <si>
    <t>Chuquiguanga Zhingre Maria Celia</t>
  </si>
  <si>
    <t>104562277</t>
  </si>
  <si>
    <t>ALULEMA ZHAGNAY MARIA TRANCITO</t>
  </si>
  <si>
    <t>010456227-7</t>
  </si>
  <si>
    <t>Alulema Zhagñay Maria Transito</t>
  </si>
  <si>
    <t>Abri/2032</t>
  </si>
  <si>
    <t>010664784-5</t>
  </si>
  <si>
    <t>MARIA FABIOLA ZUÑIGA LOJA</t>
  </si>
  <si>
    <t>010505976-0</t>
  </si>
  <si>
    <t>Naula Chillo Flor Maria</t>
  </si>
  <si>
    <t>102484086</t>
  </si>
  <si>
    <t>VELEZ LOJA MANUEL JESUS</t>
  </si>
  <si>
    <t>010248408-6</t>
  </si>
  <si>
    <t>Velez Loja Manuel Jesus</t>
  </si>
  <si>
    <t>103168266</t>
  </si>
  <si>
    <t>BERMEO DELEG JOSE ALFONSO</t>
  </si>
  <si>
    <t xml:space="preserve">3 DE FEBRERO DEL PRESENTE AÑO 
SE SOCIALIZA SITUACIÓN </t>
  </si>
  <si>
    <t>010316826-6</t>
  </si>
  <si>
    <t>Bermeo Deleg Jose Alfonso</t>
  </si>
  <si>
    <t>106748601</t>
  </si>
  <si>
    <t>AGUILAR AGUILAR HENRY LEONARDO</t>
  </si>
  <si>
    <t>VACIO LIBRE</t>
  </si>
  <si>
    <t>PRUEVA</t>
  </si>
  <si>
    <t>102377355</t>
  </si>
  <si>
    <t>CEVALLOS LEON GERARDO SERAFIN</t>
  </si>
  <si>
    <t>010237735-5</t>
  </si>
  <si>
    <t>Cevallos Leon Gerardo Serafin</t>
  </si>
  <si>
    <t>renuncia EXT194462022</t>
  </si>
  <si>
    <t>010158099-1</t>
  </si>
  <si>
    <t>Barrera Ramon Aurora Encarnacion</t>
  </si>
  <si>
    <t>103820619</t>
  </si>
  <si>
    <t>SANMARTIN ZHINDON SARA MARICELA</t>
  </si>
  <si>
    <t>010382061-9</t>
  </si>
  <si>
    <t>Sanmartin Zhindon Sara Maricela</t>
  </si>
  <si>
    <t>Junio/2017-Mayo/2019</t>
  </si>
  <si>
    <t>010561685-8</t>
  </si>
  <si>
    <t>Quinde Chimbo Rosa Maria</t>
  </si>
  <si>
    <t>carne de res</t>
  </si>
  <si>
    <t>pda</t>
  </si>
  <si>
    <t>105772859</t>
  </si>
  <si>
    <t>NIETO NIETO MARIA JOSE</t>
  </si>
  <si>
    <t>010577285-9</t>
  </si>
  <si>
    <t>Nieto Nieto Maria Jose</t>
  </si>
  <si>
    <t>105153357</t>
  </si>
  <si>
    <t>NIETO NIETO SANDRA PATRICIA</t>
  </si>
  <si>
    <t>16JAN30</t>
  </si>
  <si>
    <t>010515335-7</t>
  </si>
  <si>
    <t>Nieto Nieto Sandra Patricia</t>
  </si>
  <si>
    <t>RENUNCIA EXT-17786-2023</t>
  </si>
  <si>
    <t>PERALTA BACUILIMA MARIA DOLORES EXT-17786-2023</t>
  </si>
  <si>
    <t>EXT-17786-2023</t>
  </si>
  <si>
    <t>010093055-1</t>
  </si>
  <si>
    <t>Peralta Bacuilima Maria Dolores</t>
  </si>
  <si>
    <t>101443067</t>
  </si>
  <si>
    <t>IÑIGUEZ LOJA CARLOS MARCELO</t>
  </si>
  <si>
    <t>BAT1</t>
  </si>
  <si>
    <t>CONSESIÓN</t>
  </si>
  <si>
    <t>010144306-7</t>
  </si>
  <si>
    <t>Iñiguez Loja Carlos Marcelo</t>
  </si>
  <si>
    <t>Bateria sanitaria</t>
  </si>
  <si>
    <t>Febrero/2018-Enero/2020</t>
  </si>
  <si>
    <t>102449428</t>
  </si>
  <si>
    <t>GRANJA MARTINEZ CARLOS SANTIAGO</t>
  </si>
  <si>
    <t>no cumple compromiso de ingresar hoja de solictud por segunda vez, tambien se presume que realiza conexiones clandestina de las lineas municipales, tiene alta deuda con el municipio,</t>
  </si>
  <si>
    <t>010244942-8</t>
  </si>
  <si>
    <t>Granja Martinez Carlos Santiago</t>
  </si>
  <si>
    <t>010254299-0</t>
  </si>
  <si>
    <t>Prado Galindo Leonardo Jose</t>
  </si>
  <si>
    <t>Confiteria</t>
  </si>
  <si>
    <t>Marzo/2018-Febrero/2019</t>
  </si>
  <si>
    <t>NELLY ESPERANZA TUBA TACURI RENUNCIA EXT-6003-2023</t>
  </si>
  <si>
    <t>BAZAR RENUNCIA EXT-6003-2023</t>
  </si>
  <si>
    <t>uso ilegal de Luis Matailo  DMCA-0445-2024</t>
  </si>
  <si>
    <t>010250179-8</t>
  </si>
  <si>
    <t xml:space="preserve">LLIVISACA GOMEZ ROCIO ESMERALDA </t>
  </si>
  <si>
    <t xml:space="preserve">BAZAR </t>
  </si>
  <si>
    <t>renuncia EXT126362022</t>
  </si>
  <si>
    <t>MERCADO 27 DE FEBRERO</t>
  </si>
  <si>
    <t>ROCIO ESMERALDA LLIVISACA GOMEZ</t>
  </si>
  <si>
    <t>27FEB-MERCADO 27 DE FEBRERO</t>
  </si>
  <si>
    <t>0101658656</t>
  </si>
  <si>
    <t>GUIÑANSACA PUGO LUIS ALFONSO</t>
  </si>
  <si>
    <t>0991274778</t>
  </si>
  <si>
    <t>CRUCE LA MERCED</t>
  </si>
  <si>
    <t>MARINA ISABEL YANEZ QUINATOA</t>
  </si>
  <si>
    <t>CABINAS</t>
  </si>
  <si>
    <t>0102151149</t>
  </si>
  <si>
    <t xml:space="preserve">LEON FLORES GLADYS MARIA </t>
  </si>
  <si>
    <t>0990379578</t>
  </si>
  <si>
    <t>AV, 27 DE FEBRERO Y ROBERTO CRESPO</t>
  </si>
  <si>
    <t xml:space="preserve">AYORA CORAIZACA JONNATHAN RAFAEL </t>
  </si>
  <si>
    <t>BAZAR MUSICAL</t>
  </si>
  <si>
    <t xml:space="preserve">PLNATA BAJA </t>
  </si>
  <si>
    <t>CARLOS ADRIAN AZUERO AMBROSI</t>
  </si>
  <si>
    <t>YANEZ QUINATOA MARINA ISABEL</t>
  </si>
  <si>
    <t>CABINAS TELEFONICAS</t>
  </si>
  <si>
    <t>0993921617</t>
  </si>
  <si>
    <t>AV, LOS ANDES 455 Y PACHACUTEC</t>
  </si>
  <si>
    <t>FLOR MARIA GUANUQUIZA ROLDAN</t>
  </si>
  <si>
    <t>0104040282</t>
  </si>
  <si>
    <t>AYORA CORAISACA ANA LUISA ABANDONO DE PUESTO EXT-17884-2023 renuncia EXT-16055-2024</t>
  </si>
  <si>
    <t>GABINETE ABANDONO DE PUESTO EXT-17884-2023 EEUU</t>
  </si>
  <si>
    <t>renuncia EXT-16055-2024</t>
  </si>
  <si>
    <t>ABANDONO DE PUESTO EXT-17884-2023EXT-17884-2023 EEUU  renuncia EXT-16055-2024</t>
  </si>
  <si>
    <t>ABANDONO DE PUESTO EXT-17884-2023</t>
  </si>
  <si>
    <t>AV, 27 DE FEBRERO</t>
  </si>
  <si>
    <t>ABANDONO DE PUESTO EXT-17884-2023 EXT-17884-2023 EEUU  renuncia EXT-16055-2024</t>
  </si>
  <si>
    <t>ABANDONO DE PUESTO EXT-17884-2023 EXT-17884-2023 EEUU</t>
  </si>
  <si>
    <t>ABANDONO DE PUESTO EXT-17884-2023  renuncia EXT-16055-2024</t>
  </si>
  <si>
    <t>MANUEL ROMAN FLORES PARRA</t>
  </si>
  <si>
    <t xml:space="preserve">DEUDA 116 HASTA EL JUNIO DEL 2024 ACUERDO DE PAGOS </t>
  </si>
  <si>
    <t>0104924766</t>
  </si>
  <si>
    <t xml:space="preserve">AYORA CORAISACA JONNATHAN RAFAEL </t>
  </si>
  <si>
    <t>BAZAR MUSICAL(falta contrato)</t>
  </si>
  <si>
    <t>OCUPADO ILEGALMENTE POR EL HIJO</t>
  </si>
  <si>
    <t>PROCESO DE REGULARIZACIÓN EXT-8729-2020</t>
  </si>
  <si>
    <t xml:space="preserve">oficio del nelson </t>
  </si>
  <si>
    <t xml:space="preserve">ATENDIDO  POR TERCEROS a prueba tres meses para atender regularmente </t>
  </si>
  <si>
    <t>MARIA ARGELINA CORAISACA PACHECO FALLECIDA CONSECIONARIO LEGAL</t>
  </si>
  <si>
    <t>MARIA EUGENIA DELEG LEON</t>
  </si>
  <si>
    <t>0103460051</t>
  </si>
  <si>
    <t>JIMENEZ ALVAREZ BLANCA PIEDAD</t>
  </si>
  <si>
    <t>HILOS DE LANA</t>
  </si>
  <si>
    <t>0994599922</t>
  </si>
  <si>
    <t>FRANCISCO DE ORELLANA Y DON BOSCO</t>
  </si>
  <si>
    <t>PRESUME ARRIENDO</t>
  </si>
  <si>
    <t>CHACON MUÃ‘OZ JESUS RICARDO</t>
  </si>
  <si>
    <t xml:space="preserve">EXT-34522-2023 PRESENTAR EL M 27 DE FEBRERO </t>
  </si>
  <si>
    <t>0701525610</t>
  </si>
  <si>
    <t>ALVAREZ ALVAREZ GERARDO VALENTIN</t>
  </si>
  <si>
    <t>LAS ORQUIDIAS</t>
  </si>
  <si>
    <t>ATENDIDO  POR TERCEROS</t>
  </si>
  <si>
    <t>GLENDA ELIZABETH GUZMAN ALVA</t>
  </si>
  <si>
    <t>0106275647</t>
  </si>
  <si>
    <t xml:space="preserve">AZUERO AMBROCI CARLOS ADRIAN </t>
  </si>
  <si>
    <t xml:space="preserve">AUT: DMCA06872022 DECORACIÓN Y PINTADO DE UÑAS  </t>
  </si>
  <si>
    <t>0983457133</t>
  </si>
  <si>
    <t>AUTOPISTA CUENCA  AZOGUES Y ANTIGUA SUBIDA A TURI</t>
  </si>
  <si>
    <t>CORDERO MENA KEVIN ISMAEL</t>
  </si>
  <si>
    <t>0104590328</t>
  </si>
  <si>
    <t xml:space="preserve">GUANUQUIZA RODAN FLOR MARIA </t>
  </si>
  <si>
    <t>0969646323</t>
  </si>
  <si>
    <t>QUINGEO CENTRO</t>
  </si>
  <si>
    <t>010607529-4</t>
  </si>
  <si>
    <t xml:space="preserve">NIVELO LOJA ROSA MARGARITA </t>
  </si>
  <si>
    <t>0101751600</t>
  </si>
  <si>
    <t>ALVAREZ JIMENEZ OLGA</t>
  </si>
  <si>
    <t>0962793699</t>
  </si>
  <si>
    <t>LAS ORQUÍDEAS: CDLA, VILLA DORADA</t>
  </si>
  <si>
    <t>DIANA SABRINA RUBIO BRAVO</t>
  </si>
  <si>
    <t>0102989241</t>
  </si>
  <si>
    <t xml:space="preserve">FLORES PARRA MANUEL ROMAN </t>
  </si>
  <si>
    <t>FALLECIO 19/05/2019</t>
  </si>
  <si>
    <t>MARCIA ALEXANDRA ASANZA MACA</t>
  </si>
  <si>
    <t>0102396272</t>
  </si>
  <si>
    <t>FLORES PARRA BLANCA BEATRIZ</t>
  </si>
  <si>
    <t>MIRIAM TORO REQUEJO</t>
  </si>
  <si>
    <t>08/31/20</t>
  </si>
  <si>
    <t>renuncia EXT-17435-2025</t>
  </si>
  <si>
    <t>0982991370</t>
  </si>
  <si>
    <r>
      <rPr>
        <rFont val="Arial"/>
        <color rgb="FF000000"/>
        <sz val="8.0"/>
      </rPr>
      <t>AV, ALFONSO MORENO MORA Y EZEQUIEL MÁRQUEZ</t>
    </r>
    <r>
      <rPr>
        <rFont val="Arial"/>
        <b/>
        <color rgb="FF000000"/>
        <sz val="8.0"/>
      </rPr>
      <t xml:space="preserve"> </t>
    </r>
  </si>
  <si>
    <t>CARLOS MAURICIO HURTADO GUAM</t>
  </si>
  <si>
    <t>NO PRESENTA LA RENUNCIA LA SEÑORA Y SE DETERMINA UNA ACCION DE SEGUIMIENTO DEL PUESTO 46</t>
  </si>
  <si>
    <t>0102831286</t>
  </si>
  <si>
    <t>LLANOS MOROCHO CARLOS AURELIO</t>
  </si>
  <si>
    <t>0991772192</t>
  </si>
  <si>
    <t>JOSE EDMUNDO MALDONADO Y ADOLFO TORRES</t>
  </si>
  <si>
    <t>DOS PUESTOS</t>
  </si>
  <si>
    <t>SEGARRA GUANOQUIZA GLORIA ISA</t>
  </si>
  <si>
    <t>DIANA JACQUELINE AREVALO LOJA</t>
  </si>
  <si>
    <t>AUT: DMCA-2318-2023 AYUDANTE ALTERNO BLANCA GOMEZ  HASTA 28 DE MARZO DEL 2024</t>
  </si>
  <si>
    <t>0105876775</t>
  </si>
  <si>
    <t>DELEG LEON MARIA EUGENIA</t>
  </si>
  <si>
    <t>0999828272</t>
  </si>
  <si>
    <t>MANUEL ALBERTO RIOS MOLINA</t>
  </si>
  <si>
    <t>0107296584</t>
  </si>
  <si>
    <t xml:space="preserve">CHACON MUÑOZ JESUS RICARDO </t>
  </si>
  <si>
    <t>0991693709</t>
  </si>
  <si>
    <t>MIGUEL MORENO Nº645</t>
  </si>
  <si>
    <t>NO RENUNCIA LA ANTERIOR CONCESIONARIA  PRESUNTA VENTA DE PUESTO</t>
  </si>
  <si>
    <t>MIRIAN JANNETH CACUANGO MORO</t>
  </si>
  <si>
    <t>0101996239</t>
  </si>
  <si>
    <t>CHACON MUÑOZ MARTHA JAKELINE</t>
  </si>
  <si>
    <t>HUMBERTO CHULDE MIGUEL</t>
  </si>
  <si>
    <t>0103486635</t>
  </si>
  <si>
    <t>VELECELA ARPI GLADYS TERESA</t>
  </si>
  <si>
    <t>0998999068</t>
  </si>
  <si>
    <t>HERNAN MALO Y AUTOPISTA</t>
  </si>
  <si>
    <t xml:space="preserve"> OTAVALO MORA NANCY XIMENA</t>
  </si>
  <si>
    <t xml:space="preserve"> BAZAR</t>
  </si>
  <si>
    <t>0704288307</t>
  </si>
  <si>
    <t>GUZMAN ALVARADO GLENDA ELIZABETH</t>
  </si>
  <si>
    <t>0969899790</t>
  </si>
  <si>
    <t>AV, 10 DE AGOSTO Y ANTONIO RAMIREZ</t>
  </si>
  <si>
    <t>LUCY SORAIDA GUAYLLAZACA NIEV</t>
  </si>
  <si>
    <t>0701839433</t>
  </si>
  <si>
    <t>GUZMAN JARAMILLO ELVIA ROSA</t>
  </si>
  <si>
    <t>ROMEL PATRICIO PUCHA CHAVEZ</t>
  </si>
  <si>
    <t>0701988420</t>
  </si>
  <si>
    <t>0979214700</t>
  </si>
  <si>
    <t>TARQUINO CORDERO Y MANUEL ARTURO CISNEROS</t>
  </si>
  <si>
    <t>CARDENAS YUNGA JUAN FERNANDO</t>
  </si>
  <si>
    <t>0701511867</t>
  </si>
  <si>
    <t>ROMERO SANCHEZ JOSE ANTONIO</t>
  </si>
  <si>
    <t>BONILLA GUACHUN JORGE ROLANDO</t>
  </si>
  <si>
    <t>SERVICIOS DE INTERNET</t>
  </si>
  <si>
    <t>MIRYAM ELIZABETH PINTADO MEJI</t>
  </si>
  <si>
    <t>0104005228</t>
  </si>
  <si>
    <t>QUITO LARGO MARCIA LORENA</t>
  </si>
  <si>
    <t>0998627993</t>
  </si>
  <si>
    <t>CALLE CANTON GUALACEO Y CANTON PAUTE</t>
  </si>
  <si>
    <t>0301213203</t>
  </si>
  <si>
    <t xml:space="preserve">SARI CHASI LUZ BERTHA </t>
  </si>
  <si>
    <t xml:space="preserve">GABINETE </t>
  </si>
  <si>
    <t>ARRIENDO</t>
  </si>
  <si>
    <t>ROSARIO MARCELA AYABACA BERM</t>
  </si>
  <si>
    <t>GABINETE</t>
  </si>
  <si>
    <t>0105345961</t>
  </si>
  <si>
    <t>LIMA AREVALO MARIA DOLORES</t>
  </si>
  <si>
    <t>COMEDOR</t>
  </si>
  <si>
    <t>0998361862</t>
  </si>
  <si>
    <t>EL VALLE POLOMA</t>
  </si>
  <si>
    <t>LISSETH ESTEFANIA CUNIN GUAMAN</t>
  </si>
  <si>
    <t>PAPELERIA</t>
  </si>
  <si>
    <t>0101383644</t>
  </si>
  <si>
    <t>ZUMBA YUNGA MARIA PRESENTACION</t>
  </si>
  <si>
    <t>ARTURO CISNEROS Y CANTON SARAGURO</t>
  </si>
  <si>
    <t>CUNIN GUAMAN INES MARIBEL</t>
  </si>
  <si>
    <t>0101713345</t>
  </si>
  <si>
    <t>LUCERO BONILLA MARIA OLIMPIA fallecio</t>
  </si>
  <si>
    <t>fallecio</t>
  </si>
  <si>
    <t>0995255508</t>
  </si>
  <si>
    <t>AVENIDA 10 DE AGOSTO Y FEDERICO PROAÑO,</t>
  </si>
  <si>
    <t>SARI TACURI BRYAN ARIEL</t>
  </si>
  <si>
    <t xml:space="preserve"> MILTON ADRIAN COYAGO VASQUEZ</t>
  </si>
  <si>
    <t xml:space="preserve">sin novedad cancela toda la deuda 3 de junio.del 2024 </t>
  </si>
  <si>
    <t>0915414619</t>
  </si>
  <si>
    <t>AYALA REYES YENNY MAGALY</t>
  </si>
  <si>
    <t>0998525770</t>
  </si>
  <si>
    <t>SAN JUAN LOMA CAMINO LA VALLE</t>
  </si>
  <si>
    <t>MANUEL JESUS DELEG AREVALO</t>
  </si>
  <si>
    <t>0102324159</t>
  </si>
  <si>
    <t>JADAN MARCA ANA LUCIA</t>
  </si>
  <si>
    <t>LOURDES ROCIO ALVAREZ SARI</t>
  </si>
  <si>
    <t>0102377850</t>
  </si>
  <si>
    <t>BRAVO ZHINDON ROSA BEATRIZ</t>
  </si>
  <si>
    <t>0990286616</t>
  </si>
  <si>
    <t>DON BOSCO Y FRANCISCO DE ORELLANA</t>
  </si>
  <si>
    <t>justificado inasistencia oficio 245</t>
  </si>
  <si>
    <t>NORMA BEATRIZ AREVALO ARPI</t>
  </si>
  <si>
    <t xml:space="preserve">INZACUA ANDUAZHA ZOILA MARLENE </t>
  </si>
  <si>
    <t>COMEDOR(falta contrato)</t>
  </si>
  <si>
    <t>caso pendiente de regularización,</t>
  </si>
  <si>
    <t xml:space="preserve"> SIGSI SECTRO ZHIMAD</t>
  </si>
  <si>
    <t>cambio de puesto ext07152020</t>
  </si>
  <si>
    <t>ANA LUCIA VASQUEZ VASQUEZ</t>
  </si>
  <si>
    <t>0702050378</t>
  </si>
  <si>
    <t>ROMERO SANCHEZ LEONARDO PORFIRIO</t>
  </si>
  <si>
    <t>0939999621</t>
  </si>
  <si>
    <t>AV, JULIO VINUESA Y ARTURO CISNEROS</t>
  </si>
  <si>
    <t>MOROCHO MENDEZ RUTH CECILIA</t>
  </si>
  <si>
    <t xml:space="preserve">EN PROCESO DE REGULARIZACIÓN DEL PUESTO DEL 117 </t>
  </si>
  <si>
    <t xml:space="preserve">EN TRÁMITE DE REGULARIZACIÓN </t>
  </si>
  <si>
    <t xml:space="preserve">ALBA ESPERANZA MOROCHO MENDEZ EN TRÁMITE DE REGULARIZACIÓN EXT-15974-2023 </t>
  </si>
  <si>
    <t xml:space="preserve"> VERONICA FERNANDA ARMIJOS GUAZHA</t>
  </si>
  <si>
    <t>0103202164</t>
  </si>
  <si>
    <t xml:space="preserve">RUBIO BRAVO DIANA SABRINA </t>
  </si>
  <si>
    <t xml:space="preserve">GUACHA CAPA MARIA REGINA </t>
  </si>
  <si>
    <t>NUBE LUCIA PINTADO MEJIA</t>
  </si>
  <si>
    <t>DEBE 260 DOLÁRES VA PAGAR EL  30 DEabril del 2024</t>
  </si>
  <si>
    <t>0702723966</t>
  </si>
  <si>
    <t>ASANZA MACAS MARCIA ALEXANDRA</t>
  </si>
  <si>
    <t>JU31</t>
  </si>
  <si>
    <t>0994892919</t>
  </si>
  <si>
    <t>AV, LOJA Y LAS AMERICAS</t>
  </si>
  <si>
    <t>EVELYN LISSETH OTAVALO PINTAD</t>
  </si>
  <si>
    <t>0103985792</t>
  </si>
  <si>
    <t>TENECOTA CALLE MARIA CARMELINA</t>
  </si>
  <si>
    <t>COMEDOR(ojo falta contrato)</t>
  </si>
  <si>
    <t>TANIA MARIBEL LEON CHACHA</t>
  </si>
  <si>
    <t>0105400386</t>
  </si>
  <si>
    <t>ENCALADA ENCALADA MARIA TERESA</t>
  </si>
  <si>
    <t>0981064701</t>
  </si>
  <si>
    <t>SANTA ANA BELLA UNION</t>
  </si>
  <si>
    <t>ANA MERCEDES CHILLOGALLI LEON</t>
  </si>
  <si>
    <t>0101547503</t>
  </si>
  <si>
    <t>ZHINGRI CULCAY ELVIA BEATRIZ</t>
  </si>
  <si>
    <t>0987277612</t>
  </si>
  <si>
    <t>CDLA, RIVERAS DEL TOMEBAMBA, GONZALEZ SUARES Y CALLE CAJAMARCA</t>
  </si>
  <si>
    <t>MARCIA XIMENA AREVALO LLIVISA</t>
  </si>
  <si>
    <t>0103738704</t>
  </si>
  <si>
    <t>BUELE LOJANO TERESA DE JESUS</t>
  </si>
  <si>
    <t>SANTA ANA</t>
  </si>
  <si>
    <t>MONICA LUCIA AREVALO LLIVISAC</t>
  </si>
  <si>
    <t>0102982618</t>
  </si>
  <si>
    <t>CRIOLLO ENCALADA MARIA BEATRIZ</t>
  </si>
  <si>
    <t>SAYAUSIL BARRIO SAN MIGUEL</t>
  </si>
  <si>
    <t>COLLAGUAZO GUAZHA CHRISTIAN</t>
  </si>
  <si>
    <t>RENUNCIA EXT350642021</t>
  </si>
  <si>
    <t xml:space="preserve">TARQUI BARRIO SANTA ROSA </t>
  </si>
  <si>
    <t>ABANDONO POR 6 MESES</t>
  </si>
  <si>
    <t>JUAN CARLOS COLLAGUAZO GUAZH</t>
  </si>
  <si>
    <t>0101943476</t>
  </si>
  <si>
    <t>PULLA ILLARES MARIA LUCIA</t>
  </si>
  <si>
    <t>ANA SUSANA CHULDE SALDAÃ‘A</t>
  </si>
  <si>
    <t>0103953378</t>
  </si>
  <si>
    <t>TACURI OCHOA MARIA MAGDALENA</t>
  </si>
  <si>
    <t xml:space="preserve"> TACURI TACURI BRYAM RENE</t>
  </si>
  <si>
    <t>0102902426</t>
  </si>
  <si>
    <t>HURTADO GUAMAN CARLOS MAURICIO</t>
  </si>
  <si>
    <t xml:space="preserve"> NORMA SOLEDAD TACURI AREVALO</t>
  </si>
  <si>
    <t xml:space="preserve"> ARTÍCULOS VARIOS</t>
  </si>
  <si>
    <t>0102413457</t>
  </si>
  <si>
    <t>CHACHA TERESITA DE JESUS</t>
  </si>
  <si>
    <t xml:space="preserve">CERRADO </t>
  </si>
  <si>
    <t>CYNDY FERNANDA LOPEZ VINTIMIL</t>
  </si>
  <si>
    <t>0105050652</t>
  </si>
  <si>
    <t>SEGARRA GUANOQUIZA GLORIA ISAURA</t>
  </si>
  <si>
    <t>JULIO</t>
  </si>
  <si>
    <t>CEDULA VENDEDOR: 0105380810</t>
  </si>
  <si>
    <t>NOMBRES: TACURI OCHOA GEORGINA PRISCILA</t>
  </si>
  <si>
    <t>CALLE ADOLFO TORRES Y BELISARIO ANDRADE RENOVACIÓN DEL PUESTO 162 DEL M 27 FEBRERO C 505 F-001-RP-001137</t>
  </si>
  <si>
    <t>0103586921</t>
  </si>
  <si>
    <t>CHIMBO NUGRA ISABEL MARILU</t>
  </si>
  <si>
    <t>0969470801</t>
  </si>
  <si>
    <t xml:space="preserve">SANTA ANA BARRIO LOS LAURELES </t>
  </si>
  <si>
    <t>LOURDES AMELIA TENECOTA CHILL renuncia EXT-21516-2024</t>
  </si>
  <si>
    <t>BAZAR  renuncia EXT-21516-2024</t>
  </si>
  <si>
    <t>se niega ayudante o  comerciante alterno DMCA_3645-2024  renuncia EXT-21516-2024</t>
  </si>
  <si>
    <t>0101288876</t>
  </si>
  <si>
    <t>LLIVISACA LLIVISACA MARIA DOLORES</t>
  </si>
  <si>
    <t>0994666512</t>
  </si>
  <si>
    <t>JOSE ESCUDERO 193</t>
  </si>
  <si>
    <t>MATAILO CAJAMARCA JANNETH AL</t>
  </si>
  <si>
    <t>LOURDES EUGENIA MATAILO CAJAM</t>
  </si>
  <si>
    <t>0103270344</t>
  </si>
  <si>
    <t>LOJA CARVAJAL BERTHA CECILIA</t>
  </si>
  <si>
    <t>0990911964</t>
  </si>
  <si>
    <t>BLANCA DELIA QUIZHPI PAUTA PLASTICOS</t>
  </si>
  <si>
    <t>0101820876</t>
  </si>
  <si>
    <t>AREVALO OTAVALO MIGUEL ANGEL</t>
  </si>
  <si>
    <t>0992300361</t>
  </si>
  <si>
    <t>LUIS GUSTAVO VILLA VILLA PLASTICOS</t>
  </si>
  <si>
    <t>0104563390</t>
  </si>
  <si>
    <t xml:space="preserve">AREVALO LOJA DIANA JACQUELINE </t>
  </si>
  <si>
    <t>ROSA MERCEDES CHOCHO ENCALAD</t>
  </si>
  <si>
    <t>0104770136</t>
  </si>
  <si>
    <t>MACHUCA OTAVALO LUISA ESPERANZA</t>
  </si>
  <si>
    <t>0982993301</t>
  </si>
  <si>
    <t>UCUBAMBA</t>
  </si>
  <si>
    <t>MARIA GLADYS GUANUQUIZA ROLD</t>
  </si>
  <si>
    <t>0101134021</t>
  </si>
  <si>
    <t>OTAVALO CORONEL ROSA MATILDE</t>
  </si>
  <si>
    <t>0986249878</t>
  </si>
  <si>
    <t>ANA MERCEDES VINTIMILLA OCHOA</t>
  </si>
  <si>
    <t>0103819603</t>
  </si>
  <si>
    <t>PINTADO MEJIA MARCIA NOEMI</t>
  </si>
  <si>
    <t>0994184635</t>
  </si>
  <si>
    <t>AV, 27 DE FEBRERO Y JAIME ROSALES</t>
  </si>
  <si>
    <t xml:space="preserve"> BERTA GEORGINA SARI DOMINGUEZ</t>
  </si>
  <si>
    <t>05/15/27</t>
  </si>
  <si>
    <t>ANA PATRICIA RAMIREZ PEREZ</t>
  </si>
  <si>
    <t>PRODUCTOS ASEO</t>
  </si>
  <si>
    <t>0101901270</t>
  </si>
  <si>
    <t>ILLESCAS MARIA INES</t>
  </si>
  <si>
    <t>0998109813</t>
  </si>
  <si>
    <t>DIEGO ARMANDO LEMA CACUANGO</t>
  </si>
  <si>
    <t>SANDRA DEL ROCIO TORRES REINO</t>
  </si>
  <si>
    <t>0102974433</t>
  </si>
  <si>
    <t>CASUAL GUAMAN MARIA LUCRECIA</t>
  </si>
  <si>
    <t>0979928693</t>
  </si>
  <si>
    <t>SANTA ANA SAN PEDRO</t>
  </si>
  <si>
    <t>DIGNA MARISOL MONTAÃ‘O MONTA</t>
  </si>
  <si>
    <t>SONIA VERONICA MONTAÃ‘O MONTA</t>
  </si>
  <si>
    <t>0605038298</t>
  </si>
  <si>
    <t>CACUANGO MOROCHO MIRIAM JANNETH</t>
  </si>
  <si>
    <t xml:space="preserve"> PAUTE NIEVES WALTER ALEXANDER</t>
  </si>
  <si>
    <t>0104189907</t>
  </si>
  <si>
    <t>PARRA MORA MARILU VALERIA</t>
  </si>
  <si>
    <t>DOS PUESTOS SE PRESUME SUBARRIENDO</t>
  </si>
  <si>
    <t>JULIO ALFONSO PALACIOS PEÃ‘AFIE</t>
  </si>
  <si>
    <t>DIANA PRISCILA DUTAN CALLE</t>
  </si>
  <si>
    <t>0101472488</t>
  </si>
  <si>
    <t>PUCHA PILLACELA JULIA RODOLFINA</t>
  </si>
  <si>
    <t>0979470724</t>
  </si>
  <si>
    <t>TIRZO DE MOLINA Y PRIMERO DE MAYO</t>
  </si>
  <si>
    <t>DANIEL ENRIQUE DUTAN CALLE</t>
  </si>
  <si>
    <t>renuncia EXT-15050-2025</t>
  </si>
  <si>
    <t>CHULDE MIGUEL HUMBERTO</t>
  </si>
  <si>
    <t>0968049697</t>
  </si>
  <si>
    <t>EL CHOFER Y LOS MOLINOS</t>
  </si>
  <si>
    <t>GUAZHA GODOY NATHALY GABRIELA</t>
  </si>
  <si>
    <t>XAVIER ANIBAL MOROCHO MOROC</t>
  </si>
  <si>
    <t>0105061543</t>
  </si>
  <si>
    <t>LOJA ENCALADA VERONICA LOURDES</t>
  </si>
  <si>
    <t>0988646351</t>
  </si>
  <si>
    <t xml:space="preserve">TURI PUNTA CORRAL </t>
  </si>
  <si>
    <t>JORGE LUIS OCHOA CHILLOGALLI</t>
  </si>
  <si>
    <t>0101279164</t>
  </si>
  <si>
    <t>DUMA MARIANITA DE JESUS</t>
  </si>
  <si>
    <t>ARREGLO DE CALZADO</t>
  </si>
  <si>
    <t>0967618193</t>
  </si>
  <si>
    <t>EL VALLE LA VICTORIA BAJA</t>
  </si>
  <si>
    <t>BLANCA PATRICIA QUITUISACA SAN</t>
  </si>
  <si>
    <t>0105631402</t>
  </si>
  <si>
    <t>BACUILIMA DUMA FRANCISCO FERNANDO</t>
  </si>
  <si>
    <t>0980556391</t>
  </si>
  <si>
    <t>JOHANNA ELIZABETH MINCHALA YU</t>
  </si>
  <si>
    <t>0102722865</t>
  </si>
  <si>
    <t>LEON FLORES RUTH CECILIA</t>
  </si>
  <si>
    <t>CONQUISTADORES S/N Y LA NIÑA</t>
  </si>
  <si>
    <t>HOLGER SANTIAGO BACUILIMA YUN</t>
  </si>
  <si>
    <t>LILIAN OFELIA GUANIQUIZA GUAYA</t>
  </si>
  <si>
    <t>0104624887</t>
  </si>
  <si>
    <t>SARI TACURI JULIO RENE</t>
  </si>
  <si>
    <t>0979552199</t>
  </si>
  <si>
    <t>EL VALLE GUALANCAY</t>
  </si>
  <si>
    <t>abandono  SARI TACURI JULIO RENE y trabaja la señora OTAVALO MORA NANCY</t>
  </si>
  <si>
    <t>justificado inasistencia oficio 255</t>
  </si>
  <si>
    <t>TERESA AMALIA MATUTE DELEG</t>
  </si>
  <si>
    <t>0104875380</t>
  </si>
  <si>
    <t>GUAYLLAZACA NIEVES LUCY SORAIDA</t>
  </si>
  <si>
    <t>0939144998</t>
  </si>
  <si>
    <t>PEDRO VICENTE MALDONADO Y ANTONIO ULLOA</t>
  </si>
  <si>
    <t xml:space="preserve"> MATUTE DELEG PEDRO EDISON</t>
  </si>
  <si>
    <t>0704556026</t>
  </si>
  <si>
    <t>PUCHA CHAVEZ ROMEL PATRICIO</t>
  </si>
  <si>
    <t>TANIA XIMENA MATUTE DELEG</t>
  </si>
  <si>
    <t>RENUNCIA EXT248152022</t>
  </si>
  <si>
    <t>0998602885</t>
  </si>
  <si>
    <t>JESSICA KARINA PULLA ARIAS</t>
  </si>
  <si>
    <t xml:space="preserve"> PULLA ARIAS RUBEN RUPERTO</t>
  </si>
  <si>
    <t>GLADYS MARIA CEPEDA YUCAILLA</t>
  </si>
  <si>
    <t>0102281094</t>
  </si>
  <si>
    <t>CARDENAS BERNAL JOSE IGNACIO</t>
  </si>
  <si>
    <t>0981233438</t>
  </si>
  <si>
    <t>AV, 24 DE MAYO Y 25 DE JUNIO</t>
  </si>
  <si>
    <t>SEGUNDO RUBEN CACUANGO VILLA</t>
  </si>
  <si>
    <t>KARINA MICHELLE TENESACA LOJA</t>
  </si>
  <si>
    <t>0106455454</t>
  </si>
  <si>
    <t>CALZADO Y ROPA</t>
  </si>
  <si>
    <t>0939327873</t>
  </si>
  <si>
    <t>24 MAYO Y 5 DE JUNIO</t>
  </si>
  <si>
    <t>GLADIS LUCIA LOJANO MERCHAN</t>
  </si>
  <si>
    <t>0103246344</t>
  </si>
  <si>
    <t>CRIOLLO GUAMAN MARIA ETELVINA ocupación ilegal por Pamela Cardenas  Señora Maria Criollo renuncar al puesto  renuncia EXT-5562-2024</t>
  </si>
  <si>
    <t>ROPA renuncia EXT-5562-2024</t>
  </si>
  <si>
    <t>renuncia EXT-5562-2024</t>
  </si>
  <si>
    <t>ocupación ilegal por Pamela Cardenas renuncia EXT-5562-2024 MEMO-DMCA-0965-2024 OCUPACIÑON ILEGAL DEL PUESTO 81</t>
  </si>
  <si>
    <t>ocupación ilegal por Pamela Cardenas renuncia EXT-5562-2024</t>
  </si>
  <si>
    <t xml:space="preserve">ocupación ilegal por Pamela Cardenas </t>
  </si>
  <si>
    <t>ocupación ilegal por Pamela Cardenas renuncia EXT-5562-2024 A ESPERA DE REGULARIZACIÓN SIN EMBARGO PAGABA A NOMBRE DE LA ANTERIOR CONCEIONARIA CRIOLLO ETELVINA</t>
  </si>
  <si>
    <t>KATHERINE VIVIANA CABRERA YUNGA</t>
  </si>
  <si>
    <t>5.29</t>
  </si>
  <si>
    <t>0101876365</t>
  </si>
  <si>
    <t>MUÑOZ LOJANO MARIA BLANCA</t>
  </si>
  <si>
    <t>0989053305</t>
  </si>
  <si>
    <t>ISABELA CATOLICA  Y FELIPE SEGUNDO</t>
  </si>
  <si>
    <t xml:space="preserve"> CABRERA YUNGA GLADYS CRISTINA</t>
  </si>
  <si>
    <t xml:space="preserve"> GABINETE DE BELLEZA</t>
  </si>
  <si>
    <t>JUAN CARLOS REYES REYES</t>
  </si>
  <si>
    <t>retenida la renovación por pedido de restitución de la pared DMCA-0203-2025</t>
  </si>
  <si>
    <t>0103975678</t>
  </si>
  <si>
    <t>TACURI TACURI ESTHER RUFINA</t>
  </si>
  <si>
    <t>ALEJANDRO POLIVIO BACULIMA NE</t>
  </si>
  <si>
    <t>010501088-8</t>
  </si>
  <si>
    <t xml:space="preserve">BONILLA GUACHUN JORGE ROLANDO </t>
  </si>
  <si>
    <t xml:space="preserve">INTERNET </t>
  </si>
  <si>
    <t>01 DE MAYO DEL 2023</t>
  </si>
  <si>
    <t>0984641224</t>
  </si>
  <si>
    <t>GERANIOS Y PENSAMIENTOS</t>
  </si>
  <si>
    <t>MARIA ISABEL PALLO PALLO</t>
  </si>
  <si>
    <t>0105765945</t>
  </si>
  <si>
    <t>PINTADO MEJIA MIRYAM ELIZABETH</t>
  </si>
  <si>
    <t>0994649889</t>
  </si>
  <si>
    <t>EDMUNDO MALDONADO Y ADOLFO TORRES</t>
  </si>
  <si>
    <t xml:space="preserve"> LUIS ALFREDO ALMEIDA VACAS</t>
  </si>
  <si>
    <t>MATUTE PACURUCU FREDDY OSWA</t>
  </si>
  <si>
    <t>0105882351</t>
  </si>
  <si>
    <t>AYABACA BERMEO ROSARIO MARCELA</t>
  </si>
  <si>
    <t>0985286375</t>
  </si>
  <si>
    <t>RICARDO MUÑOZ Y AV,10 DE AGOSTO</t>
  </si>
  <si>
    <t>CERRADO POR 5 MESES</t>
  </si>
  <si>
    <t xml:space="preserve"> MARIA JULIA VALVERDE MELGAR</t>
  </si>
  <si>
    <t>Giro CARNICOS</t>
  </si>
  <si>
    <t>010501875-8</t>
  </si>
  <si>
    <t xml:space="preserve">SANMARTIN UREÑA ANA MIRYAN </t>
  </si>
  <si>
    <t>permiso por embarazo no puede atender todos los días...DMCA-2898-2024</t>
  </si>
  <si>
    <t>JEAN PEDRO DOMINGUEZ TENEMAZA</t>
  </si>
  <si>
    <t>0103353322</t>
  </si>
  <si>
    <t>YUNGA BARROS BLANCA</t>
  </si>
  <si>
    <t>010303941-8</t>
  </si>
  <si>
    <t xml:space="preserve">ERRAEZ CAPELO YOLANDA </t>
  </si>
  <si>
    <t>010673666-3</t>
  </si>
  <si>
    <t xml:space="preserve">DOMINGUEZ TENEMAZA JEAN PEDRO </t>
  </si>
  <si>
    <t>0301271649</t>
  </si>
  <si>
    <t>CUNIN BERMEO INOCENCIO</t>
  </si>
  <si>
    <t>0991700215</t>
  </si>
  <si>
    <t>TURI</t>
  </si>
  <si>
    <t>JUAN AMABLE DOMINGUEZ ZHUNIO</t>
  </si>
  <si>
    <t>0107339319</t>
  </si>
  <si>
    <t>ENCALADA CARDENAS MAYRA SUSA</t>
  </si>
  <si>
    <t>285</t>
  </si>
  <si>
    <t>9,00</t>
  </si>
  <si>
    <t>0109075267</t>
  </si>
  <si>
    <t xml:space="preserve">CUNIN GUAMAN LISTETH ESTEFANIA </t>
  </si>
  <si>
    <t>0991718557</t>
  </si>
  <si>
    <t>0103979191</t>
  </si>
  <si>
    <t>MARIA FERNANDA CEDILLO TENECELA</t>
  </si>
  <si>
    <t>288</t>
  </si>
  <si>
    <t>04/01/34</t>
  </si>
  <si>
    <t>0107095275</t>
  </si>
  <si>
    <t>CUNIN GUAMAN INÉS MARIBEL</t>
  </si>
  <si>
    <t>PABLO ANIBAL PEÃ‘AFIEL SANCHEZ</t>
  </si>
  <si>
    <t>0101525657</t>
  </si>
  <si>
    <t>GONZALES PERALTA GUADALUPE DEL CARMEN</t>
  </si>
  <si>
    <t xml:space="preserve">  85 73 62</t>
  </si>
  <si>
    <t>CIUDADELA MUTUALISTA AZUAY SECTOR CEBOLLAR</t>
  </si>
  <si>
    <t>CIRILO GERARDO VASQUEZ FAJARD</t>
  </si>
  <si>
    <t>0106568546</t>
  </si>
  <si>
    <t>SARI TACURI BRYAM ARIEL</t>
  </si>
  <si>
    <t>0997468453</t>
  </si>
  <si>
    <t>EL VALLE GUALALCAY</t>
  </si>
  <si>
    <t>CONCEPCION ESTHELA PLASENCIA</t>
  </si>
  <si>
    <t>0102006228</t>
  </si>
  <si>
    <t>LEON TUZA ROSA ERMELINDA</t>
  </si>
  <si>
    <t>0985988797</t>
  </si>
  <si>
    <t>OCUPADO POR SARI TACURI MARIANA</t>
  </si>
  <si>
    <t>DAYANA ESTEFANIA AYALA MATUT</t>
  </si>
  <si>
    <t>0103176814</t>
  </si>
  <si>
    <t>UGUÑA UGUÑA LUIS HUMBERTO</t>
  </si>
  <si>
    <t xml:space="preserve"> GABINETE</t>
  </si>
  <si>
    <t>0939769345</t>
  </si>
  <si>
    <t>ROSA ALICIA GUAMANTARIO CHUQ</t>
  </si>
  <si>
    <t>0103061941</t>
  </si>
  <si>
    <t>ORDOÑEZ QUEZADA JORGE DIMAS</t>
  </si>
  <si>
    <t>0980787506</t>
  </si>
  <si>
    <t>TABLON ALTO A TURI</t>
  </si>
  <si>
    <t>010383850-4</t>
  </si>
  <si>
    <t xml:space="preserve">LOJA GUAMARRIGRA AIDA FLORINDA </t>
  </si>
  <si>
    <t>LIMPIAS MONTES</t>
  </si>
  <si>
    <t>JADAN CAJAMARCA DIGNA CATALINA</t>
  </si>
  <si>
    <t>LIMPIAS CON MONTES MEDICINALES</t>
  </si>
  <si>
    <t>2.50</t>
  </si>
  <si>
    <t xml:space="preserve"> JESSICA CATALINA TENESACA MARCA</t>
  </si>
  <si>
    <t>NILA ANGELITA CHIMBO CULLQUIP</t>
  </si>
  <si>
    <t>0103015798</t>
  </si>
  <si>
    <t>PANAMA PAUTE CARMEN MARGARITA</t>
  </si>
  <si>
    <t>0982899009</t>
  </si>
  <si>
    <t>MARIBEL ALEXANDRA LEON CHIN</t>
  </si>
  <si>
    <t>0103572079</t>
  </si>
  <si>
    <t>FERNANDEZ DAMIAN HILDA MARIANITA</t>
  </si>
  <si>
    <t>0999415754</t>
  </si>
  <si>
    <t>TARQUIGUALLANZHAPA</t>
  </si>
  <si>
    <t>JIMENEZ ALVAREZ NELIDA EDUVIX</t>
  </si>
  <si>
    <t>GIOVANNY RODRIGO CHIN AYABAC</t>
  </si>
  <si>
    <t>010459513-7</t>
  </si>
  <si>
    <t xml:space="preserve">COYAGO VASQUEZ MILTON ADRIAN </t>
  </si>
  <si>
    <t>JAVIER LOYOLA 131  Y FRANCISCO CALDERON</t>
  </si>
  <si>
    <t>SONIA MARGARITA RIVERA FERNAN</t>
  </si>
  <si>
    <t>0103025276</t>
  </si>
  <si>
    <t>VASQUEZ VASQUEZ ZOILA DELFINA FALLECIO EXT-17007-2024</t>
  </si>
  <si>
    <t>FALLECIO EXT-17007-2024</t>
  </si>
  <si>
    <t>0990965603</t>
  </si>
  <si>
    <t xml:space="preserve"> fallecida la anterior concecionaria para seguimiento, de regularización del puesto junio 2022 ocupa el puesto  FALLECIO EXT-17007-2024</t>
  </si>
  <si>
    <t>010608768-7</t>
  </si>
  <si>
    <t xml:space="preserve">PAUTE PINDO JOSÉ MIGUEL </t>
  </si>
  <si>
    <t xml:space="preserve">MARISCOS </t>
  </si>
  <si>
    <t>LUZ MARIA PATIÃ‘O</t>
  </si>
  <si>
    <t>0104177423</t>
  </si>
  <si>
    <t>vacio por renuncia EXT110982021</t>
  </si>
  <si>
    <t>0990212108</t>
  </si>
  <si>
    <t>3 PUENTES VIA A TURI</t>
  </si>
  <si>
    <t>ODALIA GRACIELA CARPIO CALERO</t>
  </si>
  <si>
    <t>vacio por renuncia EXt110962021</t>
  </si>
  <si>
    <t>0987659920</t>
  </si>
  <si>
    <t>CARMEN BEATRIZ CHILLOGALLI MO</t>
  </si>
  <si>
    <t>0102170347</t>
  </si>
  <si>
    <t>DURAN REVILLA CESAR UVALDO</t>
  </si>
  <si>
    <t>0988939808</t>
  </si>
  <si>
    <t>Av, Ricardo Cordero y Daniel Fernández de Córdova</t>
  </si>
  <si>
    <t>JULIA MARIA AYABACA GUAMAN</t>
  </si>
  <si>
    <t>DANIELA STEFANIA CARPIO CALERO</t>
  </si>
  <si>
    <t>0105077408</t>
  </si>
  <si>
    <t>AREVALO ARPI NORMA BEATRIZ</t>
  </si>
  <si>
    <t>MAYO DELÑ 2031</t>
  </si>
  <si>
    <t>EL VALLE SAN MIGUEL</t>
  </si>
  <si>
    <t>WILLAM ANDRES CHILLOGALLI SAL</t>
  </si>
  <si>
    <t>0102601168</t>
  </si>
  <si>
    <t xml:space="preserve">VASQUEZ VASQUEZ ANA LUCIA </t>
  </si>
  <si>
    <t>0984419124</t>
  </si>
  <si>
    <t>EL VALLE COCHAPAMBA</t>
  </si>
  <si>
    <t>GUADALUPE ESPERANZA ALVAREZ</t>
  </si>
  <si>
    <t xml:space="preserve">RUTH VERONICA SAMANIEGO NAVARRO </t>
  </si>
  <si>
    <t>0980770626</t>
  </si>
  <si>
    <t xml:space="preserve">MAYAGUARI QUILLE MARIA GUADALUPE </t>
  </si>
  <si>
    <t>renuncia EXT-38767-2025</t>
  </si>
  <si>
    <t>MARIA BERTHA VALVERDE CHACON</t>
  </si>
  <si>
    <t>0102296985</t>
  </si>
  <si>
    <t>JARAMA LOJA LUIS ALBERTO</t>
  </si>
  <si>
    <t>0985377994</t>
  </si>
  <si>
    <t>BELISARIO ANDRADE Y J TORRES</t>
  </si>
  <si>
    <t xml:space="preserve"> FRANKLIN OSWALDO BACUILIMA CHIMBO</t>
  </si>
  <si>
    <t>DIANA ELIZABETH BENALCAZAR MA</t>
  </si>
  <si>
    <t>AGUAS AROMATICAS</t>
  </si>
  <si>
    <t>0102173291</t>
  </si>
  <si>
    <t>PULLA ARIAS BLANCA FANI</t>
  </si>
  <si>
    <t>0990251874</t>
  </si>
  <si>
    <t xml:space="preserve"> AUTOPISTA DE TURI</t>
  </si>
  <si>
    <t>JAIME RODRIGO CEDILLO ABAD</t>
  </si>
  <si>
    <t>0101090371</t>
  </si>
  <si>
    <t>LOJA BARRERA MARIA VIRGINIA</t>
  </si>
  <si>
    <t>CARMEN DE GUZHO</t>
  </si>
  <si>
    <t>MARIANA DE JESUS GUANOQUIZA LE</t>
  </si>
  <si>
    <t xml:space="preserve"> MARIA CARMEN DELIA SANCHEZ LLANOS</t>
  </si>
  <si>
    <t>0104879739</t>
  </si>
  <si>
    <t>0997151576</t>
  </si>
  <si>
    <t>BARRIO YANATURO</t>
  </si>
  <si>
    <t>GUTIERREZ DUTAN ROSA OLIMPIA</t>
  </si>
  <si>
    <t>DMCA-0440-2024 SOLICITA CAMBIO DE PUESTO  DEL 327 332 Y TIENE UNA DEUDA 0</t>
  </si>
  <si>
    <t>MARIA GUADALUPE JARRO CAJAMA</t>
  </si>
  <si>
    <t>0102456928</t>
  </si>
  <si>
    <t>PULLA ARIAS NANCY CECILIA</t>
  </si>
  <si>
    <t>0959587415</t>
  </si>
  <si>
    <t>DOLORES AMADA QUEZADA JIMENE</t>
  </si>
  <si>
    <t>ROSA AMELIA UYAGUARI SUCONOT</t>
  </si>
  <si>
    <t>0104429147</t>
  </si>
  <si>
    <t>BACUILIMA DUMA CRISTIAN ANTONIO</t>
  </si>
  <si>
    <t>BAZAR VIDEOS</t>
  </si>
  <si>
    <t>0980453554</t>
  </si>
  <si>
    <t>AV DON BONSCO Y CARLOS QUINTO</t>
  </si>
  <si>
    <t>CARMEN LUCINDA PILLCO SUMBA</t>
  </si>
  <si>
    <t>MARIA ZOILA DUCHITANGA</t>
  </si>
  <si>
    <t>0103141354</t>
  </si>
  <si>
    <t>MEJIA CHUCHUCA RUTH GUADALUPE</t>
  </si>
  <si>
    <t>0969571037</t>
  </si>
  <si>
    <t xml:space="preserve">AV 10 DE AGOSTO Y JUAN IÑIGUEZ  </t>
  </si>
  <si>
    <t>ANA LUCIA PILLCO SUMBA</t>
  </si>
  <si>
    <t>VICTORIA DE JESUS GUICHAY FERN</t>
  </si>
  <si>
    <t>OCUPACIÓN ILEGAL POR rOSA OLIMPIA TRÁMITE DE CAMBIO EN ATENCIÓN  TRÁMITE DE CAMBIO DE PUESTO</t>
  </si>
  <si>
    <t>0102775608</t>
  </si>
  <si>
    <t>CHILLOGALLI CHILLOGALLI MARIA VICTORIA</t>
  </si>
  <si>
    <t>QUINGEO</t>
  </si>
  <si>
    <t xml:space="preserve"> ANGEL HUMBERTO MERCHAN MURILLO</t>
  </si>
  <si>
    <t>010456052-9</t>
  </si>
  <si>
    <t xml:space="preserve">ARMIJOS GUZHA VERONICA FERNANDA </t>
  </si>
  <si>
    <t>PRIMERO DE MAYO Y SISAS DE TEEN</t>
  </si>
  <si>
    <t>ANA LUCIA TENEMAZA GUICHAY</t>
  </si>
  <si>
    <t>0103870473</t>
  </si>
  <si>
    <t>COLLAGUAZO GUAZHA PAUL LEONARDO</t>
  </si>
  <si>
    <t>0999975482</t>
  </si>
  <si>
    <t>CALLE CANTÓN GUALACEO Y CALLE CANTÓN BIBLIÁN</t>
  </si>
  <si>
    <t>CEVALLOS LOZADO JORGE GILBERT</t>
  </si>
  <si>
    <t>0101251270</t>
  </si>
  <si>
    <t xml:space="preserve"> GUAZHA  CAPA MARÍA REGINA</t>
  </si>
  <si>
    <t>0983716152</t>
  </si>
  <si>
    <t>AV, PRIMERO DE MAYO Y FERNANDO DE ROJAS,</t>
  </si>
  <si>
    <t>DOLORES ESPERANZA NAULA PAUTE</t>
  </si>
  <si>
    <t>0102157880</t>
  </si>
  <si>
    <t>PINTADO MEJIA NUBE LUCIA</t>
  </si>
  <si>
    <t>0981631378</t>
  </si>
  <si>
    <t>AV, 27 DE FEBRERO Y JACINTO FLORES</t>
  </si>
  <si>
    <t>0106566110</t>
  </si>
  <si>
    <t>OSWALDO EDUARDO LITUMA AGUIL</t>
  </si>
  <si>
    <t>337</t>
  </si>
  <si>
    <t>0105617153</t>
  </si>
  <si>
    <t>EVELYN LISETH OTAVALO PINTADO</t>
  </si>
  <si>
    <t>AV, 28 DE FEBRERO Y JACINTO FLORES</t>
  </si>
  <si>
    <t>FERNANDA ISABEL FARFAN AREVAL</t>
  </si>
  <si>
    <t>0103100491</t>
  </si>
  <si>
    <t>PINTADO MEJIA MARIANA CECILIA</t>
  </si>
  <si>
    <t>CABINAS DE INTERNET</t>
  </si>
  <si>
    <t>0997501673</t>
  </si>
  <si>
    <t xml:space="preserve">EDMUNDO MALDONADO Y ADOLFO TORRES </t>
  </si>
  <si>
    <t>DUTAN TOSI ANDREA ELIZABETH</t>
  </si>
  <si>
    <t>0105651095</t>
  </si>
  <si>
    <t xml:space="preserve">LEON CHACHA TANIA MARIBEL </t>
  </si>
  <si>
    <t>0994367012</t>
  </si>
  <si>
    <t>AV, RICARDO DURAN</t>
  </si>
  <si>
    <t>VASQUEZ PEÃ‘ARANDA FELIX MAUR</t>
  </si>
  <si>
    <t>BODEGA</t>
  </si>
  <si>
    <t>0103115416</t>
  </si>
  <si>
    <t>MUÑOZ LOJANO ROSA AURORA</t>
  </si>
  <si>
    <t>ISABELA CATOLICA 210 Y FELIPE SEGUNDO</t>
  </si>
  <si>
    <t>MARIA ELISA SARMIENTO TORAL</t>
  </si>
  <si>
    <t>AUT: MEMO-DMCA-0110-2024 AUTO ANGIE PAULINA RODRIGUEZ HASTA EL 9 DE MARZO DEL 2024</t>
  </si>
  <si>
    <t xml:space="preserve"> LOURDES ROCIO ALVAREZ SARI</t>
  </si>
  <si>
    <t>15.00</t>
  </si>
  <si>
    <t>CRUZ MAGDALENA ESPINOZA MONT</t>
  </si>
  <si>
    <t>0106132459</t>
  </si>
  <si>
    <t>SANTACRUZ CHILLOGALLI ANA GABRIELA</t>
  </si>
  <si>
    <t>CARMEN AMANDINA UGUÃ‘A BARZA</t>
  </si>
  <si>
    <t>0100241652</t>
  </si>
  <si>
    <t>FLORES FARFAN BERTA DE LA PAZ</t>
  </si>
  <si>
    <t>MIGUEL MORENO Y JACINTO FLORES</t>
  </si>
  <si>
    <t>PROBLEMAS DE SALUD</t>
  </si>
  <si>
    <t xml:space="preserve"> LIDIA MARIBEL BACUILIMA CHIMBO</t>
  </si>
  <si>
    <t>0102006905</t>
  </si>
  <si>
    <t>BRAVO YUNGA BLANCA LEONOR</t>
  </si>
  <si>
    <t>0980018523</t>
  </si>
  <si>
    <t>FERNANDO DE ARAGON E ISABEL LA CATOLICA</t>
  </si>
  <si>
    <t>LIGIA ANDREA PIÃ‘A MENDEZ</t>
  </si>
  <si>
    <t>JESSICA VIVIANA PAREDES PAREDE</t>
  </si>
  <si>
    <t>0105540140</t>
  </si>
  <si>
    <t>SANTACRUZ CHILLOGALLI PAULINA MARICELA</t>
  </si>
  <si>
    <t>ju31</t>
  </si>
  <si>
    <t>0967476316</t>
  </si>
  <si>
    <t>AV 10 DE AGOSTO Y ADOLFO TORRES</t>
  </si>
  <si>
    <t>010368262-1</t>
  </si>
  <si>
    <t xml:space="preserve">SARI TACURI MARIANA DE JESUS </t>
  </si>
  <si>
    <t>FRANCISCO RUBEN PERALTA ILLESC</t>
  </si>
  <si>
    <t>0102328069</t>
  </si>
  <si>
    <t>CHILLOGALLI LEON ANA MERCEDES</t>
  </si>
  <si>
    <t>0997536875</t>
  </si>
  <si>
    <t>10 DE AGOSTO Y AVENIDA LOJA</t>
  </si>
  <si>
    <t>MARIA SOLEDAD BARRERA MARTIN</t>
  </si>
  <si>
    <t>0104556105</t>
  </si>
  <si>
    <t>AREVALO LLIVISACA MARCIA XIMENA</t>
  </si>
  <si>
    <t>0991172008</t>
  </si>
  <si>
    <t>ROSARIO AMADA NOVILLO GUERRE</t>
  </si>
  <si>
    <t>0104556139</t>
  </si>
  <si>
    <t>AREVALO LLIVISACA MONICA LUCIA</t>
  </si>
  <si>
    <t>0988451965</t>
  </si>
  <si>
    <t>AZUERO AMBROSI PAULINA ELIZAB</t>
  </si>
  <si>
    <t>0105949077</t>
  </si>
  <si>
    <t>COLLAGUAZO GUAZHO CHRISTIAN JOSE</t>
  </si>
  <si>
    <t>CELULARES</t>
  </si>
  <si>
    <t>0994555887</t>
  </si>
  <si>
    <t>010234409-0</t>
  </si>
  <si>
    <t xml:space="preserve">AMBROSI GUZMAN CARMEN ELIZABETH </t>
  </si>
  <si>
    <t xml:space="preserve">VENTA DE CELULARES </t>
  </si>
  <si>
    <t>VERONICA ANDREA NIEVES OTAVAL</t>
  </si>
  <si>
    <t>0301449989</t>
  </si>
  <si>
    <t xml:space="preserve">COLLAGUAZO GUAZHO JUAN CARLOS </t>
  </si>
  <si>
    <t xml:space="preserve">ANA LUCIA ARIAS ARIAS </t>
  </si>
  <si>
    <t>DMCA-0162-2024 AUT: AYUDANTE DE COMERCIANTE AIDA MARIANA OTAVALO MORA HASTA EL 5 DE FEBRERO DEL 2024</t>
  </si>
  <si>
    <t>0104304787</t>
  </si>
  <si>
    <t>CHULDE SALDAÑA ANA SUSANA</t>
  </si>
  <si>
    <t>GONZALO HUMBERTO LLANOS MOR</t>
  </si>
  <si>
    <t>MARINA ISABEL ZHUNGO REINOSO</t>
  </si>
  <si>
    <t>CONFITES</t>
  </si>
  <si>
    <t>0102858586</t>
  </si>
  <si>
    <t>NIVICELA QUINDE ROSA AURORA</t>
  </si>
  <si>
    <t>CARLOS ROLANDO BARROS ASTUDIL</t>
  </si>
  <si>
    <t xml:space="preserve">GARCIA GUAMAN BLANCA ESTHELA </t>
  </si>
  <si>
    <t xml:space="preserve">PAN </t>
  </si>
  <si>
    <t>PAULINA MARICELA SANTACRUZ CH</t>
  </si>
  <si>
    <t>138_</t>
  </si>
  <si>
    <t>015027847-1</t>
  </si>
  <si>
    <t xml:space="preserve">TACURI TACURI BRYAN RENE </t>
  </si>
  <si>
    <t>0993452493</t>
  </si>
  <si>
    <t xml:space="preserve">CUIDADELA SANTA MARIA DEL VERGEL </t>
  </si>
  <si>
    <t>010415741-7</t>
  </si>
  <si>
    <t>TACURI AREVALO NORMA SOLEDAD</t>
  </si>
  <si>
    <t>MARIA HORTENCIA ELVIRA CAJAMA</t>
  </si>
  <si>
    <t>LIMPIAS CON MONTES</t>
  </si>
  <si>
    <t>297A</t>
  </si>
  <si>
    <t>0103254843</t>
  </si>
  <si>
    <t>BELTRAN UREÑA MARTHA DOLORES</t>
  </si>
  <si>
    <t>JADAN CAJAMARCA DIGNA CATALIN</t>
  </si>
  <si>
    <t>299B</t>
  </si>
  <si>
    <t>0101632230</t>
  </si>
  <si>
    <t>GONZALEZ PERALTA BEATRIZ ESPERANZA</t>
  </si>
  <si>
    <t>0987132174</t>
  </si>
  <si>
    <t>SAGUEO Y GARAINAYG (TOTORACOCHA)</t>
  </si>
  <si>
    <t>ESTELA AURORA TACURI SISALIMA</t>
  </si>
  <si>
    <t>301A</t>
  </si>
  <si>
    <t>0103185807</t>
  </si>
  <si>
    <t>CHUCHUCA CAJAMARCA ROSA IMELDA</t>
  </si>
  <si>
    <t xml:space="preserve">VICTORIA DEL PÓRTETE </t>
  </si>
  <si>
    <t>0102643103</t>
  </si>
  <si>
    <t>ULLAGUARI GONZALEZ MARIA AUGUSTA</t>
  </si>
  <si>
    <t>Ciudadela Mutualista Azuay</t>
  </si>
  <si>
    <t>RUTH CECILIA LEON FLORES</t>
  </si>
  <si>
    <t>71-72</t>
  </si>
  <si>
    <t>0106994718</t>
  </si>
  <si>
    <t>MOROCHO NIVICELA VERONICA ALEXANDRA</t>
  </si>
  <si>
    <t>CAJAS PERALTA FABIAN STALIN</t>
  </si>
  <si>
    <t>0103726147</t>
  </si>
  <si>
    <t>PINTADO MEJIA PIEDAD DE LOS ANGELES</t>
  </si>
  <si>
    <t>0984369850</t>
  </si>
  <si>
    <t>RODRIGO ERIBERTO LOJA VILLA</t>
  </si>
  <si>
    <t>ROSA CELINDA CARPIO CAJAMARCA</t>
  </si>
  <si>
    <t>P 229_</t>
  </si>
  <si>
    <t>0103943197</t>
  </si>
  <si>
    <t xml:space="preserve">LOPEZ VINTIMILLA SINDY FERNANDA </t>
  </si>
  <si>
    <t>ROSA IMELDA CHUCHUCA CAJAMAR</t>
  </si>
  <si>
    <t>P154</t>
  </si>
  <si>
    <t>0104251517</t>
  </si>
  <si>
    <t xml:space="preserve">QUILLE DOMINGUEZ ROSA ELVIRA </t>
  </si>
  <si>
    <t xml:space="preserve">EL VALLE SECTOR POLOMA </t>
  </si>
  <si>
    <t>ZOILA MARLENE INZACUA ANDUAZ</t>
  </si>
  <si>
    <t>P34_</t>
  </si>
  <si>
    <t>0105380828</t>
  </si>
  <si>
    <t>TACURI OCHOA MILTON SAMUEL</t>
  </si>
  <si>
    <t>ACCESORIOS PARA CELULAR</t>
  </si>
  <si>
    <t>vacio abandono 2017</t>
  </si>
  <si>
    <t>Adjudicacion nueva hermana,</t>
  </si>
  <si>
    <t>VILMA JANETH PAREDES PAREDES</t>
  </si>
  <si>
    <t>P359_</t>
  </si>
  <si>
    <t>0106503105</t>
  </si>
  <si>
    <t>TENECOTA CHILLOGALLI LOURDES AMELIA</t>
  </si>
  <si>
    <t>ACTUALIZADO</t>
  </si>
  <si>
    <t>MARTHA ADRIANA RIVERA SERRAN</t>
  </si>
  <si>
    <t>P403_</t>
  </si>
  <si>
    <t>0106865272</t>
  </si>
  <si>
    <t>BACUILIMA JARAMA JENNY PATRICIA</t>
  </si>
  <si>
    <t>0972813315</t>
  </si>
  <si>
    <t>27 de Febrero y Miguel de Santiago</t>
  </si>
  <si>
    <t>SONIA ESTHER QUINDE TENECELA</t>
  </si>
  <si>
    <t xml:space="preserve">MÁQUINAS DISPENSADORAS </t>
  </si>
  <si>
    <t>V1</t>
  </si>
  <si>
    <t>152.20</t>
  </si>
  <si>
    <t>04/30/26</t>
  </si>
  <si>
    <t>010534004-6</t>
  </si>
  <si>
    <t xml:space="preserve">CAJAS PERALTA STALIN FABIAN </t>
  </si>
  <si>
    <t xml:space="preserve">BATERIAS SANITARIAS </t>
  </si>
  <si>
    <t>0101722700</t>
  </si>
  <si>
    <t>ENRIQUEZ ROSA MARIA</t>
  </si>
  <si>
    <t>CHILCAPAMBA</t>
  </si>
  <si>
    <t>397B</t>
  </si>
  <si>
    <t>09/16/2024</t>
  </si>
  <si>
    <t>CEDULA VENDEDOR: 0390027923001</t>
  </si>
  <si>
    <t>NOMBRES: COOPERATIVA DE AHORRO Y CREDITO DE LA PEQUEÑA EMPRESA BIBLIAN LTDA.</t>
  </si>
  <si>
    <t>CALLE ADOLFO TORRES Y BELISARIO ANDRADE ADJUDICACIÓN DEL PUESTO 410A DEL M 27 DE FEBRERO C 853 F2-AP-000610</t>
  </si>
  <si>
    <t>12/20/27</t>
  </si>
  <si>
    <t>Eliminar de valor.</t>
  </si>
  <si>
    <t>0101333532</t>
  </si>
  <si>
    <t>JUELA TACURI MARIA PURIFICACION</t>
  </si>
  <si>
    <t xml:space="preserve">VERDURAS </t>
  </si>
  <si>
    <t>GORIBAR 257 Y MIGUEL DE SANTIAGO</t>
  </si>
  <si>
    <t>0104266168</t>
  </si>
  <si>
    <t>ORDOÑEZ DOMINGUEZ GLORIA MARGARITA</t>
  </si>
  <si>
    <t>0997295964</t>
  </si>
  <si>
    <t>0101053262</t>
  </si>
  <si>
    <t>MEJIA CORNEJO ROSA TRANSITO</t>
  </si>
  <si>
    <t>0990923401</t>
  </si>
  <si>
    <t>0300925047</t>
  </si>
  <si>
    <t>GONZALEZ QUINTUÑA ZOILA MARGARITA aprueba inasistencia DMCA-2145-2023</t>
  </si>
  <si>
    <t>inasistencia DMCA-2145-2023</t>
  </si>
  <si>
    <t>BARRIO LA LIBERTAD "CASTILLA CRUZ"</t>
  </si>
  <si>
    <t>0101717890</t>
  </si>
  <si>
    <t>DUCHITANGA CARCHI LAURA PERMISO MÉDICO DMCA-1762-2023 DMCA-2025 AUT AYUDANTE EUGENIA ASITIMBAY DUCHITANGA 
DMCA-2025-2023 AUT AYUDANTE EUGENIA PATRCIA ASITIMBAY HASTA 16 DE FABREO DEL 2024</t>
  </si>
  <si>
    <t>PERMISO MÉDICO DMCA-1762-2023DMCA-2025-2023 AUT AYUDANTE EUGENIA PATRCIA ASITIMBAY HASTA 16 DE FABREO DEL 2024</t>
  </si>
  <si>
    <t>0985837403</t>
  </si>
  <si>
    <t>DUCHITANGA CARCHI LAURA PERMISO MÉDICO DMCA-1762-2023 DMCA-2025 AUT AYUDANTE EUGENIA ASITIMBAY DUCHITANGA DMCA-2025-2023 AUT AYUDANTE EUGENIA PATRCIA ASITIMBAY HASTA 16 DE FABREO DEL 2024</t>
  </si>
  <si>
    <t>CHILCAPAMBA BARRIO LA LIBERTAD</t>
  </si>
  <si>
    <t>PERMISO MÉDICO DMCA-1762-2023 DMCA-2025-2023 AUT AYUDANTE EUGENIA PATRCIA ASITIMBAY HASTA 16 DE FABREO DEL 2024</t>
  </si>
  <si>
    <t>PERMISO MÉDICO DMCA-1762-2023</t>
  </si>
  <si>
    <t>DUCHITANGA CARCHI LAURA PERMISO MÉDICO DMCA-1762-2023 DMCA-2025 AUT AYUDANTE EUGENIA ASITIMBAY DUCHITANGA
DMCA-2025-2023 AUT AYUDANTE EUGENIA PATRCIA ASITIMBAY HASTA 16 DE FABREO DEL 2024</t>
  </si>
  <si>
    <t>0101839264</t>
  </si>
  <si>
    <t>YANQUI QUITUISACA FLOR MARGARITA</t>
  </si>
  <si>
    <t>0990628830</t>
  </si>
  <si>
    <t xml:space="preserve">TRES PUESTOS </t>
  </si>
  <si>
    <t>0104102645</t>
  </si>
  <si>
    <t>ZUMBA CHOCHO ANA LUCRECIA</t>
  </si>
  <si>
    <t>0997221115</t>
  </si>
  <si>
    <t>LAZARETO YANATURO ALTO</t>
  </si>
  <si>
    <t>0101536076</t>
  </si>
  <si>
    <t>LEON LOJA ROSA ELVIRA</t>
  </si>
  <si>
    <t>0993063352</t>
  </si>
  <si>
    <t>AV, LOJA Y PICHINCHA</t>
  </si>
  <si>
    <t>0101552032</t>
  </si>
  <si>
    <t>CAJAMARCA TOMIN ROSA ETELVINA</t>
  </si>
  <si>
    <t>0994234688</t>
  </si>
  <si>
    <t>0100826957</t>
  </si>
  <si>
    <t xml:space="preserve">QUIZHPI PAUTA BLANCA DELIA </t>
  </si>
  <si>
    <t>GENERAL ESCANDON DIAGONAL AL ESTADIO DE LA LIGA</t>
  </si>
  <si>
    <t>0104590997</t>
  </si>
  <si>
    <t>LEON QUIZHPI MARIA DEL CARMEN</t>
  </si>
  <si>
    <t>0988718013</t>
  </si>
  <si>
    <t>GENERAL ESCANDON DIAGONAL –CENTRO FORENSE</t>
  </si>
  <si>
    <t>0918847922</t>
  </si>
  <si>
    <t xml:space="preserve">VILLA VILLA LUIS GUSTAVO </t>
  </si>
  <si>
    <t>0980517474</t>
  </si>
  <si>
    <t>0104411574</t>
  </si>
  <si>
    <t>CHOCHO ENCALADA ROSA MERCEDES</t>
  </si>
  <si>
    <t>0992427457</t>
  </si>
  <si>
    <t>AUSENTE ATENDIDO POR TERCEROS TRES DIAS LA HIJA</t>
  </si>
  <si>
    <t>0102915691</t>
  </si>
  <si>
    <t>MOROCHO QUIROLA GLADYS NARCISA</t>
  </si>
  <si>
    <t>BAZAR DMCA17112021</t>
  </si>
  <si>
    <t>0995740674</t>
  </si>
  <si>
    <t>CASTILLA CRUZ ALTA</t>
  </si>
  <si>
    <t>presume subarriendo y venta de puestos,</t>
  </si>
  <si>
    <t xml:space="preserve">RENUNCIAR LA ANTERIOR EL DUEÑO </t>
  </si>
  <si>
    <t>25 DE MARZO DEL 2023</t>
  </si>
  <si>
    <t>0104497128</t>
  </si>
  <si>
    <t>GUANUQUIZA ROLDAN MARIA GLADYS</t>
  </si>
  <si>
    <t>0995325901</t>
  </si>
  <si>
    <t>QUINGEO ALLPACRUZ</t>
  </si>
  <si>
    <t>0102445335</t>
  </si>
  <si>
    <t>CALLE PALCHISACA BERTHA NARCIZA</t>
  </si>
  <si>
    <t>0959257150</t>
  </si>
  <si>
    <t>AV DON BOSCO Y CARLOS QUINTO</t>
  </si>
  <si>
    <t>CUATRO PUESTOS</t>
  </si>
  <si>
    <t>0101841492</t>
  </si>
  <si>
    <t>PADILLA ILLESCAS LILIA ENMA</t>
  </si>
  <si>
    <t>0985900804</t>
  </si>
  <si>
    <t>EL VALLE CARMEN DE CONCHAN</t>
  </si>
  <si>
    <t>0102630365</t>
  </si>
  <si>
    <t>VINTIMILLA OCHOA ANA MERCEDES</t>
  </si>
  <si>
    <t>0979150512</t>
  </si>
  <si>
    <t>PINTA Y  RODRIGO DE TRIANA</t>
  </si>
  <si>
    <t>RENUNCIA EXT331912021</t>
  </si>
  <si>
    <t>0967039821</t>
  </si>
  <si>
    <t>LA PINTA Y MARTIN CUELLO</t>
  </si>
  <si>
    <t>RENUNCIA EXT334012021</t>
  </si>
  <si>
    <t>0988581720</t>
  </si>
  <si>
    <t>TRAS EL TIEMPO</t>
  </si>
  <si>
    <t>RENUNCIA EXT334002021</t>
  </si>
  <si>
    <t>0100203033</t>
  </si>
  <si>
    <t>ILLESCAS CASTRO ROSA LAURA</t>
  </si>
  <si>
    <t>EL VALLE RECINTO CARMEN DE CONCHAN</t>
  </si>
  <si>
    <t>0102676871</t>
  </si>
  <si>
    <t>MOROCHO QUIROLA PIEDAD GENOVEBA</t>
  </si>
  <si>
    <t>0984357022</t>
  </si>
  <si>
    <t>RICARDO DURAN Y OLLAS ENCANTADAS</t>
  </si>
  <si>
    <t>0101255966</t>
  </si>
  <si>
    <t>BARROS LOPEZ RAQUEL AZUCENA</t>
  </si>
  <si>
    <t>0992313840</t>
  </si>
  <si>
    <t>CRISTOBAL COLON</t>
  </si>
  <si>
    <t>0101559920</t>
  </si>
  <si>
    <t>CALLE PALCHISACA ZOILA MARINA</t>
  </si>
  <si>
    <t>BELISARIO ANDRADE Y ADOLFO TORRES</t>
  </si>
  <si>
    <t>0105018774</t>
  </si>
  <si>
    <t xml:space="preserve">UREÑA UREÑA JUAN CARLOS </t>
  </si>
  <si>
    <t xml:space="preserve">PLASTICOS  </t>
  </si>
  <si>
    <t>0985128643</t>
  </si>
  <si>
    <t>RIO GRANDE  CAQUETA</t>
  </si>
  <si>
    <t>0104681952</t>
  </si>
  <si>
    <t>BELTRAN UREÑA ENMA PATRICIA</t>
  </si>
  <si>
    <t xml:space="preserve">PLASTICOS </t>
  </si>
  <si>
    <t>0991166736</t>
  </si>
  <si>
    <t>0105195838</t>
  </si>
  <si>
    <t>VALLEJO GOMEZ JENIFER ALEXANDRA</t>
  </si>
  <si>
    <t xml:space="preserve">EN SEGUIMIENTO </t>
  </si>
  <si>
    <t>0988019306</t>
  </si>
  <si>
    <t xml:space="preserve">abandono no atiende despues de adjudicación </t>
  </si>
  <si>
    <t>PRESUME SUBARRIENDO</t>
  </si>
  <si>
    <t>0103845889</t>
  </si>
  <si>
    <t>LOPEZ TENESACA GERMAN SANTIAGO</t>
  </si>
  <si>
    <t>0992457969</t>
  </si>
  <si>
    <t>PRESUNTA VENTA DE PUESTO</t>
  </si>
  <si>
    <t>0101272276</t>
  </si>
  <si>
    <t>LAZO MARIA MERCEDES</t>
  </si>
  <si>
    <t>0987389837</t>
  </si>
  <si>
    <t>CASTILLA CRUZ CAMINO AL VALLE</t>
  </si>
  <si>
    <t>0102495694</t>
  </si>
  <si>
    <t>BERNAL LOPEZ IVAN PATRICIO</t>
  </si>
  <si>
    <t>0993543903</t>
  </si>
  <si>
    <t>PRESUNTA VENTA DE PUESTOS</t>
  </si>
  <si>
    <t>AV, DON BOSCO 2134 Y PABLO PICASO</t>
  </si>
  <si>
    <t>0102446010</t>
  </si>
  <si>
    <t>RAMIREZ PEREZ ANA PATRICIA</t>
  </si>
  <si>
    <t xml:space="preserve">PRODUCTOS DE ASEO </t>
  </si>
  <si>
    <t>0106409709</t>
  </si>
  <si>
    <t>LEMA CACUANGO DIEGO ARMANDO COMERCIANTE ALTERNO 
LITUMA UYAGUARI LADY 
DMCA16032022</t>
  </si>
  <si>
    <t>0984965520</t>
  </si>
  <si>
    <r>
      <rPr>
        <rFont val="Arial"/>
        <color rgb="FF000000"/>
        <sz val="8.0"/>
      </rPr>
      <t xml:space="preserve">GENERAL ESCANDON S/N  Y NICANOR COBOS </t>
    </r>
    <r>
      <rPr>
        <rFont val="Arial"/>
        <color rgb="FFFF0000"/>
        <sz val="8.0"/>
      </rPr>
      <t xml:space="preserve"> </t>
    </r>
  </si>
  <si>
    <t>se reporta presunto permiso medico</t>
  </si>
  <si>
    <t>0102695491</t>
  </si>
  <si>
    <t>TORRES REINOSO SANDRA DEL ROCIO</t>
  </si>
  <si>
    <t>0986537562</t>
  </si>
  <si>
    <t xml:space="preserve">ENTRADA A SAN JUAN LOMA </t>
  </si>
  <si>
    <t>0103468906</t>
  </si>
  <si>
    <t>ASTUDILLO ASTUDILLO BLANCA INES abandono</t>
  </si>
  <si>
    <t>BAZAR Y ZAPATOS abandono</t>
  </si>
  <si>
    <t>0969126181</t>
  </si>
  <si>
    <t>ATENDIDO  POR TERCEROS 2017</t>
  </si>
  <si>
    <t xml:space="preserve">PRESUME ARRIENDO presume venta de puesto </t>
  </si>
  <si>
    <t xml:space="preserve">abandono de puesto ab por segumiento </t>
  </si>
  <si>
    <t xml:space="preserve">abandono de puesto </t>
  </si>
  <si>
    <t>0106582638</t>
  </si>
  <si>
    <t>MONTAÑO MONTAÑO SONIA VERONICA</t>
  </si>
  <si>
    <t>0989563350</t>
  </si>
  <si>
    <t>GONZALO ESCUDERO 196 Y ENRIQUE GIL GILBERD</t>
  </si>
  <si>
    <t>0102472321</t>
  </si>
  <si>
    <t>PINOS PINOS ROMULO OLMEDO</t>
  </si>
  <si>
    <t xml:space="preserve">PLANTAS   </t>
  </si>
  <si>
    <t>OTRO LOCAL</t>
  </si>
  <si>
    <t>0103447629</t>
  </si>
  <si>
    <t>OTAVALO LATA CARMEN EULALIA</t>
  </si>
  <si>
    <t>GABINETE/BARBERIA DMCA18962022</t>
  </si>
  <si>
    <t>0102679511</t>
  </si>
  <si>
    <t>DELEG GUILLAS LUZ MARIA</t>
  </si>
  <si>
    <t>0985940259</t>
  </si>
  <si>
    <t>SAN JOAQUIN</t>
  </si>
  <si>
    <t>010640941-0</t>
  </si>
  <si>
    <t xml:space="preserve">PAUTE NIEVES WALTER ALEXANDER </t>
  </si>
  <si>
    <t>0969487564</t>
  </si>
  <si>
    <t>0105272116</t>
  </si>
  <si>
    <t>PALACIOS PEÑAFIEL JULIO ALFONSO</t>
  </si>
  <si>
    <t>0105627830</t>
  </si>
  <si>
    <t>DUTAN CALLE DIANA PRISCILA</t>
  </si>
  <si>
    <t>0981653644</t>
  </si>
  <si>
    <t>AV DON BOSCO Y CARL0S QUINTO</t>
  </si>
  <si>
    <t>0102239704</t>
  </si>
  <si>
    <t>CARPIO CAJAMARCA ROSA CELINDA</t>
  </si>
  <si>
    <t>0989182463</t>
  </si>
  <si>
    <t>CIUDADELA SAN MARCOS</t>
  </si>
  <si>
    <t>TRES PUESTOS</t>
  </si>
  <si>
    <t>0106748767</t>
  </si>
  <si>
    <t xml:space="preserve">DUTAN CALLE DANIEL ENRIQUE </t>
  </si>
  <si>
    <t xml:space="preserve">ROPA CAMBIO DE </t>
  </si>
  <si>
    <t>0105345946</t>
  </si>
  <si>
    <t>LIMA AREVALO ROSA VIRGINIA</t>
  </si>
  <si>
    <t xml:space="preserve">FRUTAS </t>
  </si>
  <si>
    <t>0985828997</t>
  </si>
  <si>
    <t>EL VALLE LOS LAURELES</t>
  </si>
  <si>
    <t>0604880930</t>
  </si>
  <si>
    <t xml:space="preserve">PUMA SALAMBAY EDGAR ALONSO </t>
  </si>
  <si>
    <t>0988099069</t>
  </si>
  <si>
    <t>VICTOR ALBORNOS</t>
  </si>
  <si>
    <t>0106481088</t>
  </si>
  <si>
    <t xml:space="preserve">GUAZHA GODOY NATHALY GABRIELA </t>
  </si>
  <si>
    <t>0104350996</t>
  </si>
  <si>
    <t>MOROCHO MOROCHO XAVIER ANIBAL</t>
  </si>
  <si>
    <t>FRUTAS(Atiende Esposa Luz Lima)</t>
  </si>
  <si>
    <t>0986471174</t>
  </si>
  <si>
    <t>TUTUPALI GRANDE</t>
  </si>
  <si>
    <t>0105345953</t>
  </si>
  <si>
    <t>LIMA AREVALO LUZ MARGARITA</t>
  </si>
  <si>
    <t>0107396061</t>
  </si>
  <si>
    <t xml:space="preserve">OCHOA CHILLOGALLI JORGE LUIS </t>
  </si>
  <si>
    <t>0986140199</t>
  </si>
  <si>
    <t>AV, LOJA Y PUERTO DE PALOS</t>
  </si>
  <si>
    <t>0150244747</t>
  </si>
  <si>
    <t xml:space="preserve">QUITUISACA  SANCHEZ BLANCA PATRICA </t>
  </si>
  <si>
    <t>AV, LOJA   Y PUERTO DE PALOS</t>
  </si>
  <si>
    <t>0101605228</t>
  </si>
  <si>
    <t>BACUILIMA TACURI CESAR HUMBERTO</t>
  </si>
  <si>
    <t>0990755909</t>
  </si>
  <si>
    <t>CAMINO VIEJO A BAÑOS</t>
  </si>
  <si>
    <t xml:space="preserve">PRESUME ARRIENDO </t>
  </si>
  <si>
    <t>0150425569</t>
  </si>
  <si>
    <t>MINCHALA YUNGANAULA JOHANNA ELIZABETH</t>
  </si>
  <si>
    <t>0986354963</t>
  </si>
  <si>
    <t>0107385718</t>
  </si>
  <si>
    <t xml:space="preserve">BACUILIMA YUNGA HOLGER SANTIAGO </t>
  </si>
  <si>
    <t>0105197925</t>
  </si>
  <si>
    <t>GUANIQUIZA GUAYARA LILIAN OFELIA</t>
  </si>
  <si>
    <t>0993170446</t>
  </si>
  <si>
    <t>EL VALLE /FRENTE A LA COOPERATIVA  JEP</t>
  </si>
  <si>
    <t>0103277398</t>
  </si>
  <si>
    <t>YUNGA CHUQUI MARIA CARMEN</t>
  </si>
  <si>
    <t>0959562072</t>
  </si>
  <si>
    <t>AV, HERNAN MALO – SECTOR REINA DE LA NUBE</t>
  </si>
  <si>
    <t>0103413944</t>
  </si>
  <si>
    <t>MATUTE DELEG TERESA AMALIA</t>
  </si>
  <si>
    <t>0985477515</t>
  </si>
  <si>
    <t>EL VALLE SAN PEDRO</t>
  </si>
  <si>
    <t>REALIZAR INSPECCIÓN</t>
  </si>
  <si>
    <t>010430904-2</t>
  </si>
  <si>
    <t>MATUTE DELEG PEDRO EDISON</t>
  </si>
  <si>
    <t>0105760706</t>
  </si>
  <si>
    <t xml:space="preserve">MATUTE DELEG TANIA XIMENA </t>
  </si>
  <si>
    <t>0979912365</t>
  </si>
  <si>
    <t>0150073161</t>
  </si>
  <si>
    <t>PULLA ARIAS JESSICA KARINA</t>
  </si>
  <si>
    <t>0989073409</t>
  </si>
  <si>
    <t>AUTOPISTA TURI CIRCUNVALACION SUR</t>
  </si>
  <si>
    <t>0102929502</t>
  </si>
  <si>
    <t>LEON ENRIQUEZ ROSA AMELIA</t>
  </si>
  <si>
    <t>0981959160</t>
  </si>
  <si>
    <t xml:space="preserve">RENUNCIA EXT220962022 se presume subarriendo  puesto 253 utiliza ilegalmente el puesto </t>
  </si>
  <si>
    <t>RENUNCIA EXT220962022  se presume subarriendo</t>
  </si>
  <si>
    <t>utiliza ilegalmente el puesto  negado ayudante DMCA-1601-2024</t>
  </si>
  <si>
    <t>0995851980</t>
  </si>
  <si>
    <t xml:space="preserve">utiliza ilegalmente el puesto </t>
  </si>
  <si>
    <t xml:space="preserve">EL VALLE </t>
  </si>
  <si>
    <t>RENUNCIA EXT220962022</t>
  </si>
  <si>
    <t xml:space="preserve">RENUNCIA EXT220962022 se presume subarriendo venta de puesto </t>
  </si>
  <si>
    <t>utiliza ilegalmente el puesto 253</t>
  </si>
  <si>
    <t>0104920509</t>
  </si>
  <si>
    <t>SIBRI BRAVO PAUL ANDRES</t>
  </si>
  <si>
    <t>CDS</t>
  </si>
  <si>
    <t>0105632624</t>
  </si>
  <si>
    <t>SIBRI BRAVO JOHN ENRIQUE</t>
  </si>
  <si>
    <t>0991788738</t>
  </si>
  <si>
    <t>RIO SAN LORENZO Y RIO DE LA PLATA</t>
  </si>
  <si>
    <t>0604468314</t>
  </si>
  <si>
    <t>CEPEDA YUCAILLA GLADYS MARIA</t>
  </si>
  <si>
    <t>0969466356</t>
  </si>
  <si>
    <t>RAMANO CORDERO Y TOMAS ALVARADO</t>
  </si>
  <si>
    <t xml:space="preserve">CACUANGO VILLA SEGUNDO RUBEN </t>
  </si>
  <si>
    <t>0969648825</t>
  </si>
  <si>
    <t>RAMANO CORDERO Y TORRES ALVARADO</t>
  </si>
  <si>
    <t>RENUNCIA EXT244932021</t>
  </si>
  <si>
    <t>TARQUI EL VERDE</t>
  </si>
  <si>
    <t>en proceso de adjudicacion por parte de la nioeta</t>
  </si>
  <si>
    <t xml:space="preserve">  </t>
  </si>
  <si>
    <t>renuncia, Para acceder al puesto la hija 
pero se dispone sorteo,</t>
  </si>
  <si>
    <t>0104088943</t>
  </si>
  <si>
    <t>LOJANO MERCHAN GLADYS LUCIA</t>
  </si>
  <si>
    <t>Corte y Confección auto MEMODMCA02522022</t>
  </si>
  <si>
    <t>0990330373</t>
  </si>
  <si>
    <t>TARQUI</t>
  </si>
  <si>
    <t>0104091160</t>
  </si>
  <si>
    <t>TAPIA MOGROVEJO GUADALUPE CAROLINA</t>
  </si>
  <si>
    <t>0992694970</t>
  </si>
  <si>
    <t>OCHOA LEON</t>
  </si>
  <si>
    <t>010658935-1</t>
  </si>
  <si>
    <t xml:space="preserve">CABRERA YUNGA KATHERINE VIVIANA </t>
  </si>
  <si>
    <t>Bazar aut:  DMCA-1214-2023</t>
  </si>
  <si>
    <t>0992813988</t>
  </si>
  <si>
    <t>LA ASUNCIÓN ALTA SECTOR VIRGEN DE LA NUBE</t>
  </si>
  <si>
    <t>010658934-4</t>
  </si>
  <si>
    <t xml:space="preserve">CABRERA YUNGA GALDYS CRISTINA </t>
  </si>
  <si>
    <t>bazar aut:  DMCA-1210-2023</t>
  </si>
  <si>
    <t xml:space="preserve">revision a la semana de 554,21  28 de nov </t>
  </si>
  <si>
    <t>0104415104</t>
  </si>
  <si>
    <t>GUAMAN SOLANO GLORIA AZUCENA ABANDONO MEMODMCA22532022</t>
  </si>
  <si>
    <t>CARNICOS ABANDONO MEMODMCA22532022</t>
  </si>
  <si>
    <t>ABANDONO MEMODMCA22532022</t>
  </si>
  <si>
    <t>SANTA MARIA DE SAYAUSI</t>
  </si>
  <si>
    <t>ACUERDA SALIR EN TURNOS EL ESPOSO Y LA ESPOSA, 7:30 4:30 ACORDAMOS 
EL OFICIO PARA SALIR EN TURNOS,</t>
  </si>
  <si>
    <t xml:space="preserve">se presenta un avance de los puesto 264-265 y se confirma la documentación </t>
  </si>
  <si>
    <t>REYES REYES JUAN CARLOS MEMODMCA22542022</t>
  </si>
  <si>
    <t>CARNICOS MEMODMCA22542022</t>
  </si>
  <si>
    <t>REPORTE ABANDONO MEMO-DMCA-2356-2023</t>
  </si>
  <si>
    <t>0985217493</t>
  </si>
  <si>
    <t>RENUNCIA EXT280902022</t>
  </si>
  <si>
    <t>HABLADO BAJA  DE LOS PUESTO 266  LUNES TANIA TORRES HERMANA POR PARTE DE L9OS PUESTOS</t>
  </si>
  <si>
    <t>010117881-2</t>
  </si>
  <si>
    <t xml:space="preserve">Angel Polivio Bsacuilima Neira </t>
  </si>
  <si>
    <t xml:space="preserve">renovación </t>
  </si>
  <si>
    <t>0984833629</t>
  </si>
  <si>
    <t>MEDIO EJIDO S/N</t>
  </si>
  <si>
    <t>renuncia EXT280872022</t>
  </si>
  <si>
    <t>PALLO PALLO MARIA ISABEL</t>
  </si>
  <si>
    <t>0988703719</t>
  </si>
  <si>
    <t>MERCADO 27 DE FEBRERO CASA  1 91</t>
  </si>
  <si>
    <t>SOLO ATIENDE VIERNES</t>
  </si>
  <si>
    <t>010506828-2</t>
  </si>
  <si>
    <t xml:space="preserve">ALMEIDA VACAS LUIS ALFREDO </t>
  </si>
  <si>
    <t>0997614746</t>
  </si>
  <si>
    <t>EN LA PANAMERICANA NORTE Y CORONEL</t>
  </si>
  <si>
    <t>010518731-4</t>
  </si>
  <si>
    <t xml:space="preserve">MATUTE PACURUCU FREDDY OSWALDO </t>
  </si>
  <si>
    <t>ALMEIDA OLMEDO LUIS ALFREDO se presume fallecido MEMODMCA00932023</t>
  </si>
  <si>
    <t>se presume fallecido MEMODMCA00932023</t>
  </si>
  <si>
    <t>0150285786</t>
  </si>
  <si>
    <t xml:space="preserve">ARPI CHASI DIGNA ISABEL </t>
  </si>
  <si>
    <t>0982754317</t>
  </si>
  <si>
    <t>NICOLAS DE ROCHO Y EL SALADO</t>
  </si>
  <si>
    <t>renuncia EXT87942022</t>
  </si>
  <si>
    <t>0986750250</t>
  </si>
  <si>
    <t>0104695853</t>
  </si>
  <si>
    <t>YUNGA ORDOÑEZ JENNY MARICELA</t>
  </si>
  <si>
    <t>0104032081</t>
  </si>
  <si>
    <t xml:space="preserve">GARZON HEREDIA JUAN CARLOS </t>
  </si>
  <si>
    <t>CARNICOS  P, DOCU,  15753/2019</t>
  </si>
  <si>
    <t xml:space="preserve">abandono por mas de dos años </t>
  </si>
  <si>
    <t>CIUDADELA BELLO HORIZONTE</t>
  </si>
  <si>
    <t xml:space="preserve">VACIO </t>
  </si>
  <si>
    <t>VACAS MARTINEZ EMERITA LASTENIA</t>
  </si>
  <si>
    <t>0987096498</t>
  </si>
  <si>
    <t>PANAMERICANA NORTE Y CORONEL MACHUCA</t>
  </si>
  <si>
    <t>0107068637</t>
  </si>
  <si>
    <t>GUAZHAMBO VALLADARES ANGEL FRANCISCO</t>
  </si>
  <si>
    <t>0990441162</t>
  </si>
  <si>
    <t xml:space="preserve">BARRIO EL CISNE "TURI" </t>
  </si>
  <si>
    <t>0103276812</t>
  </si>
  <si>
    <t xml:space="preserve">VALVERDE MELGAR MARIA JULIA </t>
  </si>
  <si>
    <t>0979652558</t>
  </si>
  <si>
    <t>UPC LIBERTAD TURI</t>
  </si>
  <si>
    <t>0105018758</t>
  </si>
  <si>
    <t>SANMARTIN UREÑA ANA MIRIAM</t>
  </si>
  <si>
    <t>LOJA Y DON BOSCO</t>
  </si>
  <si>
    <t>0103039418</t>
  </si>
  <si>
    <t xml:space="preserve">ERRAEZ CAPELO MERSY YOLANDA </t>
  </si>
  <si>
    <t>010403664-5</t>
  </si>
  <si>
    <t xml:space="preserve">DOMINGUEZ ZHUNIO JUAN AMABLE </t>
  </si>
  <si>
    <t>0939895954</t>
  </si>
  <si>
    <t>BARRIO CORAZON DE JESUS</t>
  </si>
  <si>
    <t>010733931-9</t>
  </si>
  <si>
    <t xml:space="preserve">ENCALADA CARDENAS MAYRA SUSANA </t>
  </si>
  <si>
    <t>AV, DEL TEJAR Y CALLE SARAR</t>
  </si>
  <si>
    <t>0103273306</t>
  </si>
  <si>
    <t xml:space="preserve">ROJAS GALLEGOS LUIS ENRIQUE </t>
  </si>
  <si>
    <r>
      <rPr>
        <rFont val="Arial"/>
        <color rgb="FF000000"/>
        <sz val="8.0"/>
      </rPr>
      <t>UPC LIBERTAD TURI</t>
    </r>
    <r>
      <rPr>
        <rFont val="Arial"/>
        <color rgb="FFFF0000"/>
        <sz val="8.0"/>
      </rPr>
      <t xml:space="preserve"> </t>
    </r>
  </si>
  <si>
    <t>RENUNCIA EXT249382021</t>
  </si>
  <si>
    <t>RENUNCIA EXT249372021</t>
  </si>
  <si>
    <t>0981735485</t>
  </si>
  <si>
    <t>PACCHA</t>
  </si>
  <si>
    <t>RENUNCIA EXT249362021</t>
  </si>
  <si>
    <t>0103678090</t>
  </si>
  <si>
    <t>VASQUEZ FAJARDO CIRILO GERARDO</t>
  </si>
  <si>
    <t>MARISCOS CAMBIO DE  AUTORIZADO</t>
  </si>
  <si>
    <t>0994754254</t>
  </si>
  <si>
    <t>AV, MIRAFLORES Y TURUHUAICO</t>
  </si>
  <si>
    <t>010108115-6</t>
  </si>
  <si>
    <t xml:space="preserve">PLASENCIA PESANTEZ CONCEPCIÓN </t>
  </si>
  <si>
    <t xml:space="preserve">POLLO </t>
  </si>
  <si>
    <t>FLAY BARTOLOME DE LAS CASAS Y FRANCISCO DE ORELLANA</t>
  </si>
  <si>
    <t>0105715668</t>
  </si>
  <si>
    <t xml:space="preserve">AYALA MATUTE DAYANA ESTEFANIA </t>
  </si>
  <si>
    <t>AV, 10 DE AGOSTO Y RICARDO MUÑOS CHAVEZ</t>
  </si>
  <si>
    <t xml:space="preserve">renuncia anterior arriendo 110142020 </t>
  </si>
  <si>
    <t>0103377578</t>
  </si>
  <si>
    <t xml:space="preserve">GUAMANTARIO CHUQUIMARCA ROSA ALICIA </t>
  </si>
  <si>
    <t>0985948686</t>
  </si>
  <si>
    <t>CUMBE</t>
  </si>
  <si>
    <t>0102604352</t>
  </si>
  <si>
    <t>AYALA SINCHI FAUSTO ANIBAL</t>
  </si>
  <si>
    <t>AV, 10 DE AGOSTO Y RICARDO MUÑOS</t>
  </si>
  <si>
    <t>0101078996</t>
  </si>
  <si>
    <t>MATUTE CASTRO SAMUEL VICTOR</t>
  </si>
  <si>
    <t>BARTOLOMÉ RUIZ Y DON BOSCO</t>
  </si>
  <si>
    <t>0103838504</t>
  </si>
  <si>
    <t>LIMPIAS MONTES MEDICINALES</t>
  </si>
  <si>
    <t>4076168</t>
  </si>
  <si>
    <t>0102016425</t>
  </si>
  <si>
    <t>CAJAMARCA TACURI MARIA HORTENCIA ELVIRA</t>
  </si>
  <si>
    <t xml:space="preserve">CARMEN DE JADAN </t>
  </si>
  <si>
    <t>0100885789</t>
  </si>
  <si>
    <t>YUNGA SUCONOTA MARIA DOLORES</t>
  </si>
  <si>
    <t>298B</t>
  </si>
  <si>
    <t>0991154373</t>
  </si>
  <si>
    <t>0101423010</t>
  </si>
  <si>
    <t>ALVAREZ PESANTEZ DOMITILA JESUS</t>
  </si>
  <si>
    <t>300A</t>
  </si>
  <si>
    <t>0980353535</t>
  </si>
  <si>
    <t xml:space="preserve">QUINGEO PUNTA HACIENDA </t>
  </si>
  <si>
    <t>0101684660</t>
  </si>
  <si>
    <t>TACURI SISALIMA ESTELA AURORA</t>
  </si>
  <si>
    <t>0107203077</t>
  </si>
  <si>
    <t>TENESACA MARCA JESSICA CATALINA</t>
  </si>
  <si>
    <t>CARNES</t>
  </si>
  <si>
    <t>0992582675</t>
  </si>
  <si>
    <t>0104806104</t>
  </si>
  <si>
    <t>CHIMBO CULLQUIPUMA NILA ANGELITA</t>
  </si>
  <si>
    <t>0987010043</t>
  </si>
  <si>
    <t>TRES MARIAS Y 12 DE OCTUBRE</t>
  </si>
  <si>
    <t>PERMISO MÉDICO  EXT211572022</t>
  </si>
  <si>
    <t>reposo médico</t>
  </si>
  <si>
    <t>0107906851</t>
  </si>
  <si>
    <t>LEON CHIN MARIBEL ALEXANDRA</t>
  </si>
  <si>
    <t>0998652732</t>
  </si>
  <si>
    <t>CALLE DEL RETORNO Y ULISES CHACÓN</t>
  </si>
  <si>
    <t>0102694569</t>
  </si>
  <si>
    <t>PRESUME VENTA 3000</t>
  </si>
  <si>
    <t>PRESUME ARRIENDO justificado oficio 305</t>
  </si>
  <si>
    <t>abandono desde octubre,</t>
  </si>
  <si>
    <t>0102944774</t>
  </si>
  <si>
    <t>CHIN AYAVACA GIOVANNY RODRIGO</t>
  </si>
  <si>
    <t xml:space="preserve">MARISCOS ASPIRA A CAMBIO DE </t>
  </si>
  <si>
    <t>NOV31</t>
  </si>
  <si>
    <t>0969715882</t>
  </si>
  <si>
    <t>ULISES CHACÓN CALLE DEL RETORNO</t>
  </si>
  <si>
    <t xml:space="preserve">ASPIRA A CAMBIO DE </t>
  </si>
  <si>
    <t>0104682653</t>
  </si>
  <si>
    <t xml:space="preserve">CHIMBO CHIMBO MARtHA ALEXANDRA </t>
  </si>
  <si>
    <t>0992231268</t>
  </si>
  <si>
    <t xml:space="preserve">BARRIO EL CISNE </t>
  </si>
  <si>
    <t>0104604681</t>
  </si>
  <si>
    <t>RIVERA FERNANDEZ SONIA MARGARITA</t>
  </si>
  <si>
    <t>0997563532</t>
  </si>
  <si>
    <t>LA LIBERTAD</t>
  </si>
  <si>
    <t>0103598561</t>
  </si>
  <si>
    <t>TENEMAZA MATAILO PATRICIA DEL ROCIO</t>
  </si>
  <si>
    <t>0998275394</t>
  </si>
  <si>
    <t>RENUNCIA DEL PUESTO EXT-13974-2023</t>
  </si>
  <si>
    <t>ENCARNACION ENCARNACION LUCILA BOLIVIA RENUNCIA DEL PUESTO EXT-13974-2023</t>
  </si>
  <si>
    <t>0993029087</t>
  </si>
  <si>
    <t>JANUARIO PALACIO</t>
  </si>
  <si>
    <t>regularización 1 año Campoverde Ramón Edith Verónica RENUNCIA DEL PUESTO EXT-13974-2023</t>
  </si>
  <si>
    <t>regularización 1 año Campoverde Ramón Edith Verónica</t>
  </si>
  <si>
    <t>regularización del puesto EXT-8151-2023</t>
  </si>
  <si>
    <t>0106087687</t>
  </si>
  <si>
    <t>PAUTE PINDO JOSE MIGUEL</t>
  </si>
  <si>
    <t>MARISCOS MEMODMCA04262022</t>
  </si>
  <si>
    <t>0980170156</t>
  </si>
  <si>
    <t>0103730669</t>
  </si>
  <si>
    <t>PATIÑO LUZ MARIA</t>
  </si>
  <si>
    <t>mariscos aut DMCA-1114-2023</t>
  </si>
  <si>
    <t>0986778685</t>
  </si>
  <si>
    <t>SININCAY SECTOR "SANTA ROSA"</t>
  </si>
  <si>
    <t>0104007372</t>
  </si>
  <si>
    <t>CHIN AYAVACA AIDA LEONOR</t>
  </si>
  <si>
    <t>0958761525</t>
  </si>
  <si>
    <t>0703938530</t>
  </si>
  <si>
    <t xml:space="preserve">CARPIO CALERO ODALIA GRACIELA </t>
  </si>
  <si>
    <t>0969573811</t>
  </si>
  <si>
    <t>CALLE ULISES CHACON Y EL RETORNO</t>
  </si>
  <si>
    <t>0106633290</t>
  </si>
  <si>
    <t>CHILLOGALLI MOROCHO CARMEN BEATRIZ</t>
  </si>
  <si>
    <t>0983644430</t>
  </si>
  <si>
    <t>LUDO</t>
  </si>
  <si>
    <t>0705434991</t>
  </si>
  <si>
    <t xml:space="preserve">AYABACA GUAMAN JULIA MARÍA </t>
  </si>
  <si>
    <t>ATIENDE LOS JUEVES</t>
  </si>
  <si>
    <t>SOLO JUEVES</t>
  </si>
  <si>
    <t>CARPIO CALERO DANIELA ESTEFANIA</t>
  </si>
  <si>
    <t>0989349117</t>
  </si>
  <si>
    <t>LA ULISES CHACON Y EL RETORNO</t>
  </si>
  <si>
    <t>ALVAREZ VALVERDE GUADALUPE ESPERANZA</t>
  </si>
  <si>
    <t xml:space="preserve">SANTA ANA </t>
  </si>
  <si>
    <t>CHILLOGALLI SALDAÑA WILLiAM ANDRES</t>
  </si>
  <si>
    <t xml:space="preserve">CAFE  </t>
  </si>
  <si>
    <t>0984854195</t>
  </si>
  <si>
    <t>ADOLFO TORRES</t>
  </si>
  <si>
    <t xml:space="preserve">GUZMAN ALVARADO VANESSA ALEXANDRA </t>
  </si>
  <si>
    <t>CAFE Y REFRESCOS</t>
  </si>
  <si>
    <t>0959744533</t>
  </si>
  <si>
    <t>10 DE AGOSTO Y ANTONIO DOMINGUEZ</t>
  </si>
  <si>
    <t xml:space="preserve">TENECOTA AGURTO LUZMILA </t>
  </si>
  <si>
    <t xml:space="preserve">SAN BARTOLO </t>
  </si>
  <si>
    <t>TENEMAZA MATAILO LOURDES CORINA abandono por viaje a EEUU</t>
  </si>
  <si>
    <t>CAFÉ  MOROCHO  EMPANADAS</t>
  </si>
  <si>
    <t>0998011715</t>
  </si>
  <si>
    <t>FRANCISCO CUESTA Y VELIZORIO ANDRADE</t>
  </si>
  <si>
    <t>ABANDONO DEL PUESTO DEL MERCADO 27 DE FEBRERO SE PRESUME VIAJE AL EXTERIOR VIENE OCUPANDO POR DOS AÑOS</t>
  </si>
  <si>
    <t>010463007-4</t>
  </si>
  <si>
    <t xml:space="preserve">BACULIMA CHIMBO FRANKLIN OSWALDO </t>
  </si>
  <si>
    <t>0939407557</t>
  </si>
  <si>
    <t xml:space="preserve">BENALCAZAR MALLA DIANA ELIZABETH </t>
  </si>
  <si>
    <t>BARRIO "EL CISNE"</t>
  </si>
  <si>
    <t>CEDILLO ABAD JAIME RODRIGO</t>
  </si>
  <si>
    <t>0989989996</t>
  </si>
  <si>
    <t>LEON ENRIQUEZ MARIA LUZ</t>
  </si>
  <si>
    <t>0960728539</t>
  </si>
  <si>
    <t xml:space="preserve">GUANOQUIZA LEON MARIANA DE JESUS </t>
  </si>
  <si>
    <t xml:space="preserve">SANCHES LLANOS MARIA CARMEN DELIA </t>
  </si>
  <si>
    <t>SIGSIG</t>
  </si>
  <si>
    <t xml:space="preserve">GUTIERRES DUTAN ROSA OLIMPIA </t>
  </si>
  <si>
    <t>0939583067</t>
  </si>
  <si>
    <t xml:space="preserve">JARRO CAJAMARCA MARIA GUADALUPE </t>
  </si>
  <si>
    <t>0991545940</t>
  </si>
  <si>
    <t>CASHAPUGRO (LUDOSIGSIG)</t>
  </si>
  <si>
    <t>SOLO ATIENDE JUEVES</t>
  </si>
  <si>
    <t>vacio por renuncia 142772020</t>
  </si>
  <si>
    <t>CAFE</t>
  </si>
  <si>
    <t>QUEZADA JIMENEZ DOLORES AMADA</t>
  </si>
  <si>
    <t>PILLCO SUMBA CARMEN LUCINDA</t>
  </si>
  <si>
    <t>CAFÉEMPANADAS</t>
  </si>
  <si>
    <t>0969376367</t>
  </si>
  <si>
    <t>DON BOSCO Y BARTOLOMÉ RUIZ</t>
  </si>
  <si>
    <t>atiende solo jueves</t>
  </si>
  <si>
    <t>dos puestos</t>
  </si>
  <si>
    <t>UYAGUARI SUCONOTA ROSA AMELIA</t>
  </si>
  <si>
    <t>330A</t>
  </si>
  <si>
    <t>0999198496</t>
  </si>
  <si>
    <t>SAN BARTOLO SECTOR VERDELEG</t>
  </si>
  <si>
    <t>PILCO SUMBA CARMEN LUCINDA</t>
  </si>
  <si>
    <t>vigente</t>
  </si>
  <si>
    <t>DUCHITANGA MARIA ZOILA</t>
  </si>
  <si>
    <t>331A</t>
  </si>
  <si>
    <t>LUDOCAZHAPUGOR</t>
  </si>
  <si>
    <t>030205553-8</t>
  </si>
  <si>
    <t xml:space="preserve">PILLCO SUMBA ANA LUCIA </t>
  </si>
  <si>
    <t xml:space="preserve">CAFE   </t>
  </si>
  <si>
    <t>0998968228</t>
  </si>
  <si>
    <t>JOSE MARIO ESPEJO Y LA PINTA</t>
  </si>
  <si>
    <t xml:space="preserve">ATENDIDO </t>
  </si>
  <si>
    <t>ATENDIDO</t>
  </si>
  <si>
    <t>GUICHAY FERNANDEZ VICTORIA DE JESUS</t>
  </si>
  <si>
    <t>0984993966</t>
  </si>
  <si>
    <t>010496411-9</t>
  </si>
  <si>
    <t xml:space="preserve">MERCHAN MURILLO ANGEL HUMBERTO </t>
  </si>
  <si>
    <t xml:space="preserve">CAFE </t>
  </si>
  <si>
    <t>TENEMAZA GUICHAY ANA LUCIA</t>
  </si>
  <si>
    <t>CHIMBO AREVALO MARIANA DE JESUS  abandono No, Documento:     MEMODMCA40092022</t>
  </si>
  <si>
    <t>PRODUCTOS HERBALIFE</t>
  </si>
  <si>
    <t>abandono No, Documento: MEMODMCA40092022</t>
  </si>
  <si>
    <t>NAULA PAUTE DOLORES ESPERANZA</t>
  </si>
  <si>
    <t>VALLECONCHAN</t>
  </si>
  <si>
    <t>RENUNCIA EXT325492022</t>
  </si>
  <si>
    <t>CUY Y POLLO PREPARADO</t>
  </si>
  <si>
    <t>AREVALO SANCHEZ ROSA BEATRIZ</t>
  </si>
  <si>
    <t>0968470445</t>
  </si>
  <si>
    <t xml:space="preserve">AV, 10 DE AGOSTO Y FRANCISCO DE MOSCOSO </t>
  </si>
  <si>
    <t>LITUMA AGUILAR OSWALDO EDUARDO</t>
  </si>
  <si>
    <t>Cidadela Juan Pablo Saegundo</t>
  </si>
  <si>
    <t xml:space="preserve">FARFAN AREVALO FERNANDA ISABEL </t>
  </si>
  <si>
    <t>ZHINGRI CULCAY MARIA AMELIA</t>
  </si>
  <si>
    <t>0985229404</t>
  </si>
  <si>
    <t>ANDRÉS BELTRÁN 167 Y FEDERICO PROAÑO</t>
  </si>
  <si>
    <t>persona de tercera edad,</t>
  </si>
  <si>
    <t>BELEZACA ZHUNIO SEGUNDO CELSO</t>
  </si>
  <si>
    <t xml:space="preserve">REFRESCOS </t>
  </si>
  <si>
    <t>DE LA COLONIA Y VASQUEZ NUÑEZ DE BALBOA</t>
  </si>
  <si>
    <t>ocupado por Cajas Orosco Patricio Fernando</t>
  </si>
  <si>
    <t>renuncia EXT300252021</t>
  </si>
  <si>
    <t>0984208155</t>
  </si>
  <si>
    <t xml:space="preserve">   </t>
  </si>
  <si>
    <t>DUTAN TOSI ANDREA ALIZABETH</t>
  </si>
  <si>
    <t>AV, LOS CERESOS Y RARAR</t>
  </si>
  <si>
    <t>ILLESCAS SARI ROSA ELVIRA  ABANDONO MEMODMCA31082021</t>
  </si>
  <si>
    <t>BODEGA abandono MEMODMCA31082021</t>
  </si>
  <si>
    <t>ABANDONO MEMODMCA31082021</t>
  </si>
  <si>
    <t>0939026914</t>
  </si>
  <si>
    <t>SAN ANTONIO DE GAPAL</t>
  </si>
  <si>
    <t>YUNGA CHUQUI JUAN JOSE renuncia 157212020</t>
  </si>
  <si>
    <t>renuncia 157212020</t>
  </si>
  <si>
    <t>DEBE $900</t>
  </si>
  <si>
    <t>SARMIENTO TORAL MARIA ELISA</t>
  </si>
  <si>
    <t>0995810551</t>
  </si>
  <si>
    <t>AV, 24 DE MAYO Y ANTIGUA SUBIDA A TURI</t>
  </si>
  <si>
    <t>MUNICIPIO OFICINAS</t>
  </si>
  <si>
    <t>346 A</t>
  </si>
  <si>
    <t>ESPINOZA MONTERO CRUZ MAGDALENA</t>
  </si>
  <si>
    <t>0991490585</t>
  </si>
  <si>
    <t>LA ESCOBA  CASA 5 ENTRE QUITEÑO LIBRE Y PRIMICIAS CDLA TOMEBAMBA</t>
  </si>
  <si>
    <t>BRITO PINTADO RUBEN DARIO</t>
  </si>
  <si>
    <t>0994945779</t>
  </si>
  <si>
    <t>AV, LOJA ISABEL LA CATOLICA</t>
  </si>
  <si>
    <t>BODEGA UNO SOLO</t>
  </si>
  <si>
    <t>GOMEZ AGUILAR LEONOR YOLANDA</t>
  </si>
  <si>
    <t>010428075-5</t>
  </si>
  <si>
    <t>UGUÑA BARZALLO CARMEN AMANDINA</t>
  </si>
  <si>
    <t>0993645225</t>
  </si>
  <si>
    <t>AVENIDA LOJA Y MENÉNDEZ PIDAL</t>
  </si>
  <si>
    <t>010382760-6</t>
  </si>
  <si>
    <t>Bacuilima Chimbo Lidia Maribel</t>
  </si>
  <si>
    <t xml:space="preserve">12 de Octubre y autopista </t>
  </si>
  <si>
    <t>DMCA-0221-2024 AUT: YOLANDA TORAL OTAVALO HASTA EL 7 DE MARZO DEL 2024</t>
  </si>
  <si>
    <t>TORAL OTAVALO ALICIA MARIA  DMCA-0221-2024 AUT: YOLANDA TORAL OTAVALO HASTA EL 7 DE MARZO DEL 2024</t>
  </si>
  <si>
    <t>ANTIGUA CALLE SUBIDA A TURI</t>
  </si>
  <si>
    <t>VIVAR MALDONADO ELIZABETH</t>
  </si>
  <si>
    <t>PRODUCTOS AGROPECUARIOS</t>
  </si>
  <si>
    <t>0992827770</t>
  </si>
  <si>
    <t>12 DE OCTUBRE</t>
  </si>
  <si>
    <t>CHALAN RUQUE ROSA CLEMENCIA</t>
  </si>
  <si>
    <t xml:space="preserve">CABINAS  </t>
  </si>
  <si>
    <t>0993767099</t>
  </si>
  <si>
    <t>TRIGALES BAJOS</t>
  </si>
  <si>
    <t>JUCA MEJIA MARIA ADELINA</t>
  </si>
  <si>
    <t>permiso hasta el 6 de abril del 2025      DMCA-0422-2025</t>
  </si>
  <si>
    <t>BARRIO  CARLOS CRESPI VÍA A MIRAFLORES</t>
  </si>
  <si>
    <t>PIÑA MENDEZ LIGIA ANDREA</t>
  </si>
  <si>
    <t>0987285605</t>
  </si>
  <si>
    <t>RAFAEL CARPIO ABAD Y LAS COCADAS SECTOR MIRAFLORES</t>
  </si>
  <si>
    <t>PAREDES PAREDES VILMA JANETH</t>
  </si>
  <si>
    <t>0959953118</t>
  </si>
  <si>
    <t>CRISTÓBAL COLON  Y LUIS DE GÓNGORA</t>
  </si>
  <si>
    <t>PAREDES PAREDES JESSICA VIVIANA</t>
  </si>
  <si>
    <t>CRISTÓBAL COLON Y LUIS DE GÓNGORA</t>
  </si>
  <si>
    <t>MENA SANCHEZ FLORA MARGARITA</t>
  </si>
  <si>
    <t>0994271201</t>
  </si>
  <si>
    <t>CRISTÓBAL COLON Y 12  DE OCTUBRE</t>
  </si>
  <si>
    <t>PAREDES VAZQUEZ CARMEN ROSA</t>
  </si>
  <si>
    <t>CRISTOBAL COLON Y LUIS DE GONGORA</t>
  </si>
  <si>
    <t>CHICATAPA AUCAPINA MARIA BEATRIZ</t>
  </si>
  <si>
    <t>ABARROTES</t>
  </si>
  <si>
    <t>ocupado por Peralta Illescas Francisco Ruben,</t>
  </si>
  <si>
    <t>MORA BARROS ZOILA LUCIA</t>
  </si>
  <si>
    <t>364 A</t>
  </si>
  <si>
    <t>0968356012</t>
  </si>
  <si>
    <t>BELISARIO ANDRADE 3125  Y FRANCISCO CUESTA</t>
  </si>
  <si>
    <t>PERMISO AUT:DMCA-1937-2023 CADUCADO DEBE REGRESAR EL COMERCIANTE A LABORAR</t>
  </si>
  <si>
    <t>CULCAY ORDOÑEZ EMILIANO</t>
  </si>
  <si>
    <t>MERCHAN DURAN CARMEN FILOMENA</t>
  </si>
  <si>
    <t>RELOJERIA</t>
  </si>
  <si>
    <t>0969261176</t>
  </si>
  <si>
    <t>10 DE AGOSTO</t>
  </si>
  <si>
    <t>JIMENEZ ALVAREZ DARIO GONZALO AUTORIZA C A MIRIAM JAQUELINE TAPIA CUESTA   DMCA-0244-2023</t>
  </si>
  <si>
    <t>MEDICINA NATURAL DMCA02442023</t>
  </si>
  <si>
    <t>0999599922</t>
  </si>
  <si>
    <t>AUTORIZA C A MIRIAM JAQUELINE TAPIA CUESTA   DMCA-0244-2023</t>
  </si>
  <si>
    <t>010187582-1</t>
  </si>
  <si>
    <t>GUAMAN ARCENTALES MARTHA LUCIA</t>
  </si>
  <si>
    <t>367 A</t>
  </si>
  <si>
    <t xml:space="preserve">ABANDONO PRESUNTA RENUNACI POR ABANDONO </t>
  </si>
  <si>
    <t xml:space="preserve">presunta venta de puesto </t>
  </si>
  <si>
    <t>presunta venta de puesto a fernanda y karLA</t>
  </si>
  <si>
    <t>,</t>
  </si>
  <si>
    <t>AV 10 DE AGOSTO Y JUAN CUESTA</t>
  </si>
  <si>
    <t>FAREZ ABEL ISAURO</t>
  </si>
  <si>
    <t>0988821236</t>
  </si>
  <si>
    <t>AV, LAS AMERICAS Y ISLA MARTINICA</t>
  </si>
  <si>
    <t>BARRERA MARTINEZ MARIA SOLEDAD</t>
  </si>
  <si>
    <t>0988203717</t>
  </si>
  <si>
    <t>MEDIO EJIDO</t>
  </si>
  <si>
    <t>SEGARRA ALVAREZ LUIS ANTONIO</t>
  </si>
  <si>
    <t>ARREGLO DE EQUIPOS</t>
  </si>
  <si>
    <t>0998085565</t>
  </si>
  <si>
    <t>NOVILLO GUERRERO ROSARIO AMADA</t>
  </si>
  <si>
    <t>0988352317</t>
  </si>
  <si>
    <t>EL VALLE "DESPACHO"</t>
  </si>
  <si>
    <t>BERMEO ALVAREZ GRACIELA YOLANDA</t>
  </si>
  <si>
    <t>CIUDADELA VISTA LINDA</t>
  </si>
  <si>
    <t>MONTALVAN BARROS ANGEL EDUARDO</t>
  </si>
  <si>
    <t>ALMACEN AGROPECUARIO</t>
  </si>
  <si>
    <t>0986868258</t>
  </si>
  <si>
    <t>GREGORIO MARAÑON Y 12 DE OCTUBRE</t>
  </si>
  <si>
    <t>JARA PEÑAFIEL CARMEN BEATRIZ</t>
  </si>
  <si>
    <t xml:space="preserve">DESPENSA PRODUCTOS NATURALES </t>
  </si>
  <si>
    <t>AV,10 DE AGOSTO 244 Y PICHINCHA</t>
  </si>
  <si>
    <t>AREVALO MONGE LOURDES SUSANA</t>
  </si>
  <si>
    <t xml:space="preserve">GABINETE  </t>
  </si>
  <si>
    <t>0995723187</t>
  </si>
  <si>
    <t>EL VALLE QUILLOPUNGO</t>
  </si>
  <si>
    <t xml:space="preserve">AZUERO AMBROSI PAULINA ELIZABETH </t>
  </si>
  <si>
    <t>ACCESORIOS TECNOLÓGICOS DMCA-1267-2023</t>
  </si>
  <si>
    <t>MIGUEL DE UNAMUNO</t>
  </si>
  <si>
    <t>vacio por renuncia EXT46512021</t>
  </si>
  <si>
    <t xml:space="preserve">Carmen Ambrosi Guzman </t>
  </si>
  <si>
    <t>Acc Tecnológicos  DMCA-1025-2023</t>
  </si>
  <si>
    <t>0995104232</t>
  </si>
  <si>
    <t>GUZMAN CORDERO BLANCA BEATRIZ</t>
  </si>
  <si>
    <t>VENTA DE CELULARES AUT: DMCA 1268-2023</t>
  </si>
  <si>
    <t>072888448</t>
  </si>
  <si>
    <t>AV,12 DE OCTUBRE ENTRE AV, DON BOSCO Y CONQUISTADORES</t>
  </si>
  <si>
    <t>NIEVES OTAVALO VERONICA ANDREA</t>
  </si>
  <si>
    <t>CD</t>
  </si>
  <si>
    <t>0999217919</t>
  </si>
  <si>
    <t>NIEVES ARIAS JORGE RODRIGO</t>
  </si>
  <si>
    <t>BAZAR Y TECNOLOGÍA AUT: MEMODMCA38372022</t>
  </si>
  <si>
    <t>0983218081</t>
  </si>
  <si>
    <t>ROBERTO CRESPO Y 27 DE FEBRERO</t>
  </si>
  <si>
    <t xml:space="preserve">ARIAS ARIAS ANA LUCIA </t>
  </si>
  <si>
    <t>CIUDADELA SANTA MARIA DEL VERGEL</t>
  </si>
  <si>
    <t>NIEVES OTAVALO JUAN PABLO</t>
  </si>
  <si>
    <t>PINTADO GOMEZ JOSE SANTIAGO</t>
  </si>
  <si>
    <t>AV, LOJA E ISABEL LA CATOLICA</t>
  </si>
  <si>
    <t xml:space="preserve">LLANOS MOROCHO GONZALO HUMBERTO </t>
  </si>
  <si>
    <t>PANADERIA</t>
  </si>
  <si>
    <t>0991772318</t>
  </si>
  <si>
    <t>ORTIZ ROCANO DOLORES MAGDALENA</t>
  </si>
  <si>
    <t>DESPENSA</t>
  </si>
  <si>
    <t>justificado oficio 255</t>
  </si>
  <si>
    <t xml:space="preserve">ZHUNGO REINOSO MARINA ISABEL </t>
  </si>
  <si>
    <t>CONFITERIA</t>
  </si>
  <si>
    <t>0981656598</t>
  </si>
  <si>
    <t>BARROS ASTUDILLO CARLOS ROLANDO</t>
  </si>
  <si>
    <t>0993876604</t>
  </si>
  <si>
    <t>ANTONIO RAMIREZ Y 10 DE AGOSTO</t>
  </si>
  <si>
    <t>MOROCHO AREVALO MARIA ELENA</t>
  </si>
  <si>
    <t>0995133483</t>
  </si>
  <si>
    <t>AV, 10 DE AGOSTO Y RICARDO MUÑOZ AVILA</t>
  </si>
  <si>
    <t>QUIZHPI CHUQUIMARCA RAQUEL GUADALUPE</t>
  </si>
  <si>
    <t>PAÑALES</t>
  </si>
  <si>
    <t>0992941738</t>
  </si>
  <si>
    <t>CIRCUNVALACION SUR</t>
  </si>
  <si>
    <t>TRUJILLO ZAPATA HILDA MARIA</t>
  </si>
  <si>
    <t>MATERIAL ELECTRICO</t>
  </si>
  <si>
    <t>391 A</t>
  </si>
  <si>
    <t>MISICATA</t>
  </si>
  <si>
    <t>CONTRERAS ARIAS LUIS TADEO</t>
  </si>
  <si>
    <t>0985733820</t>
  </si>
  <si>
    <t>0104196241</t>
  </si>
  <si>
    <t>QUEZADA QUEZADA JACINTO EDUARDO AUT: DMCA-0266-2024 AYUDANTE DANIELA SICHA HASTA EL 1 DE MAYO DEL 2024</t>
  </si>
  <si>
    <t>AUT: DMCA-0266-2024 AYUDANTE DANIELA SICHA HASTA EL 14 de septiembre de 2024. autorización DMCA-1624-2024</t>
  </si>
  <si>
    <t>0968496855</t>
  </si>
  <si>
    <t>AUT: DMCA-0266-2024 AYUDANTE DANIELA SICHA HASTA EL 1 DE MAYO DEL 2024</t>
  </si>
  <si>
    <t>AV, 10 DE AGOSTO Y RICARDO MUÑOZ</t>
  </si>
  <si>
    <t xml:space="preserve">AUT: DMCA-0266-2024 AYUDANTE DANIELA SICHA HASTA EL 1 DE MAYO DEL 2024 </t>
  </si>
  <si>
    <t>QUEZADA QUEZADA GLADYS ELIANORA</t>
  </si>
  <si>
    <t>MUÑOZ LOJANO TRANSITO ISABEL</t>
  </si>
  <si>
    <t>DUOPLICADORA LLAVES</t>
  </si>
  <si>
    <t>0994990922</t>
  </si>
  <si>
    <t>PRIMERO DE MAYO Y 12 DE OCTUBRE</t>
  </si>
  <si>
    <t>JADAN MARCA ROSA DELFINA</t>
  </si>
  <si>
    <t>CRUCE DEL CARMEN SININCAY</t>
  </si>
  <si>
    <t>010248541-4</t>
  </si>
  <si>
    <t>FLORES PARRA TANIA MERCEDES</t>
  </si>
  <si>
    <t>0987610546</t>
  </si>
  <si>
    <t>AV, ORDOÑEZ LAZO Y CERESOS</t>
  </si>
  <si>
    <t>CHACON MUÑOZ JEANETH ELIZABETH</t>
  </si>
  <si>
    <t xml:space="preserve">PANADERIA </t>
  </si>
  <si>
    <t>EMPRESA DE TAXIS "ESMERALDA"</t>
  </si>
  <si>
    <t>OFICINA</t>
  </si>
  <si>
    <t>BACUILIMA SARI CARLOS HUMBERTO</t>
  </si>
  <si>
    <t>REPARADOR DE CALZADO</t>
  </si>
  <si>
    <t>0986458147</t>
  </si>
  <si>
    <t>BODEGA DEL PUESTO 361</t>
  </si>
  <si>
    <t>PINDO LOJA JULIO CESAR</t>
  </si>
  <si>
    <t xml:space="preserve">KIOSKO EN LA CALLE ADOLFO TORRES </t>
  </si>
  <si>
    <t xml:space="preserve">bodega del kiosko </t>
  </si>
  <si>
    <t>010312622-3</t>
  </si>
  <si>
    <t>PUESTO EN LA CAMINERA</t>
  </si>
  <si>
    <t>EN TRAMITE</t>
  </si>
  <si>
    <t>puesto ilegal</t>
  </si>
  <si>
    <t>GARCIA GUAMAN BLANCA ESTHELA</t>
  </si>
  <si>
    <t>PAN/HORNO DE LEÑA</t>
  </si>
  <si>
    <t>LOJA VILLA RODRIGO ERIBERTO</t>
  </si>
  <si>
    <t>0979446160</t>
  </si>
  <si>
    <t xml:space="preserve"> CIUDADELA  SANTA MARIA DEL VERGEL</t>
  </si>
  <si>
    <t>CAJAS CAJAS SEGUNDO ROGELIO</t>
  </si>
  <si>
    <t>0989605451</t>
  </si>
  <si>
    <t xml:space="preserve"> PIO BRAVO Y MARIANO CUEVA</t>
  </si>
  <si>
    <t>PRESUME ARRIENDO,</t>
  </si>
  <si>
    <t>Iván Poveda,</t>
  </si>
  <si>
    <t>Levantamiento,</t>
  </si>
  <si>
    <t>TRÁMITE</t>
  </si>
  <si>
    <t>NOMBRES Y APELLIDO</t>
  </si>
  <si>
    <t>C.I</t>
  </si>
  <si>
    <t>8959-2025</t>
  </si>
  <si>
    <t>ROSAS ESCANDON NANCY CARMITA</t>
  </si>
  <si>
    <t>PASAJE LEON</t>
  </si>
  <si>
    <t>9281-2025</t>
  </si>
  <si>
    <t>ARGUDO PINOS VILMA PATRICIA</t>
  </si>
  <si>
    <t>PASAJE LEÓN</t>
  </si>
  <si>
    <t>8570-2025</t>
  </si>
  <si>
    <t>PERALTA CAMPOVERDE  IVAN</t>
  </si>
  <si>
    <t>8571-2025</t>
  </si>
  <si>
    <t>LEMA CASTRO JUANA ANGELA</t>
  </si>
  <si>
    <t>8434-2025</t>
  </si>
  <si>
    <t>PINOS PINOS ANGELITA</t>
  </si>
  <si>
    <t>0100293208</t>
  </si>
  <si>
    <t>CULCAY PEÑALOZA ROSA ANA</t>
  </si>
  <si>
    <r>
      <rPr>
        <rFont val="Arial"/>
        <color rgb="FF000000"/>
        <sz val="8.0"/>
      </rPr>
      <t>AV, ALFONSO MORENO MORA Y EZEQUIEL MÁRQUEZ</t>
    </r>
    <r>
      <rPr>
        <rFont val="Arial"/>
        <b/>
        <color rgb="FF000000"/>
        <sz val="8.0"/>
      </rPr>
      <t xml:space="preserve"> </t>
    </r>
  </si>
  <si>
    <r>
      <rPr>
        <rFont val="Arial"/>
        <color rgb="FF000000"/>
        <sz val="8.0"/>
      </rPr>
      <t xml:space="preserve">GENERAL ESCANDON S/N  Y NICANOR COBOS </t>
    </r>
    <r>
      <rPr>
        <rFont val="Arial"/>
        <color rgb="FFFF0000"/>
        <sz val="8.0"/>
      </rPr>
      <t xml:space="preserve"> </t>
    </r>
  </si>
  <si>
    <r>
      <rPr>
        <rFont val="Arial"/>
        <color rgb="FF000000"/>
        <sz val="8.0"/>
      </rPr>
      <t>UPC LIBERTAD TURI</t>
    </r>
    <r>
      <rPr>
        <rFont val="Arial"/>
        <color rgb="FFFF0000"/>
        <sz val="8.0"/>
      </rPr>
      <t xml:space="preserve"> </t>
    </r>
  </si>
  <si>
    <t>BLOUE</t>
  </si>
  <si>
    <t>ACTUAL</t>
  </si>
  <si>
    <t>No,</t>
  </si>
  <si>
    <t xml:space="preserve"> COMERCIAL </t>
  </si>
  <si>
    <t>0100826379</t>
  </si>
  <si>
    <t>MARIA TRANSITO BRITO CARDENAS</t>
  </si>
  <si>
    <t>8,80</t>
  </si>
  <si>
    <t>11/30/20</t>
  </si>
  <si>
    <t>FALLECIDA</t>
  </si>
  <si>
    <t>USO ILEGAL Rosa Quituisaca</t>
  </si>
  <si>
    <t>Sistema GAP</t>
  </si>
  <si>
    <t>OBSERVACIÒN ADICIONAL</t>
  </si>
  <si>
    <t>OBSERVACIÒN FINAL</t>
  </si>
  <si>
    <t>0100369248</t>
  </si>
  <si>
    <t>BLANCA LEONOR MOLINA ROMERO</t>
  </si>
  <si>
    <t>12/31/20</t>
  </si>
  <si>
    <t>010082637-9</t>
  </si>
  <si>
    <t>BRITO CARDENAS MARIA TRANSITO</t>
  </si>
  <si>
    <t>Enero/2016 - Diciembre/2020</t>
  </si>
  <si>
    <t>0101515120</t>
  </si>
  <si>
    <t>ELVIA ROSA SAQUINAULA MEJIA</t>
  </si>
  <si>
    <t>USO ILEGAL</t>
  </si>
  <si>
    <t>010036924-8</t>
  </si>
  <si>
    <t>MOLINA ROMERO BLANCA LEONOR</t>
  </si>
  <si>
    <t>0101069557</t>
  </si>
  <si>
    <t>CONCEPCION JIMBO MARIA</t>
  </si>
  <si>
    <t>010151512-0</t>
  </si>
  <si>
    <t>SAQUINAULA MEJIA ELVIA ROSA</t>
  </si>
  <si>
    <t>0101750321</t>
  </si>
  <si>
    <t>OLGA BEATRIZ ZAMORA SACAQUIR</t>
  </si>
  <si>
    <t>abandono por tres años</t>
  </si>
  <si>
    <t>010106955-7</t>
  </si>
  <si>
    <t>JIMBO MARIA CONCEPCION</t>
  </si>
  <si>
    <t>Enero/2018 - diciembre/2020</t>
  </si>
  <si>
    <t>OCUPACIÒN ILEGAL AUSENCIA DEL 6 AÑOS POR EL FAMILIAR  DMCA-0255-2024</t>
  </si>
  <si>
    <t>010175032-1</t>
  </si>
  <si>
    <t>ZAMORA SACAQUIRIN OLGA BEATRIZ</t>
  </si>
  <si>
    <t>CERRADO ABANDONADO BODEGA</t>
  </si>
  <si>
    <t>vacio EXT-20769-2020</t>
  </si>
  <si>
    <t>NO TIENE CONTRATO</t>
  </si>
  <si>
    <t>010067997-6</t>
  </si>
  <si>
    <t>SACAQUIRIN ARGÜELLO ANA MARIA</t>
  </si>
  <si>
    <t>0102569217</t>
  </si>
  <si>
    <t>ANA DEL TRANCITO CAJAMARCA CA</t>
  </si>
  <si>
    <t>FALTA RENOVACIÓN</t>
  </si>
  <si>
    <t>010151228-3</t>
  </si>
  <si>
    <t>CALDERON ZHININ MARIA DEL CARMEN</t>
  </si>
  <si>
    <t>Julio/2013-Junio/2015</t>
  </si>
  <si>
    <t>se envia papeles para renovaciòn</t>
  </si>
  <si>
    <t>0100237312</t>
  </si>
  <si>
    <t>CARMEN JACINTA CARDENAS FLOR</t>
  </si>
  <si>
    <t>01/08/2034</t>
  </si>
  <si>
    <t>010256927-0</t>
  </si>
  <si>
    <t xml:space="preserve">CAJAMARCA CARDENAS ANA DEL TRANSITO </t>
  </si>
  <si>
    <t>Diciembre/2014-Noviembre/2016</t>
  </si>
  <si>
    <t>0103661179</t>
  </si>
  <si>
    <t>MARIA GUADALUPE ORTEGA CARDE</t>
  </si>
  <si>
    <t>fALTA RENOVAR</t>
  </si>
  <si>
    <t>010023731-2</t>
  </si>
  <si>
    <t>CARDENAS FLORES CARMEN JACINTA</t>
  </si>
  <si>
    <t>0102241056</t>
  </si>
  <si>
    <t>DIANA CARMELA ORTEGA CARDENA</t>
  </si>
  <si>
    <t>falta RENOVAR</t>
  </si>
  <si>
    <t>010366117-9</t>
  </si>
  <si>
    <t>ORTEGA CARDENAS MARIA GUADALUPE</t>
  </si>
  <si>
    <t>0104914882</t>
  </si>
  <si>
    <t>MAYRA ALEXANDRA BACUILIMA SA</t>
  </si>
  <si>
    <t>010224105-6</t>
  </si>
  <si>
    <t>ORTEGA CARDENAS DIANA CARMELA</t>
  </si>
  <si>
    <t>callejon</t>
  </si>
  <si>
    <t>010491488-2</t>
  </si>
  <si>
    <t>BACUILIMA SUQUINAULA MAYRA ALEXANDRA</t>
  </si>
  <si>
    <t>sin novedad</t>
  </si>
  <si>
    <t>CAMBIO DE PUESTO 15 INTERNO</t>
  </si>
  <si>
    <t>0100797612</t>
  </si>
  <si>
    <t>JOSE SALVADOR ASTUDILLO SAENZ</t>
  </si>
  <si>
    <t xml:space="preserve">PASILLO </t>
  </si>
  <si>
    <t>0104801329</t>
  </si>
  <si>
    <t>MARY ISABEL ORTEGA CARDENAS</t>
  </si>
  <si>
    <t>010079761-2</t>
  </si>
  <si>
    <t xml:space="preserve">ASTUDILLO SAENZ JOSE SALVADOR </t>
  </si>
  <si>
    <t>Diciembre/2018 - Noviembre/2020</t>
  </si>
  <si>
    <t>010480132-9</t>
  </si>
  <si>
    <t>ORTEGA CARDENAS MARY ISABEL</t>
  </si>
  <si>
    <t>0104492137</t>
  </si>
  <si>
    <t>LIGIA ALEXANDRA CABRERA MOGR</t>
  </si>
  <si>
    <t>RENOVAR</t>
  </si>
  <si>
    <t>010448956-2</t>
  </si>
  <si>
    <t>0105205850</t>
  </si>
  <si>
    <t>MARIA HORTENCIA BARRERA MONTALVAN</t>
  </si>
  <si>
    <t>10AGO-MERCADO 10 DE AGOSTO</t>
  </si>
  <si>
    <t>8.80</t>
  </si>
  <si>
    <t>01/01/35</t>
  </si>
  <si>
    <t>12/31/2020</t>
  </si>
  <si>
    <t>0101658136</t>
  </si>
  <si>
    <t>MARIA CARMEN MENDIETA BARRER</t>
  </si>
  <si>
    <t>010520585-0</t>
  </si>
  <si>
    <t>BARRERA MONTALVAN MARIA HORTENCIA</t>
  </si>
  <si>
    <t>0102824497</t>
  </si>
  <si>
    <t>ZOILA ROSARIO QUILLI GUAMAN</t>
  </si>
  <si>
    <t>010165813-6</t>
  </si>
  <si>
    <t>MENDIETA BARRERA MARIA CARMEN</t>
  </si>
  <si>
    <t>0101867901</t>
  </si>
  <si>
    <t>MARIA ETELVINA GUAMAN TAPIA</t>
  </si>
  <si>
    <t>uso elegal Irene Zhingre</t>
  </si>
  <si>
    <t>010282449-7</t>
  </si>
  <si>
    <t>QUILLE GUAMAN ZOILA ROSARIO</t>
  </si>
  <si>
    <t>0100938182</t>
  </si>
  <si>
    <t>LUIS GUILLERMO BACULIMA CAJAS</t>
  </si>
  <si>
    <t>010186790-1</t>
  </si>
  <si>
    <t>GUAMAN TAPIA MARI ETELVINA</t>
  </si>
  <si>
    <t>Noviembre/2016 - Octubre/2018</t>
  </si>
  <si>
    <t>010093818-2</t>
  </si>
  <si>
    <t>BACULIMA CAJAS LUIS GUILLERMO</t>
  </si>
  <si>
    <t>Abril/2017-Marzo/2019</t>
  </si>
  <si>
    <t>se envio papeles para renovaciòn</t>
  </si>
  <si>
    <t>puesto libre</t>
  </si>
  <si>
    <t>0105657605</t>
  </si>
  <si>
    <t>MARIA ROSA TUCTO CORNEJO</t>
  </si>
  <si>
    <t>03/31/21</t>
  </si>
  <si>
    <t>VACIO  ABANDONO</t>
  </si>
  <si>
    <t>Julio/2015 - Junio/2017</t>
  </si>
  <si>
    <t>pasillo</t>
  </si>
  <si>
    <t>0103863841</t>
  </si>
  <si>
    <t>MARIA ESPERANZA GUZMAN AGUIL</t>
  </si>
  <si>
    <t>04/20/33</t>
  </si>
  <si>
    <t>010386384-1</t>
  </si>
  <si>
    <t xml:space="preserve">GUZMAN AGUILAR MARIA ESPERANZA </t>
  </si>
  <si>
    <t xml:space="preserve">VACIO POR CAMBIO </t>
  </si>
  <si>
    <t xml:space="preserve">GUZMAN AGUILAR MARIA ESPERANZA  CON EL  Frutas TIENE CONTRATO CADUCADO VACIO POR CAMBIO  / EXISTE EN EL SISTEMA GAD: si /VIGENCIA DEL CONTRATO Mayo/2017-Abril/2019 </t>
  </si>
  <si>
    <t>0105283824</t>
  </si>
  <si>
    <t>SANDRA XIMENA SARMIENTO ORTE</t>
  </si>
  <si>
    <t>0103123378</t>
  </si>
  <si>
    <t>DOLORES EVANGELINA CAJAMARCA</t>
  </si>
  <si>
    <t>010528382-4</t>
  </si>
  <si>
    <t xml:space="preserve">SARMIENTO ORTEGA SANDRA XIMENA </t>
  </si>
  <si>
    <t>CAJAMARCA CARDENAS DOLORES EVANGELINA</t>
  </si>
  <si>
    <t>se envio papeles para la renovaciòn</t>
  </si>
  <si>
    <t>030263593-3</t>
  </si>
  <si>
    <t>MORQUECHO JACHERO OLGA PATRICIA</t>
  </si>
  <si>
    <t>VACIO OCUPADO POR OTRA PERSONA 25958-2019</t>
  </si>
  <si>
    <t>Diciembre/2016 - Noviembre/2018</t>
  </si>
  <si>
    <t>papeles en tràmite</t>
  </si>
  <si>
    <t>0102732146</t>
  </si>
  <si>
    <t>ROSA ELVIRA GUZMAN AGUILAR</t>
  </si>
  <si>
    <t>09/01/2033</t>
  </si>
  <si>
    <t>010273214-6</t>
  </si>
  <si>
    <t>GUZMAN AGUILAR ROSA ELVIRA</t>
  </si>
  <si>
    <t>VACIO EN TRAMITE</t>
  </si>
  <si>
    <t>USO ILEGAL Maritza Morocho</t>
  </si>
  <si>
    <t>0105036602</t>
  </si>
  <si>
    <t>LINA ESPERANZA CAICEDO ESPINOZ</t>
  </si>
  <si>
    <t>171620203-9</t>
  </si>
  <si>
    <t>OCT-2018-OCT-2020</t>
  </si>
  <si>
    <t>010503660-2</t>
  </si>
  <si>
    <t>CAICEDO ESPINOZA LINA ESPERANZA</t>
  </si>
  <si>
    <t>0103780185</t>
  </si>
  <si>
    <t>MARITZA ALEXANDRA BACULIMA S</t>
  </si>
  <si>
    <t>RENUNCIA EXT-5892-2021</t>
  </si>
  <si>
    <t>0101577989</t>
  </si>
  <si>
    <t>MARIA LUISA SINCHE SALDAÃ‘A</t>
  </si>
  <si>
    <t>010378018-5</t>
  </si>
  <si>
    <t>BACULIMA SINCHE MARITZA ALEXANDRA</t>
  </si>
  <si>
    <t>0104006770</t>
  </si>
  <si>
    <t>SONIA CATALINA DURAN CORDOVA</t>
  </si>
  <si>
    <t>se solicita la renovación evade la obligación multiples notificaciones El administrador no reporta informe</t>
  </si>
  <si>
    <t>010157798-9</t>
  </si>
  <si>
    <t>SINCHE SALDAÑA MARIA LUISA</t>
  </si>
  <si>
    <t>0101366763</t>
  </si>
  <si>
    <t>GLADYS CECILIA CORDOVA FERNAN</t>
  </si>
  <si>
    <t>renovación</t>
  </si>
  <si>
    <t>010400677-0</t>
  </si>
  <si>
    <t>DURAN CORDOVA SONIA CATALINA</t>
  </si>
  <si>
    <t>0104467287</t>
  </si>
  <si>
    <t>MIRIAM ALEXANDRA SAQUICHAGUA</t>
  </si>
  <si>
    <t>AUSENTE</t>
  </si>
  <si>
    <t>010136676-3</t>
  </si>
  <si>
    <t>CORDOVA FERNANDEZ GLADYS CECILIA</t>
  </si>
  <si>
    <t>0102228459</t>
  </si>
  <si>
    <t>ROSA MARGARITA ZHUMI MELGAR</t>
  </si>
  <si>
    <t xml:space="preserve"> SN</t>
  </si>
  <si>
    <t>010446728-7</t>
  </si>
  <si>
    <t>SAQUICHAGUA ZHUMI MIRIAM ALEXANDRA</t>
  </si>
  <si>
    <t>Junio/2018 - Mayo/2020</t>
  </si>
  <si>
    <t>010222845-9</t>
  </si>
  <si>
    <t>ZHUMI MELGAR ROSA MARGARITA</t>
  </si>
  <si>
    <t>0101824696</t>
  </si>
  <si>
    <t>MARIA GUILLERMINA LEON GUANO</t>
  </si>
  <si>
    <t>justificar ATENDIDO POR TERCEROS</t>
  </si>
  <si>
    <t xml:space="preserve">RENUNCIA </t>
  </si>
  <si>
    <t>puesto ocupado por la señora Alvarado chiquitads</t>
  </si>
  <si>
    <t>010182469-6</t>
  </si>
  <si>
    <t xml:space="preserve">LEON GUANO MARIA GUILLERMINA </t>
  </si>
  <si>
    <t>Mayo/2019 - Abril/2021</t>
  </si>
  <si>
    <t>0101207470</t>
  </si>
  <si>
    <t>GLORIA MARIA ISABEL PIZARRO QU</t>
  </si>
  <si>
    <t>010120747-0</t>
  </si>
  <si>
    <t>PIZARRO QUIZHPE GLORIA MARIA</t>
  </si>
  <si>
    <t>0103010286</t>
  </si>
  <si>
    <t>MARIANA DE JESUS TIGRE URGILES</t>
  </si>
  <si>
    <t>010301028-6</t>
  </si>
  <si>
    <t>TIGRE URGILES MARIANA DE JESUS</t>
  </si>
  <si>
    <t>0100662212</t>
  </si>
  <si>
    <t>MARIA JOSEFINA SARMIENTO NOVIL</t>
  </si>
  <si>
    <t>010066221-2</t>
  </si>
  <si>
    <t>SARMIENTO NOVILLO MARIA JOSEFINA</t>
  </si>
  <si>
    <t>0104926928</t>
  </si>
  <si>
    <t>BENALCAZAR URGILES CARMEN AN</t>
  </si>
  <si>
    <t>010108260-0</t>
  </si>
  <si>
    <t>SIMBAÑA SINCHE MARIA TRANSITO</t>
  </si>
  <si>
    <t>0104459169</t>
  </si>
  <si>
    <t>DORIS YOLANDA DURAN SIMBAÃ‘A</t>
  </si>
  <si>
    <t>010445916-9</t>
  </si>
  <si>
    <t>DURAN SIMBAÑA DORIS YOLANDA</t>
  </si>
  <si>
    <t>Julio/2016 - Junio/2018</t>
  </si>
  <si>
    <t>0107095366</t>
  </si>
  <si>
    <t>ERIKA PAULINA ENCALADA HIDALG</t>
  </si>
  <si>
    <t>EN SEGUIMIENTO</t>
  </si>
  <si>
    <t>010709536-6</t>
  </si>
  <si>
    <t>ENCALADA HIDALGO ERIKA PAULINA</t>
  </si>
  <si>
    <t>0104028402</t>
  </si>
  <si>
    <t>DOLORES BEATRIZ HIDALGO NARVA</t>
  </si>
  <si>
    <t>seguimeinto</t>
  </si>
  <si>
    <t>010402840-2</t>
  </si>
  <si>
    <t>HIDALGO NARVAEZ DOLORES BEATRIZ</t>
  </si>
  <si>
    <t>010378069-8</t>
  </si>
  <si>
    <t>PLAZA GUAILLAS NANCY DELIA</t>
  </si>
  <si>
    <t>VACIO en trámite</t>
  </si>
  <si>
    <t>renuncia EXT-7364-2022</t>
  </si>
  <si>
    <t>010361477-2</t>
  </si>
  <si>
    <t xml:space="preserve">ESPINOZA MONJE MARIA RAQUEL </t>
  </si>
  <si>
    <t>10/20/2025</t>
  </si>
  <si>
    <t>010424028-8</t>
  </si>
  <si>
    <t xml:space="preserve">PLAZA GUAILLAS CARMEN DOLORES </t>
  </si>
  <si>
    <t>Mayo/2016 - Abril/2018</t>
  </si>
  <si>
    <t>010119986-7</t>
  </si>
  <si>
    <t>MARIN MUÑOZ CECILIA LEONOR</t>
  </si>
  <si>
    <t>0104240288</t>
  </si>
  <si>
    <t>CARMEN DOLORES PLAZA GUAILLA</t>
  </si>
  <si>
    <t>5/1/2018</t>
  </si>
  <si>
    <t>ABANDONO VACIO</t>
  </si>
  <si>
    <t>010137448-6</t>
  </si>
  <si>
    <t>PACHECO MOROCHO MARIA PIEDAD</t>
  </si>
  <si>
    <t>010351996-3</t>
  </si>
  <si>
    <t xml:space="preserve">CRIOLLO AYALA MIRIAM BEATRIZ </t>
  </si>
  <si>
    <t>puesto presentado documentos</t>
  </si>
  <si>
    <t>010102232-5</t>
  </si>
  <si>
    <t>AYALA DURAN MARIA ROSARIO</t>
  </si>
  <si>
    <t>0103519963</t>
  </si>
  <si>
    <t>CRIOLLO AYALA MIRIAM BEATRIZ</t>
  </si>
  <si>
    <t>0101022325</t>
  </si>
  <si>
    <t>MARIA ROSARIO AYALA DURAN</t>
  </si>
  <si>
    <t>cambio de puesto 73</t>
  </si>
  <si>
    <t>SE ESPERA LA ATENCIÓN DEL TRÁMITE EXT-4258-2023</t>
  </si>
  <si>
    <t>marzo/2011-febrero2012</t>
  </si>
  <si>
    <t>010437565-4</t>
  </si>
  <si>
    <t>CRIOLLO AYALA AUGUSTA JANNETH</t>
  </si>
  <si>
    <t>usado por AYALA DURAN MARIA ROSARIO SOLICITA EL CAMBIO DE PUESTO DEL 68 AL 73</t>
  </si>
  <si>
    <t>010221687-6</t>
  </si>
  <si>
    <t>ZEAS VEGA MARIA DEL CARMEN</t>
  </si>
  <si>
    <t>0104375654</t>
  </si>
  <si>
    <t>AUGUSTA JANNETH CRIOLLO AYALA</t>
  </si>
  <si>
    <t>7,70</t>
  </si>
  <si>
    <t>010164853-3</t>
  </si>
  <si>
    <t>COCHAY BARROS MARIANA DE JESUS</t>
  </si>
  <si>
    <t>0102216876</t>
  </si>
  <si>
    <t>MARIA DEL CARMEN ZEAS VEGA</t>
  </si>
  <si>
    <t>0101648533</t>
  </si>
  <si>
    <t>MARIANA DE JESUS COCHAY BARRO</t>
  </si>
  <si>
    <t>VACIO 76</t>
  </si>
  <si>
    <t>010148309-7</t>
  </si>
  <si>
    <t>COCHAY BARROS MARIA TERESA</t>
  </si>
  <si>
    <t>010176033-8</t>
  </si>
  <si>
    <t>ZEAS VEGA BLANCA GUADALUPE</t>
  </si>
  <si>
    <t>0101483097</t>
  </si>
  <si>
    <t>MARIA TERESA COCHAY BARROS</t>
  </si>
  <si>
    <t>vacio por renuncia</t>
  </si>
  <si>
    <t>0101760338</t>
  </si>
  <si>
    <t>BLANCA GUADALUPE ZEAS VEGA</t>
  </si>
  <si>
    <t>010013016-0</t>
  </si>
  <si>
    <t>GONZALEZ FAJARDO MARIA DOLORES</t>
  </si>
  <si>
    <t>0102994704</t>
  </si>
  <si>
    <t>ANA MERCEDES FERNANDEZ VEGA</t>
  </si>
  <si>
    <t>7.70</t>
  </si>
  <si>
    <t>0100130160</t>
  </si>
  <si>
    <t>MARIA DOLORES GONZALEZ FAJAR</t>
  </si>
  <si>
    <t>RENOVAR contrato</t>
  </si>
  <si>
    <t>VACIO 85</t>
  </si>
  <si>
    <t>0150081834</t>
  </si>
  <si>
    <t xml:space="preserve">MEJIA TENECELA ANA CRISTINA </t>
  </si>
  <si>
    <t>30/05/2026</t>
  </si>
  <si>
    <t>010299470-4</t>
  </si>
  <si>
    <t>FERNANDEZ VEGA ANA MERCEDES</t>
  </si>
  <si>
    <t>010222554-7</t>
  </si>
  <si>
    <t>FERNANDEZ VEGA MARIA LUISA</t>
  </si>
  <si>
    <t>010118556-9 fallecio</t>
  </si>
  <si>
    <t>CRESPO ACERO MARIA ROSARIO fallecio</t>
  </si>
  <si>
    <t>90 fallecio</t>
  </si>
  <si>
    <t>fallecio ext-15585-2020</t>
  </si>
  <si>
    <t>0102225547</t>
  </si>
  <si>
    <t>MARIA LUISA FERNANDEZ VEGA</t>
  </si>
  <si>
    <t>cambio del puesto al 90</t>
  </si>
  <si>
    <t>010264747-6</t>
  </si>
  <si>
    <t>CHICAIZA CRESPO RUTH YOLANDA</t>
  </si>
  <si>
    <t>01/06/2034</t>
  </si>
  <si>
    <t xml:space="preserve">RENOVADO </t>
  </si>
  <si>
    <t>0102647476</t>
  </si>
  <si>
    <t>RUTH YOLANDA CHICAIZA CRESPO</t>
  </si>
  <si>
    <t>010025859-9</t>
  </si>
  <si>
    <t>GUAMAN GUAMAN ROSARIO</t>
  </si>
  <si>
    <t>0101429488</t>
  </si>
  <si>
    <t>CESAR VITALIO MONTALEZA ORELL</t>
  </si>
  <si>
    <t>ABANDONO POR TRES AÑOS,</t>
  </si>
  <si>
    <t>010253772-7</t>
  </si>
  <si>
    <t>BACUILIMA CHIMBO RUTH CATALINA</t>
  </si>
  <si>
    <t>SIN NOVEDAD SIN PARED</t>
  </si>
  <si>
    <t>0100258599</t>
  </si>
  <si>
    <t>ROSARIO GUAMAN GUAMAN contrato caducado</t>
  </si>
  <si>
    <t>10/3/2024</t>
  </si>
  <si>
    <t>REVISAR CONTRATO</t>
  </si>
  <si>
    <t>010219233-3</t>
  </si>
  <si>
    <t>CORNEJO RIVERA ALEJANDRO IVAN</t>
  </si>
  <si>
    <t>0102537727</t>
  </si>
  <si>
    <t>RUTH CATALINA BACULIMA CHIMB</t>
  </si>
  <si>
    <t>1/1/2031</t>
  </si>
  <si>
    <t>010244061-7</t>
  </si>
  <si>
    <t>VEGA BACUILIMA ANITA YOLANDA</t>
  </si>
  <si>
    <t>Agosto/2016 - Julio/2018</t>
  </si>
  <si>
    <t>0102192333</t>
  </si>
  <si>
    <t>ALEJANDRO IVAN CORNEJO RIVERA</t>
  </si>
  <si>
    <t>010139470-8</t>
  </si>
  <si>
    <t>VEGA BACUILIMA MARTHA LEONOR</t>
  </si>
  <si>
    <t>0102440617</t>
  </si>
  <si>
    <t>ANITA YOLANDA VEGA BACUILIMA</t>
  </si>
  <si>
    <t>01/02/2034</t>
  </si>
  <si>
    <t>010023321-2</t>
  </si>
  <si>
    <t>MONTALEZA ORELLANA FLORINDA ROSA</t>
  </si>
  <si>
    <t>0101394708</t>
  </si>
  <si>
    <t>MARTHA LEONOR VEGA BACUILIMA</t>
  </si>
  <si>
    <t>010133330-0</t>
  </si>
  <si>
    <t>LUPERCIO BENENAULA INES</t>
  </si>
  <si>
    <t>0100233212</t>
  </si>
  <si>
    <t>ROSA FLORINDA MONTALEZA OREL</t>
  </si>
  <si>
    <t>010165449-9</t>
  </si>
  <si>
    <t>GUTAMA GUAMAN INES MARIA</t>
  </si>
  <si>
    <t>0101333300</t>
  </si>
  <si>
    <t>INES LUPERCIO BENENAULA</t>
  </si>
  <si>
    <t>010159306-9</t>
  </si>
  <si>
    <t>CAJILIMA BARBECHO JOSE MARIA</t>
  </si>
  <si>
    <t>0101654499</t>
  </si>
  <si>
    <t>INES MARIA GUTAMA GUAMAN</t>
  </si>
  <si>
    <t>010188705-7</t>
  </si>
  <si>
    <t>CHUQUIGUANGA LUNA JESUS LEONOR</t>
  </si>
  <si>
    <t>0105795280</t>
  </si>
  <si>
    <t>LLIVICURA DELGADO MARIA BEATRIZ</t>
  </si>
  <si>
    <t>29/03/2026</t>
  </si>
  <si>
    <t>010466285-3</t>
  </si>
  <si>
    <t>SOLIS GUAMAN SANDRA MARLENE</t>
  </si>
  <si>
    <t>Julio/2018 - Junio/2020</t>
  </si>
  <si>
    <t xml:space="preserve"> 0101887057</t>
  </si>
  <si>
    <t xml:space="preserve"> JESUS LEONOR CHUQUIGUANGA LUNA</t>
  </si>
  <si>
    <t>ingresar el trámite de justificación asistencia,</t>
  </si>
  <si>
    <t>010206586-9</t>
  </si>
  <si>
    <t>LUPERCIO PINTADO MARIA MERCEDES</t>
  </si>
  <si>
    <t>0104662853</t>
  </si>
  <si>
    <t>SANDRA MARLENE SOLIS GUAMAN</t>
  </si>
  <si>
    <t>010275039-5</t>
  </si>
  <si>
    <t>GUAMAN CHASIJUANA MARIA ROSARIO</t>
  </si>
  <si>
    <t>0102065869</t>
  </si>
  <si>
    <t>MARIA MERCEDES LUPERCIO PINTA</t>
  </si>
  <si>
    <t>010353834-4</t>
  </si>
  <si>
    <t>CHASIGUAN BACUILIMA MARIA ANGELITA</t>
  </si>
  <si>
    <t>0102750395</t>
  </si>
  <si>
    <t>MARIA ROSARIO GUAMAN CHASIJUA</t>
  </si>
  <si>
    <t>01/05/2034</t>
  </si>
  <si>
    <t>010075627-9</t>
  </si>
  <si>
    <t>GUAMAN BACUILIMA MARIA HORTENCIA</t>
  </si>
  <si>
    <t>0103538344</t>
  </si>
  <si>
    <t>MARIA ANGELITA CHASIGUAN BACU</t>
  </si>
  <si>
    <t>010497365-6</t>
  </si>
  <si>
    <t xml:space="preserve">CRIOLLO GUTAMA ADRIANA ELIZABETH </t>
  </si>
  <si>
    <t>0100756279</t>
  </si>
  <si>
    <t>MARIA HORTENCIA GUAMAN BACUI</t>
  </si>
  <si>
    <t>0104973656</t>
  </si>
  <si>
    <t>ADRIANA ELIZABETH CRIOLLO GUT</t>
  </si>
  <si>
    <t>010239314-7 fallecio</t>
  </si>
  <si>
    <t>GUAMAN CHASIJUANA ZOILA VICTORIA fallecio</t>
  </si>
  <si>
    <t>fallecio EXT-15588-2020</t>
  </si>
  <si>
    <t>010444985-5</t>
  </si>
  <si>
    <t xml:space="preserve">SOLIS GUAMAN MIRIAN ALEXANDRA </t>
  </si>
  <si>
    <t>Abril/2017 - Marzo/2019</t>
  </si>
  <si>
    <t>010184022-1</t>
  </si>
  <si>
    <t>LUPERCIO BENENAULA MARIA ROSARIO</t>
  </si>
  <si>
    <t>0104449855</t>
  </si>
  <si>
    <t>MIRIAN ALEXANDRA SOLIS GUAMAN</t>
  </si>
  <si>
    <t>010067235-1</t>
  </si>
  <si>
    <t>BACULIMA AREVALO MARIA NATIVIDAD</t>
  </si>
  <si>
    <t>0101840221</t>
  </si>
  <si>
    <t>MARIA ROSARIO LUPERCIO BENENA</t>
  </si>
  <si>
    <t>010303540-8</t>
  </si>
  <si>
    <t>LEON LUPERCIO ROSA ELENA</t>
  </si>
  <si>
    <t>0100672351</t>
  </si>
  <si>
    <t>MARIA NATIVIDAD BACUILIMA ARE</t>
  </si>
  <si>
    <t>010044494-2</t>
  </si>
  <si>
    <t xml:space="preserve">LUPERCIO PINTADO MARIA TRANSITO </t>
  </si>
  <si>
    <t>envio de papeles</t>
  </si>
  <si>
    <t>0103035408</t>
  </si>
  <si>
    <t>ROSA ELENA LEON LUPERCIO</t>
  </si>
  <si>
    <t>010562921-6</t>
  </si>
  <si>
    <t>CEDILLO CHUQUIGUANGA ESTEFANIA DEL PILAR</t>
  </si>
  <si>
    <t>0107403271</t>
  </si>
  <si>
    <t>SARAGURO LEON GERALDINE ALEX</t>
  </si>
  <si>
    <t>01/02/2035</t>
  </si>
  <si>
    <t>010070274-5</t>
  </si>
  <si>
    <t>BACULIMA BACULIMA MOISES EDUARDO</t>
  </si>
  <si>
    <t xml:space="preserve">envio papeles </t>
  </si>
  <si>
    <t>0105615447</t>
  </si>
  <si>
    <t>CORNEJO BACULIMA MARIA ALEJANDRA</t>
  </si>
  <si>
    <t>RENUNCIA MEMO-DMCA-0549-2021</t>
  </si>
  <si>
    <t xml:space="preserve"> 0105617245</t>
  </si>
  <si>
    <t xml:space="preserve"> BACULIMA MORA KEVIN ISMAEL</t>
  </si>
  <si>
    <t>Giro ROPA USADA</t>
  </si>
  <si>
    <t>010166875-4</t>
  </si>
  <si>
    <t>MONTALEZA ORELLANA OLGA ELVIA</t>
  </si>
  <si>
    <t xml:space="preserve"> 0104927629</t>
  </si>
  <si>
    <t xml:space="preserve"> BACULIMA MORA JOSE DAVID</t>
  </si>
  <si>
    <t>010583791-8</t>
  </si>
  <si>
    <t>SIGUA MONTALEZA CARLOS LUIS</t>
  </si>
  <si>
    <t>AGO-2018-AGO-2020</t>
  </si>
  <si>
    <t>0101668754</t>
  </si>
  <si>
    <t>OLGA ELVIA MONTALEZA ORELLAN</t>
  </si>
  <si>
    <t>010155262-8</t>
  </si>
  <si>
    <t>AUQUILLA CRIOLLO MARIA ROSARIO</t>
  </si>
  <si>
    <t>0105837918</t>
  </si>
  <si>
    <t>CARLOS LUIS SIGUA MONTALEZA</t>
  </si>
  <si>
    <t>010101925-5</t>
  </si>
  <si>
    <t>VILLA TACURI MARIA TRANCITO</t>
  </si>
  <si>
    <t>CEDULA VENDEDOR: 0102901642</t>
  </si>
  <si>
    <t>NOMBRES: ALFONSO MARIA AREVALO TENECELA</t>
  </si>
  <si>
    <t>CALLE GENERAL TORRES Y CALLE LARGA RENOVACIÓN DE PUESTO 121 DEL M 10 DE AGOSTO C 564 F-001-RP-001122</t>
  </si>
  <si>
    <t>01/01/36</t>
  </si>
  <si>
    <t>NO SE ENCUENTRA</t>
  </si>
  <si>
    <t>010503811-1</t>
  </si>
  <si>
    <t>CORO VILLA NANCY BEATRIZ</t>
  </si>
  <si>
    <t>0101019255</t>
  </si>
  <si>
    <t>MARIA TRANCITO VILLA TACURI</t>
  </si>
  <si>
    <t>010130418-6</t>
  </si>
  <si>
    <t>BRITO CEVALLOS SARA BEATRIZ</t>
  </si>
  <si>
    <t>Julio/11 - Junio/13</t>
  </si>
  <si>
    <t>0105038111</t>
  </si>
  <si>
    <t>NANCY BEATRIZ CORO VILLA</t>
  </si>
  <si>
    <t>010275287-0</t>
  </si>
  <si>
    <t>LUPERCIO PINTADO MARIA ROSARIO</t>
  </si>
  <si>
    <t>0101304186</t>
  </si>
  <si>
    <t>SARA BEATRIZ BRITO CEVALLOS</t>
  </si>
  <si>
    <t>12/01/26</t>
  </si>
  <si>
    <t>010334763-9</t>
  </si>
  <si>
    <t>BACULIMA GUAMAN ROSA ANA</t>
  </si>
  <si>
    <t>0102752870</t>
  </si>
  <si>
    <t>MARIA ROSARIO LUPERCIO PINTAD</t>
  </si>
  <si>
    <t>010597108-9</t>
  </si>
  <si>
    <t>ENRIQUEZ LOJA MARIA ROSARIO</t>
  </si>
  <si>
    <t>Octubre/2013 - Septiembre/2015</t>
  </si>
  <si>
    <t>0103347639</t>
  </si>
  <si>
    <t>ROSA ANA BACUILIMA GUAMAN</t>
  </si>
  <si>
    <t>010101385-2</t>
  </si>
  <si>
    <t>TACURI VILLA MARIA ZOILA</t>
  </si>
  <si>
    <t>010246279-3</t>
  </si>
  <si>
    <t>PIÑA TACURI CLARA SUSANA</t>
  </si>
  <si>
    <t>0101013852</t>
  </si>
  <si>
    <t>MARIA ZOILA TACURI VILLA</t>
  </si>
  <si>
    <t>010685636-2</t>
  </si>
  <si>
    <t>AYABACA BERMEO CARMEN GRACIELA</t>
  </si>
  <si>
    <t>dic-2016-dic-2020</t>
  </si>
  <si>
    <t>0102462793</t>
  </si>
  <si>
    <t>CLARA SUSANA PIÃ‘A TACURI</t>
  </si>
  <si>
    <t>010474367-9</t>
  </si>
  <si>
    <t>CHIMBO JADAN ANGEL SANTIAGO</t>
  </si>
  <si>
    <t xml:space="preserve">VACIO BODEGA </t>
  </si>
  <si>
    <t>Febrero/2019 - Enero/2021</t>
  </si>
  <si>
    <t>0106856362</t>
  </si>
  <si>
    <t>AYABACA BERMEO CARMEN GRACI</t>
  </si>
  <si>
    <t>010132623-9</t>
  </si>
  <si>
    <t>IÑIGUEZ DE BRITO AMADA DE JESUS</t>
  </si>
  <si>
    <t>0104743679</t>
  </si>
  <si>
    <t>ANGEL SANTIAGO CHIMBO JADAN</t>
  </si>
  <si>
    <t>010074686-6</t>
  </si>
  <si>
    <t>BRITO CEVALLOS CARLOS EFRAIN</t>
  </si>
  <si>
    <t>0101326239</t>
  </si>
  <si>
    <t>DE JESUS IÃ‘IGUEZ AMADA</t>
  </si>
  <si>
    <t>AUT: MARIA DOLORES TIGUE SIGCHE DMCA-1919-2023</t>
  </si>
  <si>
    <t>010145167-2</t>
  </si>
  <si>
    <t>BERMEO CAPON MARIA ROSA</t>
  </si>
  <si>
    <t>0100746866</t>
  </si>
  <si>
    <t>CARLOS EFRAIN BRITO CEVALLOS</t>
  </si>
  <si>
    <t xml:space="preserve">010307142-9 </t>
  </si>
  <si>
    <t>CHIMBO TACURI MARIA ROSA</t>
  </si>
  <si>
    <t>0101451672</t>
  </si>
  <si>
    <t>010095161-5</t>
  </si>
  <si>
    <t>TACURI VILLA MARIA MARGARITA</t>
  </si>
  <si>
    <t>0104466149</t>
  </si>
  <si>
    <t xml:space="preserve">BANEGAS TIGRE JORGE MAURICIO </t>
  </si>
  <si>
    <t>010115895-4</t>
  </si>
  <si>
    <t>ARIAS FAJARDO ROSARIO MATILDE</t>
  </si>
  <si>
    <t xml:space="preserve">VACIO BODEGAS </t>
  </si>
  <si>
    <t>0100951615</t>
  </si>
  <si>
    <t>MARIA MARGARITA TACURI VILLA</t>
  </si>
  <si>
    <t>010138215-8</t>
  </si>
  <si>
    <t>GUZÑAY BARRERA CESAR AUGUSTO</t>
  </si>
  <si>
    <t>0101158954</t>
  </si>
  <si>
    <t>ROSARIO MATILDE ARIAS FAJARDO</t>
  </si>
  <si>
    <t>010084024-8</t>
  </si>
  <si>
    <t>CHIMBO GUAMAN MARIA ROSARIO</t>
  </si>
  <si>
    <t>12/31/2018-12/31/2020</t>
  </si>
  <si>
    <t>0101382158</t>
  </si>
  <si>
    <t>CESAR AUGUSTO GUZNAY BARRERA</t>
  </si>
  <si>
    <t>010075965-3</t>
  </si>
  <si>
    <t>LUPERCIO PINTADO MARIA CARMEN</t>
  </si>
  <si>
    <t>0103634846</t>
  </si>
  <si>
    <t>ANDREA MARISOL CHICAIZA LUPER</t>
  </si>
  <si>
    <t>3/1/2025</t>
  </si>
  <si>
    <t>080251933-0</t>
  </si>
  <si>
    <t>QUEZADA QUEZADA IRMA JUDITH</t>
  </si>
  <si>
    <t>marzo/2012-febrero2014</t>
  </si>
  <si>
    <t>0100759653</t>
  </si>
  <si>
    <t>MARIA CARMEN LUPERCIO PINTADO</t>
  </si>
  <si>
    <t>010371048-9</t>
  </si>
  <si>
    <t>AUQUILLA ORELLANA MILTON XAVIER</t>
  </si>
  <si>
    <t>0802519330</t>
  </si>
  <si>
    <t>IRMA JUDITH QUEZADA QUEZADA</t>
  </si>
  <si>
    <t>010156087-8</t>
  </si>
  <si>
    <t>GUERRERO VILLACIS SEGUNDO HUMBERTO</t>
  </si>
  <si>
    <t>0103035077</t>
  </si>
  <si>
    <t>ELSA SUSANA ARGUDO LUPERCIO</t>
  </si>
  <si>
    <t>010764817-2</t>
  </si>
  <si>
    <t>SUQUI PIZARRO LISSETH  CAROLINA</t>
  </si>
  <si>
    <t>Abril/2019 - Marzo/2021</t>
  </si>
  <si>
    <t>010442759-6</t>
  </si>
  <si>
    <t>CEDILLO MEJIA JONNATHAN ANDRES</t>
  </si>
  <si>
    <t>0107648172</t>
  </si>
  <si>
    <t>LISSETH CAROLINA SUQUI PIZARRO</t>
  </si>
  <si>
    <t>10/1/2032</t>
  </si>
  <si>
    <t>070515770-9</t>
  </si>
  <si>
    <t xml:space="preserve">RAMIREZ VICENTE MARIA BELEN </t>
  </si>
  <si>
    <t>0104427596</t>
  </si>
  <si>
    <t>JONNATHAN ANDRES CEDILLO MEJI</t>
  </si>
  <si>
    <t>010252692-8</t>
  </si>
  <si>
    <t>AUQUILLA GUAMAN ANA LUCIA</t>
  </si>
  <si>
    <t>jun-2018-jun-2020</t>
  </si>
  <si>
    <t>0705157709</t>
  </si>
  <si>
    <t>MARIA BELEN RAMIREZ VICENTE</t>
  </si>
  <si>
    <t>010149300-5</t>
  </si>
  <si>
    <t>AUQUILLA GUAMAN TERESA DE JESUS</t>
  </si>
  <si>
    <t>0102526928</t>
  </si>
  <si>
    <t>010511176-9</t>
  </si>
  <si>
    <t xml:space="preserve">LLIVIPUMA YARI JOHNY PATRICIO </t>
  </si>
  <si>
    <t xml:space="preserve">SIN NOVEDAD </t>
  </si>
  <si>
    <t>0101493005</t>
  </si>
  <si>
    <t>TERESA DE JESUS AUQUILLA GUAMA</t>
  </si>
  <si>
    <t>010268510-4</t>
  </si>
  <si>
    <t>CORNEJO RIVERA PABLO RAMIRO</t>
  </si>
  <si>
    <t>0105111769</t>
  </si>
  <si>
    <t>JOHNY PATRICIO LLIVIPUMA YARI</t>
  </si>
  <si>
    <t>010397397-0</t>
  </si>
  <si>
    <t>BACULIMA CHIMBO MONICA SILVANA</t>
  </si>
  <si>
    <t>0102685104</t>
  </si>
  <si>
    <t>PABLO RAMIRO CORNEJO RIVERA</t>
  </si>
  <si>
    <t>010363483-8</t>
  </si>
  <si>
    <t>ARGUDO LUPERCIO MONICA JHANETH</t>
  </si>
  <si>
    <t>0103973970</t>
  </si>
  <si>
    <t>MONICA SILVANA BACULIMA CHIMB</t>
  </si>
  <si>
    <t>010170637-2</t>
  </si>
  <si>
    <t>ROLDAN GUAMAN MARIANITA DE JESUS</t>
  </si>
  <si>
    <t>0103634838</t>
  </si>
  <si>
    <t>MONICA JHANETH ARGUDO LUPERC</t>
  </si>
  <si>
    <t>010150959-4</t>
  </si>
  <si>
    <t>VALENCIA PULLA JOSE GABRIEL</t>
  </si>
  <si>
    <t>0101706372</t>
  </si>
  <si>
    <t>MARIANITA DE JESUS ROLDAN GUAM</t>
  </si>
  <si>
    <t xml:space="preserve">VACIO EN TRAMITE </t>
  </si>
  <si>
    <t>0101509594</t>
  </si>
  <si>
    <t>JOSE GABRIEL VALENCIA PULLA</t>
  </si>
  <si>
    <t>010106261-0</t>
  </si>
  <si>
    <t>CAPON GUAMAN ROSA MERCEDES</t>
  </si>
  <si>
    <t>010049790-8</t>
  </si>
  <si>
    <t>GUAMAN CHIMBO MARIA VICENTA</t>
  </si>
  <si>
    <t>VACIO  EN TRAMITE</t>
  </si>
  <si>
    <t>0101062610</t>
  </si>
  <si>
    <t>ROSA MERCEDES CAPON GUAMAN</t>
  </si>
  <si>
    <t>010113218-1</t>
  </si>
  <si>
    <t>ORTIZ LLIVISACA ROGERIO MANUEL</t>
  </si>
  <si>
    <t>0100497908</t>
  </si>
  <si>
    <t>MARIA VICENTA GUAMAN CHIMBO</t>
  </si>
  <si>
    <t>010680552-6</t>
  </si>
  <si>
    <t xml:space="preserve">VIZUELA CARPIO LUIS ALBERTO </t>
  </si>
  <si>
    <t>0101132181</t>
  </si>
  <si>
    <t>ROGERIO MANUEL ORTIZ LLIVISAC</t>
  </si>
  <si>
    <t>010303028-4</t>
  </si>
  <si>
    <t>MONJE MONTALEZA MAURICIO GEOVANNY</t>
  </si>
  <si>
    <t xml:space="preserve">ABANDONO BODEGA </t>
  </si>
  <si>
    <t>0106805526</t>
  </si>
  <si>
    <t>LUIS ALBERTO VIZUELA CARPIO</t>
  </si>
  <si>
    <t>03/31/19</t>
  </si>
  <si>
    <t>010083340-9</t>
  </si>
  <si>
    <t>MONTALEZA ORELLANA ZOILA COLOMBIA</t>
  </si>
  <si>
    <t>ABANDONO 161</t>
  </si>
  <si>
    <t>0103030284</t>
  </si>
  <si>
    <t>MAURICIO GEOVANNY MONJE MON</t>
  </si>
  <si>
    <t>010179081-4</t>
  </si>
  <si>
    <t>CRESPO PINTADO MARIA MERCEDES</t>
  </si>
  <si>
    <t>SIN NOVEDAD PRESU,E ARRIENDO 156-162</t>
  </si>
  <si>
    <t>0100833409</t>
  </si>
  <si>
    <t>ZOILA COLOMBIA MONTALEZA ORE</t>
  </si>
  <si>
    <t>010286747-0</t>
  </si>
  <si>
    <t>CHUQUIGUANGA CRESPO MONICA ALEXANDRA</t>
  </si>
  <si>
    <t>0101790814</t>
  </si>
  <si>
    <t>MERCEDES MARIA CRESPO PINTADO</t>
  </si>
  <si>
    <t>DMCA-0817-2024, aprobación para usentarse del puesto 163 y 165 del Mercado 10 de hasta el 9 de junio del 2024,</t>
  </si>
  <si>
    <t>010048871-7</t>
  </si>
  <si>
    <t>CAPON BECERRA MARIA CARMEN</t>
  </si>
  <si>
    <t>0102867470</t>
  </si>
  <si>
    <t>MONICA ALEXANDRA CHUQUIGUAN</t>
  </si>
  <si>
    <t>5/4/2031</t>
  </si>
  <si>
    <t>010409106-1</t>
  </si>
  <si>
    <t>LLAUCA TENEMPAGUAY FERNANDO MAURICIO</t>
  </si>
  <si>
    <t>Julio/2013 - Junio/2015</t>
  </si>
  <si>
    <t>libre vacio</t>
  </si>
  <si>
    <t>0101231587</t>
  </si>
  <si>
    <t>JOSE NICOLAS CHUQUIGUANGA LUN</t>
  </si>
  <si>
    <t>010076005-7</t>
  </si>
  <si>
    <t>CRIOLLO OTAVALO GUADALUPE</t>
  </si>
  <si>
    <t xml:space="preserve">VACIO TITULAR FALLECE </t>
  </si>
  <si>
    <t>010454773-2</t>
  </si>
  <si>
    <t xml:space="preserve">UZHCA PUMA JOSE MESIAS </t>
  </si>
  <si>
    <t>Agosto/2015 - Julio/2017</t>
  </si>
  <si>
    <t>0100760057</t>
  </si>
  <si>
    <t>GUADALUPE CRIOLLO OTAVALO</t>
  </si>
  <si>
    <t>010148068-9</t>
  </si>
  <si>
    <t>ORTEGA PILLCO ROSA MATILDE</t>
  </si>
  <si>
    <t xml:space="preserve">VACIO EN TRÀMITE </t>
  </si>
  <si>
    <t>0101480689</t>
  </si>
  <si>
    <t>ROSA MATILDE ORTEGA PILLCO</t>
  </si>
  <si>
    <t>010226499-1</t>
  </si>
  <si>
    <t>MONTALEZA AREVALO JOSE RUBEN</t>
  </si>
  <si>
    <t>ATENDIDO POR TERCEROS SUBARRIENDO</t>
  </si>
  <si>
    <t>105675565</t>
  </si>
  <si>
    <t>ORDOÑEZ CRESPO VANESSA GABRIELA</t>
  </si>
  <si>
    <t>M 10 DE AGOSTO</t>
  </si>
  <si>
    <t>1/10/2034</t>
  </si>
  <si>
    <t>010299856-4</t>
  </si>
  <si>
    <t>CRESPO JARAMA NANCY BEATRIZ</t>
  </si>
  <si>
    <t>0102264991</t>
  </si>
  <si>
    <t>JOSE RUBEN MONTALEZA AREVALO</t>
  </si>
  <si>
    <t>010073289-0</t>
  </si>
  <si>
    <t>PEREZ MONTALVAN RICARDINA TARGELIA</t>
  </si>
  <si>
    <t>CERRADO SOLO ATIENDE FINES DE SEMANA</t>
  </si>
  <si>
    <t>0102998564</t>
  </si>
  <si>
    <t>NANCY BEATRIZ CRESPO JARAMA</t>
  </si>
  <si>
    <t>010654200-4</t>
  </si>
  <si>
    <t>MONTALEZA CRESPO KATHERINE VIVIANA</t>
  </si>
  <si>
    <t>FEB-2019-FEB-2021</t>
  </si>
  <si>
    <t>0100732890</t>
  </si>
  <si>
    <t>RICARDINA TARGELIA PEREZ MONT</t>
  </si>
  <si>
    <t>solicita permiso por enfermedad catastrófica solicita como comerciante ayudante a la señora María chumbi chumbi según autorización,: DMCA-3525-2024 debe reincorporarse el 18 de enero de 2025, según informe DMCA-2533-2024</t>
  </si>
  <si>
    <t>RENUNCIA EXT-21357-2021</t>
  </si>
  <si>
    <t>0106542004</t>
  </si>
  <si>
    <t>KATHERINE VIVIANA MONTALEZA C</t>
  </si>
  <si>
    <t xml:space="preserve"> RENUNCIA EXT-10160-2021</t>
  </si>
  <si>
    <t xml:space="preserve"> 0102455730</t>
  </si>
  <si>
    <t xml:space="preserve"> TANIA MARILU MARCA AUQUILLA</t>
  </si>
  <si>
    <t>no se encuentra</t>
  </si>
  <si>
    <t>010207675-9</t>
  </si>
  <si>
    <t>MEJIA SANCHEZ AIDA ROSARIO</t>
  </si>
  <si>
    <t xml:space="preserve"> 0105978001</t>
  </si>
  <si>
    <t xml:space="preserve"> GUERRERO MEJIA KATHERINE JOHANNA</t>
  </si>
  <si>
    <t>09/01/35</t>
  </si>
  <si>
    <t>010189155-4</t>
  </si>
  <si>
    <t>ORELLANA ELVIRA YOLANDA</t>
  </si>
  <si>
    <t>0102076759</t>
  </si>
  <si>
    <t>AIDA ROSARIO MEJIA SANCHEZ</t>
  </si>
  <si>
    <t>010454019-0</t>
  </si>
  <si>
    <t>AUQUILLA ORELLANA DIANA JACKELINE</t>
  </si>
  <si>
    <t xml:space="preserve">ATENDIDO POR TERCEROS </t>
  </si>
  <si>
    <t>JUL-2018-JUL-2020</t>
  </si>
  <si>
    <t>0101891554</t>
  </si>
  <si>
    <t>YOLANDA ORELLANA ELVIRA</t>
  </si>
  <si>
    <t>010171604-1</t>
  </si>
  <si>
    <t xml:space="preserve">GUAMAN CAPON MARIA VIRGINIA </t>
  </si>
  <si>
    <t>0104540190</t>
  </si>
  <si>
    <t>DIANA JACKELINE AUQUILLA OREL</t>
  </si>
  <si>
    <t>0101716041</t>
  </si>
  <si>
    <t>MARIA VIRGINIA GUAMAN CAPON</t>
  </si>
  <si>
    <t>010148349-3</t>
  </si>
  <si>
    <t>MOLINA RIOS LUIS HERMOGENES</t>
  </si>
  <si>
    <t>FEBRERO/ 2018-FEBREO 2020</t>
  </si>
  <si>
    <t>010220511-9</t>
  </si>
  <si>
    <t>MOROCHO LOJA MARIA NATIVIDAD</t>
  </si>
  <si>
    <t xml:space="preserve">Lácteos </t>
  </si>
  <si>
    <t>Abril/2019 -Octubre /2021</t>
  </si>
  <si>
    <t>0101483493</t>
  </si>
  <si>
    <t>LUIS HERMOGENES MOLINA RIOS RENUNCI A</t>
  </si>
  <si>
    <t xml:space="preserve">OCUAPCION ILEGAL </t>
  </si>
  <si>
    <t>QUIZHPI QUIZHPI MERCY ALEXANXDRA</t>
  </si>
  <si>
    <t>11/30/2018</t>
  </si>
  <si>
    <t>ABANDONO 2018</t>
  </si>
  <si>
    <t>0102205119</t>
  </si>
  <si>
    <t>MARIA NATIVIDAD MOROCHO LOJA</t>
  </si>
  <si>
    <t>010409019-6</t>
  </si>
  <si>
    <t>CHASIJUANA BACUILIMA MARIA ROSARIO</t>
  </si>
  <si>
    <t>0604360024</t>
  </si>
  <si>
    <t>MERCI ALEXANDRA QUISHPI QUISH</t>
  </si>
  <si>
    <t>11/30/18</t>
  </si>
  <si>
    <t>010083165-0</t>
  </si>
  <si>
    <t>ROLDAN NEIRA BLANCA LEONOR</t>
  </si>
  <si>
    <t>CAMBIO PROVISIONAL DMCA-0534-2021</t>
  </si>
  <si>
    <t>0104090196</t>
  </si>
  <si>
    <t>MARIA ROSARIO CHASIJUANA BACU</t>
  </si>
  <si>
    <t>010377431-1</t>
  </si>
  <si>
    <t>MURILLO PUNIN MARIA SUSANA</t>
  </si>
  <si>
    <t>0101127223</t>
  </si>
  <si>
    <t>MERCEDES ADRILA ROLDAN NEIRA</t>
  </si>
  <si>
    <t>010148753-6</t>
  </si>
  <si>
    <t>ROLDAN NEIRA LUISA BEATRIZ</t>
  </si>
  <si>
    <t>0103774311</t>
  </si>
  <si>
    <t>MARIA SUSANA MURILLO PUNIN</t>
  </si>
  <si>
    <t>010112722-3</t>
  </si>
  <si>
    <t>ROLDAN NEIRA MERCEDES ADRILA</t>
  </si>
  <si>
    <t>BODEGA ABANDONO</t>
  </si>
  <si>
    <t>0101487536</t>
  </si>
  <si>
    <t>LUISA BEATRIZ ROLDAN NEIRA</t>
  </si>
  <si>
    <t>01/02/2024</t>
  </si>
  <si>
    <t>010017837-5</t>
  </si>
  <si>
    <t>GUAMAN CHIMBO MARIA TERESA</t>
  </si>
  <si>
    <t>0100831650</t>
  </si>
  <si>
    <t>BLANCA LEONOR ROLDAN NEIRA</t>
  </si>
  <si>
    <t>010238519-2</t>
  </si>
  <si>
    <t xml:space="preserve">TUZA PLAZA ANA CARMELITA </t>
  </si>
  <si>
    <t>Diciembre/2019 - Noviembre/2021</t>
  </si>
  <si>
    <t>renuncia EXT-24539-2024</t>
  </si>
  <si>
    <t>renuncia  EXT-24539-2024</t>
  </si>
  <si>
    <t>DEBE ESTAR VACIO EL PUESTO.</t>
  </si>
  <si>
    <t xml:space="preserve">010272067-9 renuncia </t>
  </si>
  <si>
    <t>NIEVES MORALES ROSA GERARDINA renuncia</t>
  </si>
  <si>
    <t xml:space="preserve">carnicos </t>
  </si>
  <si>
    <t>renuncia ext-1394-2020</t>
  </si>
  <si>
    <t>renuncia 1394-2020</t>
  </si>
  <si>
    <t>0102385192</t>
  </si>
  <si>
    <t>ANA CARMELITA TUZA PLAZA renuncia ext-21399-2024</t>
  </si>
  <si>
    <t>10/31/21</t>
  </si>
  <si>
    <t>renuncia ext-21399-2024</t>
  </si>
  <si>
    <t>010365730-0</t>
  </si>
  <si>
    <t>CHASI PLAZA OLGA BEATRIZ</t>
  </si>
  <si>
    <t xml:space="preserve">ABANDONO TIENE PUESTO EN LA PLAZA DE FLORES </t>
  </si>
  <si>
    <t>010429642-1</t>
  </si>
  <si>
    <t xml:space="preserve">BACULIMA ASTUDILLO DIEGO PAUL </t>
  </si>
  <si>
    <t>Noviembre/11-Octubre/12</t>
  </si>
  <si>
    <t>0103657300</t>
  </si>
  <si>
    <t>OLGA BEATRIZ CHASI PLAZA</t>
  </si>
  <si>
    <t>cambio de puesto sin autorización  Joerge Mauricio BANEGAS</t>
  </si>
  <si>
    <t>010215882-1</t>
  </si>
  <si>
    <t>QUITO ZHINGRI MARIA ROSARIO</t>
  </si>
  <si>
    <t>010171565-4</t>
  </si>
  <si>
    <t>PICON CEVALLOS ROSARIO YOLANDA</t>
  </si>
  <si>
    <t>0102158821</t>
  </si>
  <si>
    <t>010184259-9</t>
  </si>
  <si>
    <t>MUÑOZ LOJA MARIA AUGUSTA</t>
  </si>
  <si>
    <t>NO FIRMA AUSENCIA RENOVACIÓN 
 EXT-9289-2021</t>
  </si>
  <si>
    <t>0101715654</t>
  </si>
  <si>
    <t>ROSARIO YOLANDA PICON CEVALLO</t>
  </si>
  <si>
    <t xml:space="preserve">permiso por medico DMCA-2940-2024 hasta el 14 de noviembre </t>
  </si>
  <si>
    <t>010222411-0</t>
  </si>
  <si>
    <t>SINCHE SINCHE MARIA DOLORES</t>
  </si>
  <si>
    <t>Febrero/17 - Enero/19</t>
  </si>
  <si>
    <t>0103778049</t>
  </si>
  <si>
    <t>LEONARDO XAVIER MUÃ‘OZ LOJA</t>
  </si>
  <si>
    <t>010550571-3</t>
  </si>
  <si>
    <t>BUENO GUARTAZACA ELVIA MARIA</t>
  </si>
  <si>
    <t>ATENDIDO POR TERCEROS ABANDONO</t>
  </si>
  <si>
    <t>0102224110</t>
  </si>
  <si>
    <t>MARIA DOLORES SINCHI SINCHI</t>
  </si>
  <si>
    <t>010412301-3</t>
  </si>
  <si>
    <t>YASCARIBAY CEVALLOS ALFREDO MANUEL</t>
  </si>
  <si>
    <t>ABANDONO OCUPADO POR LOS VECINOS CERRADO</t>
  </si>
  <si>
    <t>Diciembre/2014 - Noviembre/2016</t>
  </si>
  <si>
    <t>0105505713</t>
  </si>
  <si>
    <t>ELVIA MARIA BUENO GUARTAZACA</t>
  </si>
  <si>
    <t>se presume subarriendo de puesto del 200. viaje a EEUU subarrienda el puesto.</t>
  </si>
  <si>
    <t>Junio/11-Mayo/12</t>
  </si>
  <si>
    <t>010704444-8</t>
  </si>
  <si>
    <t xml:space="preserve">CHUCHUCA LOJA MAGALY ELIZABETH </t>
  </si>
  <si>
    <t>Septiembre/2015 - Agosto/2017</t>
  </si>
  <si>
    <t>070303228-4</t>
  </si>
  <si>
    <t>QUEZADA QUEZADA BELLA AMADA</t>
  </si>
  <si>
    <t>CERRADO ABANDONO</t>
  </si>
  <si>
    <t>0107044448</t>
  </si>
  <si>
    <t>MAGALY ELIZABETH CHUCHUCA LO</t>
  </si>
  <si>
    <t>9/1/2017</t>
  </si>
  <si>
    <t>010007547-2</t>
  </si>
  <si>
    <t>RODRIGUEZ QUIZHPI MANUEL JESUS</t>
  </si>
  <si>
    <t>CERRADO ABANDONO ATENDIDO Y CUOADO POR LOS VECINOS</t>
  </si>
  <si>
    <t>0703032284</t>
  </si>
  <si>
    <t>BELLA AMADA QUEZADA QUEZADA</t>
  </si>
  <si>
    <t>010351889-0</t>
  </si>
  <si>
    <t>PINTADO BRITO MARIA ENCARNACION</t>
  </si>
  <si>
    <t>0100075472</t>
  </si>
  <si>
    <t>MANUEL JESUS RODRIGUEZ QUIZHP</t>
  </si>
  <si>
    <t>R</t>
  </si>
  <si>
    <t xml:space="preserve">030032375-5 </t>
  </si>
  <si>
    <t>PERALTA PALACIOS INES DEL CARMEN</t>
  </si>
  <si>
    <t>0103518890</t>
  </si>
  <si>
    <t>MARIA ENCARNACION PINTADO BRI</t>
  </si>
  <si>
    <t xml:space="preserve">fallecida utiliza ilegalmente la sobrina espera la adjudicación </t>
  </si>
  <si>
    <t>010236279-5</t>
  </si>
  <si>
    <t>PERALTA CAPON ZOILA MAGDALENA</t>
  </si>
  <si>
    <t>0300323755</t>
  </si>
  <si>
    <t>INES DEL CARMEN PERALTA PALACIOS</t>
  </si>
  <si>
    <t xml:space="preserve">renovar desde el 2020 hasta 20 de octubre caso disponible el puesto. se presume subarriendo </t>
  </si>
  <si>
    <t>renuncia EXT-18272-2020</t>
  </si>
  <si>
    <t>0102362795</t>
  </si>
  <si>
    <t>ZOILA MAGDALENA PERALTA CAPO</t>
  </si>
  <si>
    <t>Diciembre/12 - Noviembre/2014</t>
  </si>
  <si>
    <t>Marzo/2013-Febrero/2015</t>
  </si>
  <si>
    <t>070149867-7 renuncia</t>
  </si>
  <si>
    <t>MACAS MOROCHO ELVIA ERNESTINA renuncia</t>
  </si>
  <si>
    <t>renunciar</t>
  </si>
  <si>
    <t>renuncia 1394-2020 y ext-15587-2020</t>
  </si>
  <si>
    <t>010127213-6</t>
  </si>
  <si>
    <t>GARCIA PACHECO CRUZ GUILLERMINA</t>
  </si>
  <si>
    <t>010324541-1</t>
  </si>
  <si>
    <t>ROLDAN LEON INES BEATRIZ</t>
  </si>
  <si>
    <t>CERRADO ATENDIDO Y OCUPADO POR LOS VECINOS</t>
  </si>
  <si>
    <t>010043386-1</t>
  </si>
  <si>
    <t>SINCHI CHIMBO ROSARIO</t>
  </si>
  <si>
    <t>0103245411</t>
  </si>
  <si>
    <t>INES BEATRIZ ROLDAN LEON</t>
  </si>
  <si>
    <t>2/1/2033</t>
  </si>
  <si>
    <t>010248237-9</t>
  </si>
  <si>
    <t>BAYOLIMA SINCHI GLORIA ALEXANDRA</t>
  </si>
  <si>
    <t>0100433861</t>
  </si>
  <si>
    <t>ROSARIO SINCHI CHIMBO</t>
  </si>
  <si>
    <t>010416593-1</t>
  </si>
  <si>
    <t>SAMANIEGO SALINAS BLANCA AZUCENA</t>
  </si>
  <si>
    <t>0102482379</t>
  </si>
  <si>
    <t>GLORIA ALEXANDRA BAYOLIMA SIN</t>
  </si>
  <si>
    <t>010083772-3</t>
  </si>
  <si>
    <t>PAREDES LOJA MARIA ELVIRA</t>
  </si>
  <si>
    <t>0104165931</t>
  </si>
  <si>
    <t>BLANCA AZUCENA SAMANIEGO SAL</t>
  </si>
  <si>
    <t>010333268-0</t>
  </si>
  <si>
    <t>SERRANO PAREDES IRMA JANETH</t>
  </si>
  <si>
    <t>CERRADO UTILIZADO COMO BODEGA</t>
  </si>
  <si>
    <t>0100837723</t>
  </si>
  <si>
    <t>MARIA ELVIRA PAREDES LOJA</t>
  </si>
  <si>
    <t>010516785-2</t>
  </si>
  <si>
    <t xml:space="preserve">SAMANIEGO SALINAS FERNANDA PATRICIA </t>
  </si>
  <si>
    <t>Octubre/2016 - Septiembre/2018</t>
  </si>
  <si>
    <t>0103332680</t>
  </si>
  <si>
    <t>IRMA JANNETH SERRANO PAREDES</t>
  </si>
  <si>
    <t>010586670-1</t>
  </si>
  <si>
    <t>SAMANIEGO SALINAS MARCO VINICIO</t>
  </si>
  <si>
    <t>0105167852</t>
  </si>
  <si>
    <t>FERNANDA PATRICIA SAMANIEGO S</t>
  </si>
  <si>
    <t>010603204-8</t>
  </si>
  <si>
    <t xml:space="preserve">AVILA CALLE EFRAIN SANTIAGO </t>
  </si>
  <si>
    <t>0105866701</t>
  </si>
  <si>
    <t>MARCO VINICIO SAMANIEGO SALIN</t>
  </si>
  <si>
    <t>03/31/17</t>
  </si>
  <si>
    <t>CALLEJON NUEVO</t>
  </si>
  <si>
    <t>0106032048</t>
  </si>
  <si>
    <t>EFRAIN SANTIAGO AVILA CALE</t>
  </si>
  <si>
    <t>223</t>
  </si>
  <si>
    <t>070159804-7</t>
  </si>
  <si>
    <t>PELCHOR SAMANIEGO DAYANNA ESTEFANIA</t>
  </si>
  <si>
    <t>0105821508</t>
  </si>
  <si>
    <t>DAYANNA ESTEFANIA PELCHOR SAM</t>
  </si>
  <si>
    <t>01/31/21</t>
  </si>
  <si>
    <t>PASILLO</t>
  </si>
  <si>
    <t>VICTOR MANUEL 
ARGUDO YANZA</t>
  </si>
  <si>
    <t>Julio/2017 - Junio/2019</t>
  </si>
  <si>
    <t>ABANDONO DESDE 2017</t>
  </si>
  <si>
    <t>0701598047</t>
  </si>
  <si>
    <t>FELIX ANTONIO LUPERCIO HURTAD</t>
  </si>
  <si>
    <t>010605786-2</t>
  </si>
  <si>
    <t>SINCHI PLAZA MAYRA ALEXANDRA</t>
  </si>
  <si>
    <t>Marzo/2017 - Febrero/2019</t>
  </si>
  <si>
    <t>0103293189</t>
  </si>
  <si>
    <t>VICTOR MANUEL ARGUDO YANZA</t>
  </si>
  <si>
    <t>226</t>
  </si>
  <si>
    <t>ABANDONO DE PUESTO</t>
  </si>
  <si>
    <t>ABANDONO DESDE EL 2019 Y SOLICITA EXT-12074-2021</t>
  </si>
  <si>
    <t>010235602-9</t>
  </si>
  <si>
    <t>PULGARIN ILLESCAS LILIAN MARISOL</t>
  </si>
  <si>
    <t>0106057862</t>
  </si>
  <si>
    <t>MAYRA ALEXANDRA SINCHI PLAZA</t>
  </si>
  <si>
    <t>227</t>
  </si>
  <si>
    <t>02/28/19</t>
  </si>
  <si>
    <t>BANDONO EXT-5307-2021</t>
  </si>
  <si>
    <t>POR ADJUDICAR</t>
  </si>
  <si>
    <t>010663796-0</t>
  </si>
  <si>
    <t>SAITEROS PEREZ PAOLA ALEXANDRA</t>
  </si>
  <si>
    <t>Abarrotes</t>
  </si>
  <si>
    <t>Junio/2016 - Mayo/2018</t>
  </si>
  <si>
    <t>0102356029</t>
  </si>
  <si>
    <t>LILIAN MARISOL PULGARIN ILLESC</t>
  </si>
  <si>
    <t>POR REGULARIZAR VICTOR MANUEL ARGUDO YANZA</t>
  </si>
  <si>
    <t>010176149-2</t>
  </si>
  <si>
    <t>ORDOÑEZ ALMEIDA SUSANA DE LOURDES</t>
  </si>
  <si>
    <t xml:space="preserve">Abacería </t>
  </si>
  <si>
    <t>SE RESISTE AL CATASTRO SIN PARED</t>
  </si>
  <si>
    <t>0106637960</t>
  </si>
  <si>
    <t>PAOLA ALEXANDRA SAITEROS PERE</t>
  </si>
  <si>
    <t>12,00</t>
  </si>
  <si>
    <t>05/31/18</t>
  </si>
  <si>
    <t>LOCAL CERRADO</t>
  </si>
  <si>
    <t>010116641-1</t>
  </si>
  <si>
    <t>QUIZHPI MENDIETA JORGE HERNAN</t>
  </si>
  <si>
    <t>0101761492</t>
  </si>
  <si>
    <t>SUSANA DE LOURDES ORDOÃ‘EZ ALM</t>
  </si>
  <si>
    <t>06/30/20</t>
  </si>
  <si>
    <t>010048770-1</t>
  </si>
  <si>
    <t>MERCHAN CARCHI VICTOR MIGUEL</t>
  </si>
  <si>
    <t>OCUPADO SIN DOCUMENTOS</t>
  </si>
  <si>
    <t>0101166411</t>
  </si>
  <si>
    <t>JORGE HERNAN QUIZHPI MENDIETA</t>
  </si>
  <si>
    <t>11,00</t>
  </si>
  <si>
    <t>010723460-1</t>
  </si>
  <si>
    <t xml:space="preserve">SANCHEZ DUCHITANGA MAYRA SUSANA </t>
  </si>
  <si>
    <t>SIN CAMBIO DE TITULAR ABANDONO</t>
  </si>
  <si>
    <t>0100487701 RENUNCIA EXT-29340-2023</t>
  </si>
  <si>
    <t>VICTOR MIGUEL MERCHAN CARCHI RENUNCIA EXT-29340-2023</t>
  </si>
  <si>
    <t>232</t>
  </si>
  <si>
    <t>10/3/2032 RENUNCIA EXT-29340-2023</t>
  </si>
  <si>
    <t>CERRADO RENUNCIA EXT-29340-2023</t>
  </si>
  <si>
    <t>010049686-8</t>
  </si>
  <si>
    <t>CUENCA ARIAS ZOILA LUCIA</t>
  </si>
  <si>
    <t>0107234601</t>
  </si>
  <si>
    <t>MAYRA SUSANA SANCHEZ DUCHITA</t>
  </si>
  <si>
    <t>010208029-8</t>
  </si>
  <si>
    <t>LITUMA TIRADO OLGA CATALINA</t>
  </si>
  <si>
    <t xml:space="preserve"> CERRADO ABANDONADO</t>
  </si>
  <si>
    <t>0100496868</t>
  </si>
  <si>
    <t>ZOILA LUCIA CUENCA ARIAS</t>
  </si>
  <si>
    <t>234</t>
  </si>
  <si>
    <t>010165248-5</t>
  </si>
  <si>
    <t>BENALCAZAR TORRES SAUL ENRIQUE</t>
  </si>
  <si>
    <t>0102080298</t>
  </si>
  <si>
    <t>OLGA CATALINA LITUMA TIRADO</t>
  </si>
  <si>
    <t>MASAJES</t>
  </si>
  <si>
    <t>01/08/2024</t>
  </si>
  <si>
    <t>010284092-3</t>
  </si>
  <si>
    <t>URGILES LLIVIPUMA ROSA ELVIRA</t>
  </si>
  <si>
    <t>0101652485</t>
  </si>
  <si>
    <t>SAUL ENRIQUE BENALCAZAR TORRE</t>
  </si>
  <si>
    <t>010298632-0</t>
  </si>
  <si>
    <t>GUARTAZACA QUITUIZACA TERESA DE JESUS</t>
  </si>
  <si>
    <t>0102840923</t>
  </si>
  <si>
    <t>ROSA ELVIRA URGILES LLIVIPUMA</t>
  </si>
  <si>
    <t>010212791-7</t>
  </si>
  <si>
    <t>PAUCAR PINTADO MARIA ROSARIO</t>
  </si>
  <si>
    <t>0102986320</t>
  </si>
  <si>
    <t>MARIA TERESA DE JESUS GUARTAZA</t>
  </si>
  <si>
    <t>015023483-9</t>
  </si>
  <si>
    <t xml:space="preserve">PEÑAFIEL MORENO ISMAEL EDUARDO </t>
  </si>
  <si>
    <t>0102127917</t>
  </si>
  <si>
    <t>MARIA ROSARIO PAUCAR PINTADO</t>
  </si>
  <si>
    <t>010290448-9</t>
  </si>
  <si>
    <t>MORENO YANEZ TERESA YOLANDA</t>
  </si>
  <si>
    <t>0150234839</t>
  </si>
  <si>
    <t>ISMAEL EDUARDO PEÃ‘AFIEL MOREN</t>
  </si>
  <si>
    <t>240</t>
  </si>
  <si>
    <t>010004500-4</t>
  </si>
  <si>
    <t>CEDILLO MATUTE MARIA ALEJANDRINA</t>
  </si>
  <si>
    <t>0102904489</t>
  </si>
  <si>
    <t>TERESA YOLANDA MORENO YANEZ</t>
  </si>
  <si>
    <t>010226391-0</t>
  </si>
  <si>
    <t>ORELLANA PINOS ROSA ALICIA</t>
  </si>
  <si>
    <t>0100045004</t>
  </si>
  <si>
    <t>MARIA ALEJANDRINA CEDILLO MAT</t>
  </si>
  <si>
    <t>010450965-8</t>
  </si>
  <si>
    <t>ANDRADE ORELLANA MARIA ANGELICA</t>
  </si>
  <si>
    <t>0102263910</t>
  </si>
  <si>
    <t>ROSA ALICIA ORELLANA PINOS</t>
  </si>
  <si>
    <t>010212475-7</t>
  </si>
  <si>
    <t>TOAPANTA PAUTA MARIA TERESA</t>
  </si>
  <si>
    <t>0104509658</t>
  </si>
  <si>
    <t>MARIA ANGELICA ANDRADE ORELL</t>
  </si>
  <si>
    <t>010299080-1</t>
  </si>
  <si>
    <t>OCHOA PAUCAR CRUZ MARGARITA</t>
  </si>
  <si>
    <t>0102124757</t>
  </si>
  <si>
    <t>MARIA TERESA TOAPANTA PAUTA</t>
  </si>
  <si>
    <t>010019514-8</t>
  </si>
  <si>
    <t>TOAPANTA DEFAZ SEGUNDO PATRICIO</t>
  </si>
  <si>
    <t>0102990801</t>
  </si>
  <si>
    <t>CRUZ MARGARITA OCHOA PAUCAR</t>
  </si>
  <si>
    <t>01/09/2024</t>
  </si>
  <si>
    <t>010104418-8</t>
  </si>
  <si>
    <t>AGUIRRE GORDILLO GALO HUMBERTO</t>
  </si>
  <si>
    <t>0100195148</t>
  </si>
  <si>
    <t>SEGUNDO PATRICIO TOAPANTA DEF</t>
  </si>
  <si>
    <t>010211658-9</t>
  </si>
  <si>
    <t>CALDAS VASQUEZ PABLO FERNANDO</t>
  </si>
  <si>
    <t>0101044188</t>
  </si>
  <si>
    <t>GALO HUMBERTO AGUIRRE GORDIL</t>
  </si>
  <si>
    <t>010095465-0</t>
  </si>
  <si>
    <t>VASQUEZ LOPEZ EMILIA CARMELINA</t>
  </si>
  <si>
    <t xml:space="preserve">Platicos y desechables </t>
  </si>
  <si>
    <t>DIC-2018-DIC-2020</t>
  </si>
  <si>
    <t>0102116589</t>
  </si>
  <si>
    <t>PABLO FERNANDO CALDAS VAZQUE</t>
  </si>
  <si>
    <t>010491561-6</t>
  </si>
  <si>
    <t>ABAD OCHOA JOHANNA ELIZABETH</t>
  </si>
  <si>
    <t>Octubre/2018 - Septiembre/2020</t>
  </si>
  <si>
    <t>0100954650</t>
  </si>
  <si>
    <t>EMILIA CARMELINA VAZQUEZ LOPE</t>
  </si>
  <si>
    <t>010210738-0</t>
  </si>
  <si>
    <t>VANEGAS ARIAS MIGUEL ALBERTO</t>
  </si>
  <si>
    <t>0104915616</t>
  </si>
  <si>
    <t>JOHANNA ELIZABETH ABAD OCHOA</t>
  </si>
  <si>
    <t>PRODUCTOS NATURAL</t>
  </si>
  <si>
    <t>010088077-2</t>
  </si>
  <si>
    <t>ARIZAGA VALDIVIEZO LIGIA LEONOR</t>
  </si>
  <si>
    <t xml:space="preserve"> 0105036867</t>
  </si>
  <si>
    <t xml:space="preserve"> ABAD OCHOA MARIA FERNANDA</t>
  </si>
  <si>
    <t>11.00</t>
  </si>
  <si>
    <t>CAMBIO DE  A BAZAR  AUT: DMCA-0064-2024</t>
  </si>
  <si>
    <t>010607723-3</t>
  </si>
  <si>
    <t xml:space="preserve">PAÑI UGUÑA ANA BEATRIZ </t>
  </si>
  <si>
    <t>0100880772</t>
  </si>
  <si>
    <t>LIGIA LEONOR ARIZAGA VALDIVIEZ</t>
  </si>
  <si>
    <t>RENOVAR CONTRATO</t>
  </si>
  <si>
    <t>010713077-5</t>
  </si>
  <si>
    <t>CUMBE SORIA WILSON ADRIAN</t>
  </si>
  <si>
    <t>0106077233</t>
  </si>
  <si>
    <t>ANA BEATRIZ PAÃ‘I UGUÃ‘A</t>
  </si>
  <si>
    <t>REMODELACIÓN ILEGAL</t>
  </si>
  <si>
    <t>010210868-5</t>
  </si>
  <si>
    <t>TAPIA FARFAN MARTHA BEATRIZ</t>
  </si>
  <si>
    <t>0107130775</t>
  </si>
  <si>
    <t>WILSON ADRIAN CUMBE SORIA</t>
  </si>
  <si>
    <t>010476311-5</t>
  </si>
  <si>
    <t>MERCHAN TORRES KLEVER RODRIGO</t>
  </si>
  <si>
    <t>0102108685</t>
  </si>
  <si>
    <t>MARTHA BEATRIZ TAPIA FARFAN</t>
  </si>
  <si>
    <t>010368775-2</t>
  </si>
  <si>
    <t>TAPIA FARFAN LOURDES ISABEL</t>
  </si>
  <si>
    <t>ATENDIDO POR TERCEROS SE PRESUME ARRIENDO</t>
  </si>
  <si>
    <t>0104763115</t>
  </si>
  <si>
    <t>KLEVER RODRIGO MERCHAN TORR</t>
  </si>
  <si>
    <t>010717275-1</t>
  </si>
  <si>
    <t>MELGAR TAPIA TATIANA PATRICIA</t>
  </si>
  <si>
    <t>REVISAR CARTA DE PAGO</t>
  </si>
  <si>
    <t>0103687752</t>
  </si>
  <si>
    <t>LOURDES ISABEL TAPIA FARFAN</t>
  </si>
  <si>
    <t>015026159-2</t>
  </si>
  <si>
    <t xml:space="preserve">GUNCAY RAMIREZ MARIA FERNANDA </t>
  </si>
  <si>
    <t>Cabinas Telefónicas</t>
  </si>
  <si>
    <t>0107172751</t>
  </si>
  <si>
    <t>TATIANA PATRICIA MELGAR TAPIA</t>
  </si>
  <si>
    <t>010430588-3</t>
  </si>
  <si>
    <t>LOJANO CHIMBO AIDA BEATRIZ</t>
  </si>
  <si>
    <t>Bordados de ropa</t>
  </si>
  <si>
    <t>caducado</t>
  </si>
  <si>
    <t>0150261592</t>
  </si>
  <si>
    <t>MARIA FERNANDA GUNCAY RAMIRE</t>
  </si>
  <si>
    <t>010521923-2</t>
  </si>
  <si>
    <t xml:space="preserve">CHIMBO SASAGUAY AIDA ROCIO </t>
  </si>
  <si>
    <t xml:space="preserve">CERRADO ABANDONO </t>
  </si>
  <si>
    <t>Septiembre/2018 - Agosto/2020</t>
  </si>
  <si>
    <t>0104305883</t>
  </si>
  <si>
    <t>AIDA BEATRIZ LOJANO CHIMBO</t>
  </si>
  <si>
    <t>010313702-2</t>
  </si>
  <si>
    <t>SALAZAR MOROCHO MANUEL ARIOSTO</t>
  </si>
  <si>
    <t>CERRADO ABANDONO BODEGA VECINAL</t>
  </si>
  <si>
    <t>0105219232</t>
  </si>
  <si>
    <t>AIDA ROCIO CHIMBO SASAGUAY</t>
  </si>
  <si>
    <t>permiso médico AUT: DMCA-2188-2023 hasta el 6 de enero del 2024</t>
  </si>
  <si>
    <t>010255272-6</t>
  </si>
  <si>
    <t>LLIVISACA VALLADARES DOLORES EULALIA</t>
  </si>
  <si>
    <t>0103137022</t>
  </si>
  <si>
    <t>MANUEL ARIOSTO SALAZAR MOROC</t>
  </si>
  <si>
    <t>263</t>
  </si>
  <si>
    <t>010089304-9</t>
  </si>
  <si>
    <t>SANMARTIN RAMON LUIS ARMANGEL</t>
  </si>
  <si>
    <t>0102552726</t>
  </si>
  <si>
    <t>LLIVISACA BALLADAREZ DOLORES</t>
  </si>
  <si>
    <t>264</t>
  </si>
  <si>
    <t>110108693-0</t>
  </si>
  <si>
    <t>MOROCHO VISCAINO MARIA VICTORIA</t>
  </si>
  <si>
    <t>ABANDONONO TIENEN OTRO LOCAL EN EL CENTRO COMERCIAL</t>
  </si>
  <si>
    <t>0100893049</t>
  </si>
  <si>
    <t>LUIS ARMANGEL SANMARTIN RAMO</t>
  </si>
  <si>
    <t>265</t>
  </si>
  <si>
    <t>010261303-1</t>
  </si>
  <si>
    <t>CHANGO SIGUENZA JOFFRE</t>
  </si>
  <si>
    <t>1101086930</t>
  </si>
  <si>
    <t>MARIA VICTORIA MOROCHO VIZCA</t>
  </si>
  <si>
    <t>ACCESORIOS TECNOLÒGICOS DMCA-0648-2024</t>
  </si>
  <si>
    <t>CAMBIAR  A CELULARES</t>
  </si>
  <si>
    <t>010171770-0</t>
  </si>
  <si>
    <t>MARIN SAMUEL LAURO</t>
  </si>
  <si>
    <t>0102613031</t>
  </si>
  <si>
    <t>JOFFRE CHANGO SIGUENZA</t>
  </si>
  <si>
    <t>267</t>
  </si>
  <si>
    <t>ATENCIDO POR TERCEROS</t>
  </si>
  <si>
    <t>010023180-2</t>
  </si>
  <si>
    <t>AVILA SALAZAR ROSA</t>
  </si>
  <si>
    <t>FALLECIO TITULAR</t>
  </si>
  <si>
    <t xml:space="preserve"> 0107085656</t>
  </si>
  <si>
    <t xml:space="preserve"> AARON JOSUE MARIN ABRIL</t>
  </si>
  <si>
    <t>010328816-3</t>
  </si>
  <si>
    <t>SARMIENTO MENDEZ LIGIA MONICA</t>
  </si>
  <si>
    <t>0100231802</t>
  </si>
  <si>
    <t>ROSA AVILA SALAZAR</t>
  </si>
  <si>
    <t>EN TRÁMITE</t>
  </si>
  <si>
    <t>010059905-9</t>
  </si>
  <si>
    <t>TUQUIÑAGUI OÑATE ROSARIO ELVIRA</t>
  </si>
  <si>
    <t xml:space="preserve">CERRADO ABANDONADO  </t>
  </si>
  <si>
    <t>0103288163</t>
  </si>
  <si>
    <t>LIGIA MONICA SARMIENTO MENDEZ</t>
  </si>
  <si>
    <t>010124568-6</t>
  </si>
  <si>
    <t>TUQUIÑAGUI OÑATE SEGUNDO CESAR</t>
  </si>
  <si>
    <t>BIZUTERIA</t>
  </si>
  <si>
    <t>0100599059</t>
  </si>
  <si>
    <t>ROSARIO ELVIRA TUQUIÃ‘AGUI OÃ‘A</t>
  </si>
  <si>
    <t>010126125-3</t>
  </si>
  <si>
    <t>ALBAN SOLIZ CARLOS HUGO</t>
  </si>
  <si>
    <t>0101245686</t>
  </si>
  <si>
    <t>SEGUNDO CESAR TUQUIÃ‘AGUI OÃ‘AT</t>
  </si>
  <si>
    <t>272</t>
  </si>
  <si>
    <t>010108027-3</t>
  </si>
  <si>
    <t>SARMIENTO SALAZAR ALFONSINA VICTORIA</t>
  </si>
  <si>
    <t>Ropa Interior</t>
  </si>
  <si>
    <t>0101261253</t>
  </si>
  <si>
    <t>CARLOS HUGO ALBAN SOLIZ</t>
  </si>
  <si>
    <t>273</t>
  </si>
  <si>
    <t>010249416-8</t>
  </si>
  <si>
    <t>MILLER SARMIENTO RENE EDMUNDO</t>
  </si>
  <si>
    <t>0104676366</t>
  </si>
  <si>
    <t>DIEGO FERNANDO MILLER SARMIEN</t>
  </si>
  <si>
    <t>274</t>
  </si>
  <si>
    <t>0105658496</t>
  </si>
  <si>
    <t>NELLY ANDREA PESANTEZ LEON</t>
  </si>
  <si>
    <t>275</t>
  </si>
  <si>
    <t>015094222-5</t>
  </si>
  <si>
    <t xml:space="preserve">SARMIENTO MENDEZ TATIANA GISELE </t>
  </si>
  <si>
    <t>Febrero/2017 - Enero/2019</t>
  </si>
  <si>
    <t>276</t>
  </si>
  <si>
    <t>010276292-9</t>
  </si>
  <si>
    <t>GRIJALVA AVILA HUMBERTO ROLANDO</t>
  </si>
  <si>
    <t>0150942225</t>
  </si>
  <si>
    <t>TATIANA GISELE SARMIENTO MEND</t>
  </si>
  <si>
    <t>277</t>
  </si>
  <si>
    <t>01/31/19</t>
  </si>
  <si>
    <t>010121820-4 fallecio</t>
  </si>
  <si>
    <t>RODRIGUEZ SUAREZ JUDITH ANTONIETA fallecio</t>
  </si>
  <si>
    <t>fallecio ext-15590-2020</t>
  </si>
  <si>
    <t>0102762929</t>
  </si>
  <si>
    <t>HUMBERTO ROLANDO GRIJALVA AV</t>
  </si>
  <si>
    <t>278</t>
  </si>
  <si>
    <t>010025903-5</t>
  </si>
  <si>
    <t>SIGUENZA PORTILLA BERTHA LEONOR</t>
  </si>
  <si>
    <t xml:space="preserve"> 0101286037</t>
  </si>
  <si>
    <t xml:space="preserve"> DOLORES MARIA AGUDO CUSCO</t>
  </si>
  <si>
    <t>279</t>
  </si>
  <si>
    <t>010059736-8</t>
  </si>
  <si>
    <t>CEVALLOS GALO ENRIQUE</t>
  </si>
  <si>
    <t>0100259035</t>
  </si>
  <si>
    <t>BERTHA LEONOR SIGUENZA PORTIL</t>
  </si>
  <si>
    <t>280</t>
  </si>
  <si>
    <t>ATENCIÓN POR TERCEROS</t>
  </si>
  <si>
    <t>LA ANTERIOR CONCESIONARIA FALLECIO 280 ESTA OCPUADADO ILEGALMENTE POR OTRAS PERSONAS  TIENE UNA DEUDA DE 103,30</t>
  </si>
  <si>
    <t>010686675-9</t>
  </si>
  <si>
    <t>MARIN MATUTE KAREN KATYUZKA</t>
  </si>
  <si>
    <t>0100597368</t>
  </si>
  <si>
    <t>ENRIQUE CEVALLOS GALO</t>
  </si>
  <si>
    <t>281</t>
  </si>
  <si>
    <t>010096940-1</t>
  </si>
  <si>
    <t>LOJA ORDOÑEZ ASTERIA DOMINGA</t>
  </si>
  <si>
    <t>0106866759</t>
  </si>
  <si>
    <t>KAREN KATYUZKA MARIN MATUTE</t>
  </si>
  <si>
    <t>282</t>
  </si>
  <si>
    <t>010525952-7</t>
  </si>
  <si>
    <t>BERMEO LOJA ZOILA LUZ</t>
  </si>
  <si>
    <t>0100969401</t>
  </si>
  <si>
    <t>ASTERIA DOMINICA LOJA ORDOÃ‘EZ</t>
  </si>
  <si>
    <t>283</t>
  </si>
  <si>
    <t>010067064-5</t>
  </si>
  <si>
    <t>URGILES RIVERA ESTHER MACLOVIA</t>
  </si>
  <si>
    <t>0105259527</t>
  </si>
  <si>
    <t>ZOILA LUZ BERMEO LOJA</t>
  </si>
  <si>
    <t>284</t>
  </si>
  <si>
    <t>171526734-8</t>
  </si>
  <si>
    <t>MEJIA CORDOVA FRANKLIN AUGUSTO</t>
  </si>
  <si>
    <t>0100670645</t>
  </si>
  <si>
    <t>ESTHER MACLOVIA URGILES RIVER</t>
  </si>
  <si>
    <t>ABANDONO RETIRAR A LA PERSONA QUE ESTA UTILIZANDO ILEGALMENTE</t>
  </si>
  <si>
    <t>010344620-9</t>
  </si>
  <si>
    <t>MARIN ABRIL MARLON RODOLFO</t>
  </si>
  <si>
    <t>ABANDONO se presume arriendo 294-295-296</t>
  </si>
  <si>
    <t>1715267348</t>
  </si>
  <si>
    <t>FRANKLIN AUGUSTO MEJIA CORDOV</t>
  </si>
  <si>
    <t>286</t>
  </si>
  <si>
    <t>010271113-2</t>
  </si>
  <si>
    <t>CALLE CEDILLO ROBERTO</t>
  </si>
  <si>
    <t>0103446209</t>
  </si>
  <si>
    <t>MARLON RODOLFO MARIN ABRIL</t>
  </si>
  <si>
    <t>287</t>
  </si>
  <si>
    <t>010249256-8</t>
  </si>
  <si>
    <t>TENESACA PUGO MARIA CARMELINA</t>
  </si>
  <si>
    <t>Artesanías</t>
  </si>
  <si>
    <t>0102711132</t>
  </si>
  <si>
    <t>ROBERTO CALLE CEDILLO</t>
  </si>
  <si>
    <t>010271484-7</t>
  </si>
  <si>
    <t>MARIN ABRIL DIANA MARIELA</t>
  </si>
  <si>
    <t xml:space="preserve">CERRADO abandono </t>
  </si>
  <si>
    <t xml:space="preserve"> 0105913818</t>
  </si>
  <si>
    <t xml:space="preserve"> JORGE LUIS PARRA LOMBAIDA</t>
  </si>
  <si>
    <t>Giro DUPLICADO DE LLAVES</t>
  </si>
  <si>
    <t>289</t>
  </si>
  <si>
    <t>010151658-1</t>
  </si>
  <si>
    <t>SIGUENZA MALDONADO JAIME ALFONSO</t>
  </si>
  <si>
    <t>0102714847</t>
  </si>
  <si>
    <t>DIANA MARIELA MARIN ABRIL</t>
  </si>
  <si>
    <t>290</t>
  </si>
  <si>
    <t>010151225-9</t>
  </si>
  <si>
    <t>NARVAEZ JARA JULIA EDILIA</t>
  </si>
  <si>
    <t>SE PRESUME ARRIENDO AT</t>
  </si>
  <si>
    <t>0101516581</t>
  </si>
  <si>
    <t>SIGUENZA MALDONADO JAIME ALFO</t>
  </si>
  <si>
    <t>291</t>
  </si>
  <si>
    <t>010082574-4</t>
  </si>
  <si>
    <t>PAUTA ZHAGÑAY MARIA PURIFICACION</t>
  </si>
  <si>
    <t>0101512259</t>
  </si>
  <si>
    <t>JULIA EDILIA NARVAEZ JARA</t>
  </si>
  <si>
    <t>292</t>
  </si>
  <si>
    <t>010386582-0</t>
  </si>
  <si>
    <t>ARIAS MENA MELVA ELIZABETH</t>
  </si>
  <si>
    <t xml:space="preserve">Plásticos </t>
  </si>
  <si>
    <t>0100825744</t>
  </si>
  <si>
    <t>MARIA PURIFICACION PAUTA ZHAG</t>
  </si>
  <si>
    <t>293</t>
  </si>
  <si>
    <t>030173881-1</t>
  </si>
  <si>
    <t>MARIN MATUTE PEDRO ANDRES</t>
  </si>
  <si>
    <t>0103865820</t>
  </si>
  <si>
    <t>MELVA ELIZABETH ARIAS MENA</t>
  </si>
  <si>
    <t>294</t>
  </si>
  <si>
    <t>010264885-4</t>
  </si>
  <si>
    <t>MARIN ABRIL MAURICIO HENRY</t>
  </si>
  <si>
    <t>Bisutería</t>
  </si>
  <si>
    <t>ATENDIDO POR TERCEROS SE PRESUME SUBARRIENDO</t>
  </si>
  <si>
    <t>0301738811</t>
  </si>
  <si>
    <t>PEDRO ANDRES MARIN MATUTE</t>
  </si>
  <si>
    <t>295</t>
  </si>
  <si>
    <t>6/1/2017</t>
  </si>
  <si>
    <t>ABANDONO -EN TRÁMITE DE TERCEROS</t>
  </si>
  <si>
    <t>010073817-8</t>
  </si>
  <si>
    <t>ABRIL CABRERA MARIA MAGDALENA</t>
  </si>
  <si>
    <t>0102648854</t>
  </si>
  <si>
    <t>MAURICIO HENRY MARIN ABRIL</t>
  </si>
  <si>
    <t>296</t>
  </si>
  <si>
    <t>010034815-0</t>
  </si>
  <si>
    <t>CEDILLO AUCAPIÑA MARIA CLEMENCIA</t>
  </si>
  <si>
    <t>RENUNCIA AL PUESTO ATENDIDO POR TERCEROS</t>
  </si>
  <si>
    <t>12/31/2015-12/31/2017</t>
  </si>
  <si>
    <t>0102714839</t>
  </si>
  <si>
    <t>MARIN ABRIL JANETH CUMANDA</t>
  </si>
  <si>
    <t>297</t>
  </si>
  <si>
    <t>SAQUICELA VIZHCO NANCY GUADALUPE</t>
  </si>
  <si>
    <t>nov-2017-nov-2019</t>
  </si>
  <si>
    <t>0105221295</t>
  </si>
  <si>
    <t>BLANCA LEONOR CHUQUI YARIGSIC</t>
  </si>
  <si>
    <t>298</t>
  </si>
  <si>
    <t>010057819-4</t>
  </si>
  <si>
    <t>SANCHEZ CHILLO ANGELITA OLIMPIA</t>
  </si>
  <si>
    <t>Mayo/2018 - Abril/2020</t>
  </si>
  <si>
    <t>REPETIDO</t>
  </si>
  <si>
    <t>010243893-4</t>
  </si>
  <si>
    <t>MENA SANCHEZ MARIA EFROCINA</t>
  </si>
  <si>
    <t xml:space="preserve"> 0105735773</t>
  </si>
  <si>
    <t xml:space="preserve"> TENESACA ARIAS KARLA ELIZABETH</t>
  </si>
  <si>
    <t>Giro PLASTICOS</t>
  </si>
  <si>
    <t>299</t>
  </si>
  <si>
    <t>010069843-0</t>
  </si>
  <si>
    <t>AGUIRRE PALACIOS CARLOS RIGOBERTO</t>
  </si>
  <si>
    <t>0100578194</t>
  </si>
  <si>
    <t>ANGELITA OLIMPIA SANCHEZ CHILL</t>
  </si>
  <si>
    <t>300</t>
  </si>
  <si>
    <t>010104015-2</t>
  </si>
  <si>
    <t>PESANTEZ ELSA MARIA</t>
  </si>
  <si>
    <t>0100698430</t>
  </si>
  <si>
    <t>CARLOS RIGOBERTO AGUIRRE PALA</t>
  </si>
  <si>
    <t>302</t>
  </si>
  <si>
    <t>010448221-1</t>
  </si>
  <si>
    <t>PINTADO TENESACA JUAN DIEGO</t>
  </si>
  <si>
    <t>Servicio Técnico</t>
  </si>
  <si>
    <t>0101040152</t>
  </si>
  <si>
    <t>MARIA PESANTEZ ELSA</t>
  </si>
  <si>
    <t>303</t>
  </si>
  <si>
    <t>010170431-0</t>
  </si>
  <si>
    <t>TENESACA PUGO MARIANA DE JESUS</t>
  </si>
  <si>
    <t>0104482211</t>
  </si>
  <si>
    <t>JUAN DIEGO PINTADO TENESACA</t>
  </si>
  <si>
    <t>304</t>
  </si>
  <si>
    <t>CAMBIO DE -REVISAR EMISIÓN ARTESANIAS</t>
  </si>
  <si>
    <t>060019636-4</t>
  </si>
  <si>
    <t>DACTO PADILLA LUZ MARINA</t>
  </si>
  <si>
    <t>ARRIENDO EEUU</t>
  </si>
  <si>
    <t>0101704310</t>
  </si>
  <si>
    <t>MARIANA DE JESUS TENESACA PUGO</t>
  </si>
  <si>
    <t>305</t>
  </si>
  <si>
    <t>REVISAR EMISIÓN</t>
  </si>
  <si>
    <t>060019637-2</t>
  </si>
  <si>
    <t>DACTO PADILLA BLANCA LEONOR</t>
  </si>
  <si>
    <t>0600196364</t>
  </si>
  <si>
    <t>LUZ MARIA DACTO PADILLA</t>
  </si>
  <si>
    <t>306</t>
  </si>
  <si>
    <t>060303006-5</t>
  </si>
  <si>
    <t xml:space="preserve">MORENO DACTO GALO FERNANDO </t>
  </si>
  <si>
    <t>Atendido por terceros</t>
  </si>
  <si>
    <t>0600196372</t>
  </si>
  <si>
    <t>BLANCA LEONOR DACTO PADILLA</t>
  </si>
  <si>
    <t>307</t>
  </si>
  <si>
    <t>010172215-5</t>
  </si>
  <si>
    <t>CAMPOVERDE TORRES ZOILA MARGARITA</t>
  </si>
  <si>
    <t>0603030065</t>
  </si>
  <si>
    <t>GALO FERNANDO MORENO DACTO</t>
  </si>
  <si>
    <t>308</t>
  </si>
  <si>
    <t>010445752-8</t>
  </si>
  <si>
    <t>PADILLA CARCHIPULLA EDWIN EDUARDO</t>
  </si>
  <si>
    <t>0101722155</t>
  </si>
  <si>
    <t>ZOILA MARGARITA CAMPOVERDE T</t>
  </si>
  <si>
    <t>309</t>
  </si>
  <si>
    <t>070145493-6</t>
  </si>
  <si>
    <t>CARCHIPULLA CARCHIPULLA DELIA MARIA</t>
  </si>
  <si>
    <t>0104457528</t>
  </si>
  <si>
    <t>EDWIN EDUARDO PADILLA CARCHIP</t>
  </si>
  <si>
    <t>310</t>
  </si>
  <si>
    <t>060124846-1</t>
  </si>
  <si>
    <t>PADILLA EDUARDO</t>
  </si>
  <si>
    <t>0701454936</t>
  </si>
  <si>
    <t>DELIA MARIA CARCHIPULLA CARCH</t>
  </si>
  <si>
    <t>311</t>
  </si>
  <si>
    <t>renuncia EXT-8630-2021</t>
  </si>
  <si>
    <t>0601248461</t>
  </si>
  <si>
    <t>312</t>
  </si>
  <si>
    <t>060254604-6</t>
  </si>
  <si>
    <t>MORENO DACTO MARCELO PATRICIO</t>
  </si>
  <si>
    <t xml:space="preserve"> 0106084007</t>
  </si>
  <si>
    <t xml:space="preserve"> DAVID ESTEBAN GODOY VAZQUEZ</t>
  </si>
  <si>
    <t>313</t>
  </si>
  <si>
    <t>14.00</t>
  </si>
  <si>
    <t>010300912-2</t>
  </si>
  <si>
    <t>SARMIENTO MENDEZ BEATRIZ DEL PILAR</t>
  </si>
  <si>
    <t>0602546046</t>
  </si>
  <si>
    <t>MARCELO PATRICIO MORENO DACT</t>
  </si>
  <si>
    <t>314</t>
  </si>
  <si>
    <t>fallecio EXT-1896-2021</t>
  </si>
  <si>
    <t>CAJAMARCA TIXI MARCO EDUARDO</t>
  </si>
  <si>
    <t>0103009122</t>
  </si>
  <si>
    <t>BEATRIZ DEL PILAR SARMIENTO ME</t>
  </si>
  <si>
    <t>315</t>
  </si>
  <si>
    <t>010093632-7</t>
  </si>
  <si>
    <t>REYES AMALIA LASTENIA</t>
  </si>
  <si>
    <t>atendido por terceros EEUU</t>
  </si>
  <si>
    <t>316</t>
  </si>
  <si>
    <t>TRAMITE PENDIENTE 0847-2021 13/01/20021</t>
  </si>
  <si>
    <t>renuncia al puesto</t>
  </si>
  <si>
    <t>0100936327</t>
  </si>
  <si>
    <t>LASTENIA REYES AMALIA</t>
  </si>
  <si>
    <t>317</t>
  </si>
  <si>
    <t xml:space="preserve"> 0107330029</t>
  </si>
  <si>
    <t xml:space="preserve"> TENESACA OLIVO ANA KARINA</t>
  </si>
  <si>
    <t>318</t>
  </si>
  <si>
    <t>010154187-8</t>
  </si>
  <si>
    <t>YUNGA YUNGA MARIA VICENTA</t>
  </si>
  <si>
    <t>CERRADO SOLO BODEGA FOTOS</t>
  </si>
  <si>
    <t>319</t>
  </si>
  <si>
    <t>010083416-7</t>
  </si>
  <si>
    <t>SANCHEZ SAGBAY RAFAEL MARIA</t>
  </si>
  <si>
    <t>Copiadora de Llaves</t>
  </si>
  <si>
    <t>0102988474</t>
  </si>
  <si>
    <t>MARIA MARGARITA QUINDE YUNGA</t>
  </si>
  <si>
    <t>320</t>
  </si>
  <si>
    <t xml:space="preserve">RENOVACIÓN DEL LOCAL  10 DE FEBRERO DEL 2025. </t>
  </si>
  <si>
    <t>010660182-6</t>
  </si>
  <si>
    <t xml:space="preserve">CRIOLLO ENCALADA XIMENA DANIELA </t>
  </si>
  <si>
    <t xml:space="preserve">Gabinete de belleza </t>
  </si>
  <si>
    <t>0100834167</t>
  </si>
  <si>
    <t>RAFAEL MARIA SANCHEZ SAGBAY</t>
  </si>
  <si>
    <t>321</t>
  </si>
  <si>
    <t>010185961-9</t>
  </si>
  <si>
    <t>QUINTUÑA ANA MARIA</t>
  </si>
  <si>
    <t>Confitería</t>
  </si>
  <si>
    <t>abr-2018-abr-2020</t>
  </si>
  <si>
    <t>0106601826</t>
  </si>
  <si>
    <t>XIMENA DANIELA CRIOLLO ENCALA</t>
  </si>
  <si>
    <t>322</t>
  </si>
  <si>
    <t>010447174-3</t>
  </si>
  <si>
    <t xml:space="preserve">SALINAS VAZQUEZ MIRIAN JANNETH </t>
  </si>
  <si>
    <t>Gabinete de belleza</t>
  </si>
  <si>
    <t>0101859619</t>
  </si>
  <si>
    <t>ANA MARIA QUINTUÃ‘A</t>
  </si>
  <si>
    <t>323</t>
  </si>
  <si>
    <t>010250962-7</t>
  </si>
  <si>
    <t>AGUIRRE AGUIRRE GLADYS MARICELA</t>
  </si>
  <si>
    <t>CERRADO ATENDIDO POR TERCEROS HIJA</t>
  </si>
  <si>
    <t>0104471743</t>
  </si>
  <si>
    <t>MIRIAN JANNETH SALINAS VAZQUE</t>
  </si>
  <si>
    <t>324</t>
  </si>
  <si>
    <t>010268621-9</t>
  </si>
  <si>
    <t>ARIAS SACTA MARIETA AUXILIADORA</t>
  </si>
  <si>
    <t>0102509627</t>
  </si>
  <si>
    <t>GLADYS MARICELA AGUIRRE AGUIR</t>
  </si>
  <si>
    <t>325</t>
  </si>
  <si>
    <t>010447172-7</t>
  </si>
  <si>
    <t>SALINAS VAZQUEZ ROSA GERMANIA</t>
  </si>
  <si>
    <t xml:space="preserve"> 0104471735</t>
  </si>
  <si>
    <t xml:space="preserve"> JOHANNA MAGALI SALINAS VAZQUEZ</t>
  </si>
  <si>
    <t>326</t>
  </si>
  <si>
    <t>renuncia EXT-1898-2021</t>
  </si>
  <si>
    <t>0104471727</t>
  </si>
  <si>
    <t>ROSA GERMANIA SALINAS VAZQUEZ</t>
  </si>
  <si>
    <t>327</t>
  </si>
  <si>
    <t>010128071-7</t>
  </si>
  <si>
    <t>CABRERA VICTOR MANUEL</t>
  </si>
  <si>
    <t>CD"S</t>
  </si>
  <si>
    <t>328</t>
  </si>
  <si>
    <t>TRAMITE PENDIENTE 22496-2018</t>
  </si>
  <si>
    <t>010022740-4</t>
  </si>
  <si>
    <t>OCHOA ENCALADA CARMEN LEONOR</t>
  </si>
  <si>
    <t>0101280717</t>
  </si>
  <si>
    <t>MANUEL CABRERA VICTOR</t>
  </si>
  <si>
    <t>329</t>
  </si>
  <si>
    <t xml:space="preserve">CAMBIO </t>
  </si>
  <si>
    <t>010157703-9</t>
  </si>
  <si>
    <t>GRANDA ROSA ELENA</t>
  </si>
  <si>
    <t>Tienda</t>
  </si>
  <si>
    <t>0100227404</t>
  </si>
  <si>
    <t>LEONOR OCHOA CARMEN</t>
  </si>
  <si>
    <t>330</t>
  </si>
  <si>
    <t>FALLECIDO</t>
  </si>
  <si>
    <t>110179193-5</t>
  </si>
  <si>
    <t>FERNANDEZ MACAS MARIA BERNARDA</t>
  </si>
  <si>
    <t>0101577039</t>
  </si>
  <si>
    <t>ELENA GRANDA ROSA</t>
  </si>
  <si>
    <t>331</t>
  </si>
  <si>
    <t>010711606-3</t>
  </si>
  <si>
    <t>RIVERA PESANTEZ TANIA CAROLINA</t>
  </si>
  <si>
    <t>peluqueria</t>
  </si>
  <si>
    <t>cambio de  autorización EXT-22596-2020</t>
  </si>
  <si>
    <t>cambio de  aut- EXT-18856-2020</t>
  </si>
  <si>
    <t>1101792035</t>
  </si>
  <si>
    <t>FERNANDEZ MACAS MARIA BERNAR</t>
  </si>
  <si>
    <t>332</t>
  </si>
  <si>
    <t>010253056-5</t>
  </si>
  <si>
    <t>MENDEZ GARZON LOURDES CECILIA
MONICA DEL PILAR MENDEZ AUT: DMCA-2023-2021</t>
  </si>
  <si>
    <t>333A</t>
  </si>
  <si>
    <t>Manualidades</t>
  </si>
  <si>
    <t>Julio/2017 - Julio-2019</t>
  </si>
  <si>
    <t>0107116063</t>
  </si>
  <si>
    <t>TANIA CAROLINA RIVERA PESANTEZ</t>
  </si>
  <si>
    <t>P 333_</t>
  </si>
  <si>
    <t>deuda $547 cancelar 1 octubre del 2023</t>
  </si>
  <si>
    <t>CAMBIO  333A TRAMITE 13703-2023</t>
  </si>
  <si>
    <t>ocupación ilegal se presume venta de puesto</t>
  </si>
  <si>
    <t>010536023-4</t>
  </si>
  <si>
    <t>PESANTEZ CARCHI GLADYS ELIZABETH</t>
  </si>
  <si>
    <t>0105360234</t>
  </si>
  <si>
    <t>GLADYS ELIZABETH PESANTEZ CAR</t>
  </si>
  <si>
    <t>334</t>
  </si>
  <si>
    <t>EXT-13703-2023</t>
  </si>
  <si>
    <t>010536022-6</t>
  </si>
  <si>
    <t>PESANTEZ CARCHI PIEDAD MARGARITA</t>
  </si>
  <si>
    <t>Gorras</t>
  </si>
  <si>
    <t>0105360226</t>
  </si>
  <si>
    <t>PIEDAD MARGARITA PESANTEZ CAR</t>
  </si>
  <si>
    <t>335</t>
  </si>
  <si>
    <t>EN TRÁMITE 32155-2021</t>
  </si>
  <si>
    <t>060216430-3</t>
  </si>
  <si>
    <t>GUACHO PACA DOMINGO</t>
  </si>
  <si>
    <t>0602164303</t>
  </si>
  <si>
    <t xml:space="preserve">GUACHO PACA DOMINGO </t>
  </si>
  <si>
    <t>GORRAS</t>
  </si>
  <si>
    <t>336</t>
  </si>
  <si>
    <t>01/08/2021</t>
  </si>
  <si>
    <t>110427748-6</t>
  </si>
  <si>
    <t>PAUTE FERNANDEZ LIGIA BEATRIZ</t>
  </si>
  <si>
    <t xml:space="preserve">Bisutería </t>
  </si>
  <si>
    <t>1104277486</t>
  </si>
  <si>
    <t>LIGIA BEATRIZ PAUTE FERNANDEZ</t>
  </si>
  <si>
    <t>1/2/2031</t>
  </si>
  <si>
    <t>ATENCIÓN DE TERCEROS</t>
  </si>
  <si>
    <t xml:space="preserve">LEON DURAZNO JOHANNA GABRIELA </t>
  </si>
  <si>
    <t>abr-2017-abr-2019</t>
  </si>
  <si>
    <t>0106840812</t>
  </si>
  <si>
    <t>OLGA MARIBEL SAQUINAULA SAQUI</t>
  </si>
  <si>
    <t>338</t>
  </si>
  <si>
    <t>10/15/21</t>
  </si>
  <si>
    <t>010321267-6</t>
  </si>
  <si>
    <t>CAMPOVERDE TORRES NARCISA</t>
  </si>
  <si>
    <t>010036110-4</t>
  </si>
  <si>
    <t>TORRES GOMEZ MARIA TERESA</t>
  </si>
  <si>
    <t xml:space="preserve">Sombreros </t>
  </si>
  <si>
    <t>0103212676</t>
  </si>
  <si>
    <t>NARCIZA DE JESUS CAMPOVERDE TO</t>
  </si>
  <si>
    <t>339</t>
  </si>
  <si>
    <t>010165600-7</t>
  </si>
  <si>
    <t>TORRES ROMAN LIDIA MARIA</t>
  </si>
  <si>
    <t>0101084697</t>
  </si>
  <si>
    <t>ALFONSO ENRIQUE GUZMAN MOGR</t>
  </si>
  <si>
    <t>SOMBREROS</t>
  </si>
  <si>
    <t>P340_</t>
  </si>
  <si>
    <t>010273943-0</t>
  </si>
  <si>
    <t>TORRES ROMAN CESAR FERNANDO</t>
  </si>
  <si>
    <t>Abril/2018 - Marzo/2020</t>
  </si>
  <si>
    <t>0101656007</t>
  </si>
  <si>
    <t>LIDIA MARIA TORRES ROMAN</t>
  </si>
  <si>
    <t>341</t>
  </si>
  <si>
    <t>010374603-8</t>
  </si>
  <si>
    <t>PESANTEZ CARCHI ROSA ESPERANZA</t>
  </si>
  <si>
    <t>Ropa interior</t>
  </si>
  <si>
    <t>0102739430</t>
  </si>
  <si>
    <t>CESAR FERNANDO TORRES ROMAN</t>
  </si>
  <si>
    <t>342</t>
  </si>
  <si>
    <t>2/1/2031</t>
  </si>
  <si>
    <t>010225112-1</t>
  </si>
  <si>
    <t xml:space="preserve">QUITO ARGUDO MARIA CONCEPCION </t>
  </si>
  <si>
    <t>Lanas e hilos</t>
  </si>
  <si>
    <t>Junio/2017 - Mayo/2019</t>
  </si>
  <si>
    <t>0103746038</t>
  </si>
  <si>
    <t>ROSA ESPERANZA PESANTEZ CARCH</t>
  </si>
  <si>
    <t>343</t>
  </si>
  <si>
    <t>010179866-8</t>
  </si>
  <si>
    <t>LETA NIVICELA SILVIA LEONOR</t>
  </si>
  <si>
    <t>CAMBIAR  A PAPELERIA SIN NOVEDAD</t>
  </si>
  <si>
    <t>0102251121</t>
  </si>
  <si>
    <t>MARIA CONCEPCION QUITO ARGUD</t>
  </si>
  <si>
    <t>344</t>
  </si>
  <si>
    <t>010141893-7</t>
  </si>
  <si>
    <t>ANGUMBA ROBLES MARIA ELENA</t>
  </si>
  <si>
    <t>ATENDIDO POR TERCEROS SE PRESUME ABANDONO</t>
  </si>
  <si>
    <t>0101798668</t>
  </si>
  <si>
    <t>SILVIA LEONOR LETA NIVICELA</t>
  </si>
  <si>
    <t>345</t>
  </si>
  <si>
    <t>010091583-4</t>
  </si>
  <si>
    <t>ROMAN DUMAS NORA EUDOFILIA</t>
  </si>
  <si>
    <t>0106583016</t>
  </si>
  <si>
    <t>SANDRA VERONICA SAQUINAULA SA</t>
  </si>
  <si>
    <t>346</t>
  </si>
  <si>
    <t>010081365-8</t>
  </si>
  <si>
    <t>DUMAS MARIA LUZMILA</t>
  </si>
  <si>
    <t>0100915834</t>
  </si>
  <si>
    <t>NORA EUDOFILIA ROMAN DUMAS</t>
  </si>
  <si>
    <t>347</t>
  </si>
  <si>
    <t>010464821-7</t>
  </si>
  <si>
    <t>ZHAGÜI TENESACA JORGE PATRICIO</t>
  </si>
  <si>
    <t>0100813658</t>
  </si>
  <si>
    <t>LUZMILA DUMAS MARIA</t>
  </si>
  <si>
    <t>348</t>
  </si>
  <si>
    <t>010207030-7</t>
  </si>
  <si>
    <t>TENESACA PUGO CELIA MARIA</t>
  </si>
  <si>
    <t>0102799764</t>
  </si>
  <si>
    <t>JORGE PATRICIO ZHAGUI TENESACA</t>
  </si>
  <si>
    <t>349</t>
  </si>
  <si>
    <t>010184310-0</t>
  </si>
  <si>
    <t>QUITO MINCHALA MARIA CRUZ</t>
  </si>
  <si>
    <t>Canastas</t>
  </si>
  <si>
    <t>0102070307</t>
  </si>
  <si>
    <t>CELIA MARIA TENESACA PUGO</t>
  </si>
  <si>
    <t>350</t>
  </si>
  <si>
    <t>1/1/2033</t>
  </si>
  <si>
    <t>SIN UNA PARED</t>
  </si>
  <si>
    <t>010283067-6</t>
  </si>
  <si>
    <t>AGUILAR QUITO BLANCA CECILIA</t>
  </si>
  <si>
    <t>0101314631</t>
  </si>
  <si>
    <t>AGUILAR QUITO CARLOS EDUARDO</t>
  </si>
  <si>
    <t>351</t>
  </si>
  <si>
    <t>010094775-3</t>
  </si>
  <si>
    <t>PARRA PALOMEQUE MERCEDES MARIA</t>
  </si>
  <si>
    <t>Recuerdos</t>
  </si>
  <si>
    <t>0105758528</t>
  </si>
  <si>
    <t>YANZA TENESACA MARIA CRISTINA</t>
  </si>
  <si>
    <t>352</t>
  </si>
  <si>
    <t>permiso hasta el 1 de diciembre de 2024 aut.DMCA -1949-2024</t>
  </si>
  <si>
    <t>010150949-5</t>
  </si>
  <si>
    <t>GOMEZ MUÑOZ CARLOS CESAR</t>
  </si>
  <si>
    <t>Octubre/2018 - H368Septiembre/2020</t>
  </si>
  <si>
    <t xml:space="preserve"> 0104907373</t>
  </si>
  <si>
    <t xml:space="preserve"> CULLQUIPUMA MUÑOZ CLAUDIA ELIZABETH</t>
  </si>
  <si>
    <t>353</t>
  </si>
  <si>
    <t>010151349-7</t>
  </si>
  <si>
    <t>AYABACA MARIA SUSANA</t>
  </si>
  <si>
    <t>0101509495</t>
  </si>
  <si>
    <t>CARLOS CESAR GOMEZ MUÃ‘OZ</t>
  </si>
  <si>
    <t>354</t>
  </si>
  <si>
    <t>010220050-8</t>
  </si>
  <si>
    <t>DURAZNO BERREZUETA NANCI NATIVIDAD</t>
  </si>
  <si>
    <t>0101513497</t>
  </si>
  <si>
    <t>SUSANA AYAVACA MARIA</t>
  </si>
  <si>
    <t>355</t>
  </si>
  <si>
    <t>100267362-0</t>
  </si>
  <si>
    <t xml:space="preserve">BAGUA CHIMBOLEMA SEGUNDO NICOLAS </t>
  </si>
  <si>
    <t>ABR-2018-ABR-2020</t>
  </si>
  <si>
    <t>0102200508</t>
  </si>
  <si>
    <t>NANCI NATIVIDAD DURAZNO BERRE</t>
  </si>
  <si>
    <t>356</t>
  </si>
  <si>
    <t>06/30/15</t>
  </si>
  <si>
    <t>VERIFICAR RENUNCIA</t>
  </si>
  <si>
    <t>357-A</t>
  </si>
  <si>
    <t>1002673620</t>
  </si>
  <si>
    <t>SEGUNDO NICOLAS BAGUA CHIMBO</t>
  </si>
  <si>
    <t>357</t>
  </si>
  <si>
    <t>FALTA CONTRATO</t>
  </si>
  <si>
    <t>010469339-5</t>
  </si>
  <si>
    <t>MOROCHO VILLA JOHANNA ROSALI</t>
  </si>
  <si>
    <t>Zapatos</t>
  </si>
  <si>
    <t>0150498434</t>
  </si>
  <si>
    <t>ROMERO MACAS WESLY CRISTOBAL</t>
  </si>
  <si>
    <t>358</t>
  </si>
  <si>
    <t>010643353-5</t>
  </si>
  <si>
    <t xml:space="preserve">SIGUA CABRERA MARTHA JANNETH </t>
  </si>
  <si>
    <t>0914664826</t>
  </si>
  <si>
    <t>VICTOR HUGO GONZALEZ</t>
  </si>
  <si>
    <t>360</t>
  </si>
  <si>
    <t>091466482-6</t>
  </si>
  <si>
    <t>GONZALEZ VICTOR HUGO</t>
  </si>
  <si>
    <t>feb-2018-feb-2020</t>
  </si>
  <si>
    <t>0101320422</t>
  </si>
  <si>
    <t>MARIA TRANSITO PAÃ‘I BERMEO</t>
  </si>
  <si>
    <t>361</t>
  </si>
  <si>
    <t>VERIFICAR EN EL SISTEMA EMISIÓN</t>
  </si>
  <si>
    <t>010132042-2</t>
  </si>
  <si>
    <t xml:space="preserve">PAÑI BERMEO MARIA TRANSITO </t>
  </si>
  <si>
    <t xml:space="preserve">Ropa de niño </t>
  </si>
  <si>
    <t xml:space="preserve"> 0103875100</t>
  </si>
  <si>
    <t xml:space="preserve"> MOSCOSO BRITO CRISTOBAL GERARDO</t>
  </si>
  <si>
    <t xml:space="preserve"> SOMBREROS</t>
  </si>
  <si>
    <t>362</t>
  </si>
  <si>
    <t>110314444-8 renuncia EXT-21404-2020</t>
  </si>
  <si>
    <t>ASTUDILLO OCHOA JHOEL ALFREDO renuncia EXT-21404-2020</t>
  </si>
  <si>
    <t>renuncia EXT-21404-2020</t>
  </si>
  <si>
    <t>0104385679</t>
  </si>
  <si>
    <t>MARIA NARCISA GUANUCHI QUEZAD</t>
  </si>
  <si>
    <t>363</t>
  </si>
  <si>
    <t>MAL EMITIDO VALORES</t>
  </si>
  <si>
    <t>010438567-9</t>
  </si>
  <si>
    <t>GUANUCHI QUEZADA MARIA NARCISA</t>
  </si>
  <si>
    <t>364</t>
  </si>
  <si>
    <t>VACIO OCUPADPO CON TRÀMITE UMER -1852-2017</t>
  </si>
  <si>
    <t>365</t>
  </si>
  <si>
    <t>VACIO - EXT-13614-2023</t>
  </si>
  <si>
    <t>010510089-5</t>
  </si>
  <si>
    <t>GUAMAN LLIGUISACA MARIA GABRIELA</t>
  </si>
  <si>
    <t xml:space="preserve">Marzo/2019 - Febrero/2021 </t>
  </si>
  <si>
    <t>0104496757</t>
  </si>
  <si>
    <t>ABAD LEON ANDREA ALEXANDRA</t>
  </si>
  <si>
    <t>366</t>
  </si>
  <si>
    <t>010409373-7</t>
  </si>
  <si>
    <t xml:space="preserve">TAPIA QUILLI RUTH MARIANA </t>
  </si>
  <si>
    <t>Costura</t>
  </si>
  <si>
    <t>0102867785</t>
  </si>
  <si>
    <t>OLGA EUGENIA PRADO SOLIS</t>
  </si>
  <si>
    <t>367</t>
  </si>
  <si>
    <t>19 de octubre de 2024 aut:DMCA-2684-2024</t>
  </si>
  <si>
    <t>010286778-5</t>
  </si>
  <si>
    <t>PRADO SOLIS OLGA EUGENIA 
Comerciante alterno María Isabel Deleg Loja
DMCA-0109-2022</t>
  </si>
  <si>
    <t>0104923297</t>
  </si>
  <si>
    <t>ISMAEL FABIAN CHACHO PRADO</t>
  </si>
  <si>
    <t>368</t>
  </si>
  <si>
    <t>010492329-7</t>
  </si>
  <si>
    <t>CHACHO PRADO ISMAEL FABIAN</t>
  </si>
  <si>
    <t>Marzo/2018 - Febrero/2020</t>
  </si>
  <si>
    <t xml:space="preserve"> 0107284325</t>
  </si>
  <si>
    <t xml:space="preserve"> MARLON PAUL BAGUA PESANTEZ</t>
  </si>
  <si>
    <t>369</t>
  </si>
  <si>
    <t>010375784-5</t>
  </si>
  <si>
    <t>OCHOA ORDOÑEZ EDGAR GENARO</t>
  </si>
  <si>
    <t>CON NOVEDAD SE REUSA A TOMAR LA FOTO,</t>
  </si>
  <si>
    <t>0101472777</t>
  </si>
  <si>
    <t>TENESACA PUGO ROSA FILOMENA</t>
  </si>
  <si>
    <t>369A</t>
  </si>
  <si>
    <t>SEGUIMIENTO</t>
  </si>
  <si>
    <t>en seguimiento por segunda vez se presume subarriendo multiple llamados de atención, DMCA-2290-2023 AYUDANTE HASTA 26 DE MARZO DEL 2024 SUBARRIENDO</t>
  </si>
  <si>
    <t>11:00 JULIO ZHAGUI 13/08/2025 369</t>
  </si>
  <si>
    <t>010147277-7</t>
  </si>
  <si>
    <t>Productos plásticos</t>
  </si>
  <si>
    <t>SON DOS LOCALES ATENDIDO POR TERCEROS</t>
  </si>
  <si>
    <t>UTILI</t>
  </si>
  <si>
    <t>UTLIZA SIN DOCUMENTOS EL PUESTO LA CONCESIONARIA DEL 369A</t>
  </si>
  <si>
    <t>369B</t>
  </si>
  <si>
    <t>104311832</t>
  </si>
  <si>
    <t>MORALES FAJARDO ZOILA REBECA</t>
  </si>
  <si>
    <t>370</t>
  </si>
  <si>
    <t>010431183-2</t>
  </si>
  <si>
    <t>0105836316</t>
  </si>
  <si>
    <t>ANA GENOVEVA GUAZHAMBO LOJA</t>
  </si>
  <si>
    <t>371</t>
  </si>
  <si>
    <t>010583631-6</t>
  </si>
  <si>
    <t>GUAZHAMBO LOJANO ANA GENOVEVA</t>
  </si>
  <si>
    <t>0104506001</t>
  </si>
  <si>
    <t>JUAN PAULINO URGILES GOMEZ</t>
  </si>
  <si>
    <t>372</t>
  </si>
  <si>
    <t>010450600-1</t>
  </si>
  <si>
    <t>URGILES GOMEZ JUAN PAULINO</t>
  </si>
  <si>
    <t>0103277570</t>
  </si>
  <si>
    <t>HILDA JUDITH PESANTEZ GOMEZ</t>
  </si>
  <si>
    <t>ACCESORIOS TEGNOLOGICOS</t>
  </si>
  <si>
    <t>373</t>
  </si>
  <si>
    <t>010327757-0</t>
  </si>
  <si>
    <t>PESANTEZ GOMEZ HILDA JUDITH</t>
  </si>
  <si>
    <t>0102887304</t>
  </si>
  <si>
    <t>FANI LUCIA GUAMAN LOJA</t>
  </si>
  <si>
    <t>374</t>
  </si>
  <si>
    <t>010288730-4</t>
  </si>
  <si>
    <t>GUAMAN LOJA FANI LUCIA</t>
  </si>
  <si>
    <t>0101176485</t>
  </si>
  <si>
    <t>DOLORES MENDEZ PINTADO</t>
  </si>
  <si>
    <t>375</t>
  </si>
  <si>
    <t>5,50</t>
  </si>
  <si>
    <t>GENERAR PAGO</t>
  </si>
  <si>
    <t>010117648-5</t>
  </si>
  <si>
    <t>MENDEZ PINTADO DOLORES</t>
  </si>
  <si>
    <t>PLANTAS MEDICIANELS</t>
  </si>
  <si>
    <t>0101804722</t>
  </si>
  <si>
    <t>ANA MAGDALENA TIPAN MORA</t>
  </si>
  <si>
    <t>376</t>
  </si>
  <si>
    <t xml:space="preserve">010180472-2  </t>
  </si>
  <si>
    <t xml:space="preserve">TIPAN MORA ANA MAGDALENA </t>
  </si>
  <si>
    <t>Montes medicinales y semillas</t>
  </si>
  <si>
    <t>usa dos personas el puesto</t>
  </si>
  <si>
    <t>0101835759</t>
  </si>
  <si>
    <t>ROSA AURORA ZORIA SUMBA</t>
  </si>
  <si>
    <t>377</t>
  </si>
  <si>
    <t>010183575-9</t>
  </si>
  <si>
    <t>ZORIA SUMBA ROSA AURORA</t>
  </si>
  <si>
    <t>0103201620</t>
  </si>
  <si>
    <t>SANDRA CATALINA TORRES LLIGUIC</t>
  </si>
  <si>
    <t>378</t>
  </si>
  <si>
    <t>010320162-0</t>
  </si>
  <si>
    <t>TORRES LLIGUICOTA SANDRA CATALINA</t>
  </si>
  <si>
    <t>0102299286</t>
  </si>
  <si>
    <t>MARIA TRANCITO GUADALUPE LOJA</t>
  </si>
  <si>
    <t>379</t>
  </si>
  <si>
    <t>REVISAR CERTIFICADO MEDICO</t>
  </si>
  <si>
    <t>010229928-6</t>
  </si>
  <si>
    <t>LOJANO MARIA TRANCITO GUADALUPE</t>
  </si>
  <si>
    <t>0102638293</t>
  </si>
  <si>
    <t>MARIA ANA YOLANDA ILLESCAS SIG</t>
  </si>
  <si>
    <t>380</t>
  </si>
  <si>
    <t>010263829-3</t>
  </si>
  <si>
    <t>ILLESCAS SIGUENZA MARIA ANA YOLANDA</t>
  </si>
  <si>
    <t>0102698057</t>
  </si>
  <si>
    <t>MARIA FABIOLA PINTADO QUITUISA</t>
  </si>
  <si>
    <t>381</t>
  </si>
  <si>
    <t>010269805-7</t>
  </si>
  <si>
    <t>PINTADO QUITUISACA MARIA FABIOLA</t>
  </si>
  <si>
    <t>0101081081</t>
  </si>
  <si>
    <t>MARIA JULIA QUITUISACA TAPIA</t>
  </si>
  <si>
    <t>382</t>
  </si>
  <si>
    <t>010108108-1</t>
  </si>
  <si>
    <t>QUITUISACA TAPIA MARIA JULIA</t>
  </si>
  <si>
    <t>0103731204</t>
  </si>
  <si>
    <t>PUGO MINCHALA ANA LUCIA</t>
  </si>
  <si>
    <t>PLANTAS MEDICINALES</t>
  </si>
  <si>
    <t>383</t>
  </si>
  <si>
    <t>5.50</t>
  </si>
  <si>
    <t>010252776-9 fallecio</t>
  </si>
  <si>
    <t>PUGO MINCHALA MARTHA BEATRIZ fallecio</t>
  </si>
  <si>
    <t>fallecio ext-155823-2020</t>
  </si>
  <si>
    <t>384</t>
  </si>
  <si>
    <t>FALLECIO EXT-8632-2021</t>
  </si>
  <si>
    <t>0102933009</t>
  </si>
  <si>
    <t>ROSA MARGARITA ORELLANA PUGO</t>
  </si>
  <si>
    <t>385</t>
  </si>
  <si>
    <t>010293300-9</t>
  </si>
  <si>
    <t>ORELLANA PUGO ROSA MARGARITA</t>
  </si>
  <si>
    <t>386</t>
  </si>
  <si>
    <t>OCUPADO POR JESSICA MARIBEL CORDOVA CORDOVA ucpa por tres alos a espera de regularización EXT-1996-2021/EXT-27964-2024</t>
  </si>
  <si>
    <t>fallecio EXT-1899-2021</t>
  </si>
  <si>
    <t>PUGO BERMEO ROSA ELENA</t>
  </si>
  <si>
    <t xml:space="preserve"> 0107128860</t>
  </si>
  <si>
    <t xml:space="preserve"> LIMA ZHINGRE RUBEN DARIO</t>
  </si>
  <si>
    <t xml:space="preserve"> LIMPIAS CON MONTES MEDICINALES</t>
  </si>
  <si>
    <t>387</t>
  </si>
  <si>
    <t>3.96</t>
  </si>
  <si>
    <t>010706980-9</t>
  </si>
  <si>
    <t>ABAD ORELLANA EULALIA FERNANDA</t>
  </si>
  <si>
    <t>ABANDONO 386</t>
  </si>
  <si>
    <t>388</t>
  </si>
  <si>
    <t>010146310-7</t>
  </si>
  <si>
    <t>PILLCO SIGUA MARIA CARMELINA</t>
  </si>
  <si>
    <t>Hortalizas y Verduras</t>
  </si>
  <si>
    <t>AUT: DMCA-1957-2021</t>
  </si>
  <si>
    <t>0104589452</t>
  </si>
  <si>
    <t>JANETH DEL ROCIO BARBECHO RIE</t>
  </si>
  <si>
    <t>389</t>
  </si>
  <si>
    <t>010458945-2</t>
  </si>
  <si>
    <t>BARBECHO RIERA JANETH DEL ROCIO</t>
  </si>
  <si>
    <t>marzo-2018 - may/2020</t>
  </si>
  <si>
    <t>0101017937</t>
  </si>
  <si>
    <t>JORGE CESAR GIÃ‘IN GUALLPA</t>
  </si>
  <si>
    <t>390</t>
  </si>
  <si>
    <t>010101793-7</t>
  </si>
  <si>
    <t>GIÑIN GUALLPA JORGE CESAR</t>
  </si>
  <si>
    <t>0100882398</t>
  </si>
  <si>
    <t>PINTADO VICENTE</t>
  </si>
  <si>
    <t>391</t>
  </si>
  <si>
    <t>03/31/20</t>
  </si>
  <si>
    <t>EXT-8427-2022</t>
  </si>
  <si>
    <t>010088239-8</t>
  </si>
  <si>
    <t xml:space="preserve">PINTADO VICENTE </t>
  </si>
  <si>
    <t>0103013983</t>
  </si>
  <si>
    <t>ELIA DOLORES CORDOVA MOROCHO</t>
  </si>
  <si>
    <t>392</t>
  </si>
  <si>
    <t>010301398-3</t>
  </si>
  <si>
    <t>CORDOVA MOROCHO ELIA DOLORES</t>
  </si>
  <si>
    <t>0103077210</t>
  </si>
  <si>
    <t>AMADA DE JESUS AGUILAR MARCA</t>
  </si>
  <si>
    <t>393</t>
  </si>
  <si>
    <t>EXT-763-2023</t>
  </si>
  <si>
    <t>010307721-0</t>
  </si>
  <si>
    <t>AGUILAR MARCA AMADA DE JESUS</t>
  </si>
  <si>
    <t>0103306726</t>
  </si>
  <si>
    <t>ANA PIEDAD SACAQUIRIN SACAQUIR</t>
  </si>
  <si>
    <t>394</t>
  </si>
  <si>
    <t>EXT-4410-2023</t>
  </si>
  <si>
    <t>010330672-6</t>
  </si>
  <si>
    <t>SACAQUIRIN SACAQUIRIN ANA PIEDAD</t>
  </si>
  <si>
    <t>ABANDONO POR TRES MESES</t>
  </si>
  <si>
    <t>0101838779</t>
  </si>
  <si>
    <t>DOLORES JIMBO QUITO</t>
  </si>
  <si>
    <t>395</t>
  </si>
  <si>
    <t>010183877-9</t>
  </si>
  <si>
    <t>JIMBO QUITO DOLORES</t>
  </si>
  <si>
    <t xml:space="preserve"> MARIA TERESA PACHO TEPAN</t>
  </si>
  <si>
    <t>Giro HORTALIZAS</t>
  </si>
  <si>
    <t>EMITIR PAGO</t>
  </si>
  <si>
    <t>CUANDO EL 5 DE MARZO DEL 2024</t>
  </si>
  <si>
    <t>010074008-3 renuncia EXT-18714-2020</t>
  </si>
  <si>
    <t>BACUILIMA PULLA MARIA PURIFICACION EXT-18714-2020</t>
  </si>
  <si>
    <t>EXT-18714-2020</t>
  </si>
  <si>
    <t>0103769493</t>
  </si>
  <si>
    <t>MARIA ELENA MENDEZ PINTADO</t>
  </si>
  <si>
    <t>397</t>
  </si>
  <si>
    <t>010376949-3</t>
  </si>
  <si>
    <t xml:space="preserve">MENDEZ PINTADO MARIA ELENA </t>
  </si>
  <si>
    <t xml:space="preserve">Montes medicinales </t>
  </si>
  <si>
    <t>398</t>
  </si>
  <si>
    <t>0106839897</t>
  </si>
  <si>
    <t>JUAN PABLO CHAPA ARPI</t>
  </si>
  <si>
    <t>399</t>
  </si>
  <si>
    <t xml:space="preserve">OCUPA POR 3 AÑOS MOLLETUTO MANUEL PATRICIO </t>
  </si>
  <si>
    <t>CHAPA ARPI JUAN PABLO</t>
  </si>
  <si>
    <t>dic-2016-dic-2018</t>
  </si>
  <si>
    <t>0105921654</t>
  </si>
  <si>
    <t>NORMA ESPERANZA DAMIAN ARPI</t>
  </si>
  <si>
    <t>400</t>
  </si>
  <si>
    <t>04/30/15</t>
  </si>
  <si>
    <t>DAMIAN ARPI NORMA ESPERANZA</t>
  </si>
  <si>
    <t>Mayo/2013-Abril/2015</t>
  </si>
  <si>
    <t>ABANDONO 2015</t>
  </si>
  <si>
    <t>0105447908</t>
  </si>
  <si>
    <t>MARIA CECILIA ROJAS GALLEGOS</t>
  </si>
  <si>
    <t>401</t>
  </si>
  <si>
    <t>3/1/2018</t>
  </si>
  <si>
    <t>EXT-8458-2023</t>
  </si>
  <si>
    <t>ROJAS GALLEGOS MARIA CECILIA</t>
  </si>
  <si>
    <t>Marzo/2016 - Febrero/2018</t>
  </si>
  <si>
    <t>0104629977</t>
  </si>
  <si>
    <t>IRMA NIEVES OCHOA ORDOÃ‘EZ</t>
  </si>
  <si>
    <t>403</t>
  </si>
  <si>
    <t>010273603-0</t>
  </si>
  <si>
    <t>GUAMAN NAULA MARIA SOLEDAD</t>
  </si>
  <si>
    <t>0100604263</t>
  </si>
  <si>
    <t>CELIO HUMBERTO SAMANIEGO SAM</t>
  </si>
  <si>
    <t>404</t>
  </si>
  <si>
    <t>2/1/2020</t>
  </si>
  <si>
    <t>EXT-5524-2023</t>
  </si>
  <si>
    <t>010462997-7</t>
  </si>
  <si>
    <t>OCHOA ORDOÑEZ IRMA NIEVES</t>
  </si>
  <si>
    <t>0101561439</t>
  </si>
  <si>
    <t>ROSALIA DE LA NUBE MENDIA SUCU</t>
  </si>
  <si>
    <t>405</t>
  </si>
  <si>
    <t>010060426-3</t>
  </si>
  <si>
    <t>SAMANIEGO SAMANIEGO CELIO HUMBERTO</t>
  </si>
  <si>
    <t>406</t>
  </si>
  <si>
    <t>EXT-10696-2023</t>
  </si>
  <si>
    <t>010156143-9</t>
  </si>
  <si>
    <t>MENDIA SUCUZHAÑAY ROSALIA DE LA NUBE</t>
  </si>
  <si>
    <t>0602793002</t>
  </si>
  <si>
    <t>TRANSITO VALLA SALAMBAY</t>
  </si>
  <si>
    <t>407</t>
  </si>
  <si>
    <t xml:space="preserve">OCUPA A LA ESPERA DE REGULARIZACIÓN AYALA TENEZACA LUIS </t>
  </si>
  <si>
    <t>BALLA SALANVAY ROSA</t>
  </si>
  <si>
    <t>0603214354</t>
  </si>
  <si>
    <t>JUANA POMA GUACHO</t>
  </si>
  <si>
    <t>408</t>
  </si>
  <si>
    <t>OCUPA A ESPERA DE REGULARIZACIÓN AYALATENEZACA STEVEN POR 3 AÑOS</t>
  </si>
  <si>
    <t>VALLA  SALAMBAY TRANSITO</t>
  </si>
  <si>
    <t>0101039782</t>
  </si>
  <si>
    <t>BLANCA CECILIA GUAMAN CHILLOG</t>
  </si>
  <si>
    <t>409</t>
  </si>
  <si>
    <t xml:space="preserve">Contrato caducado vacio </t>
  </si>
  <si>
    <t>060321435-4</t>
  </si>
  <si>
    <t>POMA GUACHO JUANA</t>
  </si>
  <si>
    <t>0103476610</t>
  </si>
  <si>
    <t>ESPERANZA JESUS ALVARRACIN AL</t>
  </si>
  <si>
    <t>410</t>
  </si>
  <si>
    <t>EXT-17432-2023</t>
  </si>
  <si>
    <t>010103978-2</t>
  </si>
  <si>
    <t xml:space="preserve">GUAMAN CHILLOGALLO BLANCA CECILIA </t>
  </si>
  <si>
    <t xml:space="preserve">Septiembre/2015 - Agosto/2017 </t>
  </si>
  <si>
    <t>411</t>
  </si>
  <si>
    <t>EXT-1989-2023</t>
  </si>
  <si>
    <t>010347661-0</t>
  </si>
  <si>
    <t>ALVARRACIN ALVARRACIN ESPERANZA JESUS</t>
  </si>
  <si>
    <t>ABANDONO 409</t>
  </si>
  <si>
    <t>0102750684</t>
  </si>
  <si>
    <t>FLORA LUSMILA MOGROVEJO BRIT</t>
  </si>
  <si>
    <t>412</t>
  </si>
  <si>
    <t>EXT-13821-2023</t>
  </si>
  <si>
    <t>010667343-7</t>
  </si>
  <si>
    <t xml:space="preserve">GUAZHAMBO ALVARRACIN JENNY PAOLA </t>
  </si>
  <si>
    <t>Enero/2014 - Diciembre/2015</t>
  </si>
  <si>
    <t>0101342319</t>
  </si>
  <si>
    <t>MARIA CRUZ DOLORES ZUMBA JIMB</t>
  </si>
  <si>
    <t>413</t>
  </si>
  <si>
    <t>010275068-4</t>
  </si>
  <si>
    <t>MOGROVEJO BRITO FLORA LUZMILA</t>
  </si>
  <si>
    <t>0101422160</t>
  </si>
  <si>
    <t>JULIA ARPI MARIA</t>
  </si>
  <si>
    <t>414</t>
  </si>
  <si>
    <t>010134231-9</t>
  </si>
  <si>
    <t xml:space="preserve">ZUMBA JIMBO MARIA CRUZ DOLORES </t>
  </si>
  <si>
    <t xml:space="preserve"> 0104090030</t>
  </si>
  <si>
    <t xml:space="preserve"> MARCIA ESTHER TENEZACA TEPAN</t>
  </si>
  <si>
    <t>Giro LIMPIAS CON MONTES MEDICINALES</t>
  </si>
  <si>
    <t>415</t>
  </si>
  <si>
    <t>010142216-0</t>
  </si>
  <si>
    <t>ARPI MARIA JULIA</t>
  </si>
  <si>
    <t>0107138232</t>
  </si>
  <si>
    <t>JESSICA VIVIANA AYALA TENEZACA</t>
  </si>
  <si>
    <t>416</t>
  </si>
  <si>
    <t>01/11/2025</t>
  </si>
  <si>
    <t>renuncia para adjudicación 
en el Arenal MEMO-DMCA-0639-2021</t>
  </si>
  <si>
    <t xml:space="preserve"> 0151131224</t>
  </si>
  <si>
    <t xml:space="preserve"> RUMIPULLA MENDEZ PAMELA ALEXANDRA</t>
  </si>
  <si>
    <t>417</t>
  </si>
  <si>
    <t>010254702-3</t>
  </si>
  <si>
    <t>JARAMA MORA MARIA CARMEN</t>
  </si>
  <si>
    <t>1100658259</t>
  </si>
  <si>
    <t>ROSA ANGELICA GUALAN GUAILLAS</t>
  </si>
  <si>
    <t>418</t>
  </si>
  <si>
    <t>DMCA-0041-2024 AUT COMERCIANTE ALTERNO CARLOS JAVIER MEDINA TORRES HASTA 8 DE MARZO DEL 2024</t>
  </si>
  <si>
    <t>010183870-4</t>
  </si>
  <si>
    <t>PEÑALOZA LAZO ROSA LAUDELINA</t>
  </si>
  <si>
    <t>0101658417</t>
  </si>
  <si>
    <t>MARIA MARGARITA SUMBA ENCALA</t>
  </si>
  <si>
    <t>419</t>
  </si>
  <si>
    <t>5/2/2031</t>
  </si>
  <si>
    <t>110065825-9</t>
  </si>
  <si>
    <t>GUALAN GUAILLAS ROSA ANGELICA</t>
  </si>
  <si>
    <t xml:space="preserve">AUSENCIA DE COMERCIANTE Y NO FIRMA LA RENOVACIÒN </t>
  </si>
  <si>
    <t xml:space="preserve"> 0101759090</t>
  </si>
  <si>
    <t xml:space="preserve"> AIDA BEATRIZ BACUILIMA BENAVIDES</t>
  </si>
  <si>
    <t xml:space="preserve"> GRANO COCIDO</t>
  </si>
  <si>
    <t>420</t>
  </si>
  <si>
    <t>010165841-7</t>
  </si>
  <si>
    <t>SUMBA ENCALADA MARIA MARGARITA</t>
  </si>
  <si>
    <t>0100965409</t>
  </si>
  <si>
    <t>ROSA ELENA BACUILIMA BENAVIDE</t>
  </si>
  <si>
    <t>421</t>
  </si>
  <si>
    <t>010144066-7</t>
  </si>
  <si>
    <t>BENAVIDES PINTADO ANGELITA</t>
  </si>
  <si>
    <t>0102057585</t>
  </si>
  <si>
    <t>GLADYS SUSANA PULLA BACUILIMA</t>
  </si>
  <si>
    <t>422</t>
  </si>
  <si>
    <t>010096540-9</t>
  </si>
  <si>
    <t>BACULIMA BENAVIDES ROSA ELENA</t>
  </si>
  <si>
    <t>423</t>
  </si>
  <si>
    <t>010205758-5</t>
  </si>
  <si>
    <t>PULLA BACULIMA GLADYS SUSANA</t>
  </si>
  <si>
    <t>ABANDONO  ATENDIDO 421 HIJA</t>
  </si>
  <si>
    <t>0103195798</t>
  </si>
  <si>
    <t>MARIA PIEDAD ALVARRACIN ALVAR</t>
  </si>
  <si>
    <t>424</t>
  </si>
  <si>
    <t>010648545-1</t>
  </si>
  <si>
    <t>VEGA PULLA PAOLA JACKELINE</t>
  </si>
  <si>
    <t>010319579-8</t>
  </si>
  <si>
    <t>ALVARRACIN ALVARRACIN MARIA PIEDAD</t>
  </si>
  <si>
    <t>CAMBIO DE PUESTO POR CALLEJON</t>
  </si>
  <si>
    <t>0101442416</t>
  </si>
  <si>
    <t>MARIA CLOTILDE BARAHONA QUIZH</t>
  </si>
  <si>
    <t>426</t>
  </si>
  <si>
    <t>NUEVO CORREDOR</t>
  </si>
  <si>
    <t>0101181980</t>
  </si>
  <si>
    <t>ROSA ELENA AYABACA GUAMAN</t>
  </si>
  <si>
    <t>427</t>
  </si>
  <si>
    <t>010144241-6</t>
  </si>
  <si>
    <t>BARAHONA QUIZHPI MARIA CLOTILDE</t>
  </si>
  <si>
    <t>0105533103</t>
  </si>
  <si>
    <t>LOURDES TERESA MAITA CARCHI</t>
  </si>
  <si>
    <t>PRODUCTOR Y VENTA</t>
  </si>
  <si>
    <t>428</t>
  </si>
  <si>
    <t>05/31/20</t>
  </si>
  <si>
    <t>CONTRATO VIGENTE - EMITIR PAGO</t>
  </si>
  <si>
    <t>010118198-0</t>
  </si>
  <si>
    <t>AYABACA GUAMAN ROSA ELENA</t>
  </si>
  <si>
    <t>0101467587</t>
  </si>
  <si>
    <t>MARIA MERCEDES GUAMAN BRITO</t>
  </si>
  <si>
    <t>429</t>
  </si>
  <si>
    <t>DAR SEGUIMIENTO</t>
  </si>
  <si>
    <t>010553310-3</t>
  </si>
  <si>
    <t>MAITA CARCHI LOURDES TERESA</t>
  </si>
  <si>
    <t>Chocolate</t>
  </si>
  <si>
    <t>0101453827</t>
  </si>
  <si>
    <t>ROSA MARIA GUAMAN BRITO</t>
  </si>
  <si>
    <t>430</t>
  </si>
  <si>
    <t>010146758-7</t>
  </si>
  <si>
    <t>GUAMAN BRITO MARIA MERCEDES</t>
  </si>
  <si>
    <t>0102485281</t>
  </si>
  <si>
    <t>ELSA CATALINA TAIPE TIGRE</t>
  </si>
  <si>
    <t>431</t>
  </si>
  <si>
    <t>010145382-7</t>
  </si>
  <si>
    <t>GUAMAN BRITO ROSA MARIA</t>
  </si>
  <si>
    <t>0102903762</t>
  </si>
  <si>
    <t>MARIA ESTHER BENENAULA MONTA</t>
  </si>
  <si>
    <t>432</t>
  </si>
  <si>
    <t>010248528-1</t>
  </si>
  <si>
    <t>TAIPE TIGRE ELSA CATALINA</t>
  </si>
  <si>
    <t>0103625836</t>
  </si>
  <si>
    <t>CARMEN DE LOURDES ULLAURI GUA</t>
  </si>
  <si>
    <t>433</t>
  </si>
  <si>
    <t>010290376-2</t>
  </si>
  <si>
    <t>BENENAULA MONTALEZA MARIA ESTHER</t>
  </si>
  <si>
    <t>ATENDIDO POR TERCEROS SIN CONTRATO</t>
  </si>
  <si>
    <t>Junio/2015 - Mayo/2017</t>
  </si>
  <si>
    <t>0104838123</t>
  </si>
  <si>
    <t>DIANA MARICELA YUNGA QUIZHPE</t>
  </si>
  <si>
    <t>434</t>
  </si>
  <si>
    <t>7,00</t>
  </si>
  <si>
    <t>010362583-6</t>
  </si>
  <si>
    <t>ULLAURI GUAMAN CARMEN DE LOURDES</t>
  </si>
  <si>
    <t>0104828520</t>
  </si>
  <si>
    <t>OLGA MARINA DUTAN RUMATAMBO</t>
  </si>
  <si>
    <t>435</t>
  </si>
  <si>
    <t>CAMBIO DE -REGISTRA NUMERO 106</t>
  </si>
  <si>
    <t>010483812-3</t>
  </si>
  <si>
    <t>YUNGA QUIZHPE DIANA MARICELA</t>
  </si>
  <si>
    <t>jul-2017-jul-2019</t>
  </si>
  <si>
    <t xml:space="preserve">envio papeles  la señora recorre </t>
  </si>
  <si>
    <t>0101276442</t>
  </si>
  <si>
    <t>ROSA MARIA RUMATAMBO IÃ‘ACASH</t>
  </si>
  <si>
    <t>436</t>
  </si>
  <si>
    <t>010482852-0</t>
  </si>
  <si>
    <t>DUTAN RUMATAMBO OLGA MARINA</t>
  </si>
  <si>
    <t>SEP-2018-SEP-2020</t>
  </si>
  <si>
    <t>0101393577</t>
  </si>
  <si>
    <t>MARIA LUZMILA GOMEZ PERALTA</t>
  </si>
  <si>
    <t>437</t>
  </si>
  <si>
    <t>010127644-2</t>
  </si>
  <si>
    <t>RUMATAMBO IÑACASHA ROSA MARIA</t>
  </si>
  <si>
    <t>0102708344</t>
  </si>
  <si>
    <t>NELLY AIDA BARROS SARMIENTO</t>
  </si>
  <si>
    <t>438</t>
  </si>
  <si>
    <t>DAR SEGUIMIENTO ASISTENCIA</t>
  </si>
  <si>
    <t>010139357-7</t>
  </si>
  <si>
    <t>GOMEZ PERALTA MARIA LUZMILA</t>
  </si>
  <si>
    <t>EN TRAMITE 26111-2019</t>
  </si>
  <si>
    <t>0101270262</t>
  </si>
  <si>
    <t>ROSA ELVA ORTIZ GARCIA</t>
  </si>
  <si>
    <t>439</t>
  </si>
  <si>
    <t xml:space="preserve">010270834-4 </t>
  </si>
  <si>
    <t>BARROS SARMIENTO NELLY AIDA</t>
  </si>
  <si>
    <t>ATENDIDO POR TERCEROS PRESUME ABANDONO</t>
  </si>
  <si>
    <t>0102277589</t>
  </si>
  <si>
    <t>MARIA CUMANDA BARROS ORELLAN</t>
  </si>
  <si>
    <t>440</t>
  </si>
  <si>
    <t>NUMERO 111 MAL EMITIDO</t>
  </si>
  <si>
    <t>010127026-2</t>
  </si>
  <si>
    <t>ORTIZ GARCIA ROSA ELVA</t>
  </si>
  <si>
    <t>441</t>
  </si>
  <si>
    <t>EXT-4501-2023</t>
  </si>
  <si>
    <t>010227758-9</t>
  </si>
  <si>
    <t xml:space="preserve">BARROS ORELLANA MARIA CUMANDA </t>
  </si>
  <si>
    <t>mar-2018-mar-2020</t>
  </si>
  <si>
    <t>442</t>
  </si>
  <si>
    <t>RENUNCIA MEMO-DMCA-21980-2021</t>
  </si>
  <si>
    <t>0103048872</t>
  </si>
  <si>
    <t>SILVIA CARMITA BERMEO ORDOÃ‘EZ</t>
  </si>
  <si>
    <t>443</t>
  </si>
  <si>
    <t>ATENDIDO POR TERCEROS ABANDONO DE 440,439</t>
  </si>
  <si>
    <t>desocupar el puesto la señora no quiere salir</t>
  </si>
  <si>
    <t>0102610599</t>
  </si>
  <si>
    <t>ROSA ELVIRA ZUMBA CASTILLO</t>
  </si>
  <si>
    <t>P444_</t>
  </si>
  <si>
    <t>010304887-2</t>
  </si>
  <si>
    <t>BERMEO ORDOÑEZ SILVIA CARMITA</t>
  </si>
  <si>
    <t>0103492799</t>
  </si>
  <si>
    <t>MARIA ANGELITA CHACA TENEMPA</t>
  </si>
  <si>
    <t>446</t>
  </si>
  <si>
    <t>010261059-9</t>
  </si>
  <si>
    <t>ZUMBA CASTILLO ROSA ELVIRA</t>
  </si>
  <si>
    <t>0105840672</t>
  </si>
  <si>
    <t>JENNY FERNANDA CAMPOVERDE FL</t>
  </si>
  <si>
    <t>447</t>
  </si>
  <si>
    <t>010243974-2</t>
  </si>
  <si>
    <t>QUIZHPI CHICAIZA MARIA ALICIA</t>
  </si>
  <si>
    <t xml:space="preserve">ABANDONO VACIO POR UN MES </t>
  </si>
  <si>
    <t>0100973916</t>
  </si>
  <si>
    <t>MARIA ELENA FLORES CASTILLO</t>
  </si>
  <si>
    <t>448</t>
  </si>
  <si>
    <t xml:space="preserve">CAMBIO DE </t>
  </si>
  <si>
    <t>010349279-9</t>
  </si>
  <si>
    <t>CHACA TENEPAGUAY MARIA ANGELITA</t>
  </si>
  <si>
    <t>NOV,2019-NOV-2021</t>
  </si>
  <si>
    <t>0102737723</t>
  </si>
  <si>
    <t>CARMEN GUILLERMINA MOGROVEJ</t>
  </si>
  <si>
    <t>449</t>
  </si>
  <si>
    <t>010584067-2</t>
  </si>
  <si>
    <t>CAMPOVERDE FLORES JENNY FERNANDAcomerciante alterno DMCA-1445-2021</t>
  </si>
  <si>
    <t>comerciante alterno DMCA-1445-2021</t>
  </si>
  <si>
    <t>0103245312</t>
  </si>
  <si>
    <t>JULIA SARVELIA VEGA BACULIMA</t>
  </si>
  <si>
    <t>450</t>
  </si>
  <si>
    <t>EXT- 14315-2023</t>
  </si>
  <si>
    <t>010097391-6</t>
  </si>
  <si>
    <t>FLORES CASTILLO MARIA ELENA</t>
  </si>
  <si>
    <t>0100743590</t>
  </si>
  <si>
    <t>ROSA INES PINTADO RAMOS</t>
  </si>
  <si>
    <t>451</t>
  </si>
  <si>
    <t>010273772-3</t>
  </si>
  <si>
    <t>MOGROVEJO BRITO CARMEN GUILLERMINA</t>
  </si>
  <si>
    <t xml:space="preserve">ABANDONO  </t>
  </si>
  <si>
    <t>0101394534</t>
  </si>
  <si>
    <t>ZOILA VICTORIA RODAS MUÃ‘OZ</t>
  </si>
  <si>
    <t>452</t>
  </si>
  <si>
    <t>010324531-2</t>
  </si>
  <si>
    <t>VEGA BACULIMA JULIA SARVELIA</t>
  </si>
  <si>
    <t>0102777505</t>
  </si>
  <si>
    <t>LAURA INES JAIGUAY MONGE</t>
  </si>
  <si>
    <t>453</t>
  </si>
  <si>
    <t xml:space="preserve">010074359-0   </t>
  </si>
  <si>
    <t>PINTADO RAMOS ROSA INES</t>
  </si>
  <si>
    <t>0103335782</t>
  </si>
  <si>
    <t>JULIA AMALIA NAULA MINCHALA</t>
  </si>
  <si>
    <t>454</t>
  </si>
  <si>
    <t>NUMERO 125 MAL EMITIDO</t>
  </si>
  <si>
    <t>010139453-4</t>
  </si>
  <si>
    <t>RODAS MUÑOZ ZOILA VICTORIA</t>
  </si>
  <si>
    <t>ATENDIDO POR TERCEROS HIJA</t>
  </si>
  <si>
    <t>0101054633</t>
  </si>
  <si>
    <t>RAUL CAMPOVERDE NARDO</t>
  </si>
  <si>
    <t>455</t>
  </si>
  <si>
    <t>010277750-5</t>
  </si>
  <si>
    <t>JAIGUAY MONGE LAURA INES</t>
  </si>
  <si>
    <t>0102918158</t>
  </si>
  <si>
    <t>GLADIS SUSANA TACURI LIMA</t>
  </si>
  <si>
    <t>456</t>
  </si>
  <si>
    <t>010333578-2</t>
  </si>
  <si>
    <t>NAULA MINCHALA JULIA AMALIA</t>
  </si>
  <si>
    <t>Vigente</t>
  </si>
  <si>
    <t>457</t>
  </si>
  <si>
    <t>010105463-3</t>
  </si>
  <si>
    <t>CAMPOVERDE NARDO RAUL</t>
  </si>
  <si>
    <t>0102440146</t>
  </si>
  <si>
    <t xml:space="preserve">GUAMBAÑA AUCAY MARIA ALCIRA </t>
  </si>
  <si>
    <t xml:space="preserve">HORTALIZAS Y VERDURAS </t>
  </si>
  <si>
    <t>458</t>
  </si>
  <si>
    <t>30/04/2026</t>
  </si>
  <si>
    <t>010291815-8</t>
  </si>
  <si>
    <t>TACURI LIMA GLADYS SUSANA</t>
  </si>
  <si>
    <t>0102526076</t>
  </si>
  <si>
    <t>MARIA DE LOURDES BARROS BARRO</t>
  </si>
  <si>
    <t>459</t>
  </si>
  <si>
    <t>010049773-4</t>
  </si>
  <si>
    <t>TOCACHI QUIZHPE ELVIA ESPERANZA</t>
  </si>
  <si>
    <t>0101429637</t>
  </si>
  <si>
    <t>MARIA ROSA ELENA TENESACA BAC</t>
  </si>
  <si>
    <t>460</t>
  </si>
  <si>
    <t>permiso para viaje DMCA-1847-2023</t>
  </si>
  <si>
    <t>Noviembre/2012-Octubre/2014</t>
  </si>
  <si>
    <t>0101789766</t>
  </si>
  <si>
    <t>MARIA ANA ZUMBA LOJA</t>
  </si>
  <si>
    <t>461</t>
  </si>
  <si>
    <t>010252607-6</t>
  </si>
  <si>
    <t>BARROS BARROS MARIA DE LOURDES</t>
  </si>
  <si>
    <t>0103144374</t>
  </si>
  <si>
    <t>MERCEDES FLORENCIA BRITO PRAD</t>
  </si>
  <si>
    <t>462</t>
  </si>
  <si>
    <t>010142963-7</t>
  </si>
  <si>
    <t>TENESACA BACULIMA ROSA ELENA</t>
  </si>
  <si>
    <t>0101958049</t>
  </si>
  <si>
    <t>JUDITH ISABEL ORELLANA SERRANO</t>
  </si>
  <si>
    <t>463</t>
  </si>
  <si>
    <t>010178976-6</t>
  </si>
  <si>
    <t>ZUMBA LOJA MARIA ANA</t>
  </si>
  <si>
    <t xml:space="preserve"> 0604226357</t>
  </si>
  <si>
    <t xml:space="preserve"> RAUL ERNESTO CACUANGO SATAN</t>
  </si>
  <si>
    <t>Giro HORTALIZAS Y VERDURAS</t>
  </si>
  <si>
    <t>464</t>
  </si>
  <si>
    <t>EN TRAMITE CC, 010124644-5</t>
  </si>
  <si>
    <t>010314437-4</t>
  </si>
  <si>
    <t>BRITO PRADO MERCEDES FLORENCIA</t>
  </si>
  <si>
    <t>0604400168</t>
  </si>
  <si>
    <t>LUZ MARIA CACUANGO GUAMAN</t>
  </si>
  <si>
    <t>465</t>
  </si>
  <si>
    <t>010195804-9</t>
  </si>
  <si>
    <t>ORELLANA SERRANO JUDITH ISABEL</t>
  </si>
  <si>
    <t>010470475-4</t>
  </si>
  <si>
    <t>ZHUNGUR GUANGA ELSA CESAREA</t>
  </si>
  <si>
    <t>ATENDIDO POR TERCEROS ABANDONO  SE PRESUME ARRIENDO</t>
  </si>
  <si>
    <t>ABANDONO SE PRESUME ARRIENDO 20 DE DICIEMBRE
5 DE JUNIO Y 28 DE JULIO,</t>
  </si>
  <si>
    <t>0301147427</t>
  </si>
  <si>
    <t>MARIA ROSARIO TENE ASITIMBAY</t>
  </si>
  <si>
    <t>467</t>
  </si>
  <si>
    <t>060440016-8</t>
  </si>
  <si>
    <t>CACUANGO GUAMAN LUZ MARIA</t>
  </si>
  <si>
    <t>468</t>
  </si>
  <si>
    <t>010024289-0+C551</t>
  </si>
  <si>
    <t>PANAMA ALVARRACIN MARIA JUANA</t>
  </si>
  <si>
    <t>FALLECIO TITULAR ATENDIDO POR TERCEROS</t>
  </si>
  <si>
    <t>1103266522</t>
  </si>
  <si>
    <t>LORGIA MAYRITA ACARO CAMACHO</t>
  </si>
  <si>
    <t>469</t>
  </si>
  <si>
    <t>030114742-7</t>
  </si>
  <si>
    <t>TENE ASITIMBAY MARIA ROSARIO</t>
  </si>
  <si>
    <t>CERRADO ATENDIDO Y OCUPADO POR VECINOS</t>
  </si>
  <si>
    <t>0104721170</t>
  </si>
  <si>
    <t>MARIA MERCEDES VELETANGA CHU</t>
  </si>
  <si>
    <t>470</t>
  </si>
  <si>
    <t>010125467-0</t>
  </si>
  <si>
    <t>FAREZ CORO ROSA MATILDE</t>
  </si>
  <si>
    <t>0103671228</t>
  </si>
  <si>
    <t>MARIA CRUZ VELETANGA CHUQUIG</t>
  </si>
  <si>
    <t>471</t>
  </si>
  <si>
    <t>110326652-2</t>
  </si>
  <si>
    <t>ACARO CAMACHO LORGIA MAYRITA</t>
  </si>
  <si>
    <t>472</t>
  </si>
  <si>
    <t>010472117-0</t>
  </si>
  <si>
    <t>VELETANGA CHUQUIGUANGA MARIA MERCEDES</t>
  </si>
  <si>
    <t>0103466561</t>
  </si>
  <si>
    <t>MARIA ROSA ESPINOZA VEGA</t>
  </si>
  <si>
    <t>473</t>
  </si>
  <si>
    <t>RENUNCIA</t>
  </si>
  <si>
    <t>010367122-8</t>
  </si>
  <si>
    <t>VELETANGA CHUQUIGUANGA MARIA CRUZ</t>
  </si>
  <si>
    <t>ATENDIDO POR TERCEROSA</t>
  </si>
  <si>
    <t>0102995982</t>
  </si>
  <si>
    <t>LEONOR BEATRIZ MUÃ‘OZ ILLARES</t>
  </si>
  <si>
    <t>474</t>
  </si>
  <si>
    <t>CON DEUDA</t>
  </si>
  <si>
    <t>010159435-6 fallecio EXT-21403-2020</t>
  </si>
  <si>
    <t>VEGA ASTUDILLO MARIA ROSARIO fallecio EXT-21403-2020</t>
  </si>
  <si>
    <t>fallecio EXT-21403-2020</t>
  </si>
  <si>
    <t>0100809995</t>
  </si>
  <si>
    <t>MARTHA JESUS LOJANO DOMINGUE</t>
  </si>
  <si>
    <t>475</t>
  </si>
  <si>
    <t>NUMERO 146 MAL EMITIDO</t>
  </si>
  <si>
    <t>010346656-1</t>
  </si>
  <si>
    <t>ESPINOZA VEGA MARIA ROSA</t>
  </si>
  <si>
    <t>ATENDIDO POR TERCEROS SOBRINO</t>
  </si>
  <si>
    <t>476</t>
  </si>
  <si>
    <t>010299598-2</t>
  </si>
  <si>
    <t>MUÑOZ ILLARES LEONR BEATRIZ</t>
  </si>
  <si>
    <t>Agosto/2017 - Julio/2019</t>
  </si>
  <si>
    <t>CEDULA FALSA envio papeles</t>
  </si>
  <si>
    <t>477</t>
  </si>
  <si>
    <t>EXT-5922-2021</t>
  </si>
  <si>
    <t>010080999-5</t>
  </si>
  <si>
    <t>LOJANO DOMINGUEZ MARTHA JESUS</t>
  </si>
  <si>
    <t>478</t>
  </si>
  <si>
    <t>renuncia EXT-4729-2022</t>
  </si>
  <si>
    <t>0101478535</t>
  </si>
  <si>
    <t>JESUS LUCILA SAGUAY TACURI</t>
  </si>
  <si>
    <t>479</t>
  </si>
  <si>
    <t>010118026-3 renuncia</t>
  </si>
  <si>
    <t>CAMBIZACA CAMBIZACA MARIA ANGELITA</t>
  </si>
  <si>
    <t xml:space="preserve">renuncia </t>
  </si>
  <si>
    <t>renuncia EXT-13263-2020</t>
  </si>
  <si>
    <t>0102086626</t>
  </si>
  <si>
    <t>TERESA ESPERANZA PINTADO RAMO</t>
  </si>
  <si>
    <t>CEREALES</t>
  </si>
  <si>
    <t>480</t>
  </si>
  <si>
    <t>RENUNCIA EXT-5411-2022</t>
  </si>
  <si>
    <t>0104801279</t>
  </si>
  <si>
    <t>NORMA ISABEL ZUMBA CASTILLO</t>
  </si>
  <si>
    <t>481</t>
  </si>
  <si>
    <t>010147853-5</t>
  </si>
  <si>
    <t>SAGUAY TACURI JESUS LUCILA</t>
  </si>
  <si>
    <t>482</t>
  </si>
  <si>
    <t>010208662-6</t>
  </si>
  <si>
    <t>PINTADO RAMOS TERESA ESPERANZA</t>
  </si>
  <si>
    <t>ABR-2019-ABR-2021</t>
  </si>
  <si>
    <t>0104366489</t>
  </si>
  <si>
    <t>VERONICA MARIA ROCANO CONDO</t>
  </si>
  <si>
    <t>483</t>
  </si>
  <si>
    <t>010480127-9</t>
  </si>
  <si>
    <t>ZUMBA CASTILLO NORMA ISABEL</t>
  </si>
  <si>
    <t>ABANDONO ATENDIDO Y OCUPADO POR LOS VECINOS</t>
  </si>
  <si>
    <t>0100662972</t>
  </si>
  <si>
    <t>ROSA SEGOVIA ZOILA</t>
  </si>
  <si>
    <t>484</t>
  </si>
  <si>
    <t>EXT-3802-2019</t>
  </si>
  <si>
    <t>110325008-8</t>
  </si>
  <si>
    <t>MACAS MACAS MARIA TERESA</t>
  </si>
  <si>
    <t>Julio/2014-Junio/2016</t>
  </si>
  <si>
    <t>0103529517</t>
  </si>
  <si>
    <t>ZOILA SABINA CARCHI BACUILIMA</t>
  </si>
  <si>
    <t>485</t>
  </si>
  <si>
    <t>010436648-9</t>
  </si>
  <si>
    <t>ROCANO CONDO VERONICA MARIA</t>
  </si>
  <si>
    <t>0100955632</t>
  </si>
  <si>
    <t>MARIA INES TIGRE PINTADO</t>
  </si>
  <si>
    <t>486</t>
  </si>
  <si>
    <t>08/31/18</t>
  </si>
  <si>
    <t>010066297-2</t>
  </si>
  <si>
    <t>SEGOVIA ZOILA ROSA</t>
  </si>
  <si>
    <t>487</t>
  </si>
  <si>
    <t>010352951-7    010244085-0</t>
  </si>
  <si>
    <t>CARCHI BACUILIMA ZOILA SABINA Y CARCHI BACULIMA ROSA</t>
  </si>
  <si>
    <t>488</t>
  </si>
  <si>
    <t>EXT-12507-2023</t>
  </si>
  <si>
    <t>010095563-2</t>
  </si>
  <si>
    <t>TIGRE PINTADO MARIA INES</t>
  </si>
  <si>
    <t xml:space="preserve">Septiembre/2016 - Agosto/2018 </t>
  </si>
  <si>
    <t>489</t>
  </si>
  <si>
    <t xml:space="preserve">Huevos </t>
  </si>
  <si>
    <t>VACIO ABANDONADO</t>
  </si>
  <si>
    <t>0602713505</t>
  </si>
  <si>
    <t>ELENA MARGARITA CEPEDA GUAPI</t>
  </si>
  <si>
    <t>VENTA DE HUEVOS</t>
  </si>
  <si>
    <t>490</t>
  </si>
  <si>
    <t xml:space="preserve">ABANDONO TRES SEMANAS </t>
  </si>
  <si>
    <t>Julio/2012-Junio/2014</t>
  </si>
  <si>
    <t>0102255767</t>
  </si>
  <si>
    <t>MARIA ELOISA CONDO PEREZ</t>
  </si>
  <si>
    <t>491</t>
  </si>
  <si>
    <t>NUMERO 162 MAL EMITIDO</t>
  </si>
  <si>
    <t>renuncia EXT-8419-2021</t>
  </si>
  <si>
    <t xml:space="preserve">CERRADO BANDONO 1 AÑO </t>
  </si>
  <si>
    <t>492</t>
  </si>
  <si>
    <t>060271350-5</t>
  </si>
  <si>
    <t>CEPEDA GUAPI ELENA MARGARITA</t>
  </si>
  <si>
    <t>0101205631</t>
  </si>
  <si>
    <t>CELIA MARGARITA ARPI AYORA</t>
  </si>
  <si>
    <t>493</t>
  </si>
  <si>
    <t>010225576-7</t>
  </si>
  <si>
    <t>CONDO PEREZ MARIA ELOISA</t>
  </si>
  <si>
    <t>0101530509</t>
  </si>
  <si>
    <t>MARGARITA BARROS MARIA</t>
  </si>
  <si>
    <t>494</t>
  </si>
  <si>
    <t>060316194-4</t>
  </si>
  <si>
    <t>GUARACA PEREZ JOSE OLMEDO</t>
  </si>
  <si>
    <t>0925356099</t>
  </si>
  <si>
    <t>MOLINA MONTIEL BIANCA ANIZA</t>
  </si>
  <si>
    <t>Golosinas</t>
  </si>
  <si>
    <t>495</t>
  </si>
  <si>
    <t>12/06/2025</t>
  </si>
  <si>
    <t xml:space="preserve">solicita permiso para regresar el 29 de abril del 2024 DMCA-0985-2024 </t>
  </si>
  <si>
    <t>VACIO-CASO HELADOS</t>
  </si>
  <si>
    <t>010120563-1</t>
  </si>
  <si>
    <t xml:space="preserve">ARPI AYORA CELIA MARGARITA </t>
  </si>
  <si>
    <t>ATENDIDO POR TERCEWROS</t>
  </si>
  <si>
    <t>0102899044</t>
  </si>
  <si>
    <t>BLANCA ESTELA ZORIA SUMBA</t>
  </si>
  <si>
    <t>496</t>
  </si>
  <si>
    <t>EXT-6890-2021</t>
  </si>
  <si>
    <t>010153050-9</t>
  </si>
  <si>
    <t>BARROS MARIA MARGARITA</t>
  </si>
  <si>
    <t>0602948440</t>
  </si>
  <si>
    <t>MARIA PASCUALA CEPEDA GUAPI</t>
  </si>
  <si>
    <t>497</t>
  </si>
  <si>
    <t>010349055-3</t>
  </si>
  <si>
    <t>BARROS NORA CECILIA</t>
  </si>
  <si>
    <t>498</t>
  </si>
  <si>
    <t>010289904-4</t>
  </si>
  <si>
    <t>ZORIA SUMBA BLANCA ESTELA</t>
  </si>
  <si>
    <t>499</t>
  </si>
  <si>
    <t>060294844-0</t>
  </si>
  <si>
    <t>CEPEDA GUAPI MARIA PASCUALA</t>
  </si>
  <si>
    <t>0102050911</t>
  </si>
  <si>
    <t>LUIS AURELIO ROCANO ONCE</t>
  </si>
  <si>
    <t>500</t>
  </si>
  <si>
    <t>060257569-8</t>
  </si>
  <si>
    <t xml:space="preserve">SAYAY CONYA MARIA MAGDALENA </t>
  </si>
  <si>
    <t>0102344579</t>
  </si>
  <si>
    <t>MARIA ANGELITA SUCONOTA BURG</t>
  </si>
  <si>
    <t>501</t>
  </si>
  <si>
    <t>RENUNCIA EXT-9265-2022</t>
  </si>
  <si>
    <t>0104664065</t>
  </si>
  <si>
    <t>ROSA ELENA LOJA LLIVICHUZHCA</t>
  </si>
  <si>
    <t>502</t>
  </si>
  <si>
    <t>010205091-1</t>
  </si>
  <si>
    <t>ROCANO ONCE LUIS AURELIO</t>
  </si>
  <si>
    <t>0101320646</t>
  </si>
  <si>
    <t>JULIA DOLORES MEJIA ANDRADE</t>
  </si>
  <si>
    <t>503</t>
  </si>
  <si>
    <t>010234457-9</t>
  </si>
  <si>
    <t xml:space="preserve">SUCONOTA BURGUAN MARIA ANGELITA </t>
  </si>
  <si>
    <t>renuncia EXT-35044-2024</t>
  </si>
  <si>
    <t>504</t>
  </si>
  <si>
    <t>010466406-5</t>
  </si>
  <si>
    <t>LOJA LLIVICHUZHCA ROSA ELENA</t>
  </si>
  <si>
    <t>0102516952</t>
  </si>
  <si>
    <t>JOSE ROMULO GUTIERREZ DUTAN</t>
  </si>
  <si>
    <t>505</t>
  </si>
  <si>
    <t>fallecida EXT-2093-2022</t>
  </si>
  <si>
    <t>0102468485</t>
  </si>
  <si>
    <t>AMALIA DE JESUS QUICHIMBO SUMB</t>
  </si>
  <si>
    <t>506</t>
  </si>
  <si>
    <t>NUMERO 177 MAL EMITIDO</t>
  </si>
  <si>
    <t>010098893-0</t>
  </si>
  <si>
    <t>TENESACA BACUILIMA MARIA SARA</t>
  </si>
  <si>
    <t>0103131785</t>
  </si>
  <si>
    <t>ANGELA MARIA MEDINA MOROCHO</t>
  </si>
  <si>
    <t>508</t>
  </si>
  <si>
    <t>010251695-2</t>
  </si>
  <si>
    <t>GUTIERREZ DUTAN JOSE ROMULO</t>
  </si>
  <si>
    <t>Varios</t>
  </si>
  <si>
    <t>0102518479</t>
  </si>
  <si>
    <t>MERCEDES REVILLA BUESTAN</t>
  </si>
  <si>
    <t>509</t>
  </si>
  <si>
    <t>010246848-5</t>
  </si>
  <si>
    <t>QUICHIMBO SUMBA AMALIA DE JESUS</t>
  </si>
  <si>
    <t>0101499853</t>
  </si>
  <si>
    <t>MERCEDES CRISTINA CRIOLLO OCH</t>
  </si>
  <si>
    <t>510</t>
  </si>
  <si>
    <t>NUMERO 181 MAL EMITIDO</t>
  </si>
  <si>
    <t>RENUNCIA EXT-23168-2021</t>
  </si>
  <si>
    <t>0106480981</t>
  </si>
  <si>
    <t>MUÃ‘OZ CRIOLLO ERIKA CRISTINA</t>
  </si>
  <si>
    <t>ARTÃ_x008d_CULOS VARIOS</t>
  </si>
  <si>
    <t>511</t>
  </si>
  <si>
    <t>02/28/25</t>
  </si>
  <si>
    <t>FALTA EMISION DE PAGO</t>
  </si>
  <si>
    <t>compromiso para el 15 de marzo del 2024 presunta venta de puesto conflicto de Dinero</t>
  </si>
  <si>
    <t>010313178-5</t>
  </si>
  <si>
    <t>MEDINA MOROCHO ANGELA MARIA</t>
  </si>
  <si>
    <t>1102011556</t>
  </si>
  <si>
    <t xml:space="preserve">CARLOS ALFONSO GUAMAN CHALAN EXT-10536-2024 renuncia del puesto </t>
  </si>
  <si>
    <t>512</t>
  </si>
  <si>
    <t>EXT-10536-2024 renuncia del puesto</t>
  </si>
  <si>
    <t>DAR SEGUMIENTO</t>
  </si>
  <si>
    <t>010251847-9</t>
  </si>
  <si>
    <t>SOLO ATIENDE LOS JUEVES Y DOMINGO</t>
  </si>
  <si>
    <t>0101507366</t>
  </si>
  <si>
    <t>MARIA OLIVA ALVAREZ PACHECO</t>
  </si>
  <si>
    <t>513</t>
  </si>
  <si>
    <t>010149985-3</t>
  </si>
  <si>
    <t>CRIOLLO OCHOA MERCEDES CRISTINA</t>
  </si>
  <si>
    <t>Cereales</t>
  </si>
  <si>
    <t>contrato vigente</t>
  </si>
  <si>
    <t>0102582053</t>
  </si>
  <si>
    <t>ANGEL RODRIGO ARTEAGA AYAVAC puesto ilegalmente utilizado por otra persona multiples llamados de atención DMCA-0717-2024</t>
  </si>
  <si>
    <t>514</t>
  </si>
  <si>
    <t>puesto ilegalmente utilizado por otra persona multiples llamados de atención DMCA-0717-2024</t>
  </si>
  <si>
    <t>VACIOpuesto ilegalmente utilizado por otra persona multiples llamados de atención DMCA-0717-2024</t>
  </si>
  <si>
    <t>utilizado ilegalmente el puesto por Rumipulla CHIN CARMELINA POR PAGO 200 DOLÁRES, PRESUNTA VENTA DE PUESTO,</t>
  </si>
  <si>
    <t>010283847-1</t>
  </si>
  <si>
    <t>SARMIENTO MOGROVEJO LUIS ALBERTO</t>
  </si>
  <si>
    <t xml:space="preserve">Dulces </t>
  </si>
  <si>
    <t>0301839320</t>
  </si>
  <si>
    <t>MARTHA MERCEDES QUILLI RUMIPU</t>
  </si>
  <si>
    <t>515</t>
  </si>
  <si>
    <t>6,60</t>
  </si>
  <si>
    <t>6/2/2032</t>
  </si>
  <si>
    <t>110201155-6</t>
  </si>
  <si>
    <t>GUAMAN CHALAN CARLOS ALFONSO</t>
  </si>
  <si>
    <t>0102371713</t>
  </si>
  <si>
    <t>BLANCA ESPERANZA GUAMAN CHAS</t>
  </si>
  <si>
    <t>516</t>
  </si>
  <si>
    <t>010150736-6</t>
  </si>
  <si>
    <t>ALVAREZ PACHECO MARIA OLIVA</t>
  </si>
  <si>
    <t>0107156440</t>
  </si>
  <si>
    <t>CLARA INES MOROCHO CARCHI</t>
  </si>
  <si>
    <t>517</t>
  </si>
  <si>
    <t>permiso hasta el 10 de julio  DMCA -1588-2024</t>
  </si>
  <si>
    <t>NUMERO 188 MAL EMITIDO</t>
  </si>
  <si>
    <t>010258205-3</t>
  </si>
  <si>
    <t>ARTEAGA AYAVACA ANGEL RODRIGO</t>
  </si>
  <si>
    <t>0101316081</t>
  </si>
  <si>
    <t>ZOILA ROSA AGUILAR ANDRADE</t>
  </si>
  <si>
    <t>JUGOS Y REFRESCOS</t>
  </si>
  <si>
    <t>518</t>
  </si>
  <si>
    <t>030183932-0</t>
  </si>
  <si>
    <t>QUILLI RUMIPULLA MARTHA MERCEDES</t>
  </si>
  <si>
    <t>Refrescos, Morochos y Café</t>
  </si>
  <si>
    <t>ABANDONO POR DOS SEMANAS</t>
  </si>
  <si>
    <t>0101673218</t>
  </si>
  <si>
    <t>CARMEN BEATRIZ AGUILAR ANDRA</t>
  </si>
  <si>
    <t>519</t>
  </si>
  <si>
    <t>DAR SEGUIMIENTO -ASISTENCIA</t>
  </si>
  <si>
    <t>010237171-3</t>
  </si>
  <si>
    <t>GUAMAN CHAIFAN BLANCA ESPERANZA</t>
  </si>
  <si>
    <t>0150214609</t>
  </si>
  <si>
    <t>YANZA TENESACA GRACE CAROLIN</t>
  </si>
  <si>
    <t>520</t>
  </si>
  <si>
    <t>010715644-0</t>
  </si>
  <si>
    <t>MOROCHO CARCHI CLARA INES</t>
  </si>
  <si>
    <t>0102724747</t>
  </si>
  <si>
    <t>ROSA MARIANA TENESACA ASTUDIL</t>
  </si>
  <si>
    <t>521</t>
  </si>
  <si>
    <t>010131608-1</t>
  </si>
  <si>
    <t>AGUILAR ANDRADE ZOILA ROSA</t>
  </si>
  <si>
    <t>Noviembre/2017 - Octubre/2019</t>
  </si>
  <si>
    <t>0102380789</t>
  </si>
  <si>
    <t>MARIA LUISA PONSE VILLAVICENCI</t>
  </si>
  <si>
    <t>522</t>
  </si>
  <si>
    <t>010167321-8</t>
  </si>
  <si>
    <t>AGUILAR ANDRADE CARMEN BEATRIZ</t>
  </si>
  <si>
    <t>0703720276</t>
  </si>
  <si>
    <t>ESTHER BOLIVIA CARCHI MOROCHO</t>
  </si>
  <si>
    <t>523</t>
  </si>
  <si>
    <t>permiso médico para ausentarse  comerciante provisional Tania Morocho DMCA-1649-2023</t>
  </si>
  <si>
    <t>010044823-2</t>
  </si>
  <si>
    <t>BACUILIMA ALVARES MARIA ROSARIO</t>
  </si>
  <si>
    <t>EN TRAMITE CONCESIÒN 11069-2019</t>
  </si>
  <si>
    <t>0101818904</t>
  </si>
  <si>
    <t>LAURA MARIA CAJAMARCA LOJA</t>
  </si>
  <si>
    <t>524</t>
  </si>
  <si>
    <t>010272474-7</t>
  </si>
  <si>
    <t>TENESACA ASTUDILLO ROSA MARIANA</t>
  </si>
  <si>
    <t>1102922638</t>
  </si>
  <si>
    <t>SONIA PATRICIA BARBA ESPARZA</t>
  </si>
  <si>
    <t>525</t>
  </si>
  <si>
    <t>NUMERO 176 MAL EMITIDO</t>
  </si>
  <si>
    <t>010238078-9</t>
  </si>
  <si>
    <t>PONSE VILLAVICENCIO MARIA LUISA</t>
  </si>
  <si>
    <t>0100025394</t>
  </si>
  <si>
    <t>MANUEL ROGELIO BRITO AYAVACA</t>
  </si>
  <si>
    <t>526</t>
  </si>
  <si>
    <t>NUMERO 197 MAL EMITIDO</t>
  </si>
  <si>
    <t>070372027-6</t>
  </si>
  <si>
    <t>CARCHI MOROCHO ESTHER BOLIVIA</t>
  </si>
  <si>
    <t>0104218680</t>
  </si>
  <si>
    <t>ROSA LETICIA CAJAMARCA LOJA</t>
  </si>
  <si>
    <t>527</t>
  </si>
  <si>
    <t>010181890-4</t>
  </si>
  <si>
    <t>CAJAMARCA LOJA LAURA MARIA</t>
  </si>
  <si>
    <t>0102632320</t>
  </si>
  <si>
    <t>LOURDES LUCIA CHIMBO MOROCHO</t>
  </si>
  <si>
    <t>528</t>
  </si>
  <si>
    <t>MEMO-DMCA-2445-2025 SOLICITA LA RECTIFICACIÓN DEL VALOR ES A 6,00</t>
  </si>
  <si>
    <t>110292263-8</t>
  </si>
  <si>
    <t>BARBA ESPARZA SONIA PATRICIA</t>
  </si>
  <si>
    <t>Marzo/2018 - Febrero2020</t>
  </si>
  <si>
    <t>0100960848</t>
  </si>
  <si>
    <t>CARMEN LUCRECIA QUILLI PANAMA</t>
  </si>
  <si>
    <t>529</t>
  </si>
  <si>
    <t>010002539-4</t>
  </si>
  <si>
    <t>BRITO AYAVACA MANUEL ROGELIO</t>
  </si>
  <si>
    <t>0101432201</t>
  </si>
  <si>
    <t>MARIA DEL CARMEN PERALTA PERA</t>
  </si>
  <si>
    <t>530</t>
  </si>
  <si>
    <t>010421868-0</t>
  </si>
  <si>
    <t>CAJAMARCA LOJA ROSA LETICIA</t>
  </si>
  <si>
    <t xml:space="preserve"> 0704363431</t>
  </si>
  <si>
    <t xml:space="preserve"> ANGEL JAVIER ORTEGA PUGO</t>
  </si>
  <si>
    <t>Giro JUGOS Y REFRESCOS</t>
  </si>
  <si>
    <t>531</t>
  </si>
  <si>
    <t>010263232-0</t>
  </si>
  <si>
    <t>CHIMBO MOROCHO LOURDES LUCIA</t>
  </si>
  <si>
    <t>0704214451</t>
  </si>
  <si>
    <t>KLEBER ALFONSO ORTEGA PUGO</t>
  </si>
  <si>
    <t>532</t>
  </si>
  <si>
    <t>010096084-8</t>
  </si>
  <si>
    <t>QUILLI PANAMA CARMEN LUCRECIA</t>
  </si>
  <si>
    <t>0102959442</t>
  </si>
  <si>
    <t>LUZ ESTHELA VANEGAS TACURI</t>
  </si>
  <si>
    <t>533</t>
  </si>
  <si>
    <t>Se presume venta de puesto y subarriendo se niega dos veces DMCA-1619-2024, con el DMCA-1613-2024, se autoriza al hermano hasta el 16 de agosto del 2024</t>
  </si>
  <si>
    <t>010143220-1</t>
  </si>
  <si>
    <t>PERALTA PERALTA MARIA CARMEN</t>
  </si>
  <si>
    <t>0107060667</t>
  </si>
  <si>
    <t>MERCHAN CALLE DIANA CAROLINA</t>
  </si>
  <si>
    <t>534</t>
  </si>
  <si>
    <t>010377127-5</t>
  </si>
  <si>
    <t>INGA INGA CARMEN ALEXANDRA</t>
  </si>
  <si>
    <t>Noviembre/2014-Octubre/2016</t>
  </si>
  <si>
    <t>envio papeles</t>
  </si>
  <si>
    <t>0102630415</t>
  </si>
  <si>
    <t>NANCY ESPERANZA CUZCO ORTIZ</t>
  </si>
  <si>
    <t>535</t>
  </si>
  <si>
    <t>NUMERO 206 MAL EMITIDO</t>
  </si>
  <si>
    <t>070421445-1</t>
  </si>
  <si>
    <t xml:space="preserve">ORTEGA PUGO KLEVER ALFONSO </t>
  </si>
  <si>
    <t>SE PRESUME SUBARRIENDO ABANDONO TITULAR</t>
  </si>
  <si>
    <t>092535609-9</t>
  </si>
  <si>
    <t>MOLINA MONTIEL BLANCA ANIZA</t>
  </si>
  <si>
    <t>536</t>
  </si>
  <si>
    <t>09/20/2025</t>
  </si>
  <si>
    <t>010295944-2</t>
  </si>
  <si>
    <t>VANEGAS TACURI LUZ ESTHELA</t>
  </si>
  <si>
    <t>PERMISO DW</t>
  </si>
  <si>
    <t xml:space="preserve"> 0105053789</t>
  </si>
  <si>
    <t xml:space="preserve"> MARIO BOLIVAR ILLESCAS CRIOLLO</t>
  </si>
  <si>
    <t>537</t>
  </si>
  <si>
    <t>6.60</t>
  </si>
  <si>
    <t>010156279-1</t>
  </si>
  <si>
    <t>TACURI MENDEZ BLANCA LUZ</t>
  </si>
  <si>
    <t>0102618626</t>
  </si>
  <si>
    <t>CARMEN DORINDA MURILLO ERRAE</t>
  </si>
  <si>
    <t>538</t>
  </si>
  <si>
    <t>NUMERO 209 MAL EMITIDO</t>
  </si>
  <si>
    <t>010263041-5</t>
  </si>
  <si>
    <t>CUZCO ORTIZ NANCY ESPERANZA</t>
  </si>
  <si>
    <t>0100583616</t>
  </si>
  <si>
    <t>ASUNCION GRANDA MARGARITA</t>
  </si>
  <si>
    <t>539</t>
  </si>
  <si>
    <t>010004242-3</t>
  </si>
  <si>
    <t>CHACA PAGUAY INES MARIA</t>
  </si>
  <si>
    <t>SIN NOVEDAD, OCUPADO COMO BODEGA SEÑORITA</t>
  </si>
  <si>
    <t>1709294647</t>
  </si>
  <si>
    <t>EDGAR ROLANDO PRADO CHICAIZA</t>
  </si>
  <si>
    <t>540</t>
  </si>
  <si>
    <t>NUMERO 211 MAL EMITIDO</t>
  </si>
  <si>
    <t>010145544-2</t>
  </si>
  <si>
    <t>LUZURIAGA CASTRO BLANCA IBELIA</t>
  </si>
  <si>
    <t>0100729565</t>
  </si>
  <si>
    <t>ANITA DE LOS ANGELES ORTIZ MOL</t>
  </si>
  <si>
    <t>541</t>
  </si>
  <si>
    <t>NUMERO 212 MAL EMITIDO</t>
  </si>
  <si>
    <t>permiso por 30 días DMCA-1918-2023</t>
  </si>
  <si>
    <t>010261862-6</t>
  </si>
  <si>
    <t>MURILLO ERRAEZ CARMEN DORINDA</t>
  </si>
  <si>
    <t>0101897460</t>
  </si>
  <si>
    <t>NARSISA BENITA CUSCO ORTIZ</t>
  </si>
  <si>
    <t>542</t>
  </si>
  <si>
    <t>010058361-6</t>
  </si>
  <si>
    <t>GRANDA MARGARITA ASUNCION</t>
  </si>
  <si>
    <t xml:space="preserve"> 0103030334</t>
  </si>
  <si>
    <t xml:space="preserve"> OSCAR PATRICIO ORELLANA MOLINA</t>
  </si>
  <si>
    <t>Giro REFRESCOS</t>
  </si>
  <si>
    <t>543</t>
  </si>
  <si>
    <t>En proceso Administrativo por abandono de puesto- MEMO-DMCA-4887-2025/MEMO-DMCA-4856-20257MEMO-DMCA-4820-2025/MEMO-DMCA-3068-2025MEMO-DMCA-4359-2025.</t>
  </si>
  <si>
    <t xml:space="preserve"> 0150836872</t>
  </si>
  <si>
    <t xml:space="preserve"> DIAZ ROJAS GABRIELA BARBARITA</t>
  </si>
  <si>
    <t>Giro HORNADO</t>
  </si>
  <si>
    <t>544</t>
  </si>
  <si>
    <t>102699253</t>
  </si>
  <si>
    <t>PILLCO TOCACHI MARCELO PATRICIO</t>
  </si>
  <si>
    <t>599</t>
  </si>
  <si>
    <t>8,8</t>
  </si>
  <si>
    <t>010072956-5</t>
  </si>
  <si>
    <t>ORTIZ MOLINA ANITA DE LOS ANGELES</t>
  </si>
  <si>
    <t>0102725553</t>
  </si>
  <si>
    <t>ROSA MARIA ROJAS CARDENAS</t>
  </si>
  <si>
    <t>545</t>
  </si>
  <si>
    <t>010189746-0</t>
  </si>
  <si>
    <t>CUSCO ORTIZ NARSISA BENITA</t>
  </si>
  <si>
    <t>0103637666</t>
  </si>
  <si>
    <t>LUZ MERCEDES PACHECO ROJAS</t>
  </si>
  <si>
    <t>546</t>
  </si>
  <si>
    <t>12/31/21</t>
  </si>
  <si>
    <t>010077605-3</t>
  </si>
  <si>
    <t>MOLINA MARIANA DE JESUS</t>
  </si>
  <si>
    <t>23/9/2026</t>
  </si>
  <si>
    <t>171256365-7</t>
  </si>
  <si>
    <t>DIAZ MONTESDEOCA MARCELO PATRICIO</t>
  </si>
  <si>
    <t>Hornado</t>
  </si>
  <si>
    <t>0100161132</t>
  </si>
  <si>
    <t>LUIS ENRIQUE MEJIA CHIMBO</t>
  </si>
  <si>
    <t>548</t>
  </si>
  <si>
    <t>010272555-3</t>
  </si>
  <si>
    <t>ROJAS CARDENAS ROSA MARIA</t>
  </si>
  <si>
    <t>ATENDIDO POR TERCEROS ABANDONO ESPOSO TRA</t>
  </si>
  <si>
    <t>0102766011</t>
  </si>
  <si>
    <t>MARIA CARMELINA CULQUIPUMA C</t>
  </si>
  <si>
    <t>549</t>
  </si>
  <si>
    <t>PACHECO ROJAS LUZ MERCEDES</t>
  </si>
  <si>
    <t>OCUPADO POR OTRA PERSONA EN TRAMITE 30630-2019</t>
  </si>
  <si>
    <t>12/31/2019-12/31/2021</t>
  </si>
  <si>
    <t>0102041589</t>
  </si>
  <si>
    <t>GREGORIA LEMA MARIA</t>
  </si>
  <si>
    <t>550</t>
  </si>
  <si>
    <t>pagado al día.</t>
  </si>
  <si>
    <t>010366639-2</t>
  </si>
  <si>
    <t>CHIMBO MEJIA DIANA MARICELA</t>
  </si>
  <si>
    <t>ATENDIDPO POR TERCEROS PAPA</t>
  </si>
  <si>
    <t>0104743976</t>
  </si>
  <si>
    <t xml:space="preserve">PACHECO AYORA EVILA LUCRECIA </t>
  </si>
  <si>
    <t>551</t>
  </si>
  <si>
    <t>30/06/2026</t>
  </si>
  <si>
    <t>010016113-2</t>
  </si>
  <si>
    <t>MEJIA CHIMBO LUIS ENRIQUE</t>
  </si>
  <si>
    <t>SAENZ ROCANO ROSA CLOTILDE</t>
  </si>
  <si>
    <t>552</t>
  </si>
  <si>
    <t>03/09/2026</t>
  </si>
  <si>
    <t xml:space="preserve">010276601-1 </t>
  </si>
  <si>
    <t>CULQUIPUMA CHICAIZA MARIA CARMELINA</t>
  </si>
  <si>
    <t>0102647104</t>
  </si>
  <si>
    <t>MARIA EULALIA AREVALO SANMAR</t>
  </si>
  <si>
    <t>553</t>
  </si>
  <si>
    <t>010698808-2</t>
  </si>
  <si>
    <t>BRITO BARBA DOMENICA GUADALUPE</t>
  </si>
  <si>
    <t>Extracto de caña</t>
  </si>
  <si>
    <t>0103008785</t>
  </si>
  <si>
    <t>JULIA MERCEDES MORA GUAZHAMB</t>
  </si>
  <si>
    <t>554</t>
  </si>
  <si>
    <t>010179562-3</t>
  </si>
  <si>
    <t>AZAÑA CARMEN</t>
  </si>
  <si>
    <t>0100747781</t>
  </si>
  <si>
    <t>ELSA ESPERANZA CARDENAS CAMPO</t>
  </si>
  <si>
    <t>555</t>
  </si>
  <si>
    <t>NUMERO 226 MAL EMITIDO</t>
  </si>
  <si>
    <t>010204158-9</t>
  </si>
  <si>
    <t>LEMA MARIA GREGORIA</t>
  </si>
  <si>
    <t>0101779882</t>
  </si>
  <si>
    <t>LUCIA MARIA GUAMAN PARRA</t>
  </si>
  <si>
    <t>556</t>
  </si>
  <si>
    <t>permiso para ausentarse hasta el 20 de agosto  DMCA-2411-2024</t>
  </si>
  <si>
    <t xml:space="preserve">010264710-4 </t>
  </si>
  <si>
    <t>AREVALO SANMARTIN MARIA EULALIA</t>
  </si>
  <si>
    <t>0102574845</t>
  </si>
  <si>
    <t>ANGELA MARIA DE LA IMACULADA</t>
  </si>
  <si>
    <t>557</t>
  </si>
  <si>
    <t>9/1/2024</t>
  </si>
  <si>
    <t>010300878-5</t>
  </si>
  <si>
    <t>MORA GUAZHAMBO JULIA MERCEDES</t>
  </si>
  <si>
    <t>ATENDIDO POR TERCEROS POR LA HERMANA</t>
  </si>
  <si>
    <t xml:space="preserve"> 0104515085</t>
  </si>
  <si>
    <t xml:space="preserve"> GLORIA ELIZABETH CARVALLO GUAMAN</t>
  </si>
  <si>
    <t>558</t>
  </si>
  <si>
    <t>07/02/31</t>
  </si>
  <si>
    <t>violencia física notificada DMCA-1227-2025</t>
  </si>
  <si>
    <t>CONTRATO VIGENTE</t>
  </si>
  <si>
    <t>010074778-1</t>
  </si>
  <si>
    <t>CARDENAS CAMPOVERDE ELSA ESPERANZA</t>
  </si>
  <si>
    <t>0104334826</t>
  </si>
  <si>
    <t>MARIANA CECILIA CARVALLO GUAMAN</t>
  </si>
  <si>
    <t>559</t>
  </si>
  <si>
    <t>010177966-2</t>
  </si>
  <si>
    <t>GUAMAN PARRA LUCIA MARIA</t>
  </si>
  <si>
    <t>Comedor Popular</t>
  </si>
  <si>
    <t>0101185726</t>
  </si>
  <si>
    <t>MARIANA DE JESUS ORTIZ AYABACA</t>
  </si>
  <si>
    <t>560</t>
  </si>
  <si>
    <t>SE PRESUME SUBARRIENDO CONCESIONARIA EN EL EXTERIOR DMCA-2306-2023 AUT AYUDANTE XAVIER PATRICIO CHILLOGALLO HASTA EL 29 DE MARZO DEL 2024</t>
  </si>
  <si>
    <t>010257484-5</t>
  </si>
  <si>
    <t>ROJAS CARDENAS ANGELITA MARIA</t>
  </si>
  <si>
    <t xml:space="preserve"> 0104851464</t>
  </si>
  <si>
    <t xml:space="preserve"> DAVID EDUARDO ORDOÑEZ CHALCO</t>
  </si>
  <si>
    <t xml:space="preserve"> COMIDA RAPIDA</t>
  </si>
  <si>
    <t>561</t>
  </si>
  <si>
    <t>010451508-5</t>
  </si>
  <si>
    <t>CARVALLO GUAMAN GLORIA ELIZABETH</t>
  </si>
  <si>
    <t xml:space="preserve"> 0102337151</t>
  </si>
  <si>
    <t xml:space="preserve"> SANGURIMA GUAMAN MARIA TERESA</t>
  </si>
  <si>
    <t>562</t>
  </si>
  <si>
    <t>DEBE 82,83 NO CANCELA DESDE EL 2023 PLAZO HASTA EL 2 DE MAYO DEL 2024 SE PROCEDE A LA BAJA</t>
  </si>
  <si>
    <t>010159272-3</t>
  </si>
  <si>
    <t>NIVELO ESPINOZA ELIAS EDUARDO</t>
  </si>
  <si>
    <t>563</t>
  </si>
  <si>
    <t xml:space="preserve">010118572-6 </t>
  </si>
  <si>
    <t>ORTIZ AYABACA MARIANA DE JESUS</t>
  </si>
  <si>
    <t>0102618220</t>
  </si>
  <si>
    <t>SARA CECILIA GUAMAN GUAMAN</t>
  </si>
  <si>
    <t>564</t>
  </si>
  <si>
    <t>010107076-1</t>
  </si>
  <si>
    <t>ORTEGA LLIVICURA ROSA CELIA</t>
  </si>
  <si>
    <t>0105727564</t>
  </si>
  <si>
    <t>SANCHEZ CABRERA ANA CECILIA</t>
  </si>
  <si>
    <t>565</t>
  </si>
  <si>
    <t>010016837-6</t>
  </si>
  <si>
    <t>GUAMAN AYALA MARIA ROSA</t>
  </si>
  <si>
    <t>0300110640</t>
  </si>
  <si>
    <t>MARIA ZOILA DE LA LUZ CAYAMCE</t>
  </si>
  <si>
    <t>566</t>
  </si>
  <si>
    <t>010169922-1 fallecio</t>
  </si>
  <si>
    <t>GUAMAN GUAMAN JUANA LASTENIA</t>
  </si>
  <si>
    <t>fallecio ext-15582-2020</t>
  </si>
  <si>
    <t xml:space="preserve">fallecio </t>
  </si>
  <si>
    <t>0102725587</t>
  </si>
  <si>
    <t>MARIA DOLORES ROJAS CARDENAS</t>
  </si>
  <si>
    <t>567</t>
  </si>
  <si>
    <t>010261822-0</t>
  </si>
  <si>
    <t>GUAMAN GUAMAN SARA CECILIA</t>
  </si>
  <si>
    <t>0107239428</t>
  </si>
  <si>
    <t>ADRIANA JOSELINE MENDIETA ROJA</t>
  </si>
  <si>
    <t>568</t>
  </si>
  <si>
    <t>010295799-0</t>
  </si>
  <si>
    <t>BENITEZ CAYAMCELA HORTENCIA YADIRA</t>
  </si>
  <si>
    <t>0102226354</t>
  </si>
  <si>
    <t>TERESA DE JESUS JARAMA BELECEL</t>
  </si>
  <si>
    <t>569</t>
  </si>
  <si>
    <t>NUMERO 240 MAL EMITIDO</t>
  </si>
  <si>
    <t>030011064-0</t>
  </si>
  <si>
    <t>CAYAMCELA GUAMAN ZOILA DE LA LUZ</t>
  </si>
  <si>
    <t>0102337136</t>
  </si>
  <si>
    <t>ROSA ELVIRA MOROCHO SACAQUIR</t>
  </si>
  <si>
    <t>570</t>
  </si>
  <si>
    <t>NUMERO 241 MAL EMITIDO</t>
  </si>
  <si>
    <t>010272558-7</t>
  </si>
  <si>
    <t>ROJAS CARDENAS MARIA DOLORES</t>
  </si>
  <si>
    <t>0102639028</t>
  </si>
  <si>
    <t>CARMEN ROSA SARI YUNGA</t>
  </si>
  <si>
    <t>571</t>
  </si>
  <si>
    <t>010723942-8</t>
  </si>
  <si>
    <t>MENDIETA ROJAS ADRIANA JOSELINE</t>
  </si>
  <si>
    <t>572</t>
  </si>
  <si>
    <t>010222635-4</t>
  </si>
  <si>
    <t>JARAMA VELECELA TERESA DE JESUS</t>
  </si>
  <si>
    <t>Papas con cuero</t>
  </si>
  <si>
    <t>573</t>
  </si>
  <si>
    <t>010233713-6</t>
  </si>
  <si>
    <t>MOROCHO SACAQUIRIN ROSA ELVIRA</t>
  </si>
  <si>
    <t>574</t>
  </si>
  <si>
    <t>010263902-8</t>
  </si>
  <si>
    <t>SARI YUNGA CARMEN ROSA</t>
  </si>
  <si>
    <t>575</t>
  </si>
  <si>
    <t>010336701-7</t>
  </si>
  <si>
    <t>AUQUILLA GUAMAN MARIA ISABEL</t>
  </si>
  <si>
    <t xml:space="preserve"> 1400513659</t>
  </si>
  <si>
    <t xml:space="preserve"> GLORIA NOEMI REMACHE CHICA</t>
  </si>
  <si>
    <t>576</t>
  </si>
  <si>
    <t>12/31/35</t>
  </si>
  <si>
    <t>VACIO OCUPADO</t>
  </si>
  <si>
    <t>0916774581</t>
  </si>
  <si>
    <t>JHONNY ROBERTO MORALES JARA</t>
  </si>
  <si>
    <t>577</t>
  </si>
  <si>
    <t>YUNAGA SACAQUIR MARIA TRANSITO</t>
  </si>
  <si>
    <t>0103081089</t>
  </si>
  <si>
    <t>ROSA ELVIRA AUQUILLA QUITO</t>
  </si>
  <si>
    <t>578</t>
  </si>
  <si>
    <t>0102264165</t>
  </si>
  <si>
    <t>PATRICIA DE JESUS YANZA ORTEGA</t>
  </si>
  <si>
    <t>579</t>
  </si>
  <si>
    <t>140051365-9</t>
  </si>
  <si>
    <t>REMACHE CHICA GLORIA NOEMI</t>
  </si>
  <si>
    <t>ATENDIDO POR TERCEROS BODEGA,</t>
  </si>
  <si>
    <t>0104053038</t>
  </si>
  <si>
    <t>PILAR DEL ROCIO PESANTEZ PESAN</t>
  </si>
  <si>
    <t>580</t>
  </si>
  <si>
    <t>091677458-1</t>
  </si>
  <si>
    <t xml:space="preserve">MORALES JARA JHONNY ROBERTO </t>
  </si>
  <si>
    <t>581</t>
  </si>
  <si>
    <t>010308108-9</t>
  </si>
  <si>
    <t>AUQUILLA QUITO ROSA ELVIRA</t>
  </si>
  <si>
    <t>582</t>
  </si>
  <si>
    <t>010226416-5</t>
  </si>
  <si>
    <t>YANZA ORTEGA PATRICIA DE JESUS</t>
  </si>
  <si>
    <t>LOCAL ABANDONADO 6 MESES libre</t>
  </si>
  <si>
    <t>0103105763</t>
  </si>
  <si>
    <t>MARIA LUZ NIVICELA AYAVACA</t>
  </si>
  <si>
    <t>583</t>
  </si>
  <si>
    <t>010405303-8</t>
  </si>
  <si>
    <t>PESANTEZ PESANTEZ PILAR DEL ROCIO</t>
  </si>
  <si>
    <t>584</t>
  </si>
  <si>
    <t>175243580-8</t>
  </si>
  <si>
    <t xml:space="preserve">MIRES GUEVARA WILMER EBER </t>
  </si>
  <si>
    <t>0105959142</t>
  </si>
  <si>
    <t>CHRISTIAN ROMAN BRIONES ROMER</t>
  </si>
  <si>
    <t>585</t>
  </si>
  <si>
    <t>02/28/21</t>
  </si>
  <si>
    <t>586</t>
  </si>
  <si>
    <t>010310576-3</t>
  </si>
  <si>
    <t>NIVICELA AYABACA LUZ MARIA</t>
  </si>
  <si>
    <t>0105192082</t>
  </si>
  <si>
    <t>MAYRA FERNANDA MEJIA PILLCO</t>
  </si>
  <si>
    <t>587</t>
  </si>
  <si>
    <t>5/1/2033</t>
  </si>
  <si>
    <t>renuncia EXT-1897-2021</t>
  </si>
  <si>
    <t>MORA VELE OLGA BEATRIZ</t>
  </si>
  <si>
    <t>0102937489</t>
  </si>
  <si>
    <t>MARIANA DE JESUS PILLCO TOCACH</t>
  </si>
  <si>
    <t>588</t>
  </si>
  <si>
    <t>010595914-2</t>
  </si>
  <si>
    <t>BRIONES ROMERO CHRISTIAN ROMAN</t>
  </si>
  <si>
    <t>mar-2019-mar-2021</t>
  </si>
  <si>
    <t>0102991254</t>
  </si>
  <si>
    <t>MARCO MARTIN MUÃ‘OZ SACAQUIRI</t>
  </si>
  <si>
    <t>589</t>
  </si>
  <si>
    <t>12/1/2017</t>
  </si>
  <si>
    <t>010207492-9 renuncia</t>
  </si>
  <si>
    <t xml:space="preserve">CHALCO VIZHÑAY ROSA LUCIA </t>
  </si>
  <si>
    <t>renuncia ext-15525-2020</t>
  </si>
  <si>
    <t>0102799715</t>
  </si>
  <si>
    <t>GLORIA ISABEL AGUIRRE NAULA</t>
  </si>
  <si>
    <t>590</t>
  </si>
  <si>
    <t>VACIO- EN TRAMITE 9108-2022</t>
  </si>
  <si>
    <t>010519208-2</t>
  </si>
  <si>
    <t>MEJIA PILLCO MAYRA FERNANDA</t>
  </si>
  <si>
    <t>Julio/2017-Junio/2019</t>
  </si>
  <si>
    <t>0101924819</t>
  </si>
  <si>
    <t>MARIA ETELVINA DOMINGUEZ LEON</t>
  </si>
  <si>
    <t>591</t>
  </si>
  <si>
    <t>010293748-9</t>
  </si>
  <si>
    <t>PILLCO TOCACHI MARIANA DE JESUS</t>
  </si>
  <si>
    <t>vacio vacio vacio abandono desde el 2020</t>
  </si>
  <si>
    <t>592</t>
  </si>
  <si>
    <t>010299125-4</t>
  </si>
  <si>
    <t xml:space="preserve">MUÑOZ SACAQUIRIN MARCO ANTONIO </t>
  </si>
  <si>
    <t>0603749193</t>
  </si>
  <si>
    <t>ESTELA BEATRIZ SAETEROS PEREZ</t>
  </si>
  <si>
    <t>593</t>
  </si>
  <si>
    <t>010279971-5</t>
  </si>
  <si>
    <t xml:space="preserve">AGUIRRE NAULA GLORIA ISABEL </t>
  </si>
  <si>
    <t>594</t>
  </si>
  <si>
    <t>010192481-9</t>
  </si>
  <si>
    <t>DOMINGUEZ LEON MARIA ETELVINA</t>
  </si>
  <si>
    <t>Julio/2013- Junio/2015</t>
  </si>
  <si>
    <t xml:space="preserve"> 0102898459</t>
  </si>
  <si>
    <t xml:space="preserve"> LUZ GERARDINA SARI DOMINGUEZ</t>
  </si>
  <si>
    <t>595</t>
  </si>
  <si>
    <t>Octubre/2012 - Septiembre/2014</t>
  </si>
  <si>
    <t>0105434054</t>
  </si>
  <si>
    <t>VERONICA CONCEPCION CUJI SARI</t>
  </si>
  <si>
    <t>596</t>
  </si>
  <si>
    <t>tiene plazo para renovar hasta el 5 de junio sino el puesto queda libre</t>
  </si>
  <si>
    <t>060374919-3</t>
  </si>
  <si>
    <t>SAETEROS PEREZ ESTELA BEATRIZ</t>
  </si>
  <si>
    <t>ABANDONO ARRIENDO DOS LOCALES</t>
  </si>
  <si>
    <t>0102910106</t>
  </si>
  <si>
    <t>MIRIAM IMELDA MEJIA CULQUIPUM</t>
  </si>
  <si>
    <t>597</t>
  </si>
  <si>
    <t>DAR SEGUIMIENTO-ASISTENCIA</t>
  </si>
  <si>
    <t>INFORME DE ABANDONO DE PUESTO UI</t>
  </si>
  <si>
    <t>RENUNCIA EXT-7363-2022</t>
  </si>
  <si>
    <t>0102097250</t>
  </si>
  <si>
    <t>CARMEN ROSA PILLCO TOCACHI</t>
  </si>
  <si>
    <t>598</t>
  </si>
  <si>
    <t>010289845-9</t>
  </si>
  <si>
    <t>SARI DOMINGUEZ LUZ GERARDINA</t>
  </si>
  <si>
    <t>Febrero/2018 - Enero/2020</t>
  </si>
  <si>
    <t>0102699253</t>
  </si>
  <si>
    <t>MARCELO PATRICIO PILLCO TOCAC</t>
  </si>
  <si>
    <t>no renova evade renovación múltiples notificaciones</t>
  </si>
  <si>
    <t>010543405-4</t>
  </si>
  <si>
    <t>CUJI SARI VERONICA CONCEPCION</t>
  </si>
  <si>
    <t>ATENDIDO POR TERCEROS MAMA</t>
  </si>
  <si>
    <t>0102122512</t>
  </si>
  <si>
    <t>JOSELITO LEONIDAS PINTADO LUPE</t>
  </si>
  <si>
    <t>600</t>
  </si>
  <si>
    <t>010291010-6</t>
  </si>
  <si>
    <t>MEJIA CULLQUIPUMA MIRIAM IMELDA</t>
  </si>
  <si>
    <t xml:space="preserve">SOLICITA ADJUDICACIÓN </t>
  </si>
  <si>
    <t xml:space="preserve"> 0102899416</t>
  </si>
  <si>
    <t xml:space="preserve"> DORIS JANETH RAMIREZ ORTIZ</t>
  </si>
  <si>
    <t>601</t>
  </si>
  <si>
    <t>010209725-0</t>
  </si>
  <si>
    <t>PILLCO TOCACHI CARMEN ROSA</t>
  </si>
  <si>
    <t>0106595747</t>
  </si>
  <si>
    <t>MARIA JOSE AREVALO ROJAS</t>
  </si>
  <si>
    <t>602</t>
  </si>
  <si>
    <t>010269925-3</t>
  </si>
  <si>
    <t>0101698397</t>
  </si>
  <si>
    <t>CARMEN FILOMENA BARRERA PINT</t>
  </si>
  <si>
    <t>603</t>
  </si>
  <si>
    <t>3/3/2031</t>
  </si>
  <si>
    <t>010212251-2</t>
  </si>
  <si>
    <t>PINTADO LUPERCIO JOSELITO LEONIDAS</t>
  </si>
  <si>
    <t>SILVIA JANNETH CANTUÃ‘A PIÃ‘A</t>
  </si>
  <si>
    <t>010289941-6</t>
  </si>
  <si>
    <t xml:space="preserve">RAMIREZ ORTIZ DORIS JANETH </t>
  </si>
  <si>
    <t>0101214955</t>
  </si>
  <si>
    <t>JORGE ALEJANDRO CHACA SALCED</t>
  </si>
  <si>
    <t>605</t>
  </si>
  <si>
    <t>FALLECIO</t>
  </si>
  <si>
    <t>010659574-7</t>
  </si>
  <si>
    <t>AREVALO ROJAS MARIA JOSE</t>
  </si>
  <si>
    <t>0103033825</t>
  </si>
  <si>
    <t>ZOILA ROSA ZHIÃ‘IN MARIA</t>
  </si>
  <si>
    <t>606</t>
  </si>
  <si>
    <t>010169839-7</t>
  </si>
  <si>
    <t>BARRERA PINTADO CARMEN FILOMENA</t>
  </si>
  <si>
    <t>1101992731</t>
  </si>
  <si>
    <t>MARIA BERNARDA MAITA ROBLES</t>
  </si>
  <si>
    <t>607</t>
  </si>
  <si>
    <t>01/10/2021</t>
  </si>
  <si>
    <t>010423197-2</t>
  </si>
  <si>
    <t>CARTUÑA PIÑA SILVIA JANNETH</t>
  </si>
  <si>
    <t>0107231193</t>
  </si>
  <si>
    <t>MARIA EULALIA MAITA ROBLES</t>
  </si>
  <si>
    <t>608</t>
  </si>
  <si>
    <t>010121495-5</t>
  </si>
  <si>
    <t>CHACA SALCEDO JORGE ALEJANDRO</t>
  </si>
  <si>
    <t>SE PRESUME ARRIENDO,</t>
  </si>
  <si>
    <t>0103196804</t>
  </si>
  <si>
    <t>MARIA CLEMENTINA QUITUISACA L</t>
  </si>
  <si>
    <t>609</t>
  </si>
  <si>
    <t>010303382-5</t>
  </si>
  <si>
    <t>ZHININ MARIA ZOILA ROSA</t>
  </si>
  <si>
    <t>0105634661</t>
  </si>
  <si>
    <t>CARLOS RAMIRO VELEZ GUERRERO</t>
  </si>
  <si>
    <t>610</t>
  </si>
  <si>
    <t>110199273-1</t>
  </si>
  <si>
    <t>MAITA ROBLES MARIA BERNARDA</t>
  </si>
  <si>
    <t>0702540329</t>
  </si>
  <si>
    <t>ARMANDO ELOY SIGUENZA APOLO</t>
  </si>
  <si>
    <t>611</t>
  </si>
  <si>
    <t>4/4/2033</t>
  </si>
  <si>
    <t>010723119-3</t>
  </si>
  <si>
    <t>MAITA ROBLES MARIA EULALIA</t>
  </si>
  <si>
    <t>Junio/2012-Mayo/2014</t>
  </si>
  <si>
    <t>612</t>
  </si>
  <si>
    <t>010319680-4</t>
  </si>
  <si>
    <t>QUITUISACA LOJA MARIA CLEMENTINA</t>
  </si>
  <si>
    <t>Marzo/2019 - MARZO/2021</t>
  </si>
  <si>
    <t xml:space="preserve">no renova desde el 2016 evade renovación el puesto debe estr libre y vacio ya que son 8 años </t>
  </si>
  <si>
    <t>613</t>
  </si>
  <si>
    <t xml:space="preserve">2013 actividades solicita la renovación con la acpetación de pago en abonos de un valor aproximado del 2000 dolares desde el 2014.  </t>
  </si>
  <si>
    <t>010563466-1</t>
  </si>
  <si>
    <t xml:space="preserve">VELEZ GUERRERO CARLOS RAMIRO </t>
  </si>
  <si>
    <t>ABANDONO ATENDIDO POR TERCEROS</t>
  </si>
  <si>
    <t>Mayo/2017 - Abril/2019</t>
  </si>
  <si>
    <t>0101232890</t>
  </si>
  <si>
    <t>CARMEN LASTENIA SERRANO VALV</t>
  </si>
  <si>
    <t>614</t>
  </si>
  <si>
    <t>070254032-9</t>
  </si>
  <si>
    <t>SIGUENZA APOLO ARMANDO ELOY</t>
  </si>
  <si>
    <t xml:space="preserve"> 0151844354</t>
  </si>
  <si>
    <t xml:space="preserve"> MARIEL STEFANY RODRIGUEZ MARQUEZ</t>
  </si>
  <si>
    <t>615</t>
  </si>
  <si>
    <t>010318767-0 fallecio</t>
  </si>
  <si>
    <t>AVILA DUCHI ENMA DEL CISNE fallecio</t>
  </si>
  <si>
    <t>ext-15710-2020</t>
  </si>
  <si>
    <t xml:space="preserve"> 0152604807</t>
  </si>
  <si>
    <t xml:space="preserve"> MARTHA DEL SOCORRO MARQUEZ MONCADA</t>
  </si>
  <si>
    <t>616</t>
  </si>
  <si>
    <t>010672163-2</t>
  </si>
  <si>
    <t xml:space="preserve">CHUMBI MORA DIANA CATALINA </t>
  </si>
  <si>
    <t>0102919941</t>
  </si>
  <si>
    <t>MARIA ISABEL QUINDE GUANUQUIZ</t>
  </si>
  <si>
    <t>617</t>
  </si>
  <si>
    <t>M</t>
  </si>
  <si>
    <t>010123289-0</t>
  </si>
  <si>
    <t>SERRANO VALVERDE CARMEN LASTENIA</t>
  </si>
  <si>
    <t>0103580478</t>
  </si>
  <si>
    <t>MARIA ADORACION LUNA ARIAS</t>
  </si>
  <si>
    <t>618</t>
  </si>
  <si>
    <t>0102233996</t>
  </si>
  <si>
    <t>GUADALUPE ESPERANZA MUÃ‘OZ SA</t>
  </si>
  <si>
    <t>619</t>
  </si>
  <si>
    <t>10/31/14</t>
  </si>
  <si>
    <t>EXT-22084-2023</t>
  </si>
  <si>
    <t>TRABAJA ILEGALMENTE DESDE AGOSTO DE ESTE AÑO, AGOSTO DESDE EL 2023 ILEGALMENTE  PRESUNTA VENTA DE PUESTO</t>
  </si>
  <si>
    <t>092978846-1</t>
  </si>
  <si>
    <t xml:space="preserve">ARROYO ARIAS MARGARITA MAGALY </t>
  </si>
  <si>
    <t>0802107417</t>
  </si>
  <si>
    <t>NELLY MARIA SEVILLANO ESPINOZA</t>
  </si>
  <si>
    <t>620</t>
  </si>
  <si>
    <t>4/1/2018</t>
  </si>
  <si>
    <t>EN TRAMITE CC, 01559396-8</t>
  </si>
  <si>
    <t>010291994-1</t>
  </si>
  <si>
    <t xml:space="preserve">QUINDE GUANUQUIZA MARIA ISABEL </t>
  </si>
  <si>
    <t>621</t>
  </si>
  <si>
    <t>010358047-8</t>
  </si>
  <si>
    <t>LUNA ARIAS MARIA ADORACION</t>
  </si>
  <si>
    <t>0104215017</t>
  </si>
  <si>
    <t>RUTH JIMENA DUTAN SANMARTIN</t>
  </si>
  <si>
    <t>622</t>
  </si>
  <si>
    <t>010223399-6</t>
  </si>
  <si>
    <t>MUÑOZ SACAQUIRIN GUADALUPE ESPERANZA</t>
  </si>
  <si>
    <t>1713289708</t>
  </si>
  <si>
    <t>JORGE TADEO TAPIA FARFAN</t>
  </si>
  <si>
    <t>623</t>
  </si>
  <si>
    <t>080210741-7</t>
  </si>
  <si>
    <t xml:space="preserve">SEVILLANO ESPINOZA NELLY MARIA </t>
  </si>
  <si>
    <t>Abril/2016 - Marzo/2018</t>
  </si>
  <si>
    <t>0104042874</t>
  </si>
  <si>
    <t>NELLY ESTHELA DELEG ZHAGUI</t>
  </si>
  <si>
    <t>624</t>
  </si>
  <si>
    <t>renuncia ext-20375-2021</t>
  </si>
  <si>
    <t>625</t>
  </si>
  <si>
    <t>010421501-7</t>
  </si>
  <si>
    <t>DUTAN SANMARTIN RUTH JIMENA</t>
  </si>
  <si>
    <t>ABANDONO 3 MESES</t>
  </si>
  <si>
    <t>626</t>
  </si>
  <si>
    <t>171328970-8</t>
  </si>
  <si>
    <t>TAPIA FARFAN JORGE TADEO</t>
  </si>
  <si>
    <t>8171804530</t>
  </si>
  <si>
    <t>YENY HERNANDEZ DE NAVARRO</t>
  </si>
  <si>
    <t>627</t>
  </si>
  <si>
    <t>010404287-4</t>
  </si>
  <si>
    <t>DELEG ZHAGUI NELLY ESTHELA</t>
  </si>
  <si>
    <t>0104682604</t>
  </si>
  <si>
    <t>LUISA YOLANDA CAICEDO ESPINOZA</t>
  </si>
  <si>
    <t>628</t>
  </si>
  <si>
    <t>Julio/12-Junio/14</t>
  </si>
  <si>
    <t>en tramite</t>
  </si>
  <si>
    <t>0105619597</t>
  </si>
  <si>
    <t>JOSE CARLOS CORNEJO BACULIMA</t>
  </si>
  <si>
    <t>629</t>
  </si>
  <si>
    <t>130,00</t>
  </si>
  <si>
    <t>010528530-8</t>
  </si>
  <si>
    <t>Marzo/2014 - Abril/2016</t>
  </si>
  <si>
    <t>0103551297</t>
  </si>
  <si>
    <t>LUIS MEDARDO SAITEROS LUDIZAC</t>
  </si>
  <si>
    <t>PERIODICOS Y LOTERI</t>
  </si>
  <si>
    <t>629A</t>
  </si>
  <si>
    <t>4,42</t>
  </si>
  <si>
    <t>817180453-0</t>
  </si>
  <si>
    <t>HERNANDEZ DE NAVARRO YENY</t>
  </si>
  <si>
    <t>0100636745</t>
  </si>
  <si>
    <t>ROSA VICTORIA TEPAN MORA</t>
  </si>
  <si>
    <t>L1</t>
  </si>
  <si>
    <t>1,04</t>
  </si>
  <si>
    <t>010468260-4</t>
  </si>
  <si>
    <t>CAICEDO ESPINOZA LUISA YOLANDA</t>
  </si>
  <si>
    <t>0101388973</t>
  </si>
  <si>
    <t>ROSA MARIA SISALIMA CORTE</t>
  </si>
  <si>
    <t>4L</t>
  </si>
  <si>
    <t>010561959-7</t>
  </si>
  <si>
    <t xml:space="preserve">CORNEJO BACULIMA JOSE CARLOS </t>
  </si>
  <si>
    <t>Faenamiento de carne de res</t>
  </si>
  <si>
    <t>CERRADO SOLO ATIENDE POR LA MAÑANAATENDIDO POR TERCEROS</t>
  </si>
  <si>
    <t>0101786507</t>
  </si>
  <si>
    <t>MARIA ANGELES CAJAMARCA ZHUM</t>
  </si>
  <si>
    <t>5L</t>
  </si>
  <si>
    <t>010355129-7</t>
  </si>
  <si>
    <t>SAITEROS LUDIZACA LIS MEDARDO</t>
  </si>
  <si>
    <t>Periódicos y Lotería</t>
  </si>
  <si>
    <t>no se ingresa al sistema de control de mercados por inconsistencia en el nùmero de puesto</t>
  </si>
  <si>
    <t>0101180263</t>
  </si>
  <si>
    <t>MARIA LUZ MATILDE PAUCAR SUMB</t>
  </si>
  <si>
    <t>6L</t>
  </si>
  <si>
    <t>010063674-5</t>
  </si>
  <si>
    <t>TEPAN MORA ROSA VICTORIA</t>
  </si>
  <si>
    <t>1(L)</t>
  </si>
  <si>
    <t>Limpia con montes medicinales</t>
  </si>
  <si>
    <t>SIN NOVEDAD CAMBIO DE PUESTO INTERNAMENTE</t>
  </si>
  <si>
    <t>Octubre/2017-Septiembre/2019</t>
  </si>
  <si>
    <t>0104369467</t>
  </si>
  <si>
    <t>MARIA TRANSITO MOLLETURO PAU</t>
  </si>
  <si>
    <t>7L</t>
  </si>
  <si>
    <t>010138897-3</t>
  </si>
  <si>
    <t>SISALIMA CORTE ROSA MARIA</t>
  </si>
  <si>
    <t>4(L)</t>
  </si>
  <si>
    <t>oct-2017-oct-2020</t>
  </si>
  <si>
    <t>0100276401</t>
  </si>
  <si>
    <t>JUAN LLIGUIN</t>
  </si>
  <si>
    <t>P 09L</t>
  </si>
  <si>
    <t>010108297-2</t>
  </si>
  <si>
    <t>MOROCHO FERNANDEZ MARIA ENCARNACION</t>
  </si>
  <si>
    <t>16(L)</t>
  </si>
  <si>
    <t>0102773132</t>
  </si>
  <si>
    <t xml:space="preserve">GUARTAZACA JADAN MARIA MARGARITA </t>
  </si>
  <si>
    <t xml:space="preserve">LIMPIAS MONTES </t>
  </si>
  <si>
    <t>0103193934</t>
  </si>
  <si>
    <t>MARIA LETICIA DE JESUS LLIGUIN G</t>
  </si>
  <si>
    <t>10L</t>
  </si>
  <si>
    <t>LIMPIAS SOLO MARTES Y VIERNES</t>
  </si>
  <si>
    <t>010660419-2</t>
  </si>
  <si>
    <t>MINGO MATAILO MAYRA SUSANA</t>
  </si>
  <si>
    <t>14(L)</t>
  </si>
  <si>
    <t>0101576403</t>
  </si>
  <si>
    <t>ROSA GRICELDA CORONEL YUNGA</t>
  </si>
  <si>
    <t>11L_</t>
  </si>
  <si>
    <t>010651419-3</t>
  </si>
  <si>
    <t>MAYAGUARI MOROCHO MARIA NARCISA</t>
  </si>
  <si>
    <t>13(L)</t>
  </si>
  <si>
    <t>0104169198</t>
  </si>
  <si>
    <t>MARIA LUZ SISALIMA JADAN</t>
  </si>
  <si>
    <t>12L</t>
  </si>
  <si>
    <t>010508307-5</t>
  </si>
  <si>
    <t>MAYAGUARI MOROCHO MARIA ESPERANZA</t>
  </si>
  <si>
    <t>17(L)</t>
  </si>
  <si>
    <t>0106514193</t>
  </si>
  <si>
    <t>MARIA NARCISA MAYAGUARI MORO</t>
  </si>
  <si>
    <t>P 13L</t>
  </si>
  <si>
    <t>010495032-4</t>
  </si>
  <si>
    <t>MAYAGUARI MOROCHO MARIA JULIA</t>
  </si>
  <si>
    <t>15(L)</t>
  </si>
  <si>
    <t>0106604192</t>
  </si>
  <si>
    <t>MAYRA SUSANA MINGO MATAILO</t>
  </si>
  <si>
    <t>P14L_</t>
  </si>
  <si>
    <t>010257199-9</t>
  </si>
  <si>
    <t>MUÑOZ TADAY ROSA ELVIRA</t>
  </si>
  <si>
    <t>3(L)</t>
  </si>
  <si>
    <t>0104950324</t>
  </si>
  <si>
    <t>MARIA JULIA MAYAGUARI MOROCH</t>
  </si>
  <si>
    <t>P15L</t>
  </si>
  <si>
    <t>010157640-3</t>
  </si>
  <si>
    <t>CORONEL YUNGA ROSA GRICELDA</t>
  </si>
  <si>
    <t>11(L)</t>
  </si>
  <si>
    <t>oct-2017-oct-2019</t>
  </si>
  <si>
    <t>0101082972</t>
  </si>
  <si>
    <t>MARIA ENCARNACION MOROCHO FE</t>
  </si>
  <si>
    <t>P16L</t>
  </si>
  <si>
    <t>010178650-7</t>
  </si>
  <si>
    <t>CAJAMARCA ZHUMI MARIA ANGELES</t>
  </si>
  <si>
    <t>5(L)</t>
  </si>
  <si>
    <t>0105083075</t>
  </si>
  <si>
    <t>MARIA ESPERANZA MAYAGUARI MO</t>
  </si>
  <si>
    <t>17L</t>
  </si>
  <si>
    <t>010166332-6</t>
  </si>
  <si>
    <t xml:space="preserve">MUÑOZ TADAY ROSA  </t>
  </si>
  <si>
    <t>2(L)</t>
  </si>
  <si>
    <t>1/10/2017- OCT-2019</t>
  </si>
  <si>
    <t>0101080463</t>
  </si>
  <si>
    <t>MARIA FRANCISCA CRIOLLO ORDOÃ‘</t>
  </si>
  <si>
    <t>BAT01</t>
  </si>
  <si>
    <t>ERROR</t>
  </si>
  <si>
    <t>PAUCAR SUMBA LUZ MATILDE</t>
  </si>
  <si>
    <t>6(L)</t>
  </si>
  <si>
    <t>error en contrato cedula</t>
  </si>
  <si>
    <t>0104189477</t>
  </si>
  <si>
    <t>FANNY NARCISA CORNEJO CRIOLLO</t>
  </si>
  <si>
    <t>BAT03</t>
  </si>
  <si>
    <t>NUMERO 331 MAL EMITIDO</t>
  </si>
  <si>
    <t>010436946-7</t>
  </si>
  <si>
    <t>MOLLETURO PAUCAR MARIA TRANSITO</t>
  </si>
  <si>
    <t>7(L)</t>
  </si>
  <si>
    <t>0102680576</t>
  </si>
  <si>
    <t>GRACIELA VERONICA PINARGOTE M</t>
  </si>
  <si>
    <t>BATE-01</t>
  </si>
  <si>
    <t>010277313-2</t>
  </si>
  <si>
    <t>GUARTAZACA JADAN MARIA MARGARITA</t>
  </si>
  <si>
    <t>9(L)</t>
  </si>
  <si>
    <t>0101024222</t>
  </si>
  <si>
    <t>MARIA DOLORES CRIOLLO ORDOÃ‘E</t>
  </si>
  <si>
    <t>BAT04</t>
  </si>
  <si>
    <t>010319393-4</t>
  </si>
  <si>
    <t>LLIGUIN GUARTAZACA MARIA LETICIA DE JESUS</t>
  </si>
  <si>
    <t>10(L)</t>
  </si>
  <si>
    <t>1102437819</t>
  </si>
  <si>
    <t>ELVIA MARLENE LUNA ARIAS</t>
  </si>
  <si>
    <t>P-6B_</t>
  </si>
  <si>
    <t>010416919-8</t>
  </si>
  <si>
    <t>SISALIMA JADAN MARIA LUZ</t>
  </si>
  <si>
    <t>12(L)</t>
  </si>
  <si>
    <t>0102542990</t>
  </si>
  <si>
    <t>PRADO GALINDO LEONARDO JOSE</t>
  </si>
  <si>
    <t>140,00</t>
  </si>
  <si>
    <t>010108046-3</t>
  </si>
  <si>
    <t>CRIOLLO ORDOÑEZ MARIA FRANCISCA</t>
  </si>
  <si>
    <t>Batería Sanitaria</t>
  </si>
  <si>
    <t>FEB-2018-FEB-2020</t>
  </si>
  <si>
    <t>CEDULA FALSA trabaja la hija</t>
  </si>
  <si>
    <t xml:space="preserve">QUINDE TENECELA SONIA ESTHER </t>
  </si>
  <si>
    <t xml:space="preserve">MAQUINAS DISPENSADORAS </t>
  </si>
  <si>
    <t>V-1</t>
  </si>
  <si>
    <t>152,20</t>
  </si>
  <si>
    <t>010418947-7</t>
  </si>
  <si>
    <t xml:space="preserve">CORNEJO CRIOLLO FANNY NARCISA </t>
  </si>
  <si>
    <t>SIN CONTRATO ATENDIDO POR TERCEROS</t>
  </si>
  <si>
    <t>nov-2018-nov-2019</t>
  </si>
  <si>
    <t>390027923001</t>
  </si>
  <si>
    <t>CAC PEQUEÑA EMPRESA BIBLIAN LTDA</t>
  </si>
  <si>
    <t>630A</t>
  </si>
  <si>
    <t xml:space="preserve">PINARGOTE MAZA GRACIELA VERONICA </t>
  </si>
  <si>
    <t>CON CONTRATO</t>
  </si>
  <si>
    <t>NOV-2016-NOV-2017</t>
  </si>
  <si>
    <t>trabaja empleado</t>
  </si>
  <si>
    <t>0190115798001</t>
  </si>
  <si>
    <t xml:space="preserve">CAC JUVENTUD ECUATORIANA PROGRESISTA </t>
  </si>
  <si>
    <t xml:space="preserve">M 10 DE AGOSTO </t>
  </si>
  <si>
    <t>630B</t>
  </si>
  <si>
    <t>010102422-2</t>
  </si>
  <si>
    <t xml:space="preserve">CRIOLLO ORDONEZ MARIA </t>
  </si>
  <si>
    <t xml:space="preserve">ATIENDE LA HIJA </t>
  </si>
  <si>
    <t>0104549613</t>
  </si>
  <si>
    <t>MORAN ORELLANA FREDDY WELINTONG</t>
  </si>
  <si>
    <t xml:space="preserve">ATENDIDO POR TERCEROS NO FIRMA EL CONTRATO POR VALORES </t>
  </si>
  <si>
    <t>REVISAR CONCESIÓN 5</t>
  </si>
  <si>
    <t>TABLA FINAL</t>
  </si>
  <si>
    <t>PORCENTAJE</t>
  </si>
  <si>
    <t>ATENDIDO POR TERCERAS PERSONAS</t>
  </si>
  <si>
    <t>NUMERO DE
 PUESTO</t>
  </si>
  <si>
    <t xml:space="preserve">valor </t>
  </si>
  <si>
    <t>fecha de caducidad</t>
  </si>
  <si>
    <t>TIPO</t>
  </si>
  <si>
    <t>entidad</t>
  </si>
  <si>
    <t>meses deuda</t>
  </si>
  <si>
    <t>Inspección 2</t>
  </si>
  <si>
    <t xml:space="preserve">jornada </t>
  </si>
  <si>
    <t>LOURDES ELIZABETH LOJANO ZHIN BAJA MEMO-DMCA-1512-2024 ABANDONO DE  PUESTO</t>
  </si>
  <si>
    <t>MEMO-DMCA-1512-2024 ABANDONO DE  PUESTO Desalojo MEMO-DMCA-3239-2024</t>
  </si>
  <si>
    <t>renuncia EXT82532022</t>
  </si>
  <si>
    <t>M 3 de Noviembre</t>
  </si>
  <si>
    <t>EUFROCINA MARILU JIMENEZ MENA</t>
  </si>
  <si>
    <t>Lojano Zhingri Lourdes Elizabeth</t>
  </si>
  <si>
    <t>Cajamarca Ortega Martha Celina</t>
  </si>
  <si>
    <t>TALLER COSTURA</t>
  </si>
  <si>
    <t>08/20/31</t>
  </si>
  <si>
    <t xml:space="preserve">solicita permiso DMCA-3191-2024 hasta el 12 de diciembre de 2024 se presume subarriendo </t>
  </si>
  <si>
    <t>DELGADO GUZMAN ERICK PAUL</t>
  </si>
  <si>
    <t>RENUNCIA EXT64392020</t>
  </si>
  <si>
    <t>CELULARES/ACCESORIOS</t>
  </si>
  <si>
    <t>ocupación ilegal MEMO-DMCA-1520-2024</t>
  </si>
  <si>
    <t>ocupación irregular MEMO-DMCA-2080-2024</t>
  </si>
  <si>
    <t>CLAUDIA FABIOLA</t>
  </si>
  <si>
    <t>Albarracin Carabajo Maria Alexandra</t>
  </si>
  <si>
    <t xml:space="preserve">Usurpación de bien municipal presunta venta de puesto. </t>
  </si>
  <si>
    <t>JUANA DOLORES JIMENEZ TENESAC</t>
  </si>
  <si>
    <t>0102905643</t>
  </si>
  <si>
    <t>Yepez Samaniego Cristian Xavier</t>
  </si>
  <si>
    <t>Productos / Limpieza/SERVICIOS</t>
  </si>
  <si>
    <t>MARIA DEL CARMEN ZEAS CHACHA</t>
  </si>
  <si>
    <t>MARIANA DE JESUS MENA PAUTA</t>
  </si>
  <si>
    <t>Jimenez Mena Eufrocina Marilu</t>
  </si>
  <si>
    <t>PRODUCTOSPLÁSTICOS</t>
  </si>
  <si>
    <t>06/30/22</t>
  </si>
  <si>
    <t>MARIA TARGELIA ORDOÃ‘EZ TACUR</t>
  </si>
  <si>
    <t>Patiño Sandoval Lilian Mrlene</t>
  </si>
  <si>
    <t>Panaderia</t>
  </si>
  <si>
    <t>PABLO FERNANDO NARVAEZ GUTIE</t>
  </si>
  <si>
    <t>Delgado Guzman Erick Paul</t>
  </si>
  <si>
    <t xml:space="preserve">GANCHOZO QUEZADA JOSELYN CAROLINA </t>
  </si>
  <si>
    <t>permiso para ausentarse por tres meses se solicita que le ayude su progenitora hasta el 12 de noviembre aut:   DMCA-2376-2024</t>
  </si>
  <si>
    <t>CARLOS ANDRES ESPINOZA CARVAJ</t>
  </si>
  <si>
    <t>sn</t>
  </si>
  <si>
    <t>BANCO DE GUAYAQUIL</t>
  </si>
  <si>
    <t>CAJERO</t>
  </si>
  <si>
    <t>CONVENIO</t>
  </si>
  <si>
    <t>POMA FEICAN PAUL ESTEBAN</t>
  </si>
  <si>
    <t>3NOV-MERCADO 3 DE NOVIEMBRE</t>
  </si>
  <si>
    <t>JOSE FRANCISCO LOZANO MENDEZ</t>
  </si>
  <si>
    <t>Jimenez Tenesaca Juana Dolores</t>
  </si>
  <si>
    <t>JUGUETERÍA</t>
  </si>
  <si>
    <t>MIGUEL AUGUSTO FAICAN IZQUIER</t>
  </si>
  <si>
    <t>0300497112</t>
  </si>
  <si>
    <t>GARATE CORONEL BERTHA LEONOR</t>
  </si>
  <si>
    <t>HELADERÍA Y PASTELERÍA</t>
  </si>
  <si>
    <t>12/31/2019</t>
  </si>
  <si>
    <t>ESPERANZA DE JESUS FEICAN MATU</t>
  </si>
  <si>
    <t>Zeas Chacha Maria del Carmen</t>
  </si>
  <si>
    <t>LAURA ALVARRACIN ROSA</t>
  </si>
  <si>
    <t>0101327195</t>
  </si>
  <si>
    <t>Guayara Farez Maria Beatriz</t>
  </si>
  <si>
    <t>ESPECERÍAS Y FRUTOS SECOS</t>
  </si>
  <si>
    <t>LUZ LEONOR PADILLA PADILLA</t>
  </si>
  <si>
    <t>Naranjo Guayara Carlos Alberto</t>
  </si>
  <si>
    <t xml:space="preserve">CARMEN LUZ AVILA CHIRIBOGA </t>
  </si>
  <si>
    <t xml:space="preserve">PELUQUERIA </t>
  </si>
  <si>
    <t>PALACIOS ORTIZ KLEVER MARTIN</t>
  </si>
  <si>
    <t xml:space="preserve"> JUAN PABLO CARRION ORDOÑEZ</t>
  </si>
  <si>
    <t xml:space="preserve"> SERVICIO TÉCNICO</t>
  </si>
  <si>
    <t>REINA TRINIDAD TAPIA TAPIA</t>
  </si>
  <si>
    <t>Morales Zumba Miguel Arturo</t>
  </si>
  <si>
    <t>Accesorios / Celulares</t>
  </si>
  <si>
    <t>07/31/2018</t>
  </si>
  <si>
    <t>ANA LUCIA VELASCO BARBECHO</t>
  </si>
  <si>
    <t>010219146-7</t>
  </si>
  <si>
    <t>MENA PAUTA MARINA JESUS</t>
  </si>
  <si>
    <t>MARIA MANUELA GUAZHAMBO LOJ</t>
  </si>
  <si>
    <t>Ordoñez Tacuri Maria Targelia</t>
  </si>
  <si>
    <t>LUZ ANGELICA GUAZHAMBO LOJA</t>
  </si>
  <si>
    <t>Ordoñez Tacuri Gloria Yamola</t>
  </si>
  <si>
    <t>ROSA MATILDE LEON ROLDAN</t>
  </si>
  <si>
    <t>Siguenza Lliguipuma Ancelma Filomena</t>
  </si>
  <si>
    <t xml:space="preserve">para la venta de puesto </t>
  </si>
  <si>
    <t>PROCESO DE ABANDONO DE PUESTO.</t>
  </si>
  <si>
    <t xml:space="preserve">PROCESO DE ABANDONO </t>
  </si>
  <si>
    <t>SOLICTUD EXT-9532-2023</t>
  </si>
  <si>
    <t xml:space="preserve">JEANETH LIGIA PATIÑO SANDOVAL </t>
  </si>
  <si>
    <t>09/20/23</t>
  </si>
  <si>
    <t xml:space="preserve">PACHO CHICAIZA FABIAN PATRICIO </t>
  </si>
  <si>
    <t>VACIO  ocupación ilegal MEMO-DMCA-1520-2024 POR LAZO PAGUAY</t>
  </si>
  <si>
    <t>Ruiz Acaro Luis Alfredo
renuncia</t>
  </si>
  <si>
    <t>LOURDES JEANNETH BARROS PEÃ‘A</t>
  </si>
  <si>
    <t>Naranjo Espejo Luis Armando</t>
  </si>
  <si>
    <t xml:space="preserve">JUNIO </t>
  </si>
  <si>
    <t xml:space="preserve"> ESTHELA ANATOLIA PEREZ ALVAREZ</t>
  </si>
  <si>
    <t>MARIA CELESTINA TUBA ZHAGUI</t>
  </si>
  <si>
    <t>Patiño Carrion Angel Dario</t>
  </si>
  <si>
    <t>TUBA ZHAGUI MARIA ZOILA AUROR</t>
  </si>
  <si>
    <t>POMA ROBLES JAIME CALIXTO</t>
  </si>
  <si>
    <t>ROSA LUCIA ORELLANA BERMEO</t>
  </si>
  <si>
    <t>Narvaez Gutierrez Pablo Fernando</t>
  </si>
  <si>
    <t>SANGURIMA PINTADO EVA MARIANA</t>
  </si>
  <si>
    <t xml:space="preserve">PLANTAS </t>
  </si>
  <si>
    <t>09/20/25</t>
  </si>
  <si>
    <t>BLANCA ESTHER MARQUINA GUILLE</t>
  </si>
  <si>
    <t>RENUNCIA EXT-17579-2023</t>
  </si>
  <si>
    <t>VACIO  ocupación ilegal MEMO-DMCA-1520-2024 POR SANGURIMA HERNAN</t>
  </si>
  <si>
    <t>JULIA ALEGRIA QUITO CHUMBI</t>
  </si>
  <si>
    <t>0101023901 renuncia</t>
  </si>
  <si>
    <t xml:space="preserve">RENUNCIA LIBRE </t>
  </si>
  <si>
    <t>OLGA PATRICIA QUITO CHUMBI</t>
  </si>
  <si>
    <t>Espinoza Carvajal Carlos Andres</t>
  </si>
  <si>
    <t>ASPIRANTE Espinoza Carvajal Carlos Andres</t>
  </si>
  <si>
    <t>101659498 PERMISO DMCA-0305-2024  PERMISO DE AUSENTARSE HASTA EL 29 DE FEBRERO DEL 2024</t>
  </si>
  <si>
    <t>MARIA VIRGINIA QUIZHPI VILLA</t>
  </si>
  <si>
    <t>PERMISO DMCA-0305-2024  PERMISO DE AUSENTARSE HASTA EL 29 DE FEBRERO DEL 2024</t>
  </si>
  <si>
    <t>ROSA MERCEDES LATA LUCERO</t>
  </si>
  <si>
    <t>Poma Feican Paul Esteban</t>
  </si>
  <si>
    <t>ASPIRANTE Poma Feican Paul Esteban</t>
  </si>
  <si>
    <t>ROSA ELENA ZHAGUI SIGUA</t>
  </si>
  <si>
    <t xml:space="preserve">ACUERDO DE PAGO PARA 5 MESES </t>
  </si>
  <si>
    <t>0100915222</t>
  </si>
  <si>
    <t>LOZANO MENDEZ JOSE FRANCISCO</t>
  </si>
  <si>
    <t>MEDICINA ANCESTRAL</t>
  </si>
  <si>
    <t>030219794-2</t>
  </si>
  <si>
    <t>INGUIL LAZO ANGEL ROLANDO</t>
  </si>
  <si>
    <t>07/</t>
  </si>
  <si>
    <t>ANA MARIA SOTAMBA LUNA</t>
  </si>
  <si>
    <t>30A</t>
  </si>
  <si>
    <t>100690650 fallecio EXT-10826-2024</t>
  </si>
  <si>
    <t>VICTORIA SUQUITANA ROSA fallecio EXT-10826-2024</t>
  </si>
  <si>
    <t>PAPAS fallecio EXT-10826-2024</t>
  </si>
  <si>
    <t>,  23 de abril del 2024 acuerdo de pago 402,40 el primer pago</t>
  </si>
  <si>
    <t>tramite de regularización EXT-10826-2024</t>
  </si>
  <si>
    <t>30B</t>
  </si>
  <si>
    <t>VACIO POR CAMBIO DE PUESTO AL 87 DEL 92</t>
  </si>
  <si>
    <t xml:space="preserve">PLANTA </t>
  </si>
  <si>
    <t>MARIA ROSARIO ALBARRACIN BUES</t>
  </si>
  <si>
    <t>0600210355(fallecio)</t>
  </si>
  <si>
    <t>Molina Vasquez Jose Humberto(fallecio)</t>
  </si>
  <si>
    <t>ZOILA AMALIA BUENO BALAREZO</t>
  </si>
  <si>
    <t>Faican Izquierdo Miguel Augusto</t>
  </si>
  <si>
    <t>Granos Secos por mayor</t>
  </si>
  <si>
    <t xml:space="preserve">LANDY YANZA ROSA ELVIRA </t>
  </si>
  <si>
    <t xml:space="preserve">VERDURAS Y HORTALIZAS </t>
  </si>
  <si>
    <t>SEGUNDO RAFAEL VASCONES ARGU</t>
  </si>
  <si>
    <t>Matute Padilla Josefina del Rocio</t>
  </si>
  <si>
    <t>FAUSTO HONORATO TELLO ARGUDO</t>
  </si>
  <si>
    <t>0101497402 renuncia EXT242392020</t>
  </si>
  <si>
    <t>Figueroa Figueroa Rosa Olimpia renuncia EXT242392020</t>
  </si>
  <si>
    <t>renuncia EXT242392020</t>
  </si>
  <si>
    <t>MARCIA BEATRIZ VARGAS VAZQUEZ</t>
  </si>
  <si>
    <t>Faican Matute Esperanza de Jesus</t>
  </si>
  <si>
    <t>IVELI GRIMANES TELLO VASCONEZ</t>
  </si>
  <si>
    <t>Espinoza Mogrovejo Maria Rosa</t>
  </si>
  <si>
    <t>GENARO EFREN ARGUDO RIVERA</t>
  </si>
  <si>
    <t xml:space="preserve">GONZALES ARIZAGA KATHERINE BEATRIZ </t>
  </si>
  <si>
    <t>DEUDA DE PAGO 5 DE JUNIO 93,99</t>
  </si>
  <si>
    <t>CUANDO REGRESAR TRABAJA  3 DE JUNIO  DEL 2024</t>
  </si>
  <si>
    <t>MONICA DEL CARMEN ARIZAGA ZAR</t>
  </si>
  <si>
    <t>DEUDA 5 DE JUNIO ACUERDO PAGO ACUERDO  93,99</t>
  </si>
  <si>
    <t>CUANDO REGRESAR TRABAJAR 3 DE JUNIO DEL 2024</t>
  </si>
  <si>
    <t>ABANDONO DMCA-2963-202</t>
  </si>
  <si>
    <t>ALBARRACIN ROSA LAURA</t>
  </si>
  <si>
    <t xml:space="preserve">CONCESION </t>
  </si>
  <si>
    <t xml:space="preserve">CAJILEMA MARCATOMA MARIA HORTENCIA </t>
  </si>
  <si>
    <t>JULIA ELENA NARVAEZ RUIZ</t>
  </si>
  <si>
    <t>Padilla Padilla Luz Leonor</t>
  </si>
  <si>
    <t>LUIS RODRIGO ALBA BARREIRO</t>
  </si>
  <si>
    <t>RENUNCIA EXT339762021</t>
  </si>
  <si>
    <t>JESSENIA DEL PILAR OBACO TORRE</t>
  </si>
  <si>
    <t>Guevara Guevara Maria Hortencia</t>
  </si>
  <si>
    <t>VACIO  ocupación ilegal MEMO-DMCA-1520-2024 POR CATALINA MADRID</t>
  </si>
  <si>
    <t xml:space="preserve">JULIA ETELVINA ESPINOZA </t>
  </si>
  <si>
    <t>LIDIA FERNANDEZ MARIA</t>
  </si>
  <si>
    <t>bodega granos secos eventuales de paute</t>
  </si>
  <si>
    <t>VACIO  ocupación ilegal MEMO-DMCA-1520-2024 POR CONCEPCIÓN GARCIA CAMACHO</t>
  </si>
  <si>
    <t>ROSA ELENA CONDO CONDO</t>
  </si>
  <si>
    <t>TAPIA TAPI REINA TRINIDAD</t>
  </si>
  <si>
    <t>permiso hasta el 2 de agosto ext192322021</t>
  </si>
  <si>
    <t>NILA DE JESUS ORTIZ ORTIZ</t>
  </si>
  <si>
    <t xml:space="preserve">MOROCHO CHUQUIGUANGA NUBE ESPERANZA </t>
  </si>
  <si>
    <t xml:space="preserve">HORNADO </t>
  </si>
  <si>
    <t>09/20/2023</t>
  </si>
  <si>
    <t>OLGA GERARDINA GUASHAMBO JAR</t>
  </si>
  <si>
    <t xml:space="preserve">QUEZADA AIDE </t>
  </si>
  <si>
    <t>BARRERA SARMIENTO NORMA ISABEL RENUNCIA</t>
  </si>
  <si>
    <t>JERFERSON ADOLFO LOAIZA DAVIL</t>
  </si>
  <si>
    <t>AVILA CHIRIBOGA CARMEN LUZ</t>
  </si>
  <si>
    <t>renuncia EXT-27083-2025</t>
  </si>
  <si>
    <t>0101763936</t>
  </si>
  <si>
    <t>Velasco Barbecho Ana Lucía</t>
  </si>
  <si>
    <t>TATIANA ELIZABETH OCHOA ORTEG</t>
  </si>
  <si>
    <t>Guazhambo Loja Maria Manuela</t>
  </si>
  <si>
    <t>JUAN JOSE ZAMBRANO ZEAS</t>
  </si>
  <si>
    <t>MEMO-DMCA-1522-2024 AMPLIACIÓN DE PUESTOS SIN AUTORIZACIÓN</t>
  </si>
  <si>
    <t>Guazhambo Loja Luz Angelica</t>
  </si>
  <si>
    <t>JOSE RAFAEL ZAMBRANO CARRION</t>
  </si>
  <si>
    <t>Leon Roldan Rosa Matilde</t>
  </si>
  <si>
    <t>Carnes/Embutidos</t>
  </si>
  <si>
    <t>EUFEMIA NATIVIDAD VEGA ORTIZ</t>
  </si>
  <si>
    <t>0101136308 fallece</t>
  </si>
  <si>
    <t>LUNA LUNA JUAN GABRIEL fallece</t>
  </si>
  <si>
    <t xml:space="preserve">CARNES </t>
  </si>
  <si>
    <t>A ESPERA DE ADJUDICACIÓN</t>
  </si>
  <si>
    <t>ROCIO ANDREA ROLDAN AYORA</t>
  </si>
  <si>
    <t>Sandoval Macas Julia Corina</t>
  </si>
  <si>
    <t>Carnes/Embutidos y Mariscos</t>
  </si>
  <si>
    <t>0103061685</t>
  </si>
  <si>
    <t>MARTHA CELINA CAJAMARCA ORTE</t>
  </si>
  <si>
    <t>#5</t>
  </si>
  <si>
    <t>EN SOLICTUD LA SEÑORA PATIÑO SANDOVAL JEANETH 1710706498</t>
  </si>
  <si>
    <t>PUGLLA SUQUI MARITZA ELIZABET</t>
  </si>
  <si>
    <t>#PB-114</t>
  </si>
  <si>
    <t>0101508679</t>
  </si>
  <si>
    <t>MARTHA MAGDALENA MENDEZ NAR</t>
  </si>
  <si>
    <t>27,50</t>
  </si>
  <si>
    <t>Chicaiza Leon Maria Rosa fallecido</t>
  </si>
  <si>
    <t>CARNICOS fallecido</t>
  </si>
  <si>
    <t>EXT611012022 SOLICITA EL HIJO</t>
  </si>
  <si>
    <t xml:space="preserve">pendiente acuerdo de hermanos y la partida defucnión </t>
  </si>
  <si>
    <t>MARQUEZ CALLEJA JOSE ANTONIO</t>
  </si>
  <si>
    <t>122_</t>
  </si>
  <si>
    <t>Rendon Lojano Bertha Beatriz</t>
  </si>
  <si>
    <t>MARZO DEL 2018</t>
  </si>
  <si>
    <t>Montalvan Suquitana Rosa Herlinda</t>
  </si>
  <si>
    <t>CADUCADA</t>
  </si>
  <si>
    <t>OLGA BERTILA MONTIEL BARSALLO</t>
  </si>
  <si>
    <t>131_</t>
  </si>
  <si>
    <t>RENUNCIA EXT340122021</t>
  </si>
  <si>
    <t>RENUNCIA EXT50122022</t>
  </si>
  <si>
    <t>MIGUEL ARTURO MORALES ZUMBA</t>
  </si>
  <si>
    <t>16_</t>
  </si>
  <si>
    <t>0101654994</t>
  </si>
  <si>
    <t>HILDA OLIVA GONZALEZ SANDOVAL</t>
  </si>
  <si>
    <t>59A</t>
  </si>
  <si>
    <t xml:space="preserve">BARROS PEÑA LOURDES JHANETH </t>
  </si>
  <si>
    <t>JOSEFINA DEL ROSARIO MATUTE PA</t>
  </si>
  <si>
    <t>33_</t>
  </si>
  <si>
    <t>VACIO  ocupación ilegal MEMO-DMCA-1520-2024 POR LUNA ILLISACA GABRIELA</t>
  </si>
  <si>
    <t>SOTAMBA LUNA MARIA MERCEDES</t>
  </si>
  <si>
    <t>Verduras y granos tiernos</t>
  </si>
  <si>
    <t>Zhagui Sigua Zoila Mercedes</t>
  </si>
  <si>
    <t>Zhagui Tenecela Luis Alberto</t>
  </si>
  <si>
    <t>AMELIA VIOLANTY CARVAJAL ZAM</t>
  </si>
  <si>
    <t>78_</t>
  </si>
  <si>
    <t>Pelaez Torres Edgar Santiago</t>
  </si>
  <si>
    <t>Perez Alvarez Esthela Anatolia</t>
  </si>
  <si>
    <t>permiso para ausentarse del puesto hasta el  1 de septiembre de 2024</t>
  </si>
  <si>
    <t>ROSA ANA NARCISA BARBECHO</t>
  </si>
  <si>
    <t>AB-11</t>
  </si>
  <si>
    <t>12/31/19</t>
  </si>
  <si>
    <t>Alvarez Guevara Maria Rosario</t>
  </si>
  <si>
    <t>GLORIA YAMOLA ORDOÃ‘EZ TACURI</t>
  </si>
  <si>
    <t>AB-2</t>
  </si>
  <si>
    <t>vacio ext114282021</t>
  </si>
  <si>
    <t>Frutería</t>
  </si>
  <si>
    <t>CARLITA MARICELA CORRALES IZU</t>
  </si>
  <si>
    <t>AB-4</t>
  </si>
  <si>
    <t>BLANCA ADELINA ESPEJO ROBLES</t>
  </si>
  <si>
    <t>AB-5</t>
  </si>
  <si>
    <t>Calle Morocho Laudelina Beatriz</t>
  </si>
  <si>
    <t>ANGEL DARIO PATIÃ‘O CARRION</t>
  </si>
  <si>
    <t>AB-6</t>
  </si>
  <si>
    <t>Tuba  Zhagui María Zoila Aurora</t>
  </si>
  <si>
    <t>JOSE MARIA ORELLANA UYAGUARI</t>
  </si>
  <si>
    <t>AB-8</t>
  </si>
  <si>
    <t>Tuba ZhaguI Maria Celestina</t>
  </si>
  <si>
    <t>ANA ALEXANDRA ALVAREZ CASTRO</t>
  </si>
  <si>
    <t>Orellana Bermeo Rosa Lucia</t>
  </si>
  <si>
    <t>JULIA MARINA MAURAT BUSTOS</t>
  </si>
  <si>
    <t>BG-1</t>
  </si>
  <si>
    <t>frutas</t>
  </si>
  <si>
    <t>PERLA VERONICA NARVAEZ VARGA</t>
  </si>
  <si>
    <t>BG-2</t>
  </si>
  <si>
    <t>BG-4</t>
  </si>
  <si>
    <t>BG-7</t>
  </si>
  <si>
    <t>BERTHA LEONOR GARATE CORONEL</t>
  </si>
  <si>
    <t>ROPA Y CALZADO</t>
  </si>
  <si>
    <t>BZ-11</t>
  </si>
  <si>
    <t>Carvajal Zamora Amelia V,</t>
  </si>
  <si>
    <t>JOSEFA MEJIA ROLDAN</t>
  </si>
  <si>
    <t>BZ-12</t>
  </si>
  <si>
    <t>Montalvan Suquitana Maria Elena</t>
  </si>
  <si>
    <t>CRISTIAN XAVIER YEPEZ SAMANIEG</t>
  </si>
  <si>
    <t>BZ-4</t>
  </si>
  <si>
    <t>Marquina Guillen Blanca Esther</t>
  </si>
  <si>
    <t>BZ-6</t>
  </si>
  <si>
    <t>Quito Chumbi Julia Alegria</t>
  </si>
  <si>
    <t>MARIA ALEXANDRA ALBARRACIN C</t>
  </si>
  <si>
    <t>BZ-9</t>
  </si>
  <si>
    <t>Quito Chumbi Olga Patricia</t>
  </si>
  <si>
    <t>ROSA ANA CORONEL ORELLANA</t>
  </si>
  <si>
    <t>CM-1</t>
  </si>
  <si>
    <t>Chumbi Perez Rosa Margarita</t>
  </si>
  <si>
    <t>BERTHA BEATRIZ RENDON LOJANO</t>
  </si>
  <si>
    <t>CM-11</t>
  </si>
  <si>
    <t>Quizhpi Villa Maria Virginia</t>
  </si>
  <si>
    <t>JULIA CORINA SANDOVAL MACAS</t>
  </si>
  <si>
    <t>CM-15</t>
  </si>
  <si>
    <t>ZHagui Sigua Rosa Elena</t>
  </si>
  <si>
    <t>VerLegPapTub</t>
  </si>
  <si>
    <t>CM-17</t>
  </si>
  <si>
    <t>Lata Lucero Rosa Mercedes</t>
  </si>
  <si>
    <t>VERDURAS Y GRANOS TIERNOS</t>
  </si>
  <si>
    <t>CM-18</t>
  </si>
  <si>
    <t>MARIA CARMEN CHIMBO GUAMAN</t>
  </si>
  <si>
    <t>CM-6</t>
  </si>
  <si>
    <t>Sotamba Luna Ana Maria</t>
  </si>
  <si>
    <t>ANDREA PAULINA LUNA LEON</t>
  </si>
  <si>
    <t>CM-8</t>
  </si>
  <si>
    <t>Sotamba Luna Juana Lucia</t>
  </si>
  <si>
    <t>MERCEDES SOLEDAD CHIMBO GUAM</t>
  </si>
  <si>
    <t>CP-26</t>
  </si>
  <si>
    <t>04/30/19</t>
  </si>
  <si>
    <t>Suquitana Rosa Victoria</t>
  </si>
  <si>
    <t>CP-4</t>
  </si>
  <si>
    <t>Parra Orellana Maria Micaela</t>
  </si>
  <si>
    <t>CARMEN CECILIA ALBARRACIN AUQ</t>
  </si>
  <si>
    <t>CP-6</t>
  </si>
  <si>
    <t>JULIA ETELVINA ESPINOZA FAREZ</t>
  </si>
  <si>
    <t>CP-8</t>
  </si>
  <si>
    <t>FR-11</t>
  </si>
  <si>
    <t>ROSA MARGARITA CHUMBI PEREZ</t>
  </si>
  <si>
    <t>FR-18</t>
  </si>
  <si>
    <t>Granos Secos Menor</t>
  </si>
  <si>
    <t>FR-19</t>
  </si>
  <si>
    <t>Landy Yanza Rosa Elvira</t>
  </si>
  <si>
    <t>VERDURA GRANOS TIERNOS</t>
  </si>
  <si>
    <t>LAUDINA BEATRIZ CALLE MOROCH</t>
  </si>
  <si>
    <t>FR-21</t>
  </si>
  <si>
    <t>AGROPRODUCTORES</t>
  </si>
  <si>
    <t>MARIA ELENA MONTALVAN SUQUIT</t>
  </si>
  <si>
    <t>FR-6</t>
  </si>
  <si>
    <t>Albarracin Buestan Maria Rosario</t>
  </si>
  <si>
    <t>FR-8</t>
  </si>
  <si>
    <t>Bueno Balarezo Zoila Amalia</t>
  </si>
  <si>
    <t>Queso</t>
  </si>
  <si>
    <t>DEIFILIA HORTENCIA IZQUIERDO M</t>
  </si>
  <si>
    <t>GC-4</t>
  </si>
  <si>
    <t>MARIA HERLINDA GUEVARA GUEVA</t>
  </si>
  <si>
    <t>GS- M-11</t>
  </si>
  <si>
    <t>MARIA ROSA CLARA ESPINOZA MOG</t>
  </si>
  <si>
    <t>GS- M-13</t>
  </si>
  <si>
    <t>GS- M-16</t>
  </si>
  <si>
    <t>GS- M-17</t>
  </si>
  <si>
    <t>Arias Luis Gonzalo</t>
  </si>
  <si>
    <t>Venta de Pan</t>
  </si>
  <si>
    <t>EUFEMIA ESTELA RAMON LEON</t>
  </si>
  <si>
    <t>GS- M-5</t>
  </si>
  <si>
    <t>P 120_</t>
  </si>
  <si>
    <t>P A-2</t>
  </si>
  <si>
    <t>BLANCA LEONOR RUIZ RODRIGUEZ</t>
  </si>
  <si>
    <t>PA-134</t>
  </si>
  <si>
    <t>RICHARD RENE CARRION VEGA</t>
  </si>
  <si>
    <t>PA-135</t>
  </si>
  <si>
    <t>PA-144</t>
  </si>
  <si>
    <t>MARIA CELINA LAZO INGA</t>
  </si>
  <si>
    <t>PA-148</t>
  </si>
  <si>
    <t>GONZALO ARIAS LUIS</t>
  </si>
  <si>
    <t>PA-15</t>
  </si>
  <si>
    <t>LILIAN MARLENE PATIÃ‘O SANDOVA</t>
  </si>
  <si>
    <t>PB-07</t>
  </si>
  <si>
    <t>1104359615</t>
  </si>
  <si>
    <t>Puglla Suqui Maritza Elizabeth</t>
  </si>
  <si>
    <t>Granos Secos</t>
  </si>
  <si>
    <t>LUIS ARMANDO NARANJO ESPEJO</t>
  </si>
  <si>
    <t>PB-22</t>
  </si>
  <si>
    <t>Mendez Narvaez Martha Magdalena</t>
  </si>
  <si>
    <t>Bodega de Granos</t>
  </si>
  <si>
    <t>ESTEBAN MATEO NARVAEZ MENDIE</t>
  </si>
  <si>
    <t>PB-31_</t>
  </si>
  <si>
    <t>Vascones Argudo Segundo Rafael</t>
  </si>
  <si>
    <t>GRANOS SECOS Y SEMILLAS</t>
  </si>
  <si>
    <t>CARMEN LUZ AVILA CHIRIBOGA</t>
  </si>
  <si>
    <t>PB-40-</t>
  </si>
  <si>
    <t>Tello Argudo Fausto Honorato</t>
  </si>
  <si>
    <t>JUANA AIDEE QUEZADA JARAMILLO</t>
  </si>
  <si>
    <t>PB-45</t>
  </si>
  <si>
    <t>Vargas Vazquez Marcia Beatriz</t>
  </si>
  <si>
    <t>PB-56_</t>
  </si>
  <si>
    <t>Tello Vasconez Evelin Grimanesa</t>
  </si>
  <si>
    <t>VENTA GRANOS SECOS</t>
  </si>
  <si>
    <t>ROSA HERLINDA MONTALVAN SUQU</t>
  </si>
  <si>
    <t>PB-57</t>
  </si>
  <si>
    <t>Narvaez Vargas Perla Veronica</t>
  </si>
  <si>
    <t>CEDILLO MEJIA DIEGO FERNANDO</t>
  </si>
  <si>
    <t>PB-58_</t>
  </si>
  <si>
    <t xml:space="preserve">Argudo Rivera Genaro Efren </t>
  </si>
  <si>
    <t>JORGE ROLANDO ENCALADA LOJA</t>
  </si>
  <si>
    <t>PB-59</t>
  </si>
  <si>
    <t>015225382-9</t>
  </si>
  <si>
    <t>CUANDO 6 DE JUNIO COMPROMISO DE PAGO 44,60</t>
  </si>
  <si>
    <t>MARIA MERCEDES SOTAMBA LUNA</t>
  </si>
  <si>
    <t>PB-62_</t>
  </si>
  <si>
    <t>ZOILA MERCEDES ZHAGUI SIGUA</t>
  </si>
  <si>
    <t>PB-63_</t>
  </si>
  <si>
    <t>PELAEZ PEREZ MARIA DEL CISNE</t>
  </si>
  <si>
    <t>PB-65_</t>
  </si>
  <si>
    <t>ARIZAGA GARATE MONICA DEL CARMEN</t>
  </si>
  <si>
    <t>10/15/2021</t>
  </si>
  <si>
    <t xml:space="preserve">PENDIENTE RENOVACIÓN PAGO DEUDA Y PLAZO UN MES </t>
  </si>
  <si>
    <t>MARIA ROSARIO ALVAREZ GUEVAR</t>
  </si>
  <si>
    <t>PB-67_</t>
  </si>
  <si>
    <t>PB-79</t>
  </si>
  <si>
    <t>PB-84</t>
  </si>
  <si>
    <t>PB-86_</t>
  </si>
  <si>
    <t>RENUNCIA EXT195272022</t>
  </si>
  <si>
    <t>PB19_</t>
  </si>
  <si>
    <t>NATHALY SAMANTHA VINUEZA VEL</t>
  </si>
  <si>
    <t>PB44_</t>
  </si>
  <si>
    <t>Montiel Barzallo Olga Bertila</t>
  </si>
  <si>
    <t>CARLOS ROBERTO SARMIENTO CAM</t>
  </si>
  <si>
    <t>PN-1</t>
  </si>
  <si>
    <t>Narvaez Ruiz Julia Elena</t>
  </si>
  <si>
    <t>Comidas Preparadas</t>
  </si>
  <si>
    <t>CARLOS ALBERTO NARANJO GUAYA</t>
  </si>
  <si>
    <t>PN-2</t>
  </si>
  <si>
    <t>Alba Barreira Luis Rodrigo</t>
  </si>
  <si>
    <t>MIGUEL HOMERO CRUZ ARICHAVAL</t>
  </si>
  <si>
    <t>RB-1</t>
  </si>
  <si>
    <t>Ruiz Rodriguez Blanca Leonor</t>
  </si>
  <si>
    <t>RT-1</t>
  </si>
  <si>
    <t>07/31/18</t>
  </si>
  <si>
    <t>Carrion Vega Richard Rene</t>
  </si>
  <si>
    <t>VICTORIA SUQUITANA ROSA</t>
  </si>
  <si>
    <t>VT-1</t>
  </si>
  <si>
    <t>Obaco Torres Jessenia del Pilar</t>
  </si>
  <si>
    <t>LUIS ALBERTO ZHAGUI TENECELA</t>
  </si>
  <si>
    <t>VT-10</t>
  </si>
  <si>
    <t>Vega Ortiz Eufemia Natividad</t>
  </si>
  <si>
    <t>VT-11</t>
  </si>
  <si>
    <t>ASPIRANTE JULIA ETELVINA ESPINOZA FAREZ</t>
  </si>
  <si>
    <t>VT-12</t>
  </si>
  <si>
    <t>Fernandez Maria Lidia</t>
  </si>
  <si>
    <t>JUANA LUCIA SOTAMBA LUNA</t>
  </si>
  <si>
    <t>VT-15</t>
  </si>
  <si>
    <t>Condo Condo Rosa Elena</t>
  </si>
  <si>
    <t>MARIA MICAILA PARRA ORELLANA</t>
  </si>
  <si>
    <t>VT-2</t>
  </si>
  <si>
    <t>Ortiz Ortiz Nila de Jesus</t>
  </si>
  <si>
    <t>ROSA ELVIRA LANDY YANZA</t>
  </si>
  <si>
    <t>VT-20</t>
  </si>
  <si>
    <t>RENUNCIA EXT317092021</t>
  </si>
  <si>
    <t>VT-6</t>
  </si>
  <si>
    <t>Guashambo Jara Olga Gerardina</t>
  </si>
  <si>
    <t>VT-7</t>
  </si>
  <si>
    <t>Campoverde Garate Iralda Judith</t>
  </si>
  <si>
    <t>JUGOS Y BEBIDAS</t>
  </si>
  <si>
    <t>ESTHELA ANATOLIA PEREZ ALVARE</t>
  </si>
  <si>
    <t>VT-8</t>
  </si>
  <si>
    <t>Loaiza Davila Jerferson Adolfo</t>
  </si>
  <si>
    <t>RENUNCIA EXT198092022</t>
  </si>
  <si>
    <t>JUGOS BATIDOS</t>
  </si>
  <si>
    <t>Montaño Morocho Maria Blanca</t>
  </si>
  <si>
    <t>Lazo Inga Maria Celina</t>
  </si>
  <si>
    <t xml:space="preserve">abandona el puesto </t>
  </si>
  <si>
    <t>trabaja ilegalmente CARRILLO ESPINOZA KATHYA MALENA</t>
  </si>
  <si>
    <t>solicita laydys labarca</t>
  </si>
  <si>
    <t>Ochoa Ortega Tatiana Elizabeth</t>
  </si>
  <si>
    <t>Zambrano Zeas Juan Jose</t>
  </si>
  <si>
    <t>Zambrano Carrion Jose Rafael</t>
  </si>
  <si>
    <t>0103325403</t>
  </si>
  <si>
    <t>Alvarez Castro Ana Alexsandra</t>
  </si>
  <si>
    <t>BAT 1</t>
  </si>
  <si>
    <t>BAT 2</t>
  </si>
  <si>
    <t>EN ADJUDICACIÓN</t>
  </si>
  <si>
    <t>factible adjudicación  EXT242382020</t>
  </si>
  <si>
    <t>largo</t>
  </si>
  <si>
    <t>Contrato</t>
  </si>
  <si>
    <t>SEC</t>
  </si>
  <si>
    <t>FECHA CADUCIDAD</t>
  </si>
  <si>
    <t>CADUCIDAD</t>
  </si>
  <si>
    <t>Estado de Contrato</t>
  </si>
  <si>
    <t>Fecha Nacimiento</t>
  </si>
  <si>
    <t>Direccion</t>
  </si>
  <si>
    <t>COMERCIANTE ALTERNA</t>
  </si>
  <si>
    <t>LOCAL</t>
  </si>
  <si>
    <t>OBSERVACIÓN</t>
  </si>
  <si>
    <t xml:space="preserve">Deuda </t>
  </si>
  <si>
    <t>Deuda Meses</t>
  </si>
  <si>
    <t>OBSERVACIONES ANTERIORES</t>
  </si>
  <si>
    <t>CLAUSULA</t>
  </si>
  <si>
    <t>MARIA ANGELITA CLAVIJO YUNGA</t>
  </si>
  <si>
    <t>CLAVIJO YUNGA MARIA ANGELITA</t>
  </si>
  <si>
    <t>ABANDONADO (SIN CONTRATO)</t>
  </si>
  <si>
    <t xml:space="preserve">Renovación </t>
  </si>
  <si>
    <t>M 12 de Abril</t>
  </si>
  <si>
    <t>SIN NOVEDAD,</t>
  </si>
  <si>
    <t>se presume abnadono</t>
  </si>
  <si>
    <t>lunes a Domingo</t>
  </si>
  <si>
    <t>MEDINA GUTIERREZ DENNISE STEFA</t>
  </si>
  <si>
    <t>DENNISE STEFANIA MEDINA GUTIERREZ</t>
  </si>
  <si>
    <t>Mayo 2023 -Mayo 2025</t>
  </si>
  <si>
    <t>098 799 4234</t>
  </si>
  <si>
    <t>110506832-2</t>
  </si>
  <si>
    <t xml:space="preserve">MEDINA GUTIERREZ DINNISE ESTEFANIA </t>
  </si>
  <si>
    <t>renuncia DMCA10002019</t>
  </si>
  <si>
    <t xml:space="preserve"> QUIZHPI QUITO KELLY BELEN</t>
  </si>
  <si>
    <t>Giro FRUTAS</t>
  </si>
  <si>
    <t>0101122679renuncia al puesto</t>
  </si>
  <si>
    <t>NIEVECELA VIZHCO MARIA ROSARIO renuncia al puesto</t>
  </si>
  <si>
    <t>solicitu de puesto 175</t>
  </si>
  <si>
    <t>renuncia ext 113692020</t>
  </si>
  <si>
    <t>MARIA TERESA QUITO VILLA</t>
  </si>
  <si>
    <t>010337944-2</t>
  </si>
  <si>
    <t>PUGO LUCIERO SILVIA SUSANA</t>
  </si>
  <si>
    <t>Enero 2021 - Enero 2031</t>
  </si>
  <si>
    <t>REVISAR BAÑOS</t>
  </si>
  <si>
    <t>QUIZPHI QUITO KELLY BELEN</t>
  </si>
  <si>
    <t>099 8422 284</t>
  </si>
  <si>
    <t>OK</t>
  </si>
  <si>
    <t>010745470-4</t>
  </si>
  <si>
    <t xml:space="preserve">QUIZHPI QUITO KELLY BELEN </t>
  </si>
  <si>
    <t>renuncia  EXT137012022</t>
  </si>
  <si>
    <t>LOURDES XIMENA QUIZHPI QUITO</t>
  </si>
  <si>
    <t>QUIZHPI QUITO KELLY BELEN</t>
  </si>
  <si>
    <t>REVISAR ASISTENCIA</t>
  </si>
  <si>
    <t>QUITO VILLA MARIA TERESA</t>
  </si>
  <si>
    <t>Febrero 2021 - Febrero 2031</t>
  </si>
  <si>
    <t>370 145</t>
  </si>
  <si>
    <t>MARIA CONSEPCION YUNGA AYALA</t>
  </si>
  <si>
    <t>010176237-5</t>
  </si>
  <si>
    <t>QUIZHPI QUITO LOURDES XIMENA</t>
  </si>
  <si>
    <t>015001833-1</t>
  </si>
  <si>
    <t>TINIGAÑAY BUENO JENNY ALEXANDRA</t>
  </si>
  <si>
    <t>LAURA BEATRIZ YUNGA AYALA</t>
  </si>
  <si>
    <t>VACIO - 161</t>
  </si>
  <si>
    <t>RIVERA TENECORA LUZ MARIA</t>
  </si>
  <si>
    <t>PLACENCIA PESANTEZ HUGO DE JES</t>
  </si>
  <si>
    <t>030206041-3</t>
  </si>
  <si>
    <t>YUNGA AYALA MARIA CONCEPCION</t>
  </si>
  <si>
    <t>405 8925</t>
  </si>
  <si>
    <t>permiso por pandemia</t>
  </si>
  <si>
    <t>JEANETH DEYCI GARCIA TIGRE</t>
  </si>
  <si>
    <t>010482838-9</t>
  </si>
  <si>
    <t>YUNGA AYALA LAURA BEATRIZ</t>
  </si>
  <si>
    <t>098 748 4102</t>
  </si>
  <si>
    <t xml:space="preserve">MARIA LAURA LEMACHE PACA </t>
  </si>
  <si>
    <t>esta renovar</t>
  </si>
  <si>
    <t>010344827-0</t>
  </si>
  <si>
    <t>YUNGA AYALA LAURA BETRIZ</t>
  </si>
  <si>
    <t>JARAMILLO DIAZ JUAN CARLOS</t>
  </si>
  <si>
    <t>010121221-5</t>
  </si>
  <si>
    <t xml:space="preserve">FRANCISCO JAVIER RODAS ORELLANA </t>
  </si>
  <si>
    <t>091879783-8</t>
  </si>
  <si>
    <t>PLACENCIA PESANTEZ HUGO DE JESUS</t>
  </si>
  <si>
    <t>Julio 2022 - Julio 2024</t>
  </si>
  <si>
    <t>099 039 3401</t>
  </si>
  <si>
    <t>DAR SEGUIMIENTO (DISCAPACIDAD)</t>
  </si>
  <si>
    <t>0102979853  DMCA01082022</t>
  </si>
  <si>
    <t>HUGO JESÚS PLACENCIA PESANTEZ DMCA01082022</t>
  </si>
  <si>
    <t>DMCA01082022</t>
  </si>
  <si>
    <t>CELIA DORILA ARPI NIEVES</t>
  </si>
  <si>
    <t>010297985-3</t>
  </si>
  <si>
    <t>GARCIA TIGRE JEANETH DAYSI</t>
  </si>
  <si>
    <t>098 483 7681</t>
  </si>
  <si>
    <t>0102534393  DMCA01082022</t>
  </si>
  <si>
    <t>JANETH DEYSI GARCIA TIGRE  DMCA01082022</t>
  </si>
  <si>
    <t xml:space="preserve">ARANDA TADAY MARIA ELENA </t>
  </si>
  <si>
    <t>05/15/2024</t>
  </si>
  <si>
    <t xml:space="preserve">NAULA GUAMAN SARA JIMENA </t>
  </si>
  <si>
    <t xml:space="preserve">vacio  puesto </t>
  </si>
  <si>
    <t xml:space="preserve">vacio puesto </t>
  </si>
  <si>
    <t>CARMEN DEL GUZHO</t>
  </si>
  <si>
    <t>PANAMA NIEVES NARCISA DE JESUS</t>
  </si>
  <si>
    <t xml:space="preserve">JACHERO SALTOS MIRIAM DEL ROCIO </t>
  </si>
  <si>
    <t>02/15/2024</t>
  </si>
  <si>
    <t xml:space="preserve">REGRSA AL TRABAJO </t>
  </si>
  <si>
    <t>Diciembre2024- Diciembre 2034</t>
  </si>
  <si>
    <t>RUTH GRACIELA ORTIZ REA</t>
  </si>
  <si>
    <t>010253439-3</t>
  </si>
  <si>
    <t>Diciembre 2024- Diciembre 2034</t>
  </si>
  <si>
    <t>LIBRE LIBRE LIBRE LIBRE LIBRE LIBRE LIBRE</t>
  </si>
  <si>
    <t>LOZANO ANGULO MARIA ANGELITA fallecio</t>
  </si>
  <si>
    <t>puesto vacio</t>
  </si>
  <si>
    <t>fallecio el comerciante según oficio 16062001</t>
  </si>
  <si>
    <t xml:space="preserve"> CARLOTA MARISOL CHIMBORAZO QUITO</t>
  </si>
  <si>
    <t>RENUNCIA EXT-30817-2023</t>
  </si>
  <si>
    <t>BUESTAN TAMAY SEGUNDO DANIEL</t>
  </si>
  <si>
    <t>ABANDONO DMCA12332019</t>
  </si>
  <si>
    <t xml:space="preserve">MURILLO QUITUISACA ERIKA GABRIELA </t>
  </si>
  <si>
    <t>02/15/2026</t>
  </si>
  <si>
    <t>010662421-6</t>
  </si>
  <si>
    <t>NAULA GUAMAN SARA XIMENA</t>
  </si>
  <si>
    <t>Abril 2024 - Abril 2026</t>
  </si>
  <si>
    <t xml:space="preserve">INFORME DE ABANDONO MEMO-DMCA-2864-2023
</t>
  </si>
  <si>
    <t xml:space="preserve"> INFORME DE ABANDONO MEMO-DMCA-2864-2023
</t>
  </si>
  <si>
    <t>CHITACAPA ORELLANA ANA JULIA</t>
  </si>
  <si>
    <t>285 8390</t>
  </si>
  <si>
    <t>15 de enero deuda 629,23</t>
  </si>
  <si>
    <t>permiso de pandemia</t>
  </si>
  <si>
    <t>abandono MEMO-DMCA-2865-2023</t>
  </si>
  <si>
    <t>010480609-6</t>
  </si>
  <si>
    <t>JACHERO SALTOS MIRIAM DEL ROCIO</t>
  </si>
  <si>
    <t>Febrero 2024 - Febrero 2026</t>
  </si>
  <si>
    <t>CHITACAPA ORELLANA NANCY CATALINA renuncia EXT100262020</t>
  </si>
  <si>
    <t>EXT100262020</t>
  </si>
  <si>
    <t>renuncia y con espera al cambio 410</t>
  </si>
  <si>
    <t>LAURA MARIA PINTADO MONTALEZ</t>
  </si>
  <si>
    <t>VASQUEZ ALVARRACIN MIRIAN SOLEDAD</t>
  </si>
  <si>
    <t>RENUNCIA EXT78972022</t>
  </si>
  <si>
    <t>presume posible renucnia y abandono</t>
  </si>
  <si>
    <t>ROSA OBDULIA MACANCELA</t>
  </si>
  <si>
    <t>ARPI NIEVES CELIA DORILA</t>
  </si>
  <si>
    <t>posible renucnia y abandono</t>
  </si>
  <si>
    <t>FANNY VERONICA MOROCHO PALTA</t>
  </si>
  <si>
    <t>010107435-9</t>
  </si>
  <si>
    <t>BONETE LEMA MARIA ROSARIO</t>
  </si>
  <si>
    <t>Mayo 2022 - Mayo 2032 (SIN CONTRATO</t>
  </si>
  <si>
    <t>TRAMITE (FERNANDO LOZANO)</t>
  </si>
  <si>
    <t>ORTIZ REA RUTH GRACIELA</t>
  </si>
  <si>
    <t>posible renuncia dar seguimiento</t>
  </si>
  <si>
    <t>MARIA LOURDES MOROCHO PALTA</t>
  </si>
  <si>
    <t>010223164-4</t>
  </si>
  <si>
    <t>OCUPADO ILEGAL</t>
  </si>
  <si>
    <t>solicita el puesto mediane EXT-15333-2023</t>
  </si>
  <si>
    <t>CHIMBORAZO QUITO CARLOTA MARISOL</t>
  </si>
  <si>
    <t>Mayo 2023- Mayo 2025</t>
  </si>
  <si>
    <t>0995 361 911</t>
  </si>
  <si>
    <t>010530652-6</t>
  </si>
  <si>
    <t xml:space="preserve">CHIMBORAZO QUITO CARLOTA MARISOL </t>
  </si>
  <si>
    <t>NARCISA DE JESUS ENDERICA YUNG</t>
  </si>
  <si>
    <t>010544974-8</t>
  </si>
  <si>
    <t>LOZANO LEON LUIS FERNANDO</t>
  </si>
  <si>
    <t>OCUPACION ILEGAL</t>
  </si>
  <si>
    <t>CHITACAPA ORELLANA MARTHA LORENA</t>
  </si>
  <si>
    <t>LIBRE DMCA12342020</t>
  </si>
  <si>
    <t>MARIA CRISTINA YUNGA QUEZADA</t>
  </si>
  <si>
    <t>VERDURAS, HORTALIZAS Y GRANOS</t>
  </si>
  <si>
    <t>vacio por tres años</t>
  </si>
  <si>
    <t>SIGUA SIGUACHI LILIAN ALEXANDRA</t>
  </si>
  <si>
    <t>NUNCA SE POSECIONO DMCA12272019</t>
  </si>
  <si>
    <t>ANA MARIA ALBARRACIN REMACHE</t>
  </si>
  <si>
    <t>QUIZHPI CHALCO MARIA HERLINDA</t>
  </si>
  <si>
    <t xml:space="preserve"> 0102728086</t>
  </si>
  <si>
    <t xml:space="preserve"> INES YOLANDA AGUDO RIERA</t>
  </si>
  <si>
    <t>CHACON MARIA ROSA ANGELES</t>
  </si>
  <si>
    <t>410 7937</t>
  </si>
  <si>
    <t>permiso pandemia</t>
  </si>
  <si>
    <t xml:space="preserve">FERNANDEZ VILLA ROSA ELENA </t>
  </si>
  <si>
    <t>010106495-4</t>
  </si>
  <si>
    <t>ROSA DEL CARMEN AYALA RAMON</t>
  </si>
  <si>
    <t>010431992-6</t>
  </si>
  <si>
    <t>HORTALIZAS-G.T</t>
  </si>
  <si>
    <t>Enero 2021 - Enero 2031.ABANDONADO</t>
  </si>
  <si>
    <t>Iibre DMCA12192020</t>
  </si>
  <si>
    <t>PAUCAR PAREDES JUAN CRUZ ibre EXT168662020</t>
  </si>
  <si>
    <t>HORTALIZAS Iibre DMCA12192020</t>
  </si>
  <si>
    <t>SONIA ELIZABETH LLIVISACA AYAL</t>
  </si>
  <si>
    <t>libre libre</t>
  </si>
  <si>
    <t>0102018207 ibre EXT168662020</t>
  </si>
  <si>
    <t>SINCHI GUIRACOCHA MARIA LEONOR ibre EXT168662020</t>
  </si>
  <si>
    <t>HORTALIZAS ibre EXT168662020</t>
  </si>
  <si>
    <t>ibre EXT168662020</t>
  </si>
  <si>
    <t>ENMA MARLENY MACAS MORA</t>
  </si>
  <si>
    <t>0150396406 ibre EXT168662020</t>
  </si>
  <si>
    <t>DURAN RODRIGUEZ JESICA ELIZABETH ibre EXT168662020</t>
  </si>
  <si>
    <t>VERDURAS ibre EXT168662020</t>
  </si>
  <si>
    <t>JORGE GEOVANNY MACAS MORA</t>
  </si>
  <si>
    <t>PINTADO MONTALEZA LAURA MARIA</t>
  </si>
  <si>
    <t>Mayo 2022 - Mayo 2032</t>
  </si>
  <si>
    <t>096 912 5797</t>
  </si>
  <si>
    <t>SABADOS-DOMINGOS</t>
  </si>
  <si>
    <t>ARANDA TADAY MARIA ELENA</t>
  </si>
  <si>
    <t>MARIA ROSAURA DUCHI FAJARDO</t>
  </si>
  <si>
    <t>010186810-7</t>
  </si>
  <si>
    <t>Mayo 2022 - Mayo 2032ABANDONADO</t>
  </si>
  <si>
    <t>VASQUEZ QUISI MARIA JOSEFA</t>
  </si>
  <si>
    <t>2385 067</t>
  </si>
  <si>
    <t>010246485-6 renuncia EXT-22060-2023</t>
  </si>
  <si>
    <t>VASQUEZ QUISI MARIA JOSEFA EXT-22060-2023</t>
  </si>
  <si>
    <t>EXT-22060-2023</t>
  </si>
  <si>
    <t>MARIA ZARA NAULA MINCHALA</t>
  </si>
  <si>
    <t>RENUNCIA (EXT-29667-2022)</t>
  </si>
  <si>
    <t>0100843143 RENUNCIA</t>
  </si>
  <si>
    <t>CEDILLO VILLA MARIA LUCRECIA RENUNCIA</t>
  </si>
  <si>
    <t>RENUNCIA EXT115072020</t>
  </si>
  <si>
    <t>EXT115072020</t>
  </si>
  <si>
    <t xml:space="preserve">vacio por cambio de puesto </t>
  </si>
  <si>
    <t>renuncia EXT-4850-2026</t>
  </si>
  <si>
    <t>ORELLANA FARES JESSICA NATHALY  renuncia EXT-4850-2026</t>
  </si>
  <si>
    <t>BLANCA IMELDA LAZO PROCEL</t>
  </si>
  <si>
    <t>CORDOVA AREVALO BLANCA LEONOR</t>
  </si>
  <si>
    <t>abandonado posible renuncia</t>
  </si>
  <si>
    <t>MAGALY BEATRIZ CHIMBORAZO QU</t>
  </si>
  <si>
    <t>MACANCELA ROSA OBDULIA</t>
  </si>
  <si>
    <t>4041 565</t>
  </si>
  <si>
    <t>ROSA MARIA QUITO VILLA</t>
  </si>
  <si>
    <t>abandono posible renuncia</t>
  </si>
  <si>
    <t>MARIA JOSEFINA LLIVISACA CALLE</t>
  </si>
  <si>
    <t>MOROCHO PALTA FANNY VERONICA</t>
  </si>
  <si>
    <t>ELVIA ISABEL QUINDE CAMBISACA</t>
  </si>
  <si>
    <t>MOROCHO PALTA MARIA LOURDES renuncia</t>
  </si>
  <si>
    <t>098 600 2400</t>
  </si>
  <si>
    <t>0105051197 renuncia</t>
  </si>
  <si>
    <t>utiliza el puesto 210</t>
  </si>
  <si>
    <t>MARIA ADELINA SACASARI AYALA</t>
  </si>
  <si>
    <t>010077984-2</t>
  </si>
  <si>
    <t>YUNGA QUEZADA MARIA CRISTINA</t>
  </si>
  <si>
    <t>REGULARIZACION</t>
  </si>
  <si>
    <t>EXT-10718-2022</t>
  </si>
  <si>
    <t>ENDERICA YUNGA NARCISA DE JESUS</t>
  </si>
  <si>
    <t>presume abandono dar seguimiento</t>
  </si>
  <si>
    <t>ZOILA MARINA BARROS ESCANDON</t>
  </si>
  <si>
    <t>010254503-5</t>
  </si>
  <si>
    <t>FIN DE SEMANA</t>
  </si>
  <si>
    <t>proceso de regularización ovcupación ilegal</t>
  </si>
  <si>
    <t>presenta abandono desde abril del 2022 MEMODMCA04422023</t>
  </si>
  <si>
    <t xml:space="preserve">presume renuncia abandono </t>
  </si>
  <si>
    <t>010653210-4</t>
  </si>
  <si>
    <t xml:space="preserve">PERALTA RIVERA DAYSI BELEN </t>
  </si>
  <si>
    <t>010131760-0</t>
  </si>
  <si>
    <t>ALBARRACIN REMACHE ANA MARIA</t>
  </si>
  <si>
    <t>EXT-10717-2022</t>
  </si>
  <si>
    <t>JESSICA MARIA PRADO PRADO</t>
  </si>
  <si>
    <t>MARIA ROSA AURELIA NIVELO DUM</t>
  </si>
  <si>
    <t>TIGRE SICHI LOURDES MARIBEL</t>
  </si>
  <si>
    <t>UTILIZADO COMO BODEGA POR CONLINDANTES  PUESTO ABANDONO DESDE EL 2020</t>
  </si>
  <si>
    <t>ANA LUCINDA FAJARDO FAJARDO</t>
  </si>
  <si>
    <t>010377555-7</t>
  </si>
  <si>
    <t>FERNANDEZ VILLA ROSA ELENA</t>
  </si>
  <si>
    <t>Julio 2024 - Julio 2026.ABANDONADO</t>
  </si>
  <si>
    <t>renuncia EXT244122020</t>
  </si>
  <si>
    <t>MARIA TERESA CHAVEZ RODRIGUE</t>
  </si>
  <si>
    <t>010201519-5</t>
  </si>
  <si>
    <t>AYALA RAMON ROSA DEL CARMEN</t>
  </si>
  <si>
    <t>Junio 2022 - Junio 2032.ABANDONADO</t>
  </si>
  <si>
    <t>409 7634</t>
  </si>
  <si>
    <t>0101965176 renuncia</t>
  </si>
  <si>
    <t>VEGA PACHECO LUZ MARIA renuncia</t>
  </si>
  <si>
    <t>renuncia ext1349492020</t>
  </si>
  <si>
    <t>MARIA HERMELINDA MEJIA BUESTA</t>
  </si>
  <si>
    <t>010559206-7</t>
  </si>
  <si>
    <t>LLIVISACA AYALA SONIA ELIZABETH</t>
  </si>
  <si>
    <t>Junio 2022 - Junio 2032</t>
  </si>
  <si>
    <t>093 905 3988</t>
  </si>
  <si>
    <t>dar seguimiento caso macas</t>
  </si>
  <si>
    <t>MARIA YOLANDA FAREZ BAUTISTA</t>
  </si>
  <si>
    <t>098 822 4940</t>
  </si>
  <si>
    <t>0105592067</t>
  </si>
  <si>
    <t>ROSA ELVIRA MELGAR ARPI</t>
  </si>
  <si>
    <t>RENUNCIA EXT157242022</t>
  </si>
  <si>
    <t>MARIA LUISA ALVAREZ BANEGAS</t>
  </si>
  <si>
    <t>010147157-1</t>
  </si>
  <si>
    <t>Diciembre 2024- Diciembre 2026</t>
  </si>
  <si>
    <t>MACAS MORA ENMA MARLENY</t>
  </si>
  <si>
    <t>GLADYS GABRIELA LITUMA FERNAN</t>
  </si>
  <si>
    <t>ISIDRO AYORA Y ELOY ALFARO</t>
  </si>
  <si>
    <t>MACAS MORA JORGE GEOVANNY</t>
  </si>
  <si>
    <t>CAMBIO DE  Y PUESTO 305 HUEVOS MUESTRA EL CONTRATO Y CEDULA</t>
  </si>
  <si>
    <t>caso mediación de macas,</t>
  </si>
  <si>
    <t>MARIA CARMEN CAJAS CALLE</t>
  </si>
  <si>
    <t>ZAMBRANO CAMPOVERDE CARMEN PATRICIA</t>
  </si>
  <si>
    <t>861 659</t>
  </si>
  <si>
    <t>AUSENTE ENFERMEDAD</t>
  </si>
  <si>
    <t>RENUNCIA EXT45612022</t>
  </si>
  <si>
    <t>caso mediación de macas, 218</t>
  </si>
  <si>
    <t>010613353-1</t>
  </si>
  <si>
    <t xml:space="preserve">CORONEL BRITO ARACELY JAMILETH </t>
  </si>
  <si>
    <t>MARIA AZUCENA RIVERA FLORES</t>
  </si>
  <si>
    <t>//</t>
  </si>
  <si>
    <t>NAULA MINCHALA MARIA ZARA</t>
  </si>
  <si>
    <t>NAULA MINCALA MARIA ZARA</t>
  </si>
  <si>
    <t>solicita cambio de puesto cambio de puesto 143</t>
  </si>
  <si>
    <t>VALERIA CAROLINA PERALTA RIVE</t>
  </si>
  <si>
    <t>0102194107 renuncia</t>
  </si>
  <si>
    <t>CHACON CHACON NANCY YOLANDA</t>
  </si>
  <si>
    <t>FRUTAS renuncia</t>
  </si>
  <si>
    <t>Ext237922020</t>
  </si>
  <si>
    <t>Ext237922020 renuncia al puesto 50 para pasarse al pueasto 229</t>
  </si>
  <si>
    <t>DIEGO GERMAN RUMIPULLA CARDE</t>
  </si>
  <si>
    <t>renuncia EXT241192020</t>
  </si>
  <si>
    <t>NIDIA LOURDES MACAS CRIOLLO</t>
  </si>
  <si>
    <t>LAZO PROCEL BLANCA IMELDA</t>
  </si>
  <si>
    <t>EDDY ANIVAL CHIMBORAZO QUITO</t>
  </si>
  <si>
    <t>renuncia EXT241182020</t>
  </si>
  <si>
    <t>renuncia EXT241182020 solsita el puesto 122 EXT241182020</t>
  </si>
  <si>
    <t>EXT-29729-2024 RENUNCIA</t>
  </si>
  <si>
    <t>010648508-9</t>
  </si>
  <si>
    <t>CHIMBORAZO QUITO MAGALY BEATRIZ</t>
  </si>
  <si>
    <t>Enero 2023-enero 2025.CADUCADO</t>
  </si>
  <si>
    <t>099 264 4971</t>
  </si>
  <si>
    <t>AREVALO GALLEGOS GLORIA MARIA</t>
  </si>
  <si>
    <t>vacio por notificaciòn DMCA12372019</t>
  </si>
  <si>
    <t>vacio por notificaciòn DMCA12372019 RENUNCIA EXT303602021</t>
  </si>
  <si>
    <t>vacio por notificaciòn DMCA12372019 vacio por notificaciòn DMCA12372019 RENUNCIA EXT303602021</t>
  </si>
  <si>
    <t>ABANDONO DMCA 2372019</t>
  </si>
  <si>
    <t>MORENO GUANOQUIZA GLORIA</t>
  </si>
  <si>
    <t>010176252-4</t>
  </si>
  <si>
    <t>QUITO VILLA ROSA MARIA</t>
  </si>
  <si>
    <t>099 536 1911</t>
  </si>
  <si>
    <t>Enero 2022-enero 2025</t>
  </si>
  <si>
    <t>SOLICTA ADJUDICACIÓNB EXT87202020</t>
  </si>
  <si>
    <t>MARIA MELCHORA DE JESUS MEJIA</t>
  </si>
  <si>
    <t>MARIA ROSARIO VILLA FAREZ</t>
  </si>
  <si>
    <t>010165729-4</t>
  </si>
  <si>
    <t>LLIVISACA CALLE MARIA JOSEFINA</t>
  </si>
  <si>
    <t>SABADOS</t>
  </si>
  <si>
    <t>SAYAUSI CENTRO</t>
  </si>
  <si>
    <t>GUNCAY VELECELA MARIA TRINIDAD</t>
  </si>
  <si>
    <t>PERMISO POR PANDEMIA</t>
  </si>
  <si>
    <t>NARCISA VIVIANA JARA PATIÃ‘O</t>
  </si>
  <si>
    <t>010182637-8</t>
  </si>
  <si>
    <t>CAMBISACA NASIPUCHA MARIA MERCEDES</t>
  </si>
  <si>
    <t>SOLO SABADOS</t>
  </si>
  <si>
    <t>MONICA BEATRIZ PAGUAY LAZO</t>
  </si>
  <si>
    <t>010379434-3</t>
  </si>
  <si>
    <t>QUINDE CAMBISACA ELVIA ISABEL</t>
  </si>
  <si>
    <t>RENUNCIA EXT57172022</t>
  </si>
  <si>
    <t>MARIA DOLORES VILLA QUITO</t>
  </si>
  <si>
    <t>ROSA ALEJANDRINA BARROS GUERR</t>
  </si>
  <si>
    <t>SACASARI AYALA MARIA ADELINA</t>
  </si>
  <si>
    <t>099 196 6864</t>
  </si>
  <si>
    <t>renuncia EXT-27891-2023</t>
  </si>
  <si>
    <t>NINGUNO</t>
  </si>
  <si>
    <t>010318487-5</t>
  </si>
  <si>
    <t>BARROS ESCANDON ZOILA MARINA</t>
  </si>
  <si>
    <t>098 259 0567</t>
  </si>
  <si>
    <t>renuncia EXT28382023</t>
  </si>
  <si>
    <t>ESCANDON GALARZA MARIA EMIRA  renuncia EXT28382023</t>
  </si>
  <si>
    <t>CELIA UBALDINA LOJA AYAVACA</t>
  </si>
  <si>
    <t>0106553210-4</t>
  </si>
  <si>
    <t>PERALTA RIVERA DAYSI VELEN</t>
  </si>
  <si>
    <t>Mayo 2023 - Mayo 2025</t>
  </si>
  <si>
    <t>099 8870 242</t>
  </si>
  <si>
    <t>PADRE MONRROY Y ELOY ALFARO</t>
  </si>
  <si>
    <t>SOLCITA CAMBIO DE PUESTO 443</t>
  </si>
  <si>
    <t>PEDRO FAUSTO LOJA SANCHEZ</t>
  </si>
  <si>
    <t>010342046-9</t>
  </si>
  <si>
    <t>PRADO PRADO JESSICA MARIA</t>
  </si>
  <si>
    <t>097 915 8839</t>
  </si>
  <si>
    <t>MIRAFLORES</t>
  </si>
  <si>
    <t>TENESACA NARVAEZ CARMEN ROCIO</t>
  </si>
  <si>
    <t>VACIO DMCA12382019</t>
  </si>
  <si>
    <t xml:space="preserve"> VILLA QUINDE CARMEN BEATRIZ</t>
  </si>
  <si>
    <t>010489152-8</t>
  </si>
  <si>
    <t>ANGUISACA SALDAÑA DIEGO ARMANDO</t>
  </si>
  <si>
    <t>096 9634 936</t>
  </si>
  <si>
    <t>DIGNA MARISOL BACULIMA VILLA</t>
  </si>
  <si>
    <t>010222838-4</t>
  </si>
  <si>
    <t>NIVELO DUMAGUALA MARIA ROSA AURELIA</t>
  </si>
  <si>
    <t>Julio 2022 - Julio 2032</t>
  </si>
  <si>
    <t>0986 265 766</t>
  </si>
  <si>
    <t>STA ANA</t>
  </si>
  <si>
    <t>renuncia EXT106132021</t>
  </si>
  <si>
    <t>MARIA ROSA AYAVACA VILLA</t>
  </si>
  <si>
    <t>CARMEN LUCRECIA CORONEL CARR</t>
  </si>
  <si>
    <t>010416180-7</t>
  </si>
  <si>
    <t>FAJARDO FAJARDO ANA LUCINDA</t>
  </si>
  <si>
    <t>JOSEFINA</t>
  </si>
  <si>
    <t>GUAMANRRIGRA SIGUA ELSA YOLANDA</t>
  </si>
  <si>
    <t>se presume abandono y renuncia</t>
  </si>
  <si>
    <t>CAMBIO DE PUESTO AL 181</t>
  </si>
  <si>
    <t xml:space="preserve"> ROSALIA DE LAS NIEVES BACULIMA VILLA</t>
  </si>
  <si>
    <t>plaza hasta el 16 de enero del 2025 para que haga su trámite de renovación.</t>
  </si>
  <si>
    <t>010330034-9</t>
  </si>
  <si>
    <t>MEJIA BUESTAN MARIA HERMELINDA</t>
  </si>
  <si>
    <t>CHAVEZ RODRIGUEZ MARIA TERESA</t>
  </si>
  <si>
    <t>WILSON MAURICIO MACAS ZAMBRA</t>
  </si>
  <si>
    <t>010323993-5</t>
  </si>
  <si>
    <t>FAREZ BAUTISTA MARIA YOLANDA</t>
  </si>
  <si>
    <t>Marzo2023 - Marzo 2033</t>
  </si>
  <si>
    <t>096 846 3427</t>
  </si>
  <si>
    <t>SAYAUSI LOS RAMALES</t>
  </si>
  <si>
    <t>SOLO DOMINGO</t>
  </si>
  <si>
    <t>sin contrato seguimiento</t>
  </si>
  <si>
    <t>JENNY SILVANA PILLCO OROZCO</t>
  </si>
  <si>
    <t>010263362-5</t>
  </si>
  <si>
    <t>MELGAR ARPI ROSA ELVIRA</t>
  </si>
  <si>
    <t>099 098 7767</t>
  </si>
  <si>
    <t xml:space="preserve">FAREZ BAUTISTA MARIA YOLANDA </t>
  </si>
  <si>
    <t>MARIANA DE JESUS OROZCO NAREA</t>
  </si>
  <si>
    <t>01//10/2034</t>
  </si>
  <si>
    <t>010291203-7</t>
  </si>
  <si>
    <t>ALVAREZ BANEGAS MARIA LUISA</t>
  </si>
  <si>
    <t>CDLA ELOY ALFARO</t>
  </si>
  <si>
    <t>KARINA MARIBEL PILLCO OROZCO</t>
  </si>
  <si>
    <t xml:space="preserve"> ROLDAN SANCHEZ JENNIFER FERNANDA</t>
  </si>
  <si>
    <t>LITUMA FERNANDEZ GLADYS GABRIELA</t>
  </si>
  <si>
    <t>ABANDONO DMCA-1242-2019</t>
  </si>
  <si>
    <t>ABANDONO DMCA12422019</t>
  </si>
  <si>
    <t>DIANA LUCIA SANCHEZ JARA</t>
  </si>
  <si>
    <t>PINOS PINOS RUTH EULALIA</t>
  </si>
  <si>
    <t>EXT289402021</t>
  </si>
  <si>
    <t>VICTOR PATRICIO MATUTE ARCENT</t>
  </si>
  <si>
    <t>utiliza como bodega oficio 12462020</t>
  </si>
  <si>
    <t>ROSA HERMELINDA BRAVO LLIVISA</t>
  </si>
  <si>
    <t>CAJAS CALLE MARIA DEL CARMEN</t>
  </si>
  <si>
    <t>PILLCO GUAMAN LAURA ESPERANZ</t>
  </si>
  <si>
    <t>QUINTUÑA ROBLES GUADALUPE MARIBEL</t>
  </si>
  <si>
    <t>SUSANA DE JESUS PERALTA TENESA</t>
  </si>
  <si>
    <t>010039435-2</t>
  </si>
  <si>
    <t>098 8361 2979</t>
  </si>
  <si>
    <t>CONTRERAS GORDILLO ROSA ISAURA</t>
  </si>
  <si>
    <t>LOURDES MARIA QUISHPE GUARACA</t>
  </si>
  <si>
    <t>permiso médico DMCA-1874-2023</t>
  </si>
  <si>
    <t>CORONEL BRITO ARACELY JAMILETH</t>
  </si>
  <si>
    <t>Mayo 01 2023 Mayo-2025</t>
  </si>
  <si>
    <t>098 011 3755</t>
  </si>
  <si>
    <t>MARIA CARMEN CAJAS QUINDE</t>
  </si>
  <si>
    <t>010334924-7</t>
  </si>
  <si>
    <t>RIVERA FLORES MARIA AZUCENA</t>
  </si>
  <si>
    <t>095 871 7404</t>
  </si>
  <si>
    <t>renuncia EXT241222020</t>
  </si>
  <si>
    <t>renuncia EXT241222020 cambio de puesto 210</t>
  </si>
  <si>
    <t>BERTHA LUSMILA LOJA AYAVACA</t>
  </si>
  <si>
    <t>010654284-8</t>
  </si>
  <si>
    <t>PERALTA RIVERA VALERIA CAROLINA</t>
  </si>
  <si>
    <t>096 758 3252</t>
  </si>
  <si>
    <t>PAUTE</t>
  </si>
  <si>
    <t xml:space="preserve"> RENGEL RIVERA JESSENIA GUADALUPE</t>
  </si>
  <si>
    <t>Giro FRUTAS-GRANOS-LEGUMBRES</t>
  </si>
  <si>
    <t>MARIANA DE JESUS LOJA SAETAMA</t>
  </si>
  <si>
    <t>RUMIPULLA CARDENAS DIEGO GERMAN</t>
  </si>
  <si>
    <t>ABANDONO EXT71092020 DMCA01082022</t>
  </si>
  <si>
    <t>ABANDONO EXT71092020  DMCA01082022</t>
  </si>
  <si>
    <t>CARMEN MERCEDES RIVERA TENEC</t>
  </si>
  <si>
    <t>PERMISO DE AUSENCIA 20 DÍAS AUT DMCA-1292-2023</t>
  </si>
  <si>
    <t>FERNANDEZ PATIÑO GLADYS MARICELA</t>
  </si>
  <si>
    <t>VACIO-BODEGA</t>
  </si>
  <si>
    <t>RENUNCIA EXT271272021</t>
  </si>
  <si>
    <t>RENUNCIA EXT271272021 DMCA01082022</t>
  </si>
  <si>
    <t>RENUNCIA RENUNCIA DMCA01082022</t>
  </si>
  <si>
    <t>BLANCA LUZMILA CALDERON PAUC</t>
  </si>
  <si>
    <t>RUT TERESA GALARZA CONTRERAS</t>
  </si>
  <si>
    <t>LITUMA MALLA CELSO ERNESTO</t>
  </si>
  <si>
    <t>VACIO RENUNCIA  EXT277262021</t>
  </si>
  <si>
    <t>ROSA ELVIRA TENESACA PUGO</t>
  </si>
  <si>
    <t>MACAS CRIOLLO NIDIA LOURDES</t>
  </si>
  <si>
    <t>caso macas posible renuncia</t>
  </si>
  <si>
    <t xml:space="preserve">PERALTA TENESACA JANNETH ALEXANDRA </t>
  </si>
  <si>
    <t>CHIMBORAZO QUITO EDDY ANIVAL</t>
  </si>
  <si>
    <t>BAJA DEL PUESTO EN UNA SEMANA</t>
  </si>
  <si>
    <t>se presume abandono</t>
  </si>
  <si>
    <t>MARIA TERESA CRESPO PELCHORA</t>
  </si>
  <si>
    <t xml:space="preserve">abandonado </t>
  </si>
  <si>
    <t>CHIMBORAZO QUITO BLANCA INES</t>
  </si>
  <si>
    <t>099 571 0925</t>
  </si>
  <si>
    <t xml:space="preserve">BAJA DEL PUESTO EN UNA </t>
  </si>
  <si>
    <t xml:space="preserve">ABANDONO solicitado en una seman </t>
  </si>
  <si>
    <t>QUIZHPI QUITO ANDREA SOLEDAD</t>
  </si>
  <si>
    <t>FRUTAS AUT: DMCA-1416-2023</t>
  </si>
  <si>
    <t>0104125208 renuncia</t>
  </si>
  <si>
    <t>PINOS LARGO ZOILA YOLANDA renuncia</t>
  </si>
  <si>
    <t>renuncia ext 130542020</t>
  </si>
  <si>
    <t>010176325-8</t>
  </si>
  <si>
    <t xml:space="preserve">QUIZHPI BERMEMO MANUEL ELISEO </t>
  </si>
  <si>
    <t>BARRETO MARTOS ANA MARINA</t>
  </si>
  <si>
    <t>0102230729 renuncia</t>
  </si>
  <si>
    <t>BARRETO MARTOS AIDA MARINA renuncia</t>
  </si>
  <si>
    <t>renuncia ext 131522020</t>
  </si>
  <si>
    <t>MARIA ROSARIO BERMEO AGUILAR</t>
  </si>
  <si>
    <t>DOMINGUEZ GUAMAN MARIA ZOILA</t>
  </si>
  <si>
    <t>presume abandono</t>
  </si>
  <si>
    <t>MEJIA VILLA MARIA MELCHORA DE JESUS</t>
  </si>
  <si>
    <t>ATIENDE SOLO SÀBADOS Y DOMINGO</t>
  </si>
  <si>
    <t>presume renuncia</t>
  </si>
  <si>
    <t>BLANCA ROSENDA SIGUACHI DUCHI</t>
  </si>
  <si>
    <t>010520140-4</t>
  </si>
  <si>
    <t>JARA PATIÑO NARCISA VIVIANA</t>
  </si>
  <si>
    <t>ROSA VERONICA SIGUACHI DUCHI</t>
  </si>
  <si>
    <t>PAGUAY LAZO MONICA BEATRIZ</t>
  </si>
  <si>
    <t>099 012 6434</t>
  </si>
  <si>
    <t>MARIA ZHIÃ‘IN ROSA</t>
  </si>
  <si>
    <t>GUAZHAMBO VILLA NUBE DEL ROCIO</t>
  </si>
  <si>
    <t>096 994 7068</t>
  </si>
  <si>
    <t>TRAMITE (GUAZHAMBO VILLA NUBE ROCIO)</t>
  </si>
  <si>
    <t>VILLA QUITO MARIA DOLORES</t>
  </si>
  <si>
    <t>DIGNA PATRICIA QUITO ZHIÑIN</t>
  </si>
  <si>
    <t>010136810-8</t>
  </si>
  <si>
    <t>2 370582</t>
  </si>
  <si>
    <t xml:space="preserve">CALDERON GUAMAN JULIO EDUARDO </t>
  </si>
  <si>
    <t>010159659-1</t>
  </si>
  <si>
    <t>BARROS GUERRERO ROSA ALEJANDRINA</t>
  </si>
  <si>
    <t>2 893 738</t>
  </si>
  <si>
    <t>LUZ MERCEDES CALDERON PAUCAR</t>
  </si>
  <si>
    <t>015082252-6</t>
  </si>
  <si>
    <t>NIEVECELA CALDERON ERIKA ESTEFANIA</t>
  </si>
  <si>
    <t>010440896-8</t>
  </si>
  <si>
    <t>LOJA AYAVACA CELIA UBALDINA</t>
  </si>
  <si>
    <t>093 942 7714</t>
  </si>
  <si>
    <t>CORREA SALINAS ROCIO DEL CARMEN</t>
  </si>
  <si>
    <t>099 856 7522</t>
  </si>
  <si>
    <t>TRAMITE (PEÑALOZA GLORIA)</t>
  </si>
  <si>
    <t>POR FIRMAR</t>
  </si>
  <si>
    <t>pandemia tercera edad</t>
  </si>
  <si>
    <t>ELVIA AZUZENA PILLACELA GUAZH</t>
  </si>
  <si>
    <t>010421154-5</t>
  </si>
  <si>
    <t>LOJA SANCHEZ PEDRO FAUSTO</t>
  </si>
  <si>
    <t>098 392 7095</t>
  </si>
  <si>
    <t>SIGUA SIGUACHI LILIAN ALEXANDR</t>
  </si>
  <si>
    <t>se procede a la baja del contrato</t>
  </si>
  <si>
    <t xml:space="preserve">no firma el contrato de renovación dar seguimiento </t>
  </si>
  <si>
    <t>abandono de puesto</t>
  </si>
  <si>
    <t>PINDUIZACA ESMERALDAS NANCY ALEJANDRA</t>
  </si>
  <si>
    <t>07/30/2026</t>
  </si>
  <si>
    <t>015044297-8</t>
  </si>
  <si>
    <t>VILLA QUINDE CARMEN BEATRIZ</t>
  </si>
  <si>
    <t>099 0046 390</t>
  </si>
  <si>
    <t>VIA BAÑOS</t>
  </si>
  <si>
    <t>GOMEZ LLIVISACA LUCIA DE LOS ANGELES</t>
  </si>
  <si>
    <t>Diciembre 2021 - Diciembre 2031</t>
  </si>
  <si>
    <t>098 8827316</t>
  </si>
  <si>
    <t>RENUNCIA EXT220632022</t>
  </si>
  <si>
    <t>WILMER FLAVIO QUITO ALBARRAC</t>
  </si>
  <si>
    <t>010720396-0</t>
  </si>
  <si>
    <t>BACULIMA VILLA DIGNA MARISOL</t>
  </si>
  <si>
    <t>098 835 0951</t>
  </si>
  <si>
    <t>0104360599</t>
  </si>
  <si>
    <t>NANCY ISABEL AYALA DURAZNO</t>
  </si>
  <si>
    <t>7,92</t>
  </si>
  <si>
    <t>12/5/2030</t>
  </si>
  <si>
    <t>010194286-0</t>
  </si>
  <si>
    <t>VILLA QUINDE MARIA CARMEN</t>
  </si>
  <si>
    <t>2032</t>
  </si>
  <si>
    <t>412 23806</t>
  </si>
  <si>
    <t>20/12/62</t>
  </si>
  <si>
    <t>0107203960</t>
  </si>
  <si>
    <t>BACULIMA VILLA MARIA ROSA</t>
  </si>
  <si>
    <t>GLADYS LUCIA AYALA DURAZNO</t>
  </si>
  <si>
    <t>010463853-1</t>
  </si>
  <si>
    <t>AYABACA VILLA MARIA ROSA</t>
  </si>
  <si>
    <t>VILLA QUINDE MARIA MERCEDES</t>
  </si>
  <si>
    <t>0100646355</t>
  </si>
  <si>
    <t>ROSA AURORA GUAMAN TENECELA</t>
  </si>
  <si>
    <t>010096692-8</t>
  </si>
  <si>
    <t>CORONEL CARRION CARMEN LUCRECIA</t>
  </si>
  <si>
    <t>2031</t>
  </si>
  <si>
    <t>096 263 6227</t>
  </si>
  <si>
    <t>06/12/54</t>
  </si>
  <si>
    <t>GIL RAMIREZ DAVALOS Y LAS LADERAS</t>
  </si>
  <si>
    <t>0104638531</t>
  </si>
  <si>
    <t xml:space="preserve">AYAVACA VILLA MARIA ROSA </t>
  </si>
  <si>
    <t>renuncia EXT244112020</t>
  </si>
  <si>
    <t>ROSA ELVIRA AYALA GUAMAN</t>
  </si>
  <si>
    <t>BLANCA LEONOR MOROCHO SANCH</t>
  </si>
  <si>
    <t>010686125-5</t>
  </si>
  <si>
    <t>BACULIMA VILLA ROSALIA DE LAS NIEVES</t>
  </si>
  <si>
    <t>Julio 2022- Julio 2024.CADUCADO</t>
  </si>
  <si>
    <t>CHUMBI GOMEZ MARIANA DE JESUS</t>
  </si>
  <si>
    <t>099 963 5844</t>
  </si>
  <si>
    <t>retención del contrato</t>
  </si>
  <si>
    <t>SONIA BEATRIZ QUINDE CAMBISACA</t>
  </si>
  <si>
    <t>010592020-1</t>
  </si>
  <si>
    <t>MACAS ZAMBRANO WILSON MAURICIO</t>
  </si>
  <si>
    <t>Mayo 2022 - Mayo 2032.ABANDONADO</t>
  </si>
  <si>
    <t>Julio 2022- Julio 2024</t>
  </si>
  <si>
    <t>DMCA09072020</t>
  </si>
  <si>
    <t>LUZ MARIA RIVERA TENECORA</t>
  </si>
  <si>
    <t>010610865-7</t>
  </si>
  <si>
    <t>PILLCO OROZCO JENNY SILVANA</t>
  </si>
  <si>
    <t>009 596 1108</t>
  </si>
  <si>
    <t>098 768 1229</t>
  </si>
  <si>
    <t>CASO MACAS</t>
  </si>
  <si>
    <t>ALONSO DAMIAN MENDEZ CAGUANA</t>
  </si>
  <si>
    <t>010237906-2</t>
  </si>
  <si>
    <t>OROZCO NAREA MARIANA DE JESUS</t>
  </si>
  <si>
    <t>Octubre 2024- Octubre 2034</t>
  </si>
  <si>
    <t>099 877 4758</t>
  </si>
  <si>
    <t>PILLCO OROZCO JEVVY SILVANA</t>
  </si>
  <si>
    <t>ROSA ELVIRA CAGUANA MENDEZ</t>
  </si>
  <si>
    <t>010578590-1</t>
  </si>
  <si>
    <t>PILLCO OROSCO KARINA MARIBEL</t>
  </si>
  <si>
    <t>#¡REF!</t>
  </si>
  <si>
    <t>DMCA12462020</t>
  </si>
  <si>
    <t>ROSA MERCEDES CHIMBO VILLA</t>
  </si>
  <si>
    <t>015056968-9</t>
  </si>
  <si>
    <t>ROLDAN SANCHEZ JENNIFER FERNANDA</t>
  </si>
  <si>
    <t>SILVIA PRISCILA GUAMAN CHIMBO</t>
  </si>
  <si>
    <t>010548277-2</t>
  </si>
  <si>
    <t>SANCHEZ JARA DIANA LUCIA</t>
  </si>
  <si>
    <t>096 711 2212</t>
  </si>
  <si>
    <t>VACIO 19/2/2020</t>
  </si>
  <si>
    <t xml:space="preserve">PIZARRO QUINDE MARIA TRANSITO </t>
  </si>
  <si>
    <t>010265099-1</t>
  </si>
  <si>
    <t>MATUTE ARCENTALES VICTOR PATRICIO</t>
  </si>
  <si>
    <t>095 893 4480</t>
  </si>
  <si>
    <t>GUAPONDELIG Y JUAN JOSE FLORES</t>
  </si>
  <si>
    <t>MARIA LUZ JAVIERA PONCE YASCAR</t>
  </si>
  <si>
    <t>LOURDES XIMENA ALBARRACIN BUE</t>
  </si>
  <si>
    <t>ROSA INES BUENO ROLDAN</t>
  </si>
  <si>
    <t>BRAVO LLIVISACA ROSA HERMELINDA</t>
  </si>
  <si>
    <t>DAR SEGUIMIENTO POSIBLE RENUCNIA</t>
  </si>
  <si>
    <t xml:space="preserve">CORNEJO CHOCHO MIGUEL ANGEL </t>
  </si>
  <si>
    <t xml:space="preserve">HOSRTALIZAS Y VERD </t>
  </si>
  <si>
    <t>ESTHER FLORICELDA QUILLI MELG</t>
  </si>
  <si>
    <t>PILLCO GUAMAN LAURA ESPERANZA</t>
  </si>
  <si>
    <t>ABANDONO DMCA-1228-2019</t>
  </si>
  <si>
    <t>ABANDONO DMCA12282019</t>
  </si>
  <si>
    <t>OLGA CRISTINA LOJA AYAVACA</t>
  </si>
  <si>
    <t>0101160802 renuncia ext175092020</t>
  </si>
  <si>
    <t>PINOS CAJILIMA ZOILA MARGARITA renuncia ext175092020</t>
  </si>
  <si>
    <t>FRUTAS renuncia ext175092020</t>
  </si>
  <si>
    <t>renuncia ext175092020</t>
  </si>
  <si>
    <t>SIN NOVEDAD, renuncia ext175092020</t>
  </si>
  <si>
    <t xml:space="preserve"> CHRISTIAN ADRIAN CAPON INGA</t>
  </si>
  <si>
    <t>010420367-4</t>
  </si>
  <si>
    <t>PERALTA TENESACA SUSANA DE JESUS</t>
  </si>
  <si>
    <t>098 487 9817</t>
  </si>
  <si>
    <t xml:space="preserve"> URUCHIMA ORELLANA GABRIELA ESTEFANIA</t>
  </si>
  <si>
    <t>060366951-6</t>
  </si>
  <si>
    <t>QUISHPE GUARACA LOURDES MARIA</t>
  </si>
  <si>
    <t>RENUNCIA EXT03452022</t>
  </si>
  <si>
    <t xml:space="preserve"> BERMEO YUNGA LAURA MARIA</t>
  </si>
  <si>
    <t>Giro VERDURAS-HORTALIZAS-GRANOS</t>
  </si>
  <si>
    <t>5.40</t>
  </si>
  <si>
    <t>030098068-7</t>
  </si>
  <si>
    <t>SUCOZHAÑAY QUINTUÑA ROSA BEATRIZ</t>
  </si>
  <si>
    <t>vacio por renuncia EXT192562021</t>
  </si>
  <si>
    <t>MARIA FERNANDA BACULIMA MORO</t>
  </si>
  <si>
    <t>MONICA PATRICIA ORELLANA GUAL</t>
  </si>
  <si>
    <t>010153925-2</t>
  </si>
  <si>
    <t>CAJAS QUINDE MARIA CARMEN</t>
  </si>
  <si>
    <t>Hierbas Medicinales</t>
  </si>
  <si>
    <t>098 070 1560</t>
  </si>
  <si>
    <t>DAR SEGUIMIENTO POSIBLE RENUNCIA</t>
  </si>
  <si>
    <t>QUINDE PINTADO ELSA XIMENA</t>
  </si>
  <si>
    <t>010538707-0</t>
  </si>
  <si>
    <t>LOJA AYAVACA BERTHA LUZMILA</t>
  </si>
  <si>
    <t>412 3781</t>
  </si>
  <si>
    <t>MARIA CARMEN SOFIA PINTADO VIL</t>
  </si>
  <si>
    <t>010642726-3</t>
  </si>
  <si>
    <t>RENGEL RIVERA JESSENIA GUADALUPE</t>
  </si>
  <si>
    <t>Julio 2022 - Julio 2024.CADUCADO</t>
  </si>
  <si>
    <t>MARIA GUADALUPE QUINDE BACUL</t>
  </si>
  <si>
    <t>010193767-0</t>
  </si>
  <si>
    <t>LOJA SAETAMA MARIANA DE JESUS</t>
  </si>
  <si>
    <t>098 443 6102</t>
  </si>
  <si>
    <t>CAJAS QUINDL MARIA CARMEN</t>
  </si>
  <si>
    <t xml:space="preserve">MARINA CHUMBI GOMEZ </t>
  </si>
  <si>
    <t>010341896-8</t>
  </si>
  <si>
    <t>RIVERA TENECORA CARMEN MERCEDES</t>
  </si>
  <si>
    <t>GUALAN CONTENTO CARMEN HORTENCIA</t>
  </si>
  <si>
    <t>010354665-1</t>
  </si>
  <si>
    <t>CALDERON PAUCAR BLANCA LUZMILA</t>
  </si>
  <si>
    <t>098 846 5483</t>
  </si>
  <si>
    <t>GUAPONDELIG Y VIRACOCHABAMBA</t>
  </si>
  <si>
    <t>RENUNCIA EXT-32848-2025</t>
  </si>
  <si>
    <t>010278308-1</t>
  </si>
  <si>
    <t>GALARZA CONTRERAS RUT TERESA</t>
  </si>
  <si>
    <t>098 905 2360</t>
  </si>
  <si>
    <t>ORDOÑEZ LAZO SAYAUSI</t>
  </si>
  <si>
    <t>GUACHICHULLCA FAREZ MARIA TERESA DE JESUS</t>
  </si>
  <si>
    <t xml:space="preserve">RODAS ORELLANA FRANCISCO JAVIER </t>
  </si>
  <si>
    <t>010121868-3</t>
  </si>
  <si>
    <t>TENESACA PUGO ROSA ELVIRA</t>
  </si>
  <si>
    <t>GLADYS ELIZABETH RODAS BERMEO</t>
  </si>
  <si>
    <t>010463231-0</t>
  </si>
  <si>
    <t>PERALTA TENEZACA JANNETH ALEXANDRA</t>
  </si>
  <si>
    <t>LUISA BERMEO MARIA</t>
  </si>
  <si>
    <t>010372771-5</t>
  </si>
  <si>
    <t>ARIAS URGILES HERNAN CRISTOBAL</t>
  </si>
  <si>
    <t>FRUTAS-VERDURAS</t>
  </si>
  <si>
    <t>Diciembre2024- Diciembre 2026</t>
  </si>
  <si>
    <t>MARTHA LORENA TENEN SINCHI</t>
  </si>
  <si>
    <t>010654122-0</t>
  </si>
  <si>
    <t>Junio 2024 - Junio 2034</t>
  </si>
  <si>
    <t>099 867 5640</t>
  </si>
  <si>
    <t>BLANCA INES ORELLANA PUGO</t>
  </si>
  <si>
    <t>QUIZHPI BERMEO MANUEL ELICEO</t>
  </si>
  <si>
    <t>Julio 2024 - Julio 2026</t>
  </si>
  <si>
    <t>JOSE WILSON ORELLANA VELETANG</t>
  </si>
  <si>
    <t>010246692-7</t>
  </si>
  <si>
    <t>BERMEO AGUILAR MARIA ROSARIO</t>
  </si>
  <si>
    <t>098 591 1952</t>
  </si>
  <si>
    <t>EL VALLE BAHUANCHI</t>
  </si>
  <si>
    <t>TACURI LUNA MARGARITA DOMITILA</t>
  </si>
  <si>
    <t>TRAMITE (0104063231-0)</t>
  </si>
  <si>
    <t>PERMISO PANDEMIA presume abandono EEUU</t>
  </si>
  <si>
    <t>BLANCA ALBITA CALLE PUMA</t>
  </si>
  <si>
    <t>DUCHI FAJARDO MARIA ROSAURA</t>
  </si>
  <si>
    <t>Agosto 2022 - Agosto 2032</t>
  </si>
  <si>
    <t>CRESPO PELCHORA MARIA TERESA</t>
  </si>
  <si>
    <t>TRAMITE (010372771-5)</t>
  </si>
  <si>
    <t>PERMISO PANDEMIA</t>
  </si>
  <si>
    <t xml:space="preserve"> ROLDAN SANCHEZ GEOVANNY VICENTE</t>
  </si>
  <si>
    <t>7.20</t>
  </si>
  <si>
    <t>010410780-0</t>
  </si>
  <si>
    <t>SIGUACHI DUCHI BLANCA ROSENDA</t>
  </si>
  <si>
    <t>099 899 1168</t>
  </si>
  <si>
    <t>Abril 2022 - Abril 2024</t>
  </si>
  <si>
    <t>QUIZHPI QUITO ANDREA</t>
  </si>
  <si>
    <t>VERONICA MATILDE CALDERON PA</t>
  </si>
  <si>
    <t>010539816-8</t>
  </si>
  <si>
    <t>SIGUACHI DUCHI ROSA VERONICA</t>
  </si>
  <si>
    <t>095 949 0720</t>
  </si>
  <si>
    <t>SALTOS JADAN CARMEN LUZMILA</t>
  </si>
  <si>
    <t>095 8784 861</t>
  </si>
  <si>
    <t>TRAMITE (010176325-8)</t>
  </si>
  <si>
    <t>NESTOR MARCELO GUACHUN OREL</t>
  </si>
  <si>
    <t>010113197-7</t>
  </si>
  <si>
    <t>ZHIÑIN ROSA MARIA</t>
  </si>
  <si>
    <t>Noviembre 2021 - Noviembre 2031</t>
  </si>
  <si>
    <t>MARIA AGUEDA CALDERON PAUCAR</t>
  </si>
  <si>
    <t>010435689-4</t>
  </si>
  <si>
    <t>QUITO ZHININ DIGNA PATRICIA</t>
  </si>
  <si>
    <t>099 555 3447</t>
  </si>
  <si>
    <t>AYALA PULLA MARIA TRANSITO</t>
  </si>
  <si>
    <t>TRAMITE (010266568-4)</t>
  </si>
  <si>
    <t>AYALA PULLA MARUA TRANSITO</t>
  </si>
  <si>
    <t xml:space="preserve"> CAJAS ZUMBA NATHALY JANETH</t>
  </si>
  <si>
    <t>010698184-8</t>
  </si>
  <si>
    <t>CALDERON GUAMAN JULIO EDUARDO</t>
  </si>
  <si>
    <t>PRESUME CAMBIO</t>
  </si>
  <si>
    <t>INES DELIA ZUMBA PIZARRO</t>
  </si>
  <si>
    <t>010360429-4</t>
  </si>
  <si>
    <t>CALDERON PAUCAR LUZ MERCEDES</t>
  </si>
  <si>
    <t>098 8131 134</t>
  </si>
  <si>
    <t>URUBAMBA</t>
  </si>
  <si>
    <t>renuncia EXT-25324-2023</t>
  </si>
  <si>
    <t>NIEVECELA CALDERON ERIKA ESTEFANYA</t>
  </si>
  <si>
    <t>Mayo 2024 - Mayo 2026</t>
  </si>
  <si>
    <t>QUITO ZHIÑIN DIGNA PATRICIA</t>
  </si>
  <si>
    <t>CARMEN CELINDA MOROCHO CHUQ</t>
  </si>
  <si>
    <t>010536011-9</t>
  </si>
  <si>
    <t>PILLACELA GUAZHIMA ELVIA AZUZENA</t>
  </si>
  <si>
    <t>096 947 3212</t>
  </si>
  <si>
    <t>GUICHAY QUITO CARLOS SANTIAGO</t>
  </si>
  <si>
    <t xml:space="preserve"> MIGUEL AUGUSTO VERDEZOTO MORALES</t>
  </si>
  <si>
    <t>Giro POLLOS</t>
  </si>
  <si>
    <t>15.64</t>
  </si>
  <si>
    <t>010718071-3</t>
  </si>
  <si>
    <t>Noviembre 2024- Noviembre 2034</t>
  </si>
  <si>
    <t>096 3976 807</t>
  </si>
  <si>
    <t>TRAMITE (010698184-8)</t>
  </si>
  <si>
    <t>VACIO POR TRES AÑOS</t>
  </si>
  <si>
    <t>renuncia EXT171182022</t>
  </si>
  <si>
    <t>MIRIAN LUCIA PRADO PRADO</t>
  </si>
  <si>
    <t>POLLO PELADO</t>
  </si>
  <si>
    <t>235008442-8</t>
  </si>
  <si>
    <t>PINDUISACA ESMERALDAS NANCY ALEJANDRA</t>
  </si>
  <si>
    <t>Julio 2024- - Julio 2026</t>
  </si>
  <si>
    <t>099 7361 396</t>
  </si>
  <si>
    <t>MARIA TERESA PINTADO PUCHA</t>
  </si>
  <si>
    <t>010387288-3</t>
  </si>
  <si>
    <t>QUITO ALBARRACIN WILMER FLAVIO</t>
  </si>
  <si>
    <t>099 427 9668</t>
  </si>
  <si>
    <t>LOJA TRANCITO GUADALUPE</t>
  </si>
  <si>
    <t>098 8465483</t>
  </si>
  <si>
    <t>PERMISO INASISTENCIA</t>
  </si>
  <si>
    <t>CUESTA FALCONI KAREN TATIANA</t>
  </si>
  <si>
    <t>BERTHA MARGARITA SINCHI FAREZ</t>
  </si>
  <si>
    <t>010436059-9</t>
  </si>
  <si>
    <t>AYALA DURAZNO NANCY ISABEL</t>
  </si>
  <si>
    <t>098084 9666</t>
  </si>
  <si>
    <t>010436132-4</t>
  </si>
  <si>
    <t>AYALA DURAZNO GLADYS LUCIA</t>
  </si>
  <si>
    <t>Marzo 2021 - Marzo 2023</t>
  </si>
  <si>
    <t>CAJAMARCA SARI MARIA CRUZ</t>
  </si>
  <si>
    <t>RENUNCIA DMCA12292019 factibilidad EXT241232020</t>
  </si>
  <si>
    <t>RENUNCIA DMCA12292019</t>
  </si>
  <si>
    <t>RENUNCIA DMCA12292019 factibilidad EXT241232020 CAMBIO PUESTO 22</t>
  </si>
  <si>
    <t>MOLINA DUTAN CINTHYA JOHANNA</t>
  </si>
  <si>
    <t>010064635-5</t>
  </si>
  <si>
    <t>GUAMAN TENECELA ROSA AURORA</t>
  </si>
  <si>
    <t>402 4811</t>
  </si>
  <si>
    <t>CHILLOGALLO JUELA MARTHA CECILIA</t>
  </si>
  <si>
    <t xml:space="preserve">presume viaje  presume viaje abandono </t>
  </si>
  <si>
    <t>ABANDONO POR DOS AÑOS</t>
  </si>
  <si>
    <t>MARCIA CECILIA ONCE MORA</t>
  </si>
  <si>
    <t>010532643-3</t>
  </si>
  <si>
    <t>AYALA GUAMAN ROSA ELVIRA</t>
  </si>
  <si>
    <t>MARIANA DE JESUS MORA JIMBO</t>
  </si>
  <si>
    <t>010337457-5</t>
  </si>
  <si>
    <t>MOROCHO SANCEZ BLANCA LEONOR</t>
  </si>
  <si>
    <t xml:space="preserve">ILLESCAS AREVALO CARLOS JULIO </t>
  </si>
  <si>
    <t>010325906-5</t>
  </si>
  <si>
    <t>QUINDE CAMBISACA SONIA BEATRIZ</t>
  </si>
  <si>
    <t>010197759-3</t>
  </si>
  <si>
    <t>010355755-9</t>
  </si>
  <si>
    <t>093 9416 558</t>
  </si>
  <si>
    <t>MARIA DOLORES GUAILASELA AVIL</t>
  </si>
  <si>
    <t>010475875-0</t>
  </si>
  <si>
    <t>MENDEZ CAGUANA ALONSO DAMIAN</t>
  </si>
  <si>
    <t>408 3959</t>
  </si>
  <si>
    <t>TRIBUNA REBENQUE</t>
  </si>
  <si>
    <t>SOLO ATIENDE MIÈRCOLES</t>
  </si>
  <si>
    <t>010305175-1</t>
  </si>
  <si>
    <t xml:space="preserve">PACHECO ZHININ JORGE FABIÁN </t>
  </si>
  <si>
    <t>010115102-5</t>
  </si>
  <si>
    <t>CAGUANA MENDEZ ROSA ELVIRA</t>
  </si>
  <si>
    <t>ROSA ETELVINA FAREZ VILLA</t>
  </si>
  <si>
    <t>010246671-1</t>
  </si>
  <si>
    <t>CHIMBO VILLA ROSA MERCEDES</t>
  </si>
  <si>
    <t>FANNY LUCIA TENESACA RUMIPULL</t>
  </si>
  <si>
    <t>010473317-5</t>
  </si>
  <si>
    <t>GUAMAN CHIMBO SILVIA PRICILA</t>
  </si>
  <si>
    <t>Septiembre 2021 - Septiembre 2031</t>
  </si>
  <si>
    <t>099 167 5438</t>
  </si>
  <si>
    <t>0968189931-0990534146</t>
  </si>
  <si>
    <t>MOROCHO SANCEZ BLANCA LEONOR atiende alterno autorizado</t>
  </si>
  <si>
    <t>atiende alterno MARTHA ALEXANDRA TACURI GUAMÁN</t>
  </si>
  <si>
    <t>MARIA GUADALUPE RUMIPULLA CH</t>
  </si>
  <si>
    <t>010163156-2</t>
  </si>
  <si>
    <t>PIZARRO QUINDI MARIA TRANSITO</t>
  </si>
  <si>
    <t>RUTH MARGARITA TENESACA RUMI</t>
  </si>
  <si>
    <t>030101444-5</t>
  </si>
  <si>
    <t>PONCE YASCARIBAY MARIA LUZ JAVIERA</t>
  </si>
  <si>
    <t>CARMEN PATRICIA ZAMBRANO CAM</t>
  </si>
  <si>
    <t>010538538-9</t>
  </si>
  <si>
    <t>ALBARRACIN BUENO LOURDES XIMENA</t>
  </si>
  <si>
    <t xml:space="preserve">QUINTUÑA ROBLES MARTHA RAQUEL </t>
  </si>
  <si>
    <t>010269789-3</t>
  </si>
  <si>
    <t>BUENO ROLDAN ROSA INES</t>
  </si>
  <si>
    <t>098 5057 393</t>
  </si>
  <si>
    <t>MARCELO CUESTA ANDRADE</t>
  </si>
  <si>
    <t>CORNEJO CHOCHO MIGUEL ANGEL</t>
  </si>
  <si>
    <t>Febrero 2024- Febreo2026</t>
  </si>
  <si>
    <t>MARCIA CATALINA FALCONI VINTIM</t>
  </si>
  <si>
    <t>010263864-0</t>
  </si>
  <si>
    <t>QUILLI MELGAR ESTHER FLORICELDA</t>
  </si>
  <si>
    <t>412 8126</t>
  </si>
  <si>
    <t>JULIA ELENA FAREZ SOLANO</t>
  </si>
  <si>
    <t>010440725-9</t>
  </si>
  <si>
    <t>LOJA AYAVACA OLGA CRISTINA</t>
  </si>
  <si>
    <t xml:space="preserve">CASTRO SUCONOTA PATRICIA ELIZABETH </t>
  </si>
  <si>
    <t>010733188-6</t>
  </si>
  <si>
    <t>CAPON INGA CRISTRIAN ADRIAN</t>
  </si>
  <si>
    <t>099 1352 974</t>
  </si>
  <si>
    <t>TEJAR Y CEREZOS</t>
  </si>
  <si>
    <t>099 792 0444</t>
  </si>
  <si>
    <t>vacio tres años</t>
  </si>
  <si>
    <t>renuncia ext100902022</t>
  </si>
  <si>
    <t>MARIA LUCIA BUESTAN SINCHI</t>
  </si>
  <si>
    <t>015058582-6</t>
  </si>
  <si>
    <t>URUCHIMA ORELLANA GABRIELA ESTEFANIA</t>
  </si>
  <si>
    <t>096 2614 157</t>
  </si>
  <si>
    <t>FANNY CATALINA BUENO ALI</t>
  </si>
  <si>
    <t>010284952-8</t>
  </si>
  <si>
    <t>BERMEO YUNGA LAURA MARIA</t>
  </si>
  <si>
    <t>Agosto 2021 - Agosto 2023.CADUCADO</t>
  </si>
  <si>
    <t>099 937 0653</t>
  </si>
  <si>
    <t>MONAY (RAYOLOMA)</t>
  </si>
  <si>
    <t>RUTH NARCISA DE JESUS CAMPOVER</t>
  </si>
  <si>
    <t>JHONSON STALIN PULGARIN PARED</t>
  </si>
  <si>
    <t>010356608-9</t>
  </si>
  <si>
    <t>ORELLANA GUALPA MONICA PATRICIA</t>
  </si>
  <si>
    <t>098 079 7509</t>
  </si>
  <si>
    <t>Loja y Pedro de alvarado</t>
  </si>
  <si>
    <t>SINCHI AUCAPIÑA ROSA PATRICIA</t>
  </si>
  <si>
    <t>Enero 2020 - Enero 2021</t>
  </si>
  <si>
    <t>DOBLE TRAMITE (010267243-3/04/5/2019)* (010214675-0)</t>
  </si>
  <si>
    <t>renuncia EXT117852022</t>
  </si>
  <si>
    <t xml:space="preserve"> EVELIN MARIA ALVARADO VINTIMILLA</t>
  </si>
  <si>
    <t>010183151-9</t>
  </si>
  <si>
    <t>LOJA CRIOLLO MARTHA BEATRIZ</t>
  </si>
  <si>
    <t>SAN MIGUEL BAGUANCHI</t>
  </si>
  <si>
    <t>a</t>
  </si>
  <si>
    <t xml:space="preserve">MARIN CALDAS MARIA CATALINA </t>
  </si>
  <si>
    <t>010276712-6</t>
  </si>
  <si>
    <t>PINTADO VILLA MARIA CARMEN SOFIA</t>
  </si>
  <si>
    <t>403 4126</t>
  </si>
  <si>
    <t>TUTUPALI (TARQUI)</t>
  </si>
  <si>
    <t>MARIA ALFONCINA PICHASACA PICH</t>
  </si>
  <si>
    <t>010366264-9</t>
  </si>
  <si>
    <t>QUINDE BACULIMA MARIA GUADALUPE</t>
  </si>
  <si>
    <t>412 3750</t>
  </si>
  <si>
    <t>LOJA AYAVACA CELIA CRISTINA</t>
  </si>
  <si>
    <t>MIGUEL GARCIA JOSE</t>
  </si>
  <si>
    <t>Marzo 2024 - Marzo 2026</t>
  </si>
  <si>
    <t xml:space="preserve">CAPON CHRISTIAN ADRIAN </t>
  </si>
  <si>
    <t>RENUNCIA EXT190002022</t>
  </si>
  <si>
    <t>MARIANA DE JESUS SALTO HUMALA</t>
  </si>
  <si>
    <t>010726104-2</t>
  </si>
  <si>
    <t>099 475 4901</t>
  </si>
  <si>
    <t>ISIDRO RODRIGUEZ</t>
  </si>
  <si>
    <t xml:space="preserve">URUCHIMA ORELLANA GABRIELA ESTEFANÍA </t>
  </si>
  <si>
    <t xml:space="preserve"> MAYO DEL 2025</t>
  </si>
  <si>
    <t>RENUNCIA EXT189992022</t>
  </si>
  <si>
    <t>0150170199</t>
  </si>
  <si>
    <t>MARIA JOHANNA RODRIGUEZ SALTO</t>
  </si>
  <si>
    <t>010466158-2</t>
  </si>
  <si>
    <t>QUITO MOROCHO MARIANA DE JESUS</t>
  </si>
  <si>
    <t>Agosto 2021 - Agosto 2023</t>
  </si>
  <si>
    <t>0102849528</t>
  </si>
  <si>
    <t xml:space="preserve">BERMEO YUNGA LAURA MARIA </t>
  </si>
  <si>
    <t>DIGNA MARGARITA SALTO HUMALA</t>
  </si>
  <si>
    <t>RODAS ORELLANA FRANCISCO JAVIER</t>
  </si>
  <si>
    <t>Julio 2024 - Julio-2026</t>
  </si>
  <si>
    <t>BACULIMA MOROHO MARIA FERNANDA</t>
  </si>
  <si>
    <t>BAULIMA MOROHO MARIA FERNANDA</t>
  </si>
  <si>
    <t>12/31/2022</t>
  </si>
  <si>
    <t>SEGUNDO FRANCISCO CUJI TIXI</t>
  </si>
  <si>
    <t>010516813-2</t>
  </si>
  <si>
    <t>RODAS BERMEO GLADYS ELIZABETH</t>
  </si>
  <si>
    <t>LOJA Y EL SALADO</t>
  </si>
  <si>
    <t>LOURDES DEL ROCIO PINTO SIMBA</t>
  </si>
  <si>
    <t>010146399-0</t>
  </si>
  <si>
    <t>BERMEO MARIA LUISA</t>
  </si>
  <si>
    <t>098 0797 504</t>
  </si>
  <si>
    <t>AV LOJA Y PUERTO DE PALOS</t>
  </si>
  <si>
    <t>JAIME EDUARDO VINTIMILLA CARD</t>
  </si>
  <si>
    <t>010503246-0</t>
  </si>
  <si>
    <t>TENEN SINCHI MARTHA LORENA</t>
  </si>
  <si>
    <t>098 654 5336</t>
  </si>
  <si>
    <t>BALZAY</t>
  </si>
  <si>
    <t>SONIA BEATRIZ VINTIMILLA CARDE</t>
  </si>
  <si>
    <t>010388905-1</t>
  </si>
  <si>
    <t>ORELLANA PUGO BLANCA INES</t>
  </si>
  <si>
    <t>099 595 3885</t>
  </si>
  <si>
    <t>CARMEN AMELIA FLORES PAUTA</t>
  </si>
  <si>
    <t>010301591-3</t>
  </si>
  <si>
    <t>ORELLANA VELETANGA JOSE WILSON</t>
  </si>
  <si>
    <t>098 056 3384</t>
  </si>
  <si>
    <t xml:space="preserve">TENESACA MOROCHO SIMON BOLIVAR libre se presume subarriendo </t>
  </si>
  <si>
    <t xml:space="preserve">FALLECE ESPOSA libre se presume subarriendo </t>
  </si>
  <si>
    <t>AYAVACA AYAVACA MARIA EALEGRIA</t>
  </si>
  <si>
    <t>PERMISO PANDEMIA libre se presume subarriendo  DIGNA MARGARITA PILLCO ZUMBA</t>
  </si>
  <si>
    <t>pendiente registro de certificado defunción  miércoles de 17 de mayo</t>
  </si>
  <si>
    <t>VICENTE RICARDO NAVARRETE GUA</t>
  </si>
  <si>
    <t>010143700-2</t>
  </si>
  <si>
    <t>CALLE PUMA BLANCA ALBITA</t>
  </si>
  <si>
    <t>Mayo 2021 - Mayo 2031</t>
  </si>
  <si>
    <t>098 677 9433</t>
  </si>
  <si>
    <t>AV ORDONEZ LASO</t>
  </si>
  <si>
    <t>0101011955 renuncia DMCA09332020</t>
  </si>
  <si>
    <t>CRIOLLO CLAVIJO LUZ MARIA renuncia DMCA09332020</t>
  </si>
  <si>
    <t>FRUTAS renuncia DMCA09332020</t>
  </si>
  <si>
    <t>renuncia DMCA09332020</t>
  </si>
  <si>
    <t>ABANDONO POR PROBLEMAS MÈDICOS</t>
  </si>
  <si>
    <t>MARIA MERCEDES GUAMAN PERALT</t>
  </si>
  <si>
    <t>015056970-5</t>
  </si>
  <si>
    <t>ROLDAN SANCHEZ GEOVANY VICENTE</t>
  </si>
  <si>
    <t>MARIA JOVA GODOY MENDIA</t>
  </si>
  <si>
    <t>010437165-3</t>
  </si>
  <si>
    <t>CALDERON PAUCAR VERONICA MATILDE</t>
  </si>
  <si>
    <t>096 989 4602</t>
  </si>
  <si>
    <t>MOROCHO JARAMA TERESA DE JESUS</t>
  </si>
  <si>
    <t>PANDEMIA TERCERA EDAD</t>
  </si>
  <si>
    <t xml:space="preserve"> WILLIAM ALEXANDER LUPERCIO GODOY</t>
  </si>
  <si>
    <t>15.65</t>
  </si>
  <si>
    <t>010368956-8</t>
  </si>
  <si>
    <t>GUACHUN ORELLANA NESTOR MARCELO</t>
  </si>
  <si>
    <t>099 3937 957</t>
  </si>
  <si>
    <t>ATENTIDO POR TERCEROS EN TRÀMITE CAMBIO DE TITULAR</t>
  </si>
  <si>
    <t>DARWIN GALO PEREZ NARVAEZ</t>
  </si>
  <si>
    <t>010246359-3</t>
  </si>
  <si>
    <t>CALDERON PAUCAR MARIA AGUEDA</t>
  </si>
  <si>
    <t>098 285 2335</t>
  </si>
  <si>
    <t>AV ALTIPLANO</t>
  </si>
  <si>
    <t>BLANCA CECILIA NARVAEZ VILLAC</t>
  </si>
  <si>
    <t>010765226-5</t>
  </si>
  <si>
    <t>CAJAS ZUMBA NATHALY JANETH</t>
  </si>
  <si>
    <t>Abril 2022 - Abril 2024.CADUCADO</t>
  </si>
  <si>
    <t>MARIANA DEL CARMEN LOPEZ LOPE</t>
  </si>
  <si>
    <t>030159239-0</t>
  </si>
  <si>
    <t>ZUMBA PIZARRO INES DELIA</t>
  </si>
  <si>
    <t>ALVARADO BARAHONA SEGUNDO LE DMCA-0397-2024 autorización para comerciante alterno Sr, Pamela CArolila Zhingre Guamán, puesto 247 cárnicos hasta el 1 de septiembre del 2024,</t>
  </si>
  <si>
    <t>DMCA-0397-2024 autorización para comerciante alterno Sr, Pamela CArolila Zhingre Guamán, puesto 247 cárnicos hasta el 1 de septiembre del 2024,</t>
  </si>
  <si>
    <t>015066994-3</t>
  </si>
  <si>
    <t>GUAMAN CHIMBO CINTIA BELEN</t>
  </si>
  <si>
    <t>PRESUME ABANDONO</t>
  </si>
  <si>
    <t>MARIA DOLORES MERCHAN MINCHA</t>
  </si>
  <si>
    <t>010121828-7</t>
  </si>
  <si>
    <t>SAN JUAN LOMA EL VALLE</t>
  </si>
  <si>
    <t xml:space="preserve">sin novedad </t>
  </si>
  <si>
    <t>ROSA HERMELINDA SINCHI CHACHO</t>
  </si>
  <si>
    <t>010201820-7</t>
  </si>
  <si>
    <t>SINCHI GUIRACOCHA MARIA LEONOR</t>
  </si>
  <si>
    <t>Abril2022 - Abril 2032</t>
  </si>
  <si>
    <t xml:space="preserve">ROLDAN SANCHEZ GEOVANNY VICENTE </t>
  </si>
  <si>
    <t>NARCIZA DEL LOURDES PRADO PRA</t>
  </si>
  <si>
    <t>010318875-1</t>
  </si>
  <si>
    <t>PRADO PRADO MIRIAM LUCIA</t>
  </si>
  <si>
    <t>097 935 7611</t>
  </si>
  <si>
    <t>SAYUSI</t>
  </si>
  <si>
    <t>FLOR MARIA ZHINGRE CHUMBAY</t>
  </si>
  <si>
    <t>010286599-5</t>
  </si>
  <si>
    <t>PINTADO PUCHA MARIA TERESA</t>
  </si>
  <si>
    <t>098 797 5432</t>
  </si>
  <si>
    <t>CRUZ LOMA DE LLACO</t>
  </si>
  <si>
    <t>VACIO EXT71102020</t>
  </si>
  <si>
    <t>NANCY CECILIA LUPERCIO AREVAL</t>
  </si>
  <si>
    <t>MIRIAM CARMITA PIEDRA JARAMIL</t>
  </si>
  <si>
    <t>010504357-4</t>
  </si>
  <si>
    <t>SINCHI FAREZ BERTHA MARGARITA</t>
  </si>
  <si>
    <t>099 202 5010</t>
  </si>
  <si>
    <t>MISICATA Y BAÑOS</t>
  </si>
  <si>
    <t>099 4639 174</t>
  </si>
  <si>
    <t>0921916508 renuncia EXT219472020</t>
  </si>
  <si>
    <t>LOPEZ BARBA NANCY VERONICA renuncia EXT219472020</t>
  </si>
  <si>
    <t>FRUTAS EXT219472020</t>
  </si>
  <si>
    <t>renuncia EXT219472020</t>
  </si>
  <si>
    <t>ZOILA ETELVINA PILLCO CHACHO</t>
  </si>
  <si>
    <t>010299425-8</t>
  </si>
  <si>
    <t>Octubre 2022 - Octubre 2032</t>
  </si>
  <si>
    <t>096 988 0991</t>
  </si>
  <si>
    <t>ELOY ALFARO Y CALLE DEL RETORNO</t>
  </si>
  <si>
    <t>JAIME RODRIGO GUAMAN BACUILIM</t>
  </si>
  <si>
    <t>010762304-3</t>
  </si>
  <si>
    <t>MOLINA DUTAN CINTHYA JHOANA</t>
  </si>
  <si>
    <t>099 3441 019</t>
  </si>
  <si>
    <t>ALBARRACIN ALBARRACIN MARIA AUXILIADORA</t>
  </si>
  <si>
    <t>ALVARRACIN ALVARRACIN MARIA AUXILIADORA</t>
  </si>
  <si>
    <t>BLANCA BEATRIZ CHUQUIGUANGA</t>
  </si>
  <si>
    <t>010486137-2</t>
  </si>
  <si>
    <t>ONCE MORA MARCIA CECILIA</t>
  </si>
  <si>
    <t>entrada a las penas</t>
  </si>
  <si>
    <t xml:space="preserve">ABANDONO DE PUESTO </t>
  </si>
  <si>
    <t>MOROCHO CHIQUIGUANGA CARMEN CELINDA</t>
  </si>
  <si>
    <t>PRESUME RENUNCIA</t>
  </si>
  <si>
    <t>SENAIDA NUBE GUAMAN BARROS</t>
  </si>
  <si>
    <t>010123820-2</t>
  </si>
  <si>
    <t>MORA JIMBO MARIANA DE JESUS</t>
  </si>
  <si>
    <t>MIERCOLES-SABADOS-DOMINGOS</t>
  </si>
  <si>
    <t>PUESTO UTILIZADO COMO BODEGA,</t>
  </si>
  <si>
    <t>ROSA OBDULIA ZUMBA CAIVINAGUA</t>
  </si>
  <si>
    <t>se presume venta de puesto</t>
  </si>
  <si>
    <t>010453137-1</t>
  </si>
  <si>
    <t>ILLESCAS AREVALO CARLOS JULIO</t>
  </si>
  <si>
    <t>Marzo 2024- Marzo 2026</t>
  </si>
  <si>
    <t>098 8367528</t>
  </si>
  <si>
    <t>Prado Prado Miriam Lucia</t>
  </si>
  <si>
    <t>CARNE DE POLLO</t>
  </si>
  <si>
    <t>MARIA ROSA DE JESUS PINDUISACA</t>
  </si>
  <si>
    <t>Septiembre 2023-Septiembre 2025</t>
  </si>
  <si>
    <t>Pintado Pucha Maria Teresa</t>
  </si>
  <si>
    <t>ENMA ROSARIO BUENO BUENO</t>
  </si>
  <si>
    <t>097 8921 029</t>
  </si>
  <si>
    <t>RENUNCIA EXT44842021</t>
  </si>
  <si>
    <t xml:space="preserve">RENUNCIA EXT44842021 adjudicación del puesto se presume subarriendo </t>
  </si>
  <si>
    <t xml:space="preserve">RENUNCIA EXT44842021 se presume subarriendo </t>
  </si>
  <si>
    <t>se presume subarriendo  puesto alterno</t>
  </si>
  <si>
    <t>RENUNCIA EXT44842021 EN SEGUIMIENTO ANTE PRESUNTO USO DE DOS PUESTOS,</t>
  </si>
  <si>
    <t>se presume subarriendo  comerciante alterno  se presenta subarriendo con fecha 26 de mayo del 2023,</t>
  </si>
  <si>
    <t>RENUNCIA EXT44842021 EN SEGUIMEINTO ANTE PRESUNTO USO DE DOS PUESTOS,</t>
  </si>
  <si>
    <t>GRACE XIMENA AUQUI ORDOÃ‘EZ</t>
  </si>
  <si>
    <t>210-A</t>
  </si>
  <si>
    <t>010271074-6</t>
  </si>
  <si>
    <t>ARICHAVALA VEGA INES</t>
  </si>
  <si>
    <t>098 9946208</t>
  </si>
  <si>
    <t>GUAGRA HUMA</t>
  </si>
  <si>
    <t>Sinchi Farez Bertha Margarita</t>
  </si>
  <si>
    <t>CUESTA FALCONI MARIA PAOLA</t>
  </si>
  <si>
    <t>TUBA GUARACA PEDRO SANTIAGO</t>
  </si>
  <si>
    <t>PRESUME ABANDONO MEMODMCA31802022</t>
  </si>
  <si>
    <t>PRESUME ABANDONO informe MEMODMCA31802022</t>
  </si>
  <si>
    <t>ANDREA ESTEFANIA PULGARIN CAM</t>
  </si>
  <si>
    <t>010079690-3</t>
  </si>
  <si>
    <t>SINCHI CRIOLLO BLANCA ELVIRA</t>
  </si>
  <si>
    <t xml:space="preserve">CAMPOVERDE LUCERO LILIANA ELIZABETH </t>
  </si>
  <si>
    <t>PACHECO ZHININ JORGE FABIAN</t>
  </si>
  <si>
    <t>098 353 2017</t>
  </si>
  <si>
    <t>ROSA ISABEL AREVALO PINTADO</t>
  </si>
  <si>
    <t>010369086-3</t>
  </si>
  <si>
    <t>FAREZ VILLA ROSA ETELVINA</t>
  </si>
  <si>
    <t>096 901 1746</t>
  </si>
  <si>
    <t>WILLIAM FERNANDO CAMPOVERDE</t>
  </si>
  <si>
    <t>010465285-4</t>
  </si>
  <si>
    <t>TENESACA RUMIPULLA FANNY LUCIA</t>
  </si>
  <si>
    <t>099 306 2241</t>
  </si>
  <si>
    <t>LUIS EDUARDO BACULIMA CAJAS</t>
  </si>
  <si>
    <t>010178816-4</t>
  </si>
  <si>
    <t>RUMIPULLA CHIN MARIA GUADALUPE</t>
  </si>
  <si>
    <t>2 485 085</t>
  </si>
  <si>
    <t>ZHUCAY</t>
  </si>
  <si>
    <t>TRAMITE</t>
  </si>
  <si>
    <t>RENUNCIA OFICO N0,10122001</t>
  </si>
  <si>
    <t>JOSE ENRIQUE CARGUACUNDO ORT ABANDONO DE PUESTO MEMO-DMCA-3843-2023</t>
  </si>
  <si>
    <t>ABANDONO DE PUESTO MEMO-DMCA-3843-2023</t>
  </si>
  <si>
    <t>010650340-2</t>
  </si>
  <si>
    <t>TENESACA RUMIPULLA RUTH MARGARITA</t>
  </si>
  <si>
    <t>095 962 6776</t>
  </si>
  <si>
    <t>RUALES ABRIGO OLGA BEATRIZ</t>
  </si>
  <si>
    <t>SUSANA TORRES CHACON</t>
  </si>
  <si>
    <t>010294851-0</t>
  </si>
  <si>
    <t>099 871 7510</t>
  </si>
  <si>
    <t>CRIOLLO CLAVIJO LUZ MARIA</t>
  </si>
  <si>
    <t>SOLCITA EL PUESTO 82</t>
  </si>
  <si>
    <t xml:space="preserve">renuncia EXT-13338-2025 por cambio de puesto </t>
  </si>
  <si>
    <t>015112333-8</t>
  </si>
  <si>
    <t>QUINTUÑA ROBLES MARTHA RAQUEL</t>
  </si>
  <si>
    <t>099 4397 574</t>
  </si>
  <si>
    <t>CAJAMARCA Y GONZALEZ SUAREZ</t>
  </si>
  <si>
    <t>010246907-9</t>
  </si>
  <si>
    <t>CUESTA ANDRADE MARCELO</t>
  </si>
  <si>
    <t xml:space="preserve"> MARIANA DE JESUS BACUILIMA GUAMAN</t>
  </si>
  <si>
    <t>13.30</t>
  </si>
  <si>
    <t>010298836-7</t>
  </si>
  <si>
    <t>FALCONI VINTIMILLA MARCIA CATALINA</t>
  </si>
  <si>
    <t>SNTA. MARIA DEL VERGEL</t>
  </si>
  <si>
    <t>GUAILASELA AVILA MARIA DOLORES</t>
  </si>
  <si>
    <t xml:space="preserve"> MENDEZ AVILA JONNATHAN ISMAEL</t>
  </si>
  <si>
    <t>010112123-4</t>
  </si>
  <si>
    <t>FAREZ SOLANO JULIA ELENA</t>
  </si>
  <si>
    <t>098 661 3815</t>
  </si>
  <si>
    <t>098 086 5919</t>
  </si>
  <si>
    <t>SINCHI CRIOLLO BLANCA ELVIRA -renuncis EXT-5113-2023</t>
  </si>
  <si>
    <t>EXT-5113-2023</t>
  </si>
  <si>
    <t>MARIELA DEL PILAR MATUTE PLAC</t>
  </si>
  <si>
    <t>030106536-3</t>
  </si>
  <si>
    <t>CUESTA ANDRADE MARIA LORENA</t>
  </si>
  <si>
    <t>099 047 2671</t>
  </si>
  <si>
    <t>BOSQUE DE MONAY</t>
  </si>
  <si>
    <t>RENUNCIA EXT19572023</t>
  </si>
  <si>
    <t>AUSENCIA POR TERCEROS POR PROBLEMAS DE SALUD,</t>
  </si>
  <si>
    <t>GENOVEVA DE LOS ANGELES JIMBO</t>
  </si>
  <si>
    <t>010164950-7</t>
  </si>
  <si>
    <t>BUESTAN SINCHI MARIA LUCIA</t>
  </si>
  <si>
    <t>LUIS ALBERTO AYORA</t>
  </si>
  <si>
    <t>010613299-6</t>
  </si>
  <si>
    <t>BUENO ALI FANNY CATALINA</t>
  </si>
  <si>
    <t>099 8275 768</t>
  </si>
  <si>
    <t xml:space="preserve"> JANINA MARIBEL SEGURA ACOSTA</t>
  </si>
  <si>
    <t>Giro BAZAR</t>
  </si>
  <si>
    <t>010283155-9</t>
  </si>
  <si>
    <t>CAMPOVERDE MAXI RUTH NARCISA</t>
  </si>
  <si>
    <t>PUEBLO DE LOS QUITUS</t>
  </si>
  <si>
    <t>CECIBEL TATIANA BUESTAN CRIOLL</t>
  </si>
  <si>
    <t>010206501-8</t>
  </si>
  <si>
    <t>PULGARIN PAREDES JHONSON STALIN</t>
  </si>
  <si>
    <t>ATENDIDO POR TERCEROS POR PROBLEMAS DE SALUD,</t>
  </si>
  <si>
    <t>MARTHA BEATRIZ ORDOÃ‘EZ ALMEI</t>
  </si>
  <si>
    <t>010397813-6</t>
  </si>
  <si>
    <t>ALVARADO VINTIMILLA EVELIN MARIA</t>
  </si>
  <si>
    <t>Julio 2021 - Julio 2023.CADUCADO</t>
  </si>
  <si>
    <t>MACAS MORA ELSA fallecio</t>
  </si>
  <si>
    <t>3/31/2020</t>
  </si>
  <si>
    <t>CASO MACAS NUERA Y LA CUÑADA</t>
  </si>
  <si>
    <t>WASHINGTON ALFREDO ARIAS CAST</t>
  </si>
  <si>
    <t>010246113-4</t>
  </si>
  <si>
    <t>MARIN CALDAS MARIA CATALINA</t>
  </si>
  <si>
    <t>Febrero 24 - Febrero- 26</t>
  </si>
  <si>
    <t>2O26</t>
  </si>
  <si>
    <t>LUZ EDELMIRA VIVAR ZHAÃ‘AY</t>
  </si>
  <si>
    <t>010134615-3</t>
  </si>
  <si>
    <t>DURAN PEÑALOZA MARIA LUZ</t>
  </si>
  <si>
    <t>892 515</t>
  </si>
  <si>
    <t>Cuesta Andrade Marcelo</t>
  </si>
  <si>
    <t>ABANDONO SE UTILIZA COMO BODEGA</t>
  </si>
  <si>
    <t>ocupación ilegal usurpación de bienes públicos. jueves de 23 de enero de 2023</t>
  </si>
  <si>
    <t>030008150-2</t>
  </si>
  <si>
    <t>GARCIA JOSE MIGUEL</t>
  </si>
  <si>
    <t>Dic 2022 - Dic 2032</t>
  </si>
  <si>
    <t>098 712 3765</t>
  </si>
  <si>
    <t>AZOGUEZ</t>
  </si>
  <si>
    <t>Falconi Vintimilla Marcia Catalina</t>
  </si>
  <si>
    <t xml:space="preserve"> GLORIA MARIA DEL CARMEN FERNANDEZ FAJARDO</t>
  </si>
  <si>
    <t>11.76</t>
  </si>
  <si>
    <t>030058780-5</t>
  </si>
  <si>
    <t>SALTO HUMALA MARIANA DE JESUS</t>
  </si>
  <si>
    <t>098 349 8156</t>
  </si>
  <si>
    <t>AZOGUES</t>
  </si>
  <si>
    <t>Farez Solano Julia Elena</t>
  </si>
  <si>
    <t>ROSA ESPERANZA VILLA ENCALADA</t>
  </si>
  <si>
    <t>015017019-9</t>
  </si>
  <si>
    <t>CHUQUI SALTO MARIA JOHANNA</t>
  </si>
  <si>
    <t>098 408 1090</t>
  </si>
  <si>
    <t>VIERNES-SABADO-DOMINGO</t>
  </si>
  <si>
    <t>Cuesta Andrade Maria Lorena</t>
  </si>
  <si>
    <t>MARTHA LUCIA FLORES FARFAN</t>
  </si>
  <si>
    <t>ARTÍCULOS VARIOS</t>
  </si>
  <si>
    <t>030090380-4</t>
  </si>
  <si>
    <t>SALTO HUMALA DIGNA MARGARITA</t>
  </si>
  <si>
    <t>099 854 1606</t>
  </si>
  <si>
    <t>Buestan Sinchi Maria Lucia</t>
  </si>
  <si>
    <t>MANUEL JESUS DOMINGUEZ SICHA</t>
  </si>
  <si>
    <t>060245558-6</t>
  </si>
  <si>
    <t>CUJI TIXI SEGUNDO FRANCISCO</t>
  </si>
  <si>
    <t>099 484 3419</t>
  </si>
  <si>
    <t>Bueno Ali Fanny Catalina</t>
  </si>
  <si>
    <t>MANUEL ARTURO COBOS ORELLANA</t>
  </si>
  <si>
    <t>180215541-4</t>
  </si>
  <si>
    <t>PINTO SUMBA LOURDES DEL ROCIO</t>
  </si>
  <si>
    <t>098 606 4511</t>
  </si>
  <si>
    <t>RACAR</t>
  </si>
  <si>
    <t>CARNE DE RES</t>
  </si>
  <si>
    <t>ADELINA GUAZHIMA MARIA</t>
  </si>
  <si>
    <t>010154272-8</t>
  </si>
  <si>
    <t>VINTIMILLA CARDENAS JAIME EDUARDO</t>
  </si>
  <si>
    <t>Noviembre 2022 - Noviembre 2032</t>
  </si>
  <si>
    <t>098 991 4633</t>
  </si>
  <si>
    <t>LOS SAUCES Y CEREZOS</t>
  </si>
  <si>
    <t>0100200849</t>
  </si>
  <si>
    <t>LUIS ARIOLFO GUAZHIMA PEREZ</t>
  </si>
  <si>
    <t>010163428-5</t>
  </si>
  <si>
    <t>VINTIMILLA CARDENAS SONIA BEATRIZ</t>
  </si>
  <si>
    <t>098 917 4447</t>
  </si>
  <si>
    <t>26,60</t>
  </si>
  <si>
    <t>2864021</t>
  </si>
  <si>
    <t>0103978136</t>
  </si>
  <si>
    <t xml:space="preserve">ALVARADO VINTIMILLA EVELIN MARIA </t>
  </si>
  <si>
    <t xml:space="preserve">CARNE DE RES </t>
  </si>
  <si>
    <t xml:space="preserve"> CHAPA GUAILASELA FERNANDO JOSE</t>
  </si>
  <si>
    <t>010218501-4</t>
  </si>
  <si>
    <t>FLORES PAUTA CARMEN AMELIA</t>
  </si>
  <si>
    <t>2 828 895</t>
  </si>
  <si>
    <t>Julio 2021 - Julio 2023</t>
  </si>
  <si>
    <t>098 058 4373</t>
  </si>
  <si>
    <t>DOMINGUEZ SANCHEZ CECILIA DEL CARMEN</t>
  </si>
  <si>
    <t>ABANDONO EXT46472020</t>
  </si>
  <si>
    <t xml:space="preserve">FALLECIDO POR PRESUNTO 1 SEMANA </t>
  </si>
  <si>
    <t xml:space="preserve">REPORTE DE PUESTO EN USO ILEGAL </t>
  </si>
  <si>
    <t>010243025-3</t>
  </si>
  <si>
    <t xml:space="preserve">CHIMBO VELE JAIME RAFAEL </t>
  </si>
  <si>
    <t>092873349-2</t>
  </si>
  <si>
    <t>NAVARRETE GUAMAN VICENTE RICARDO</t>
  </si>
  <si>
    <t>MANUEL AUGUSTO CHIMBO TARQU</t>
  </si>
  <si>
    <t>091070802-3</t>
  </si>
  <si>
    <t>GUAMAN PERALTA MARIA MERCEDES</t>
  </si>
  <si>
    <t>Diciembre 2022-Diciembre 2032</t>
  </si>
  <si>
    <t>LAS ORQUIDEAS</t>
  </si>
  <si>
    <t>TRAMITE (010246113-4)</t>
  </si>
  <si>
    <t>MARIA LUZ DURAN PEÑALOZA</t>
  </si>
  <si>
    <t>ABANDONO DMCA12302019</t>
  </si>
  <si>
    <t>ATENDO POR TERCEROS</t>
  </si>
  <si>
    <t>Abandono tres meses con polilla productos,</t>
  </si>
  <si>
    <t>MARIA ALBERTINA GUAZHIMA GUA</t>
  </si>
  <si>
    <t>07/15/21</t>
  </si>
  <si>
    <t>070177480-4</t>
  </si>
  <si>
    <t>GODOY MENDIA MARIA JOVA</t>
  </si>
  <si>
    <t>093 927 2446</t>
  </si>
  <si>
    <t>GARCIA JOSE MIGUEL
COMERCIANTE ALTERNO CARMEN GARCIA ALVAREZ 
AUT: DMCA15742022 POR TRES MESES CADUCA FEB 2023</t>
  </si>
  <si>
    <t>ABANDONO DMCA224452019 renovación pendiente solicta que atienda la hija   EXT265082022</t>
  </si>
  <si>
    <t xml:space="preserve"> ESTAMOS A SEGUIR SEGUMIENTO A LA HIJA </t>
  </si>
  <si>
    <t xml:space="preserve">CHALCO MEJIA JACQUELINE DEL ROCIO </t>
  </si>
  <si>
    <t>PIÑATERIA</t>
  </si>
  <si>
    <t>05/30/2026</t>
  </si>
  <si>
    <t>0100410132-4</t>
  </si>
  <si>
    <t>LUPERIO GODOY WILLIAM</t>
  </si>
  <si>
    <t>Marzo 2023-Marzo 2025.CADUCADO</t>
  </si>
  <si>
    <t>EDWIN ISAAC MENA SANCHEZ</t>
  </si>
  <si>
    <t>010412310-4</t>
  </si>
  <si>
    <t>PEREZ NARVAEZ DARWIN GALO</t>
  </si>
  <si>
    <t>097 923 5082</t>
  </si>
  <si>
    <t>MARIA ISABEL LOPEZ GUAILASELA</t>
  </si>
  <si>
    <t>010240866-3</t>
  </si>
  <si>
    <t>NARVAEZ VILLACIS BLANCA CECILIA</t>
  </si>
  <si>
    <t>DOLORES CONSOLACION MORA MA</t>
  </si>
  <si>
    <t>010316273-1</t>
  </si>
  <si>
    <t>LOPEZ LOPEZ MARIANA DEL CARMEN</t>
  </si>
  <si>
    <t>098047 0205</t>
  </si>
  <si>
    <t>BARRIAL BLACO</t>
  </si>
  <si>
    <t>NORMA JANNETH LEON GOMEZ</t>
  </si>
  <si>
    <t>010055602-6</t>
  </si>
  <si>
    <t>ALVARADO BARAHONA SEGUNDO LEONCIO</t>
  </si>
  <si>
    <t>CARNICOS……</t>
  </si>
  <si>
    <t>099 8462 865</t>
  </si>
  <si>
    <t>ANTONIO MACHADO Y FELIPE SEGUNDO</t>
  </si>
  <si>
    <t>PERMISO VALIDO HASTA EL 03/10/2023</t>
  </si>
  <si>
    <t>PINTO SIMBA LOURDES DEL ROCIO</t>
  </si>
  <si>
    <t>010322518-1</t>
  </si>
  <si>
    <t>GRANDA CHACON MARIA GLADIS</t>
  </si>
  <si>
    <t>010313863-2</t>
  </si>
  <si>
    <t>MERCHAN MINCHALA MARIA DOLORES</t>
  </si>
  <si>
    <t>Abril 2023 - Abril 2033</t>
  </si>
  <si>
    <t>099 683 3483</t>
  </si>
  <si>
    <t>MISICATA BAÑOS</t>
  </si>
  <si>
    <t xml:space="preserve"> MARIA DE LOURDES TAPIA HEREDIA</t>
  </si>
  <si>
    <t xml:space="preserve"> PUNTO PAGO</t>
  </si>
  <si>
    <t>7.59</t>
  </si>
  <si>
    <t>010176435-5</t>
  </si>
  <si>
    <t>SINCHI CHACHO ROSA HERMELINDA</t>
  </si>
  <si>
    <t>MISICATA VIA BAÑOS</t>
  </si>
  <si>
    <t xml:space="preserve"> MARIO RAMIRO DELEG AREVALO</t>
  </si>
  <si>
    <t>ZOILA MARGARITA LOJA LANDI</t>
  </si>
  <si>
    <t>010296523-3</t>
  </si>
  <si>
    <t>PRADO PRADO NARCISA DE LOURDES</t>
  </si>
  <si>
    <t>Febrero 2024 - Febrero 2034</t>
  </si>
  <si>
    <t>099 594 3147</t>
  </si>
  <si>
    <t>MARCIA ALEXANDRA BRITO CAJAS</t>
  </si>
  <si>
    <t>010235650-8</t>
  </si>
  <si>
    <t>ZHINGRE CHUMBAY FLOR MARA</t>
  </si>
  <si>
    <t>098 873 9506</t>
  </si>
  <si>
    <t>BARRIO EL CISNE</t>
  </si>
  <si>
    <t>BLANCA CATALINA CHACON CHACO</t>
  </si>
  <si>
    <t>010315421-7</t>
  </si>
  <si>
    <t>LUPERCIO AREVALO NANCY CECILIA</t>
  </si>
  <si>
    <t>098 928 8365</t>
  </si>
  <si>
    <t>NAVARRETE ENGRACIA VICENTE HUMBERTO</t>
  </si>
  <si>
    <t>FALLECIO EL TITULAR</t>
  </si>
  <si>
    <t>FALLECIDO TITULAR</t>
  </si>
  <si>
    <t>ROSA LEONOR BARROS JUCA</t>
  </si>
  <si>
    <t>010375946-0</t>
  </si>
  <si>
    <t>PIEDRA JARAMILLO MIRIAM CARMITA</t>
  </si>
  <si>
    <t>CARNE DE CHANCHO……</t>
  </si>
  <si>
    <t>Febrero 2024- Febrero 2034</t>
  </si>
  <si>
    <t>informe de abandono MEMO-DMCA-3726-2023</t>
  </si>
  <si>
    <t>LIA MERCEDES PANAMA GUARTATAinforme de actividad  MEMO-DMCA-3726-2023 informe de abandono MEMO-DMCA-3726-2023</t>
  </si>
  <si>
    <t>nforme de actividad MEMO-DMCA-3726-2023 informe de abandono MEMO-DMCA-3726-2023</t>
  </si>
  <si>
    <t>010300908-0</t>
  </si>
  <si>
    <t>PILLCO CHACHO ZOILA ETELVINA</t>
  </si>
  <si>
    <t>Julio 2021 - Julio 2031</t>
  </si>
  <si>
    <t>010410132-4</t>
  </si>
  <si>
    <t>LUPERCIO GODOY WILIAM ALEXANDER</t>
  </si>
  <si>
    <t>ROSA ALICIA PANAMA GUARTATAN abandono MEMO-DMCA-3727-2023</t>
  </si>
  <si>
    <t>ABACERIA MEMO-DMCA-3727-2023</t>
  </si>
  <si>
    <t>MEMO-DMCA-3727-2023</t>
  </si>
  <si>
    <t>010287412-0</t>
  </si>
  <si>
    <t>GUAMAN BACULIMA JAIME RODRIGO</t>
  </si>
  <si>
    <t>LOPE DE VEGA</t>
  </si>
  <si>
    <t>Marzo 2023-Marzo 2025</t>
  </si>
  <si>
    <t>PEREZ NARVAEZ DARWIN GALO
COMERCIANTE ALTERNO JHONNY ANTONIO LUPERCIO 
AUTO: DMCA18392022</t>
  </si>
  <si>
    <t>EDISSON IVAN CORREA RIOS</t>
  </si>
  <si>
    <t xml:space="preserve">usurpación de bienes públicos presunta venta de puesto </t>
  </si>
  <si>
    <t>010231614-8</t>
  </si>
  <si>
    <t>CHUQUIGUANGA ZHINGRE BLANCA BEATRIZ</t>
  </si>
  <si>
    <t>CARNICOS…..</t>
  </si>
  <si>
    <t>2 857 596</t>
  </si>
  <si>
    <t>GILBERTO EMILIANO CHACON CALL</t>
  </si>
  <si>
    <t>010351813-0</t>
  </si>
  <si>
    <t>GUAMAN BARROS SENAIDA NUBE</t>
  </si>
  <si>
    <t>099 857 7562</t>
  </si>
  <si>
    <t>TANIA PATRICIA CARDENAS ALVAR</t>
  </si>
  <si>
    <t>010383100-4</t>
  </si>
  <si>
    <t>ZUMBA CAIVINAGUA ROSA OBDULIA</t>
  </si>
  <si>
    <t>ALVARADO BARAHONA SEGUNDO LEONCIO
COMERCIANTE ALTERNO  SRTA ZHINGRE GUAMAN PAMELA
CI-010595309-5</t>
  </si>
  <si>
    <t>MAYRA TATIANA AREVALO CAMPOV</t>
  </si>
  <si>
    <t>010272303-8</t>
  </si>
  <si>
    <t>PINDUSACA PUMA MARIA ROSA DE JESUS</t>
  </si>
  <si>
    <t>413 2702</t>
  </si>
  <si>
    <t>SAN VICENTE</t>
  </si>
  <si>
    <t>solicita la renovación del puesto del 2020</t>
  </si>
  <si>
    <t xml:space="preserve">LOYOLA MARIA PIEDAD </t>
  </si>
  <si>
    <t>010275930-5</t>
  </si>
  <si>
    <t>BUENO BUENO ENMA ROSARIO</t>
  </si>
  <si>
    <t>099 480 6129</t>
  </si>
  <si>
    <t>GUAYAS Y PICHINCHA</t>
  </si>
  <si>
    <t>Abril 2023 - Abril 2031</t>
  </si>
  <si>
    <t>compromiso de pago 29 de mayo del 2023</t>
  </si>
  <si>
    <t xml:space="preserve">pago 29 de mayo contrato de pago </t>
  </si>
  <si>
    <t xml:space="preserve">la de baja recuperación de contrato </t>
  </si>
  <si>
    <t>renuncia EXT-11581-2024</t>
  </si>
  <si>
    <t>BERTHA GUILLERMINA SIGUENCIA renuncia EXT-11581-2024</t>
  </si>
  <si>
    <t>010425165-7</t>
  </si>
  <si>
    <t>AUQUI ORDOÑEZ GRACE XIMENA</t>
  </si>
  <si>
    <t>098 341 7316</t>
  </si>
  <si>
    <t>JACINTO FLORES Y FCO MOSCOSO</t>
  </si>
  <si>
    <t>PRADO PRADO NARCIZA DEL LOURDES</t>
  </si>
  <si>
    <t xml:space="preserve"> FRANKLIN ALEJANDRO BAJAÑA LOYOLA</t>
  </si>
  <si>
    <t xml:space="preserve"> ABACERIA</t>
  </si>
  <si>
    <t>010655925-5</t>
  </si>
  <si>
    <t>CDLA. CASA PARA TODOS</t>
  </si>
  <si>
    <t>Junio 2021 - Junio 2023</t>
  </si>
  <si>
    <t>ATIENDEN SOLO MEDIO DÌA</t>
  </si>
  <si>
    <t>JOSE ENRIQUE ARIAS CAJAMARCA</t>
  </si>
  <si>
    <t>010524363-8</t>
  </si>
  <si>
    <t>PULGARIN CAMPOVERDE ANDREA ESTEFANIA</t>
  </si>
  <si>
    <t>099 203 3380</t>
  </si>
  <si>
    <t>JACARANDA</t>
  </si>
  <si>
    <t>ESTHER MARINA MOSCOSO MORALE</t>
  </si>
  <si>
    <t>010456163-4</t>
  </si>
  <si>
    <t>CAMPOVERDE LUCERO LILIANA ELIZABETH</t>
  </si>
  <si>
    <t>Abril 2024 - Abril 2034</t>
  </si>
  <si>
    <t>098 739 0782</t>
  </si>
  <si>
    <t>MARIANA DE JESUS ALVAREZ VANE</t>
  </si>
  <si>
    <t>010104335-4</t>
  </si>
  <si>
    <t>AREVALO PINTADO ROSA ISABEL</t>
  </si>
  <si>
    <t>PRESUME LA RENUNCIA</t>
  </si>
  <si>
    <t>ESTHER PATRICIA CORDERO ALVAR</t>
  </si>
  <si>
    <t>010358949-5</t>
  </si>
  <si>
    <t>CAMPOVERDE AREVALO WILLIAM FERNANDO</t>
  </si>
  <si>
    <t>099 824 4394</t>
  </si>
  <si>
    <t>JACINTO FLORES Y FRANCISCO MOSCOSO</t>
  </si>
  <si>
    <t>ORFA CUMANDA GAHONA PARRA</t>
  </si>
  <si>
    <t>010256193-3</t>
  </si>
  <si>
    <t>BACULIMA CAJAS LUIS EDUARDO</t>
  </si>
  <si>
    <t>CHUQUIGUANGA ZHINGRE BLANCA BEATRIZ 
Comerciante alterno aut: DMCA07332022,
María Fernanda Guaman Lupercio</t>
  </si>
  <si>
    <t>JUAN ALEJANDRO ZHAGUI MUÃ‘OZ</t>
  </si>
  <si>
    <t>010135340-7</t>
  </si>
  <si>
    <t>CARGUACUNDO ORTEGA JOSE ENRIQUE</t>
  </si>
  <si>
    <t>SIN CONTRATO.OJO</t>
  </si>
  <si>
    <t>Carnicos  DMCA10332021</t>
  </si>
  <si>
    <t>MARIA ZOILA MATAILO FERNANDEZ</t>
  </si>
  <si>
    <t>010103723-2</t>
  </si>
  <si>
    <t>TORRES CHACON SUSANA</t>
  </si>
  <si>
    <t>095 969 7280</t>
  </si>
  <si>
    <t>GLADYS AMPARITO BUENO ROLDAN</t>
  </si>
  <si>
    <t>015055473-1</t>
  </si>
  <si>
    <t>KAREN TATIANA CUESTA FALCONI</t>
  </si>
  <si>
    <t>Febrero 2024-Febrero 2026</t>
  </si>
  <si>
    <t>CARMEN JUDITH ALVAREZ VANEGA</t>
  </si>
  <si>
    <t>070183577-9</t>
  </si>
  <si>
    <t>ROMERO PORRAS CARLOS RODOLFO</t>
  </si>
  <si>
    <t>SILVIA LUCIA ARIAS ALVAREZ</t>
  </si>
  <si>
    <t>010174470-4</t>
  </si>
  <si>
    <t>BACUILIMA GUAMAN MARIANA DE JESUS</t>
  </si>
  <si>
    <t>.OJO</t>
  </si>
  <si>
    <t>ANA CECILIA ORDOÃ‘EZ ASTUDILLO</t>
  </si>
  <si>
    <t>010516126-9</t>
  </si>
  <si>
    <t>MENDEZ AVILA JONNATHAN ISMAEL</t>
  </si>
  <si>
    <t>Marzo 2023- Marzo 2025.CADUCADO</t>
  </si>
  <si>
    <t>098 030 4613</t>
  </si>
  <si>
    <t>MONICA CATALINA AYALA ORDOÃ‘E</t>
  </si>
  <si>
    <t>010286340-4</t>
  </si>
  <si>
    <t>MATUTE PLACENCIA MARIELA DEL PILAR</t>
  </si>
  <si>
    <t>Abril 2022 - Abril 2032</t>
  </si>
  <si>
    <t>098 026 6789</t>
  </si>
  <si>
    <t>TURY</t>
  </si>
  <si>
    <t>CARLOS HUMBERTO QUINTUÃ‘A YUG</t>
  </si>
  <si>
    <t>010098543-1</t>
  </si>
  <si>
    <t>JIMBO QUINCHI GENOVEVA DE LOS ANGELES</t>
  </si>
  <si>
    <t>ARTICULOS VARIOS</t>
  </si>
  <si>
    <t>Ocutubre 2023-Octubre 2033</t>
  </si>
  <si>
    <t>SOLICITADO POR PERSONAS</t>
  </si>
  <si>
    <t>HUMBERTO DANILO QUINTUÃ‘A ROB</t>
  </si>
  <si>
    <t>solicitado por Flavio Cajamarca</t>
  </si>
  <si>
    <t>Abril 2021 - Abril 2023</t>
  </si>
  <si>
    <t>RUTH MARLENE DUTAN CORONEL</t>
  </si>
  <si>
    <t>010148730-4</t>
  </si>
  <si>
    <t>AYORA LUIS ALBERTO</t>
  </si>
  <si>
    <t>REPUESTOS USADOS</t>
  </si>
  <si>
    <t>Octubre 2022 -Octubre 2032</t>
  </si>
  <si>
    <t>095 877 9769</t>
  </si>
  <si>
    <t>YOLANDA MERCEDES JUELA CUEST</t>
  </si>
  <si>
    <t xml:space="preserve">Mauricio Macancela el hijo se comunica con fecha 06/01/2026 se comunica la deuda y también se ayuda con el formato de renuncia. ATENDIDO EL 06/01/2026 A LAS 12:31 </t>
  </si>
  <si>
    <t>095284949-5</t>
  </si>
  <si>
    <t>SEGURA ACOSTA JANINA MARIBLE</t>
  </si>
  <si>
    <t>097 936 9169</t>
  </si>
  <si>
    <t>RENUNCIA MEMODMCA22772021</t>
  </si>
  <si>
    <t>ABANDONO EXT384772019</t>
  </si>
  <si>
    <t>DORIS MARIANELA CUESTA TENESA</t>
  </si>
  <si>
    <t>010585168-7</t>
  </si>
  <si>
    <t>BUESTAN CRIOLLO CECIBEL TATIANA</t>
  </si>
  <si>
    <t>DESECHABLES</t>
  </si>
  <si>
    <t>098 413 4031</t>
  </si>
  <si>
    <t>RICARDO DURAN</t>
  </si>
  <si>
    <t>Enero 2022 - Enero 2024</t>
  </si>
  <si>
    <t>ACUDE 1-A 2 VECES AL MES</t>
  </si>
  <si>
    <t>CARGUACUNDO ORTEGA JOSE
 ENRIQUE</t>
  </si>
  <si>
    <t>FANNY BEATRIZ LOZANO ANGULO</t>
  </si>
  <si>
    <t>010269222-5</t>
  </si>
  <si>
    <t>ORDOÑEZ ALMEIDA MARTHA BEATRIZ</t>
  </si>
  <si>
    <t>099 660 9448</t>
  </si>
  <si>
    <t>HUMBERTO GABELA</t>
  </si>
  <si>
    <t>REVISON (VACIO)</t>
  </si>
  <si>
    <t>ROSA IMELDA MARINA TIGRE HURT</t>
  </si>
  <si>
    <t>010234390-2</t>
  </si>
  <si>
    <t>ARIAS CASTRO WASHINGTON ALFREDO</t>
  </si>
  <si>
    <t>099 606 8074</t>
  </si>
  <si>
    <t>AV CHOFER</t>
  </si>
  <si>
    <t>RENUNCIA EXT-11155-2023</t>
  </si>
  <si>
    <t>PRESENTARA LA RENUNCIA,</t>
  </si>
  <si>
    <t>DIANA FERNANDA GARCIA TIGRE</t>
  </si>
  <si>
    <t>010340576-7</t>
  </si>
  <si>
    <t>VIVAR ZHAÑAY LUZ EDELMIRA</t>
  </si>
  <si>
    <t>099 883 6891</t>
  </si>
  <si>
    <t>SAN JOSE</t>
  </si>
  <si>
    <t>AREVALO PINTADO RUTH CECILIA</t>
  </si>
  <si>
    <t>RENUNCIA EXT201462022</t>
  </si>
  <si>
    <t>RUTH CECILIA GARCIA TIGRE</t>
  </si>
  <si>
    <t>175175302-9</t>
  </si>
  <si>
    <t>MENA VIVAR KATERINE JHOANNA</t>
  </si>
  <si>
    <t>BACUILIMA CRESPO NATIVIDAD</t>
  </si>
  <si>
    <t>Presento Renuncia</t>
  </si>
  <si>
    <t>CLARA CECILIA LEON NOVILLO</t>
  </si>
  <si>
    <t xml:space="preserve">acuerdo recibido aprobado para renovación </t>
  </si>
  <si>
    <t>010185728-2</t>
  </si>
  <si>
    <t>FERNANDEZ FAJARDO GLORIA MARIA DEL CARMEN</t>
  </si>
  <si>
    <t>098 186 2537</t>
  </si>
  <si>
    <t>CDLA NUESTRA CASA</t>
  </si>
  <si>
    <t>RENUNCIA EXT100262022</t>
  </si>
  <si>
    <t>0101391662</t>
  </si>
  <si>
    <t xml:space="preserve">LOZANO ANGULO JOSE </t>
  </si>
  <si>
    <t xml:space="preserve">FRUTA GRANDE </t>
  </si>
  <si>
    <t>DEUDA PENDIENTE 213,73 NO PAGA PESE A MULTIPLES LLAMDOS</t>
  </si>
  <si>
    <t>010471652-7</t>
  </si>
  <si>
    <t>VILLA ENCALADA ROSA ESPERANZA</t>
  </si>
  <si>
    <t>Abril 2021 - Abril 2031</t>
  </si>
  <si>
    <t>098 970 9039</t>
  </si>
  <si>
    <t>MIRIAN SOLEDAD VELEZ CARDENAS</t>
  </si>
  <si>
    <t>010162010-2</t>
  </si>
  <si>
    <t>FLORES FARFAN MARTHA LUCIA</t>
  </si>
  <si>
    <t>Febrero 2025 - Febrero 2027</t>
  </si>
  <si>
    <t>Marzo 2023- Marzo 2025</t>
  </si>
  <si>
    <t>JOSE LUIS FAJARDO FARFAN</t>
  </si>
  <si>
    <t>010489816-8</t>
  </si>
  <si>
    <t>DOMINGUEZ SICHA MANUEL JESUS</t>
  </si>
  <si>
    <t>REPUESTOS PARA LICUADORAS</t>
  </si>
  <si>
    <t>099 411 6329</t>
  </si>
  <si>
    <t>GENOVEVA DE LOS ANGELES JIMBO QUINCHI</t>
  </si>
  <si>
    <t>VARIOS</t>
  </si>
  <si>
    <t xml:space="preserve">SIN RENOVAR EL PUESTO </t>
  </si>
  <si>
    <t xml:space="preserve">deuda 198 doláres compromiso de pago 198,36 </t>
  </si>
  <si>
    <t>renovación del puesto 7 de julio del 2023</t>
  </si>
  <si>
    <t>VINICIO JOSE FAJARDO CUMBE</t>
  </si>
  <si>
    <t>010113025-0</t>
  </si>
  <si>
    <t>COBOS ORELLANA MANUEL</t>
  </si>
  <si>
    <t>098 123 0005</t>
  </si>
  <si>
    <t>GAPAL</t>
  </si>
  <si>
    <t>RENUNCIA EXT-14117-2023</t>
  </si>
  <si>
    <t>GUILLERMO XAVIER SARMIENTO CA</t>
  </si>
  <si>
    <t>ATENCIÓN PARCIAL AUTORIZADO DMCA-0827-2024</t>
  </si>
  <si>
    <t>010591381-8</t>
  </si>
  <si>
    <t>PARRA LOMBAIDA JORGE LUIS</t>
  </si>
  <si>
    <t>Febrero 2022 - Febrero 2024.CADUCADO</t>
  </si>
  <si>
    <t>TRAMITE REGULARIZACION SR, CAJAMARCA</t>
  </si>
  <si>
    <t>pendiente de pago 600</t>
  </si>
  <si>
    <t>NAREA CUENCA FREDDY PAUL</t>
  </si>
  <si>
    <t>010256936-5</t>
  </si>
  <si>
    <t>GUAZHIMA MARIA ADELINA</t>
  </si>
  <si>
    <t xml:space="preserve">SEGURA ACOSTA JANINA MARIBEL </t>
  </si>
  <si>
    <t>LAURA JULIA FAJARDO FARFAN</t>
  </si>
  <si>
    <t>010020084-9</t>
  </si>
  <si>
    <t>GUAZHIMA PEREZ LUIS ARIOLFO</t>
  </si>
  <si>
    <t>PLASTICOS Y GABINETE</t>
  </si>
  <si>
    <t>CESAR MARTINIANO PORTILLA MEN</t>
  </si>
  <si>
    <t>015003381-9</t>
  </si>
  <si>
    <t>MUÑOZ SUQUITANA JONNATHAN XAVIER</t>
  </si>
  <si>
    <t>ANTIGUEDADES</t>
  </si>
  <si>
    <t>Agosto 2022 - Agosto 2024.CADUCADO</t>
  </si>
  <si>
    <t>FAVIOLA BRAVO JIMENEZ</t>
  </si>
  <si>
    <t>CHIMBO VELE JAIME RAFAEL</t>
  </si>
  <si>
    <t>Octubre 2023-Octubre 2033</t>
  </si>
  <si>
    <t>098 191 4964</t>
  </si>
  <si>
    <t>LIONEL VICENTE ORDOÃ‘EZ LLIVISA</t>
  </si>
  <si>
    <t>170621073-7</t>
  </si>
  <si>
    <t>MANUEL CHIMBO TARQUI</t>
  </si>
  <si>
    <t>099 345 5004</t>
  </si>
  <si>
    <t>SANDRA ELIZABETH SANCHEZ PALA</t>
  </si>
  <si>
    <t>010486581-1</t>
  </si>
  <si>
    <t>GUAZHIMA GUAZHIMA MARIA ALBERTINA</t>
  </si>
  <si>
    <t>REVISAR CONTRATO.OJO</t>
  </si>
  <si>
    <t>WILLIAM FERNANDO ORDOÃ‘EZ LUN</t>
  </si>
  <si>
    <t>091815690-2</t>
  </si>
  <si>
    <t>CHALCO MEJIA JACKELINE DEL ROCIO</t>
  </si>
  <si>
    <t>vacio segun informe EXT15752021</t>
  </si>
  <si>
    <t xml:space="preserve">ADJUDICADO EN COMISIÓN DEL 25 DE JUNIO </t>
  </si>
  <si>
    <t>LIBIA ESPERANZA PALACIOS ABRIL</t>
  </si>
  <si>
    <t>010340728-4</t>
  </si>
  <si>
    <t>MENA SANCHEZ EDWIN ISAAC</t>
  </si>
  <si>
    <t>SAN JOSE SAN JOAQUIN</t>
  </si>
  <si>
    <t>SOLCITA CAMBIARSE AL PUESTO 285</t>
  </si>
  <si>
    <t>ROSA OTILIA BUSTOS MORALES</t>
  </si>
  <si>
    <t>010415797-9</t>
  </si>
  <si>
    <t>LOPEZ GUAILACELA MARIA ISABEL</t>
  </si>
  <si>
    <t>Marzo 2024 - Marzo 2034</t>
  </si>
  <si>
    <t>0987 075 297</t>
  </si>
  <si>
    <t>COBOS ORELLANA ANGEL ROSENDO</t>
  </si>
  <si>
    <t>7/15/2021</t>
  </si>
  <si>
    <t>NORMAL</t>
  </si>
  <si>
    <t>LAURA XIOMARA URGILES QUITO</t>
  </si>
  <si>
    <t>010108299-8</t>
  </si>
  <si>
    <t>MORA MARTINEZ DOLORES CONSOLACION</t>
  </si>
  <si>
    <t>098 993 7724</t>
  </si>
  <si>
    <t>MUTUALISTA AZUAY</t>
  </si>
  <si>
    <t>CERRADO DESDE LA PANDEMIA</t>
  </si>
  <si>
    <t>NO LEGALIZADO</t>
  </si>
  <si>
    <t>CACHINERIA</t>
  </si>
  <si>
    <t>ROSA LEONOR QUITO GRANDA</t>
  </si>
  <si>
    <t>010324103-0</t>
  </si>
  <si>
    <t>LEON GOMEZ NORMA JANETH</t>
  </si>
  <si>
    <t>098 999 1075</t>
  </si>
  <si>
    <t>RIO UPANO Y AYAPUNGO</t>
  </si>
  <si>
    <t>ALEXANDRA ANGELITA CORONEL A</t>
  </si>
  <si>
    <t>GRANDA CHACON MARIA GLADYS</t>
  </si>
  <si>
    <t>098 9485 472</t>
  </si>
  <si>
    <t>SIN PAPELES</t>
  </si>
  <si>
    <t>MARIANA ISABEL MOROCHO SANCH</t>
  </si>
  <si>
    <t>010299088-4</t>
  </si>
  <si>
    <t>TAPIA HEREDIA MARIA DE LOURDES</t>
  </si>
  <si>
    <t>PUNTO DE PAGOS</t>
  </si>
  <si>
    <t>Ocrubre 2022-Octubre 2024.CADUCADO</t>
  </si>
  <si>
    <t>099 5591 253</t>
  </si>
  <si>
    <t>Rumiñahgui y Casique Dumas</t>
  </si>
  <si>
    <t>Febrero 2022 - Febrero 2024</t>
  </si>
  <si>
    <t>HABREN DE 1 A 2 VECES AL MES</t>
  </si>
  <si>
    <t xml:space="preserve">EN TRÁMITE </t>
  </si>
  <si>
    <t xml:space="preserve">TAPIA HEREDIA MARIA DE LOURDES </t>
  </si>
  <si>
    <t xml:space="preserve">PUNTO DE PAGO </t>
  </si>
  <si>
    <t>CAMBIO EXT28442020</t>
  </si>
  <si>
    <t>EN TRAMITE,</t>
  </si>
  <si>
    <t>CELESTINO DE LOS ANGELES MEND</t>
  </si>
  <si>
    <t>010549336-5</t>
  </si>
  <si>
    <t>DELEG AREVALO MARIO RAMIRO(CAMBIO DEL 479 AL 303)</t>
  </si>
  <si>
    <t>Mayo 2021 - Mayo 2023.CADUCADO</t>
  </si>
  <si>
    <t>098 037 9001</t>
  </si>
  <si>
    <t>MARIA PIEDAD CALLE NARVAEZ</t>
  </si>
  <si>
    <t>010250754-8</t>
  </si>
  <si>
    <t>LOJA LANDI ZOILA MARGARITA</t>
  </si>
  <si>
    <t>NEGADO COMERCIANTE ALTERNA</t>
  </si>
  <si>
    <t>AYAR RUIZ BARBOZA</t>
  </si>
  <si>
    <t>Agosto 2022 - Agosto 2024</t>
  </si>
  <si>
    <t>MARIUXI ALEXANDRA MERO CHIQU</t>
  </si>
  <si>
    <t>010367038-6</t>
  </si>
  <si>
    <t>BRITO CAJAS MARCIA ALEXANDRA</t>
  </si>
  <si>
    <t>098 361 2979</t>
  </si>
  <si>
    <t>QUINTA CHICA</t>
  </si>
  <si>
    <t>REGULARIZACION ext-5020-2023</t>
  </si>
  <si>
    <t>NUBE MARGOTH LOPEZ TENESACA</t>
  </si>
  <si>
    <t>010307693-1</t>
  </si>
  <si>
    <t>CHACON CHACON BLANCA CATALINA</t>
  </si>
  <si>
    <t>ALBERTINA MARIA GUAZHIMA</t>
  </si>
  <si>
    <t>JULIA MERCEDES LANDIVAR LANDI</t>
  </si>
  <si>
    <t>010243756-3</t>
  </si>
  <si>
    <t>BARROS JUCA ROSA LEONOR</t>
  </si>
  <si>
    <t>MARIN VICTOR LIZARDO</t>
  </si>
  <si>
    <t>LIGIA JUSTINA COYAGO TOCACHI</t>
  </si>
  <si>
    <t>010138610-0</t>
  </si>
  <si>
    <t>PANAMA GUARTATANGA LIA MERCEDES</t>
  </si>
  <si>
    <t>098 980 3053</t>
  </si>
  <si>
    <t>LAMAR Y VARGAS MACHUCA</t>
  </si>
  <si>
    <t>vacio segun informe EXT-1575-2021</t>
  </si>
  <si>
    <t>PRESUME AABANDONO</t>
  </si>
  <si>
    <t>LUISA NELY LOMBAIDA ORELLANA</t>
  </si>
  <si>
    <t>010122934-2</t>
  </si>
  <si>
    <t>PANAMA GUARTATANGA ROSA ALICIA</t>
  </si>
  <si>
    <t>099 130 1509</t>
  </si>
  <si>
    <t>CRISTO DEL CONSUELO</t>
  </si>
  <si>
    <t xml:space="preserve">cabio de  </t>
  </si>
  <si>
    <t xml:space="preserve">falta una semana </t>
  </si>
  <si>
    <t xml:space="preserve">SIN CONSECIÓN </t>
  </si>
  <si>
    <t>CARLOS MARIA NEIRA PESANTEZ</t>
  </si>
  <si>
    <t>SIN CONSECIÓN</t>
  </si>
  <si>
    <t>ESPERANZA DE JESUS ORELLANA VA</t>
  </si>
  <si>
    <t>110317488-2</t>
  </si>
  <si>
    <t>CORREA RIOS EDISON IVAN</t>
  </si>
  <si>
    <t>Mayo2021 - Mayo 2023.CADUCADO</t>
  </si>
  <si>
    <t>098 1760 867</t>
  </si>
  <si>
    <t>VACIO por renuncia EXT31232021</t>
  </si>
  <si>
    <t>CHRISTIAN XAVIER ARIAS ORDOÃ‘EZ</t>
  </si>
  <si>
    <t>010011796-9</t>
  </si>
  <si>
    <t>CHACON CALLE GILBERTO EMILIANO</t>
  </si>
  <si>
    <t>098 4080 853</t>
  </si>
  <si>
    <t>CALDERON VINTIMILLA JORGE</t>
  </si>
  <si>
    <t>NIEVES LUZMILA ROBLES MONTESD</t>
  </si>
  <si>
    <t>010595729-4</t>
  </si>
  <si>
    <t>CARDENAS ALVAREZ TANIA PATRICIA</t>
  </si>
  <si>
    <t>098 442 8204</t>
  </si>
  <si>
    <t>CHAULLABAMBA</t>
  </si>
  <si>
    <t xml:space="preserve">LOURDES TAPIA </t>
  </si>
  <si>
    <t>renuncia EXT17133,2022</t>
  </si>
  <si>
    <t>abandono MEMODMCA23142022renuncia EXT17133,2022</t>
  </si>
  <si>
    <t>MARIA ROSA LANDIN RIVERA</t>
  </si>
  <si>
    <t>010516114-5</t>
  </si>
  <si>
    <t>AREVALO CAMPOVERDE MAYRA TATIANA</t>
  </si>
  <si>
    <t>Agosto 2021-Agosto 2031</t>
  </si>
  <si>
    <t>NARRIO Y SANANCAJAS</t>
  </si>
  <si>
    <t>Ocrubre 2022-Octubre 2023</t>
  </si>
  <si>
    <t>RENUNCIA EXT19892022</t>
  </si>
  <si>
    <t xml:space="preserve">MARIO ROLANDO DELEG AREVALO </t>
  </si>
  <si>
    <t>CAMBIO DE PUESTO MEMODMCA22952022</t>
  </si>
  <si>
    <t>LUCIA AZUCENA ORELLANA VALLE</t>
  </si>
  <si>
    <t>SEBASTIAN DE BENALCAZAR</t>
  </si>
  <si>
    <t>Mayo 2021 - Mayo 2023</t>
  </si>
  <si>
    <t>presunto vENTA DE PUESTOS DEL INSPECTOR PRESUNTA VENTA DE PUESTO</t>
  </si>
  <si>
    <t>SILVIA MAGALY CORONEL ARIAS</t>
  </si>
  <si>
    <t>030061264-5</t>
  </si>
  <si>
    <t>LOYOLA MARIA PIEDAD</t>
  </si>
  <si>
    <t>Febrero2024-Febrero2026.ABANDONADO</t>
  </si>
  <si>
    <t>RENUNCIA DEL PUESTO EXT-28861-2024</t>
  </si>
  <si>
    <t>ROSA MAGDALENA CALDERON PAUC</t>
  </si>
  <si>
    <t>010375861-1</t>
  </si>
  <si>
    <t>BAJAÑA LOYOLA FRANKLIN ALEJANDRO</t>
  </si>
  <si>
    <t>095 905 6441</t>
  </si>
  <si>
    <t>CDLA ALTIPLANO</t>
  </si>
  <si>
    <t>MAS DE 2 MESES Q NO ATIENDE</t>
  </si>
  <si>
    <t>MARIA FAVIOLA OCHOA REMACHE</t>
  </si>
  <si>
    <t>010179364-4</t>
  </si>
  <si>
    <t>ARIAS CAJAMARCA JOSE ENRIQUE</t>
  </si>
  <si>
    <t>099 833 5341</t>
  </si>
  <si>
    <t>RICAURTE</t>
  </si>
  <si>
    <t>vacio cambio de puesto</t>
  </si>
  <si>
    <t>010151351-3</t>
  </si>
  <si>
    <t>MOSCOSO MORALES ESTHER MARINA</t>
  </si>
  <si>
    <t>BERTHA ROCIO CORONEL ARIAS</t>
  </si>
  <si>
    <t>010071921-0</t>
  </si>
  <si>
    <t>ALVAREZ VANEGAS MARIANA DE JESUS</t>
  </si>
  <si>
    <t>098 848 9070</t>
  </si>
  <si>
    <t>AV.VIRACOCHABAMBA</t>
  </si>
  <si>
    <t>BERTHA RUFINA ARIAS BERMEO</t>
  </si>
  <si>
    <t>010279302-3</t>
  </si>
  <si>
    <t>CORDERO ALVAREZ ESTHER PATRICIA</t>
  </si>
  <si>
    <t>MAS DE UN AÑO QUE NO HABRE</t>
  </si>
  <si>
    <t>renuncia EXT-26737-2024</t>
  </si>
  <si>
    <t>010375856-1</t>
  </si>
  <si>
    <t>GAHONA PARRA ORFA CUMANDA</t>
  </si>
  <si>
    <t>098 655 5421</t>
  </si>
  <si>
    <t>RENUNCIA EXT26932021</t>
  </si>
  <si>
    <t>uso como bodega del abarrotes</t>
  </si>
  <si>
    <t>SUMBA NARANJO MARIA TRANSITO</t>
  </si>
  <si>
    <t>010405695-7</t>
  </si>
  <si>
    <t>ZHAGUI MUÑOZ JUAN ALEJANDRO</t>
  </si>
  <si>
    <t>098 066 2547</t>
  </si>
  <si>
    <t>CAFE EN GRANOS</t>
  </si>
  <si>
    <t>172421699-7 renuncia EXT-5982-2026</t>
  </si>
  <si>
    <t>GUAÑA PICHUCHO GENESIS MELISSA  EXT-5982-2026</t>
  </si>
  <si>
    <t>EXT-5982-2026</t>
  </si>
  <si>
    <t>010131662-8</t>
  </si>
  <si>
    <t>MATAILO FERNANDEZ MARIA ZOILA</t>
  </si>
  <si>
    <t>099 268 2664</t>
  </si>
  <si>
    <t>ROSA MARGARITA FERNANDEZ FER</t>
  </si>
  <si>
    <t>010264999-3</t>
  </si>
  <si>
    <t>BUENO ROLDAN GLADYS AMPARITO</t>
  </si>
  <si>
    <t>099 555 8318</t>
  </si>
  <si>
    <t>SAN JOSE DE BALZAY</t>
  </si>
  <si>
    <t>PERMISO VALIDO HASTA EL 20/10/2023</t>
  </si>
  <si>
    <t>ALEXANDRA PATRICIA CALLE NARV</t>
  </si>
  <si>
    <t>010234999-0</t>
  </si>
  <si>
    <t>ALVAREZ VANEGAS CARMEN JUDITH</t>
  </si>
  <si>
    <t>PRESUME BODEGA DAR SEGUIMIENTO AL JURIDICO</t>
  </si>
  <si>
    <t>MERCEDES VICTORIA OCHOA SEGA</t>
  </si>
  <si>
    <t>010503507-5</t>
  </si>
  <si>
    <t>ARIAS ALVAREZ SILVIA LUCIA</t>
  </si>
  <si>
    <t xml:space="preserve"> NO PERMITIDO</t>
  </si>
  <si>
    <t>BERTILDA ESPERANZA CHIMBO MO</t>
  </si>
  <si>
    <t>010201388-5</t>
  </si>
  <si>
    <t>ORDOÑEZ ASTUDILLO ANA CECILIA</t>
  </si>
  <si>
    <t>renuncia ext-23790-2023</t>
  </si>
  <si>
    <t>BLANCA BEATRIZ MEJIA TIGRE</t>
  </si>
  <si>
    <t>010492187-9</t>
  </si>
  <si>
    <t>AYALA ORDOÑEZ MONICA CATALINA</t>
  </si>
  <si>
    <t>GUIÑANSACA PUGO LAURO OSWALDO</t>
  </si>
  <si>
    <t>PRESUME ABANDONO POSIBLE RENUCNIA</t>
  </si>
  <si>
    <t>0101603447</t>
  </si>
  <si>
    <t>renuncia EXT-25423-2023</t>
  </si>
  <si>
    <t>11,39</t>
  </si>
  <si>
    <t>010013832-0</t>
  </si>
  <si>
    <t>QUINTUÑA YUGSI CARLOS HUMBERTO</t>
  </si>
  <si>
    <t>FRUTA GRANDE</t>
  </si>
  <si>
    <t>099 439 7574</t>
  </si>
  <si>
    <t>17/10/44</t>
  </si>
  <si>
    <t>VLIBRE</t>
  </si>
  <si>
    <t>0301200143</t>
  </si>
  <si>
    <t xml:space="preserve">SIGUENCIA GUILLERMINA BERTHA </t>
  </si>
  <si>
    <t>NO ASISTE A LABORAR MEMODMCA15962021</t>
  </si>
  <si>
    <t>BLANCA ROSA CUENCA BENITES</t>
  </si>
  <si>
    <t>010665611-9</t>
  </si>
  <si>
    <t>QUINTUÑA ROBLES HUMBERTO DANILO</t>
  </si>
  <si>
    <t>SIGUENCIA CALLE BERTHA GUILLERMINA</t>
  </si>
  <si>
    <t>ABREN DE 1 A 2 VECES AL MES</t>
  </si>
  <si>
    <t>renuncia EXT326382021</t>
  </si>
  <si>
    <t>VACIO DNCA13172019</t>
  </si>
  <si>
    <t>renuncia EXT-16917-2025</t>
  </si>
  <si>
    <t>LEON VASQUEZ PABLO PATRICIO</t>
  </si>
  <si>
    <t>010312267-7</t>
  </si>
  <si>
    <t>DUTAN CORONEL RUTH MARLENE</t>
  </si>
  <si>
    <t>099 227 2452</t>
  </si>
  <si>
    <t>ANA YOLANDA MOROCHO SANCHEZ</t>
  </si>
  <si>
    <t>010206119-9</t>
  </si>
  <si>
    <t>JUELA CUESTA YOLANDA MERCEDES</t>
  </si>
  <si>
    <t xml:space="preserve">renuncia del puesto 398 EXT-26452-2024 </t>
  </si>
  <si>
    <t xml:space="preserve">CHIMBO GUAMAN MARIA ISABEL </t>
  </si>
  <si>
    <t>098 060 6503</t>
  </si>
  <si>
    <t>ROSA MARGARITA ROMERO CAGUA</t>
  </si>
  <si>
    <t>010280443-2</t>
  </si>
  <si>
    <t>LOZANO ANGULO FANNY BEATRIZ</t>
  </si>
  <si>
    <t>Marzo 2021 - Marzo 2023.CADUCADO</t>
  </si>
  <si>
    <t>097 974 6276</t>
  </si>
  <si>
    <t>VIA RACAR EL CEBOLLAR</t>
  </si>
  <si>
    <t>CHUQUIMARCA UYAGUARI BLANCA NARCISA</t>
  </si>
  <si>
    <t>18.58</t>
  </si>
  <si>
    <t>010113532-5</t>
  </si>
  <si>
    <t>TIGRE HURTADO ROSA IMELDA MARINA</t>
  </si>
  <si>
    <t>MANUELA DE JESUS SUMBA NIVELO</t>
  </si>
  <si>
    <t xml:space="preserve">SE PRESUME ABANDONO POR 2 AÑOS </t>
  </si>
  <si>
    <t>010482084-0</t>
  </si>
  <si>
    <t>GARCIA TIGRE DIANA FERNANDA</t>
  </si>
  <si>
    <t>099 842 6866</t>
  </si>
  <si>
    <t>MARIA ESTELA DUTA TENECHURA</t>
  </si>
  <si>
    <t>010285187-0</t>
  </si>
  <si>
    <t>GARCIA TIGRE RUTH CECILIA</t>
  </si>
  <si>
    <t>2 865 812</t>
  </si>
  <si>
    <t>CAUPOLICAN</t>
  </si>
  <si>
    <t>SANDRA JAQUELINE BARROS JERVE</t>
  </si>
  <si>
    <t>PRESUNTO VIAJE DE EEUU LA HERMANA DE LA SEÑORA OTRA SOBRINA DEL SALAS</t>
  </si>
  <si>
    <t>ANA GABRIELA ORDOÃ‘EZ BARROS</t>
  </si>
  <si>
    <t>010177118-6</t>
  </si>
  <si>
    <t>LEON NOVILLO CLARA CECILIA</t>
  </si>
  <si>
    <t>CDLA.LA CASTELLANA</t>
  </si>
  <si>
    <t>LARA TENORIO ELIZABETH KATHERINE</t>
  </si>
  <si>
    <t>010139166-2</t>
  </si>
  <si>
    <t>LOZANO ANGULO JOSE LUIS</t>
  </si>
  <si>
    <t>099 474 8332</t>
  </si>
  <si>
    <t>DE JESUS OCHOA NOEMI</t>
  </si>
  <si>
    <t>acuedo de pago 20/01/2026 a las 14:47  para el pago 30/01/2026 para el pago  el certificado es para el prestamo en el banco</t>
  </si>
  <si>
    <t>010243089-9</t>
  </si>
  <si>
    <t>VELEZ CARDENAS MIRIAM SOLEDAD</t>
  </si>
  <si>
    <t>408 3348</t>
  </si>
  <si>
    <t>BAHIA</t>
  </si>
  <si>
    <t>MARIA EVA OTAVALO LEON</t>
  </si>
  <si>
    <t>010328371-9</t>
  </si>
  <si>
    <t>FAJARDO FARFAN JOSE LUIS</t>
  </si>
  <si>
    <t>MARIA JESUS CRIOLLO ZUMBA</t>
  </si>
  <si>
    <t>010428412-0</t>
  </si>
  <si>
    <t>FAJARDO CUMBE VINICIO JOSÉ</t>
  </si>
  <si>
    <t>MARIBEL CAJAMARCA LIA</t>
  </si>
  <si>
    <t>010209938-9</t>
  </si>
  <si>
    <t>SARMIENTO CAMPOVERDE GUILLERMO XAVIER</t>
  </si>
  <si>
    <t>099 507 2031</t>
  </si>
  <si>
    <t>MARIA ISABEL ROBLES GOMEZ</t>
  </si>
  <si>
    <t>010485942-6</t>
  </si>
  <si>
    <t>099 596 1108</t>
  </si>
  <si>
    <t>0101754976 fallecio</t>
  </si>
  <si>
    <t>MACAS MORA ELSA BEATRIZ fallecio</t>
  </si>
  <si>
    <t>LAURA MARIA ORELLANA CORO</t>
  </si>
  <si>
    <t>010384482-5</t>
  </si>
  <si>
    <t>FAJARDO FARFAN LAURA JULIA</t>
  </si>
  <si>
    <t>098 095 2837</t>
  </si>
  <si>
    <t>MONAY</t>
  </si>
  <si>
    <t>MARIA CELIA GUANGA GUANGA</t>
  </si>
  <si>
    <t>010279434-4</t>
  </si>
  <si>
    <t>PORTILLA MENDOZA CESAR MARTINIANO</t>
  </si>
  <si>
    <t>JUELA COSTA YOLANDA MERCEDES</t>
  </si>
  <si>
    <t>PICON CAJAMARCA VALERIA ELIZABETH</t>
  </si>
  <si>
    <t>110065111-4</t>
  </si>
  <si>
    <t>BRAVO JIMÉNEZ FABIOLA</t>
  </si>
  <si>
    <t>CUESTA TENESACA DORIS MARIANELA</t>
  </si>
  <si>
    <t>presunto abandono viaje EEUU MEMO-DMCA-0692-2023</t>
  </si>
  <si>
    <t>ABANDONO MEMO-DMCA-0692-2023</t>
  </si>
  <si>
    <t>ELSA CECILIA CAJAMARCA MOSCOS</t>
  </si>
  <si>
    <t>010146161-4</t>
  </si>
  <si>
    <t>ORDOÑEZ LLIVISACA LIONEL VICENTE</t>
  </si>
  <si>
    <t>099 905 8863</t>
  </si>
  <si>
    <t>VACIO SE PRESUME DUEÑO ESTA EN EEUU</t>
  </si>
  <si>
    <t>fallecio comerciante según oficio 16062001</t>
  </si>
  <si>
    <t>local vacio</t>
  </si>
  <si>
    <t>ANA MARIA TOSI MEJIA</t>
  </si>
  <si>
    <t>010442147-4</t>
  </si>
  <si>
    <t>SÁNCHEZ PALACIOS SANDRA ELIZABETH</t>
  </si>
  <si>
    <t>096 7687 676</t>
  </si>
  <si>
    <t>LOS CEREZOS Y HORTENCIAS</t>
  </si>
  <si>
    <t>LUIS JOSE CAZORLA ROJAS</t>
  </si>
  <si>
    <t>010379530-8</t>
  </si>
  <si>
    <t>ORDOÑEZ LUNA WILIAM FERNANDO</t>
  </si>
  <si>
    <t>REPUESTOS ELECTRODOMESTICOS</t>
  </si>
  <si>
    <t>Mayo 2024 - Mayo 2034</t>
  </si>
  <si>
    <t>099 809 8211</t>
  </si>
  <si>
    <t>KATHERINE ELIZABETH VEINTIMIL</t>
  </si>
  <si>
    <t>010181156-0</t>
  </si>
  <si>
    <t>PALACIOS ABRIL LIBIA ESPERANZA</t>
  </si>
  <si>
    <t>GIOVANA ITAMAR AYALA MEDINA</t>
  </si>
  <si>
    <t>050084076-4</t>
  </si>
  <si>
    <t>BUSTOS MORALES ROSA OTILLA</t>
  </si>
  <si>
    <t>098 385 9301</t>
  </si>
  <si>
    <t>PASEO DE LOS CAÑARIS Y GONZALES SUAREZ</t>
  </si>
  <si>
    <t>LOZANO ANGULO JOSE LUIS el señor no cancela 3 inspecciones 672,80</t>
  </si>
  <si>
    <t>el señor no cancela 3 inspecciones 672,80</t>
  </si>
  <si>
    <t>el señor cancela la mitad  ingresar renuncia viernes   enero 6 de 2023</t>
  </si>
  <si>
    <t xml:space="preserve"> JOSE GUILLERMO LOPEZ OCHOA</t>
  </si>
  <si>
    <t>P320</t>
  </si>
  <si>
    <t>(URGUILES QUITO CARLOS)</t>
  </si>
  <si>
    <t>OJO</t>
  </si>
  <si>
    <t>PROCESO DE ADJUCACION</t>
  </si>
  <si>
    <t>2 808 887</t>
  </si>
  <si>
    <t>el pago en tres cuotas de un total de 900</t>
  </si>
  <si>
    <t>SOLICITA CAMBIO DEL PUESTO AL ESPOSO</t>
  </si>
  <si>
    <t>MARIA ROCIO LEON JAPA</t>
  </si>
  <si>
    <t>010516588-0</t>
  </si>
  <si>
    <t>URGILES QUITO LAURA XIOMARA</t>
  </si>
  <si>
    <t>MARISQUERIA</t>
  </si>
  <si>
    <t>862673-0999524987</t>
  </si>
  <si>
    <t>CDLA RUMINAHI</t>
  </si>
  <si>
    <t>104780853 renuncia EXT37792021</t>
  </si>
  <si>
    <t>LOZANO QUINDE JANNETH XIMENA EXT37792021</t>
  </si>
  <si>
    <t>FRUTA GRANDE EXT37792021</t>
  </si>
  <si>
    <t>renuncia EXT37792021</t>
  </si>
  <si>
    <t>renuncia EXT37792021 DEUDA DEL PUESTO 349  entrego carta de pago pendiente a los padres</t>
  </si>
  <si>
    <t xml:space="preserve">proceso de regularización del puesto 344 EXT-3782-2021 </t>
  </si>
  <si>
    <t>MARIA HORTENCIA DE JESUS MONT</t>
  </si>
  <si>
    <t>010250255-6</t>
  </si>
  <si>
    <t>QUITO GRANDA ROSA LEONOR</t>
  </si>
  <si>
    <t>JUGOS Y CAFETERIA</t>
  </si>
  <si>
    <t>871 907</t>
  </si>
  <si>
    <t>GONZALES SUAREZ</t>
  </si>
  <si>
    <t>TRAMITE (LUIS LOZANO 010139166-2)</t>
  </si>
  <si>
    <t>JULIA GUILLERMINA MOSCOSO CAJAMARCA</t>
  </si>
  <si>
    <t>abandono  MEMO-DMCA-2686-2023 permiso para uaentarse hasta el 13 de septiembre del 2024    DMCA-2391-2024</t>
  </si>
  <si>
    <t>010378766-9</t>
  </si>
  <si>
    <t>CORONEL ARIAS ALEXANDRA ANGELITA</t>
  </si>
  <si>
    <t>BLANCA GERARDINA QUITO RIERA</t>
  </si>
  <si>
    <t>010243679-7</t>
  </si>
  <si>
    <t>MOROCHO SANCHEZ MARIANA ISABEL</t>
  </si>
  <si>
    <t>098 512 4320</t>
  </si>
  <si>
    <t>LOS EUCALIPTOS</t>
  </si>
  <si>
    <t>SONIA NARCISA OTAVALO MEJIA</t>
  </si>
  <si>
    <t>010126988-4</t>
  </si>
  <si>
    <t>MENDOZA PACHECO CELESTINO DE LOS ÁNGELES</t>
  </si>
  <si>
    <t>Enero 2021 - Enero 2031.O.ILEGAL</t>
  </si>
  <si>
    <t>099 960 7072</t>
  </si>
  <si>
    <t xml:space="preserve">JARA ARBITO MAYRA ALEXANDRA </t>
  </si>
  <si>
    <t>010110719-1</t>
  </si>
  <si>
    <t>CALLE NARVAEZ MARIA PIEDAD</t>
  </si>
  <si>
    <t>096 787 2385</t>
  </si>
  <si>
    <t>SUSANA PATRICIA ALVARRACIN BAC</t>
  </si>
  <si>
    <t>011715286-9</t>
  </si>
  <si>
    <t>SE REALIZA ANALISIS DE MEDIDAS DE PROTECCIÓN A VICTIMAS  y pago deudA</t>
  </si>
  <si>
    <t xml:space="preserve">SE REALIZA ANALISIS DE MEDIDAS DE PROTECCIÓN A VICTIMAS  y pago deuda </t>
  </si>
  <si>
    <t xml:space="preserve">SE REALIZA ANALISIS DE MEDIDAS DE PROTECCIÓN A VICTIMAS  PAGO DEUDA </t>
  </si>
  <si>
    <t>MARIA MERCEDES CAMPOS JARA</t>
  </si>
  <si>
    <t>010606206-0</t>
  </si>
  <si>
    <t>MERO CHIQUITO MARIUXI ALEXANDRA</t>
  </si>
  <si>
    <t>096 260 2083</t>
  </si>
  <si>
    <t>HUARAYNAG</t>
  </si>
  <si>
    <t>LAURA JULIA FAJARDO FARFÁN</t>
  </si>
  <si>
    <t>renuncia EXT-16655-2025</t>
  </si>
  <si>
    <t xml:space="preserve">HOSTALIZAS Y VERDURAS </t>
  </si>
  <si>
    <t>PLANTA ALTA0</t>
  </si>
  <si>
    <t>010312207-3</t>
  </si>
  <si>
    <t>LOPEZ TENESACA NUBE MARGOTH</t>
  </si>
  <si>
    <t>098 707 5297</t>
  </si>
  <si>
    <t>ARIAS URGILLES HERNAN CRISTOBAL1</t>
  </si>
  <si>
    <t>070261939-6</t>
  </si>
  <si>
    <t>LANDIVAR LANDIVAR JULIA MERCEDES</t>
  </si>
  <si>
    <t>2 859 156</t>
  </si>
  <si>
    <t>DELIA MARIA FAREZ GUTAMA</t>
  </si>
  <si>
    <t>010397339-2</t>
  </si>
  <si>
    <t>COYAGO TOCACHI LIGIA JUSTINA</t>
  </si>
  <si>
    <t>RUTH ISABEL QUICHIMBO ALBARRA</t>
  </si>
  <si>
    <t>010155254-5</t>
  </si>
  <si>
    <t>LOMBAIDA ORELLANA LUISA NELLY</t>
  </si>
  <si>
    <t>096 878 0352</t>
  </si>
  <si>
    <t>Eloy Alfaro y Jijon Camacho</t>
  </si>
  <si>
    <t>renuncia EXT-16584-2024</t>
  </si>
  <si>
    <t>MARIA TRANCITO AREVALO SARI renuncia EXT-16584-2024</t>
  </si>
  <si>
    <t>RENUNCIA EXT-16584-2024</t>
  </si>
  <si>
    <t>010286728-0</t>
  </si>
  <si>
    <t>NEIRA PESANTEZ CARLOS MARIA</t>
  </si>
  <si>
    <t>098 819 6810</t>
  </si>
  <si>
    <t>El valle</t>
  </si>
  <si>
    <t>ROSA EDELINA BARBECHO NARVAE</t>
  </si>
  <si>
    <t>010286756-1</t>
  </si>
  <si>
    <t>ORELLANA VALLEJO ESPERANZA DE JESUS</t>
  </si>
  <si>
    <t>098 8196 810</t>
  </si>
  <si>
    <t>ANA LUCIA JUELA BUENO</t>
  </si>
  <si>
    <t>010474172-3</t>
  </si>
  <si>
    <t>ARIAS ORDOÑEZ XAVIER</t>
  </si>
  <si>
    <t>AV DEL CHOFER</t>
  </si>
  <si>
    <t>ORDOÑEZ LUNA WILLIAM FERNANDO</t>
  </si>
  <si>
    <t>ELECTRODOMESTICOS</t>
  </si>
  <si>
    <t>puesto vacio fallecio</t>
  </si>
  <si>
    <t>MARIA ELENA BUENO LUCERO</t>
  </si>
  <si>
    <t>015111117-6</t>
  </si>
  <si>
    <t>QUINTUÑA ROBLES TERESA DE JESUS</t>
  </si>
  <si>
    <t>Septiembre 2024- Septiembre 2026</t>
  </si>
  <si>
    <t>CAJAMARCA # 45</t>
  </si>
  <si>
    <t>NARCISA DE JESUS CAMPOS PAREDE</t>
  </si>
  <si>
    <t xml:space="preserve">no renova el puesto </t>
  </si>
  <si>
    <t>170661198-3</t>
  </si>
  <si>
    <t>LANDIN RIVERA MARIA ROSA</t>
  </si>
  <si>
    <t>099 020 7242</t>
  </si>
  <si>
    <t>TIERRAS COLORADAS</t>
  </si>
  <si>
    <t>JANETH MARIBEL PILLCO MOROCH</t>
  </si>
  <si>
    <t>010152059-1</t>
  </si>
  <si>
    <t>ORELLANA VALLEJO LUCIA AZUCENA</t>
  </si>
  <si>
    <t>480 998</t>
  </si>
  <si>
    <t>HURTADO DE MENDOZA</t>
  </si>
  <si>
    <t>0101756823 fallecio EXT158832020</t>
  </si>
  <si>
    <t>QUITO GRANDA LAURA MARIA EXT158832020</t>
  </si>
  <si>
    <t>fallecio EXT158832020</t>
  </si>
  <si>
    <t>MARIA REGINA ZUMBA LOJA</t>
  </si>
  <si>
    <t>abandono por 7 meses deuda 7 meses  deuda 29,35 INJURIA IVAN POVEDA PATRICIO MEJIA MEMO-DMCA-2402-2024</t>
  </si>
  <si>
    <t>010414529-7</t>
  </si>
  <si>
    <t>CORONEL ARIAS SILVIA MAGALY</t>
  </si>
  <si>
    <t>Octubre 2023 - Octubre 2033</t>
  </si>
  <si>
    <t>099 457 3740</t>
  </si>
  <si>
    <t>TRAMITE PENDIENTE (010377083-0)</t>
  </si>
  <si>
    <t xml:space="preserve">NO PRESENTE </t>
  </si>
  <si>
    <t>atendida por terceras personas</t>
  </si>
  <si>
    <t>ESPERANZA TIGRE BEATRIZ</t>
  </si>
  <si>
    <t>140068349-4</t>
  </si>
  <si>
    <t>MALDONADO LOJA LILIAN MACLOVIA</t>
  </si>
  <si>
    <t>Febrero 2024-Febrero 2026.ABANDONA</t>
  </si>
  <si>
    <t xml:space="preserve"> ROSA PATRICIA SINCHI AUCAPIÑA</t>
  </si>
  <si>
    <t>4.75</t>
  </si>
  <si>
    <t>010437032-5</t>
  </si>
  <si>
    <t>CALDERON PAUCAR ROSA MAGDALENA</t>
  </si>
  <si>
    <t>GLORIA MARINA ANGUISACA PACHE</t>
  </si>
  <si>
    <t>010250250-7</t>
  </si>
  <si>
    <t>OCHOA REMACHE MARIA FAVIOLA</t>
  </si>
  <si>
    <t>MARIA MAGDALENA TIGRE GOMEZ</t>
  </si>
  <si>
    <t>DEUDA 103,45 CUANDO 20 DE MAYO  ACUERDO DE PAGO CON LA NIETA LOPEZ BARBA NANCY VERÓNICA</t>
  </si>
  <si>
    <t>PATIÑO QUICHIMBO RAUL SANTIAGO</t>
  </si>
  <si>
    <t>EDULA VENDEDOR: 0907185995</t>
  </si>
  <si>
    <t xml:space="preserve"> PATIÑO QUICHIMBO RAUL GONZALO</t>
  </si>
  <si>
    <t>12/16/26</t>
  </si>
  <si>
    <t>LUZ INES BERMEO BERMEO</t>
  </si>
  <si>
    <t>010361370-9</t>
  </si>
  <si>
    <t>CORONEL ARIAS BERTHA ROCIO</t>
  </si>
  <si>
    <t>Consumo alchol (transt_mental) 0/04/2023</t>
  </si>
  <si>
    <t>099 878 7020</t>
  </si>
  <si>
    <t>NARANCAY</t>
  </si>
  <si>
    <t>CAMBIO DE PUESTO AL 456</t>
  </si>
  <si>
    <t>070112139-4</t>
  </si>
  <si>
    <t>ARIAS BERMEO BERTHA RUFINA</t>
  </si>
  <si>
    <t>ATIENDEN TERCERAS PERSONAS</t>
  </si>
  <si>
    <t>FLOR AVELINA PAÃ‘I ARPI</t>
  </si>
  <si>
    <t>ROSA DOLORES BONETE QUIZHPI</t>
  </si>
  <si>
    <t>010170953-3</t>
  </si>
  <si>
    <t>098 921 4394</t>
  </si>
  <si>
    <t>AV DE LAS AMERICAS Y MANUEL CORRAL</t>
  </si>
  <si>
    <t xml:space="preserve"> GLORIA MARIA AREVALO GALLEGOS</t>
  </si>
  <si>
    <t>172421699-7</t>
  </si>
  <si>
    <t>GUAÑA PICHUCHO GENESIS MELIZA</t>
  </si>
  <si>
    <t>MARIA SALVINA VICUÃ‘A RIERA ABANDONO MEMO-DMCA-3745-2023</t>
  </si>
  <si>
    <t>ABANDONO MEMO-DMCA3745-2023</t>
  </si>
  <si>
    <t>010280940-7</t>
  </si>
  <si>
    <t>FERNANDEZ FERNANDEZ ROSA MARGARITA</t>
  </si>
  <si>
    <t>098 195 9036</t>
  </si>
  <si>
    <t>COYAGO TACACHI LIGIA JUSTINA</t>
  </si>
  <si>
    <t>MOROCHO</t>
  </si>
  <si>
    <t>PERMNISO PANDEMIA</t>
  </si>
  <si>
    <t>MARIA AURORA GALLEGOS LOJANO</t>
  </si>
  <si>
    <t>LÃ_x0081_CTEOS ABANDONO MEMO-DMCA-3745-2023</t>
  </si>
  <si>
    <t>ABANDONO MEMO-DMCA-3745-2023</t>
  </si>
  <si>
    <t>LOMBAINA ORELLANA LUISA NELLY</t>
  </si>
  <si>
    <t xml:space="preserve">CABRERA VERGARA GLADYS ROSA </t>
  </si>
  <si>
    <t>REPARACIONES ELÃ‰CT</t>
  </si>
  <si>
    <t>010786387-0</t>
  </si>
  <si>
    <t>EVELYN NATALIA CLERQUE GUZMAN</t>
  </si>
  <si>
    <t>cambio de puesto al 473</t>
  </si>
  <si>
    <t>010455967-9</t>
  </si>
  <si>
    <t xml:space="preserve">PLAZA TIPAN JUAN VICENTE </t>
  </si>
  <si>
    <t xml:space="preserve">MADICINA ANCESTRAL </t>
  </si>
  <si>
    <t>010325485-0</t>
  </si>
  <si>
    <t>CHIMBO MOROCHO BERTILDA</t>
  </si>
  <si>
    <t xml:space="preserve"> PAOLA CAROLINA CAMPOVERDE MENDOZA</t>
  </si>
  <si>
    <t>8.82</t>
  </si>
  <si>
    <t>abandono  DMCA-0333-2024</t>
  </si>
  <si>
    <t>ROBLES MONTESDEOCA NIEVES LUZMILA</t>
  </si>
  <si>
    <t>Utiliza como bodega</t>
  </si>
  <si>
    <t>BEATRIZ YOLANDA NIEVES QUITO</t>
  </si>
  <si>
    <t>informe de factibilidad EXT241262020</t>
  </si>
  <si>
    <t>SOLICITA CAMBIO PARA EL HIJO</t>
  </si>
  <si>
    <t>MARIA IGNACIA PAUTE DOMINGUEZ</t>
  </si>
  <si>
    <t>110187283-4</t>
  </si>
  <si>
    <t>CUENCA BENITES BLANCA ROSA</t>
  </si>
  <si>
    <t xml:space="preserve"> MARIA DIANA CHALCO GUAMAN</t>
  </si>
  <si>
    <t>9.81</t>
  </si>
  <si>
    <t>010160447-8</t>
  </si>
  <si>
    <t>MOSCOSO ARIAS MARIA ROSARIO</t>
  </si>
  <si>
    <t>AV ESPAÑA Y CATELLANA</t>
  </si>
  <si>
    <t>VICENTE ENRIQUE MARTINEZ ENRIQ</t>
  </si>
  <si>
    <t>permiso para ausentarse hasta el 20 de julio de 2024 aut.     DMCA-1585-2024</t>
  </si>
  <si>
    <t>AMBROSI GUZMAN CARMEN ELIZABETH</t>
  </si>
  <si>
    <t>MARIA HORTENCIA COBOS PAUTE</t>
  </si>
  <si>
    <t>010118634-4</t>
  </si>
  <si>
    <t>MOROCHO SANCHEZ ANA YOLANDA</t>
  </si>
  <si>
    <t>099 040 4745</t>
  </si>
  <si>
    <t>091056879-9</t>
  </si>
  <si>
    <t xml:space="preserve">MENDOZA UNDA SONIA JANET </t>
  </si>
  <si>
    <t>GABINETE de belleza DMCA-2418-2024</t>
  </si>
  <si>
    <t>010375381-0</t>
  </si>
  <si>
    <t>CHIMBO GUAMAN MARIA ISABEL</t>
  </si>
  <si>
    <t>Julio 2024- - Julio 2026.ABANDONADO</t>
  </si>
  <si>
    <t>MARIA ALEGRIA PAUTE DOMINGUE</t>
  </si>
  <si>
    <t>010107557-0</t>
  </si>
  <si>
    <t>ROMERO CAGUANA ROSA MARGARITA</t>
  </si>
  <si>
    <t>ORELLANA VALLEJO DOLORES SOLEDAD</t>
  </si>
  <si>
    <t>SOLCITA EL PUESTO 484</t>
  </si>
  <si>
    <t>renuncia EXT-29024-2025</t>
  </si>
  <si>
    <t>099 868 1585</t>
  </si>
  <si>
    <t>NO ATIENDE 6 MAS DE MESES</t>
  </si>
  <si>
    <t xml:space="preserve">CORONEL ARIAS BERTHA ROCIO
AUTO MEMODMCA00162023
COMERCIANTE ALTERNO ADRIANA CORONEL </t>
  </si>
  <si>
    <t>DIANA CATALINA MUÃ‘OZ SUQUITAN</t>
  </si>
  <si>
    <t>010311034-2</t>
  </si>
  <si>
    <t>DURAN MOROCHO TANIA VERONICA</t>
  </si>
  <si>
    <t>LUZ AMERICA GOMEZ SIGUENCIA</t>
  </si>
  <si>
    <t xml:space="preserve">DMCA-2267-2023 20 DE FEBRERO PERMISOMÈDICO </t>
  </si>
  <si>
    <t>010299347-4</t>
  </si>
  <si>
    <t>SUMBA NIVELO MANUELA DE JESUS</t>
  </si>
  <si>
    <t>401 2028</t>
  </si>
  <si>
    <t>104083696 se presume fallecimiento MEMODMCA18542022</t>
  </si>
  <si>
    <t>QUISHPE BARROS LOURDES ESPERANZA se presume fallecimiento MEMODMCA18542022</t>
  </si>
  <si>
    <t>se presume fallecimiento MEMODMCA18542022</t>
  </si>
  <si>
    <t xml:space="preserve">VELIZ TREJO PIEDAD ANGELA </t>
  </si>
  <si>
    <t>010191689-8</t>
  </si>
  <si>
    <t>DUTA TENECHURA MARIA ESTHELA</t>
  </si>
  <si>
    <t>412 9162</t>
  </si>
  <si>
    <t>LA REPUBLICA PARQUE</t>
  </si>
  <si>
    <t>QUISHPE BARROS LOURDES ESPERANZA</t>
  </si>
  <si>
    <t>ELVIA MARIA MERCEDES MARIN</t>
  </si>
  <si>
    <t>010269621-8</t>
  </si>
  <si>
    <t>BARROS JERVES SANDRA JAQUELINE</t>
  </si>
  <si>
    <t>098 108 2186</t>
  </si>
  <si>
    <t>CEVALLOS MENDOZA RUTH MARITZA</t>
  </si>
  <si>
    <t>ABANDONO DMCA07532019</t>
  </si>
  <si>
    <t>ABANDONO OFICIO DMCA07532019</t>
  </si>
  <si>
    <t>FANNY CAROLINA CAIZA BRAVO</t>
  </si>
  <si>
    <t>010547929-9</t>
  </si>
  <si>
    <t>ORDOÑEZ BARROS ANA GABRIELA</t>
  </si>
  <si>
    <t>LIBRE DMCA-0753-2019</t>
  </si>
  <si>
    <t>010401574-8</t>
  </si>
  <si>
    <t xml:space="preserve">CAIZA BRAVO TANIA GEORGINA </t>
  </si>
  <si>
    <t>MANICURE</t>
  </si>
  <si>
    <t>ANA LUCIA QUINDE CAMBISACA</t>
  </si>
  <si>
    <t>010240577-6</t>
  </si>
  <si>
    <t>OCHOA NOEMI DE JESUS</t>
  </si>
  <si>
    <t>099 401 8853</t>
  </si>
  <si>
    <t>PADRE MONRROY</t>
  </si>
  <si>
    <t>CALLE NARVAEZ ALEXANDRA PATRICIA</t>
  </si>
  <si>
    <t>MAYRA LORENA PAUCAR FARFAN</t>
  </si>
  <si>
    <t>010347097-7</t>
  </si>
  <si>
    <t>OTAVALO LEON MARIA EVA</t>
  </si>
  <si>
    <t>OCHOA SEGARRA MERCEDES VICTORIA</t>
  </si>
  <si>
    <t>SILVIA VIVIANA PAUCAR FARFAN</t>
  </si>
  <si>
    <t>010275118-7</t>
  </si>
  <si>
    <t>CRIOLLO ZUMBA MARIA JESUS</t>
  </si>
  <si>
    <t>SAN MIGUEL VIA AL VALLE</t>
  </si>
  <si>
    <t xml:space="preserve">abandono por tres años </t>
  </si>
  <si>
    <t>SANCHEZ CRUZ MARTINA</t>
  </si>
  <si>
    <t>BLANCA MARCIA PAUCAR FARFAN</t>
  </si>
  <si>
    <t>010178555-8</t>
  </si>
  <si>
    <t>CAJAMARCA LIA MARIBEL</t>
  </si>
  <si>
    <t>CDLA. JAIME ROLDOS</t>
  </si>
  <si>
    <t xml:space="preserve"> LUIS AURELIO FAJARDO FARFAN</t>
  </si>
  <si>
    <t xml:space="preserve"> ARTICULOS DE CUERO</t>
  </si>
  <si>
    <t>010283544-4</t>
  </si>
  <si>
    <t>ROBLES GOMEZ MARIA ISABEL</t>
  </si>
  <si>
    <t>CASTELLANO Y TOLEDO</t>
  </si>
  <si>
    <t>MEJIA TIGRE BLANCA BEATRIZ</t>
  </si>
  <si>
    <t>JUAN FELIPE GUERRERO ALVAREZ</t>
  </si>
  <si>
    <t>010199029-9</t>
  </si>
  <si>
    <t>ORELLANA CORO LAURA MARIA</t>
  </si>
  <si>
    <t>EL TEJAR</t>
  </si>
  <si>
    <t>MOSCOSO CAJAMARCA JULIA GUILLERMINA</t>
  </si>
  <si>
    <t>ROSA SUSANA CABRERA</t>
  </si>
  <si>
    <t>010277407-2</t>
  </si>
  <si>
    <t>GUANGA GUANGA MARIA CELIA</t>
  </si>
  <si>
    <t>CUENCA BENITEZ BLANCA ROSA</t>
  </si>
  <si>
    <t>JOSE FREDY CHIMBO BANEGAS</t>
  </si>
  <si>
    <t>010575450-1</t>
  </si>
  <si>
    <t>KLEVER ALEJANDRO PAUCAR JADA</t>
  </si>
  <si>
    <t>010219553-4</t>
  </si>
  <si>
    <t>CAJAMARCA MOSCOSO ELSA CECILIA</t>
  </si>
  <si>
    <t>ABANDONO DMCA07542019</t>
  </si>
  <si>
    <t>ABANDONO OFICIO DMCA07542019</t>
  </si>
  <si>
    <t xml:space="preserve">abandono el puesto </t>
  </si>
  <si>
    <t>RENUNCIA MEMO-DMCA-0262-2025</t>
  </si>
  <si>
    <t>abandono el puesto MEMO-DMCA-2538-2024 RENUNCIA MEMO-DMCA-0262-2025</t>
  </si>
  <si>
    <t>010150172-4</t>
  </si>
  <si>
    <t>TOSI MEJÌA ANA MARÌA</t>
  </si>
  <si>
    <t>ABANDONO OFICIO DMCA-0754-2019</t>
  </si>
  <si>
    <t xml:space="preserve"> PORTILLA MENDOZA MARTHA PAZ</t>
  </si>
  <si>
    <t>12.83</t>
  </si>
  <si>
    <t>08/30/27</t>
  </si>
  <si>
    <t>015232518-9</t>
  </si>
  <si>
    <t>LUIS JOSÉ CAZORLA</t>
  </si>
  <si>
    <t>096 362 2291</t>
  </si>
  <si>
    <t>renuncia ext334802022</t>
  </si>
  <si>
    <t>renuncia ext334802022 solcita dos veces cambio de puesto y en ninguno trabajo de bazar a comedor</t>
  </si>
  <si>
    <t>JORGE LUIS YUMBLA MARTINEZ</t>
  </si>
  <si>
    <t>010582716-6</t>
  </si>
  <si>
    <t>VEINTIMILLA AYALA KATHERINE ELIZABETH</t>
  </si>
  <si>
    <t>099 434 9212</t>
  </si>
  <si>
    <t>ZOILA LUZURIAGA ARIZAGA</t>
  </si>
  <si>
    <t>070236492-8</t>
  </si>
  <si>
    <t>AYALA MEDINA GIOVANA ITAMAR</t>
  </si>
  <si>
    <t>098 150 6852</t>
  </si>
  <si>
    <t>MOROCHO SANMARTIN MARIA TERESA</t>
  </si>
  <si>
    <t>MARIA PAULA FAREZ GALARZA</t>
  </si>
  <si>
    <t>010553971-2</t>
  </si>
  <si>
    <t>CHITACAPA ORELLANA NANCY CATALINA</t>
  </si>
  <si>
    <t>099 381 5361</t>
  </si>
  <si>
    <t>VIRGEN DEL MILAGRO</t>
  </si>
  <si>
    <t>RENUNCIA EXT50622022</t>
  </si>
  <si>
    <t>MARIA MERCEDES ORELLANA COLL</t>
  </si>
  <si>
    <t>010160265-4</t>
  </si>
  <si>
    <t>LEON JAPA MARIA ROCIO</t>
  </si>
  <si>
    <t>JOSE CRUZ SUCONOTA YUNGA</t>
  </si>
  <si>
    <t>010103872-7</t>
  </si>
  <si>
    <t>MONTALEZA CHACHO MARIA HORTENCIA</t>
  </si>
  <si>
    <t>098 123 2296</t>
  </si>
  <si>
    <t>NO ATIENDE DESDE LA PANDEMIA</t>
  </si>
  <si>
    <t>ROSA OBDULIA RIERA MOROCHO</t>
  </si>
  <si>
    <t>010160344-7</t>
  </si>
  <si>
    <t>Septiembre 2023 - Septiembre 2025</t>
  </si>
  <si>
    <t>098 275 6579</t>
  </si>
  <si>
    <t>TURI LA UNION</t>
  </si>
  <si>
    <t>CARMEN DE LA CRUZ PATIÃ‘O PERAL</t>
  </si>
  <si>
    <t>010250763-9</t>
  </si>
  <si>
    <t>QUITO RIERA BLANCA GERARDINA</t>
  </si>
  <si>
    <t>098 077 0205</t>
  </si>
  <si>
    <t>BARRIAL BLANCO</t>
  </si>
  <si>
    <t>MARIA TERESA BERNAL BRITO</t>
  </si>
  <si>
    <t>010458876-9</t>
  </si>
  <si>
    <t>OTAVALO MEJIA SONIA NARCISA</t>
  </si>
  <si>
    <t>099 715 1695</t>
  </si>
  <si>
    <t>AV 27 DE FEBRERO</t>
  </si>
  <si>
    <t>QUINTUÑA FAJARDO TANIA VANESSA</t>
  </si>
  <si>
    <t>ABANDONO DMCA07522019</t>
  </si>
  <si>
    <t>ABANDONO OFICIO DMCA07522019</t>
  </si>
  <si>
    <t>MARIA ELENA ZHAGUI BRAVO</t>
  </si>
  <si>
    <t>010485221-5</t>
  </si>
  <si>
    <t>JARA ARBITO MAYRA ALEXANDRA</t>
  </si>
  <si>
    <t>MARIA ANGELITA ORELLANA COLL</t>
  </si>
  <si>
    <t>010428433-6</t>
  </si>
  <si>
    <t>ALVARRACIN BACUILIMA SUSANA PATRICIA</t>
  </si>
  <si>
    <t>098 732 0208</t>
  </si>
  <si>
    <t>SAN JOSE BALZAY</t>
  </si>
  <si>
    <t>HORTENCIA CHUQUIGUANGA MARIA</t>
  </si>
  <si>
    <t>ACIO</t>
  </si>
  <si>
    <t>SOLO ATIENDE LOS DOMINGOS</t>
  </si>
  <si>
    <t>MARIA TRANCITO BERREZUETA CH</t>
  </si>
  <si>
    <t>010085846-3</t>
  </si>
  <si>
    <t>CAMPOS JARA MARIA MERCEDES</t>
  </si>
  <si>
    <t>LIA MARIBEL CAJAMARCA</t>
  </si>
  <si>
    <t>AURORA ASTUDILLO JULIA</t>
  </si>
  <si>
    <t>010176800-0</t>
  </si>
  <si>
    <t>ULLAGUIARIA MOROCHO LUIS EFRAIN</t>
  </si>
  <si>
    <t>Abril 2024 - Abril 2026.ABANDONADO</t>
  </si>
  <si>
    <t>JENNIFER TATIANA ORELLANA ASTU</t>
  </si>
  <si>
    <t>ROSA HERMELINDA ZARI JARA</t>
  </si>
  <si>
    <t>010263289-0</t>
  </si>
  <si>
    <t>JARA PAUCAR KENY PIEDAD</t>
  </si>
  <si>
    <t>Febrero 2021 - Febrero 2031.ABANDONA</t>
  </si>
  <si>
    <t>MARIA CECILIA GUANGA GUANGA</t>
  </si>
  <si>
    <t>MARIA ANGELINA LOPEZ MEDINA</t>
  </si>
  <si>
    <t>010205671-0</t>
  </si>
  <si>
    <t>FAREZ GUTAMA DELIA MARIA</t>
  </si>
  <si>
    <t xml:space="preserve">PICON CAJAMARCA VELERIA ELIZABETH </t>
  </si>
  <si>
    <t>ROSA REINELIA QUEZADA LOJA</t>
  </si>
  <si>
    <t>010265774-9</t>
  </si>
  <si>
    <t>QUICHIMBO ALBARRACIN RUTH ISABEL</t>
  </si>
  <si>
    <t>ELSA CECILIA CAJAMARCA MOSCOSO</t>
  </si>
  <si>
    <t>ANA MERCEDES PEREZ CURILLO</t>
  </si>
  <si>
    <t>LIBRE POR RENUNCIA</t>
  </si>
  <si>
    <t>NARCISA DE JESUS CHITACAPA MOR</t>
  </si>
  <si>
    <t>010374220-1</t>
  </si>
  <si>
    <t>BARBECHO NARVAEZ ROSA EDELINA</t>
  </si>
  <si>
    <t>413 2600</t>
  </si>
  <si>
    <t>CARZOLA ROJAS LUIS JOSE</t>
  </si>
  <si>
    <t>abandono por 1 año</t>
  </si>
  <si>
    <t>FLAVIO ORLANDO SACAQUIRIN SINC</t>
  </si>
  <si>
    <t>010365308-5</t>
  </si>
  <si>
    <t>JUELA BUENO ANA LUCIA</t>
  </si>
  <si>
    <t xml:space="preserve"> MARIA APOLINARIA CHILLOGALLI QUITUISACA</t>
  </si>
  <si>
    <t>SEGUNDO ROGERIO MOROCHO PAU</t>
  </si>
  <si>
    <t>015103971-6</t>
  </si>
  <si>
    <t xml:space="preserve">ZAPATA PANAMA DIANA GABRIELA </t>
  </si>
  <si>
    <t xml:space="preserve">GRANOS Y VERDURAS </t>
  </si>
  <si>
    <t>MARIA JUANA ORELLANA FLORES</t>
  </si>
  <si>
    <t>LEON JARA MARIA ROCIO</t>
  </si>
  <si>
    <t>ROSA EUFEMIA SALTOS MATUTE</t>
  </si>
  <si>
    <t>010099819-4</t>
  </si>
  <si>
    <t>GUERRERO ROLDAN LUZ ELODIA</t>
  </si>
  <si>
    <t>Junio 2022 - Junio 2032. F. CONTRATO</t>
  </si>
  <si>
    <t>402 0146</t>
  </si>
  <si>
    <t xml:space="preserve"> MARIANA DE JESUS GOMEZ LLIVISACA</t>
  </si>
  <si>
    <t>STEPHANIE MICHELLE LEDESMA FAJARDO</t>
  </si>
  <si>
    <t>OTILIA DE JESUS CAMPOVERDE PAL</t>
  </si>
  <si>
    <t>JESSICA FERNANDA YAPA GUIRACOCHA</t>
  </si>
  <si>
    <t>PAUTA GRANILLO GLORIA MARIA</t>
  </si>
  <si>
    <t>MARIA DOLORES RIOS CASTILLO</t>
  </si>
  <si>
    <t>030165692-2</t>
  </si>
  <si>
    <t>LUCERO MONTANO ROSA ELVIRA</t>
  </si>
  <si>
    <t>Agosto 2021 - Agosto 2031</t>
  </si>
  <si>
    <t>abandono  MEMO-DMCA-2686-2023</t>
  </si>
  <si>
    <t>MARIA RAMONA JACHO CAMAS</t>
  </si>
  <si>
    <t>010354347-6</t>
  </si>
  <si>
    <t>ANGUISACA PACHECO GLORIA MARINA</t>
  </si>
  <si>
    <t xml:space="preserve">FALLECIO </t>
  </si>
  <si>
    <t>MARIA MANUELA TUCTU SINCHE</t>
  </si>
  <si>
    <t>015050207-8</t>
  </si>
  <si>
    <t>LLAPA GUIRACOCHA JESSICA FRENANDA</t>
  </si>
  <si>
    <t>OTAVALO MEJIA ROSA ANGELICA</t>
  </si>
  <si>
    <t>SONIA OTAVALO MEJOA NUEVA CONCESIONARIA</t>
  </si>
  <si>
    <t>renuncia EXT-21437-2023</t>
  </si>
  <si>
    <t>MOTE Y FRITURAS</t>
  </si>
  <si>
    <t>MONICA ALEXANDRA ROBLES GARC</t>
  </si>
  <si>
    <t>010512735-1</t>
  </si>
  <si>
    <t>MARTINEZ ORELLANA MARIA ELENA</t>
  </si>
  <si>
    <t>NARANJO MIRYAM CECILIA</t>
  </si>
  <si>
    <t>095 888 3430</t>
  </si>
  <si>
    <t>ALVARRACIN BACULIMA SUSANA</t>
  </si>
  <si>
    <t>SANGO SANGO JORGE GEOVANNY</t>
  </si>
  <si>
    <t xml:space="preserve">BETUNERO </t>
  </si>
  <si>
    <t>010316997-5</t>
  </si>
  <si>
    <t>TIGRE GOMEZ MARIA MAGDALENA</t>
  </si>
  <si>
    <t>TIENE OPERADOR ALTERNO</t>
  </si>
  <si>
    <t xml:space="preserve"> COOPERATIVA DE AHORRO Y CRÉDITO JUVENTUD ECUATORIANA PROGRESISTA LTDA.</t>
  </si>
  <si>
    <t xml:space="preserve"> CAJERO AUTOMÁTICO</t>
  </si>
  <si>
    <t>LILIANA ELIZABETH CAMPOVERDE</t>
  </si>
  <si>
    <t>#264</t>
  </si>
  <si>
    <t>DEUDA 290</t>
  </si>
  <si>
    <t>MORA GUAZHAMBO ROSA INES</t>
  </si>
  <si>
    <t>SANDRA INES ARICHAVALA VEGA</t>
  </si>
  <si>
    <t>210A</t>
  </si>
  <si>
    <t>MARIA MAGDALENA TENESACA SAI</t>
  </si>
  <si>
    <t>010387678-5</t>
  </si>
  <si>
    <t>HORTALIZAS Y LEGUMBRES</t>
  </si>
  <si>
    <t>096 804 6275</t>
  </si>
  <si>
    <t>RENUNCIA EXT29667,2022</t>
  </si>
  <si>
    <t>JIMBO MENDEZ ANA MARIA RENUNCIA EXT29667,2022</t>
  </si>
  <si>
    <t>presente la renuncia del puesto tentativa</t>
  </si>
  <si>
    <t>MARIA CRISTINA DUTA TENECELA</t>
  </si>
  <si>
    <t>BAT02</t>
  </si>
  <si>
    <t>010119645-9</t>
  </si>
  <si>
    <t>PAÑI ARPI FLOR AVELINA</t>
  </si>
  <si>
    <t>Marzo 2022 - Marzo 2032</t>
  </si>
  <si>
    <t>JIMBO MENDEZ ANA MARIA</t>
  </si>
  <si>
    <t>RENUNCIA EXT163342021</t>
  </si>
  <si>
    <t>SILVIA SUSANA PUGO LUCERO</t>
  </si>
  <si>
    <t>010534643-1</t>
  </si>
  <si>
    <t>ARPI AREVALO DIGNA PATRICIA</t>
  </si>
  <si>
    <t>S.CONTRATO Ext.4671-2022</t>
  </si>
  <si>
    <t>RENUNCIA EXT223332021</t>
  </si>
  <si>
    <t>SONIA ESTHELA MONTALVAN PANG</t>
  </si>
  <si>
    <t>L12</t>
  </si>
  <si>
    <t>030075473-6</t>
  </si>
  <si>
    <t>SIGUENCIA ABRIL NUBE ODALIA</t>
  </si>
  <si>
    <t>099 569 3331</t>
  </si>
  <si>
    <t xml:space="preserve">libre estan solicitando </t>
  </si>
  <si>
    <t>TRABAJA SOLO SÀBADOS Y DOMINGOS</t>
  </si>
  <si>
    <t>MARIA TRANCITO SINCHI CONTRER</t>
  </si>
  <si>
    <t>L2</t>
  </si>
  <si>
    <t>010097364-3</t>
  </si>
  <si>
    <t>SUMBA YUNGA MARIA DOMITILA</t>
  </si>
  <si>
    <t>Diciembre 2021 - Diciembre 2031.ABAND</t>
  </si>
  <si>
    <t>EUDOFILIA MATILDE PALLASHCO G</t>
  </si>
  <si>
    <t>L9</t>
  </si>
  <si>
    <t>010320200-8</t>
  </si>
  <si>
    <t>VICUÑA RIERA MARIA SALVINA</t>
  </si>
  <si>
    <t>AREVALO SARI MARIA TRANCITO</t>
  </si>
  <si>
    <t>DOMINGOS</t>
  </si>
  <si>
    <t>LASTENIA GEORGINA ILLESCAS CRI</t>
  </si>
  <si>
    <t>VERDURAS-PAPAS</t>
  </si>
  <si>
    <t>P 521</t>
  </si>
  <si>
    <t>010183066-9</t>
  </si>
  <si>
    <t>GALLEGOS LOJANO MARIA AURORA</t>
  </si>
  <si>
    <t>SÀBADO Y DOMINGOS</t>
  </si>
  <si>
    <t>MARIANA SOLEDAD ABILA CAGUAN</t>
  </si>
  <si>
    <t>P-01</t>
  </si>
  <si>
    <t>07/31/23</t>
  </si>
  <si>
    <t>091529526-5</t>
  </si>
  <si>
    <t>CABRERA VERGARA GLADYS ROSA</t>
  </si>
  <si>
    <t>REPARACIÓN DE ELECTRODOMESTICOS</t>
  </si>
  <si>
    <t>ABANDONO DE PUESTOS 2020 CONTRATO CADUCADO Y EL 2020</t>
  </si>
  <si>
    <t>FLORINDA NATIVIDAD AVILA CAGU</t>
  </si>
  <si>
    <t>P-02</t>
  </si>
  <si>
    <t>PRUEBA</t>
  </si>
  <si>
    <t>BUENO LUCERO MARIA ELENA</t>
  </si>
  <si>
    <t>VACIO ABANDONO POR TERCEROS,</t>
  </si>
  <si>
    <t>P-03</t>
  </si>
  <si>
    <t>010236391-8</t>
  </si>
  <si>
    <t>CAMPOZANO JARA MARIA GUADALUPE</t>
  </si>
  <si>
    <t>098 913 9284</t>
  </si>
  <si>
    <t>CAMPOS PAREDES NARCISA DE JESUS</t>
  </si>
  <si>
    <t>ROSA SENOVIA PAREDES QUIZHPI</t>
  </si>
  <si>
    <t>PLAZA TIPAN JUAN VICENTE</t>
  </si>
  <si>
    <t>PILLCO MOROCHO JANETH MARIBEL</t>
  </si>
  <si>
    <t>MANUEL JESUS DELGADO MENDEZ</t>
  </si>
  <si>
    <t>P-05</t>
  </si>
  <si>
    <t>010548869-6</t>
  </si>
  <si>
    <t>CAMPOVERDE MENDOZA PAOLA CAROLINA</t>
  </si>
  <si>
    <t>Enero 2023 - Enero 2025.CADUCADO</t>
  </si>
  <si>
    <t>Ext-5861-2025</t>
  </si>
  <si>
    <t>ZUMBA LOJA MARIA REGINA</t>
  </si>
  <si>
    <t>CARMEN LETICIA JARA</t>
  </si>
  <si>
    <t>P-06</t>
  </si>
  <si>
    <t>07/31/22</t>
  </si>
  <si>
    <t>010686124-8</t>
  </si>
  <si>
    <t>BACULIMA VILLA MARIA ESPERANZA</t>
  </si>
  <si>
    <t>en tramite 010686124-8</t>
  </si>
  <si>
    <t>Lleva el contrato la Señorita Alicia Lojano Hija para la revicion</t>
  </si>
  <si>
    <t>TIGRE BEATRIZ ESPERANZA</t>
  </si>
  <si>
    <t>P-07</t>
  </si>
  <si>
    <t>010471941-4</t>
  </si>
  <si>
    <t>NIEVES QUITO BEATRIZ YOLANDA</t>
  </si>
  <si>
    <t>010388484-7</t>
  </si>
  <si>
    <t xml:space="preserve">SINCHI AUCAPIÑAROSA PATRICIA </t>
  </si>
  <si>
    <t>SABADOS Y DOMINGOS</t>
  </si>
  <si>
    <t xml:space="preserve"> HENRY NELSON MENDEZ AVILA</t>
  </si>
  <si>
    <t>099 475 8099</t>
  </si>
  <si>
    <t>AVILA GOMEZ MARIA CARMELINA</t>
  </si>
  <si>
    <t>ATIENDE SOLO SABADOS Y DOMINGOS</t>
  </si>
  <si>
    <t>P-09</t>
  </si>
  <si>
    <t>010098222-2</t>
  </si>
  <si>
    <t>PAUTE DOMINGUEZ MARIA IGNACIA</t>
  </si>
  <si>
    <t>098 760 1050</t>
  </si>
  <si>
    <t>REALIZAR CAMBIO DE PUESTO ANTES 432/AHORA 444 OJO</t>
  </si>
  <si>
    <t>MARIA NARCIZA DE JESUS ROJAS JA</t>
  </si>
  <si>
    <t>P-10</t>
  </si>
  <si>
    <t>010272565-2</t>
  </si>
  <si>
    <t>CHALCO GUAMAN MARIA DIANA</t>
  </si>
  <si>
    <t>P-11</t>
  </si>
  <si>
    <t>010034391-2</t>
  </si>
  <si>
    <t>MARTINEZ ENRIQUEZ VICENTE ENRIQUE</t>
  </si>
  <si>
    <t>Presenta certificado medico 05/abril/2023 se recomienda Cirugia y fisioterapia</t>
  </si>
  <si>
    <t>ABELARDO J ANDRADE</t>
  </si>
  <si>
    <t>ASISTE 2 HRS DIARIAS X ENFERMEDAD</t>
  </si>
  <si>
    <t>MIERCOLES-SABADOS</t>
  </si>
  <si>
    <t>LOJA JUCA MARIA SEMIRA</t>
  </si>
  <si>
    <t>NELLY TRINIDAD SEGARRA BARRER</t>
  </si>
  <si>
    <t>P-12</t>
  </si>
  <si>
    <t>010307002-5</t>
  </si>
  <si>
    <t>COBOS PAUTE MARIA HORTENCIA</t>
  </si>
  <si>
    <t>099 0461 116</t>
  </si>
  <si>
    <t>PLASENCIA QUILAMBAQUI ZOILA AMELIA</t>
  </si>
  <si>
    <t>ATIENDE SOLO LOS SÀBADOS</t>
  </si>
  <si>
    <t>FANNY ROSARIO ALBARRACIN AUQU</t>
  </si>
  <si>
    <t>P12_</t>
  </si>
  <si>
    <t>010492073-1</t>
  </si>
  <si>
    <t>MENDOZA UNDA SONNIA JANET</t>
  </si>
  <si>
    <t>CAMBIO DE PUESTO</t>
  </si>
  <si>
    <t>098 584 6877</t>
  </si>
  <si>
    <t>El Valle</t>
  </si>
  <si>
    <t>90 años se presume renunciar  PENDIENTE DE PAGO 449,65 24 DE FEBRERO</t>
  </si>
  <si>
    <t>ATIENDE SOLO SÀBADOS</t>
  </si>
  <si>
    <t>24 DE FEBEREO</t>
  </si>
  <si>
    <t>ANGEL ROLANDO VERDUGO BAUTIS</t>
  </si>
  <si>
    <t>P-13</t>
  </si>
  <si>
    <t>010153572-2</t>
  </si>
  <si>
    <t>PAUTE DOMINGUEZ MARIA ALEGRIA</t>
  </si>
  <si>
    <t>098 5599 452</t>
  </si>
  <si>
    <t>CDLA CSA PARA TODOS</t>
  </si>
  <si>
    <t>VACIO fuera del APA EN PROCESO DE REGULARIZACIÓN   EXT-6037-2023</t>
  </si>
  <si>
    <t>CARMEN LUCIA GALARZA CONTRER</t>
  </si>
  <si>
    <t>010182883-8</t>
  </si>
  <si>
    <t>MUÑOZ CARREÑO GLADYS PATRICIA</t>
  </si>
  <si>
    <t>Agosto 2023 - Agosto 2033</t>
  </si>
  <si>
    <t>BERMEO BERMEO LUZ INES</t>
  </si>
  <si>
    <t>VICTOR RODRIGO MENDEZ CAGUAN</t>
  </si>
  <si>
    <t>P-14</t>
  </si>
  <si>
    <t>010590584-8</t>
  </si>
  <si>
    <t>MUÑOZ SUQUITANA DIANA CATALINA</t>
  </si>
  <si>
    <t>098 040 7555</t>
  </si>
  <si>
    <t>NO ABRE DESDE LA PANDEMIA</t>
  </si>
  <si>
    <t>ATIENDE SOLO SÀBADOS Y DOMINGOS Y CAMBIO DE ,</t>
  </si>
  <si>
    <t>SOLICITA EL 452</t>
  </si>
  <si>
    <t>TANIA ESTEFANIA ESCANDON ESCAN</t>
  </si>
  <si>
    <t>P-15</t>
  </si>
  <si>
    <t>010089718-0</t>
  </si>
  <si>
    <t>GOMEZ SIGUENCIA LUZ AMERICA</t>
  </si>
  <si>
    <t>PEDRO DE LA GAZCA</t>
  </si>
  <si>
    <t>13-95</t>
  </si>
  <si>
    <t>ATIENDE SOLO EN LA MAÑANA</t>
  </si>
  <si>
    <t>MARIA LUZ DURAN PEÃ‘ALOZA</t>
  </si>
  <si>
    <t>P230_</t>
  </si>
  <si>
    <t>010223840-9</t>
  </si>
  <si>
    <t>VELIZ TREJO PIEDAD ANGELA</t>
  </si>
  <si>
    <t xml:space="preserve">abandono utilizado ilegalmente </t>
  </si>
  <si>
    <t>abandono utilizado ilegalmente  8 meses</t>
  </si>
  <si>
    <t xml:space="preserve">abandono utilizado ilegalmente  8 meses </t>
  </si>
  <si>
    <t>abandono utilizado ilegalmente  solicitado bajo la aut: EXT46712022</t>
  </si>
  <si>
    <t>JORGE LUIS PARRA LOMBAIDA</t>
  </si>
  <si>
    <t>P289</t>
  </si>
  <si>
    <t>010118346-5</t>
  </si>
  <si>
    <t>MARIN ELVIA MARIA MERCERDES</t>
  </si>
  <si>
    <t>RICAURTE STA MARIA</t>
  </si>
  <si>
    <t>ARPI AREVALODIGNA PATRICIA</t>
  </si>
  <si>
    <t>Prueva</t>
  </si>
  <si>
    <t>REVISAR (NUEVA) ANTES BONETTE</t>
  </si>
  <si>
    <t>REVISAR SOLICITUDES DEL PUESTO (010686124-8)</t>
  </si>
  <si>
    <t>renuncia EXT113342021</t>
  </si>
  <si>
    <t>LUZ ELODIA GUERRERO ROLDAN</t>
  </si>
  <si>
    <t>P442</t>
  </si>
  <si>
    <t>010465502-2</t>
  </si>
  <si>
    <t>CAIZA BRAVO FANNY CAROLINA</t>
  </si>
  <si>
    <t>098 696 6359</t>
  </si>
  <si>
    <t>AV ORDOÑEZ LAZO ( SAYAUSI )</t>
  </si>
  <si>
    <t>ATIENDE LOS SÀBADOS</t>
  </si>
  <si>
    <t>JESUS EDUVINA PACHO BUESTAN</t>
  </si>
  <si>
    <t>PA-15_</t>
  </si>
  <si>
    <t>CAIZA BRAVO TANIA GEORGINA</t>
  </si>
  <si>
    <t>VACIO MAS DE UN AÑO</t>
  </si>
  <si>
    <t>ATIENDE MIÈRCOLES Y DOMINGO</t>
  </si>
  <si>
    <t>MARIA ROSARIO BONETE LEMA</t>
  </si>
  <si>
    <t>PA-19_</t>
  </si>
  <si>
    <t>010572553-5</t>
  </si>
  <si>
    <t>QUINDE CAMBISACA ANA LUCIA</t>
  </si>
  <si>
    <t>098 879 8960</t>
  </si>
  <si>
    <t>VACIO MAS DE UN AÑO COMENTAN Q ES AMBULANTE EN EL MERCADO 10 DE AGOSTO</t>
  </si>
  <si>
    <t>ROSA MATILDE LOZADO PRIETO</t>
  </si>
  <si>
    <t>PA-4_</t>
  </si>
  <si>
    <t>010460882-3</t>
  </si>
  <si>
    <t>PAUCAR FARFÁN MAYRA LORENA</t>
  </si>
  <si>
    <t xml:space="preserve">BARRETO AVILA LUIS VICENTE  AUT: BARRETO DE AUTORIZACIÒN </t>
  </si>
  <si>
    <t xml:space="preserve">moderatos </t>
  </si>
  <si>
    <t>EXT65312022 PARA REGULARIZAR 7 DE OCTUBRE</t>
  </si>
  <si>
    <t xml:space="preserve">moderados </t>
  </si>
  <si>
    <t>CLAUDINA EDELMIRA LLANGARI CH</t>
  </si>
  <si>
    <t>PA6</t>
  </si>
  <si>
    <t>010466047-7</t>
  </si>
  <si>
    <t>PAUCAR FARFÁN SILVIA VIVIANA</t>
  </si>
  <si>
    <t>BARRETO AVILA LUIS VICENTE</t>
  </si>
  <si>
    <t>OCUPA ILEGALMENTE</t>
  </si>
  <si>
    <t>En legalizacion con el nùmero de tràmite 279922019</t>
  </si>
  <si>
    <t>ORELLANA ZABALA ROSA GLADYS</t>
  </si>
  <si>
    <t>JULIA MARGARITA PAREDES TENEM</t>
  </si>
  <si>
    <t>PG-04</t>
  </si>
  <si>
    <t>010274428-1</t>
  </si>
  <si>
    <t>PAUCAR FARFÁN BLANCA MARCIA</t>
  </si>
  <si>
    <t>COMPUTADORAS</t>
  </si>
  <si>
    <t>099 755 3244</t>
  </si>
  <si>
    <t>ATIENDA LAS TARDES</t>
  </si>
  <si>
    <t>SISALIMA RUALES ANGELA VIVIANA</t>
  </si>
  <si>
    <t>MARIA ROSA LEMA PUMA</t>
  </si>
  <si>
    <t>PG-05</t>
  </si>
  <si>
    <t>010522446-3</t>
  </si>
  <si>
    <t>VALVERDE PACHECO DIGNA EMERITA</t>
  </si>
  <si>
    <t>099 243 1977</t>
  </si>
  <si>
    <t>Av. Yanahurco</t>
  </si>
  <si>
    <t>CAMBIO DE TITULAR A CAMARGO AGUILAR LUIS SIXTO</t>
  </si>
  <si>
    <t>PRESUME FALLECIMIENTO</t>
  </si>
  <si>
    <t>140033042-7</t>
  </si>
  <si>
    <t xml:space="preserve">LEMA TENEMAZA DIGNA ESPERANZA </t>
  </si>
  <si>
    <t>PG-6</t>
  </si>
  <si>
    <t>010141777-2</t>
  </si>
  <si>
    <t>FAJARDO FARFAN LUIS</t>
  </si>
  <si>
    <t>Noviembre 2022 - Noviembre 2024.TRAM</t>
  </si>
  <si>
    <t>Ext-8411-2025</t>
  </si>
  <si>
    <t>093 999 1110</t>
  </si>
  <si>
    <t>ABANDONO POR 3 AÑOS</t>
  </si>
  <si>
    <t>LLAVES</t>
  </si>
  <si>
    <t>parobado por la comisión</t>
  </si>
  <si>
    <t>cambio de puesto con adjudicación  vacio por abandono</t>
  </si>
  <si>
    <t xml:space="preserve"> NARCISA DE JESUS PULLA ORTEGA</t>
  </si>
  <si>
    <t>P-502</t>
  </si>
  <si>
    <t>010211069-9</t>
  </si>
  <si>
    <t>GUERRERO ALVAREZ JUAN FELIPE</t>
  </si>
  <si>
    <t>ELECTRODOMESTICOS DE SEGUNDA</t>
  </si>
  <si>
    <t>099 813 5842</t>
  </si>
  <si>
    <t>CACIQUE COLLAGUAZO 1-57</t>
  </si>
  <si>
    <t>02 Enero 2023 -02 Enero 2025</t>
  </si>
  <si>
    <t>RENUNCIA EXT299932022</t>
  </si>
  <si>
    <t>MERCEDES DE LA NUBE ORTEGA PU</t>
  </si>
  <si>
    <t>S-01</t>
  </si>
  <si>
    <t>010145484-1</t>
  </si>
  <si>
    <t>CABRERA ROSA SUSANA</t>
  </si>
  <si>
    <t>ocupación ilegal del puesto 464 del m 12 de abril.</t>
  </si>
  <si>
    <t>BARRETO AVILA LUIS VICENTE EDUARDO</t>
  </si>
  <si>
    <t>TELEFONOS</t>
  </si>
  <si>
    <t>PUESTO CON PROBLEMAS DE CONSECIONARIO</t>
  </si>
  <si>
    <t xml:space="preserve"> ROSA CARMEN ILLESCAS</t>
  </si>
  <si>
    <t>171693972-1</t>
  </si>
  <si>
    <t>CHIMBO BANEGAS JOSE FREDY</t>
  </si>
  <si>
    <t>Octubre 2024 - Octubre 2034</t>
  </si>
  <si>
    <t>095 872 6730</t>
  </si>
  <si>
    <t>ROSA ANGELITA MARCA MOROCHO</t>
  </si>
  <si>
    <t>S-05</t>
  </si>
  <si>
    <t>010111223-3</t>
  </si>
  <si>
    <t>PAUCAR JADÁN KLEVER ALEJANDRO</t>
  </si>
  <si>
    <t>Max Ule</t>
  </si>
  <si>
    <t>EN BLANCO</t>
  </si>
  <si>
    <t>PERMISO PANDEMIA baja por falta de renovación,</t>
  </si>
  <si>
    <t>ANA LUCIA SAQUINAULA MARCA</t>
  </si>
  <si>
    <t>S-06</t>
  </si>
  <si>
    <t>07/31/20</t>
  </si>
  <si>
    <t>DE VEZ EN CUANDO</t>
  </si>
  <si>
    <t xml:space="preserve">CHALCO GUAMAN MARIA DIANA </t>
  </si>
  <si>
    <t xml:space="preserve"> FLORA ROSALIA ESCANDON ORELLANA</t>
  </si>
  <si>
    <t>S-07</t>
  </si>
  <si>
    <t xml:space="preserve">SONIA ESTHER QUINDE TENECELA </t>
  </si>
  <si>
    <t xml:space="preserve">MAQUINAS DISPENSADORAS ELECTRONICAS </t>
  </si>
  <si>
    <t>V-01</t>
  </si>
  <si>
    <t>04/30/2026</t>
  </si>
  <si>
    <t>010250838-9</t>
  </si>
  <si>
    <t>YUMBLA MARTINEZ JORGE LUIS</t>
  </si>
  <si>
    <t>099 548 1405</t>
  </si>
  <si>
    <t>GONZALEZ SUAREZ Y LOS ANDES</t>
  </si>
  <si>
    <t xml:space="preserve">31 DE MAYO EL PROXIMO </t>
  </si>
  <si>
    <t>RENUNCIA POR ABANDONO  PRESENTAR PROXIMAMENTE 17 DE ABRIL DEL 2023</t>
  </si>
  <si>
    <t xml:space="preserve"> COOPERATIVA DE AHORRO Y CREDITO CREA LTDA.</t>
  </si>
  <si>
    <t>540A</t>
  </si>
  <si>
    <t>06/20/27</t>
  </si>
  <si>
    <t>baja por liquidación de puesto.</t>
  </si>
  <si>
    <t>010098085-3</t>
  </si>
  <si>
    <t>LUZURIAGA ARIZAGA MARIA</t>
  </si>
  <si>
    <t>Abelardo Anndrade</t>
  </si>
  <si>
    <t>LIBRE MEMODMCA18792022</t>
  </si>
  <si>
    <t xml:space="preserve"> MARIA TRANSITO MOROCHO TENEMPAGUAY</t>
  </si>
  <si>
    <t xml:space="preserve"> PERIODICOS Y LOTERIA</t>
  </si>
  <si>
    <t>010107880-6</t>
  </si>
  <si>
    <t>FAREZ GALARZA MARIA PAULA</t>
  </si>
  <si>
    <t>099 104 4621</t>
  </si>
  <si>
    <t>Cdla el cisne</t>
  </si>
  <si>
    <t>VALLADARES QUIZPHE LORENA NATALY</t>
  </si>
  <si>
    <t>Octubre-2022 -Octubre 2032</t>
  </si>
  <si>
    <t xml:space="preserve"> ROSA ELVIRA RUMIPULLA MOROCHO</t>
  </si>
  <si>
    <t>Giro PERIODICOS Y LOTERIA</t>
  </si>
  <si>
    <t>010300560-9</t>
  </si>
  <si>
    <t>ORELLANA COLLAHUASO MARIA MERCEDES</t>
  </si>
  <si>
    <t>098 353 6515</t>
  </si>
  <si>
    <t>010357637-7</t>
  </si>
  <si>
    <t>SUCONOTA YUNGA JOSE CRUZ</t>
  </si>
  <si>
    <t>099 227 6148</t>
  </si>
  <si>
    <t>NO VIENE SEGUIDO</t>
  </si>
  <si>
    <t>010135554-3</t>
  </si>
  <si>
    <t>RIERA MOROCHO ROSA ABDULIA</t>
  </si>
  <si>
    <t>098 861 1943</t>
  </si>
  <si>
    <t>RACAR PLAZA</t>
  </si>
  <si>
    <t>010137666-3</t>
  </si>
  <si>
    <t>PATIÑO PERALTA CARMEN DE LA CRUZ</t>
  </si>
  <si>
    <t>ORELLANA ZAVALA ROSA GLADYS</t>
  </si>
  <si>
    <t>010184532-9</t>
  </si>
  <si>
    <t>BERNAL BRITO MARIA TERESA</t>
  </si>
  <si>
    <t>010520292-3</t>
  </si>
  <si>
    <t>GUZMAN ORELLANA JULIO CESAR</t>
  </si>
  <si>
    <t>RENUNCIA SOLICITA CAROLINA CAIZA</t>
  </si>
  <si>
    <t>VACIO RENUNCIA 163812022</t>
  </si>
  <si>
    <t>vacio renuncia EXT31242021</t>
  </si>
  <si>
    <t>REVISAR SE RECOMIENDA ISPECCION PRESUNTA VENTA DE PUESTO</t>
  </si>
  <si>
    <t>010245129-1</t>
  </si>
  <si>
    <t>ORELLANA COLLAHUASO MARIA ANGELITA</t>
  </si>
  <si>
    <t>099 701 3950</t>
  </si>
  <si>
    <t>ORDOÑEZ LAZO Y CEREZOS</t>
  </si>
  <si>
    <t>ATENTO LOCAL SOLICITADO</t>
  </si>
  <si>
    <t>CAMBIO DE  A CALZADO</t>
  </si>
  <si>
    <t>010076164-2</t>
  </si>
  <si>
    <t>CHUQUIGUANGA MARIA HORTENCIA</t>
  </si>
  <si>
    <t>Junio 2021 - Junio 2031</t>
  </si>
  <si>
    <t>098 6441077</t>
  </si>
  <si>
    <t>CALLE BABACO Y CEREZOS</t>
  </si>
  <si>
    <t>010343953-5</t>
  </si>
  <si>
    <t>BERREZUETA CHUQUIGUANGA MARIA TRANCITO</t>
  </si>
  <si>
    <t>098 9926 717</t>
  </si>
  <si>
    <t>CAMBIO DE  A COMPUTADORAS,</t>
  </si>
  <si>
    <t>010027719-3</t>
  </si>
  <si>
    <t>ASTUDILLO JULIA AURORA</t>
  </si>
  <si>
    <t>GABRIELA NATALY BARZALLO ORELLANA ABANDONO CAMBIO</t>
  </si>
  <si>
    <t>NUNCA LO OCUPO</t>
  </si>
  <si>
    <t>NOTIFICACION TERMINACIÓN CONTRATO</t>
  </si>
  <si>
    <t>SIN NOVEDAD, ABANDONO DE PUESTO NUNCA TRABAJO Y SOLICTA EL PUESTO DE COMIDA</t>
  </si>
  <si>
    <t>NUNCA OCUPO EL PUESTO</t>
  </si>
  <si>
    <t>SIEMPRE ESTABA TRABAJANDO EN EL PATIO DE COMIDAS</t>
  </si>
  <si>
    <t>010419780-1</t>
  </si>
  <si>
    <t>ORELLANA ASTUDILLO JENNIFER TATIANA</t>
  </si>
  <si>
    <t>0105024350 renuncia</t>
  </si>
  <si>
    <t>FAJARDO SALTO WILMER FELIPE renuncia</t>
  </si>
  <si>
    <t>renuncia 129012020</t>
  </si>
  <si>
    <t>renuncia al puesto 129012020</t>
  </si>
  <si>
    <t>Noviembre 2022 - Noviembre 2024</t>
  </si>
  <si>
    <t>SOLO FINES DE SEMANA</t>
  </si>
  <si>
    <t>CAMBIO DE  Y NORMAL</t>
  </si>
  <si>
    <t>LÓPEZ GUAILACELA MARÍA ISABEL</t>
  </si>
  <si>
    <t>ATIENDE DE 2 A 3 VECES A LA SEMANA</t>
  </si>
  <si>
    <t>105863443 vacio segun informe EXT15752021 abandono del puesto 490 con el MEMO-DMCA-1989-2023</t>
  </si>
  <si>
    <t>ZUMBA ZUMBA MARCIA VERÓNICA vacio segun informe EXT15752021 abandono del puesto 490 con el MEMO-DMCA-1989-2023</t>
  </si>
  <si>
    <t>vacio segun informe EXT15752021 abandono del puesto 490 con el MEMO-DMCA-1989-2023</t>
  </si>
  <si>
    <t>010293809-9</t>
  </si>
  <si>
    <t>PEREZ CURILLO ANA MERCEDES</t>
  </si>
  <si>
    <t>ZUMBA ZUMBA MARCIA VERONICA</t>
  </si>
  <si>
    <t>Sin contrato</t>
  </si>
  <si>
    <t>SE PRESUME DUEÑO MAS DE 1 AÑO EN LOS EEUU</t>
  </si>
  <si>
    <t xml:space="preserve">ECOMERCE </t>
  </si>
  <si>
    <t>vacio EXT31182021</t>
  </si>
  <si>
    <t>010300803-3</t>
  </si>
  <si>
    <t>CHITACAPA MOROCHO NARCISA DE JESUS</t>
  </si>
  <si>
    <t>ECOMERCE (MUNICIPIO)</t>
  </si>
  <si>
    <t>ECOMERCE</t>
  </si>
  <si>
    <t>ERA OCUPADO X ECOMERCE</t>
  </si>
  <si>
    <t>010257140-3</t>
  </si>
  <si>
    <t>CHILLOGALLI QUITUISACA MARIA APOLINARIA</t>
  </si>
  <si>
    <t>SE RECOMIENDA INSPECCIONAR PRESUNTA VENTA DE PUESTO</t>
  </si>
  <si>
    <t>EXTERIOR</t>
  </si>
  <si>
    <t>010156627-1</t>
  </si>
  <si>
    <t>MOROCHO PAUCAR SEGUNDO ROGERIO</t>
  </si>
  <si>
    <t>Septiembre 2023 - Septiembre 2033</t>
  </si>
  <si>
    <t>010166762-4</t>
  </si>
  <si>
    <t>ILLESCAS CRIOLLO LASTENIA GEORGINA</t>
  </si>
  <si>
    <t>agroecologica</t>
  </si>
  <si>
    <t>renuncia EXT77052020 factibilidad EXT241172020</t>
  </si>
  <si>
    <t>ZAPATA PANAMA DIANA GABRIELA</t>
  </si>
  <si>
    <t>Mayo 2024 - mayo 2026</t>
  </si>
  <si>
    <t>*</t>
  </si>
  <si>
    <t>GUMAN ORELLANA JULIO CESAR</t>
  </si>
  <si>
    <t>renuncia EXT60822021</t>
  </si>
  <si>
    <t>ZHAGUI BRAVO MARIA ELENA</t>
  </si>
  <si>
    <t>VACIO DMCA12312019</t>
  </si>
  <si>
    <t>010078075-8</t>
  </si>
  <si>
    <t>ORELLANA FLORES MARIA JUANA</t>
  </si>
  <si>
    <t>Solicitado por Julio Cesar Guaman</t>
  </si>
  <si>
    <t>010101367-0</t>
  </si>
  <si>
    <t>SALTOS MATUTE ROSA EUFENIA</t>
  </si>
  <si>
    <t>099 474 1727</t>
  </si>
  <si>
    <t>GUANGA</t>
  </si>
  <si>
    <t>010197760-1</t>
  </si>
  <si>
    <t>GOMEZ LLIVISACA MARIANA DE JESUS</t>
  </si>
  <si>
    <t>010269441-1</t>
  </si>
  <si>
    <t>LEDESMA FAJARDO STEPHANIE MICHELLE</t>
  </si>
  <si>
    <t>Diciembre 2024 - Diciembre 2026</t>
  </si>
  <si>
    <t>SOLICITA EL CAMBIO 507 DMCA151220</t>
  </si>
  <si>
    <t>010143710-1</t>
  </si>
  <si>
    <t>CAMPOVERDE PALTA OTILIA DE JESUS</t>
  </si>
  <si>
    <t>2 887441</t>
  </si>
  <si>
    <t>LOJA Y ALFONSO MORENO</t>
  </si>
  <si>
    <t>010157899-5</t>
  </si>
  <si>
    <t>RIOS CASTILLO MARIA DOLORES</t>
  </si>
  <si>
    <t>RENUNCIA EXT298902021</t>
  </si>
  <si>
    <t>010129101-1</t>
  </si>
  <si>
    <t>JACHO CAMAS MARIA RAMONA</t>
  </si>
  <si>
    <t>ZARI JARA ROSA HERMELINDA</t>
  </si>
  <si>
    <t>010456420-8</t>
  </si>
  <si>
    <t>TUCTU SINCHE MARIA MANUELA</t>
  </si>
  <si>
    <t>Enero 2022 - Enero 2032</t>
  </si>
  <si>
    <t>099 432 3940</t>
  </si>
  <si>
    <t>171215812-8</t>
  </si>
  <si>
    <t>ROBLES GARCIA MONICA ALEXANDRA</t>
  </si>
  <si>
    <t>098 6098406</t>
  </si>
  <si>
    <t>QUEZADA LOJA ROSA REINELIA</t>
  </si>
  <si>
    <t>030174681-4</t>
  </si>
  <si>
    <t>LUCERO PEREZ DAVID RAMON (chuspi)</t>
  </si>
  <si>
    <t>UTENCILIOS DE COCINA</t>
  </si>
  <si>
    <t>RENOVACION</t>
  </si>
  <si>
    <t>098 028 4717</t>
  </si>
  <si>
    <t>GUALACEO</t>
  </si>
  <si>
    <t>060529289-5</t>
  </si>
  <si>
    <t>BETUNERO</t>
  </si>
  <si>
    <t>093 960 1297</t>
  </si>
  <si>
    <t>BAT.1</t>
  </si>
  <si>
    <t>010139673-7</t>
  </si>
  <si>
    <t>TENESACA SAICO MARIA MAGDALENA</t>
  </si>
  <si>
    <t>098 9745 222</t>
  </si>
  <si>
    <t>SACAQUIRIN SINCHI FLAVIO ORLANDO</t>
  </si>
  <si>
    <t>BAT.2</t>
  </si>
  <si>
    <t>070114258-0</t>
  </si>
  <si>
    <t>DUTA TENECELA MARIA CRISTINA</t>
  </si>
  <si>
    <t>BAT.3</t>
  </si>
  <si>
    <t>PUGO LUCERO SILVIA SUSANA</t>
  </si>
  <si>
    <t>098 146 3359</t>
  </si>
  <si>
    <t>RAYOLOMA</t>
  </si>
  <si>
    <t>0101639888 renuncia</t>
  </si>
  <si>
    <t>FERNANDEZ WUAZHIMA MARIA DOLORES renuncia</t>
  </si>
  <si>
    <t>renuncia ext138922020</t>
  </si>
  <si>
    <t>Renuncia EXt15482023</t>
  </si>
  <si>
    <t>Llibre</t>
  </si>
  <si>
    <t>EXT-1548-2023</t>
  </si>
  <si>
    <t>ATENDIDO POR SÀBADOS Y DOMINGOS</t>
  </si>
  <si>
    <t>MOROCHO ALVARRACIN ROSA LUBINA</t>
  </si>
  <si>
    <t>POSIBLE RENUCNIA</t>
  </si>
  <si>
    <t>ATENDIDO SÀBADOS Y DOMINGOS</t>
  </si>
  <si>
    <t>010182127-0</t>
  </si>
  <si>
    <t>RENUNCIA EXT-13912-2024</t>
  </si>
  <si>
    <t>COELLO CORDOVA MONICA AZUCENA</t>
  </si>
  <si>
    <t>ATENDIDO SOLO MIÈRCOLES</t>
  </si>
  <si>
    <t>LEON MOLINA CARLA LISSETH</t>
  </si>
  <si>
    <t>010349173-4</t>
  </si>
  <si>
    <t>JARA SINCHI MARIA DE LOURDES</t>
  </si>
  <si>
    <t xml:space="preserve">SABADOS Y DOMINGOS </t>
  </si>
  <si>
    <t xml:space="preserve">abandono 3 meses 9 meses </t>
  </si>
  <si>
    <t xml:space="preserve">regularizar </t>
  </si>
  <si>
    <t>010747157-5</t>
  </si>
  <si>
    <t>ATIENDEN MARTES-SABADOS</t>
  </si>
  <si>
    <t>AYALA AYALA MARIA ROSARIO</t>
  </si>
  <si>
    <t>10/31/2021</t>
  </si>
  <si>
    <t>COMERCIANTE EN RIESGO POR PERSONA MAYOR DE 90 AÑOS,</t>
  </si>
  <si>
    <t>SALTOS MATUTE ROSA EUFERMIA</t>
  </si>
  <si>
    <t xml:space="preserve">EXT-4903-2025 SOLICITA RECUPERAR EL PUESTO </t>
  </si>
  <si>
    <t>102694411 renuncia EXT-9970-2023</t>
  </si>
  <si>
    <t>LEON HORTENCIA MARIA
SOLO ABRE LOS DIAS SABADOS Y DOMINGOS AUT:DMCA00992023 RENUNCIA EXT-9970-2023</t>
  </si>
  <si>
    <t>SOLO ABRE LOS DIAS SABADOS Y DOMINGOS AUT:DMCA00992023 RENUNCIA EXT-9970-2023</t>
  </si>
  <si>
    <t xml:space="preserve">ABANDONADO PRESENTAR RENUNCIA Y PROCESO DE ABANDONO 30 DE ABRIL  AVANCE DE PAGO </t>
  </si>
  <si>
    <t xml:space="preserve">presentar oficio con certificados médicos, 20 de diciembre del 2022 15 DE MAYO SE INICIA </t>
  </si>
  <si>
    <t>SOLO ABRE LOS DIAS SABADOS Y DOMINGOS AUT:DMCA00992023</t>
  </si>
  <si>
    <t>OCUPACIÓN ILEGAL DEL PUESTO  USURPACIÓN DE BIENES PÚBLICOS.</t>
  </si>
  <si>
    <t>RENUNCIA DEL PUESTO EXT-23838-2023</t>
  </si>
  <si>
    <t>LEON HORTENCIA MARIA</t>
  </si>
  <si>
    <t>RIOS CASTILLO MARIA DOLORES se autoriza a la hija</t>
  </si>
  <si>
    <t>seautoriza a la hija para trabajar ZOILA GERMANIA BARBECHO RIOS</t>
  </si>
  <si>
    <t>se autoriza a la hija para trabajar ZOILA GERMANIA BARBECHO RIOS</t>
  </si>
  <si>
    <t>SIN NOVEDAD, CON COMERCIANTE ALTERNO AUTO</t>
  </si>
  <si>
    <t>JACHO CAMAS RAMONA MARIA</t>
  </si>
  <si>
    <t>ENERO 2022 - ENERO 2024</t>
  </si>
  <si>
    <t>LUCERO PEREZ DAVID ROMAN</t>
  </si>
  <si>
    <t>OCUPADO ILEGAL EXT-10665-2020</t>
  </si>
  <si>
    <t>PERIODICO</t>
  </si>
  <si>
    <t>BAT,3</t>
  </si>
  <si>
    <t>BAT,1</t>
  </si>
  <si>
    <t>BAT,2</t>
  </si>
  <si>
    <t>Aruchavala Vega Sandra Ines</t>
  </si>
  <si>
    <t>En tramite con el numero, 329762018</t>
  </si>
  <si>
    <t>Cedula</t>
  </si>
  <si>
    <t>Nombre del Comerciante</t>
  </si>
  <si>
    <t xml:space="preserve">tipo </t>
  </si>
  <si>
    <t>Inpección 1</t>
  </si>
  <si>
    <t>Inpección 2</t>
  </si>
  <si>
    <t xml:space="preserve">Urgente </t>
  </si>
  <si>
    <t xml:space="preserve">Jornada </t>
  </si>
  <si>
    <t>AREA/m²</t>
  </si>
  <si>
    <t>Asociacion</t>
  </si>
  <si>
    <t>0601593502</t>
  </si>
  <si>
    <t>Dolores Alulema Cacuango</t>
  </si>
  <si>
    <t>Plataforma Patamarca</t>
  </si>
  <si>
    <t>San valentin</t>
  </si>
  <si>
    <t>0103346458</t>
  </si>
  <si>
    <t>Nelson Alfredo Lucero Peñaloza</t>
  </si>
  <si>
    <t xml:space="preserve">Pan de casa </t>
  </si>
  <si>
    <t>0301008702</t>
  </si>
  <si>
    <t>Segundo Alfonso Quintuña Fernandez</t>
  </si>
  <si>
    <t xml:space="preserve">Dulces pan </t>
  </si>
  <si>
    <t>Rio machangara</t>
  </si>
  <si>
    <t>0103843225</t>
  </si>
  <si>
    <t>Norman Soledad Gutiérrez Tene</t>
  </si>
  <si>
    <t>Rosa Marianita Sagbay Sancho</t>
  </si>
  <si>
    <t>0103606950</t>
  </si>
  <si>
    <t>Carmen Cecilia Arias Montalvan</t>
  </si>
  <si>
    <t xml:space="preserve">Frutas </t>
  </si>
  <si>
    <t>0301242897</t>
  </si>
  <si>
    <t>Lino Pinguil Aguaiza</t>
  </si>
  <si>
    <t>25 de marzo</t>
  </si>
  <si>
    <t>0101037851</t>
  </si>
  <si>
    <t>María Rosario Calle Saquipulla</t>
  </si>
  <si>
    <t>0103176061</t>
  </si>
  <si>
    <t>Emma Lorena Aucapiña Yanza</t>
  </si>
  <si>
    <t>0105714745</t>
  </si>
  <si>
    <t>Chimbo chimbo Cristián Fernando</t>
  </si>
  <si>
    <t>0100620012</t>
  </si>
  <si>
    <t>Miguel Ángel Avila Zuñiga</t>
  </si>
  <si>
    <t>0103088381</t>
  </si>
  <si>
    <t>María Lucía Largo Chicaiza</t>
  </si>
  <si>
    <t>01001227180</t>
  </si>
  <si>
    <t>Mejía  Zabedra Angel Miguel</t>
  </si>
  <si>
    <t>0105488514</t>
  </si>
  <si>
    <t xml:space="preserve">Ruth Digna Gualan Gualan </t>
  </si>
  <si>
    <t>1103262265</t>
  </si>
  <si>
    <t xml:space="preserve">María cricelda cartuche pineda </t>
  </si>
  <si>
    <t>113901177</t>
  </si>
  <si>
    <t xml:space="preserve">Norma Yolanda gualan gualan </t>
  </si>
  <si>
    <t>0101747681</t>
  </si>
  <si>
    <t xml:space="preserve">Minchala cajas Laura Victoria </t>
  </si>
  <si>
    <t>0300201696</t>
  </si>
  <si>
    <t>Carlos Florencia lema guarquila</t>
  </si>
  <si>
    <t>0106860489</t>
  </si>
  <si>
    <t>Freddy Wilfredo Álvarez Jiménez</t>
  </si>
  <si>
    <t>Plásticos aluminio</t>
  </si>
  <si>
    <t>0105856645</t>
  </si>
  <si>
    <t>Carlos Ruperto Álvarez Pezantes</t>
  </si>
  <si>
    <t>Freddy Wilfrido Alvarez Jiménez</t>
  </si>
  <si>
    <t>0104192356</t>
  </si>
  <si>
    <t>Carmen Margarita Ortega Guambaña</t>
  </si>
  <si>
    <t>0101051704</t>
  </si>
  <si>
    <t>Eudosia Quizhipi Sangurima</t>
  </si>
  <si>
    <t>0103782736</t>
  </si>
  <si>
    <t>Julio leónidas zhagui duchitanga</t>
  </si>
  <si>
    <t>17066064477</t>
  </si>
  <si>
    <t>María luisa Cadme Abad</t>
  </si>
  <si>
    <t>Desconocido</t>
  </si>
  <si>
    <t xml:space="preserve">María Jesús paucar </t>
  </si>
  <si>
    <t>0107019184</t>
  </si>
  <si>
    <t>Amada Carolina Jimbo Sánchez</t>
  </si>
  <si>
    <t>0302363106</t>
  </si>
  <si>
    <t>María Fernanda Caguana Zhagnay</t>
  </si>
  <si>
    <t>Pollos de granja</t>
  </si>
  <si>
    <t>0102154499</t>
  </si>
  <si>
    <t>Maria julia Margarita morocho tenecela</t>
  </si>
  <si>
    <t>hornado</t>
  </si>
  <si>
    <t>0302055751</t>
  </si>
  <si>
    <t>Lourdes Cenaida Nivicela Morocho</t>
  </si>
  <si>
    <t>carnicos</t>
  </si>
  <si>
    <t>0705023828</t>
  </si>
  <si>
    <t xml:space="preserve">Marisol del cisne González Ponce </t>
  </si>
  <si>
    <t>0100885151</t>
  </si>
  <si>
    <t>Ruth orfa pensantes bustamante</t>
  </si>
  <si>
    <t>0102492550</t>
  </si>
  <si>
    <t>Carlos Santiago Tenesaca Pugo</t>
  </si>
  <si>
    <t>Talabasteria</t>
  </si>
  <si>
    <t>0300678950</t>
  </si>
  <si>
    <t>Carmen Rosario Cordero Delgado</t>
  </si>
  <si>
    <t>0103843645</t>
  </si>
  <si>
    <t>Rosa carmen pulla barzallo</t>
  </si>
  <si>
    <t>0106523863</t>
  </si>
  <si>
    <t>Liliana Gabriela Lazo Puin</t>
  </si>
  <si>
    <t>María Teresa Gumanrrigra Guamán</t>
  </si>
  <si>
    <t>Verduras</t>
  </si>
  <si>
    <t>María Eudosia Gumanrrigra Guamán</t>
  </si>
  <si>
    <t>0101121606</t>
  </si>
  <si>
    <t>María dolores Soria</t>
  </si>
  <si>
    <t>Grano tierno y tubérculos</t>
  </si>
  <si>
    <t>0151113487</t>
  </si>
  <si>
    <t>Dayanna Lissette Cabrera Agurto</t>
  </si>
  <si>
    <t>Cafeteria</t>
  </si>
  <si>
    <t>0102783297</t>
  </si>
  <si>
    <t>Tacuri Morocho Lautaro Ipolo</t>
  </si>
  <si>
    <t>María Mercedes Paida Buri</t>
  </si>
  <si>
    <t>Grano tierno, tubérculos</t>
  </si>
  <si>
    <t>0502431679</t>
  </si>
  <si>
    <t>María Inés Jacho Pallo</t>
  </si>
  <si>
    <t>0103323259</t>
  </si>
  <si>
    <t>Rosa Florinda Montaño Chimbo</t>
  </si>
  <si>
    <t>Legumbres, verdura, fruta, grano tierno</t>
  </si>
  <si>
    <t>0301831772</t>
  </si>
  <si>
    <t>Chima Pomavilla Estela De Jesus</t>
  </si>
  <si>
    <t>Frutas y verduras</t>
  </si>
  <si>
    <t>0107236242</t>
  </si>
  <si>
    <t>Mery Elisabeth Ayora Guartan</t>
  </si>
  <si>
    <t>0301285847</t>
  </si>
  <si>
    <t>López Medina Segundo Angel</t>
  </si>
  <si>
    <t>0104287735</t>
  </si>
  <si>
    <t>Líbano Lojano Miriam Mariuxi</t>
  </si>
  <si>
    <t>Tenezaca Tenezaca Cruz Beatriz</t>
  </si>
  <si>
    <t>1709737233</t>
  </si>
  <si>
    <t>Portilla Enrique Omar</t>
  </si>
  <si>
    <t>0102082625</t>
  </si>
  <si>
    <t>Ponce Regalado Nube Mercedes</t>
  </si>
  <si>
    <t>0104222732</t>
  </si>
  <si>
    <t>Barba Barba Sonia Patricia</t>
  </si>
  <si>
    <t>0104241575</t>
  </si>
  <si>
    <t>Zalamea Ponce Fernando Patricio</t>
  </si>
  <si>
    <t>0104653811</t>
  </si>
  <si>
    <t>Alvarez Alvarez María Hermelinda</t>
  </si>
  <si>
    <t>Aves vivos</t>
  </si>
  <si>
    <t>0103855268</t>
  </si>
  <si>
    <t>Idrovo Sisamila Juan José</t>
  </si>
  <si>
    <t>0150303345</t>
  </si>
  <si>
    <t>Idrovo Loja Mónica Elizabeth</t>
  </si>
  <si>
    <t>Frutas y legumbres</t>
  </si>
  <si>
    <t>0101613024</t>
  </si>
  <si>
    <t>Córdova Flores Lastenia Maria</t>
  </si>
  <si>
    <t>0104775622</t>
  </si>
  <si>
    <t>Matailo Pucha Laura Margarita</t>
  </si>
  <si>
    <t>desconocido</t>
  </si>
  <si>
    <t>0102466778</t>
  </si>
  <si>
    <t>Pañi Nivicela manuel Alberto</t>
  </si>
  <si>
    <t>Artesanias</t>
  </si>
  <si>
    <t>0702993734</t>
  </si>
  <si>
    <t>ALVAREZ PRSANTEZ MANUEL ORLANDO</t>
  </si>
  <si>
    <t>Aluminio y plasticos</t>
  </si>
  <si>
    <t>0104147962</t>
  </si>
  <si>
    <t>JIMENEZ ALVAREZ IRMA CUMANDA</t>
  </si>
  <si>
    <t>0107216913</t>
  </si>
  <si>
    <t>ALVAREZ JIMENEZ LOURDES JHOANNS</t>
  </si>
  <si>
    <t>0102468105</t>
  </si>
  <si>
    <t>PAÑI Criollo Ana beatriz</t>
  </si>
  <si>
    <t>0103707378</t>
  </si>
  <si>
    <t>NARANJO PEÑALOZA SONIA RAQUEL</t>
  </si>
  <si>
    <t>BLANCA LUCRECIA TACURI GORDILLO</t>
  </si>
  <si>
    <t>0103234860</t>
  </si>
  <si>
    <t>Blanca Rosario Faican Zhañay</t>
  </si>
  <si>
    <t>Pan de paccha</t>
  </si>
  <si>
    <t>1803739430</t>
  </si>
  <si>
    <t>Pilatasig Rivera Nelly Marina</t>
  </si>
  <si>
    <t>Especerias</t>
  </si>
  <si>
    <t>ANA MARIA FERNANDEZ ORTIZ</t>
  </si>
  <si>
    <t>0102662517</t>
  </si>
  <si>
    <t>OTAVALO LEON ELVA DOLORES</t>
  </si>
  <si>
    <t>0102105368</t>
  </si>
  <si>
    <t>MARIA GUALUPE BAUTIDTA TENESACA</t>
  </si>
  <si>
    <t>PABLO CESAR CARRION LEON</t>
  </si>
  <si>
    <t>1202397509</t>
  </si>
  <si>
    <t>Jenny Aracelly Caicedo Chavez</t>
  </si>
  <si>
    <t>DOLORES OLIMPIA CORNEJO NARVAEZ</t>
  </si>
  <si>
    <t>Pan</t>
  </si>
  <si>
    <t>0104558573</t>
  </si>
  <si>
    <t>Martha cecilia chimbo Lojano</t>
  </si>
  <si>
    <t>hierro</t>
  </si>
  <si>
    <t>0105974216</t>
  </si>
  <si>
    <t>JOHNNY XAVIER MOROCHO CALPIÑA</t>
  </si>
  <si>
    <t>Pollos asados</t>
  </si>
  <si>
    <t>0103441234</t>
  </si>
  <si>
    <t>ADRIANA VERONICS CHIMBO UGUÑS</t>
  </si>
  <si>
    <t>ROSA CORNEJO NARVAEZ</t>
  </si>
  <si>
    <t>0101332476</t>
  </si>
  <si>
    <t>AIDA TRANSITO Quisphi Chacho</t>
  </si>
  <si>
    <t>0102965647</t>
  </si>
  <si>
    <t>MIRIAN DEL ROCIO CULCAY SUCONOTA</t>
  </si>
  <si>
    <t>0104103429</t>
  </si>
  <si>
    <t>TENECOYA SISALIMA MARIANA DE JESUS</t>
  </si>
  <si>
    <t>0802267112</t>
  </si>
  <si>
    <t>SEGUNDO VICTOR TORRES CORTES</t>
  </si>
  <si>
    <t>0101393981</t>
  </si>
  <si>
    <t>TOCTO NIRVES ROSARIO</t>
  </si>
  <si>
    <t xml:space="preserve">MARIA LOURDES CARCHI </t>
  </si>
  <si>
    <t>YADIRA ANABELLA GUAMAN SUMBA</t>
  </si>
  <si>
    <t xml:space="preserve">CAGUANA BARBECHO ANA FERNANDA renuncia  EXT-13817-2024	  para Ricaurte </t>
  </si>
  <si>
    <t xml:space="preserve">renuncia  EXT-13817-2024	  para Ricaurte </t>
  </si>
  <si>
    <t>0104525589</t>
  </si>
  <si>
    <t>Manuel Marcelo Arias Torres</t>
  </si>
  <si>
    <t>0103114260</t>
  </si>
  <si>
    <t>SAMANIEGO SAMANIEGO Martha cecilia</t>
  </si>
  <si>
    <t>Nelson leonardo vizco zhago</t>
  </si>
  <si>
    <t>0107559916</t>
  </si>
  <si>
    <t>JIMENEZ QUITUIDACA JHON SNDRES</t>
  </si>
  <si>
    <t>DIANA ALEXANDRA PAÑI PAÑI</t>
  </si>
  <si>
    <t>LUIS MIGUEL PAÑI PAÑI</t>
  </si>
  <si>
    <t>MIGUEL ALBERTO CABRERA MEDINA</t>
  </si>
  <si>
    <t>Muebles de madera</t>
  </si>
  <si>
    <t xml:space="preserve">ANDRES MAURICIO MOROCHO BACUILIMA </t>
  </si>
  <si>
    <t>JANETH ALEXANDRA MOROCHO BACUILIMA</t>
  </si>
  <si>
    <t>0601370281</t>
  </si>
  <si>
    <t>MARIA TRANSITO GOMEZ GUARTAZACA</t>
  </si>
  <si>
    <t>0100775261</t>
  </si>
  <si>
    <t>QUINTUÑA OCHOA CARMEN MAGDALENA</t>
  </si>
  <si>
    <t>0302500509</t>
  </si>
  <si>
    <t>MONICA INES CORONEL ULLAGUARI</t>
  </si>
  <si>
    <t>1400490213</t>
  </si>
  <si>
    <t>BLANCA AREVALO ZHUMI</t>
  </si>
  <si>
    <t>CARMEN CECILIA ARIAS SALDAÑA</t>
  </si>
  <si>
    <t>0301366779</t>
  </si>
  <si>
    <t>ROSA ELVIRA AYWASA TACURI</t>
  </si>
  <si>
    <t>0301725719</t>
  </si>
  <si>
    <t>AYAUQUI QUITO LUZ MARIA</t>
  </si>
  <si>
    <t>172818444</t>
  </si>
  <si>
    <t>MARCIA BORJA QUIÑONEZ</t>
  </si>
  <si>
    <t>Marisqueria</t>
  </si>
  <si>
    <t>0104726278</t>
  </si>
  <si>
    <t>GINA PAOLA CONTRERAS CONDO</t>
  </si>
  <si>
    <t>Cevicheria</t>
  </si>
  <si>
    <t>ANA LUCIA JARAMA VELECELA</t>
  </si>
  <si>
    <t>01013480902</t>
  </si>
  <si>
    <t>ZOILA TRANSITO CORNEJO LASSO</t>
  </si>
  <si>
    <t>0100897412</t>
  </si>
  <si>
    <t xml:space="preserve">JOSE REMIGIO ASAÑA </t>
  </si>
  <si>
    <t>0101607950</t>
  </si>
  <si>
    <t>Maria Josefina Gordillo Pangol</t>
  </si>
  <si>
    <t>0910349779</t>
  </si>
  <si>
    <t>TERESA JIMBO MARTINEZ</t>
  </si>
  <si>
    <t>TEOLINDA VALDIMIRA QUEZADA</t>
  </si>
  <si>
    <t>010072994</t>
  </si>
  <si>
    <t>RUTH REBECA AVILA PERALTA</t>
  </si>
  <si>
    <t>0912666583</t>
  </si>
  <si>
    <t>JOSE MIGUEL MEDINA MORA</t>
  </si>
  <si>
    <t>0103700449</t>
  </si>
  <si>
    <t>SANDRA SUSANA CHIMBO UGUÑA</t>
  </si>
  <si>
    <t>0300725751</t>
  </si>
  <si>
    <t>EZEQUIEL ALFONSO ROMERO BRAVO</t>
  </si>
  <si>
    <t>Zapateria</t>
  </si>
  <si>
    <t>0103671665</t>
  </si>
  <si>
    <t xml:space="preserve">JOSE ALBERTO GUASHAMBO LOJA </t>
  </si>
  <si>
    <t>1104351976</t>
  </si>
  <si>
    <t xml:space="preserve">Jose medardo condolo abad </t>
  </si>
  <si>
    <t>0103055240</t>
  </si>
  <si>
    <t>GRACIELA DE JESUS GRANJA MARTINEZ</t>
  </si>
  <si>
    <t>0102323821</t>
  </si>
  <si>
    <t xml:space="preserve">MERCEDES DE JESUS BUESTAN </t>
  </si>
  <si>
    <t>JULIO RICARDO GOMEZ BERMEO</t>
  </si>
  <si>
    <t>FERNANDA CAROLINA RAMON LLARI</t>
  </si>
  <si>
    <t>0103648184</t>
  </si>
  <si>
    <t>BLANVS DOLORES AEAÑA YANZA</t>
  </si>
  <si>
    <t>0103315842</t>
  </si>
  <si>
    <t>JESUS SORAYDA MOGROVEJO MOGROVEJO</t>
  </si>
  <si>
    <t>0101842672</t>
  </si>
  <si>
    <t>ROSA UBALDINA MOGROVEJO BRITO</t>
  </si>
  <si>
    <t>0106064686</t>
  </si>
  <si>
    <t>Julio Ricardo Gomez Bermeo</t>
  </si>
  <si>
    <t>0102256500</t>
  </si>
  <si>
    <t>MARIA CONCEPCION SANCHEZ JADAN</t>
  </si>
  <si>
    <t>0102860475</t>
  </si>
  <si>
    <t>SOLEDAD DE JESUS GUACHICULLCA BUESTAN</t>
  </si>
  <si>
    <t>0104482780</t>
  </si>
  <si>
    <t>MOROCHO BACUILIMA JANETH ALEXANDRA</t>
  </si>
  <si>
    <t>0105326318</t>
  </si>
  <si>
    <t>Mauricio andres morocho bacuilima</t>
  </si>
  <si>
    <t>CRISTINA PIEDAD CARRION RIVAS</t>
  </si>
  <si>
    <t>ROSA ALEJANDRINA BARRETO ARIAS</t>
  </si>
  <si>
    <t>0402567508</t>
  </si>
  <si>
    <t>WALTER MANUEL ZARUMA PICHSSAY</t>
  </si>
  <si>
    <t>0102426566</t>
  </si>
  <si>
    <t>NELLY Noemi mueve Ochoa</t>
  </si>
  <si>
    <t>0103692646</t>
  </si>
  <si>
    <t>ELSA NOEMI CUZCO BARRETO</t>
  </si>
  <si>
    <t>0102890282</t>
  </si>
  <si>
    <t>IDACC ANTONIO GUZMAN FEIJOO</t>
  </si>
  <si>
    <t>1101422143</t>
  </si>
  <si>
    <t>JOSE ANTONIO REYES ENCALADA</t>
  </si>
  <si>
    <t>0302598255</t>
  </si>
  <si>
    <t>TANIA VERONICA YUMBLA SUCOZHAÑAY</t>
  </si>
  <si>
    <t>0105313860</t>
  </si>
  <si>
    <t>MARIA ROSA ARPU JARAMA</t>
  </si>
  <si>
    <t>01027027336</t>
  </si>
  <si>
    <t>GLADYS ALVARRACIN AUQUILLA</t>
  </si>
  <si>
    <t>0704927227</t>
  </si>
  <si>
    <t>Klever gonzalo Mena Delgado</t>
  </si>
  <si>
    <t>MARIA JUDITH FUACHICHULLCA LOPEZ</t>
  </si>
  <si>
    <t>Colas</t>
  </si>
  <si>
    <t>0104241567</t>
  </si>
  <si>
    <t>Miguel zalamea Ponce</t>
  </si>
  <si>
    <t>Venta de aves</t>
  </si>
  <si>
    <t>0104136742</t>
  </si>
  <si>
    <t xml:space="preserve">LOJA LLIGUIN MARIA GLOria </t>
  </si>
  <si>
    <t>Frutas legumbres</t>
  </si>
  <si>
    <t>0701406720</t>
  </si>
  <si>
    <t>BUSTAMANTE ZAMBRANO MESIAS OCTAVIO</t>
  </si>
  <si>
    <t>LAURA Maria Macas</t>
  </si>
  <si>
    <t>ROSA MARIA PULLA BARZALLO</t>
  </si>
  <si>
    <t>1102786108</t>
  </si>
  <si>
    <t>CARLOS ILARIO VERA</t>
  </si>
  <si>
    <t>0105386932</t>
  </si>
  <si>
    <t>Minchala vasquez parricio xaviwr</t>
  </si>
  <si>
    <t>Artesanias en hierro</t>
  </si>
  <si>
    <t>0104443718</t>
  </si>
  <si>
    <t xml:space="preserve">Dulce María verdugo </t>
  </si>
  <si>
    <t xml:space="preserve">Diana vera mogrovejo </t>
  </si>
  <si>
    <t xml:space="preserve">Blanca azaña yanza </t>
  </si>
  <si>
    <t>0104118641</t>
  </si>
  <si>
    <t xml:space="preserve">María Cruz yanza </t>
  </si>
  <si>
    <t>1705112876</t>
  </si>
  <si>
    <t>Rosendo cepeda yautibug</t>
  </si>
  <si>
    <t>María auxilio uzhca pulgarin</t>
  </si>
  <si>
    <t>0601030596</t>
  </si>
  <si>
    <t xml:space="preserve">María yauripoma morocho </t>
  </si>
  <si>
    <t>0103891578</t>
  </si>
  <si>
    <t>Nancy sigua pillco</t>
  </si>
  <si>
    <t>María Rosa uguña tacuri</t>
  </si>
  <si>
    <t>0102592789</t>
  </si>
  <si>
    <t xml:space="preserve">Laura campoverde </t>
  </si>
  <si>
    <t xml:space="preserve">Lencería </t>
  </si>
  <si>
    <t>0101379121</t>
  </si>
  <si>
    <t xml:space="preserve">Cecilia Irma Jarama Deleg </t>
  </si>
  <si>
    <t>0100698463</t>
  </si>
  <si>
    <t xml:space="preserve">Angel Carchi chica </t>
  </si>
  <si>
    <t xml:space="preserve">Cobijas </t>
  </si>
  <si>
    <t>1001486461</t>
  </si>
  <si>
    <t xml:space="preserve">Margarita pastrana teran </t>
  </si>
  <si>
    <t xml:space="preserve">Medias </t>
  </si>
  <si>
    <t>0601231756</t>
  </si>
  <si>
    <t>Juana Bagua magi</t>
  </si>
  <si>
    <t xml:space="preserve">Mochilas </t>
  </si>
  <si>
    <t xml:space="preserve">Cesar Rubén Torres </t>
  </si>
  <si>
    <t xml:space="preserve">Delantales </t>
  </si>
  <si>
    <t>0104511175</t>
  </si>
  <si>
    <t>Juana huerta maynato</t>
  </si>
  <si>
    <t xml:space="preserve">Rosa coraizaca </t>
  </si>
  <si>
    <t>Ana pugo minchala</t>
  </si>
  <si>
    <t xml:space="preserve">Hortalizas </t>
  </si>
  <si>
    <t xml:space="preserve">María delgado guaman </t>
  </si>
  <si>
    <t>0104101969</t>
  </si>
  <si>
    <t xml:space="preserve">Rosa Contreras </t>
  </si>
  <si>
    <t xml:space="preserve">Frutas y papas </t>
  </si>
  <si>
    <t>0602427288</t>
  </si>
  <si>
    <t xml:space="preserve">Manuela cepeda guaman </t>
  </si>
  <si>
    <t>0104028857</t>
  </si>
  <si>
    <t>Carmita paute plaza</t>
  </si>
  <si>
    <t xml:space="preserve">Wilian Plaza paute </t>
  </si>
  <si>
    <t>0103127502</t>
  </si>
  <si>
    <t>Inés aucapiña lupercio</t>
  </si>
  <si>
    <t>0102191608</t>
  </si>
  <si>
    <t xml:space="preserve">Ewdin Durán Bustamante </t>
  </si>
  <si>
    <t xml:space="preserve">Mochilas y zapatos </t>
  </si>
  <si>
    <t>0101046589</t>
  </si>
  <si>
    <t>Celia sacaquirin arpi</t>
  </si>
  <si>
    <t xml:space="preserve">Caña </t>
  </si>
  <si>
    <t>0102123932</t>
  </si>
  <si>
    <t xml:space="preserve">Teresa astudillo </t>
  </si>
  <si>
    <t>0601921364</t>
  </si>
  <si>
    <t>Mariana de Jesús quisqui pasmay</t>
  </si>
  <si>
    <t>0103085023</t>
  </si>
  <si>
    <t>Julio quintuña quintuña</t>
  </si>
  <si>
    <t xml:space="preserve">Polleras </t>
  </si>
  <si>
    <t>0103493870</t>
  </si>
  <si>
    <t xml:space="preserve">Laura quintuña quintuña </t>
  </si>
  <si>
    <t>1804452488</t>
  </si>
  <si>
    <t xml:space="preserve">Paula Albáncando naranjo </t>
  </si>
  <si>
    <t xml:space="preserve">Edredones </t>
  </si>
  <si>
    <t>0102584422</t>
  </si>
  <si>
    <t xml:space="preserve">Jaime rodrigo fajardo </t>
  </si>
  <si>
    <t>0103560801</t>
  </si>
  <si>
    <t>Delia malene ortega plaza</t>
  </si>
  <si>
    <t xml:space="preserve">Frutas y verduras </t>
  </si>
  <si>
    <t>María de Jesús ullaguari carchipulla</t>
  </si>
  <si>
    <t xml:space="preserve">Julia Álvarez </t>
  </si>
  <si>
    <t>Delia vaquilema</t>
  </si>
  <si>
    <t xml:space="preserve">Delia quituisaca </t>
  </si>
  <si>
    <t>Carmen chuquimarca  renuncia  EXT-13548-2024</t>
  </si>
  <si>
    <t>renuncia  EXT-13548-2024</t>
  </si>
  <si>
    <t>1104636228</t>
  </si>
  <si>
    <t xml:space="preserve">Olher armando Cabrera Gonzales </t>
  </si>
  <si>
    <t>1103311112</t>
  </si>
  <si>
    <t xml:space="preserve">Rogoberto cartuche </t>
  </si>
  <si>
    <t xml:space="preserve">Zapatos </t>
  </si>
  <si>
    <t>0103920559</t>
  </si>
  <si>
    <t xml:space="preserve">Yolanda once </t>
  </si>
  <si>
    <t xml:space="preserve">Jofre gutama </t>
  </si>
  <si>
    <t xml:space="preserve">Román criollo </t>
  </si>
  <si>
    <t>0102803582</t>
  </si>
  <si>
    <t xml:space="preserve">Adela verdugo </t>
  </si>
  <si>
    <t>0104446091</t>
  </si>
  <si>
    <t xml:space="preserve">María sumba </t>
  </si>
  <si>
    <t xml:space="preserve">Patricia manicela </t>
  </si>
  <si>
    <t xml:space="preserve">Papas </t>
  </si>
  <si>
    <t xml:space="preserve">María andrade </t>
  </si>
  <si>
    <t>Delia namcela</t>
  </si>
  <si>
    <t>1104075963</t>
  </si>
  <si>
    <t>Juan namicela</t>
  </si>
  <si>
    <t>1104158868</t>
  </si>
  <si>
    <t>Manuel namcela</t>
  </si>
  <si>
    <t xml:space="preserve">Luis macas Verá </t>
  </si>
  <si>
    <t xml:space="preserve">Delia vera vera </t>
  </si>
  <si>
    <t xml:space="preserve">Lorena roladan pilla </t>
  </si>
  <si>
    <t>0106560865</t>
  </si>
  <si>
    <t xml:space="preserve">Jessica tobay pulla </t>
  </si>
  <si>
    <t>cèdula</t>
  </si>
  <si>
    <t xml:space="preserve">bloque </t>
  </si>
  <si>
    <t>numero</t>
  </si>
  <si>
    <t>inspeccion 1</t>
  </si>
  <si>
    <t>inpección 2</t>
  </si>
  <si>
    <t>inspeccion 3</t>
  </si>
  <si>
    <t>0150088318</t>
  </si>
  <si>
    <t>ANA CRISTINA LOJA GUACHICHULLCA</t>
  </si>
  <si>
    <t>0999213472</t>
  </si>
  <si>
    <t>Plataforma Miraflores</t>
  </si>
  <si>
    <t>sabados</t>
  </si>
  <si>
    <t>26472162</t>
  </si>
  <si>
    <t>ANDRES ELOY JAIMES GUERRERO</t>
  </si>
  <si>
    <t>0604634036</t>
  </si>
  <si>
    <t>MARÍA MERCEDES NAULA TIXI</t>
  </si>
  <si>
    <t xml:space="preserve">GRANOS </t>
  </si>
  <si>
    <t>0989298917</t>
  </si>
  <si>
    <t>0604027086</t>
  </si>
  <si>
    <t>SEGUNDO BELISARIO SHULIMA GUARACA</t>
  </si>
  <si>
    <t>0997813727</t>
  </si>
  <si>
    <t>0103009668</t>
  </si>
  <si>
    <t>GLADYS MERCEDES GUACHICHULLCA MOROCHO</t>
  </si>
  <si>
    <t>0998172269</t>
  </si>
  <si>
    <t>0300692709</t>
  </si>
  <si>
    <t>MANUEL MESIAS MONTERO SARMIENTO</t>
  </si>
  <si>
    <t>2340896</t>
  </si>
  <si>
    <t>0104185236</t>
  </si>
  <si>
    <t>MARTHA YOLANDA MONTERO SAITEROS</t>
  </si>
  <si>
    <t>0990497142</t>
  </si>
  <si>
    <t>PAOLA ALEXANDRA PUGO FERNANDEZ</t>
  </si>
  <si>
    <t>09894501</t>
  </si>
  <si>
    <t>0105439195</t>
  </si>
  <si>
    <t>COTA CECILIA PUGO CORNEJO</t>
  </si>
  <si>
    <t>0989925090</t>
  </si>
  <si>
    <t>0103654398</t>
  </si>
  <si>
    <t>JORGE IVÁN ORTEGA PIÑA</t>
  </si>
  <si>
    <t>0988489957</t>
  </si>
  <si>
    <t>104426283</t>
  </si>
  <si>
    <t>MIRAIAM JHANETT CHICATAPA ORELLANA</t>
  </si>
  <si>
    <t>0986108100</t>
  </si>
  <si>
    <t>01005295935</t>
  </si>
  <si>
    <t>ANA ALCIRA VIÑANZACA  BANEGAS</t>
  </si>
  <si>
    <t>0983835705</t>
  </si>
  <si>
    <t>0105111983</t>
  </si>
  <si>
    <t>MONICA ELIZABETH SINCHI LEMA</t>
  </si>
  <si>
    <t>0981127539</t>
  </si>
  <si>
    <t>0103186524</t>
  </si>
  <si>
    <t>MONICA PATRICIA YANES MAZA</t>
  </si>
  <si>
    <t>4203549</t>
  </si>
  <si>
    <t>01076145898</t>
  </si>
  <si>
    <t>YESSICA JHOANA VEGA FERNANDEZ</t>
  </si>
  <si>
    <t>0959553748</t>
  </si>
  <si>
    <t>0107788188</t>
  </si>
  <si>
    <t>JEFFERSON VLADIMIR FERNANDEZ BACULIMA</t>
  </si>
  <si>
    <t>0103690954</t>
  </si>
  <si>
    <t xml:space="preserve">NARCISA DE JESUS FERNANDEZ BAUILIMA </t>
  </si>
  <si>
    <t>0991869510</t>
  </si>
  <si>
    <t>0103025664</t>
  </si>
  <si>
    <t>JUAN GERARDO AREVALO GALLEGOS</t>
  </si>
  <si>
    <t>QUESILIO</t>
  </si>
  <si>
    <t>0959234291</t>
  </si>
  <si>
    <t>0150156040</t>
  </si>
  <si>
    <t>JUAN XAVIER SOLORZANO LEMA</t>
  </si>
  <si>
    <t>0990698533</t>
  </si>
  <si>
    <t>LOURDES MARIBEL NUMO ASHQUI</t>
  </si>
  <si>
    <t>ILARIA ASHQUI ASHQUI</t>
  </si>
  <si>
    <t xml:space="preserve">MARÍA ASCENCIA SAGÑAY LLAUPIBUG </t>
  </si>
  <si>
    <t>0604285825</t>
  </si>
  <si>
    <t>JOSE SAMUEL CEPEDA OCHOA</t>
  </si>
  <si>
    <t>0988777083</t>
  </si>
  <si>
    <t>TERESA DEL ROCIO CORAIZACA BAUTISTA</t>
  </si>
  <si>
    <t>SEGUNDO FERNANDO NUMA ASHQUI</t>
  </si>
  <si>
    <t>0989251375</t>
  </si>
  <si>
    <t>0105771646</t>
  </si>
  <si>
    <t>JUAN CARLOS CAJAS PACHECO</t>
  </si>
  <si>
    <t>0985597316</t>
  </si>
  <si>
    <t>0104509187</t>
  </si>
  <si>
    <t>SANDRA LUCIA GRANDA SEGARRA</t>
  </si>
  <si>
    <t>0980227663</t>
  </si>
  <si>
    <t>0107415630</t>
  </si>
  <si>
    <t>JANETH CRISTINA TACURI TAPIA</t>
  </si>
  <si>
    <t>0956852521</t>
  </si>
  <si>
    <t>0106808991</t>
  </si>
  <si>
    <t>LILIAN MISHELL ZAMORA MOROCHO</t>
  </si>
  <si>
    <t>0997319173</t>
  </si>
  <si>
    <t>01071431313</t>
  </si>
  <si>
    <t xml:space="preserve">JOSELYN PATRICIA ROALES GUAMÁN </t>
  </si>
  <si>
    <t>0968872602</t>
  </si>
  <si>
    <t>0106600042</t>
  </si>
  <si>
    <t>PATRICIA JANETH ROCANO SEGARRA</t>
  </si>
  <si>
    <t>0962979873</t>
  </si>
  <si>
    <t>01036461015</t>
  </si>
  <si>
    <t xml:space="preserve">WILSON ZHOVANNY TABAY TIXI </t>
  </si>
  <si>
    <t>0990960588</t>
  </si>
  <si>
    <t>0105196562</t>
  </si>
  <si>
    <t xml:space="preserve">ANA LUCIA SEGARRA CARDENAS </t>
  </si>
  <si>
    <t>0967291474</t>
  </si>
  <si>
    <t>01033155137</t>
  </si>
  <si>
    <t>INES ISABEL DUTAN SARUMEÑO</t>
  </si>
  <si>
    <t>0997630217</t>
  </si>
  <si>
    <t>0106420324</t>
  </si>
  <si>
    <t>GUADALUPE CAROLINA DUTAN ZARUMEÑO</t>
  </si>
  <si>
    <t>0968000808</t>
  </si>
  <si>
    <t>0104772165</t>
  </si>
  <si>
    <t>ESTEBAN XAVIER FERNANDEZ BACULIMA</t>
  </si>
  <si>
    <t>0994001279</t>
  </si>
  <si>
    <t>0105769822</t>
  </si>
  <si>
    <t>ANA MARÍA GUAMÁN GONZALES</t>
  </si>
  <si>
    <t>0995346795</t>
  </si>
  <si>
    <t>0105014526</t>
  </si>
  <si>
    <t>MARIA LUISA GRANDA SEGARRA</t>
  </si>
  <si>
    <t>0987707772</t>
  </si>
  <si>
    <t>0102462611</t>
  </si>
  <si>
    <t xml:space="preserve">RUTH PIEDAD GRANDA SEGARRA </t>
  </si>
  <si>
    <t>0981217734</t>
  </si>
  <si>
    <t>0101317360</t>
  </si>
  <si>
    <t>MARIA ROSANA SEGARRA CARDENAS</t>
  </si>
  <si>
    <t>0982707772</t>
  </si>
  <si>
    <t>0104696042</t>
  </si>
  <si>
    <t>CARMEN DE ROSARIO PACHECO SAN MARTIN</t>
  </si>
  <si>
    <t>0986015966</t>
  </si>
  <si>
    <t>0103628830</t>
  </si>
  <si>
    <t>LUIS RODRIGO SAMANIEGO FAJARDO</t>
  </si>
  <si>
    <t>09885744</t>
  </si>
  <si>
    <t>0107244303</t>
  </si>
  <si>
    <t>DIANA ELIZABETH CLAVIJO GOMEZ</t>
  </si>
  <si>
    <t>0996044262</t>
  </si>
  <si>
    <t>0150188084</t>
  </si>
  <si>
    <t>CELIA AMPARO SAQUICELA</t>
  </si>
  <si>
    <t>0958709753</t>
  </si>
  <si>
    <t>0105593040</t>
  </si>
  <si>
    <t>GEOVANY FERNANDO MARCATOMA GOMEZ</t>
  </si>
  <si>
    <t>0104390075</t>
  </si>
  <si>
    <t xml:space="preserve">ROSA ELVIRA PAGUAY BARRERA </t>
  </si>
  <si>
    <t>0983210659</t>
  </si>
  <si>
    <t>0150541456</t>
  </si>
  <si>
    <t xml:space="preserve">KATERINE MARIELA ZUMBA PAGUAY </t>
  </si>
  <si>
    <t>0995523276</t>
  </si>
  <si>
    <t>0101433316</t>
  </si>
  <si>
    <t>CLARA MARGARITA TENESACA ALVAREZ</t>
  </si>
  <si>
    <t>0986962203</t>
  </si>
  <si>
    <t>0105540744</t>
  </si>
  <si>
    <t xml:space="preserve">LAURA ROCIO FERNANDEZ BACULIMA </t>
  </si>
  <si>
    <t>0988861142</t>
  </si>
  <si>
    <t xml:space="preserve">GLORIA ISABEL FERNANDEZ BACULIMA </t>
  </si>
  <si>
    <t>0100973304</t>
  </si>
  <si>
    <t xml:space="preserve">MARIA JULIA BACULIMA LLIVIPUMA </t>
  </si>
  <si>
    <t>0104818075</t>
  </si>
  <si>
    <t xml:space="preserve">CARMEN ROSARIO FERNANDEZ BACULIMA </t>
  </si>
  <si>
    <t>0107080574</t>
  </si>
  <si>
    <t>JUAN FERNANDO PILLACELA BARRO</t>
  </si>
  <si>
    <t>0984461382</t>
  </si>
  <si>
    <t>0109099160</t>
  </si>
  <si>
    <t xml:space="preserve">ESTEBAN RODRIGO MATAILO GUERTA </t>
  </si>
  <si>
    <t>0962769446</t>
  </si>
  <si>
    <t>0705490571</t>
  </si>
  <si>
    <t xml:space="preserve">CRISTHIAN YASMANI MALLA OLAYA </t>
  </si>
  <si>
    <t>098669690</t>
  </si>
  <si>
    <t>1204069148</t>
  </si>
  <si>
    <t>WILFRIDO ALBERTO FIGUEROA MALDONADO</t>
  </si>
  <si>
    <t>0990330026</t>
  </si>
  <si>
    <t>CESAR VICENTE GUTERO LOJA</t>
  </si>
  <si>
    <t>0992881525</t>
  </si>
  <si>
    <t>0150368488</t>
  </si>
  <si>
    <t xml:space="preserve">PRISCILA ABIGAIL MAITALO SARI </t>
  </si>
  <si>
    <t>0959038280</t>
  </si>
  <si>
    <t>0104944707</t>
  </si>
  <si>
    <t>MARCIA ISABEL MAITA PINTADO</t>
  </si>
  <si>
    <t>09907072649</t>
  </si>
  <si>
    <t>0104224175</t>
  </si>
  <si>
    <t xml:space="preserve">CARMEN SOLEDAD GOMEZ BERREZUETA </t>
  </si>
  <si>
    <t>0104782982</t>
  </si>
  <si>
    <t xml:space="preserve">JACQUELINE MARIBEL GUAZHAMBO GUERRERO </t>
  </si>
  <si>
    <t>0995135520</t>
  </si>
  <si>
    <t>01066320806</t>
  </si>
  <si>
    <t xml:space="preserve">WILIAM VINICIO MOROCHO BUENO </t>
  </si>
  <si>
    <t>CAFÉ MOLIDO</t>
  </si>
  <si>
    <t>4088534</t>
  </si>
  <si>
    <t>ROSA FLORINDA TENEMPAGUAY LEÓN</t>
  </si>
  <si>
    <t xml:space="preserve">HORTALIZAS </t>
  </si>
  <si>
    <t>0998335161</t>
  </si>
  <si>
    <t>0104409610</t>
  </si>
  <si>
    <t>ALEXANDRA DEL ROCIO LEMA ROBLES</t>
  </si>
  <si>
    <t>0983530362</t>
  </si>
  <si>
    <t>0106509284</t>
  </si>
  <si>
    <t xml:space="preserve">MARIA ESTHER GUTAMA SINCHI </t>
  </si>
  <si>
    <t>0983595631</t>
  </si>
  <si>
    <t>1713562625</t>
  </si>
  <si>
    <t>LUIS ALFREDO ALCIVAR VINUEZA</t>
  </si>
  <si>
    <t>4086905</t>
  </si>
  <si>
    <t>0107336166</t>
  </si>
  <si>
    <t xml:space="preserve">JOSÉ MIGUEL MAITA JIMENEZ </t>
  </si>
  <si>
    <t>0988787418</t>
  </si>
  <si>
    <t>0108122825</t>
  </si>
  <si>
    <t xml:space="preserve">AIDA ELIZABETH JIMENEZ </t>
  </si>
  <si>
    <t>0102602141</t>
  </si>
  <si>
    <t>ALEXANDRA CATALINA ZHAGUI PAUCAR</t>
  </si>
  <si>
    <t>0981698098</t>
  </si>
  <si>
    <t>0605114131</t>
  </si>
  <si>
    <t>SILVIA SUSANA PULLA GAVIN</t>
  </si>
  <si>
    <t>0979754151</t>
  </si>
  <si>
    <t>0106104060</t>
  </si>
  <si>
    <t>ERIKA MAGALY SINCHI SINCHI</t>
  </si>
  <si>
    <t>0987371349</t>
  </si>
  <si>
    <t xml:space="preserve">LAURA PIEDAD PERALTA BERMEO </t>
  </si>
  <si>
    <t>0981843104</t>
  </si>
  <si>
    <t>0151175379</t>
  </si>
  <si>
    <t>MIGUEL GEOVANNY CHILLOGALLI SUCONOTA</t>
  </si>
  <si>
    <t>0988240162</t>
  </si>
  <si>
    <t>0106137128</t>
  </si>
  <si>
    <t>ESTEVEN GEOVANY PEÑA PAGUAY</t>
  </si>
  <si>
    <t>0999761535</t>
  </si>
  <si>
    <t>0103994299</t>
  </si>
  <si>
    <t xml:space="preserve">ANA LUCIA PEREZ CABAÑA </t>
  </si>
  <si>
    <t>0984997929</t>
  </si>
  <si>
    <t>0104855465</t>
  </si>
  <si>
    <t>BLANCA BEATRIZ TEPAN CHUMBAY</t>
  </si>
  <si>
    <t>0989391717</t>
  </si>
  <si>
    <t>0103081022</t>
  </si>
  <si>
    <t>LAURA LUCINDA VARGAS NARVAEZ</t>
  </si>
  <si>
    <t>0991332094</t>
  </si>
  <si>
    <t>0107398075</t>
  </si>
  <si>
    <t xml:space="preserve">ERIKA PAOLA PEREZ PEÑA </t>
  </si>
  <si>
    <t>0983939572</t>
  </si>
  <si>
    <t>0104776588</t>
  </si>
  <si>
    <t>VICTOR FAUSTO MOROCHO ATANCURI</t>
  </si>
  <si>
    <t>0999232499</t>
  </si>
  <si>
    <t>0100278720</t>
  </si>
  <si>
    <t>MARIA ALEXANDRA PEREZ PAÑA</t>
  </si>
  <si>
    <t>0998922424</t>
  </si>
  <si>
    <t>0105680573</t>
  </si>
  <si>
    <t xml:space="preserve">MARTHA ISABEL DELEG CAJAMARCA </t>
  </si>
  <si>
    <t>0997355577</t>
  </si>
  <si>
    <t>0104016815</t>
  </si>
  <si>
    <t xml:space="preserve">MONICA DEL ROCIO LLIVICHUZCA MONTERO </t>
  </si>
  <si>
    <t>0983422377</t>
  </si>
  <si>
    <t>01024307797</t>
  </si>
  <si>
    <t xml:space="preserve">INÉS EULALIA PAGUAY FAJARDO </t>
  </si>
  <si>
    <t>0988862127</t>
  </si>
  <si>
    <t>0105119614</t>
  </si>
  <si>
    <t>ERIKA PRISCILA IÑIGUEZ VINTIMILLA</t>
  </si>
  <si>
    <t>0968162229</t>
  </si>
  <si>
    <t>0102901188</t>
  </si>
  <si>
    <t>SONIA BEATRIZ DIAZ FERNANDEZ</t>
  </si>
  <si>
    <t>09979362281</t>
  </si>
  <si>
    <t>0102150059</t>
  </si>
  <si>
    <t xml:space="preserve">FAUSTO GEOVANY PEÑA QUISHPI </t>
  </si>
  <si>
    <t>0959174435</t>
  </si>
  <si>
    <t>0150370617</t>
  </si>
  <si>
    <t>NUBE MARICELA SUQUI GUAMÁN</t>
  </si>
  <si>
    <t>0983262692</t>
  </si>
  <si>
    <t>0103846259</t>
  </si>
  <si>
    <t>MARÍA DEL JESÚS AGUIZA TACURI</t>
  </si>
  <si>
    <t>0979050575</t>
  </si>
  <si>
    <t>0107173965</t>
  </si>
  <si>
    <t>MARCIA ALEXANDRA SINCHI SINCHI</t>
  </si>
  <si>
    <t>0981013727</t>
  </si>
  <si>
    <t>0104496792</t>
  </si>
  <si>
    <t xml:space="preserve">DIANA CARMEN SANMARTIN PARRA </t>
  </si>
  <si>
    <t>0980918120</t>
  </si>
  <si>
    <t>0301833604</t>
  </si>
  <si>
    <t>JOSE IGNACIO QUIZHPILEMA MAINATO</t>
  </si>
  <si>
    <t>0987303267</t>
  </si>
  <si>
    <t>0103623922</t>
  </si>
  <si>
    <t>BLANCA CLAUDINA PEREZ CABAÑA</t>
  </si>
  <si>
    <t>0991034468</t>
  </si>
  <si>
    <t>0102024395</t>
  </si>
  <si>
    <t xml:space="preserve">GUIDO RAÚL PEÑA QUISHPI </t>
  </si>
  <si>
    <t>0969137982</t>
  </si>
  <si>
    <t>0105881023</t>
  </si>
  <si>
    <t>ADRIAN MARCELO PEÑA PAGUAY</t>
  </si>
  <si>
    <t>0104090030</t>
  </si>
  <si>
    <t xml:space="preserve">MARCIA ESTHER TENESACA TAPIA </t>
  </si>
  <si>
    <t>0986772722</t>
  </si>
  <si>
    <t>0105059601</t>
  </si>
  <si>
    <t>MARIANA FERNANDA ZARUMEÑA TACURI</t>
  </si>
  <si>
    <t>0986948066</t>
  </si>
  <si>
    <t>0104059688</t>
  </si>
  <si>
    <t xml:space="preserve">ALEXANDRA MERCEDES SAQUIQUIRIN SAQUIQUIRIN </t>
  </si>
  <si>
    <t>0968830720</t>
  </si>
  <si>
    <t>0106024706</t>
  </si>
  <si>
    <t xml:space="preserve">JENNY CAROLINA MOROCHO SAQUIQUIRIN </t>
  </si>
  <si>
    <t>0983550164</t>
  </si>
  <si>
    <t>0104754700</t>
  </si>
  <si>
    <t>FANNY MACLOVIA ZHAGUI VERGARA</t>
  </si>
  <si>
    <t>0993336255</t>
  </si>
  <si>
    <t>0101265874</t>
  </si>
  <si>
    <t>SEGUNDO VICTOR ABAD BARRERA</t>
  </si>
  <si>
    <t>2341446</t>
  </si>
  <si>
    <t>0103259495</t>
  </si>
  <si>
    <t>GLORIA MAXIMA TACURI CRIOLLO</t>
  </si>
  <si>
    <t>0988194804</t>
  </si>
  <si>
    <t>0106015951</t>
  </si>
  <si>
    <t>MARIA JUANA LUCERO MONTAÑO</t>
  </si>
  <si>
    <t>0939374022</t>
  </si>
  <si>
    <t>0105651509</t>
  </si>
  <si>
    <t>XAVIER ARTURO SANCHEZ MEJÍA</t>
  </si>
  <si>
    <t>0994648064</t>
  </si>
  <si>
    <t>0107245284</t>
  </si>
  <si>
    <t>JENNY NATALY HERAS MALO</t>
  </si>
  <si>
    <t>0993418707</t>
  </si>
  <si>
    <t>0106204621</t>
  </si>
  <si>
    <t>DIANA VANESSA EGAS PESANTEZ</t>
  </si>
  <si>
    <t>0980643940</t>
  </si>
  <si>
    <t>0106604531</t>
  </si>
  <si>
    <t xml:space="preserve">KEILA DEL ROSARIO MENDEZ ARRIELA </t>
  </si>
  <si>
    <t>0991080636</t>
  </si>
  <si>
    <t>0109224924</t>
  </si>
  <si>
    <t>ANDREA DE JESÚS FIGUEROA APOLO</t>
  </si>
  <si>
    <t>0984793671</t>
  </si>
  <si>
    <t>0150769107</t>
  </si>
  <si>
    <t xml:space="preserve">YESSICA LIZBETH PAUCAR TAZAMBAY </t>
  </si>
  <si>
    <t>0959117057</t>
  </si>
  <si>
    <t>0103005161</t>
  </si>
  <si>
    <t xml:space="preserve">ROMULO FRANCISCO PIÑA QUIZHPI </t>
  </si>
  <si>
    <t>0995024411</t>
  </si>
  <si>
    <t>0103391066</t>
  </si>
  <si>
    <t xml:space="preserve">DORA EUGENIA PIÑA QUIZHPI </t>
  </si>
  <si>
    <t>4107829</t>
  </si>
  <si>
    <t xml:space="preserve">MONICA TERESA PIÑA QUISHPI </t>
  </si>
  <si>
    <t>0100742048</t>
  </si>
  <si>
    <t xml:space="preserve">CARMEN IMELDA QUIZHPI CASTRO </t>
  </si>
  <si>
    <t>0987383495</t>
  </si>
  <si>
    <t>0150414159</t>
  </si>
  <si>
    <t xml:space="preserve">MIGUEL ANGEL TACO BORJA </t>
  </si>
  <si>
    <t>0986497194</t>
  </si>
  <si>
    <t>0604695510</t>
  </si>
  <si>
    <t xml:space="preserve">HUMBERTO DAVID PILAMUNGA CAJILEMA </t>
  </si>
  <si>
    <t>0979785451</t>
  </si>
  <si>
    <t>AGROECOLÓGICOS</t>
  </si>
  <si>
    <t>deuda meses</t>
  </si>
  <si>
    <t>inspec 1</t>
  </si>
  <si>
    <t>inpecion 2</t>
  </si>
  <si>
    <t>inpespe 3</t>
  </si>
  <si>
    <t xml:space="preserve">urgemte </t>
  </si>
  <si>
    <t>Asociación</t>
  </si>
  <si>
    <t>Walter Xavier Tómala Tomala</t>
  </si>
  <si>
    <t>sábados y domingos</t>
  </si>
  <si>
    <t>Jorge Patricio Galarza Moreno</t>
  </si>
  <si>
    <t>Huevos</t>
  </si>
  <si>
    <t>MARIANA SOLEDAD PINTADO CAJILIMA</t>
  </si>
  <si>
    <t>ERICK DANIEL ROLDÁN PINTADO</t>
  </si>
  <si>
    <t xml:space="preserve">101941078 libre </t>
  </si>
  <si>
    <t>Amon León Zara Liduvina libre fallecida</t>
  </si>
  <si>
    <t>María Narcisa Marquina Naula</t>
  </si>
  <si>
    <t>María Luisa Maura Martinez</t>
  </si>
  <si>
    <t>Karina Estefanía Farfan Zuñiga</t>
  </si>
  <si>
    <t>JAVIER ANDRES FARFAN ZUÑIGA</t>
  </si>
  <si>
    <t>EUMELIA CRISTINA SANCHEZ GUTAMA</t>
  </si>
  <si>
    <t>FERNANDA MARIBEL TOMIN FERNANDEZ</t>
  </si>
  <si>
    <t>Marco Antonio Tomin Fernández</t>
  </si>
  <si>
    <t>DAMIAN ALFREDO AYAVACA TOMIN</t>
  </si>
  <si>
    <t>Miguel Angel Zhiñin Loja</t>
  </si>
  <si>
    <t>GENESIS DAYANA SOLIZ ALVAREZ</t>
  </si>
  <si>
    <t>GLADYS ETELVINA ALVAREZ LOJANO</t>
  </si>
  <si>
    <t>ESTHER JOSEFA RIVERA TENESACA</t>
  </si>
  <si>
    <t>Ivan Andrés Ayabaca Tomin</t>
  </si>
  <si>
    <t>Luisa Fernanda Morales Sanchez</t>
  </si>
  <si>
    <t>MARIA DOLORES DAÑAN SAPATANGA</t>
  </si>
  <si>
    <t>Norma Cecilia Barbecho Cabrera</t>
  </si>
  <si>
    <t>Cabrera Chasifana María Esther</t>
  </si>
  <si>
    <t>Francisco José Lozano Mendez</t>
  </si>
  <si>
    <t>Limpia puesto en la 3 de noviembre</t>
  </si>
  <si>
    <t>Angel Serafín Buestan Loja</t>
  </si>
  <si>
    <t>Ceviches</t>
  </si>
  <si>
    <t>ATENCIÓN IRREGULAR</t>
  </si>
  <si>
    <t>LUPE CATALINA MEJÍA SINCHI</t>
  </si>
  <si>
    <t>CEVICHES</t>
  </si>
  <si>
    <t>María Isabel Laura Martinez</t>
  </si>
  <si>
    <t>Esperanza de Jesus Parra Quizhpi</t>
  </si>
  <si>
    <t>Flor Viviana Zumba Tacuri,</t>
  </si>
  <si>
    <t>Legumbres</t>
  </si>
  <si>
    <t>Ana Lucia Sangurima Crespo</t>
  </si>
  <si>
    <t>María Rosario Crespo Pelchora</t>
  </si>
  <si>
    <t>Sandra Nataly Pintado Cajilima</t>
  </si>
  <si>
    <t>OLGA CARMEN MATUTE LLIVISACA</t>
  </si>
  <si>
    <t>Miriam Soledad Naula Martinez</t>
  </si>
  <si>
    <t>María Laura Cochancela Ayavaca</t>
  </si>
  <si>
    <t>Hortalizas y verduras</t>
  </si>
  <si>
    <t>TERESA DE JESÚS CAJILIMA LLIVISACA</t>
  </si>
  <si>
    <t>MARGARITA DE JESÚS CAJILIMA LLIVISACA</t>
  </si>
  <si>
    <t>Cedillo Barzallo Vicente Nicolas</t>
  </si>
  <si>
    <t>Ana Cristina Narváez Riera</t>
  </si>
  <si>
    <t>Luis Rigoberto Cruz Maldonado</t>
  </si>
  <si>
    <t>PATATAS</t>
  </si>
  <si>
    <t>PRESUNTO FALLECIDO SE DEBE PRESENTAR EL OFICIO  EXT-2951-2025 PAPAS YUCAS  VENDE LA PROGENITORA</t>
  </si>
  <si>
    <t>Lizmenia Piedad Zúñiga Ochoa</t>
  </si>
  <si>
    <t>LAUTARO IPOLO TACURI MOROCHO</t>
  </si>
  <si>
    <t>Jessica Omaira Naranjo Sánchez</t>
  </si>
  <si>
    <t>Daysi Viviana Criollo Sanchez</t>
  </si>
  <si>
    <t>SANDRA DEL ROCIO SIGUENZA GOMEZ</t>
  </si>
  <si>
    <t xml:space="preserve">Miriam Graciela Piskilema Tenesaca libre el pueso </t>
  </si>
  <si>
    <t>María Elena Jaramillo Zarango</t>
  </si>
  <si>
    <t xml:space="preserve">puesto libre </t>
  </si>
  <si>
    <t>puesto libre  viaje a EEUU</t>
  </si>
  <si>
    <t>Quizhpi Uruchima Manuel de Jesus</t>
  </si>
  <si>
    <t>Especerias y frutos secos</t>
  </si>
  <si>
    <t>MARIA ROSARIO NUGSHI GUAMAN</t>
  </si>
  <si>
    <t>NANCY PATRICIA LATA PAÑEGA</t>
  </si>
  <si>
    <t>Edison Stalin Matute Matute</t>
  </si>
  <si>
    <t>Rosa Agustina Tomala Ricardo</t>
  </si>
  <si>
    <t>Carlota Alexandra Cajamarca Zhunio</t>
  </si>
  <si>
    <t>Jessica Viviana Zhunio Cajamarca</t>
  </si>
  <si>
    <t>Angel Leopoldo Idrovo Idrovo</t>
  </si>
  <si>
    <t>Plantas y flores</t>
  </si>
  <si>
    <t xml:space="preserve">CEDULA </t>
  </si>
  <si>
    <t>N°</t>
  </si>
  <si>
    <t>CONTRATOS</t>
  </si>
  <si>
    <t>ÁREA</t>
  </si>
  <si>
    <t>PLATAFORMA</t>
  </si>
  <si>
    <t>puesto</t>
  </si>
  <si>
    <t>Fecha vigencia</t>
  </si>
  <si>
    <t xml:space="preserve">HECTOR FERNANDO NARVAEZ DUCHITANGA </t>
  </si>
  <si>
    <t>171028184-9</t>
  </si>
  <si>
    <t>MARIA MARCIA BORJA QUINONES</t>
  </si>
  <si>
    <t>si trabaja</t>
  </si>
  <si>
    <t>010664126-5</t>
  </si>
  <si>
    <t xml:space="preserve">DELEG JUAREZ NANCY FABIOLA </t>
  </si>
  <si>
    <t>permiso para atender la hija hasta el 18 de septiembre de 2024.   DMCA -2135-2024</t>
  </si>
  <si>
    <t>0911611263-4</t>
  </si>
  <si>
    <t>CARMEN H CALLE</t>
  </si>
  <si>
    <t>0101652915</t>
  </si>
  <si>
    <t>ROSA LIA ALBARRACIN SARMIENTO</t>
  </si>
  <si>
    <t>110270102-4</t>
  </si>
  <si>
    <t>FAUSTO GILBERTO NINAMAGUA MOROCHO</t>
  </si>
  <si>
    <t>010592316-3</t>
  </si>
  <si>
    <t>PULLA MARGARITA GUAMBANA PANI</t>
  </si>
  <si>
    <t>0104285309</t>
  </si>
  <si>
    <t>MIRIAN CECILIA ZHUNIO MAYAGUA</t>
  </si>
  <si>
    <t>010414230-2</t>
  </si>
  <si>
    <t>MARIA NATIVIDAD SUQUI MOROCHO</t>
  </si>
  <si>
    <t>0102978194</t>
  </si>
  <si>
    <t>JOSE TOMAS CHUCHUCA LLIVIPUM</t>
  </si>
  <si>
    <t>SE PRESUME LA RENUNCIA POR SALUD.</t>
  </si>
  <si>
    <t>010281672-5</t>
  </si>
  <si>
    <t>ANA LUCIA SORIA</t>
  </si>
  <si>
    <t>010529501-8</t>
  </si>
  <si>
    <t>Bayron Felipe Cabrera Roldán</t>
  </si>
  <si>
    <t xml:space="preserve">PINDO LOJA BLANCA PIEDAD </t>
  </si>
  <si>
    <t>PRODUCTOS NATURALES</t>
  </si>
  <si>
    <t xml:space="preserve">PLATAFORMA </t>
  </si>
  <si>
    <t>Plataforma Narancay alteración de documentos DF-UR-2064-2024, NO DISCAPACIDAD</t>
  </si>
  <si>
    <t>010217499-2</t>
  </si>
  <si>
    <t>Rosa Aurora Mogrovejo</t>
  </si>
  <si>
    <t>4043-351</t>
  </si>
  <si>
    <t>010248572-9</t>
  </si>
  <si>
    <t xml:space="preserve">CABRERA ALVARADO MARIA ANGELICA </t>
  </si>
  <si>
    <t xml:space="preserve">ABACERIA </t>
  </si>
  <si>
    <t>010165291-5</t>
  </si>
  <si>
    <t>Rosa Lia Albarracin</t>
  </si>
  <si>
    <t>EUDES ROMUALDO MACAO GUARAN</t>
  </si>
  <si>
    <t>010445130-7</t>
  </si>
  <si>
    <t>Leydi Maribel Ayala Fajardo</t>
  </si>
  <si>
    <t xml:space="preserve">MARIA PATRICIA AYAVACA QUINDE </t>
  </si>
  <si>
    <t>010501381-7</t>
  </si>
  <si>
    <t>Julia Guncay Tenepaguay</t>
  </si>
  <si>
    <t xml:space="preserve">PUGO DUGLLAY HILDA LEONOR </t>
  </si>
  <si>
    <t>010293692-9</t>
  </si>
  <si>
    <t>Ángel Caracundo Ullaguari</t>
  </si>
  <si>
    <t>171711107-2</t>
  </si>
  <si>
    <t>Angel Ballejo Guevara</t>
  </si>
  <si>
    <t>0105258339</t>
  </si>
  <si>
    <t>EMMA YOLANDA AYABACA PAÃ‘I</t>
  </si>
  <si>
    <t>010669531-5</t>
  </si>
  <si>
    <t>Gladys Fabiola Quinde León</t>
  </si>
  <si>
    <t>Abacerias</t>
  </si>
  <si>
    <t>0102936705</t>
  </si>
  <si>
    <t>DIGNA MARIANA GOMEZ CARMONA</t>
  </si>
  <si>
    <t>010201525-2</t>
  </si>
  <si>
    <t>Manuel Luis Quinde</t>
  </si>
  <si>
    <t>1717111072</t>
  </si>
  <si>
    <t xml:space="preserve">VALLEJO GUEVARA ANGEL TORCUATO </t>
  </si>
  <si>
    <t>010718750-2</t>
  </si>
  <si>
    <t>Fany Jimena Morocho Barros</t>
  </si>
  <si>
    <t>2893-359</t>
  </si>
  <si>
    <t xml:space="preserve">PESANTEZ TUBA SUSANA MAYRA </t>
  </si>
  <si>
    <t>010139238-9</t>
  </si>
  <si>
    <t>Rosa Elena Barros Puchulela</t>
  </si>
  <si>
    <t>2893-358</t>
  </si>
  <si>
    <t>BLANCA ALEJANDRINA SANCHES TO</t>
  </si>
  <si>
    <t>Nelva Maria Quilli Criollo</t>
  </si>
  <si>
    <t>030179616-5</t>
  </si>
  <si>
    <t>Edgar Morocho Morocho</t>
  </si>
  <si>
    <t>TENECELA BARZALLO FRANKLIN GEOVANNY</t>
  </si>
  <si>
    <t>NAR-PLATAFORMA ITINERANTE</t>
  </si>
  <si>
    <t>010386287-6</t>
  </si>
  <si>
    <t>Romaldo Macao Guarango</t>
  </si>
  <si>
    <t>0106874902</t>
  </si>
  <si>
    <t>ZOILA ROSA NARVAEZ SIGUENZA</t>
  </si>
  <si>
    <t>PAPAS-GRANOS TIERNO</t>
  </si>
  <si>
    <t>María Angelica Cabrera Alvarado</t>
  </si>
  <si>
    <t>010663675-6</t>
  </si>
  <si>
    <t>Maria Tatiana Jetón Mogrovejo</t>
  </si>
  <si>
    <t>1102733522</t>
  </si>
  <si>
    <t>LUIS SALVADOR SUQUILANDA ANDR</t>
  </si>
  <si>
    <t>070456740-3</t>
  </si>
  <si>
    <t>María Eugenia Pelaez</t>
  </si>
  <si>
    <t>0104450135</t>
  </si>
  <si>
    <t>HILDA LEONOR PUGO DUGLLAY</t>
  </si>
  <si>
    <t>010533268-8</t>
  </si>
  <si>
    <t>Lurdes Tenelanda León</t>
  </si>
  <si>
    <t>0100871433</t>
  </si>
  <si>
    <t>MARIA GUADALUPE AUCAPIÃ‘A QUIN</t>
  </si>
  <si>
    <t>010163673-4</t>
  </si>
  <si>
    <t>José Vitalicio Durán Criollo</t>
  </si>
  <si>
    <t>010535936-8</t>
  </si>
  <si>
    <t xml:space="preserve">AYORA PUGO NELLY RUTH </t>
  </si>
  <si>
    <t xml:space="preserve">HORTALIZAS GRANOS TIERNOS </t>
  </si>
  <si>
    <t>091753750-8</t>
  </si>
  <si>
    <t>muevecela gutama norma liduvina</t>
  </si>
  <si>
    <t>Helados</t>
  </si>
  <si>
    <t>0102425774</t>
  </si>
  <si>
    <t>MARIA ROSARIO AURORA MOROCH</t>
  </si>
  <si>
    <t>010469588-7</t>
  </si>
  <si>
    <t>Ana Maria Huiñansaca Sinche</t>
  </si>
  <si>
    <t>0101370765</t>
  </si>
  <si>
    <t>MARIA MERCEDES MENDIA SUCUZH</t>
  </si>
  <si>
    <t>Blanca Alejandrina Snchez torres</t>
  </si>
  <si>
    <t>Mauricio Eduardo Sangurima</t>
  </si>
  <si>
    <t>rogelio zhagui tenemea</t>
  </si>
  <si>
    <t xml:space="preserve"> SISALIMA CHILLOGALLI CARMEN DEL ROCIO</t>
  </si>
  <si>
    <t>010613690-6</t>
  </si>
  <si>
    <t>Frankiln Geovanny Tenescela Barsallo</t>
  </si>
  <si>
    <t xml:space="preserve">JOSEFINA ISABEL MOROCHO QUEZADA </t>
  </si>
  <si>
    <t>010519559-8</t>
  </si>
  <si>
    <t>Maria Transito Barzallo Barreto</t>
  </si>
  <si>
    <t>0102026176</t>
  </si>
  <si>
    <t>HILDA YOLANDA GODOY JARAMILL</t>
  </si>
  <si>
    <t>010424945-3</t>
  </si>
  <si>
    <t>Blanca Ayora</t>
  </si>
  <si>
    <t>0103072427</t>
  </si>
  <si>
    <t>MARIA LAURA MOROCHO CAJAMAR</t>
  </si>
  <si>
    <t>010139730-5</t>
  </si>
  <si>
    <t>Jose Manuel Tobias Ayora</t>
  </si>
  <si>
    <t>0104587969</t>
  </si>
  <si>
    <t>BLANCA AZUCENA TENESACA NIVIC</t>
  </si>
  <si>
    <t>010429207-3</t>
  </si>
  <si>
    <t>Ruth Esperansa Otavalo</t>
  </si>
  <si>
    <t xml:space="preserve">PINTADO PINTADO MARIA ANA </t>
  </si>
  <si>
    <t>010146573-0</t>
  </si>
  <si>
    <t>Hermelinda Ercila Morocho Armijos</t>
  </si>
  <si>
    <t>0604643734</t>
  </si>
  <si>
    <t>MARIA CRISTINA GUASHPA AILLA</t>
  </si>
  <si>
    <t>claudia elizabeth morocho morocho</t>
  </si>
  <si>
    <t>0101896900</t>
  </si>
  <si>
    <t>MARIA TERESA LOJA GUAMAN</t>
  </si>
  <si>
    <t>010501604-2</t>
  </si>
  <si>
    <t>Tránsito del Rocio Cajamarca Maestri</t>
  </si>
  <si>
    <t>0101567105</t>
  </si>
  <si>
    <t>BLANCA FLOR SASAGUAY TACURI</t>
  </si>
  <si>
    <t>permiso para viajar hasta el 16 de julio de 2024.     DMCA-2136-2024</t>
  </si>
  <si>
    <t>010501621-6</t>
  </si>
  <si>
    <t>Fausto Elias Montalvan Montalvan</t>
  </si>
  <si>
    <t>GOMEZ AGUILAR CARLOS HUMBERTO</t>
  </si>
  <si>
    <t>P NARANCAY</t>
  </si>
  <si>
    <t>P311</t>
  </si>
  <si>
    <t>010539436-5</t>
  </si>
  <si>
    <t>Mauricio Oswaldo Pañi Pizarro</t>
  </si>
  <si>
    <t>Hortalizas y Granos</t>
  </si>
  <si>
    <t>FLORINDA ALEJANDRINA OCHOA DU</t>
  </si>
  <si>
    <t>010595046-3</t>
  </si>
  <si>
    <t>María Margarita Guambaña Pintado</t>
  </si>
  <si>
    <t>0103295697</t>
  </si>
  <si>
    <t>NARCIZA DE JESUS CARCHIPULLA C</t>
  </si>
  <si>
    <t>010687490-2</t>
  </si>
  <si>
    <t>Zoila Rosa Narvaez</t>
  </si>
  <si>
    <t>0104997622</t>
  </si>
  <si>
    <t>MARIA LUCIA MOROCHO GODOY</t>
  </si>
  <si>
    <t>010157588-4</t>
  </si>
  <si>
    <t>Julia Maria Barros</t>
  </si>
  <si>
    <t>0101701100</t>
  </si>
  <si>
    <t>CARMEN ROSA OCHOA DURAN</t>
  </si>
  <si>
    <t>010337289-2</t>
  </si>
  <si>
    <t>Maria Azucena Tenesaca Ayora</t>
  </si>
  <si>
    <t>01150352656</t>
  </si>
  <si>
    <t xml:space="preserve">PAÑI PINTADO MARIA FERNANDA </t>
  </si>
  <si>
    <t xml:space="preserve">ARTESANIAS </t>
  </si>
  <si>
    <t>010464062-8</t>
  </si>
  <si>
    <t>Zoila Magdalena Ayabaca Quinde</t>
  </si>
  <si>
    <t>0704567403</t>
  </si>
  <si>
    <t>MARIA EUGENIA PELAEZ AGURTO</t>
  </si>
  <si>
    <t>010445013-5</t>
  </si>
  <si>
    <t>Hilda Leonor Pugo Dugllay</t>
  </si>
  <si>
    <t>MARIA DEL CARMEN LEON JARAMA</t>
  </si>
  <si>
    <t>010087143-3</t>
  </si>
  <si>
    <t>Maria Guadalupe Aucapiña Quinde</t>
  </si>
  <si>
    <t>Nely Ruth Ayora Pugo</t>
  </si>
  <si>
    <t>NORMA JULIA TUAPANTE MAXI</t>
  </si>
  <si>
    <t>010242577-4</t>
  </si>
  <si>
    <t>Maria Rosario Morocho</t>
  </si>
  <si>
    <t>010127076-5</t>
  </si>
  <si>
    <t>Maria Mercedes Mendia Sucozhañay</t>
  </si>
  <si>
    <t>0103949145</t>
  </si>
  <si>
    <t>MARIA ELISA MOROCHO REMACHE</t>
  </si>
  <si>
    <t>010151498-2</t>
  </si>
  <si>
    <t>Laura Himeld Zumba Viscaino</t>
  </si>
  <si>
    <t>Rosa Mercedes Nivicela Aucapina</t>
  </si>
  <si>
    <t>010422312-8</t>
  </si>
  <si>
    <t>Fany Patricia Tenesaca Pintado</t>
  </si>
  <si>
    <t>097917730-9</t>
  </si>
  <si>
    <t>0302126792</t>
  </si>
  <si>
    <t>MARIA JOSEFINA LEON NIEVECELA</t>
  </si>
  <si>
    <t>ALGODON DE AZUCAR</t>
  </si>
  <si>
    <t>010278387-5</t>
  </si>
  <si>
    <t>Maria Dominguez Guaman</t>
  </si>
  <si>
    <t>010561065-3</t>
  </si>
  <si>
    <t>Carmen del Rocio Sisalima Chillogallo</t>
  </si>
  <si>
    <t>101693158</t>
  </si>
  <si>
    <t>SIGUENZA SIGUENZA MARIANA DE JESUS</t>
  </si>
  <si>
    <t>010499679-8</t>
  </si>
  <si>
    <t>María Tránsito Pintado</t>
  </si>
  <si>
    <t>010318106-1</t>
  </si>
  <si>
    <t xml:space="preserve">ZHIZHPON PANGOL NANCY ASUCENA </t>
  </si>
  <si>
    <t>COMIDA0</t>
  </si>
  <si>
    <t>P358</t>
  </si>
  <si>
    <t>010413293-1</t>
  </si>
  <si>
    <t>Rosa Elena Tenesaca Shagui</t>
  </si>
  <si>
    <t>0102750957</t>
  </si>
  <si>
    <t xml:space="preserve">PAÑI AYABACA ZOILA CARMEN </t>
  </si>
  <si>
    <t>Juan Fernando Barsallo Pintado</t>
  </si>
  <si>
    <t>MARIA ANGELES CHIMBO MOROCH</t>
  </si>
  <si>
    <t>010206734-5</t>
  </si>
  <si>
    <t>Julia Margarita Zhagui Dugllay</t>
  </si>
  <si>
    <t>GLADYS ESTHELA SALDAÃ‘A LEON</t>
  </si>
  <si>
    <t>010460672-8</t>
  </si>
  <si>
    <t>Rosa Celina Ayabaca Quinde</t>
  </si>
  <si>
    <t>0103677332</t>
  </si>
  <si>
    <t>ELSA MAGDALENA MAYANCELA SAG</t>
  </si>
  <si>
    <t>010348943-1</t>
  </si>
  <si>
    <t>Teresa Morocho Yunga</t>
  </si>
  <si>
    <t>0105351431</t>
  </si>
  <si>
    <t>ANA LUISA QUITUISACA BURUHAN</t>
  </si>
  <si>
    <t>010658226-5</t>
  </si>
  <si>
    <t>Nataly Pugo Ponte</t>
  </si>
  <si>
    <t>0103225108</t>
  </si>
  <si>
    <t>JULIA NARCISA FERNANDEZ TOMIN</t>
  </si>
  <si>
    <t>010399585-8</t>
  </si>
  <si>
    <t>María Cecilia Espinoza Zumba</t>
  </si>
  <si>
    <t>ANA LUCIA SORIA SALDAÃ‘A</t>
  </si>
  <si>
    <t>010340912-4</t>
  </si>
  <si>
    <t>Carlos Leonardo Guamán Loja</t>
  </si>
  <si>
    <t>010713861-2</t>
  </si>
  <si>
    <t>Josefina Isabel Morocho Quezada</t>
  </si>
  <si>
    <t>0104292073</t>
  </si>
  <si>
    <t>RUTH ESPERANZA OTAVALO PANJO</t>
  </si>
  <si>
    <t>Mecedes Pintado</t>
  </si>
  <si>
    <t>0105013890</t>
  </si>
  <si>
    <t>MARIANA ISABEL SARMIENTO MOCH</t>
  </si>
  <si>
    <t>010202617-6</t>
  </si>
  <si>
    <t>Hilda Yolanda Godoy Jaramillo</t>
  </si>
  <si>
    <t>010177824-5</t>
  </si>
  <si>
    <t>Sagbay Sancho Rosa Marianita</t>
  </si>
  <si>
    <t>010213893-8</t>
  </si>
  <si>
    <t>Fany Alicia Auquilla</t>
  </si>
  <si>
    <t>070137298-9</t>
  </si>
  <si>
    <t>Clotilde Zhigui Espinoza</t>
  </si>
  <si>
    <t>Kevin Andres Duchitanga</t>
  </si>
  <si>
    <t>0107187502</t>
  </si>
  <si>
    <t>FANNY JIMENA MOROCHO BARROS</t>
  </si>
  <si>
    <t>125_</t>
  </si>
  <si>
    <t>060464373-4</t>
  </si>
  <si>
    <t>Maria Cristina Guazhapa Aylla</t>
  </si>
  <si>
    <t>0101392389</t>
  </si>
  <si>
    <t>ROSA ELENA BARROS PUCHUELA</t>
  </si>
  <si>
    <t>126_</t>
  </si>
  <si>
    <t>010660249-3</t>
  </si>
  <si>
    <t>Carmen Narcisa Villa</t>
  </si>
  <si>
    <t>175_</t>
  </si>
  <si>
    <t>010189690-0</t>
  </si>
  <si>
    <t>Maria Teresa Loja</t>
  </si>
  <si>
    <t>265_</t>
  </si>
  <si>
    <t>010412082-9</t>
  </si>
  <si>
    <t>Laura Rosario Chimbo Ortega</t>
  </si>
  <si>
    <t>P 140_</t>
  </si>
  <si>
    <t>010170721-4</t>
  </si>
  <si>
    <t>Maria Rosa Merchan Arpi</t>
  </si>
  <si>
    <t>P 184</t>
  </si>
  <si>
    <t>010386505-1</t>
  </si>
  <si>
    <t>Maria Dolores Quichimbo Aucapiña</t>
  </si>
  <si>
    <t>P 186_</t>
  </si>
  <si>
    <t>Angel Maria Tenecela Cañar</t>
  </si>
  <si>
    <t>P 266</t>
  </si>
  <si>
    <t>010119995-8</t>
  </si>
  <si>
    <t>Teresa Guamantario Suconota</t>
  </si>
  <si>
    <t>0104434212</t>
  </si>
  <si>
    <t>MARCIA JUDITH SANTOS JARAMILL</t>
  </si>
  <si>
    <t>P 280</t>
  </si>
  <si>
    <t>010124119-8</t>
  </si>
  <si>
    <t>Carlos Gomez Aguilar</t>
  </si>
  <si>
    <t>0106602493</t>
  </si>
  <si>
    <t>CARMEN NARCISA VILLA LLANES</t>
  </si>
  <si>
    <t>P 297_</t>
  </si>
  <si>
    <t>010140818-5</t>
  </si>
  <si>
    <t>Florinda Ochoa Duran</t>
  </si>
  <si>
    <t>P 389_</t>
  </si>
  <si>
    <t>Narcisa de Jesus Carchipulla Carchipulla</t>
  </si>
  <si>
    <t>0916112634</t>
  </si>
  <si>
    <t>CARMEN HORTENCIA CALLE PUCHA</t>
  </si>
  <si>
    <t>P 84</t>
  </si>
  <si>
    <t>010700232-1</t>
  </si>
  <si>
    <t>Nartaly Patricia Gatia Sagbay</t>
  </si>
  <si>
    <t>renuncia EXT-0428-2026</t>
  </si>
  <si>
    <t>010249307-9</t>
  </si>
  <si>
    <t>Fernando Narvaez Duchitanga</t>
  </si>
  <si>
    <t>P127</t>
  </si>
  <si>
    <t>010170110-0</t>
  </si>
  <si>
    <t>Carmen Rosa Ochoa Duran</t>
  </si>
  <si>
    <t>ANA MARIA HUIÃ‘ANSACA SINCHE</t>
  </si>
  <si>
    <t>P152_</t>
  </si>
  <si>
    <t>010597756-5</t>
  </si>
  <si>
    <t>Luis Leon Jarama</t>
  </si>
  <si>
    <t>Granos Cocinados</t>
  </si>
  <si>
    <t>0105765135</t>
  </si>
  <si>
    <t>PAOLA NATHALI GUAMAN ZHAGUI</t>
  </si>
  <si>
    <t>P157</t>
  </si>
  <si>
    <t>010232416-7</t>
  </si>
  <si>
    <t>Maria Leon Jarama</t>
  </si>
  <si>
    <t>1105588030</t>
  </si>
  <si>
    <t>MANUEL MARCELINO AVILA ANDRA</t>
  </si>
  <si>
    <t>P168-</t>
  </si>
  <si>
    <t>010272734-4</t>
  </si>
  <si>
    <t>Carmen Leon Jarama</t>
  </si>
  <si>
    <t>0104799002</t>
  </si>
  <si>
    <t>P179_</t>
  </si>
  <si>
    <t>010222212-2</t>
  </si>
  <si>
    <t>Maria Angelita Yunga</t>
  </si>
  <si>
    <t>renuncia EXT-EXT-27881-2025</t>
  </si>
  <si>
    <t>P198</t>
  </si>
  <si>
    <t>Miguel Pulla Roldan</t>
  </si>
  <si>
    <t>P207</t>
  </si>
  <si>
    <t>010533805-7</t>
  </si>
  <si>
    <t>Elsa Naula Zhangallimbay</t>
  </si>
  <si>
    <t>Jugos</t>
  </si>
  <si>
    <t>0105016216</t>
  </si>
  <si>
    <t>FAUSTO ELIAS MONTALVAN MONTA</t>
  </si>
  <si>
    <t>P208_</t>
  </si>
  <si>
    <t>015043441-3</t>
  </si>
  <si>
    <t>Sara Toapante Maxi</t>
  </si>
  <si>
    <t>0101777902</t>
  </si>
  <si>
    <t>MARIA INES MOROCHO REMACHE renuncia puesto EXT-14646-2024</t>
  </si>
  <si>
    <t>P209</t>
  </si>
  <si>
    <t>renuncia puesto EXT-14646-2024</t>
  </si>
  <si>
    <t>070590126-2</t>
  </si>
  <si>
    <t>Richar Guillermo Fegans</t>
  </si>
  <si>
    <t>si trbaja</t>
  </si>
  <si>
    <t>MARIA MARGARITA GUAMBAÃ‘A PIN</t>
  </si>
  <si>
    <t>P215_</t>
  </si>
  <si>
    <t>070186472-0</t>
  </si>
  <si>
    <t>Piedad Chamba Lopez</t>
  </si>
  <si>
    <t xml:space="preserve">VILLA ZHIÑIN JENNY SAMANTHA </t>
  </si>
  <si>
    <t xml:space="preserve">HORTALIZAS Y GRANOS </t>
  </si>
  <si>
    <t>P216</t>
  </si>
  <si>
    <t>010414516-4</t>
  </si>
  <si>
    <t>Bertha Patrcia Leon</t>
  </si>
  <si>
    <t>P228</t>
  </si>
  <si>
    <t>010203738-9</t>
  </si>
  <si>
    <t>Maria Gricelda Tenesaca Deleg</t>
  </si>
  <si>
    <t>P232</t>
  </si>
  <si>
    <t>Maria Josefina Leon</t>
  </si>
  <si>
    <t>P233_</t>
  </si>
  <si>
    <t>Maria Rosario Chuni Mendieta</t>
  </si>
  <si>
    <t xml:space="preserve">MOROCHO YUNGA MARIA ROSARIO </t>
  </si>
  <si>
    <t>P248</t>
  </si>
  <si>
    <t>VACIO POR UBICACIÓN DE POSTE ALUMBRADO</t>
  </si>
  <si>
    <t>VACIO POR UBICACIÓN ALUMBRADO</t>
  </si>
  <si>
    <t>010335666-5</t>
  </si>
  <si>
    <t>Bertha Suconota Patino</t>
  </si>
  <si>
    <t>0104516893</t>
  </si>
  <si>
    <t>SEGUNDO LEOPOLDO MEDINA SANC</t>
  </si>
  <si>
    <t>P256_</t>
  </si>
  <si>
    <t>010197398-0</t>
  </si>
  <si>
    <t>Zoila Arevalo Jarama</t>
  </si>
  <si>
    <t>P257</t>
  </si>
  <si>
    <t>010320284-2</t>
  </si>
  <si>
    <t>Maria Celina Chunchi Guman</t>
  </si>
  <si>
    <t>P272</t>
  </si>
  <si>
    <t>010546827-6</t>
  </si>
  <si>
    <t>Mariana Chimbo Morocho</t>
  </si>
  <si>
    <t>Comida (café)</t>
  </si>
  <si>
    <t>ROSA SUSANA PAÃ‘I PINTADO</t>
  </si>
  <si>
    <t>P282_</t>
  </si>
  <si>
    <t>010669456-5</t>
  </si>
  <si>
    <t>Gladys Esthela Saldana</t>
  </si>
  <si>
    <t>P286</t>
  </si>
  <si>
    <t>renuncia EXT-32039-2021</t>
  </si>
  <si>
    <t>010367733-2</t>
  </si>
  <si>
    <t>Elsa Magdalena Saguay</t>
  </si>
  <si>
    <t>P290</t>
  </si>
  <si>
    <t>010468930-2</t>
  </si>
  <si>
    <t>Rosa Chimbo Morocho</t>
  </si>
  <si>
    <t>0104504451</t>
  </si>
  <si>
    <t>CARMEN CECILIA AYAVACA JARAM</t>
  </si>
  <si>
    <t>P299</t>
  </si>
  <si>
    <t xml:space="preserve">no atiende solo atiende la progenitora y no sale a trabajar    DMCA-1844-2024   </t>
  </si>
  <si>
    <t>010251987-3</t>
  </si>
  <si>
    <t>Oliver Patricio Mejia</t>
  </si>
  <si>
    <t>099384688-6</t>
  </si>
  <si>
    <t>MARIA DOLORES QUICHIMBO AUCA</t>
  </si>
  <si>
    <t>P308</t>
  </si>
  <si>
    <t>Felix Humbeto Gracia Guaman</t>
  </si>
  <si>
    <t>Carbon</t>
  </si>
  <si>
    <t>010293016-1</t>
  </si>
  <si>
    <t>Maria Hermelinda Farez Pintado</t>
  </si>
  <si>
    <t>Hiervas</t>
  </si>
  <si>
    <t>YUNGA YALA MARIA ANGELITA 0</t>
  </si>
  <si>
    <t xml:space="preserve">CRANO COCIDO </t>
  </si>
  <si>
    <t>P332</t>
  </si>
  <si>
    <t>010343611-9</t>
  </si>
  <si>
    <t>Rosa Yolanda Macao Guarango</t>
  </si>
  <si>
    <t>MIGUEL ANGEL PULLA ROLDAN</t>
  </si>
  <si>
    <t>P336</t>
  </si>
  <si>
    <t>010261886-5</t>
  </si>
  <si>
    <t>Manuel León Guillermo</t>
  </si>
  <si>
    <t>010407238-4</t>
  </si>
  <si>
    <t>Maria Tenesaca Guashambo Bermeo</t>
  </si>
  <si>
    <t>P351_</t>
  </si>
  <si>
    <t>010433841-3</t>
  </si>
  <si>
    <t>Nieves Puin Paucar</t>
  </si>
  <si>
    <t>010389626-2</t>
  </si>
  <si>
    <t>Marcia Margarira Macao Guarango</t>
  </si>
  <si>
    <t>Plantas y Flores</t>
  </si>
  <si>
    <t>0103571329</t>
  </si>
  <si>
    <t>ESTHER GUILLERMINA PEREZ REMA</t>
  </si>
  <si>
    <t>P356</t>
  </si>
  <si>
    <t>010359090-7</t>
  </si>
  <si>
    <t>Silvana Melida Fajardo</t>
  </si>
  <si>
    <t>010294997-1</t>
  </si>
  <si>
    <t>Ines Tenecela Tenecela</t>
  </si>
  <si>
    <t>0101504322</t>
  </si>
  <si>
    <t>MARIA ANGELITA VILLA MAITA</t>
  </si>
  <si>
    <t>P378</t>
  </si>
  <si>
    <t>010357714-4</t>
  </si>
  <si>
    <t>Manuel Edilberto Sagbaycela Sisalima</t>
  </si>
  <si>
    <t>Bateria 2</t>
  </si>
  <si>
    <t>P386_</t>
  </si>
  <si>
    <t>Carolina Yibely Mera Morante</t>
  </si>
  <si>
    <t>Bateria 3</t>
  </si>
  <si>
    <t>P390_</t>
  </si>
  <si>
    <t>0106040025</t>
  </si>
  <si>
    <t>MACAO GUARANGO MARCIA MARGA</t>
  </si>
  <si>
    <t>P391</t>
  </si>
  <si>
    <t>010428530-9</t>
  </si>
  <si>
    <t>Mirian Cecilia Zhunio Mayaguari</t>
  </si>
  <si>
    <t>P86</t>
  </si>
  <si>
    <t>010299819-4</t>
  </si>
  <si>
    <t>José Tomas Chuchuca Llivipuma</t>
  </si>
  <si>
    <t>2400-256</t>
  </si>
  <si>
    <t>MARIA ERMELINDA FAREZ PINTADO</t>
  </si>
  <si>
    <t>HIERBA PARA CUYES Y VACAS</t>
  </si>
  <si>
    <t xml:space="preserve"> BERTHA GEORGINA SUCONOTA PATIÑO</t>
  </si>
  <si>
    <t xml:space="preserve"> LOURDES ELIZABETH MOROCHO YUNGA</t>
  </si>
  <si>
    <t>010744265-9</t>
  </si>
  <si>
    <t>BLANCA CUMANDA MOROCHO MOROCHO</t>
  </si>
  <si>
    <t>CAMBIO DE  MEMO-DMCA-1722-2021</t>
  </si>
  <si>
    <t>No sale - sin contrato</t>
  </si>
  <si>
    <t>010494296-6</t>
  </si>
  <si>
    <t>Diana Lucrecia Yunga Bermeo</t>
  </si>
  <si>
    <t>2386-288</t>
  </si>
  <si>
    <t xml:space="preserve">ABANDONO POR 3 AÑOS </t>
  </si>
  <si>
    <t>010317222-7</t>
  </si>
  <si>
    <t>Rosa Elvira Fernandez Morocho</t>
  </si>
  <si>
    <t>385-319</t>
  </si>
  <si>
    <t>010515411-6</t>
  </si>
  <si>
    <t>Rosa Alexandra Jetón Mogrovejo</t>
  </si>
  <si>
    <t>010709016-9</t>
  </si>
  <si>
    <t>Miriam Fernanda Merchán Ayabaca</t>
  </si>
  <si>
    <t xml:space="preserve">Renuncia Mama SOLICTA LA RENOVACIÓN LA CONCESIONARIA ASUME LA OBLIGACIÓN DE 300 DOLÁRES  HASTA 10 DE MAYO DE MAYO 2024, </t>
  </si>
  <si>
    <t>RENUNCIA EXT-6635-2020</t>
  </si>
  <si>
    <t xml:space="preserve">DEBE SOLICITAR LA ADJUDICACIÓN  EXT-13565-2023 SOLICITA DESDE EL 2023 SIGUA SAQUIAPY JAIME </t>
  </si>
  <si>
    <t>DEBE SOLICITAR LA ADJUDICACIÓN EXT-13565-2023 SOLICITA DESDE EL 2023 SIGUA SAQUIAPY JAIME</t>
  </si>
  <si>
    <t>010244337-1</t>
  </si>
  <si>
    <t>María Juana Pralta Pulla</t>
  </si>
  <si>
    <t>330-175</t>
  </si>
  <si>
    <t>Juana Peralta Pulla</t>
  </si>
  <si>
    <t>010274990-0</t>
  </si>
  <si>
    <t>Martha Isabel Malla Inamagua</t>
  </si>
  <si>
    <t>010588586-7</t>
  </si>
  <si>
    <t>Adriana del Carmen Lituma Malla</t>
  </si>
  <si>
    <t>015039962-4</t>
  </si>
  <si>
    <t>Erika Jhoanna Guzmán Shagui</t>
  </si>
  <si>
    <t>En seguimiento</t>
  </si>
  <si>
    <t>010575513-5</t>
  </si>
  <si>
    <t>Paola Nataly Guamán Shagui</t>
  </si>
  <si>
    <t>arbito cad maria isabel</t>
  </si>
  <si>
    <t>María Rosa Yunga</t>
  </si>
  <si>
    <t>010389052-1</t>
  </si>
  <si>
    <t>Jose Patricio Montaño Roldan</t>
  </si>
  <si>
    <t>tirilla</t>
  </si>
  <si>
    <t>Cambio de nombre</t>
  </si>
  <si>
    <t>010458796-9</t>
  </si>
  <si>
    <t>Blanca Azucena Tenesaa Nivicela</t>
  </si>
  <si>
    <t>Mariana Sarmiento</t>
  </si>
  <si>
    <t>010479900-2</t>
  </si>
  <si>
    <t>Luis Jacinto Guaman Velez</t>
  </si>
  <si>
    <t>010028816-6</t>
  </si>
  <si>
    <t>Rolendio Cesario Hidalgo Siguenza</t>
  </si>
  <si>
    <t>010718898-7</t>
  </si>
  <si>
    <t xml:space="preserve">GUARANGO CHAFLA BYRON ALEJANDRO </t>
  </si>
  <si>
    <t>TRÁMITE DE ADJUDICACIÓN EXT-15322-2023</t>
  </si>
  <si>
    <t>GUARANGO CHAFLA BYRON ALEJANDRO</t>
  </si>
  <si>
    <t>TRÁMITE DE ADJUDICACIÓN EXT-15322-2023 (si trabaja)</t>
  </si>
  <si>
    <t>010554414-2</t>
  </si>
  <si>
    <t>Monic Patricia Chafla Criollo</t>
  </si>
  <si>
    <t>010327335-5</t>
  </si>
  <si>
    <t>TUBA QUINDE MARIA ROSA</t>
  </si>
  <si>
    <t xml:space="preserve">PENDIENTE LEGALIZAR </t>
  </si>
  <si>
    <t>PENDIENTE LEGALIZAR</t>
  </si>
  <si>
    <t>010164916-8</t>
  </si>
  <si>
    <t>Marria Ochoa Urueña</t>
  </si>
  <si>
    <t>110558803-0</t>
  </si>
  <si>
    <t>Manuel Marcelino Avila Andráde</t>
  </si>
  <si>
    <t>Luz María Montalvan Coraisaca</t>
  </si>
  <si>
    <t>010177790-2</t>
  </si>
  <si>
    <t>María Ines Morocho Remache</t>
  </si>
  <si>
    <t>suquilanda andrade luis salvador</t>
  </si>
  <si>
    <t>010797688-8</t>
  </si>
  <si>
    <t>Jhenny Samanta Villa Zhinin</t>
  </si>
  <si>
    <t>cambio de puesto mediante comisión a abaceria al puesto 135</t>
  </si>
  <si>
    <t>010163996-1</t>
  </si>
  <si>
    <t>Maria Dolores Pintado Pintado</t>
  </si>
  <si>
    <t>Renuncia</t>
  </si>
  <si>
    <t xml:space="preserve">TRABAJA MIÉRRCOLES , JUEVES, VIERNES Y SÁBADO </t>
  </si>
  <si>
    <t>ADJUDICACIÓN TRABAJA DESDE EL 2019  EXT-23905-2019</t>
  </si>
  <si>
    <t>ADJUDICACIÓN TRABAJA DESDE EL 2019 EXT-23905-2019 (si trabaja)</t>
  </si>
  <si>
    <t>010340197-2</t>
  </si>
  <si>
    <t>Laura Beatriz Guambana Aucapina</t>
  </si>
  <si>
    <t>Digna Jhannet Naula Mendez</t>
  </si>
  <si>
    <t>Angel María Godoy Morocho</t>
  </si>
  <si>
    <t>010685289-0</t>
  </si>
  <si>
    <t>Mayra Sangurima Chunchi</t>
  </si>
  <si>
    <t>010495518-2</t>
  </si>
  <si>
    <t>María Dolores Castillo Sigua</t>
  </si>
  <si>
    <t>Fruts</t>
  </si>
  <si>
    <t>015016118-0</t>
  </si>
  <si>
    <t>Lurdes Cajamarca Guamán</t>
  </si>
  <si>
    <t>060348141-7</t>
  </si>
  <si>
    <t>Cumandá Aramita Jiménez Jiménez</t>
  </si>
  <si>
    <t>ojo trabaja cuñada</t>
  </si>
  <si>
    <t>SOLICITA RENOVACIÓN POR SEGUNDA VEZ,</t>
  </si>
  <si>
    <t>010160577-2</t>
  </si>
  <si>
    <t>Maria Victoria Chimbo Yunga</t>
  </si>
  <si>
    <t>010443421-2</t>
  </si>
  <si>
    <t xml:space="preserve">MARCIA JUDITH SANTOS JARAMILLO </t>
  </si>
  <si>
    <t>MARCIA JUDITH SANTOS JARAMILLO</t>
  </si>
  <si>
    <t>010493949-1</t>
  </si>
  <si>
    <t>Rosa Susana Pañi Pintado</t>
  </si>
  <si>
    <t>010307242-7</t>
  </si>
  <si>
    <t>Maria Laura Morocho Cajamarca</t>
  </si>
  <si>
    <t>010263724-6</t>
  </si>
  <si>
    <t>Maria Ecma Nivicela</t>
  </si>
  <si>
    <t>010525833-9</t>
  </si>
  <si>
    <t>Enma Yolanda Ayabaca Pany</t>
  </si>
  <si>
    <t>010269455-1</t>
  </si>
  <si>
    <t>Rosa Ines Pintado Zhagui</t>
  </si>
  <si>
    <t>010363538-9</t>
  </si>
  <si>
    <t>Maria Alicia Cajas Barreto</t>
  </si>
  <si>
    <t>010328470-9</t>
  </si>
  <si>
    <t>Maria Transito Tenemea Zumba</t>
  </si>
  <si>
    <t>010244976-8</t>
  </si>
  <si>
    <t>Maria Ana Pintado</t>
  </si>
  <si>
    <t>010450445-1</t>
  </si>
  <si>
    <t>Carmen Cecilia Ayabaca Jarama</t>
  </si>
  <si>
    <t>010405752-6</t>
  </si>
  <si>
    <t>Blanca Romelia Morocho</t>
  </si>
  <si>
    <t>01032210-8</t>
  </si>
  <si>
    <t>Julia Narcisa Fernandez</t>
  </si>
  <si>
    <t>Cintia Viviana Quinde Sasaguay</t>
  </si>
  <si>
    <t>110276846-0</t>
  </si>
  <si>
    <t>Maria Albertina Puchaisela Andrade</t>
  </si>
  <si>
    <t>vacio abandono 3 años</t>
  </si>
  <si>
    <t>010156710-5</t>
  </si>
  <si>
    <t>Blanca Flor Sasaguay Tacuri</t>
  </si>
  <si>
    <t>REPRESENTATE DEL GRIO</t>
  </si>
  <si>
    <t>010293670-5</t>
  </si>
  <si>
    <t>Digna Mariana Gomez Carmona</t>
  </si>
  <si>
    <t>FALLECIO ANTERIOR CONCESIONARIA EXT-3216-2022</t>
  </si>
  <si>
    <t>Cristian Andres Godoy Arias</t>
  </si>
  <si>
    <t>Maria Lucia Morocho</t>
  </si>
  <si>
    <t>010552004-3</t>
  </si>
  <si>
    <t>Blanca Obdulia Nivicela Nivicela</t>
  </si>
  <si>
    <t>010226175-7</t>
  </si>
  <si>
    <t>Maria Ines Yunga</t>
  </si>
  <si>
    <t>PERMISO AUSENTARSE VIAJE DMCA-2293-2023 HASTA EL 27 DE DICIEMBRE</t>
  </si>
  <si>
    <t>VACIO  VACIO</t>
  </si>
  <si>
    <t>VACIO VACIO</t>
  </si>
  <si>
    <t>ADJUDICACIÓN ( si trabaja )</t>
  </si>
  <si>
    <t>010732331-3</t>
  </si>
  <si>
    <t>Norma Julia Tuapante</t>
  </si>
  <si>
    <t>010391914-5</t>
  </si>
  <si>
    <t>Maria Morocho Remache</t>
  </si>
  <si>
    <t>010319607-7</t>
  </si>
  <si>
    <t>Norma Cecilia Pulla Yunga</t>
  </si>
  <si>
    <t xml:space="preserve">pendiente informe de fac martha siccha </t>
  </si>
  <si>
    <t>VERONICA PINOS TENESACA</t>
  </si>
  <si>
    <t>pendiente informe de fac martha siccha</t>
  </si>
  <si>
    <t>ABANDONO EL PUESTO  EXT-23834-2019</t>
  </si>
  <si>
    <t>010169315-8</t>
  </si>
  <si>
    <t>Mariana de Jesus Siguenza Siguenza</t>
  </si>
  <si>
    <t>010387132-9</t>
  </si>
  <si>
    <t>Esther Perez Remache</t>
  </si>
  <si>
    <t>Nancy Azucena Zhispon Pangol</t>
  </si>
  <si>
    <t>070199930-2</t>
  </si>
  <si>
    <t>Segundo Eleuterio Mendia Sanchez</t>
  </si>
  <si>
    <t>010664098-0</t>
  </si>
  <si>
    <t>Sandra Marisol Sangurima</t>
  </si>
  <si>
    <t>010350590-5</t>
  </si>
  <si>
    <t>Piedad Pugo Morocho</t>
  </si>
  <si>
    <t>010150432-2</t>
  </si>
  <si>
    <t>Maria Villa Mayte</t>
  </si>
  <si>
    <t>010147256-1</t>
  </si>
  <si>
    <t>Maria Ortega Uyaguari</t>
  </si>
  <si>
    <t>010365651-8</t>
  </si>
  <si>
    <t>Jose Medardo Llanos</t>
  </si>
  <si>
    <t>010535143-1</t>
  </si>
  <si>
    <t>Ana Luisa Quituisaca</t>
  </si>
  <si>
    <t>010829774-3</t>
  </si>
  <si>
    <t>Maria Hortencia Tenelanda Baculima</t>
  </si>
  <si>
    <t>Julia Mercedes Leon</t>
  </si>
  <si>
    <t>010604002-5</t>
  </si>
  <si>
    <t>B1</t>
  </si>
  <si>
    <t>Encargado puesto (381) comida</t>
  </si>
  <si>
    <t>Bateria 1</t>
  </si>
  <si>
    <t>B2</t>
  </si>
  <si>
    <t>010180670-1</t>
  </si>
  <si>
    <t>B3</t>
  </si>
  <si>
    <t>094006339-9</t>
  </si>
  <si>
    <t>(si trabaja )</t>
  </si>
  <si>
    <t xml:space="preserve">No, </t>
  </si>
  <si>
    <t>PERIODO</t>
  </si>
  <si>
    <t xml:space="preserve">deuda </t>
  </si>
  <si>
    <t>KOBO</t>
  </si>
  <si>
    <t>INICIO</t>
  </si>
  <si>
    <t>FIN</t>
  </si>
  <si>
    <t>CRITICA 2</t>
  </si>
  <si>
    <t>Area</t>
  </si>
  <si>
    <t xml:space="preserve">Asociación </t>
  </si>
  <si>
    <t>VICTOR HUGO GAVILANES CALERO</t>
  </si>
  <si>
    <t>MUEBLES</t>
  </si>
  <si>
    <t>PLAZOLETA</t>
  </si>
  <si>
    <t>DMCA-0363-2024 Autorización para que la esposa atienda el local municipal</t>
  </si>
  <si>
    <t>GAVILANES CALERO VICTOR HUGO</t>
  </si>
  <si>
    <t>Muebles de Madera</t>
  </si>
  <si>
    <t>OTRO LOCAL AFUERA</t>
  </si>
  <si>
    <t>lunesdomingo</t>
  </si>
  <si>
    <t>180237086-4</t>
  </si>
  <si>
    <t>Gavilanez Calero Victor Hugo</t>
  </si>
  <si>
    <t>Muebles</t>
  </si>
  <si>
    <t>Plaza Rotary</t>
  </si>
  <si>
    <t xml:space="preserve"> CARMEN ROCIO PAÑEGA AGUILAR</t>
  </si>
  <si>
    <t>13.00</t>
  </si>
  <si>
    <t>CHAMBA ZHUMI JOSE ANTONIO</t>
  </si>
  <si>
    <t xml:space="preserve">presume subarriendo </t>
  </si>
  <si>
    <t>ZHUMI PUGO MARIA ALEGRIA</t>
  </si>
  <si>
    <t>fuera del pais Señor jose chamba</t>
  </si>
  <si>
    <t>010485219-9</t>
  </si>
  <si>
    <t>Pañega Aguilar Carmen Rocio</t>
  </si>
  <si>
    <t>Cesteria</t>
  </si>
  <si>
    <t>BLANCA LEONOR PALOMEQUE VILL</t>
  </si>
  <si>
    <t>PALOMEQUE VILLAVICENCIO BLANCA LEONOR</t>
  </si>
  <si>
    <t>HIJA</t>
  </si>
  <si>
    <t>pendiente pago deuda seguimiento</t>
  </si>
  <si>
    <t>010135658-2</t>
  </si>
  <si>
    <t>Palomeque VillavicencioBlanca Leonor</t>
  </si>
  <si>
    <t>CARMEN LUCIA CHAMBA CUZCO</t>
  </si>
  <si>
    <t>CHAMBA CUZCO CARMEN LUCIA</t>
  </si>
  <si>
    <t>010392233-2</t>
  </si>
  <si>
    <t>Chamba Cuzco Carmen Lucia</t>
  </si>
  <si>
    <t>LUZ MARIA VIRGINIA YUNGA BARRE MEMO-DMCA-0521-2024 AUT AYUDANTE A JUAN ABRIL QUIZHPE YUNGA   HASTA EL 13 DE ABRIL DEL 2024</t>
  </si>
  <si>
    <t>MEMO-DMCA-0521-2024 AUT AYUDANTE A JUAN ABRIL QUIZHPE YUNGA   HASTA EL 13 DE ABRIL DEL 2024</t>
  </si>
  <si>
    <t>0103123568</t>
  </si>
  <si>
    <t>YUNGA BARRERA LUZ MARIA</t>
  </si>
  <si>
    <t>010312356-8</t>
  </si>
  <si>
    <t>Yunga Barrera Maria Virginia</t>
  </si>
  <si>
    <t>MARIA DEL CARMEN TIÃ‘IZHAÃ‘AY C</t>
  </si>
  <si>
    <t>010279234-8</t>
  </si>
  <si>
    <t>QUIZPHE YUNGA ZONIA</t>
  </si>
  <si>
    <t>Quizhpe Yunga Zonia</t>
  </si>
  <si>
    <t xml:space="preserve"> ZONIA EULALIA QUIZHPI YUNGA</t>
  </si>
  <si>
    <t>Giro ARTESANÍAS</t>
  </si>
  <si>
    <t>CASTRO CAMPOVERDE MARIA DOLORES</t>
  </si>
  <si>
    <t xml:space="preserve"> NO RENOVA SE PRESUME SUBARRIENDO</t>
  </si>
  <si>
    <t>MEMO-DMCA-0556-2024 AUT AYUDANTE  MARCIA CATALINA PINOS  HASTA EL 19 DE ABRIL DEL 2024,</t>
  </si>
  <si>
    <t>SE PRESUME SUBARRIENDO MEMO-DMCA-0556-2024 AUT AYUDANTE  MARCIA CATALINA PINOS  HASTA EL 19 DE ABRIL DEL 2024,</t>
  </si>
  <si>
    <t>010014098-7</t>
  </si>
  <si>
    <t>Castro Campoverde Maria Dolores</t>
  </si>
  <si>
    <t>91 años</t>
  </si>
  <si>
    <t xml:space="preserve">MUEBLES </t>
  </si>
  <si>
    <t>P ROTARY</t>
  </si>
  <si>
    <t>DEBE SOLICTAR AUTORIZACIÓN PARA QUE LA HIJA ATIENDA RENOVAR LA AUTORIZACIÓN.</t>
  </si>
  <si>
    <t>BERTHA MARIA CAJAMARCA SOLIS</t>
  </si>
  <si>
    <t>CAJAMARCA SOLIS BERTHA MARIA</t>
  </si>
  <si>
    <t>2 LOCALES</t>
  </si>
  <si>
    <t>010290148-5</t>
  </si>
  <si>
    <t>Cajamarca Solis Bertha Maria</t>
  </si>
  <si>
    <t>ROSA ALEJANDRINA SOLIS CAMPOV</t>
  </si>
  <si>
    <t>SOLIS CAMPOVERDE ROSA ALEJANDRINA</t>
  </si>
  <si>
    <t>010164664-4</t>
  </si>
  <si>
    <t>Solis Campoverde Rosa Alejandrina</t>
  </si>
  <si>
    <t>ELENA DEL ROCIO GUAMAN LLIVIC</t>
  </si>
  <si>
    <t xml:space="preserve">GUAMAN LLIVICHUZCA ELENA DEL ROCIO </t>
  </si>
  <si>
    <t>010290011-5</t>
  </si>
  <si>
    <t>Guaman Llivichusca Elena del Rocio</t>
  </si>
  <si>
    <t>GOMEZ BRITO JULIA DELMIRA</t>
  </si>
  <si>
    <t xml:space="preserve">ANGEL ISERIO CORONEL CALLE DMCA-0557-2024 autoriza hasta el 19 de abril del 2024 a Carmen Cecilia Coronel Calle hija atienda el local </t>
  </si>
  <si>
    <t>DMCA-0557-2024 autoriza hasta el 19 de abril del 2024 a Carmen Cecilia Coronel Calle hija atienda el local</t>
  </si>
  <si>
    <t>010152983-2</t>
  </si>
  <si>
    <t>Gomez Brito Julia Delmira</t>
  </si>
  <si>
    <t>MARIA PIEDAD GUAZHCO MONTESD</t>
  </si>
  <si>
    <t>CORONEL CALLE ANGEL ISERIO</t>
  </si>
  <si>
    <t>010105599-4</t>
  </si>
  <si>
    <t>Coronel Calle Angel Iserio</t>
  </si>
  <si>
    <t>Mesas y Sillas</t>
  </si>
  <si>
    <t xml:space="preserve">CERELITA DE LOS ANGELES LOOR R  PERMISO DMCA-2028-2023 PERMISO POR 9 MESES CUIDADO DE EMBARAZO </t>
  </si>
  <si>
    <t xml:space="preserve">MUEBLES PERMISO DMCA-2028-2023 PERMISO POR 9 MESES CUIDADO DE EMBARAZO </t>
  </si>
  <si>
    <t>PERMISO DMCA-2028-2023 PERMISO POR 9 MESES CUIDADO DE EMBARAZO  deuda 615, acuerdo el 1 de mayo 2024</t>
  </si>
  <si>
    <t>GUAZHCO MONTESDEOCA MARIA PIEDAD</t>
  </si>
  <si>
    <t>010139447-6</t>
  </si>
  <si>
    <t>Guazhco Montesdeoca Maria Piedad</t>
  </si>
  <si>
    <t>MARIA DOLORES CASTRO CAMPOVE</t>
  </si>
  <si>
    <t xml:space="preserve">LOOR RODRIGUEZ CERELITA DE LOS ANGELES </t>
  </si>
  <si>
    <t>Artesania Variada</t>
  </si>
  <si>
    <t>130493083-5</t>
  </si>
  <si>
    <t>Loor Rodriguez Cerelita de los Angeles</t>
  </si>
  <si>
    <t>Artesanias Variadas</t>
  </si>
  <si>
    <t>ROSA MATILDE NARVAEZ PAUTA</t>
  </si>
  <si>
    <t>CANASTAS Y OLLAS</t>
  </si>
  <si>
    <t xml:space="preserve">falleció se presume subarriendo </t>
  </si>
  <si>
    <t>GUAMAN LLIVICHUZHCA MARIA IMELDA</t>
  </si>
  <si>
    <t>Cestería</t>
  </si>
  <si>
    <t>ABRIL DEL 2033</t>
  </si>
  <si>
    <t>010312482-2</t>
  </si>
  <si>
    <t>Guaman Llivichusca Maria Imelda</t>
  </si>
  <si>
    <t>CARMEN MARINA AGUILAR FAICAN</t>
  </si>
  <si>
    <t>ausentarse por vacaciones hasta el 13 de agosto auto:      DMCA-2390-2024</t>
  </si>
  <si>
    <t xml:space="preserve">NARVAEZ PAUTA ROSA MATILDE </t>
  </si>
  <si>
    <t>1 DE JULIO DEL 2031</t>
  </si>
  <si>
    <t>010251641-6</t>
  </si>
  <si>
    <t>Narvaez Pauta Rosa Matilde</t>
  </si>
  <si>
    <t>DIANA SUSANA AGUILAR FAICAN</t>
  </si>
  <si>
    <t xml:space="preserve">permisos de vacaciones hasta el 28 de agosto aut:   DMCA-2390-2024  </t>
  </si>
  <si>
    <t xml:space="preserve">AGUILAR FAICAN CARMEN MARINA </t>
  </si>
  <si>
    <t>030162681-8</t>
  </si>
  <si>
    <t>Aguilar Faican Carmen Marina</t>
  </si>
  <si>
    <t>JULIA DELMIRA GOMEZ BRITO</t>
  </si>
  <si>
    <t xml:space="preserve">PINOS LARGO MARCIA ROSALIA </t>
  </si>
  <si>
    <t>010478129-9</t>
  </si>
  <si>
    <t>Pinos Largo Marcia Rosalia</t>
  </si>
  <si>
    <t>Noviembre/2021-Noviembre/203</t>
  </si>
  <si>
    <t>NANCI KATALINA NARVAEZ ARAUJO</t>
  </si>
  <si>
    <t xml:space="preserve">AGUILAR FAICAN DIANA SUSANA </t>
  </si>
  <si>
    <t>010316259-0</t>
  </si>
  <si>
    <t>Aguilar Faican Diana Susana</t>
  </si>
  <si>
    <t>MARIANA DE JESUS ROJAS NARVAEZ</t>
  </si>
  <si>
    <t xml:space="preserve">NARVAEZ ARAUJO NANCI KATALINA </t>
  </si>
  <si>
    <t>010432336-5</t>
  </si>
  <si>
    <t>Narvaez Araujo Nancy Catalina</t>
  </si>
  <si>
    <t>ROSA ALEJANDRINA VISCAINO TUZO</t>
  </si>
  <si>
    <t>aut:  DMCA-0662-2024 para qu ela hija luz Maria Vizacaino</t>
  </si>
  <si>
    <t>ROJAS NARVAEZ MARIANA DE JESUS</t>
  </si>
  <si>
    <t xml:space="preserve">Hierro forjado </t>
  </si>
  <si>
    <t>010148911-0</t>
  </si>
  <si>
    <t>Rojas Narvaez Mariana de Jesus</t>
  </si>
  <si>
    <t>MARIA IMELDA GUAMAN LLIVICHU</t>
  </si>
  <si>
    <t>VISCAINO TUZO ROSA ALEJANDRINA</t>
  </si>
  <si>
    <t>010239680-1</t>
  </si>
  <si>
    <t>Viscaino Tuzo Rosa Alejandrina</t>
  </si>
  <si>
    <t>ZOILA LUZ VISCAINO TUSA MEMO-DMCA-0519-2024 AUT AYUDANTE A LA SANDRA SANIELA VISCAINO  HASTA EL 13 DE ABRIL DEL 2024</t>
  </si>
  <si>
    <t>MEMO-DMCA-0519-2024 AUT AYUDANTE A LA SANDRA SANIELA VISCAINO  HASTA EL 13 DE ABRIL DEL 2024</t>
  </si>
  <si>
    <t>VISCAINO TUSA ZOILA LUZ</t>
  </si>
  <si>
    <t>010239684-3</t>
  </si>
  <si>
    <t>Viscaino Tuza Zoila Luz</t>
  </si>
  <si>
    <t>MARIA TRANCITO VISCAINO TUSO</t>
  </si>
  <si>
    <t>TUZO ORTIZ NATALIA LUCIA</t>
  </si>
  <si>
    <t>010296907-8</t>
  </si>
  <si>
    <t>Viscaino tusi Maria Trancito</t>
  </si>
  <si>
    <t>CARMEN DOLORES ARAUJO PEDRER</t>
  </si>
  <si>
    <t>ARAUJO PEDREROS CARMEN DOLORES</t>
  </si>
  <si>
    <t>010098796-5</t>
  </si>
  <si>
    <t>Araujo Paredes Carmen Dolores</t>
  </si>
  <si>
    <t>ZOILA ROSA PEÃ‘AFIEL DUCHI</t>
  </si>
  <si>
    <t xml:space="preserve">PEÑAFIEL DUCHI ZOILA ROSA </t>
  </si>
  <si>
    <t>deuda 426,86 abonar 22 de junio 2023</t>
  </si>
  <si>
    <t>090445285-1</t>
  </si>
  <si>
    <t>Peñafiel Duchi Zoila Rosa</t>
  </si>
  <si>
    <t>Hierro Forjado</t>
  </si>
  <si>
    <t>MARIA DOLORES ROJAS MEJIA</t>
  </si>
  <si>
    <t>ROJAS MEJIA MARIA DOLORES</t>
  </si>
  <si>
    <t>010038685-3</t>
  </si>
  <si>
    <t>Rojas Mejia Maria Dolores</t>
  </si>
  <si>
    <t>MARIA JUANA MANOSALVA AUQUIL</t>
  </si>
  <si>
    <t>MANOSALVA AUQUILLA MARIA JUANA</t>
  </si>
  <si>
    <t>010266809-2</t>
  </si>
  <si>
    <t>Manosalva Auquilla Maria Juana</t>
  </si>
  <si>
    <t>BLANCA CLARA NARVAEZ SIGUENZA</t>
  </si>
  <si>
    <t>DMCA-0046-2024: AUT AUSENTARSE 10 DE ENERO 2024</t>
  </si>
  <si>
    <t>NARVAEZ SIGUENZA BLANCA CLARA</t>
  </si>
  <si>
    <t>010113451-8</t>
  </si>
  <si>
    <t>Narvaez Siguenza Blanca Clara</t>
  </si>
  <si>
    <t>TATIANA MARICELA FIGUEROA NAR</t>
  </si>
  <si>
    <t>FIGUEROA NARVAEZ TATIANA MARICELA</t>
  </si>
  <si>
    <t>010525322-3</t>
  </si>
  <si>
    <t>Figueroa Narvaez Tatiana Maricela</t>
  </si>
  <si>
    <t>JOHANNA ELIZABETH CARDOSO GO</t>
  </si>
  <si>
    <t xml:space="preserve">permiso Aut DMCA-0364-2024 autoriahasta el </t>
  </si>
  <si>
    <t xml:space="preserve">CARDOSO GOMEZ JOHANNA ELIZABETH </t>
  </si>
  <si>
    <t>010685750-1</t>
  </si>
  <si>
    <t>Cardoso Gomez Jhoanna Elizabeth</t>
  </si>
  <si>
    <t>GINA MARITZA VILLA SEGOVIA</t>
  </si>
  <si>
    <t>ULCUANGO CHACHIMUEL MERCEDES</t>
  </si>
  <si>
    <t>100197325-2</t>
  </si>
  <si>
    <t>Ulcuango Chachimuel Mercedes</t>
  </si>
  <si>
    <t>MERCEDES ULCUANGO CACHIMUEL</t>
  </si>
  <si>
    <t>MALES MORALES SEGUNDO</t>
  </si>
  <si>
    <t>170568013-8</t>
  </si>
  <si>
    <t>Males Morales Segundo</t>
  </si>
  <si>
    <t xml:space="preserve"> MAJI MENDOZA MARIA ESTHER</t>
  </si>
  <si>
    <t>MENDOZA ASITIMBAY MANUELA</t>
  </si>
  <si>
    <t>Maji Mendoza Maria Esther</t>
  </si>
  <si>
    <t>GUAMAN QUINTUÑA LIBIA MAGDALENA</t>
  </si>
  <si>
    <t>9OCT-PLAZOLETA ROTARY</t>
  </si>
  <si>
    <t>035012918-5</t>
  </si>
  <si>
    <t xml:space="preserve">GUAMAN QUINTUÑA LIBIA </t>
  </si>
  <si>
    <t>Guaman Quintuña Libia</t>
  </si>
  <si>
    <t xml:space="preserve"> GUEIDA TEOFILA BAZAN VILLARROEL</t>
  </si>
  <si>
    <t>permiso para ausentarse hasta el 16 de julio del 2024. DMCA-1877-2024</t>
  </si>
  <si>
    <t>015231408-4</t>
  </si>
  <si>
    <t>BAZAN VILLARROEL TEOFILA</t>
  </si>
  <si>
    <t xml:space="preserve">Adjudicación </t>
  </si>
  <si>
    <t>Adjudicación</t>
  </si>
  <si>
    <t xml:space="preserve">adjudicación </t>
  </si>
  <si>
    <t>Bazan Villarroel Gueida teofila</t>
  </si>
  <si>
    <t>MARIANA ESPERANZA GOMEZ TREL</t>
  </si>
  <si>
    <t>GOMEZ TRELLES MARIANA ESPERANZA</t>
  </si>
  <si>
    <t>010333210-2</t>
  </si>
  <si>
    <t>Gomez Trlles Mariana Esperanza</t>
  </si>
  <si>
    <t>DIANA CECILIA PINEDA GUERRERO</t>
  </si>
  <si>
    <t xml:space="preserve">acuerdo de pago 20 de abril deuda 634 dolares  acuerdo de pago deuda 634 </t>
  </si>
  <si>
    <t>PINEDA GUERRERO DIANA CECILIA 
COMERCIANTE ALTERNO MATERNIDAD 2 MESES
YURIBEXI SANCHEZ 
AUT: DMCA04552022</t>
  </si>
  <si>
    <t>010706056-8</t>
  </si>
  <si>
    <t>Pineda Guerrero Diana Cecilia</t>
  </si>
  <si>
    <t>SEGUNDO MALES MORALES</t>
  </si>
  <si>
    <t>RENUNCIA EXT231362022</t>
  </si>
  <si>
    <t>030207511-4</t>
  </si>
  <si>
    <t>Vanegas Duman javier Wilson</t>
  </si>
  <si>
    <t xml:space="preserve"> JAVIER WILFRIDO VANEGAS DUMAN</t>
  </si>
  <si>
    <t xml:space="preserve">BRITO PEÑAFIEL JHOANA MARICELA </t>
  </si>
  <si>
    <t>HOJALATERÍA DMCA06452019</t>
  </si>
  <si>
    <t xml:space="preserve">atendido por terceros </t>
  </si>
  <si>
    <t>compromiso de pago 506,50</t>
  </si>
  <si>
    <t xml:space="preserve">22 junio de abono </t>
  </si>
  <si>
    <t>010480176-6</t>
  </si>
  <si>
    <t>Brito Peñafiel Jhoana Maricela</t>
  </si>
  <si>
    <t>no sale</t>
  </si>
  <si>
    <t>JHOANA MARICELA BRITO PEÃ‘AFIE</t>
  </si>
  <si>
    <t>DEUDA 367 DOLARES PLAZO 26 DE MAYO  2024</t>
  </si>
  <si>
    <t>AVILA MENDEZ ROSENDO AURELIO</t>
  </si>
  <si>
    <t>010040454-0</t>
  </si>
  <si>
    <t>Avila Mendez Rosendo Aurelio</t>
  </si>
  <si>
    <t>ROSENDO AURELIO AVILA MENDEZ RENUNCIA EXT-4966-2024 informe de entrega de puesto DMCA-0354-2024</t>
  </si>
  <si>
    <t>RENUNCIA EXT-4966-2024 informe de entrega de puesto DMCA-0354-2024</t>
  </si>
  <si>
    <t>luis anibal avila mendez retiro de documento renuncia 18 de marzo del 2024 15:30</t>
  </si>
  <si>
    <t>LEON QUIZHPI RUTH CECILIA</t>
  </si>
  <si>
    <t>Hojalatería</t>
  </si>
  <si>
    <t xml:space="preserve">SE PRESUME ARRIENDO ATENCIÓN </t>
  </si>
  <si>
    <t>010259936-2</t>
  </si>
  <si>
    <t>Leon Quizhpi Ruth Cecilia</t>
  </si>
  <si>
    <t>Hojalateria</t>
  </si>
  <si>
    <t>RUTH CECILIA LEON QUIZHPI</t>
  </si>
  <si>
    <t>HOJALATERIA</t>
  </si>
  <si>
    <t xml:space="preserve">ARICHAVALA LOPEZ ZOILA AURORA </t>
  </si>
  <si>
    <t>010170202-5</t>
  </si>
  <si>
    <t>Arichavala Lopez Zoila Aurora</t>
  </si>
  <si>
    <t>ZOILA AURORA ARICHAVALA LOPEZ</t>
  </si>
  <si>
    <t>ARICHAVALA LOPEZ MONICA ROSANA</t>
  </si>
  <si>
    <t>atendido por la madre</t>
  </si>
  <si>
    <t>030216260-7</t>
  </si>
  <si>
    <t>Arichavala Lopez Monica Rosana</t>
  </si>
  <si>
    <t>MONICA ROSANA ARICHAVALA LOP</t>
  </si>
  <si>
    <t>QUEZADA GUAMAN GLADYS BEATRIS</t>
  </si>
  <si>
    <t>010347949-9</t>
  </si>
  <si>
    <t>Quezada Guaman Gladys Beatriz</t>
  </si>
  <si>
    <t>GLADYS BEATRIS QUEZADA GUAMA</t>
  </si>
  <si>
    <t>PERMISO POR DOS MESES PARA QUE ATIENDA MARÍA FERNANDA TORRES CONDO DMCA-1975-2023 60 DÍAS</t>
  </si>
  <si>
    <t>VANEGAS DUMAN MARIA JAQUELINE</t>
  </si>
  <si>
    <t>030129099-5</t>
  </si>
  <si>
    <t>Vanegas Duman Maria Jaqueline</t>
  </si>
  <si>
    <t>MARIA JAQUELINE VANEGAS DUMA</t>
  </si>
  <si>
    <t>VELECELA LEMA LUIS AMADEO</t>
  </si>
  <si>
    <t>030093583-0</t>
  </si>
  <si>
    <t>Velecela Lema Luis Amadeo</t>
  </si>
  <si>
    <t>LUIS AMADEO VELECELA LEMA</t>
  </si>
  <si>
    <t>CHUISACA BARBECHO MARIA JULIA</t>
  </si>
  <si>
    <t>010068535-3</t>
  </si>
  <si>
    <t>Chuisaca Barbecho Maria Julia</t>
  </si>
  <si>
    <t>VASQUEZ SACTA MARIA ANGELITA
COMERCIANTE ALTERNO HIJA: 
OLGA PATRICIA CARDOSO
AUT:DMCA04952022</t>
  </si>
  <si>
    <t>presume subarriendo de parte de la hija</t>
  </si>
  <si>
    <t>010085219-3</t>
  </si>
  <si>
    <t>Vasquez Sacta Maria Angelita</t>
  </si>
  <si>
    <t>MARIA ANGELITA VASQUEZ SACTA</t>
  </si>
  <si>
    <t>SE PRESUME FALLECIO</t>
  </si>
  <si>
    <t>030166204-5</t>
  </si>
  <si>
    <t xml:space="preserve">ALVAREZ MENDIETA MIGUEL VICENTE </t>
  </si>
  <si>
    <t>Alvarez Mendieta Miguel Vicente</t>
  </si>
  <si>
    <t xml:space="preserve"> MIGUEL VICENTE ALVAREZ MENDIETA</t>
  </si>
  <si>
    <t>CHICAIZA BARROS MARIA ANGELITA</t>
  </si>
  <si>
    <t>010004785-1</t>
  </si>
  <si>
    <t>Chicaiza Barros Maria Angelita</t>
  </si>
  <si>
    <t>MARIA ANGELITA CHICAIZA BARRO</t>
  </si>
  <si>
    <t>DMCA-0615-2024 JUSTIFICA  INASISTENCIA POR CITAS MEDICAS HASTA EL 15 DE MARZO</t>
  </si>
  <si>
    <t>010553023-2</t>
  </si>
  <si>
    <t xml:space="preserve">PINEDA GUERRERO GLADYS </t>
  </si>
  <si>
    <t xml:space="preserve">HIERRO FORJADO </t>
  </si>
  <si>
    <t>Pineda Guerrero Gladys Veronica</t>
  </si>
  <si>
    <t>27 años</t>
  </si>
  <si>
    <t>CEDULA VENDEDOR: 0105530232</t>
  </si>
  <si>
    <t>NOMBRES: PINEDA GUERRERO GLADYS VERONICA</t>
  </si>
  <si>
    <t>Giro HIERRO</t>
  </si>
  <si>
    <t>CALLE VARGAS MACHUCA Y CALLE SANGURIMA RENOVACIÓN DEL PUESTO 52 DE LA PLAZA ROTARY C 96 F-001-RP-001135</t>
  </si>
  <si>
    <t>LEON CHICAIZA EVITA SUSANA</t>
  </si>
  <si>
    <t>010333327-4</t>
  </si>
  <si>
    <t>Leon Chicaiza Evita Susana</t>
  </si>
  <si>
    <t>EVITA SUSANA LEON CHICAIZA</t>
  </si>
  <si>
    <t>DELGADO LEON GABRIELA SUSANA</t>
  </si>
  <si>
    <t>010721154-2</t>
  </si>
  <si>
    <t>Delgado Leon Gabriela Susana</t>
  </si>
  <si>
    <t>GABRIELA SUSANA DELGADO LEON MEMO-DMCA-0522-2024 AUT AYUDANTE  ANAHI DEL CISNE DELGADO LEON   HASTA EL 13 DE ABRIL DEL 2024,</t>
  </si>
  <si>
    <t>MEMO-DMCA-0522-2024 AUT AYUDANTE  ANAHI DEL CISNE DELGADO LEON   HASTA EL 13 DE ABRIL DEL 2024,</t>
  </si>
  <si>
    <t xml:space="preserve">MURILLO JIMENEZ ZOILA ANGELITA </t>
  </si>
  <si>
    <t>010108773-2</t>
  </si>
  <si>
    <t>Murillo Jimenez Zoila Angelita</t>
  </si>
  <si>
    <t xml:space="preserve">HOJALATERIA </t>
  </si>
  <si>
    <t xml:space="preserve">PLAZOLETA </t>
  </si>
  <si>
    <t>compromiso de pago  12 de abril del 2024</t>
  </si>
  <si>
    <t>JOSE OSWALDO LEON</t>
  </si>
  <si>
    <t>LEON JOSE OSWALDO</t>
  </si>
  <si>
    <t xml:space="preserve">SE PRESUME SUBARRIENDO </t>
  </si>
  <si>
    <t xml:space="preserve">SE PRESUME SUBARRIENDO ATENCIÓN </t>
  </si>
  <si>
    <t>atiende otra hija</t>
  </si>
  <si>
    <t>010083628-7</t>
  </si>
  <si>
    <t>Leon Santacruz Jose Oswaldo</t>
  </si>
  <si>
    <t>72 años</t>
  </si>
  <si>
    <t>DIANA CARMITA JIMENEZ AREVALO</t>
  </si>
  <si>
    <t>DMCA-1420-2023 PERMISO APARA AUSENTARSE PERMISO CADUCADO Y NO REGRESA LA COMERCIANTE</t>
  </si>
  <si>
    <t xml:space="preserve">JIMENEZ AREVALO DIANA CARMITA </t>
  </si>
  <si>
    <t>010433218-4</t>
  </si>
  <si>
    <t>Jimenez Arevalo Diana Carmita</t>
  </si>
  <si>
    <t>CARMEN ANGELICA GUERRERO LLI</t>
  </si>
  <si>
    <t>GUERRERO LLIVICHUZCA CARMEN ANGELICA</t>
  </si>
  <si>
    <t>010303065-6</t>
  </si>
  <si>
    <t>Guerrero Llivichuzca Carmen Angelita</t>
  </si>
  <si>
    <t xml:space="preserve"> MALDONADO LEON MARTHA ALICIA</t>
  </si>
  <si>
    <t xml:space="preserve"> HIERRO</t>
  </si>
  <si>
    <t>010232155-1</t>
  </si>
  <si>
    <t xml:space="preserve">MALDONADO LEON MARTHA LUCIA </t>
  </si>
  <si>
    <t>Maldonado Leon Martha Alicia</t>
  </si>
  <si>
    <t>Enero/2022-Enero/2025</t>
  </si>
  <si>
    <t>ROSA MIRIAM LEON CHICAIZA</t>
  </si>
  <si>
    <t>LEON CHICAIZA ROSA MIRIAM</t>
  </si>
  <si>
    <t>010276061-8</t>
  </si>
  <si>
    <t>Leon Chicaiza Rosa Miriam</t>
  </si>
  <si>
    <t>ZOILA ANGELITA MURILLO JIMENE</t>
  </si>
  <si>
    <t>JIMENEZ LAZO ROSA ELENA</t>
  </si>
  <si>
    <t>010070037-6</t>
  </si>
  <si>
    <t>Jimenez Lazo Rosa Elena</t>
  </si>
  <si>
    <t>77 años</t>
  </si>
  <si>
    <t>ROSA ELENA JIMENEZ LAZO DMCA-0261-2024 AYUDANTE MONICA ELIZABETH MAYANCELA  DUTÀN HASDTA EL 8 DE MARZO SE PRESUME VENTA DE PUESTO</t>
  </si>
  <si>
    <t xml:space="preserve">AUT:DMCA-2308-2023 SE AUTORIZA AYUDANTE NUERA DOLORES CRISTINA GUAMÀN ARBITO HASTA EL 27 DE MARZO DE 2024 DMCA-0261-2024 AYUDANTE MONICA ELIZABETH MAYANCELA  DUTÀN HASDTA EL 8 DE MARZO </t>
  </si>
  <si>
    <t>SARMIENTO BARRERA ROSA ELENA</t>
  </si>
  <si>
    <t>010021277-8</t>
  </si>
  <si>
    <t>Sarmiento Barrera Rosa Elena</t>
  </si>
  <si>
    <t>renuncia EXT-34262-2024</t>
  </si>
  <si>
    <t>PICON QUINTUÑA BLANCA EMERITA</t>
  </si>
  <si>
    <t xml:space="preserve">YUNGA MACHUCA JOSE AURELIO </t>
  </si>
  <si>
    <t>010024257-7</t>
  </si>
  <si>
    <t>Yunga Machuca Jose Aurelio</t>
  </si>
  <si>
    <t>Junio/2021-julio/2031</t>
  </si>
  <si>
    <t>JOSE AURELIO YUNGA MACHUCA AUT: DMCA-2045-2023 BLANCA NELLY YUNGA HASTA 27 DE FEBRERO DEL 2024 DMCA-0642-2024 :autoriza ayudante Rutjh Jaqueline  Flores Dias hasta el 19 de abril de 2024</t>
  </si>
  <si>
    <t>HIERRO</t>
  </si>
  <si>
    <t>AUT: DMCA-22045-2023 BLANCA NELLY YUNGA HASTA 27 DE FEBRERO DEL 2024</t>
  </si>
  <si>
    <t>suriie:autoriza ayudante Rutj Jaqueline  Flores Dias hasta el 19 de abril de 2024</t>
  </si>
  <si>
    <t>YUNGA PICON BLANCA NELLY</t>
  </si>
  <si>
    <t>010175530-4</t>
  </si>
  <si>
    <t>Yunga Picon Blanca Nelly</t>
  </si>
  <si>
    <t>BLANCA NELLY YUNGA PICON</t>
  </si>
  <si>
    <t>CONTRERAS GORDILLO DOLORES YOLANDA</t>
  </si>
  <si>
    <t>010200645-9</t>
  </si>
  <si>
    <t>Contreras Gordillo Dolores Yolanda</t>
  </si>
  <si>
    <t>sin numero</t>
  </si>
  <si>
    <t>DOLORES YOLANDA CONTRERAS GO</t>
  </si>
  <si>
    <t>AREVALO HURTADO MARIA DIGNA</t>
  </si>
  <si>
    <t>Cerámica</t>
  </si>
  <si>
    <t>030053752-9</t>
  </si>
  <si>
    <t>Arevalo Hurtado Maria Digna</t>
  </si>
  <si>
    <t>Ceramica</t>
  </si>
  <si>
    <t>MARIA DIGNA AREVALO HURTADO</t>
  </si>
  <si>
    <t>permiso medico atenderá María Arévalo Guaman hasta el 13 de Noviembre aut: DMCA-2397-2024</t>
  </si>
  <si>
    <t>HURTADO INGA MARIA LUCIA</t>
  </si>
  <si>
    <t>010178247-2</t>
  </si>
  <si>
    <t>Hurtado Inga Maria Lucia</t>
  </si>
  <si>
    <t>MARIA LUCIA HURTADO INGA</t>
  </si>
  <si>
    <t>GUAMAN INGA LAURA MATILDE
COMERCIANTE ALTERNO: HIJO
MANUEL ALEJANDRO URGILES GUAMAN
AUT: DMCA04792022</t>
  </si>
  <si>
    <t>030065912-5</t>
  </si>
  <si>
    <t>Guaman Inga Laura Matilde</t>
  </si>
  <si>
    <t>BLANCA EMERITA PICON QUINTUÃ‘A</t>
  </si>
  <si>
    <t>LOPEZ GARCIA PATRICIA ELENA</t>
  </si>
  <si>
    <t>010454490-3</t>
  </si>
  <si>
    <t>Lopez Garcia Patricia Elena</t>
  </si>
  <si>
    <t>LAURA MATILDE GUAMAN INGA</t>
  </si>
  <si>
    <t>REPORTE DOCUMENTOS FALLECIDA</t>
  </si>
  <si>
    <t>015231408-</t>
  </si>
  <si>
    <t xml:space="preserve">BAZAN VILLARROEL GUEODA TEOFILA   </t>
  </si>
  <si>
    <t>030267886-7</t>
  </si>
  <si>
    <t>Guaman Quintuña Narcisa de Jesus</t>
  </si>
  <si>
    <t xml:space="preserve">PATRICIA ELENA LOPEZ GARCIA    DMCA-0407-2024 AUT HASTA EL 7 DE ABRIL DEL 2024 JOSE FERNANDO RUIZ </t>
  </si>
  <si>
    <t>DMCA-0407-2024 AUT HASTA EL 7 DE ABRIL DEL 2024 JOSE FERNANDO RUIZ</t>
  </si>
  <si>
    <t>PALOMEQUE PALOMEQUE TERESA SOFIA</t>
  </si>
  <si>
    <t xml:space="preserve">COELLO LOJA ANGELES BEATRIZ </t>
  </si>
  <si>
    <t>030151924-7</t>
  </si>
  <si>
    <t>Coello Loja Angeles Beatriz</t>
  </si>
  <si>
    <t>NARCISA DE JESUS GUAMAN QUINTU</t>
  </si>
  <si>
    <t>LOJANO AREVALO MARIA GERARDINA</t>
  </si>
  <si>
    <t>010148027-5</t>
  </si>
  <si>
    <t>Lojano Arevalo Maria Gerardina</t>
  </si>
  <si>
    <t>ANGELES BEATRIZ COELLO LOJA</t>
  </si>
  <si>
    <t>VASQUEZ SACTA JOSEFINA</t>
  </si>
  <si>
    <t>010098633-0</t>
  </si>
  <si>
    <t>Vasquez Sacta Josefina</t>
  </si>
  <si>
    <t>MARIA GERARDINA LOJANO AREVA</t>
  </si>
  <si>
    <t>TENEMPAGUAY INGA MARIA CARMEN</t>
  </si>
  <si>
    <t>030098074-5</t>
  </si>
  <si>
    <t>Tenenpaguay Inga Maria Carmen</t>
  </si>
  <si>
    <t>febrero/2021-febrero/2031</t>
  </si>
  <si>
    <t>JOSEFINA VASQUEZ SACTA</t>
  </si>
  <si>
    <t>TENEMPAGUAY INGA MARIA GENOVEVA</t>
  </si>
  <si>
    <t>030365957-0</t>
  </si>
  <si>
    <t>Tenenpaguay Inga Maria Genoveva</t>
  </si>
  <si>
    <t>MARIA CARMEN LUCIA TENEMPAGU</t>
  </si>
  <si>
    <t>ARIAS REINOSO MANUEL ESPIRITU FALLECIDO</t>
  </si>
  <si>
    <t>OCUPADO ILEGALMENTE POR ARIAS RIVERA DOLORES MARGARITA</t>
  </si>
  <si>
    <t>010266466-1</t>
  </si>
  <si>
    <t>Arias Rivera Dolores Margarita</t>
  </si>
  <si>
    <t>TERESA SOFIA PALOMEQUE PALOM</t>
  </si>
  <si>
    <t>CAJAMARCA CUJI GLADYS LUCIA</t>
  </si>
  <si>
    <t>010185262-2</t>
  </si>
  <si>
    <t>Cajamarca Cuji Gladys Lucia</t>
  </si>
  <si>
    <t>MARIA GENOVEVA TENEMPAGUAY I</t>
  </si>
  <si>
    <t>CUJI MARCA ROSA ELIVIRA</t>
  </si>
  <si>
    <t>010070065-7</t>
  </si>
  <si>
    <t>Cuji Marca Rosa Elvira</t>
  </si>
  <si>
    <t>85 años</t>
  </si>
  <si>
    <t>GLADYS LUCIA CAJAMARCA CUJI</t>
  </si>
  <si>
    <t>PACHECO VILLALTA DOLORES CARMELINA</t>
  </si>
  <si>
    <t>010083347-4</t>
  </si>
  <si>
    <t>Pacheco Villalta Dolores Carmelina</t>
  </si>
  <si>
    <t>ROSA ELVIRA CUJI MARCA</t>
  </si>
  <si>
    <t>ayudante la Señora Maria Isabel Ramo aut:DMCA-0365-2024 hasta el 28 de marzo del 2024</t>
  </si>
  <si>
    <t>LOPEZ VILLA LAURO RENE</t>
  </si>
  <si>
    <t>010171719-7</t>
  </si>
  <si>
    <t>Lopez Villa Lauro Rene</t>
  </si>
  <si>
    <t>DOLORES CARMELINA PACHECO VI</t>
  </si>
  <si>
    <t xml:space="preserve">CARDOSO GOMEZ MAGALY BERNARDA </t>
  </si>
  <si>
    <t>02 DE ENERO DEL 2025</t>
  </si>
  <si>
    <t>010675902-0</t>
  </si>
  <si>
    <t>Cardoso Gomez Magaly Bernarda</t>
  </si>
  <si>
    <t>20 años</t>
  </si>
  <si>
    <t>enero/2023-Enero/2025</t>
  </si>
  <si>
    <t>LAURO RENE LOPEZ VILLA    DMCA-0438-2024 SOLICITA AUTORIZACIÓN PARA QUE LA ESPOSA ZOILA OLIMPIA GARCIA HASTA EL 7 DE ABRIL DEL 2024</t>
  </si>
  <si>
    <t>DMCA-0438-2024 SOLICITA AUTORIZACIÓN PARA QUE LA ESPOSA ZOILA OLIMPIA GARCIA HASTA EL 7 DE ABRIL DEL 2024</t>
  </si>
  <si>
    <t>JIMBO VASQUEZ NANCY DEL ROCIO</t>
  </si>
  <si>
    <t>010102426-3</t>
  </si>
  <si>
    <t>Jimbo Vasquez Nancy del Rocio</t>
  </si>
  <si>
    <t>CARDOSO GOMEZ MAGALY BERNAR</t>
  </si>
  <si>
    <t>ALBARRACIN LOJANO MARIANA DE JESUS</t>
  </si>
  <si>
    <t xml:space="preserve">DEBE PRESENTAR LA RENUNCIA </t>
  </si>
  <si>
    <t xml:space="preserve">ATIENDE EL PRESINTO HIJO </t>
  </si>
  <si>
    <t xml:space="preserve">ATIENDE EL HIJO </t>
  </si>
  <si>
    <t>010152633-3</t>
  </si>
  <si>
    <t>Albarracin Lojano Mariana de Jesus</t>
  </si>
  <si>
    <t>71 años</t>
  </si>
  <si>
    <t>NANCY DEL ROCIO JIMBO VASQUEZ    DMCA-0407-2024 AUT HASTA EL 7 DE ABRIL DEL 2024 KARINA TACURI JIMBO</t>
  </si>
  <si>
    <t xml:space="preserve">   DMCA-0407-2024 AUT HASTA EL 7 DE ABRIL DEL 2024 KARINA TACURI JIMBO</t>
  </si>
  <si>
    <t xml:space="preserve">BARBECHO JIMBO MARIA CARMEN </t>
  </si>
  <si>
    <t>presunta venta de puesto negado tres veces CA</t>
  </si>
  <si>
    <t>010422438-1</t>
  </si>
  <si>
    <t>Barbecho Jimbo Maria Carmen</t>
  </si>
  <si>
    <t xml:space="preserve">ALBARRACIN LOJANO MARIANA DE JESÚS </t>
  </si>
  <si>
    <t xml:space="preserve">MARIA CARMEN BARBECHO JIMBO ACTIVACIÓN CONTRATO DMCA-1114-2024 SE TOMARA LISTA NO PUEDE SOLICTAR AYUDANTE </t>
  </si>
  <si>
    <t>ACTIVACIÓN CONTRATO DMCA-1114-2024 NO PUEDE SOLICTAR AYUDANTE, DEBE ATENDER ELLA MISMA EL LOCAL SE TOAMARA LISTA.</t>
  </si>
  <si>
    <t>VILLA SEGOVIA SILVIA JANNETH</t>
  </si>
  <si>
    <t>ERROR DE CONTRATO 8586</t>
  </si>
  <si>
    <t>010301381-9</t>
  </si>
  <si>
    <t>Villa Segovia Silvia Janneth</t>
  </si>
  <si>
    <t>febrero/2022-febrero/2032</t>
  </si>
  <si>
    <t>SILVIA JANNETH VILLA SEGOVIA</t>
  </si>
  <si>
    <t>BALBOA TENESACA MARIA DIOCELINA</t>
  </si>
  <si>
    <t>010370487-0</t>
  </si>
  <si>
    <t>Balboa Tenesaca Maria Diocelina</t>
  </si>
  <si>
    <t>MARIA DIOCELINA BALBOA TENESA</t>
  </si>
  <si>
    <t>EXT331232021 RENUNCIA</t>
  </si>
  <si>
    <t>010718687-6</t>
  </si>
  <si>
    <t>Jaya Barbecho Jennifer Estefania</t>
  </si>
  <si>
    <t>MARIANA DE JESUS ALBARRACIN LO</t>
  </si>
  <si>
    <t xml:space="preserve">CUMBICUS AVILA FANNY ESPERANZA </t>
  </si>
  <si>
    <t>110400252-0</t>
  </si>
  <si>
    <t>Cumbicus Avila Fanny Esperanza</t>
  </si>
  <si>
    <t>JENNIFER ESTEFANIA JAYA BARBEC</t>
  </si>
  <si>
    <t>010599913-0</t>
  </si>
  <si>
    <t xml:space="preserve">VELASQUEZ LOOR MARIUXI ALEXANDRA </t>
  </si>
  <si>
    <t>Velasquez Loor Mariuxi Alexandra</t>
  </si>
  <si>
    <t xml:space="preserve">DEUDA 234 10 DE MAYO DEL 2024 COMPROMISOS DE PAGO </t>
  </si>
  <si>
    <t>VELASQUEZ LOOR MARIUXI ALEXAN</t>
  </si>
  <si>
    <t>PALOMEQUE ESPINOZA RUBEN DARIO</t>
  </si>
  <si>
    <t>atendido por terceros</t>
  </si>
  <si>
    <t>emitir cartas de pagos vamos ha dar seguimiento le informativo,</t>
  </si>
  <si>
    <t>010128637-5</t>
  </si>
  <si>
    <t>Palomeque Espinoza Ruben Dario</t>
  </si>
  <si>
    <t>RUBEN DARIO PALOMEQUE ESPINOZ</t>
  </si>
  <si>
    <t xml:space="preserve">NARVAEZ MUÑOZ LIGIA PRIMAVERA </t>
  </si>
  <si>
    <t>030162652-9</t>
  </si>
  <si>
    <t>Narvaez Muñoz Ligia Primavera</t>
  </si>
  <si>
    <t>LIGIA PRIMAVERA NARVAEZ MUÃ‘O</t>
  </si>
  <si>
    <t>CALLE ALVAREZ CARMITA LUCIA</t>
  </si>
  <si>
    <t>010293474-2</t>
  </si>
  <si>
    <t>Calle Alvarez Carmita Lucia</t>
  </si>
  <si>
    <t>CARMITA LUCIA CALLE ALVAREZ</t>
  </si>
  <si>
    <t>VILLA SEGOVIA GINA MARITZA</t>
  </si>
  <si>
    <t>010400079-9</t>
  </si>
  <si>
    <t>Villa Segovia Gina Maritza</t>
  </si>
  <si>
    <t>LOPEZ RIVERA WILSON MANUEL</t>
  </si>
  <si>
    <t>0104282595</t>
  </si>
  <si>
    <t xml:space="preserve">LOPEZ RIVERA WILSON MANUEL </t>
  </si>
  <si>
    <t>010428259-5</t>
  </si>
  <si>
    <t>Lopez Rivera Wilson Manuel</t>
  </si>
  <si>
    <t>41 años</t>
  </si>
  <si>
    <t>Agosto/2021-Agosto/2023</t>
  </si>
  <si>
    <t>GRACIELA BEATRIZ LOPEZ VILLA</t>
  </si>
  <si>
    <t xml:space="preserve">LOPEZ VILLA GRACIELA BEATRIZ </t>
  </si>
  <si>
    <t>010328989-9</t>
  </si>
  <si>
    <t>Lopez Villa Graciela Beatriz</t>
  </si>
  <si>
    <t>CARMEN VICTORIA LOPEZ VILLA</t>
  </si>
  <si>
    <t>LOPEZ VILLA CARMEN VICTORIA</t>
  </si>
  <si>
    <t>010302110-1</t>
  </si>
  <si>
    <t>Lopez Villa Carmen Victoria</t>
  </si>
  <si>
    <t>MARIA GRICELDA BUENO</t>
  </si>
  <si>
    <t>12 L</t>
  </si>
  <si>
    <t>YUNGA CAJAMARCA MARIA ROSA DOLORES</t>
  </si>
  <si>
    <t>Tradiciones Ancestrales (cura de espanto)</t>
  </si>
  <si>
    <t>010400395-9</t>
  </si>
  <si>
    <t>Bravo Belesacsa Guadalupe Sara</t>
  </si>
  <si>
    <t>YUNGA CAJAMARCA MARIA PAULA</t>
  </si>
  <si>
    <t>MARIA CRISTINA MIRANDA CAMPOV</t>
  </si>
  <si>
    <t>PINTADO CHAPA MARIA MANUELA</t>
  </si>
  <si>
    <t>010324104-8</t>
  </si>
  <si>
    <t>Yunga Cajamarca Maria Rosa Doloresa</t>
  </si>
  <si>
    <t>Tradicion Artesanal</t>
  </si>
  <si>
    <t xml:space="preserve">SISALIMA JADAN MARIA JUANA LUCILA </t>
  </si>
  <si>
    <t xml:space="preserve">LIM´PIAS CON MONTES </t>
  </si>
  <si>
    <t>03/29-2026</t>
  </si>
  <si>
    <t>MARIA ROSA AURORA TENECELA CH</t>
  </si>
  <si>
    <t>8L_</t>
  </si>
  <si>
    <t>ZUMBA AYAVACA CARMEN AMELIA</t>
  </si>
  <si>
    <t>010141320-1</t>
  </si>
  <si>
    <t>Pintado Chapa Maria Manuela</t>
  </si>
  <si>
    <t>TINEZHAÑAY CULLQUICONDOR MARIA DEL CARMEN</t>
  </si>
  <si>
    <t>010498363-0</t>
  </si>
  <si>
    <t>Miranda Campoverde Maria Cristina</t>
  </si>
  <si>
    <t>GUADALUPE ZARA BRAVO VELESAC</t>
  </si>
  <si>
    <t>TACURI JADAN MARIA LAURA</t>
  </si>
  <si>
    <t>Corte Bueno Rosa Elena</t>
  </si>
  <si>
    <t>sin contrato teporal 2 años</t>
  </si>
  <si>
    <t>MARIA ROSA DOLORES YUNGA CAJA</t>
  </si>
  <si>
    <t>TENECELA CHUQUIGUANGA ROSA AURORA</t>
  </si>
  <si>
    <t>010073316-1</t>
  </si>
  <si>
    <t>Tinezhañay Cullquicondor Maria Del Carmen</t>
  </si>
  <si>
    <t>MARIA PAULA YUNGA CAJAMARCA</t>
  </si>
  <si>
    <t>L2_</t>
  </si>
  <si>
    <t>RENUNCIA EXT142382022</t>
  </si>
  <si>
    <t>010520213-9</t>
  </si>
  <si>
    <t>Tacuri Jadan Maria Eulalia Violeta</t>
  </si>
  <si>
    <t>GLORIA AZUCENA ABAD BAUTISTA</t>
  </si>
  <si>
    <t>P 36_</t>
  </si>
  <si>
    <t>ZHUMI SUMBA MARIA PURIFICACIÓN</t>
  </si>
  <si>
    <t>010196178-7</t>
  </si>
  <si>
    <t>Tenecela Chuquiguanga Rosa Aurora</t>
  </si>
  <si>
    <t>MARIA MANUELA PINTADO CHAPA</t>
  </si>
  <si>
    <t>P3</t>
  </si>
  <si>
    <t>GUARTAZACA QUITUIZACA MARIA JESUS</t>
  </si>
  <si>
    <t>Miranda Campoverde Priscila Mercedes</t>
  </si>
  <si>
    <t>DOLORES MARGARITA ARIAS RIVER</t>
  </si>
  <si>
    <t>P76_</t>
  </si>
  <si>
    <t>BUENO MARIA GRICELDA</t>
  </si>
  <si>
    <t>010205205-7</t>
  </si>
  <si>
    <t>Zhumi Sumba Maria Purificacion</t>
  </si>
  <si>
    <t>0100781558</t>
  </si>
  <si>
    <t xml:space="preserve">BAUTISTA LOZADO MERCEDES AMELIA </t>
  </si>
  <si>
    <t>NO SE POSECIONA</t>
  </si>
  <si>
    <t>010088357-8</t>
  </si>
  <si>
    <t>Guartazaca Quintuizaca Maria Jesus</t>
  </si>
  <si>
    <t>0104003959</t>
  </si>
  <si>
    <t>BRAVO VELESACA GUADALUPE ZARA</t>
  </si>
  <si>
    <t>010217374-7</t>
  </si>
  <si>
    <t>Bueno Maria Gricelda</t>
  </si>
  <si>
    <t>Comerciante</t>
  </si>
  <si>
    <t>vallor</t>
  </si>
  <si>
    <t>Fin contrato</t>
  </si>
  <si>
    <t xml:space="preserve">tipo comtrato </t>
  </si>
  <si>
    <t>Mercado</t>
  </si>
  <si>
    <t>Kobo</t>
  </si>
  <si>
    <t>Observacion 1</t>
  </si>
  <si>
    <t>Observacion 2</t>
  </si>
  <si>
    <t>ESPERANZA CECILIA ALVARRASIN P</t>
  </si>
  <si>
    <t>ALBARRACIN TENESACA ANGEL IVAN</t>
  </si>
  <si>
    <t>Plaza de Flores</t>
  </si>
  <si>
    <t>no solicita permiso mèdico</t>
  </si>
  <si>
    <t>FALLECIDA DGF-1848-2025</t>
  </si>
  <si>
    <t>CELIA ROSARIO ALBARRACIN PACH</t>
  </si>
  <si>
    <t>JJJ</t>
  </si>
  <si>
    <t>fallecio Ext157172020</t>
  </si>
  <si>
    <t>ANA MARIA CARDENAS SANCHEZ</t>
  </si>
  <si>
    <t>ALVARRACIN PACHECO JULIA HERMELINDA</t>
  </si>
  <si>
    <t>GLORIA FERNANDA VASQUEZ PACH</t>
  </si>
  <si>
    <t>VAZQUEZ PACHECO GLORIA FERNANDA</t>
  </si>
  <si>
    <t>JULIA MARIA MARCATOMA AMAY</t>
  </si>
  <si>
    <t>FAREZ CALLE ZENAIDA MARGARITA</t>
  </si>
  <si>
    <t>ZENAIDA MARGARITA FAREZ CALLE</t>
  </si>
  <si>
    <t>PINTADO CHUMBI INES MARGARITA</t>
  </si>
  <si>
    <t>MARIA DEL CARMEN PEÃ‘A TUCTU</t>
  </si>
  <si>
    <t>MONTALEZA ALVARADO GLORIA LUCIA</t>
  </si>
  <si>
    <t>INES MARGARITA PINTADO CHUMBI</t>
  </si>
  <si>
    <t xml:space="preserve">PERMISO MÉDICO POR 30 DÍAS CADUCADO DEBE REGRESAR LA COMERCIANTE 
AUT: DMCA-2035-2023 SE PRESUME OCUPACIÓN ILEGAL DMCA-0263-2024 continua sin regresar sigue solicitando permiso se presume que subarriendo a la comerciante colindante se da permiso desde el 18 de e mayo al 26 de julio DMCA-1621-2024 </t>
  </si>
  <si>
    <t>MONTALEZA ALVARADO BLANCA DEL ROCIO</t>
  </si>
  <si>
    <t>100687805 RENUNCIA DEL PUESTO EXT-3668-2024</t>
  </si>
  <si>
    <t>ELVIRA SEGARRA ROSA RENUNCIA DEL PUESTO EXT-3668-2024</t>
  </si>
  <si>
    <t>RENUNCIA DEL PUESTO EXT-3668-2024</t>
  </si>
  <si>
    <t>PINTADO CHUMBI ANA BEATRIZ</t>
  </si>
  <si>
    <t>GLORIA LUCIA MONTALEZA ALVAR</t>
  </si>
  <si>
    <t>GORDILLO PACHECO ZONIA SUSANA</t>
  </si>
  <si>
    <t>JOHANNA CRISTINA PAUTA SUAREZ</t>
  </si>
  <si>
    <t>SOLORZANO QUINTUÑA DORA ESTHELA</t>
  </si>
  <si>
    <t>BLANCA DEL ROCIO MONTALEZA AL</t>
  </si>
  <si>
    <t>PILLCO PAUTA TERESA DE JESUS</t>
  </si>
  <si>
    <t>ANA BEATRIZ PINTADO CHUMBI</t>
  </si>
  <si>
    <t>ARIAS CABRERA MARIA TARGELIA ausente por dos meses DMCA08512022</t>
  </si>
  <si>
    <t>DMCA08512022</t>
  </si>
  <si>
    <t>ZONIA SUSANA GORDILLO PACHECO</t>
  </si>
  <si>
    <t>VASQUEZ PACHECO GLADYS DORINDA</t>
  </si>
  <si>
    <t>DORA ESTHELA SOLORZANO QUINT</t>
  </si>
  <si>
    <t>PILLCO BERREZUETA JULIA DORINDA</t>
  </si>
  <si>
    <t>TERESA DE JESUS PILLCO PAUTA</t>
  </si>
  <si>
    <t>BAUTISTA PILLCO MIRIAM ALEXANDRA</t>
  </si>
  <si>
    <t>ARIAS CABRERA MARIA TARGELIA</t>
  </si>
  <si>
    <t>permiso por 30 dias DMCA-1751-2023: DMCA-2298-2023 AYUDANTE MARCIA NOEMI TIGRE BRITO HASTA 26/01/2024 multiples permiso
permiso hasta noviembre del 2024 DMCA-0935-2024, se presume subarriendo</t>
  </si>
  <si>
    <t xml:space="preserve">PERMISO AUT: MARCIA NOEMI TIGRE BRITO DMCA-0935-2024 SE PRESUME SUBARRIENDO </t>
  </si>
  <si>
    <t>ALVARRASIN PACHECO CECILIA ESPERANZA</t>
  </si>
  <si>
    <t>GLADIS DORINDA VASQUEZ PACHEC</t>
  </si>
  <si>
    <t>ALBARRACIN PACHECO CELIA ROSARIO</t>
  </si>
  <si>
    <t>JULIA DORINDA PILLCO BERREZUET</t>
  </si>
  <si>
    <t>CARDENAS SANCHEZ ANA MARIA</t>
  </si>
  <si>
    <t>MIRIAM ALEXANDRA BAUTISTA PIL</t>
  </si>
  <si>
    <t>MARCATOMA AMAY JULIA MARIA</t>
  </si>
  <si>
    <t>renuncia delpuesto p8 EXT-15519-2024</t>
  </si>
  <si>
    <t>P8</t>
  </si>
  <si>
    <t>PEÑA TUCTO MARIA DEL CARMEN</t>
  </si>
  <si>
    <t>SEGARRA ROSA ELVIRA</t>
  </si>
  <si>
    <t>SE PRESUME SUBARRIENDO</t>
  </si>
  <si>
    <t>PAUTA SUAREZ JOHANNA CRISTINA</t>
  </si>
  <si>
    <t>TENEZACA PASATO MARIA ROSARIO</t>
  </si>
  <si>
    <t>FALLECIO TITULAR ATIENDE el hijo HIJo</t>
  </si>
  <si>
    <t>realizar cambio de consecionario</t>
  </si>
  <si>
    <t>VASQUEZ PACHECO FLORA CECILIA</t>
  </si>
  <si>
    <t>CEDULA  RUC</t>
  </si>
  <si>
    <t xml:space="preserve">NO, PUESTO </t>
  </si>
  <si>
    <t xml:space="preserve">FECHA FINAL DEL CONTRATO </t>
  </si>
  <si>
    <t>TIPO CONVENIO</t>
  </si>
  <si>
    <t xml:space="preserve">MERCADO / DIRECCIÓN </t>
  </si>
  <si>
    <t>MESES
DEUDA</t>
  </si>
  <si>
    <t>Inspección</t>
  </si>
  <si>
    <t>inspec 2</t>
  </si>
  <si>
    <t>inspewc3</t>
  </si>
  <si>
    <t>JAIRO JAVIER ASTUDILLO TORRES</t>
  </si>
  <si>
    <t>ORTEGA MIGUEL ACUERDO DE PAGO  11 DE OCTUBRE 2023</t>
  </si>
  <si>
    <t>JAUREGUI FAJARDO IVANOVA MARLENE  cerrado por viaje Ext156352022</t>
  </si>
  <si>
    <t xml:space="preserve">Plazoleta San Francisco </t>
  </si>
  <si>
    <t>cerrado cerrado por viaje Ext156352022</t>
  </si>
  <si>
    <t>DMCA-3012-2024</t>
  </si>
  <si>
    <t>5m2</t>
  </si>
  <si>
    <t>ESTHER VICTORIA GOMEZ MOGROV</t>
  </si>
  <si>
    <t>RENUNCIA EXT-16012-2023</t>
  </si>
  <si>
    <t>OLLAS</t>
  </si>
  <si>
    <t>01/17/2021</t>
  </si>
  <si>
    <t>OLGA BERTA OCHOA GUERRERO</t>
  </si>
  <si>
    <t>PALACIOS ESPINOZA BLANCA MERCEDES</t>
  </si>
  <si>
    <t>01/17/2031</t>
  </si>
  <si>
    <t>NANCY DE LURDES ORDOÃ‘EZ LOJA</t>
  </si>
  <si>
    <t>URDIALES  LEON DELIA  MARIA</t>
  </si>
  <si>
    <t>MARIA DE LA URDEZ VERA MOGROV</t>
  </si>
  <si>
    <t>GOMEZ MOGROVEJO ESTHER VICTORIA</t>
  </si>
  <si>
    <t>OCHOA GUERRERO OLGA BERTHA</t>
  </si>
  <si>
    <t>MARIA BERTHA JURADO LEON</t>
  </si>
  <si>
    <t>ORDOÑEZ LOJA NANCY DE LOURDES</t>
  </si>
  <si>
    <t>MOGROVEJO GUERRERO JENNY BEA</t>
  </si>
  <si>
    <t>AUT:DMCA-2210-2023 PERMISO PARA AUSENTARSE HASTA EL 30 DE NOVIEMBRE</t>
  </si>
  <si>
    <t>VERA MOGROVEJO MARIA DE LOURDES</t>
  </si>
  <si>
    <t>CLAUDIO GERMAN MOGROVEJO BR</t>
  </si>
  <si>
    <t>PERMISO MÉDICO AUT: DMCA-2189-2023 POR 30 DÍAS HIJO DISCAPACIDAD</t>
  </si>
  <si>
    <t>MOGROVEJO BRITO ROSA UBALDINA</t>
  </si>
  <si>
    <t>SALDAÃ‘A LEON MARIA INES</t>
  </si>
  <si>
    <t>JURADO LEON MARIA BERTHA</t>
  </si>
  <si>
    <t>atendido por la hija pv 80</t>
  </si>
  <si>
    <t>MARIA MAGDALENA PESANTEZ RAM</t>
  </si>
  <si>
    <t>MOGROVEJO GUERRERO JENNY BEATRIZ</t>
  </si>
  <si>
    <t>RAUL GALO NARVAEZ CABRERA</t>
  </si>
  <si>
    <t>MOGROVEJO BRITO CLAUDIO GERMAN</t>
  </si>
  <si>
    <t>CARMITA BEATRIZ MUÃ‘OZ MATUTE</t>
  </si>
  <si>
    <t>SALDAÑA LEON MARIA INES</t>
  </si>
  <si>
    <t>MARIA TRANSITO ARIAS FAJARDO</t>
  </si>
  <si>
    <t>PESANTEZ RAMIREZ MARIA MAGDALENA</t>
  </si>
  <si>
    <t>ENRIQUE EDUARDO ORELLANA SARMIENTO</t>
  </si>
  <si>
    <t>10AGO-PLAZA SAN FRANCISCO</t>
  </si>
  <si>
    <t>39.44</t>
  </si>
  <si>
    <t>ROSARIO LUCILA PERALTA TENESE</t>
  </si>
  <si>
    <t>01/17/21</t>
  </si>
  <si>
    <t>NARVAEZ CABRERA GALO RAUL</t>
  </si>
  <si>
    <t>AIDA SUSANA BARROS ORELLANA</t>
  </si>
  <si>
    <t>MUÑOZ MATUTE CARMITA BEATRIZ</t>
  </si>
  <si>
    <t>cerrado se presume subarriendo</t>
  </si>
  <si>
    <t>CORDERO CHACHO PEDRO ESTEBAN</t>
  </si>
  <si>
    <t>ARIAS FAJARDO MARIA TRANSITO</t>
  </si>
  <si>
    <t>atendido por la hija pv 79</t>
  </si>
  <si>
    <t>HERNAN PATRICIO PUGA AREVALO</t>
  </si>
  <si>
    <t xml:space="preserve">SARMIENTO SALAZAR ROSA MARIA </t>
  </si>
  <si>
    <t>cerrado OCUPACIÓN ILEGAL DEL PUESTO DESDE EL 2021</t>
  </si>
  <si>
    <t>MARIA JULIANA CHILLOGALLI MOR</t>
  </si>
  <si>
    <t>PERALTA TENECELA ROSARIO LUCILA</t>
  </si>
  <si>
    <t>atendido por terceros DMCA09982019</t>
  </si>
  <si>
    <t>NANCY CECILIA GUZMAN BARROS</t>
  </si>
  <si>
    <t>BARROS ORELLANA AIDA SUSANA</t>
  </si>
  <si>
    <t>atendido por la hija pv 68</t>
  </si>
  <si>
    <t>GLENDA MARIBEL GUZMAN BARROS</t>
  </si>
  <si>
    <t>FALLECIO EXT123012022</t>
  </si>
  <si>
    <t>GLADYS AZUCENA BERMEO BERMEO</t>
  </si>
  <si>
    <t>PUGA AREVALO HERNAN PATRICIO</t>
  </si>
  <si>
    <t>sin  novedad se presume subarriendo</t>
  </si>
  <si>
    <t>ANGEL GUSTAVO AVILA SUQUI</t>
  </si>
  <si>
    <t>RENUNCIA EXT07542023</t>
  </si>
  <si>
    <t>010306427-5</t>
  </si>
  <si>
    <t xml:space="preserve">GUERRERO BARROS NANCY NOEMY </t>
  </si>
  <si>
    <t>CHILLOGALLI  MOROCHO MARIA JULIANA</t>
  </si>
  <si>
    <t>INES MARIA CAMPOS CHUMBI</t>
  </si>
  <si>
    <t>GUZMAN BARROS NANCY CECILIA</t>
  </si>
  <si>
    <t xml:space="preserve"> ARIAS DUCHI NUBE ALEXANDRA</t>
  </si>
  <si>
    <t>GUZMAN BARROS GLENDA MARIBEL</t>
  </si>
  <si>
    <t>MANUEL ANTONIO GOMEZCOELLO</t>
  </si>
  <si>
    <t>BERMEO BERMEO GLADYS AZUCENA</t>
  </si>
  <si>
    <t>LEON JIMENEZ MARIA IMELDA</t>
  </si>
  <si>
    <t>AVILA SUQUI ANGEL GUSTAVO</t>
  </si>
  <si>
    <t>ANA MARICELA RODRIGUEZ ORELL</t>
  </si>
  <si>
    <t>va ha pagar el 2 de febrero del 2024 deuda 1664,35</t>
  </si>
  <si>
    <t>BARROS ORELLANA ROSA ELVIRA</t>
  </si>
  <si>
    <t>sin novedad pv 78 años</t>
  </si>
  <si>
    <t>GLORIA LOURDES MONTESDEOCA M</t>
  </si>
  <si>
    <t>CAMPOS CHUMBI INES MARIA</t>
  </si>
  <si>
    <t>CLAUDIA DAYANA CORONEL IÃ‘IGUE</t>
  </si>
  <si>
    <t>010499172-4</t>
  </si>
  <si>
    <t>ARIAS DUCHI NUBE ALEANDRA</t>
  </si>
  <si>
    <t>ALFONSO SEGUNDO JERVES AYAVAC</t>
  </si>
  <si>
    <t>GOMEZCOELLO LATA MANUEL ANTONIO</t>
  </si>
  <si>
    <t>sin novedad atendido hijo pv 80</t>
  </si>
  <si>
    <t>FANNY SONIA GUERRERO BARROS</t>
  </si>
  <si>
    <t>HURTADO LEON JULIO JORGE fallecio EXT19022021</t>
  </si>
  <si>
    <t>fallecio EXT19022021</t>
  </si>
  <si>
    <t>MARIA MERCEDES PATIÃ‘O YUMBO</t>
  </si>
  <si>
    <t>RODRIGUEZ ORELLANA ANA MARICELA</t>
  </si>
  <si>
    <t>MAURICIO RAFAEL PACHECO PRAD</t>
  </si>
  <si>
    <t>MONTESDEOCA MARQUEZ GLORIA LOURDES</t>
  </si>
  <si>
    <t>MANUEL SALVADOR OCHOA REINOS</t>
  </si>
  <si>
    <t>CORONEL IÑIGUEZ CLAUDIA DAYANA</t>
  </si>
  <si>
    <t>FANNY NARCISA PERALTA TENECEL</t>
  </si>
  <si>
    <t>JERVES AYAVACA SEGUNDO ALFONSO</t>
  </si>
  <si>
    <t>GLADYS MARLENE QUIROGA ESPINO</t>
  </si>
  <si>
    <t>GUERRERO BARROS FANNY SONIA</t>
  </si>
  <si>
    <t>TERESITA PATRICIA ARIAS LUZURIA</t>
  </si>
  <si>
    <t>solicita permiso hasta el 10 de agosto de 2024-1950-2024.  DMCA-1950-2024</t>
  </si>
  <si>
    <t xml:space="preserve">PATIÑO YUMBO MARIA MERCEDES </t>
  </si>
  <si>
    <t>YOMARY PATRICIA CEDILLO JIMEN</t>
  </si>
  <si>
    <t>PACHECO PRADO MAURICIO RAFAEL</t>
  </si>
  <si>
    <t>LUIS ROMAN CEDILLO PESANTEZ</t>
  </si>
  <si>
    <t>OCHOA REINOSO MANUEL SALVADOR</t>
  </si>
  <si>
    <t>JOHANNA ESPERANZA QUIROZ MOS</t>
  </si>
  <si>
    <t>PERALTA TENECELA FANNY NARCISA</t>
  </si>
  <si>
    <t>MARIA ENCARNACION BARROS ORE</t>
  </si>
  <si>
    <t>solicita permiso hasta el 30 de agosto   DMCA-2244-2024</t>
  </si>
  <si>
    <t>QUIROGA ESPINOZA GLADYS MARLENE</t>
  </si>
  <si>
    <t>CESAR FRANCISCO PEÃ‘ALOZA LOJA</t>
  </si>
  <si>
    <t>0102851722</t>
  </si>
  <si>
    <t>Arias Luzuriaga Teresita</t>
  </si>
  <si>
    <t>MIGUEL ANGEL AVILA ZUÃ‘IGA</t>
  </si>
  <si>
    <t xml:space="preserve">CEDILLO JIMENEZ YOMARY </t>
  </si>
  <si>
    <t>ROSA MARIA SACTA MOROCHO</t>
  </si>
  <si>
    <t>permiso inNasistencia MEMO-DMCA-0092-2024 HASTA EL 15 DE ENERO DEL 2024</t>
  </si>
  <si>
    <t>NO ES FACTIBLE EL PERMISO DMCA-0706-2024 solicita varias veces permiso DMCA-0936-2024 debe regresar el 6 de mayo</t>
  </si>
  <si>
    <t>CEDILLO PESANTEZ LUIS ROMAN</t>
  </si>
  <si>
    <t>BLANCA JUDITH ARIZAGA CORDERO</t>
  </si>
  <si>
    <t xml:space="preserve">QUIROZ MOSCOSO JOHANNA ESPERANZA </t>
  </si>
  <si>
    <t>JOSE LIZARDO DUCHI BERMEO</t>
  </si>
  <si>
    <t>BARROS ORELLANA MARIA ENCARNACION</t>
  </si>
  <si>
    <t>LUIS FERNANDO ZHINDON ZUMBA</t>
  </si>
  <si>
    <t>permiso para trabajar por horas aut: DMCA-2024-2023</t>
  </si>
  <si>
    <t>PEÑALOZA LOJANO CESAR FRANCISCO</t>
  </si>
  <si>
    <t>CARMEN ESTHELA ALMACHE LAZO</t>
  </si>
  <si>
    <t>autorización para ausentarse por 3 meses hasta el  3 de Noviembre autorización DMCA-2303-2024</t>
  </si>
  <si>
    <t>AVILA ZUÑIGA MIGUEL ANGEL</t>
  </si>
  <si>
    <t>acuerdo de pago 1151,00 29 de junio del 2023</t>
  </si>
  <si>
    <t>MATILDE MOGROVEJO GLORIA</t>
  </si>
  <si>
    <t>SACTA MOROCHO ROSA MARIA
comerciante alterno milton zambrano palomeque 
DMCA14722022</t>
  </si>
  <si>
    <t>Sin novedad atiende el yerno autorización</t>
  </si>
  <si>
    <t>HERIBERTO CABRERA ANGEL</t>
  </si>
  <si>
    <t>ARIZAGA CORDERO BLANCA JUDITH</t>
  </si>
  <si>
    <t>sin novedad se presume subarriendo pv 83</t>
  </si>
  <si>
    <t>MAYRA ALEJANDRA CASTILLO CAB</t>
  </si>
  <si>
    <t xml:space="preserve">DUCHI BERMEO JOSE LIZARDO </t>
  </si>
  <si>
    <t>JUSTO RAMIRO GUEVARA GUEVARA</t>
  </si>
  <si>
    <t>JUANA SANTILLAN</t>
  </si>
  <si>
    <t xml:space="preserve">ZHINDON ZUMBA LUIS FERNANDO </t>
  </si>
  <si>
    <t xml:space="preserve"> GUEVARA GUERRERO JORGE DAVID</t>
  </si>
  <si>
    <t>ALMACHE LAZO CARMEN ESTHELA</t>
  </si>
  <si>
    <t>JOSE FELIX NARVAEZ CABRERA</t>
  </si>
  <si>
    <t>MOGROVEJO MOGROVEJO GLORIA MATILDE</t>
  </si>
  <si>
    <t>sin novedad atiende hijo con autorización</t>
  </si>
  <si>
    <t>ROSA ELENA ALVEAR</t>
  </si>
  <si>
    <t>CABRERA CABRERA ANGEL HERIBERTO</t>
  </si>
  <si>
    <t>ALICIA MAGALI CABRERA CARRILL</t>
  </si>
  <si>
    <t>CASTILLO CABRERA MAYRA ALEJANDRA</t>
  </si>
  <si>
    <t>BLANCA NIEVES ALMACHE LAZO</t>
  </si>
  <si>
    <t>DEUDA 298,44 PAGOS 3 DE AGOSTO</t>
  </si>
  <si>
    <t>GUEVARA GUEVARA JUSTO RAMIRO</t>
  </si>
  <si>
    <t>LUIS ENRIQUE VINUEZA MORALES</t>
  </si>
  <si>
    <t>RENUNCIA EXT299632022</t>
  </si>
  <si>
    <t>ANA LUCIA REMACHE MALES</t>
  </si>
  <si>
    <t>NARVAEZ CABRERA JOSE FELIX</t>
  </si>
  <si>
    <t>NESTOR ANTONIO DE LA TORRE GUE</t>
  </si>
  <si>
    <t>ALVEAR ROSA ELENA</t>
  </si>
  <si>
    <t>sin novedad 07122020</t>
  </si>
  <si>
    <t>LUIS ENRIQUE CHIZA</t>
  </si>
  <si>
    <t>CABRERA CARRILLO ALICIA MAGALI</t>
  </si>
  <si>
    <t>FABIOLA CASTAÃ‘EDA MALDONADO</t>
  </si>
  <si>
    <t>ALMACHE LAZO BLANCA NIEVES</t>
  </si>
  <si>
    <t>ALBERTO CASTAÃ‘EDA MORALES</t>
  </si>
  <si>
    <t>VINUEZA MORALES LUIS ENRIQUE</t>
  </si>
  <si>
    <t>JOSE MIGUEL YASELGA MORALES</t>
  </si>
  <si>
    <t>REMACHE MALES ANA LUCIA</t>
  </si>
  <si>
    <t>FLOR BLANCA YASELGA AJALA</t>
  </si>
  <si>
    <t xml:space="preserve">DE LA TORRE GUERRA NESTOR ANTONIO     </t>
  </si>
  <si>
    <t>renuncia que pague 3070,00</t>
  </si>
  <si>
    <t>ANA MARIBEL ROJAS SANTELLAN</t>
  </si>
  <si>
    <t>renuncia EXT76852021</t>
  </si>
  <si>
    <t>MARIA SARA ROJAS SANTELLAN</t>
  </si>
  <si>
    <t xml:space="preserve">CASTAÑEDA MALDONADO FABIOLA </t>
  </si>
  <si>
    <t>SEGUNDO JOSE MALDONADO CASTA</t>
  </si>
  <si>
    <t xml:space="preserve">CASTAÑEDA MORALES ALBERTO </t>
  </si>
  <si>
    <t>sin novedad atendido por la hija pv</t>
  </si>
  <si>
    <t>LUIS HUMBERTO VINUEZA MORALE</t>
  </si>
  <si>
    <t>YACELGA MORALES JOSE MIGUEL</t>
  </si>
  <si>
    <t>sin novedad se presume subarriendo</t>
  </si>
  <si>
    <t>MERCEDES ALBARRAN YAMBERLA</t>
  </si>
  <si>
    <t>deuda 180 8 de agosto</t>
  </si>
  <si>
    <t>no pagan multiples llamados</t>
  </si>
  <si>
    <t xml:space="preserve">YASELGA AJALA FLOR BLANCA </t>
  </si>
  <si>
    <t>JOSE JOAQUIN DE LA TORRE ALBAR</t>
  </si>
  <si>
    <t>pagado 3070,30</t>
  </si>
  <si>
    <t>ROJAS SANTELLAN ANA MARIBEL</t>
  </si>
  <si>
    <t>comprimiso de pago 1375,65 28 de junio 1375,65</t>
  </si>
  <si>
    <t>MARIA ELENA SANTELLAN ROJAS</t>
  </si>
  <si>
    <t>DEUDA DE 2070 HASTA EL 5 DE AGOSTO DEL 2024</t>
  </si>
  <si>
    <t xml:space="preserve">ROJAS SANTELLAN MARIA SARA </t>
  </si>
  <si>
    <t>sin novedad atendido por el esposo</t>
  </si>
  <si>
    <t>compromiso de pago  26 de junio 2023 1964,40</t>
  </si>
  <si>
    <t>MARIA JUANA SANTILLAN ROJAS</t>
  </si>
  <si>
    <t>MALDONADO CASTAÑEDA SEGUNDO JOSE</t>
  </si>
  <si>
    <t>CARMEN MARIA MALDONADO AJAL</t>
  </si>
  <si>
    <t>VINUEZA MORALES LUIS HUMBERTO</t>
  </si>
  <si>
    <t>MARIA ANA LUCIA CHIZA VINUEZA</t>
  </si>
  <si>
    <t xml:space="preserve">ALBARRAN YAMBERLA MERCEDES </t>
  </si>
  <si>
    <t>se presume subarriendo</t>
  </si>
  <si>
    <t>ELSA MARIBEL RAMOS YACELGA</t>
  </si>
  <si>
    <t>DE LA TORRE ALBARRAN JOSE JOAQUIN</t>
  </si>
  <si>
    <t>MARIA ELENA MALDONADO SANTIL</t>
  </si>
  <si>
    <t>SANTELLAN ROJAS MARIA ELENA</t>
  </si>
  <si>
    <t xml:space="preserve"> ZOILA AJALA CHIZA</t>
  </si>
  <si>
    <t>SANTILLAN ROJAS MARIA JUANA</t>
  </si>
  <si>
    <t>MERCEDES COTACACHI YAMBERLA</t>
  </si>
  <si>
    <t>DEUDA DE 1086 DE PAGAR HASTA EL 5 DE AGOSTO</t>
  </si>
  <si>
    <t>MALDONADO AJALA CARMEN MARIA</t>
  </si>
  <si>
    <t>SEGUNDO MALDONADO AJALA</t>
  </si>
  <si>
    <t>CHIZA VINUEZA MARIA ANA LUCIA</t>
  </si>
  <si>
    <t>JOSE RAFAEL DE LA TORRE ALBARR</t>
  </si>
  <si>
    <t>RAMOS YACELGA ELSA MARIBEL</t>
  </si>
  <si>
    <t>ROSA CORINA NARVAEZ ORELLANA</t>
  </si>
  <si>
    <t>MALDONADO SANTILLAN MARIA ELENA</t>
  </si>
  <si>
    <t>SANDRA MARITZA AVILA ALVAREZ</t>
  </si>
  <si>
    <t>100272189-0</t>
  </si>
  <si>
    <t xml:space="preserve">AJALA CHIZA ZOILA </t>
  </si>
  <si>
    <t>JESSICA ALEXANDRA AREVALO SER</t>
  </si>
  <si>
    <t>DEUDA 1121 ACUERDO DE PAGO 23 DE JULIO PARA CANCELAR 5/07/2024 TELÉFONO 093963385</t>
  </si>
  <si>
    <t>COTACACHI YAMBERLA MERCEDES</t>
  </si>
  <si>
    <t>JOHN HENRY GONZALEZ VERA</t>
  </si>
  <si>
    <t>CORREAS</t>
  </si>
  <si>
    <t>MALDONADO AJALA SEGUNDO</t>
  </si>
  <si>
    <t>atendido por la esposa</t>
  </si>
  <si>
    <t>SUSANA DEL CARMEN MOLINA AMA</t>
  </si>
  <si>
    <t>DE LA TORRE ALBARRAN JOSE RAFAEL</t>
  </si>
  <si>
    <t>LUIS HERNANDO FLORES CRUZ</t>
  </si>
  <si>
    <t>NARVAEZ ORELLANA ROSA CORINA</t>
  </si>
  <si>
    <t>PIEDAD ESTHELA PESANTEZ VASQU</t>
  </si>
  <si>
    <t>AVILA ALVAREZ SANDRA MARITZA</t>
  </si>
  <si>
    <t xml:space="preserve"> JESSICA VALERIA NARVAEZ GOMEZ</t>
  </si>
  <si>
    <t>AREVALO SERRANO JESSICA ALEXANDRA</t>
  </si>
  <si>
    <t>ABANDONO Y OCUPACIÓN ILEGAL SIN RENUNCIA 1360, 6 DE JUNIO Y CANCELAR  ACUERDO DE PAGO 1568,25 27/07/23</t>
  </si>
  <si>
    <t>0103064275</t>
  </si>
  <si>
    <t>GUERRERO BARROS NANCY NOEMI</t>
  </si>
  <si>
    <t>29_</t>
  </si>
  <si>
    <t>39,44</t>
  </si>
  <si>
    <t>7/1/2023</t>
  </si>
  <si>
    <t>0103455721</t>
  </si>
  <si>
    <t>GONZALEZ VERA JHON HENRY</t>
  </si>
  <si>
    <t>sin novedad atendido por la esposa</t>
  </si>
  <si>
    <t>MARIA DOLORES HERRERA CALLE R</t>
  </si>
  <si>
    <t>C-1_</t>
  </si>
  <si>
    <t>DMCA-1587-2024 AUTORIZA  A MERCEDES ESPERANZA HERRERA CALLE  10 SEPTIEMBRE 2024</t>
  </si>
  <si>
    <t>MOLINA AMAYA SUSANA DEL CARMEN</t>
  </si>
  <si>
    <t>ACUERDO DE PAGO 25/07/2023 1493,16</t>
  </si>
  <si>
    <t>ELENA GUALLPA ROSA R</t>
  </si>
  <si>
    <t>C-2_</t>
  </si>
  <si>
    <t xml:space="preserve">25 de mayo del 2024 acuerdo dirigencia </t>
  </si>
  <si>
    <t>FLORES CRUZ LUIS HERNANDO</t>
  </si>
  <si>
    <t>BORJA CHACHO DOLORES JANNETH R</t>
  </si>
  <si>
    <t>C-3_</t>
  </si>
  <si>
    <t>RENOVAR EXT-12453-2024</t>
  </si>
  <si>
    <t>PESANTEZ VASQUEZ PIEDAD ESTHELA</t>
  </si>
  <si>
    <t>MARIA LIVIA ZHAGÃ‘AY TOALONGO</t>
  </si>
  <si>
    <t>C-4_</t>
  </si>
  <si>
    <t>DMCA-0410-2024 SOLICITA JUSTIFICACIÓN POR INASISTENCIA PERO NO PROCEDE</t>
  </si>
  <si>
    <t>BARROS GUERRERO JULIO GABRIEL ABANDONO 2020</t>
  </si>
  <si>
    <t>cerrado CAMBIO DE  DMCA12112020</t>
  </si>
  <si>
    <t>ABANDONO DEL PUESTO 2020</t>
  </si>
  <si>
    <t>OCUPACIÓN ILEGAL</t>
  </si>
  <si>
    <t>0300129483</t>
  </si>
  <si>
    <t>JOSE MIGUEL ALBERTO PAIDA REM</t>
  </si>
  <si>
    <t>C-5_</t>
  </si>
  <si>
    <t>esta de renovar EXT-12452-2024</t>
  </si>
  <si>
    <t>0301916797</t>
  </si>
  <si>
    <t>Herrera Calle María Dolores</t>
  </si>
  <si>
    <t>comida</t>
  </si>
  <si>
    <t>En proceso</t>
  </si>
  <si>
    <t>7m2</t>
  </si>
  <si>
    <t>0104485859</t>
  </si>
  <si>
    <t>DUNIA MARLENE DUTAN MOROCHO</t>
  </si>
  <si>
    <t>C-6</t>
  </si>
  <si>
    <t>478 PERMISO MÉDICO 2 DE MAYO DE 2024 AUT:DMCA-0933-2024 múltiples permisos permiso medico hasta el 31 de octubre. DMCA-2928-2024</t>
  </si>
  <si>
    <t>Rosa  Elena Cuallpa</t>
  </si>
  <si>
    <t>En Proceso</t>
  </si>
  <si>
    <t>0701743742</t>
  </si>
  <si>
    <t>ALCIDES GONZALO HERRERA MONT</t>
  </si>
  <si>
    <t>C-7</t>
  </si>
  <si>
    <t>JJ</t>
  </si>
  <si>
    <t>0102779360</t>
  </si>
  <si>
    <t>Dolores Jhanneth Borja Chacho</t>
  </si>
  <si>
    <t>0101548329</t>
  </si>
  <si>
    <t>MARIANA DE JESUS SANGURIMA LUP</t>
  </si>
  <si>
    <t>C-8_</t>
  </si>
  <si>
    <t>0301252631</t>
  </si>
  <si>
    <t>Zhagñay Toalongo María Livia</t>
  </si>
  <si>
    <t>Paisa Remache José Miguel Alberto</t>
  </si>
  <si>
    <t xml:space="preserve">dirigente </t>
  </si>
  <si>
    <t>Alcides Gonzalo Herrera Montiel</t>
  </si>
  <si>
    <t>0101129724</t>
  </si>
  <si>
    <t>Pangol Melgar Ines Victoria</t>
  </si>
  <si>
    <t xml:space="preserve">tipo Contrato </t>
  </si>
  <si>
    <t>meses Deuda</t>
  </si>
  <si>
    <t>inspecc2</t>
  </si>
  <si>
    <t>inspeccioin 3</t>
  </si>
  <si>
    <t>factible Renovaciòn</t>
  </si>
  <si>
    <t>0906593173</t>
  </si>
  <si>
    <t>PAUL DEL CONSUELO VERA ESPINOZ</t>
  </si>
  <si>
    <t>CUENCA LUIS HERNAN</t>
  </si>
  <si>
    <t>artesanias</t>
  </si>
  <si>
    <t>plaza santa Ana</t>
  </si>
  <si>
    <t>0301457263</t>
  </si>
  <si>
    <t>GERMAN PATRICIO SIGUENCIA GUA</t>
  </si>
  <si>
    <t>ZAMBRANO VILLAVICENCIO MONCERRATE DEL JESUS</t>
  </si>
  <si>
    <t>Atendido por Terceros</t>
  </si>
  <si>
    <t>0107063364</t>
  </si>
  <si>
    <t>FERNANDA SOLANGE QUINDE CHAR</t>
  </si>
  <si>
    <t>CHARCO ESPINOZA ANA MARIA</t>
  </si>
  <si>
    <t>JOSE FELIX FREIRE LESCANO</t>
  </si>
  <si>
    <t>VERA ESPINOZA PAUL DEL CONSUELO</t>
  </si>
  <si>
    <t>ZAMBRANO VILLAVICENCIO GLORI</t>
  </si>
  <si>
    <t>DMCA-2754-2024 autoriza ausentarse hasta el 18 de octubre</t>
  </si>
  <si>
    <t>SIGUENCIA GUAMAN GERMAN PATRICIO</t>
  </si>
  <si>
    <t>ANTONIA ANASTACIA ZAMBRANO V</t>
  </si>
  <si>
    <t>PERMISO PARA LABORAR PARCIALMENTE DMCA-1848-2023</t>
  </si>
  <si>
    <t>QUINDE CHARCO FERNANDA SOLANGE</t>
  </si>
  <si>
    <t>0101726933</t>
  </si>
  <si>
    <t>ANA MARIA SUQUINAHUA ARTEAGA</t>
  </si>
  <si>
    <t>DMCA-1394-2024 YORDANI VARGAS 16 DE JUNIO DE 2024AYUDANTE</t>
  </si>
  <si>
    <t>FREIRE LESCANO JOSE FELIX</t>
  </si>
  <si>
    <t>0926105560</t>
  </si>
  <si>
    <t>ADRIANA GRACIELA VERA RODRIGU</t>
  </si>
  <si>
    <t>permiso para no laborar los domingos DMCA-1917-2023</t>
  </si>
  <si>
    <t>DMCA-0047-2024 AUT AUSENTARSE 2 DE ENERO 2024</t>
  </si>
  <si>
    <t>MEMODMCA20162021</t>
  </si>
  <si>
    <t>0911536258</t>
  </si>
  <si>
    <t>ALEXANDRA NARCISA RODRIGUEZ T</t>
  </si>
  <si>
    <t>PERMISO AUSENTARSE DMCA-1842-2023</t>
  </si>
  <si>
    <t>DMCA-0045-2023 AUT AUSENTARSE HASTA EL 2 DE ENERO DEL 2024</t>
  </si>
  <si>
    <t>ZAMBRANO VILLAVICENCIO ANTONIA ANASTACIA</t>
  </si>
  <si>
    <t>0909710188</t>
  </si>
  <si>
    <t>ESPERANZA MAGALI ZAMBRANO VI</t>
  </si>
  <si>
    <t>DMCA-0169-2024 AUT: RUBEN MENDEZ HASTA 29 DE FEBRERO</t>
  </si>
  <si>
    <t>SUQUINAHUA ARTEAGA ANA MARIA</t>
  </si>
  <si>
    <t>0104347711</t>
  </si>
  <si>
    <t>JULIO ENRIQUE AVILA GUAGUA</t>
  </si>
  <si>
    <t>solicita autorización para ausentarse del puesto del 06/08/2024 06/07/2024  DMCA-2534-2024</t>
  </si>
  <si>
    <t>VERA RODRIGUEZ ADRIANA GRACIELA</t>
  </si>
  <si>
    <t>ext84772015 renuncia lopez Villavicencio Willian German</t>
  </si>
  <si>
    <t>0107245193</t>
  </si>
  <si>
    <t>CESAR DAVID AILLON AZOGUE</t>
  </si>
  <si>
    <t>DMCA-2265-2023: SAYMI GUALÁN VENDEDOR</t>
  </si>
  <si>
    <t>RODRIGUEZ TROYA ALEXANDRA NARCISA</t>
  </si>
  <si>
    <t>0103748422</t>
  </si>
  <si>
    <t>MIRIAN RAQUEL CABRERA ROMERO</t>
  </si>
  <si>
    <t>ZAMBRANO VILLAVICENCIO ESPERANZA MAGALI</t>
  </si>
  <si>
    <t>0105223804</t>
  </si>
  <si>
    <t>JOHANNA PATRICIA GARCIA GARCI</t>
  </si>
  <si>
    <t>AVILA GUAGUA JULIO ENRIQUE</t>
  </si>
  <si>
    <t>JORGE OSWALDO ANDRADE ALMEID</t>
  </si>
  <si>
    <t>AILLON AZOGUE CESAR DAVID</t>
  </si>
  <si>
    <t>0102767647</t>
  </si>
  <si>
    <t>VICENTA DIAZ BARRERA</t>
  </si>
  <si>
    <t>CABRERA ROMERO MIRIAN RAQUEL</t>
  </si>
  <si>
    <t>0906481866</t>
  </si>
  <si>
    <t>VICTOR HUGO VILLALVA LAZO</t>
  </si>
  <si>
    <t xml:space="preserve">GARCIA GARCIA JOHANNA PATRICIA </t>
  </si>
  <si>
    <t>0917787855</t>
  </si>
  <si>
    <t>MIRIAM GARDENIA PEREZ DE LOS S</t>
  </si>
  <si>
    <t>ANDRADE ALMEIDA JORGE OSWALDO permiso para ausentarse DMCA02532022</t>
  </si>
  <si>
    <t>Loja Corte Manuel de Jesús Renuncia ext141312016</t>
  </si>
  <si>
    <t>0103604724</t>
  </si>
  <si>
    <t>LUIS AMADOR GONZALEZ GARCIA</t>
  </si>
  <si>
    <t xml:space="preserve">autorización para que la hermana atienda el puesto DMCA-1843-2024  </t>
  </si>
  <si>
    <t>DIAZ BARRERA VICENTA</t>
  </si>
  <si>
    <t>0701598351</t>
  </si>
  <si>
    <t>JUANA DORILA YANEZ PESANTEZ</t>
  </si>
  <si>
    <t>VILLALVA LAZO VICTOR HUGO</t>
  </si>
  <si>
    <t>PEREZ DE LOS SANTOS MIRIAM GARDENIA</t>
  </si>
  <si>
    <t>GONZALEZ GARCIA LUIS AMADOR</t>
  </si>
  <si>
    <t>YANEZ PESANTEZ JUANA DORILA</t>
  </si>
  <si>
    <t>CLAVIJO TOALA NATALIA BELEN</t>
  </si>
  <si>
    <t>CASTRO CASTRO JULIO ESTAL</t>
  </si>
  <si>
    <r>
      <rPr>
        <rFont val="Calibri"/>
        <color rgb="FF000000"/>
        <sz val="11.0"/>
      </rPr>
      <t>YANES PESANTEZ MARIA VIOLANDA</t>
    </r>
    <r>
      <rPr>
        <rFont val="Calibri"/>
        <b/>
        <color rgb="FF000000"/>
        <sz val="11.0"/>
      </rPr>
      <t xml:space="preserve"> AUSENCIA </t>
    </r>
  </si>
  <si>
    <t>AUSENCIA DE COMERCIANTE NO FIRMA LA RENOVACIÒN,</t>
  </si>
  <si>
    <t>se reporta evasión de obligaciones con el municipio proceso baja de concesión 1 de mayo del 2024</t>
  </si>
  <si>
    <t># PUESTO</t>
  </si>
  <si>
    <t>finaliza el contrato</t>
  </si>
  <si>
    <t>tipo de Contrato</t>
  </si>
  <si>
    <t>inspección 3</t>
  </si>
  <si>
    <t xml:space="preserve">urgente </t>
  </si>
  <si>
    <t>m2</t>
  </si>
  <si>
    <t>fallecio MEMODMCA08132021</t>
  </si>
  <si>
    <t>puesto suprimido por rampa</t>
  </si>
  <si>
    <t>PLATAFORMA QUINTA CHICA</t>
  </si>
  <si>
    <t xml:space="preserve">lunes </t>
  </si>
  <si>
    <t>renuncia MEMODMCA26642021</t>
  </si>
  <si>
    <t>Altamirano Zamora Galo Fernando</t>
  </si>
  <si>
    <t>lunes</t>
  </si>
  <si>
    <t>Tapia Romero Julia Mercedes</t>
  </si>
  <si>
    <t>Enriquez Matamoros Dalila Rebeca posible abandono MEMODMCA10202021</t>
  </si>
  <si>
    <t>Zambrano Maria Orfelina</t>
  </si>
  <si>
    <t>Chimbo Montaleza Segundo Armando</t>
  </si>
  <si>
    <t>Cali Cedillo Martha Alcira</t>
  </si>
  <si>
    <t>Tocto Naula Nieves Rosario</t>
  </si>
  <si>
    <t>renuncia del puesto proximamente abandono</t>
  </si>
  <si>
    <t>30 marzo del 2023</t>
  </si>
  <si>
    <t>Tocto Elsa Maria</t>
  </si>
  <si>
    <t>Sucuzhañay Lazo Carmita Marlene posible abandono MEMODMCA10202021</t>
  </si>
  <si>
    <t>Encebollados</t>
  </si>
  <si>
    <t>Otavalo Leon Elva Dolores posible abandono MEMODMCA10202021</t>
  </si>
  <si>
    <t>PUESTO LIBRE 12 RENUNCIA EXT-19292-2024</t>
  </si>
  <si>
    <t>Aucapiña Cuzco Maria Filomena posible abandono MEMODMCA10202021</t>
  </si>
  <si>
    <t>vacio MEMO-DMCA-1985-2024</t>
  </si>
  <si>
    <t>Baculima Cajas Maria Rosario</t>
  </si>
  <si>
    <t>103593638 renuncia EXT-11320-2024</t>
  </si>
  <si>
    <t>Chimbo Baculima Blanca Lucia renuncia EXT-11320-2024</t>
  </si>
  <si>
    <t>renuncia EXT-11320-2024</t>
  </si>
  <si>
    <t xml:space="preserve">TRABAJA EN EL MERCADO DE RICAURTE </t>
  </si>
  <si>
    <t>VA HA RENUNCIAR A PLATAFORMA QUINTA CHICA 26 DE ABRIL 2024</t>
  </si>
  <si>
    <t>Parra Mora Libia Marlene</t>
  </si>
  <si>
    <t>Sumba Pizhcocama Maria Angelita posible abandono MEMODMCA10202021</t>
  </si>
  <si>
    <t>Fruta Picada</t>
  </si>
  <si>
    <t>Chablay Maria Transito</t>
  </si>
  <si>
    <t>acuerdo ingresar trámite renovación, 11 de abril de 2024</t>
  </si>
  <si>
    <t>Cambisaca Baculima Julia Maria</t>
  </si>
  <si>
    <t>Ullaguari Sisalima Gladys Esperanza abandono MEMODMCA14072022</t>
  </si>
  <si>
    <t>abandono MEMODMCA14072022</t>
  </si>
  <si>
    <t>Zamora Paida Livia Cristina</t>
  </si>
  <si>
    <t>Chancho</t>
  </si>
  <si>
    <t>Farfen Mendoza Hugo Vicente</t>
  </si>
  <si>
    <t>Velez Quito Gerardina de Jesus</t>
  </si>
  <si>
    <t>Sangolqui Velez Vienvenida Cristina</t>
  </si>
  <si>
    <t>Bravo Sanchez Gladys Ines</t>
  </si>
  <si>
    <t>Maria Santos VACIO POR RENUNCIA posible abandono MEMODMCA10202021</t>
  </si>
  <si>
    <t>Maria Santos VACIO POR RENUNCIA</t>
  </si>
  <si>
    <t>Farfan Zuñiga Xavier Andres</t>
  </si>
  <si>
    <t xml:space="preserve"> LOCAL</t>
  </si>
  <si>
    <t>C,C,</t>
  </si>
  <si>
    <t>Columna1</t>
  </si>
  <si>
    <t>Columna2</t>
  </si>
  <si>
    <t>NOMBRES Y APELLIDOS</t>
  </si>
  <si>
    <t>teléfonp</t>
  </si>
  <si>
    <t>Deuda en Meses</t>
  </si>
  <si>
    <t>Inspecci 1</t>
  </si>
  <si>
    <t>Inspeccion 2</t>
  </si>
  <si>
    <t>CRITICA</t>
  </si>
  <si>
    <t>UBICACIÓN</t>
  </si>
  <si>
    <t>010076874-6</t>
  </si>
  <si>
    <t>FAREZ BENENAULA DOLORES MARGARITA</t>
  </si>
  <si>
    <t>MAY/2022-ABR/2031</t>
  </si>
  <si>
    <t>4077894 / 083023503</t>
  </si>
  <si>
    <t>DIEZ AÑOS</t>
  </si>
  <si>
    <t>Vacios</t>
  </si>
  <si>
    <t>R Ferial</t>
  </si>
  <si>
    <t>NINGUNA</t>
  </si>
  <si>
    <t>miércoles</t>
  </si>
  <si>
    <t>28 DE OCTUBRE</t>
  </si>
  <si>
    <t>105067763</t>
  </si>
  <si>
    <t>VERONICA CATALINA BACULIMA LO</t>
  </si>
  <si>
    <t>RECINTO FERIAL</t>
  </si>
  <si>
    <t>010076959-5</t>
  </si>
  <si>
    <t>SANCHEZ ALVAREZ TERESA</t>
  </si>
  <si>
    <t>Mayo/2022-Abril/2032</t>
  </si>
  <si>
    <t>10 AÑOS</t>
  </si>
  <si>
    <t>contratos firmados y no hay en archivo</t>
  </si>
  <si>
    <t>105627996</t>
  </si>
  <si>
    <t>MORQUECHO SALTO MARCOS DAVI</t>
  </si>
  <si>
    <t>SIBRI CARCHI NARCISA ALEGRIA</t>
  </si>
  <si>
    <t>MAY/2022-ABR/2032</t>
  </si>
  <si>
    <t>O 81300378</t>
  </si>
  <si>
    <t>CARTA DE PAGO DUPLICADA</t>
  </si>
  <si>
    <t xml:space="preserve"> 0102788502</t>
  </si>
  <si>
    <t xml:space="preserve"> LUISA EULOGIA PUCHA CRIOLLO</t>
  </si>
  <si>
    <t>010312368-3</t>
  </si>
  <si>
    <t>CARCHI ENRIQUEZ ARCENIO JESUS</t>
  </si>
  <si>
    <t>0 983333258</t>
  </si>
  <si>
    <t>102494762</t>
  </si>
  <si>
    <t>CARLOS PATRICIO PARRA BELTRAN</t>
  </si>
  <si>
    <t>010506776-3</t>
  </si>
  <si>
    <t>BACULIMA LOJA VERONICA CATALINA</t>
  </si>
  <si>
    <t>NOV/2021-OCT/2031</t>
  </si>
  <si>
    <t>0 969986716</t>
  </si>
  <si>
    <t xml:space="preserve">BACULIMA LOJA VERONICA CATALINA </t>
  </si>
  <si>
    <t>101198042</t>
  </si>
  <si>
    <t>MARIA TERESA RIVERA TACURI</t>
  </si>
  <si>
    <t>010562799-6</t>
  </si>
  <si>
    <t>MORQUECHO SALTO MARCOS DAVID</t>
  </si>
  <si>
    <t>Mayo 2023/Abril2025</t>
  </si>
  <si>
    <t>0 979546777</t>
  </si>
  <si>
    <t>DOS AÑOS</t>
  </si>
  <si>
    <t>CABRERA CEREZO FREDDY ORLANDO</t>
  </si>
  <si>
    <t>1714347224</t>
  </si>
  <si>
    <t>JULIO OSWALDO BERREZUETA SARA</t>
  </si>
  <si>
    <t>010229698-5</t>
  </si>
  <si>
    <t>JARAMA LOJA LUIS ALBERTO / CHIMBO MONTALEZA SEGUNDO</t>
  </si>
  <si>
    <t>JUN/2022-MAY/2032</t>
  </si>
  <si>
    <t>CEDULA VENDEDOR: 0102146537</t>
  </si>
  <si>
    <t>NOMBRES: JUAN FRANCISCO SANCHEZ DELGADO</t>
  </si>
  <si>
    <t>Giro LOCAL DE REUNIONES</t>
  </si>
  <si>
    <t>AV CARLOS ARIZAGA Y AV DE LAS AMERICAS ADJUDICACIÓN DEL PUESTO 18DD DEL RCINTO FERIAL C 52 F2-AP-000615</t>
  </si>
  <si>
    <t>30.00</t>
  </si>
  <si>
    <t>01/16/28</t>
  </si>
  <si>
    <t>104781299</t>
  </si>
  <si>
    <t>MARCIA ROSALIA PINOS LARGO</t>
  </si>
  <si>
    <t>010217329-1</t>
  </si>
  <si>
    <t>104909783</t>
  </si>
  <si>
    <t>AMANDA SOLEDAD ARMIJOS SOLIZ</t>
  </si>
  <si>
    <t>030098638-7</t>
  </si>
  <si>
    <t>RIVAS CARABAJO JULIA SORAIDA</t>
  </si>
  <si>
    <t>TENESACA MONTERO ELSA CECILIA</t>
  </si>
  <si>
    <t>100279579</t>
  </si>
  <si>
    <t>MARIA ROSA ARIAS FAJARDO</t>
  </si>
  <si>
    <t>180315916-7</t>
  </si>
  <si>
    <t>CHIMBORAZO COFRE AIDA PIEDAD</t>
  </si>
  <si>
    <t>CALENTADORES</t>
  </si>
  <si>
    <t>0 959824897</t>
  </si>
  <si>
    <t>106699747</t>
  </si>
  <si>
    <t>010278850-2</t>
  </si>
  <si>
    <t>PUCHA CRIOLLA LUISA EULOGIA</t>
  </si>
  <si>
    <t>RIOS JARA ELVA BEATRIZ</t>
  </si>
  <si>
    <t>103013827</t>
  </si>
  <si>
    <t>JOSELITO AMADOR TACURI PULLA</t>
  </si>
  <si>
    <t>010415650-0</t>
  </si>
  <si>
    <t>GUANUCHI QUEZADA NELLY JUDITH</t>
  </si>
  <si>
    <t>O69671993</t>
  </si>
  <si>
    <t>OTRO</t>
  </si>
  <si>
    <t xml:space="preserve"> 0102490208</t>
  </si>
  <si>
    <t xml:space="preserve"> WUILMER GERARDO PAREDES FAREZ</t>
  </si>
  <si>
    <t>101324101</t>
  </si>
  <si>
    <t xml:space="preserve">PAREDES BENENAULA JOSE ALBERTO </t>
  </si>
  <si>
    <t xml:space="preserve">RECINTO FERIAL </t>
  </si>
  <si>
    <t>100288133</t>
  </si>
  <si>
    <t>ROSA ISABEL ORELLANA OCHOA</t>
  </si>
  <si>
    <t>010296396-4</t>
  </si>
  <si>
    <t>ERAS ORTIZ ROSARIO LIDUVINA</t>
  </si>
  <si>
    <t>JEANS</t>
  </si>
  <si>
    <t>0104129994</t>
  </si>
  <si>
    <t>BLANCA CECILIA LOJA CHAVEZ</t>
  </si>
  <si>
    <t>ARE-RECINTO FERIAL</t>
  </si>
  <si>
    <t>100859958</t>
  </si>
  <si>
    <t>MARIA GERARDINA SIBRI MOROCHO</t>
  </si>
  <si>
    <t>010133300-3</t>
  </si>
  <si>
    <t>MUÑOZ MIGUEL ANGEL</t>
  </si>
  <si>
    <t>101383461</t>
  </si>
  <si>
    <t>EUFEMIA FILIBERTA LEON OCHOA</t>
  </si>
  <si>
    <t>MEMO-DMCA-2448-2025 solicta rectificación de puesto al 53</t>
  </si>
  <si>
    <t>010296676-9</t>
  </si>
  <si>
    <t>CHICA VERA GLADYS MARLENE</t>
  </si>
  <si>
    <t>104051461</t>
  </si>
  <si>
    <t>VERONICA ELIZABETH VILLENA LEO</t>
  </si>
  <si>
    <t>010249476-2</t>
  </si>
  <si>
    <t>PARRA BELTRAN CARLOS PATRICIO</t>
  </si>
  <si>
    <t>103948329</t>
  </si>
  <si>
    <t>JORGE VINICIO CARDENAS NARANJO</t>
  </si>
  <si>
    <t>120457669-6</t>
  </si>
  <si>
    <t>VILLAGAS BARAHONA LUIS GERMAN</t>
  </si>
  <si>
    <t>CARTERAS/BOLSOS</t>
  </si>
  <si>
    <t>MAY/2022-ABRIL/2032</t>
  </si>
  <si>
    <t>0 990589760</t>
  </si>
  <si>
    <t>MORENO ARIAS MARCIA MARIBEL</t>
  </si>
  <si>
    <t>103567202</t>
  </si>
  <si>
    <t>VIELCA VICTORIA VEGA MALDONAD</t>
  </si>
  <si>
    <t>010224301-1</t>
  </si>
  <si>
    <t>SERRANO MOGROVEJO ROSA SUSANA</t>
  </si>
  <si>
    <t>OCT/2022-SEP/2032</t>
  </si>
  <si>
    <t>0 993225057</t>
  </si>
  <si>
    <t>OCHOA CARDENAS LUIS ALBERTO</t>
  </si>
  <si>
    <t>100227024</t>
  </si>
  <si>
    <t>CARLOS ANTONIO ILLESCAS LARGO</t>
  </si>
  <si>
    <t>010525841-2</t>
  </si>
  <si>
    <t>CRIOLLO GUAMAN MANUEL SEBASTIAN</t>
  </si>
  <si>
    <t>Mayol 2023/abril/ 2025</t>
  </si>
  <si>
    <t>0 999669911</t>
  </si>
  <si>
    <t>Para dos años</t>
  </si>
  <si>
    <t>010525842-1</t>
  </si>
  <si>
    <t xml:space="preserve">CRIOLLO GUAMAN MANUEL SEBASTIAN </t>
  </si>
  <si>
    <t>103259198</t>
  </si>
  <si>
    <t>MARIA TRANSITO QUITO TENEN</t>
  </si>
  <si>
    <t>090539543-0</t>
  </si>
  <si>
    <t>GONZALEZ CHAMBA VICTOR EDUARDO</t>
  </si>
  <si>
    <t xml:space="preserve"> 0107067753</t>
  </si>
  <si>
    <t xml:space="preserve"> DAYSI CAROLINA CHUNCHI URGILES</t>
  </si>
  <si>
    <t>103954301</t>
  </si>
  <si>
    <t>WILSON RODRIGO TEPAN PAÃ‘I</t>
  </si>
  <si>
    <t>010507309-2</t>
  </si>
  <si>
    <t>MOSCOSO LOPEZ CLAUDIA ELIZABETH</t>
  </si>
  <si>
    <t>4095311 / 090920636</t>
  </si>
  <si>
    <t xml:space="preserve"> 0103664801</t>
  </si>
  <si>
    <t xml:space="preserve"> RAUL SANTIAGO LATA SINCHI</t>
  </si>
  <si>
    <t>010423486-9</t>
  </si>
  <si>
    <t>PEREZ LARGO GENDRI RAUL</t>
  </si>
  <si>
    <t>FIRMADO CONTRATO</t>
  </si>
  <si>
    <t>102251121</t>
  </si>
  <si>
    <t>CARTERITAS</t>
  </si>
  <si>
    <t>010575610-0</t>
  </si>
  <si>
    <t>GUAMAN TENESACA CARLOS FERNANDO</t>
  </si>
  <si>
    <t>150340222</t>
  </si>
  <si>
    <t>JANNETH ADRIANA MORA GUAMAN</t>
  </si>
  <si>
    <t>060166967-4</t>
  </si>
  <si>
    <t>MAJI ASITIMBAY JOSE</t>
  </si>
  <si>
    <t>CHOMPAS/CASACAS</t>
  </si>
  <si>
    <t>O99134576</t>
  </si>
  <si>
    <t>102463536</t>
  </si>
  <si>
    <t>ABRIL ABRIL CARMEN MARIA ESPER</t>
  </si>
  <si>
    <t>010405281-6</t>
  </si>
  <si>
    <t>MAJI GUACHO MANUEL SEGUNDO</t>
  </si>
  <si>
    <t>O88238925</t>
  </si>
  <si>
    <t>010364759-0</t>
  </si>
  <si>
    <t>CONTRERAS BRITO MERCY NUBE</t>
  </si>
  <si>
    <t>102943362</t>
  </si>
  <si>
    <t>SIMON ADOLFO ORTIZ MOGROVEJO</t>
  </si>
  <si>
    <t>010163280-0</t>
  </si>
  <si>
    <t>CONTRERAS BRITO MARTHA ISABEL</t>
  </si>
  <si>
    <t>103057972</t>
  </si>
  <si>
    <t>MARIA LOURDES SERRANO ORTIZ</t>
  </si>
  <si>
    <t>010490978-3</t>
  </si>
  <si>
    <t>ARMIJOS SOLIZ AMANDA SOLEDAD</t>
  </si>
  <si>
    <t>2854417 / 086653036</t>
  </si>
  <si>
    <t>104025184</t>
  </si>
  <si>
    <t>JAIME RENE LEMA JERVES</t>
  </si>
  <si>
    <t>010396358-3</t>
  </si>
  <si>
    <t>GONZALEZ SARMIENTO JIMMY VINICIO</t>
  </si>
  <si>
    <t>JUN/2022,MAY/2032</t>
  </si>
  <si>
    <t>O99718313</t>
  </si>
  <si>
    <t>104179627</t>
  </si>
  <si>
    <t>PATRICIA ANGELINA OCHOA LANDI</t>
  </si>
  <si>
    <t>010268616-9</t>
  </si>
  <si>
    <t>SARMIENTO ARIAS FANY JANNETH</t>
  </si>
  <si>
    <t>107378267</t>
  </si>
  <si>
    <t>CARLOS FABRICIO OCHOA LANDIVA</t>
  </si>
  <si>
    <t>010027957-9</t>
  </si>
  <si>
    <t>ARIAS FAJARDO MARIA ROSA</t>
  </si>
  <si>
    <t>1002371084</t>
  </si>
  <si>
    <t>LUZ MARINA AJALA MORALES</t>
  </si>
  <si>
    <t>010301382-7</t>
  </si>
  <si>
    <t>TACURI PULLA JOSELITO AMADOR</t>
  </si>
  <si>
    <t>102264470</t>
  </si>
  <si>
    <t>LUZ HERMINDA TORRES BERMEO</t>
  </si>
  <si>
    <t>010347816-0</t>
  </si>
  <si>
    <t>PAREDES BENENAULA ANA YOLANDA</t>
  </si>
  <si>
    <t>ROPA DE NIÑO</t>
  </si>
  <si>
    <t>101374601</t>
  </si>
  <si>
    <t>JOSE CLEMENTE SERRANO ORTIZ</t>
  </si>
  <si>
    <t>010285168-0</t>
  </si>
  <si>
    <t>FERNANDEZ VILLA MARCO LEONARDO</t>
  </si>
  <si>
    <t>ENTREGADO CONTRATO FINAL</t>
  </si>
  <si>
    <t>1 DE JUNIO</t>
  </si>
  <si>
    <t>1710930106</t>
  </si>
  <si>
    <t xml:space="preserve">TORRES OCHOA SARA VERONICA </t>
  </si>
  <si>
    <t>101284677</t>
  </si>
  <si>
    <t>BERTHA LUCIA HEREDIA TAPIA</t>
  </si>
  <si>
    <t>010226221-9</t>
  </si>
  <si>
    <t>BRITO CEVALLOS MONICA DEL CARMEN</t>
  </si>
  <si>
    <t>101965564</t>
  </si>
  <si>
    <t>MARIA DOLORES MARQUINA SARMI</t>
  </si>
  <si>
    <t>010142094-1</t>
  </si>
  <si>
    <t>FAREZ BENENAULA ZOILA GRICELDA</t>
  </si>
  <si>
    <t>ENE/2022-DIC/2032</t>
  </si>
  <si>
    <t>103089223</t>
  </si>
  <si>
    <t>CELIA ALICIA CORONEL BENAVIDEZ</t>
  </si>
  <si>
    <t>010249020-8</t>
  </si>
  <si>
    <t>PAREDES FAREZ WUILMER GERARDO</t>
  </si>
  <si>
    <t>103265385</t>
  </si>
  <si>
    <t>MARIA CARMITA DE JESUS SUQUI M</t>
  </si>
  <si>
    <t>010132410-1</t>
  </si>
  <si>
    <t>PAREDES BENENAULA JOSE ALBERTO</t>
  </si>
  <si>
    <t>601407448</t>
  </si>
  <si>
    <t>MARIA ROSA TIERRA GUSQUI</t>
  </si>
  <si>
    <t>010445474-9</t>
  </si>
  <si>
    <t>ROJAS PAREDES ADRIAN LIZARDO</t>
  </si>
  <si>
    <t>ORELLANA REVILLA SONIA ISAVEL</t>
  </si>
  <si>
    <t>101272961</t>
  </si>
  <si>
    <t>GLORIA IMELDA ILLESCAS ILLESCA</t>
  </si>
  <si>
    <t>010299066-0</t>
  </si>
  <si>
    <t>GUEVARA QUIZHPI RENE OSWALDO</t>
  </si>
  <si>
    <t>JUZGAMIENTO/OCUPADO POR ROJAS PAREDES JUAN</t>
  </si>
  <si>
    <t>1704269396</t>
  </si>
  <si>
    <t>ERNESTINA AUCATOMA GLORIA</t>
  </si>
  <si>
    <t>010028813-3</t>
  </si>
  <si>
    <t>ORELLANA OCHOA ROSA ISABEL</t>
  </si>
  <si>
    <t>602083628</t>
  </si>
  <si>
    <t>SEGUNDO BELARMINO TIERRA GUSQ</t>
  </si>
  <si>
    <t>010474401-6</t>
  </si>
  <si>
    <t>OCHOA LANDIVAR FANNY BEATRIZ</t>
  </si>
  <si>
    <t>Presenta Docuemntacion para renovacion Ext-2745-21 Fecha 02-02-21</t>
  </si>
  <si>
    <t>602738353</t>
  </si>
  <si>
    <t>ROSA ELVIRA ACOSTA LANDI</t>
  </si>
  <si>
    <t>010431690-6</t>
  </si>
  <si>
    <t>PERANTA FAJARDO RAUL EDURADO</t>
  </si>
  <si>
    <t>Presenta Documentacion para Adjudicacion Ext-2749-21 Fecha 02-02-21</t>
  </si>
  <si>
    <t>FAJARDO HEREDIA BERTHA JUDITH</t>
  </si>
  <si>
    <t>102111713</t>
  </si>
  <si>
    <t>JOHN LINDON CULQUIPUMA ARIAS</t>
  </si>
  <si>
    <t>010104558-1</t>
  </si>
  <si>
    <t>MORA NIVICELA MOISES ANGEL</t>
  </si>
  <si>
    <t>102112125</t>
  </si>
  <si>
    <t>ZOILA LUZ CRIOLLO BARRERA</t>
  </si>
  <si>
    <t>010105525-9</t>
  </si>
  <si>
    <t>FAJARDO CARDENAS ANGELES BEATRIZ</t>
  </si>
  <si>
    <t>COSMETICOS</t>
  </si>
  <si>
    <t>103671699</t>
  </si>
  <si>
    <t>010503958-0</t>
  </si>
  <si>
    <t>GUARQUILA UZHCA MARITSA RAQUEL</t>
  </si>
  <si>
    <t>103671665</t>
  </si>
  <si>
    <t>JOSE ALBERTO GUAZHAMBO LOJA</t>
  </si>
  <si>
    <t>010194962-6</t>
  </si>
  <si>
    <t>ROJAS VASQUEZ AURELIO</t>
  </si>
  <si>
    <t>106138910</t>
  </si>
  <si>
    <t>ELIZABETH ALEXANDRA GUTAMA G</t>
  </si>
  <si>
    <t>010226212-8</t>
  </si>
  <si>
    <t>PAREDES BENENAULA ANGELES ROSARIO</t>
  </si>
  <si>
    <t>103813374</t>
  </si>
  <si>
    <t>NANCY SOLEDAD ALVARADO LOPEZ</t>
  </si>
  <si>
    <t>010412999-4</t>
  </si>
  <si>
    <t>LOJA CHAVEZ BLANCA CECILIA</t>
  </si>
  <si>
    <t>0102823812</t>
  </si>
  <si>
    <t>MAURICIO RAFAEL PACHECO PRADO</t>
  </si>
  <si>
    <t>0912772647</t>
  </si>
  <si>
    <t>JOSE YOVANNY SUAREZ GARCIA</t>
  </si>
  <si>
    <t>103381539</t>
  </si>
  <si>
    <t>MARIA ROSA JARAMA JARAMA</t>
  </si>
  <si>
    <t>010719557-0</t>
  </si>
  <si>
    <t>VASQUEZ LOJA JESSICA VANESA</t>
  </si>
  <si>
    <t>0 998927463</t>
  </si>
  <si>
    <t>SIBRI MOROCHO MARIA GERARDINA</t>
  </si>
  <si>
    <t>103559092</t>
  </si>
  <si>
    <t>MANUEL BAGUA MENDOZA</t>
  </si>
  <si>
    <t>010085995-8</t>
  </si>
  <si>
    <t>JUL/2021-JUN/2031</t>
  </si>
  <si>
    <t>QUIZHPE SIBRI MARIA PATRICIA</t>
  </si>
  <si>
    <t xml:space="preserve"> 1804525127</t>
  </si>
  <si>
    <t xml:space="preserve"> MUNTZA SILLAGANA MARIA LORENZA</t>
  </si>
  <si>
    <t>0702268079</t>
  </si>
  <si>
    <t xml:space="preserve">ROSA ISABEL BERMEMO </t>
  </si>
  <si>
    <t>OCUPACIÓN ILEGAL DEL PUESTO 190 DEL RECINTO FERIAL  190 POR POARTE DE LA SEÑORA CARCHI MOROCHO MARIELA.</t>
  </si>
  <si>
    <t>102468584</t>
  </si>
  <si>
    <t>MARIA YOLANDA PEREZ AREVALO</t>
  </si>
  <si>
    <t>100306753-3</t>
  </si>
  <si>
    <t>COTACACHI CABASCANGO MARIA EMMA</t>
  </si>
  <si>
    <t>LEON OCHOA EUFEMIA FILIBERTA</t>
  </si>
  <si>
    <t>907235964</t>
  </si>
  <si>
    <t>JACINTO RIGOBERTO ALCIVAR ROS</t>
  </si>
  <si>
    <t>010138346-1</t>
  </si>
  <si>
    <t xml:space="preserve">VILLEMA LEON VERÓNICA ELIZABETH </t>
  </si>
  <si>
    <t>VIGENTE 02/01/2025</t>
  </si>
  <si>
    <t>1718814112</t>
  </si>
  <si>
    <t>MARCO JESUS CHISAGUANO GUANIN</t>
  </si>
  <si>
    <t>010405146-1</t>
  </si>
  <si>
    <t>VILLENA LEON VERONICA ELIZABETH</t>
  </si>
  <si>
    <t>ENE/2023-DIC/2025</t>
  </si>
  <si>
    <t>CARDENAS NARANJO JORGE VINICIO</t>
  </si>
  <si>
    <t>101462133</t>
  </si>
  <si>
    <t>MARIA TRANSITO GUAMAN SACA</t>
  </si>
  <si>
    <t>010658482-4</t>
  </si>
  <si>
    <t>VELEZ YANZA PRISCILA MARIBEL</t>
  </si>
  <si>
    <t>JUN/2022-MAY/2023</t>
  </si>
  <si>
    <t>LEON LEON JOSE OSWALDO</t>
  </si>
  <si>
    <t>106067051</t>
  </si>
  <si>
    <t>DOMENICA BERENICE AVILA NIVEL</t>
  </si>
  <si>
    <t>010356720-2</t>
  </si>
  <si>
    <t>VEGA MALDONADO VIELCA VICTORIA</t>
  </si>
  <si>
    <t>SEP/2021-AGO/2031</t>
  </si>
  <si>
    <t>ILLESCAS LARGO CARLOS ANTONIO</t>
  </si>
  <si>
    <t>701814253</t>
  </si>
  <si>
    <t>MAURICIO DE JESUS AVILA IÃ‘IGUEZ</t>
  </si>
  <si>
    <t>010022702-4</t>
  </si>
  <si>
    <t>QUITO TENEN MARIA TRANSITO</t>
  </si>
  <si>
    <t xml:space="preserve"> 0101684488</t>
  </si>
  <si>
    <t xml:space="preserve"> MARTHA YOLANDA ALVARADO TORRES</t>
  </si>
  <si>
    <t>MEMO-DMCA-4529-2025</t>
  </si>
  <si>
    <t>1802158079</t>
  </si>
  <si>
    <t>BECKER RAMIRO LLERENA CHIPAN</t>
  </si>
  <si>
    <t>010325919-8</t>
  </si>
  <si>
    <t>YUNGA DOMINGUEZ ENMA BEATRIZ</t>
  </si>
  <si>
    <t>600907943</t>
  </si>
  <si>
    <t>MARIA ALCIRA SARMIENTO PEÃ‘AFI</t>
  </si>
  <si>
    <t>010159056-0</t>
  </si>
  <si>
    <t>DOMINGUEZ CHASI LUZ GERARDINA</t>
  </si>
  <si>
    <t>1706606447</t>
  </si>
  <si>
    <t>MARIA LUISA CADME ABAD</t>
  </si>
  <si>
    <t>010066343-4</t>
  </si>
  <si>
    <t>2480334-093125455</t>
  </si>
  <si>
    <t>CHICAIZA MAYAGUARI DUNIA CATALINA</t>
  </si>
  <si>
    <t>101341683</t>
  </si>
  <si>
    <t xml:space="preserve">MOGROVEJO CABRERA NESTOR ANTONIO </t>
  </si>
  <si>
    <t>0103942751</t>
  </si>
  <si>
    <t>ROBALINO SERRANO CECILIA GUADALUPE</t>
  </si>
  <si>
    <t>102562204</t>
  </si>
  <si>
    <t>FREDDY FABIAN CHACA ALVAREZ</t>
  </si>
  <si>
    <t>010395430-1</t>
  </si>
  <si>
    <t>TEPAN PAÑI WILSON RODRIGO</t>
  </si>
  <si>
    <t>JIMENEZ ORTIZ MARIA CONCECIÒN</t>
  </si>
  <si>
    <t>101698033</t>
  </si>
  <si>
    <t>SERGIO OSWALDO SANTOS PACHEC</t>
  </si>
  <si>
    <t>010289247-8</t>
  </si>
  <si>
    <t>JIMENEZ ORTIZ MARIA CONCEPCIÒN</t>
  </si>
  <si>
    <t>AVILA ORTEGA AMABLE ENRIQUE</t>
  </si>
  <si>
    <t xml:space="preserve"> 0105218275</t>
  </si>
  <si>
    <t xml:space="preserve"> SANDRA VERONICA LOJANO SASAGUAY</t>
  </si>
  <si>
    <t>102564028</t>
  </si>
  <si>
    <t>AIDA FELICIDAD TOLEDO PACHECO</t>
  </si>
  <si>
    <t>010027468-7</t>
  </si>
  <si>
    <t>TENECELA MOROCHO ROSA ALICIA</t>
  </si>
  <si>
    <t>102487949</t>
  </si>
  <si>
    <t>SOCORRO DE LAS NUBES GUTAMA G</t>
  </si>
  <si>
    <t>010423085-9</t>
  </si>
  <si>
    <t xml:space="preserve">TOAPANTA GALLEGOS MELBA VICTORIA </t>
  </si>
  <si>
    <t>101985323</t>
  </si>
  <si>
    <t>ROSA CELINA GUERRERO BARROS</t>
  </si>
  <si>
    <t>180267649-2</t>
  </si>
  <si>
    <t>TOAPANTA GALLEGOS MELBA VICTORIA</t>
  </si>
  <si>
    <t>MANOTOA MANOTOA LIMBERT RIGOBERTO</t>
  </si>
  <si>
    <t>102558640</t>
  </si>
  <si>
    <t>BLANCA LEONOR CLAVIJO CASTILL</t>
  </si>
  <si>
    <t>04/19/33</t>
  </si>
  <si>
    <t>171178607-7</t>
  </si>
  <si>
    <t>QUITO ARGUDO MARIA CONCEPCION</t>
  </si>
  <si>
    <t>104143979</t>
  </si>
  <si>
    <t>DIANA JACKELINE SERRANO LOZA</t>
  </si>
  <si>
    <t>CARTERAS</t>
  </si>
  <si>
    <t>TENEZACA CRIOLLO VICTOR HUGO</t>
  </si>
  <si>
    <t>103580759</t>
  </si>
  <si>
    <t>MARCOS FAVIAN SERRANO LOZA</t>
  </si>
  <si>
    <t>010289775-8</t>
  </si>
  <si>
    <t>SALAZAR CABRERA STALIN</t>
  </si>
  <si>
    <t>103721460</t>
  </si>
  <si>
    <t>NESTOR EFRAIN LOJANO GUAYLLAS</t>
  </si>
  <si>
    <t>010298547-0</t>
  </si>
  <si>
    <t>PAREDES BENENAULA CECILIA ESPERANZA</t>
  </si>
  <si>
    <t>CABRERA JULIA TERESA</t>
  </si>
  <si>
    <t>0106565211</t>
  </si>
  <si>
    <t>KARINA MARISOL CAMPOZANO PINT</t>
  </si>
  <si>
    <t>010651308-8</t>
  </si>
  <si>
    <t>TENEZACA PAREDES BYRON FABRICIO</t>
  </si>
  <si>
    <t>4077751-0984388541</t>
  </si>
  <si>
    <t>0150340222</t>
  </si>
  <si>
    <t>MORA GUAMAN JANNETH ADRIANA</t>
  </si>
  <si>
    <t>100374917</t>
  </si>
  <si>
    <t>LOPEZ PASAN SEGUNDO NESTOR</t>
  </si>
  <si>
    <t>015034022-2</t>
  </si>
  <si>
    <t>2-892509</t>
  </si>
  <si>
    <t>QUIZHPI REVILLA ANGELITA DEL ROSARIO</t>
  </si>
  <si>
    <t>100620012</t>
  </si>
  <si>
    <t>010659628-1</t>
  </si>
  <si>
    <t>NAULAGUARI ABRIL RUTH ARACELI</t>
  </si>
  <si>
    <t>QUIZHPE REVILLA BLANCA LUZ</t>
  </si>
  <si>
    <t>102336989</t>
  </si>
  <si>
    <t>JENNY MARGOT AVILA SUQUI</t>
  </si>
  <si>
    <t>092125320-9</t>
  </si>
  <si>
    <t>BERMEO PEÑARANDA MILTON NOLBERTO</t>
  </si>
  <si>
    <t>010204838-6</t>
  </si>
  <si>
    <t xml:space="preserve">OCHOA OCHOA MARIO MARCELO </t>
  </si>
  <si>
    <t>1102109301</t>
  </si>
  <si>
    <t>ROSA EVA ORDOÃ‘EZ SIGCHO</t>
  </si>
  <si>
    <t>17261861-8</t>
  </si>
  <si>
    <t>OJEDA CALLE MILTON FABIAN</t>
  </si>
  <si>
    <t>2885604</t>
  </si>
  <si>
    <t>JUZGAMIENTO/OCUPADO POR FABIAN OJEDA CALLE</t>
  </si>
  <si>
    <t>0102463536</t>
  </si>
  <si>
    <t>ABRIL ABRIL CARMEN MARIA ESPERANZA</t>
  </si>
  <si>
    <t>100910686</t>
  </si>
  <si>
    <t>MARIA TERESA TENESACA TENESAC</t>
  </si>
  <si>
    <t>010246353-6</t>
  </si>
  <si>
    <t>BERMEO JIMENEZ NOEMI MERCEDES</t>
  </si>
  <si>
    <t xml:space="preserve"> 1200075669</t>
  </si>
  <si>
    <t xml:space="preserve"> FELIX MANUEL TRONCOSO VILLAFUERTE</t>
  </si>
  <si>
    <t>010485754-5</t>
  </si>
  <si>
    <t>AYAVACA GUAMAN CECILIA JANETH</t>
  </si>
  <si>
    <t xml:space="preserve">VINUEZA COTACACHI MELISA MARIBEL </t>
  </si>
  <si>
    <t>1803680949</t>
  </si>
  <si>
    <t>WILMA ELIZABETH YUGCHA ALOMA</t>
  </si>
  <si>
    <t>100323937-1</t>
  </si>
  <si>
    <t>VINUEZA COTACACHI MELISA MARIBEL</t>
  </si>
  <si>
    <t>ORTIZ MOGROVEJO SIMON ADOLFO</t>
  </si>
  <si>
    <t>100665678</t>
  </si>
  <si>
    <t>JOSE GILBERTO CABRERA VANEGAS</t>
  </si>
  <si>
    <t>010294336-2</t>
  </si>
  <si>
    <t>SERRANO ORTIZ MARIA LOURDES</t>
  </si>
  <si>
    <t>104177118</t>
  </si>
  <si>
    <t>CRUZ GERARDINA ORTEGA ORTEGA</t>
  </si>
  <si>
    <t>010305797-2</t>
  </si>
  <si>
    <t>102137940</t>
  </si>
  <si>
    <t>WILSON PATRICIO PULGARIN PARED</t>
  </si>
  <si>
    <t>172280095-8</t>
  </si>
  <si>
    <t>GARCIA ESPINOZA GABRIEL ENRIQUE</t>
  </si>
  <si>
    <t>SARMIENTO SERRANO FREDI REMIGIO</t>
  </si>
  <si>
    <t>0100449701</t>
  </si>
  <si>
    <t>MANUEL REINALDO MERCHAN YUN</t>
  </si>
  <si>
    <t>170668627-4</t>
  </si>
  <si>
    <t>GARCIA PEZANTES CESAR ENRIQUE</t>
  </si>
  <si>
    <t>87319615</t>
  </si>
  <si>
    <t>0103435822</t>
  </si>
  <si>
    <t>PINOS HERNESTO</t>
  </si>
  <si>
    <t>101268043</t>
  </si>
  <si>
    <t>MARIA CECILIA BOSMEDIANO AREV</t>
  </si>
  <si>
    <t>060170597-3</t>
  </si>
  <si>
    <t>UVIDIA PAREDES CEIDA CELIA</t>
  </si>
  <si>
    <t>PERES QUEZADA ROSA ELENA</t>
  </si>
  <si>
    <t>102984853</t>
  </si>
  <si>
    <t xml:space="preserve">BOSMEDIANO AREVALO DOLORES MARGOT </t>
  </si>
  <si>
    <t>603340589</t>
  </si>
  <si>
    <t xml:space="preserve">CHIMBOLEMA LEMA ANA </t>
  </si>
  <si>
    <t xml:space="preserve"> 0102930500</t>
  </si>
  <si>
    <t xml:space="preserve"> JOSE CAIÑO CAIÑO</t>
  </si>
  <si>
    <t xml:space="preserve"> MOCHILAS</t>
  </si>
  <si>
    <t>102232196</t>
  </si>
  <si>
    <t>MARIA CRUZ ASTUDILLO FUELA</t>
  </si>
  <si>
    <t>010228228-2</t>
  </si>
  <si>
    <t>PILA LEMA BLANCA MARINA</t>
  </si>
  <si>
    <t>102034212</t>
  </si>
  <si>
    <t>CARLOS HUMBERTO CORDERO ESPI</t>
  </si>
  <si>
    <t>050145432-6</t>
  </si>
  <si>
    <t>PILA LEMA XAVIER GUSTAVO</t>
  </si>
  <si>
    <t>0106521453</t>
  </si>
  <si>
    <t>MARIA GUILLERMINA SUQUILANDA SILVA</t>
  </si>
  <si>
    <t>1103121305</t>
  </si>
  <si>
    <t>JOSE MANUEL YANANGOMEZ YAGU</t>
  </si>
  <si>
    <t>050278903-5</t>
  </si>
  <si>
    <t>GUZMAN SANCHEZ ALEJANDRA JAZMIN</t>
  </si>
  <si>
    <t xml:space="preserve"> 1304991183</t>
  </si>
  <si>
    <t xml:space="preserve"> RAMONA MIRELLA MENDOZA CEDEÑO</t>
  </si>
  <si>
    <t>101232023</t>
  </si>
  <si>
    <t>CARMEN ELVIRA RODRIGUEZ GUER</t>
  </si>
  <si>
    <t>100239655-2</t>
  </si>
  <si>
    <t>VELASQUEZ GUAMAN LUIS ARMANDO</t>
  </si>
  <si>
    <t>LEMA JERVES JAIME RENE</t>
  </si>
  <si>
    <t>602509200</t>
  </si>
  <si>
    <t>FAUSTO VINICIO PALMAY YAMBAY</t>
  </si>
  <si>
    <t>010402518-4</t>
  </si>
  <si>
    <t>DIE</t>
  </si>
  <si>
    <t>MOGOLLON LOACHAMIN FREDY BLADIMIR</t>
  </si>
  <si>
    <t>1804212247</t>
  </si>
  <si>
    <t>NELLY GUADALUPE CRIOLLO JINDE</t>
  </si>
  <si>
    <t>172493017-5</t>
  </si>
  <si>
    <t>TIPANTUÑA CORO CARMEN JEANETH</t>
  </si>
  <si>
    <t>101386647</t>
  </si>
  <si>
    <t>DORA PATRICIA GUEVARA DELGADO</t>
  </si>
  <si>
    <t>171906922-9</t>
  </si>
  <si>
    <t>PEREZ MARGARITA DE LA CRUZ</t>
  </si>
  <si>
    <t>603205501</t>
  </si>
  <si>
    <t xml:space="preserve">YAMBAY ALULEMA JORGE PATRICIO </t>
  </si>
  <si>
    <t>0601315013</t>
  </si>
  <si>
    <t>MARIANA DE JESUS CALDERON ALVAREZ</t>
  </si>
  <si>
    <t>103691689</t>
  </si>
  <si>
    <t>MILTON ERNESTO ZAMBRANO PALO</t>
  </si>
  <si>
    <t>010539938-0</t>
  </si>
  <si>
    <t>JIMENEZ PESANTEZ JESSENIA DEL ROCIO</t>
  </si>
  <si>
    <t>AULESTIA CORREA JORGE ENRIQUE</t>
  </si>
  <si>
    <t>301989851</t>
  </si>
  <si>
    <t>LUZ MARIA MOROCHO SUMBA</t>
  </si>
  <si>
    <t>170556211-2</t>
  </si>
  <si>
    <t>099-3282391</t>
  </si>
  <si>
    <t xml:space="preserve">GUACHO TENEMAZA VICTOR HUGO </t>
  </si>
  <si>
    <t>301766267</t>
  </si>
  <si>
    <t>LAURA MARISOL MOROCHO SUMBA</t>
  </si>
  <si>
    <t>060465238-8</t>
  </si>
  <si>
    <t>GUACHO TENEMAZA VICTOR HUGO</t>
  </si>
  <si>
    <t>102670296</t>
  </si>
  <si>
    <t>FAVIAN ISMAEL VEGA MALDONADO</t>
  </si>
  <si>
    <t>OCHOA LANDIVAR PATRICIA ANGELINA</t>
  </si>
  <si>
    <t>100058320</t>
  </si>
  <si>
    <t>010417962-7</t>
  </si>
  <si>
    <t xml:space="preserve">OCHOA LANDIVAR CARLOS FABRICIO </t>
  </si>
  <si>
    <t>105032502</t>
  </si>
  <si>
    <t>NORMA PATRICIA ZHIÃ‘A TENESACA</t>
  </si>
  <si>
    <t>010737826-7</t>
  </si>
  <si>
    <t>OCHOA LANDIVAR CARLOS FABRICIO</t>
  </si>
  <si>
    <t>CALLE LITUMA JANNETH LUCILA</t>
  </si>
  <si>
    <t>100683101</t>
  </si>
  <si>
    <t>IBELIA ERNESTINA VERA COBOS</t>
  </si>
  <si>
    <t>GUAMAN MARCA ESTHER LUCIA</t>
  </si>
  <si>
    <t>7 DE ABRIL</t>
  </si>
  <si>
    <t>107093494</t>
  </si>
  <si>
    <t>MANUEL JESUS MAYAGUARI QUILLI</t>
  </si>
  <si>
    <t>010275047-8</t>
  </si>
  <si>
    <t>VEGA MALDONADO FAVIAN ISMAEL</t>
  </si>
  <si>
    <t>1803637808</t>
  </si>
  <si>
    <t>MARIA VERONICA GALARZA MANOB</t>
  </si>
  <si>
    <t>010340866-2</t>
  </si>
  <si>
    <t>MARQUINA SARMIENTO AMADA HORTENCIA</t>
  </si>
  <si>
    <t>301811394</t>
  </si>
  <si>
    <t>SANDRA VANESSA ROCANO BRITO</t>
  </si>
  <si>
    <t>usuarpación de bienes municipales</t>
  </si>
  <si>
    <t>010651220-5</t>
  </si>
  <si>
    <t>ENRIQUEZ FERNANDEZ SALOME FERNANDA</t>
  </si>
  <si>
    <t>En tramite adjudicacion a nombre de su prima, la señora JHENY GRACIELA FERNADEZ TUBA es la adjudicataria anterior - RENUNCIA</t>
  </si>
  <si>
    <t>CORONEL MARQUINA RUTH MARICELA</t>
  </si>
  <si>
    <t>105350516</t>
  </si>
  <si>
    <t>OCHOA GUAZHCO HEIDY BELEN</t>
  </si>
  <si>
    <t>010511525-7</t>
  </si>
  <si>
    <t>ENRIQUEZ FERNANDEZ CAMILA VANESSA</t>
  </si>
  <si>
    <t>En tramite adjudicacion a nombre de su ayudante, la señora AMADA HORTENCIA MARQUINA SARMIENTO es la adjudicataria anterior - RENUNCIA</t>
  </si>
  <si>
    <t>CHIZA LUIS ENRIQUE</t>
  </si>
  <si>
    <t>0102928595</t>
  </si>
  <si>
    <t>INES GUILLERMINA TENESACA CARCHI</t>
  </si>
  <si>
    <t>1803415304</t>
  </si>
  <si>
    <t>ALEXANDRA MARIBEL CRIOLLO JIN</t>
  </si>
  <si>
    <t>010385986-4</t>
  </si>
  <si>
    <t>VINUEZA MORALES DOLORES</t>
  </si>
  <si>
    <t>101843704</t>
  </si>
  <si>
    <t>100106413-6</t>
  </si>
  <si>
    <t>Agosto/2012-Julio 2031</t>
  </si>
  <si>
    <t>O94238681</t>
  </si>
  <si>
    <t>TENESACA TENECELA RUTH CECILIA</t>
  </si>
  <si>
    <t>101732576</t>
  </si>
  <si>
    <t>ZOILA MARIA GUALLPA CRIOLLO</t>
  </si>
  <si>
    <t>100106414-4</t>
  </si>
  <si>
    <t>JUL/2022-JUN/2024</t>
  </si>
  <si>
    <t>AJALA MORALES LUZ MARINA</t>
  </si>
  <si>
    <t>103158069</t>
  </si>
  <si>
    <t>EDGAR PATRICIO URUCHIMA PILLC</t>
  </si>
  <si>
    <t>010400820-6</t>
  </si>
  <si>
    <t>DIC/2022-NOV/2032</t>
  </si>
  <si>
    <t xml:space="preserve">TORRES BERMEO LUZ HERMINDA </t>
  </si>
  <si>
    <t>102312733</t>
  </si>
  <si>
    <t>SANTIAGO RENE DELGADO TORRES</t>
  </si>
  <si>
    <t>100237108-4</t>
  </si>
  <si>
    <t>O91975206</t>
  </si>
  <si>
    <t>MURILLO LOPEZ LEONOR GRACIELA</t>
  </si>
  <si>
    <t>100291970</t>
  </si>
  <si>
    <t>1900169739</t>
  </si>
  <si>
    <t>BETTY MARIA ALBERCA VILLALTA</t>
  </si>
  <si>
    <t>010226447-0</t>
  </si>
  <si>
    <t>TORRES BERMEO LUZ HERMINDA</t>
  </si>
  <si>
    <t>O95944192</t>
  </si>
  <si>
    <t>MURILLO LOPEZ ROSA LIA</t>
  </si>
  <si>
    <t>1804002796</t>
  </si>
  <si>
    <t>SILLAGANA MUNTZA SEGUNDO JUA</t>
  </si>
  <si>
    <t>030163763-3</t>
  </si>
  <si>
    <t>ROPA INTERIOR</t>
  </si>
  <si>
    <t>ORDOÑEZ ORDOÑEZ SARA BEATRIZ</t>
  </si>
  <si>
    <t>1802869949</t>
  </si>
  <si>
    <t xml:space="preserve">CHOCO CAIZAGUANO MARIA LUCINDA </t>
  </si>
  <si>
    <t xml:space="preserve">CALZADO </t>
  </si>
  <si>
    <t>106088099</t>
  </si>
  <si>
    <t>MARIA LUISA PERALTA SARMIENTO</t>
  </si>
  <si>
    <t>010494626-4</t>
  </si>
  <si>
    <t>BRITO RUBIO CELSO XAVIER</t>
  </si>
  <si>
    <t>103331401</t>
  </si>
  <si>
    <t>TANIA ISABEL SIMBAÃ‘A LLIVISUPA</t>
  </si>
  <si>
    <t>010266082-6</t>
  </si>
  <si>
    <t>AVILA ROJAS LIVIA FILOMENA</t>
  </si>
  <si>
    <t xml:space="preserve">LUIS ALBERTO SINCHI SARMIENTO CAMBIO DE PUESTO </t>
  </si>
  <si>
    <t>100197797</t>
  </si>
  <si>
    <t xml:space="preserve">RAMON VIZHCO JOSE ROSENDO </t>
  </si>
  <si>
    <t>0100144617</t>
  </si>
  <si>
    <t>MARIA TERESA FAREZ ARAUJO</t>
  </si>
  <si>
    <t>1714224019</t>
  </si>
  <si>
    <t xml:space="preserve">SANCHEZ AYORA CARMITA ELIZABETH </t>
  </si>
  <si>
    <t>102602091</t>
  </si>
  <si>
    <t>MARIA ANGELICA VILLA SANCHEZ</t>
  </si>
  <si>
    <t>010214774-1</t>
  </si>
  <si>
    <t>FARFAN ORDOÑEZ CARLOS EDUARDO</t>
  </si>
  <si>
    <t>1205043647</t>
  </si>
  <si>
    <t>PEÃ‘ALOZA BASURTO JULIO CESAR</t>
  </si>
  <si>
    <t>010178274-6</t>
  </si>
  <si>
    <t>4083738 / 092378529</t>
  </si>
  <si>
    <t>SERRANO ORTIZ JOSE CLEMENTE</t>
  </si>
  <si>
    <t>100698430</t>
  </si>
  <si>
    <t>010528337-8</t>
  </si>
  <si>
    <t>O91101753</t>
  </si>
  <si>
    <t>TENESACA MOROCHO DEIFILIO</t>
  </si>
  <si>
    <t>102397601</t>
  </si>
  <si>
    <t>CARLOS IVAN AGUIRRE AGUIRRE</t>
  </si>
  <si>
    <t>010137460-1</t>
  </si>
  <si>
    <t>RENUNCIA EXT268172021</t>
  </si>
  <si>
    <t>151684685</t>
  </si>
  <si>
    <t>SIOMARA YASMITH GOMEZ JIMENE</t>
  </si>
  <si>
    <t>010194244-9</t>
  </si>
  <si>
    <t>OCHOA DOLORES</t>
  </si>
  <si>
    <t>101509644</t>
  </si>
  <si>
    <t xml:space="preserve">SALINAS SUMBA BLANCA ELISA </t>
  </si>
  <si>
    <t>102297090</t>
  </si>
  <si>
    <t>MARTHA ERNESTINA CARDENAS CA</t>
  </si>
  <si>
    <t>010352031-8</t>
  </si>
  <si>
    <t>ROMERO ALVARADO ISABEL DEL ROCIO</t>
  </si>
  <si>
    <t>4083343 / 093842501</t>
  </si>
  <si>
    <t xml:space="preserve">presunto subarriendo para la venta de puesto. </t>
  </si>
  <si>
    <t>VACA PINZON OLGA DOLORES</t>
  </si>
  <si>
    <t>301221826</t>
  </si>
  <si>
    <t>NUBE PATRICIA CALLE CALLE</t>
  </si>
  <si>
    <t>170387662-1</t>
  </si>
  <si>
    <t>FEB/2023-ENE/2025</t>
  </si>
  <si>
    <t>O86535665 / 084543989</t>
  </si>
  <si>
    <t>HEREDIA TAPIA BERTHA LUCIA</t>
  </si>
  <si>
    <t>104247119</t>
  </si>
  <si>
    <t>NANCY CRISTINA CHANGO SIGUENZ</t>
  </si>
  <si>
    <t>010383579-9</t>
  </si>
  <si>
    <t>COLLAGUAZO LOJA JOSE RAMON</t>
  </si>
  <si>
    <t>1802924041</t>
  </si>
  <si>
    <t>HUGO HERNAN MORENO SANCHEZ</t>
  </si>
  <si>
    <t>010128467-7</t>
  </si>
  <si>
    <t>GUAZHA CAPA MARIA REGINA</t>
  </si>
  <si>
    <t>1804003323</t>
  </si>
  <si>
    <t>LOURDES CECILIA SILVA OÃ‘ATE</t>
  </si>
  <si>
    <t>010070966-6</t>
  </si>
  <si>
    <t>MARQUINA SARMIENTO MARIA DOLORES</t>
  </si>
  <si>
    <t>301281382</t>
  </si>
  <si>
    <t>LUIS ANTONIO NIVELO TENESACA</t>
  </si>
  <si>
    <t>010125127-0</t>
  </si>
  <si>
    <t>CABRERA VANEGAS LUZ MARIA</t>
  </si>
  <si>
    <t>103665428</t>
  </si>
  <si>
    <t>ROSA ALEXANDRA TENESACA CARC</t>
  </si>
  <si>
    <t>010196556-4</t>
  </si>
  <si>
    <t>104566203</t>
  </si>
  <si>
    <t>JOSE ADRIAN MEJIA CARPIO</t>
  </si>
  <si>
    <t>010049693-4</t>
  </si>
  <si>
    <t>CORONEL BENAVIDEZ CELIA ALICIA</t>
  </si>
  <si>
    <t>103127502</t>
  </si>
  <si>
    <t>INES VICTORIA AUCAPIÃ‘A LUPERCI</t>
  </si>
  <si>
    <t>4047606 / 081053188</t>
  </si>
  <si>
    <t>MORALES CHIZA ROSA ELENA</t>
  </si>
  <si>
    <t>1802750149</t>
  </si>
  <si>
    <t>SANDRA SILVANA GALARZA ISA</t>
  </si>
  <si>
    <t>010308922-3</t>
  </si>
  <si>
    <t>JIMENEZ NARVAEZ ROCIO DEL PILAR</t>
  </si>
  <si>
    <t>1803252582</t>
  </si>
  <si>
    <t>AIDA ERNESTINA MORENO SANCHEZ</t>
  </si>
  <si>
    <t>010547735-0</t>
  </si>
  <si>
    <t>LOJANO CHIMBO ERICK DAVID</t>
  </si>
  <si>
    <t>LEMA GUAMAN MARIA VIRGINIA</t>
  </si>
  <si>
    <t>1803634474</t>
  </si>
  <si>
    <t>CARMITA LUCIA TOAPANTA PUNINA</t>
  </si>
  <si>
    <t>010266115-4</t>
  </si>
  <si>
    <t>NOTIFICAR</t>
  </si>
  <si>
    <t>CANDO GUERRERO SERGIO PATRICIO</t>
  </si>
  <si>
    <t>1803832938</t>
  </si>
  <si>
    <t>GEOVANNY JAVIER JINEZ PAREDES</t>
  </si>
  <si>
    <t>010203840-3</t>
  </si>
  <si>
    <t>LEMA GUAMAN MARIA VIRGINIA renuncia EXT-5472-2026</t>
  </si>
  <si>
    <t>renuncia EXT-5472-2026</t>
  </si>
  <si>
    <t>DE LA TORRE ALBARRAN MARIA ISABEL</t>
  </si>
  <si>
    <t>101739894</t>
  </si>
  <si>
    <t>BERTHA LUCILA CALDERON BRITO</t>
  </si>
  <si>
    <t>171890272-7</t>
  </si>
  <si>
    <t>MARIN SALDAÑA JENNY ALEXANDRA</t>
  </si>
  <si>
    <t>1728142025</t>
  </si>
  <si>
    <t>BETTY KARINA VILLEGAS MORALES</t>
  </si>
  <si>
    <t>010453547-1</t>
  </si>
  <si>
    <t>JUN/2021-MAY/2031</t>
  </si>
  <si>
    <t>SUQUI MUELA MARIA CARMITA DE JESUS</t>
  </si>
  <si>
    <t>103285680</t>
  </si>
  <si>
    <t>MARIA EULALIA LOJANO DELEG</t>
  </si>
  <si>
    <t>010698190-5</t>
  </si>
  <si>
    <t>SUQUI MUELA LILIA NOEMI</t>
  </si>
  <si>
    <t>103434254</t>
  </si>
  <si>
    <t>FANNY REGINA RAMON LOJANO</t>
  </si>
  <si>
    <t>010326538-5</t>
  </si>
  <si>
    <t>TIERRA GUSQUI MARIA ROSA</t>
  </si>
  <si>
    <t>300589173</t>
  </si>
  <si>
    <t>JOSE MARIA CALLE CASTRO</t>
  </si>
  <si>
    <t>010273699-8</t>
  </si>
  <si>
    <t>ILLESCAS ILLESCAS GLORIA IMELDA</t>
  </si>
  <si>
    <t>1001937836</t>
  </si>
  <si>
    <t>ROSA ELENA CORDOVA CONTERON</t>
  </si>
  <si>
    <t>060140744-8</t>
  </si>
  <si>
    <t>O95347699</t>
  </si>
  <si>
    <t>MORA CEDILLO XIMENA ALEXANDRA</t>
  </si>
  <si>
    <t>907533566</t>
  </si>
  <si>
    <t>LUIS HECTOR ABAD BARRERA</t>
  </si>
  <si>
    <t>010127296-1</t>
  </si>
  <si>
    <t>AUCATOMA GLORIA ERNESTINA</t>
  </si>
  <si>
    <t>1801711753</t>
  </si>
  <si>
    <t>VICTOR ELIAS YACHIMBA</t>
  </si>
  <si>
    <t>010225261-6</t>
  </si>
  <si>
    <t>0 979013765</t>
  </si>
  <si>
    <t>FLORES AUCATOMA LINDA DEYVI</t>
  </si>
  <si>
    <t>101088888</t>
  </si>
  <si>
    <t>DAMIAN MOROCHO MARIA TERESA</t>
  </si>
  <si>
    <t>170426939-6</t>
  </si>
  <si>
    <t>renuncia EXT261242022</t>
  </si>
  <si>
    <t>ocupación ilegal por parte del Sr enrique portilla concesionario del puesto 229 por la hija</t>
  </si>
  <si>
    <t xml:space="preserve">MAS DE 2 AÑOS  OCUPACIÓN ILEGAL </t>
  </si>
  <si>
    <t>REGULARIZAR</t>
  </si>
  <si>
    <t>102501228</t>
  </si>
  <si>
    <t xml:space="preserve">DUCHI PILLCO GLADYS AMPARITO </t>
  </si>
  <si>
    <t>106678170</t>
  </si>
  <si>
    <t>YADIRA NATHALY MUÃ‘OZ SUCUZHA</t>
  </si>
  <si>
    <t>010293628-3</t>
  </si>
  <si>
    <t>GORDILLO MEJIA INES MACLOVIA</t>
  </si>
  <si>
    <t>105786016</t>
  </si>
  <si>
    <t>MAYRA JANNETH QUINCHE BRITO</t>
  </si>
  <si>
    <t>180189940-0</t>
  </si>
  <si>
    <t>TITUAÑA AGUAGUIÑA ROSA LUZMILA</t>
  </si>
  <si>
    <t>2872388 / 095074468</t>
  </si>
  <si>
    <t>102083284</t>
  </si>
  <si>
    <t>MIGUEL ANGEL RAMON ROJAS</t>
  </si>
  <si>
    <t xml:space="preserve">RECINTO FERILA </t>
  </si>
  <si>
    <t>SEGUIMIENTO SE PRESUME SUBARRIENDO</t>
  </si>
  <si>
    <t>103450516</t>
  </si>
  <si>
    <t>GLORIA MARLENE FAJARDO SALTO</t>
  </si>
  <si>
    <t>010095251-4</t>
  </si>
  <si>
    <t>ROPA TRADICIONAL</t>
  </si>
  <si>
    <t>MARIN MOLINA NINFA JUDITH</t>
  </si>
  <si>
    <t>1600294746</t>
  </si>
  <si>
    <t>ROSA VICTORIA SUCUZHAÃ‘AY SUCU</t>
  </si>
  <si>
    <t>TIERRA GUSQUI SEGUNDO BELARMINO</t>
  </si>
  <si>
    <t>104432141</t>
  </si>
  <si>
    <t>EFREN LEONARDO YUNGA CARCHI</t>
  </si>
  <si>
    <t>030106112-3</t>
  </si>
  <si>
    <t>COTACACHI ARIAS MARIA DOLORES</t>
  </si>
  <si>
    <t>100757814</t>
  </si>
  <si>
    <t>JORGE ORLANDO VASQUEZ PAUTA</t>
  </si>
  <si>
    <t>060208362-8</t>
  </si>
  <si>
    <t>32604560 / 098802613</t>
  </si>
  <si>
    <t>CANDO COTACACHI JOSE ANTONIO</t>
  </si>
  <si>
    <t>101968865</t>
  </si>
  <si>
    <t>CARLOS OLMEDO PILLCO LOZA</t>
  </si>
  <si>
    <t>100162224-8</t>
  </si>
  <si>
    <t>O91773585</t>
  </si>
  <si>
    <t>010563337-4</t>
  </si>
  <si>
    <t xml:space="preserve">CEDILLO JIMENEZ LUIS EDISSON </t>
  </si>
  <si>
    <t>100747286</t>
  </si>
  <si>
    <t>MARIA LUCILA PESANTEZ IDROVO</t>
  </si>
  <si>
    <t>100173045-4</t>
  </si>
  <si>
    <t>MAY/2022-ABR/2023</t>
  </si>
  <si>
    <t>O85148847</t>
  </si>
  <si>
    <t>SANUNGA CLAVIJO HENRY DAVID</t>
  </si>
  <si>
    <t>102018306</t>
  </si>
  <si>
    <t>GLORIA NATIVIDAD RIERA HUIRACO</t>
  </si>
  <si>
    <t>ALCACIEGA TITUANA MARIA GUILLERMINA</t>
  </si>
  <si>
    <t>103204285</t>
  </si>
  <si>
    <t>MARIA ESPERANZA RIERA GUIRACO</t>
  </si>
  <si>
    <t>010352912-9</t>
  </si>
  <si>
    <t>ACOSTA LANDI ROSA ELVIRA</t>
  </si>
  <si>
    <t>103102471</t>
  </si>
  <si>
    <t>JULIA CARMITA CEDILLO PESANTEZ</t>
  </si>
  <si>
    <t>180312644-8</t>
  </si>
  <si>
    <t>MERCHAN ORTEGA WALTER GUILLERMO</t>
  </si>
  <si>
    <t>107269235</t>
  </si>
  <si>
    <t>CAROLINA MALDONADO FAJARDO</t>
  </si>
  <si>
    <t>060273835-3</t>
  </si>
  <si>
    <t>ROJAS ESCANDON BERSA BEATRIZ abandono 2018</t>
  </si>
  <si>
    <t>101501146</t>
  </si>
  <si>
    <t>NATIVIDAD TIMBI AURORA</t>
  </si>
  <si>
    <t>091465468-6</t>
  </si>
  <si>
    <t>ZUMBA ZUMBA MANUEL ENRIQUE</t>
  </si>
  <si>
    <t>1002388401</t>
  </si>
  <si>
    <t>MARIA CECILIA CONTERON DE LA T</t>
  </si>
  <si>
    <t>150053996-8</t>
  </si>
  <si>
    <t>ROJAS ESCANDON BERSA BEATRIZ</t>
  </si>
  <si>
    <t>102708088</t>
  </si>
  <si>
    <t>MARIA DEL CARMEN ZUMBA CARDE</t>
  </si>
  <si>
    <t>010098559-7</t>
  </si>
  <si>
    <t>4034376/0982567676</t>
  </si>
  <si>
    <t>CULQUIPUMA ARIAS JOHN LINDON</t>
  </si>
  <si>
    <t>104838131</t>
  </si>
  <si>
    <t>NELI BERONICA PANJON CARPIO</t>
  </si>
  <si>
    <t>060192913-6</t>
  </si>
  <si>
    <t xml:space="preserve">CRIOLLO BARRERA ZOILA LUZ </t>
  </si>
  <si>
    <t>1900453240</t>
  </si>
  <si>
    <t>CISNE ALVA SUQUI SUIN</t>
  </si>
  <si>
    <t>010211171-3</t>
  </si>
  <si>
    <t xml:space="preserve">CARRION MENDIETA MARIA MAGDALENA </t>
  </si>
  <si>
    <t>102146537</t>
  </si>
  <si>
    <t>JUAN FRANCISCO SANCHEZ DELGAD</t>
  </si>
  <si>
    <t>010212125-5</t>
  </si>
  <si>
    <t>CRIOLLO BARRERA ZOILA LUZ</t>
  </si>
  <si>
    <t>0 987949204</t>
  </si>
  <si>
    <t>CHUNI MENDIETA MANUEL EDGAR</t>
  </si>
  <si>
    <t>102320421</t>
  </si>
  <si>
    <t>MANUEL CRISTOBAL TENESACA CRI</t>
  </si>
  <si>
    <t>070247698-7</t>
  </si>
  <si>
    <t>CARRION MENDIETA MARIA MAGDALENA</t>
  </si>
  <si>
    <t>2385734 / 091134667</t>
  </si>
  <si>
    <t>TIPAN YUNGA MANUEL VICENTE</t>
  </si>
  <si>
    <t>105636690</t>
  </si>
  <si>
    <t>WILSON FERNANDO NARIGUANGA C</t>
  </si>
  <si>
    <t>010305285-8</t>
  </si>
  <si>
    <t>2385734 / 081955058</t>
  </si>
  <si>
    <t>TEPAN YUNGA MARIA ROSA ELOISA</t>
  </si>
  <si>
    <t>104121389</t>
  </si>
  <si>
    <t>BRIZNA SUSANA CHICAIZA MAYAGU</t>
  </si>
  <si>
    <t>010348936-5</t>
  </si>
  <si>
    <t>GUAZHAMBO LOJA MARIA HERLINDA</t>
  </si>
  <si>
    <t>En tramite adjudicacion a nombre de un familiar, el seño DIEGO ORLANDO LOJANO MERCHAN es el adjudicatario anterior - RENUNCIA</t>
  </si>
  <si>
    <t>GUAZHAMBO LOJA LUZ ANGELICA</t>
  </si>
  <si>
    <t>301115986</t>
  </si>
  <si>
    <t>FANNY GRACIELA MARIN MOLINA</t>
  </si>
  <si>
    <t>120436844-1</t>
  </si>
  <si>
    <t>QUIÑATOA CONDORCANA SEGUNDO CARLOS</t>
  </si>
  <si>
    <t>0 989779832</t>
  </si>
  <si>
    <t>106028178</t>
  </si>
  <si>
    <t>DOMENICA PAOLA LARRIVA MARIN</t>
  </si>
  <si>
    <t>010367169-9</t>
  </si>
  <si>
    <t>0 981601934</t>
  </si>
  <si>
    <t>CHIMBO DUTAN MANUEL CRUZ</t>
  </si>
  <si>
    <t>0103329579</t>
  </si>
  <si>
    <t xml:space="preserve">CHUNI CHUNI LIGIA MARIA </t>
  </si>
  <si>
    <t>102816675</t>
  </si>
  <si>
    <t>MONICA GLADYS VEGA MARIN</t>
  </si>
  <si>
    <t>010367166-5</t>
  </si>
  <si>
    <t>GUAZHAMBO LOJA JOSE ALBERTO</t>
  </si>
  <si>
    <t>0 992422464</t>
  </si>
  <si>
    <t>MOROCHO SANCHEZ MARTHA NARCISA</t>
  </si>
  <si>
    <t>101163475</t>
  </si>
  <si>
    <t>HILDA MARIANA CAJAMARCA MORO</t>
  </si>
  <si>
    <t>010130912-8</t>
  </si>
  <si>
    <t>ELIZABETH ALEXANFRA GUTAMA GUTAMA</t>
  </si>
  <si>
    <t>103058947</t>
  </si>
  <si>
    <t>GLORIA TARCILA GUANUCHI QUEZA</t>
  </si>
  <si>
    <t>010337458-3</t>
  </si>
  <si>
    <t>INGA MOROCHO LAURA MERCEDES</t>
  </si>
  <si>
    <t>104845805</t>
  </si>
  <si>
    <t>JESSICA ANDREA FIERRO GUANUCH</t>
  </si>
  <si>
    <t>010613891-0</t>
  </si>
  <si>
    <t>GUTAMA GUTAMA ELIZABTH ALEXANDRA</t>
  </si>
  <si>
    <t>TITUAÑA DE LA TORRE ESTHER  ABIGAIL</t>
  </si>
  <si>
    <t>104812177</t>
  </si>
  <si>
    <t>RUTH ALEXANDRA GUANUCHI QUEZ</t>
  </si>
  <si>
    <t>010346559-7</t>
  </si>
  <si>
    <t>2858532/0993024244</t>
  </si>
  <si>
    <t>ALVARADO LOPEZ NANCY SOLEDAD</t>
  </si>
  <si>
    <t>renuncia del puesto EXT-12851-2025</t>
  </si>
  <si>
    <t>010423200-4</t>
  </si>
  <si>
    <t>TACURI RODRIGUEZ MARIA CECILIA</t>
  </si>
  <si>
    <t>ALVARADO AVILA MIGUEL ARSENIO</t>
  </si>
  <si>
    <t>150768109</t>
  </si>
  <si>
    <t>MENDIETA PATIÃ‘O ERMES RAFAEL</t>
  </si>
  <si>
    <t>010381337-4</t>
  </si>
  <si>
    <t>LEON BERREZUETA WILSON ADRIAN</t>
  </si>
  <si>
    <t>102230141</t>
  </si>
  <si>
    <t>ELVIA NIEVES PEÃ‘ALOZA MARIN</t>
  </si>
  <si>
    <t>070063651-7</t>
  </si>
  <si>
    <t>UCHUPAILLA CARDENAS MARIA NIEVES</t>
  </si>
  <si>
    <t>RENUNCIA EXT-EXT-18906-2025,</t>
  </si>
  <si>
    <t>010451408-8</t>
  </si>
  <si>
    <t>2850633 / 2821945</t>
  </si>
  <si>
    <t>BARRERA BUESTAN ROSA NARCISA</t>
  </si>
  <si>
    <t>604813188</t>
  </si>
  <si>
    <t>ROCIO PILAR YUMISEBA LLONGO</t>
  </si>
  <si>
    <t>010240185-8</t>
  </si>
  <si>
    <t>GORDILLO FAREZ ZOILA LUCRECIA</t>
  </si>
  <si>
    <t>103174470</t>
  </si>
  <si>
    <t>ELVIA NUVIA BRITO CALLE</t>
  </si>
  <si>
    <t>010363293-1</t>
  </si>
  <si>
    <t>102656782</t>
  </si>
  <si>
    <t>BLANCA EDUBIGES ARPI PAÃ‘I</t>
  </si>
  <si>
    <t>010182392-0</t>
  </si>
  <si>
    <t>GUERRERO BARROS ELSA NELLY</t>
  </si>
  <si>
    <t>101779510</t>
  </si>
  <si>
    <t>MARIA CRUZ VILLAZHAÃ‘AY</t>
  </si>
  <si>
    <t>010282381-2</t>
  </si>
  <si>
    <t>SUAREZ GARCIA ZONNIA MARIA</t>
  </si>
  <si>
    <t>104950233</t>
  </si>
  <si>
    <t xml:space="preserve">CALLE CALLE JHENNY ALEXANDRA </t>
  </si>
  <si>
    <t>301821229</t>
  </si>
  <si>
    <t>DORIS PATRICIA MOREJON VILLACR</t>
  </si>
  <si>
    <t>010320924-3</t>
  </si>
  <si>
    <t>SUAREZ GARCIA JOSE YOVANNY</t>
  </si>
  <si>
    <t>103025276</t>
  </si>
  <si>
    <t>ZOILA DELFINA VASQUEZ VASQUEZ</t>
  </si>
  <si>
    <t>FALLECIO LA CONCESIONARIA OCUPACIÓN ILEGAL DEL PUESTO  EXT-17006-2024 EXT-17007-2024</t>
  </si>
  <si>
    <t>100130948-1</t>
  </si>
  <si>
    <t>JARAMA JARAMA MARIA ROSA</t>
  </si>
  <si>
    <t>103173092</t>
  </si>
  <si>
    <t>ALEJANDRO MODESTO MOGROVEJO</t>
  </si>
  <si>
    <t>091277264-7</t>
  </si>
  <si>
    <t>CHICAIZA PALATE ANGEL TORIBIO</t>
  </si>
  <si>
    <t>105608772</t>
  </si>
  <si>
    <t>MAYRA JANNETH MEDINA PALACIO</t>
  </si>
  <si>
    <t>010338153-9</t>
  </si>
  <si>
    <t>OCT/2021-SEP/2031</t>
  </si>
  <si>
    <t>102592789</t>
  </si>
  <si>
    <t>LAURA AMADA CAMPOVERDE ARCE</t>
  </si>
  <si>
    <t>110463622-8</t>
  </si>
  <si>
    <t>CABRERA GONZALEZ HOLGER ARMANDO</t>
  </si>
  <si>
    <t>2839796-0981096438</t>
  </si>
  <si>
    <t>TENECELA CARRASCO ANA MARIA</t>
  </si>
  <si>
    <t>102983566</t>
  </si>
  <si>
    <t>JUANA LUCIA GUAMAN SACA</t>
  </si>
  <si>
    <t>115035267-0</t>
  </si>
  <si>
    <t>CABRERA GONZALEZ MARCIA EMERITA</t>
  </si>
  <si>
    <t>BAGUA MENDOZA MANUEL</t>
  </si>
  <si>
    <t>102456373</t>
  </si>
  <si>
    <t>ELVER FERNANDO GALVEZ VELASC</t>
  </si>
  <si>
    <t>010134633-6</t>
  </si>
  <si>
    <t>MENDEZ PEREZ JULIA ESTHER</t>
  </si>
  <si>
    <t>106927551</t>
  </si>
  <si>
    <t>JIMENEZ BALLADARES JOHN ALEJA</t>
  </si>
  <si>
    <t>010355909-2</t>
  </si>
  <si>
    <t>0 981007559</t>
  </si>
  <si>
    <t>MASAQUIZA YANSAPANTA LUIS ALBERTO</t>
  </si>
  <si>
    <t>920240272</t>
  </si>
  <si>
    <t>NARCISA MERCEDES ALVARADO AL</t>
  </si>
  <si>
    <t>010161660-5</t>
  </si>
  <si>
    <t>2888047/0992931466</t>
  </si>
  <si>
    <t>renuncia  EXT287382022</t>
  </si>
  <si>
    <t>renuncia  EXT287382022</t>
  </si>
  <si>
    <t>102590064</t>
  </si>
  <si>
    <t>MARIA CARMEN DUCHI SANCHEZ</t>
  </si>
  <si>
    <t>120524923-6</t>
  </si>
  <si>
    <t>MASAQUISA YANSAPANTA LUIS ALBERTO</t>
  </si>
  <si>
    <t>BRIONES RUIZ SILVIA TERESA</t>
  </si>
  <si>
    <t>1801899327</t>
  </si>
  <si>
    <t>JOSE IZA PULLUTASIG</t>
  </si>
  <si>
    <t>180374608-8</t>
  </si>
  <si>
    <t>ALOMALIZA ALOMALIZA EDGAR FABIAN</t>
  </si>
  <si>
    <t>PALACIOS LIVIA MANUELA</t>
  </si>
  <si>
    <t>0914179692</t>
  </si>
  <si>
    <t xml:space="preserve">CHUMBI GARCIA CARLOS ORLANDO </t>
  </si>
  <si>
    <t>103729463</t>
  </si>
  <si>
    <t xml:space="preserve">NORMA JUDITH GARCIA GALARZA OCUPACIÓN ILEGAL DEL PUESTO 624 POR UNA TERCERA PERONA </t>
  </si>
  <si>
    <t xml:space="preserve">ROPA OCUPACIÓN ILEGAL DEL PUESTO 624 POR UNA TERCERA PERONA </t>
  </si>
  <si>
    <t>DEUDA 83,99  29 DE MARZO DEL 2024 ACUERDO DE PAGO</t>
  </si>
  <si>
    <t xml:space="preserve">OCUPACIÓN ILEGAL DEL PUESTO 624 POR UNA TERCERA PERONA </t>
  </si>
  <si>
    <t>010460478-0</t>
  </si>
  <si>
    <t>BARRERA VINTIMILLA MARIBEL DEL ROCIO abandono 2019</t>
  </si>
  <si>
    <t>600985840</t>
  </si>
  <si>
    <t>ELVA GRACIELA VILLAGRAN BONIL</t>
  </si>
  <si>
    <t>010122645-4</t>
  </si>
  <si>
    <t>REVILLA ORELLANA MARTHA BEATRIZ</t>
  </si>
  <si>
    <t>102458296</t>
  </si>
  <si>
    <t>NELLY LUCIA CABRERA ESPINOZA</t>
  </si>
  <si>
    <t>1804525512-7</t>
  </si>
  <si>
    <t>MUNTZA SILLAGANA MARIA LORENZA</t>
  </si>
  <si>
    <t>Abr/2023-Mar/2025</t>
  </si>
  <si>
    <t>FAJARDO SALTO JULIA MARLENE</t>
  </si>
  <si>
    <t>104716352</t>
  </si>
  <si>
    <t>CARLOS VINICIO GUAMAN JARAMA</t>
  </si>
  <si>
    <t>180250252-4</t>
  </si>
  <si>
    <t>MUNTZA MACHASILLA JOSE</t>
  </si>
  <si>
    <t>CHACON SALTO ZONIA AMABLE</t>
  </si>
  <si>
    <t>102657442</t>
  </si>
  <si>
    <t>MANUEL ESTUARDO CABRERA PALA</t>
  </si>
  <si>
    <t>010583691-0</t>
  </si>
  <si>
    <t>2481073 / 098828553</t>
  </si>
  <si>
    <t>FLORES FARFAN FLOR LIBIA</t>
  </si>
  <si>
    <t>601370281</t>
  </si>
  <si>
    <t>MARIA TRANSITO GOMEZ GUARTAZ</t>
  </si>
  <si>
    <t>010234949-5</t>
  </si>
  <si>
    <t>BERMEO CASTRO ROSA ISABEL</t>
  </si>
  <si>
    <t>105049936</t>
  </si>
  <si>
    <t>JORGE PATRICIO GUAMAN TENESAC</t>
  </si>
  <si>
    <t>010170533-3</t>
  </si>
  <si>
    <t>FLORES FARFAN CESAREO AGUSTIN</t>
  </si>
  <si>
    <t>603692625</t>
  </si>
  <si>
    <t>OLGA BEATRIZ QUISHPI CHUQUI</t>
  </si>
  <si>
    <t>070226807-9</t>
  </si>
  <si>
    <t>BERMEO CASTRO ROSA ISABEL uso ilegal subqrriendo</t>
  </si>
  <si>
    <t>2881803 / 0982791254</t>
  </si>
  <si>
    <t>uso ilegal subarriendo</t>
  </si>
  <si>
    <t>DIEZ AÑOS uso ilegal subarriendo</t>
  </si>
  <si>
    <t>paga otra persona del puesto</t>
  </si>
  <si>
    <t xml:space="preserve">ocupación ilegal </t>
  </si>
  <si>
    <t xml:space="preserve">paga sin deja </t>
  </si>
  <si>
    <t>MOROCHO CARLOS</t>
  </si>
  <si>
    <t>104828538</t>
  </si>
  <si>
    <t>LORENA ISABEL CAMPOZANO PINTA</t>
  </si>
  <si>
    <t>010234597-2</t>
  </si>
  <si>
    <t>O93826795/2480562</t>
  </si>
  <si>
    <t>LOJA CONTRERAS RUTH ESPERANZA</t>
  </si>
  <si>
    <t>1304485913</t>
  </si>
  <si>
    <t>ENRIQUE ISIDRO ZAMBRANO VELEZ</t>
  </si>
  <si>
    <t>070106482-6</t>
  </si>
  <si>
    <t>SALTO UYAGUARI JULIA MARINA</t>
  </si>
  <si>
    <t>ocupación ilegal presume venta de puesto  EXT-30478-2019</t>
  </si>
  <si>
    <t>EXT-30478-2019</t>
  </si>
  <si>
    <t>103223541</t>
  </si>
  <si>
    <t>MARTHA BILMANIA JIMENEZ FAJAR</t>
  </si>
  <si>
    <t>010316283-0</t>
  </si>
  <si>
    <t>renuncia EXT323362019</t>
  </si>
  <si>
    <t>101187722</t>
  </si>
  <si>
    <t>LOPEZ MARIN MARIA MERCEDES</t>
  </si>
  <si>
    <t>010167315-0</t>
  </si>
  <si>
    <t>SALTO UYAGUARI JULIA MARINA ( renuncia)</t>
  </si>
  <si>
    <t>PAREDES MERCHAN ANA ISABEL</t>
  </si>
  <si>
    <t>0104022579</t>
  </si>
  <si>
    <t>MAGDALIA DEL CISNE JIMBO TORRES</t>
  </si>
  <si>
    <t>0103582847</t>
  </si>
  <si>
    <t>MARIA AUGUSTA NEIRA AREVALO</t>
  </si>
  <si>
    <t>#REF!</t>
  </si>
  <si>
    <t>919886176</t>
  </si>
  <si>
    <t>PERLA ESTELA CUADRADO ZAMBRA</t>
  </si>
  <si>
    <t>FAJARDO FARFAN LUIS AURELIO</t>
  </si>
  <si>
    <t>RODRIGUEZ REINOSO AIDA CECILIA</t>
  </si>
  <si>
    <t>170657667-0</t>
  </si>
  <si>
    <t>CEPEDA PUGA MARIANITA DE JESUS</t>
  </si>
  <si>
    <t>103435822</t>
  </si>
  <si>
    <t>IÃ‘IGUEZ MALDONADO ESTHELA</t>
  </si>
  <si>
    <t>010189853-4</t>
  </si>
  <si>
    <t>VILLAGRAN BONILLA EVA GRACIELA</t>
  </si>
  <si>
    <t>103294997</t>
  </si>
  <si>
    <t xml:space="preserve">PINOS ANDRADE ERNESTO GILBERTO </t>
  </si>
  <si>
    <t xml:space="preserve">RECINOT FERIAL </t>
  </si>
  <si>
    <t>102443785</t>
  </si>
  <si>
    <t>BLANCA OMARY TOAPANTA PIZA</t>
  </si>
  <si>
    <t>010534462-6</t>
  </si>
  <si>
    <t>JARA PONGOL CARMEN TERESA</t>
  </si>
  <si>
    <t>PATIÑO PATIÑO LUIS MESIAS</t>
  </si>
  <si>
    <t>0601807464</t>
  </si>
  <si>
    <t>ANGEL POLIVIO SANCHEZ MISHQUERO</t>
  </si>
  <si>
    <t>0106672181</t>
  </si>
  <si>
    <t>ANA CRISTINA VELECELA AYALA</t>
  </si>
  <si>
    <t>060098584-0</t>
  </si>
  <si>
    <t xml:space="preserve">VIZHÑAY NIEVES ANA DEL CARMEN vende 2 puestos </t>
  </si>
  <si>
    <t xml:space="preserve">venta 2 puestos </t>
  </si>
  <si>
    <t>venta 2 puestos</t>
  </si>
  <si>
    <t>NUEVA ESPERANZA</t>
  </si>
  <si>
    <t>1714361696</t>
  </si>
  <si>
    <t>EDISON HERNAN ESPINOZA CORDER</t>
  </si>
  <si>
    <t>010517889-1</t>
  </si>
  <si>
    <t>O83845549</t>
  </si>
  <si>
    <t>TENE ALVARADO LEYDY PAMELA</t>
  </si>
  <si>
    <t>1715839542</t>
  </si>
  <si>
    <t>SIXTO ALFONSO ESPINOZA CORDER</t>
  </si>
  <si>
    <t>070291156-1</t>
  </si>
  <si>
    <t>CALLE CALLE MARCO SILVERIO</t>
  </si>
  <si>
    <t>PEREZ AREVALO MARIA YOLANDA</t>
  </si>
  <si>
    <t>1803342722</t>
  </si>
  <si>
    <t xml:space="preserve">GUAMAN CISNEROS MARIA DEL CARMEN </t>
  </si>
  <si>
    <t>1803578861</t>
  </si>
  <si>
    <t>MARIA ISABEL CHUQUI MANYA</t>
  </si>
  <si>
    <t>140058084-9</t>
  </si>
  <si>
    <t>GUERRERO BARROS GLADYS PIEDAD</t>
  </si>
  <si>
    <t>603425026</t>
  </si>
  <si>
    <t>MIGUEL ANGEL ALVARO CHAVEZ</t>
  </si>
  <si>
    <t>010246858-4</t>
  </si>
  <si>
    <t>2880481/0981636806</t>
  </si>
  <si>
    <t>SILLAGANA MUNTZA SEGUNDO PEDRO</t>
  </si>
  <si>
    <t>101515260</t>
  </si>
  <si>
    <t>MARIA JULIA SIGUA ZHININ</t>
  </si>
  <si>
    <t>010302918-7</t>
  </si>
  <si>
    <t>2825476 / 4189387</t>
  </si>
  <si>
    <t>JU</t>
  </si>
  <si>
    <t>GUTAMA FEIJOO ISAAC ANTONIO</t>
  </si>
  <si>
    <t>1714361589</t>
  </si>
  <si>
    <t>MERCY LILIANA ESPINOZA CORDER</t>
  </si>
  <si>
    <t>180322110-8</t>
  </si>
  <si>
    <t>O9984045557</t>
  </si>
  <si>
    <t>ALCIVAR ROSADO JACINTO RIGOBERTO</t>
  </si>
  <si>
    <t xml:space="preserve"> 0103719316</t>
  </si>
  <si>
    <t xml:space="preserve"> ANGEL BENIGNO TIGRE TADAY</t>
  </si>
  <si>
    <t>603486663</t>
  </si>
  <si>
    <t>ANIBAL PILATAXI GUALLO</t>
  </si>
  <si>
    <t>010289028-2</t>
  </si>
  <si>
    <t>O84829224</t>
  </si>
  <si>
    <t>CHISAGUANO GUANIN MARCO JESUS</t>
  </si>
  <si>
    <t>300552577</t>
  </si>
  <si>
    <t>SILVIO MANUEL ZHUNIO ALMACHI</t>
  </si>
  <si>
    <t>090723596-4</t>
  </si>
  <si>
    <t>O85825178</t>
  </si>
  <si>
    <t xml:space="preserve">MORENO ARIAS MARCIA MARIBEL </t>
  </si>
  <si>
    <t>1802222776</t>
  </si>
  <si>
    <t>LUZ ANGELICA AMAGUAÃ‘A CAIZA</t>
  </si>
  <si>
    <t>171881411-2</t>
  </si>
  <si>
    <t>GUAMAN SACA MARIA TRANSITO</t>
  </si>
  <si>
    <t>1002401543</t>
  </si>
  <si>
    <t>MARTHA FABIOLA MALES COTACAC</t>
  </si>
  <si>
    <t>110370774-9</t>
  </si>
  <si>
    <t xml:space="preserve">AVILA NIVELO DOMENICA BERRENICE </t>
  </si>
  <si>
    <t>1713083218</t>
  </si>
  <si>
    <t>SEGUNDO MANUEL BANDA CACUAN</t>
  </si>
  <si>
    <t>010146213-3</t>
  </si>
  <si>
    <t>TITE MASAQUIZA SEGUNDO FLORESMILO</t>
  </si>
  <si>
    <t>103477352 renuncia al puesto 756 por cambio al 758 violencia interna EXT-18292-2024</t>
  </si>
  <si>
    <t>CARACUNDO UYAGUARI CARLOS OR  renuncia al puesto 756 por cambio al 758 violencia interna EXT-18292-2024</t>
  </si>
  <si>
    <t>OCUPACIÓN ILEGAL SE PRESUME SUBARRIENDO  renuncia al puesto 756 por cambio al 758 violencia interna EXT-18292-2024</t>
  </si>
  <si>
    <t xml:space="preserve">PRESENTAR LA RENUNCIA AL PUESTO 756 HASTA 30 DE JUNIO DEL PRESENTE AÑO </t>
  </si>
  <si>
    <t>renuncia al puesto 756 por cambio al 758 violencia interna EXT-18292-2024</t>
  </si>
  <si>
    <t>010606705-1</t>
  </si>
  <si>
    <t>AVILA NIVELO DOMENICA BERENICE</t>
  </si>
  <si>
    <t>GUERRERO GUEVARA JOSE MARIA</t>
  </si>
  <si>
    <t>1709553935</t>
  </si>
  <si>
    <t>ANGEL RAUL GUERRERO VITERI</t>
  </si>
  <si>
    <t>070181425-3</t>
  </si>
  <si>
    <t>AVILA IÑIGUEZ MAURICIO DE JESUS</t>
  </si>
  <si>
    <t>TENE ALVARADO SONIA JANNETHE</t>
  </si>
  <si>
    <t>503208951</t>
  </si>
  <si>
    <t>GLADYS JULIANA CARRILLO TAPIA</t>
  </si>
  <si>
    <t>010383229-1</t>
  </si>
  <si>
    <t>GUERRERO BARROS GALO PATRICIO</t>
  </si>
  <si>
    <t>2825476-0981714720</t>
  </si>
  <si>
    <t>ALVARADO TORRES MARTHA YOLANDA</t>
  </si>
  <si>
    <t xml:space="preserve"> 0503273161</t>
  </si>
  <si>
    <t xml:space="preserve"> SANDY ELIZABETH CARRILLO TAPIA</t>
  </si>
  <si>
    <t xml:space="preserve"> 0503891228</t>
  </si>
  <si>
    <t xml:space="preserve"> VANESSA ABIGAIL CARRILLO TAPIA</t>
  </si>
  <si>
    <t>1802622579</t>
  </si>
  <si>
    <t>MIGUEL ANGEL NATA MOPOSITA</t>
  </si>
  <si>
    <t>010233921-5</t>
  </si>
  <si>
    <t>O84838743</t>
  </si>
  <si>
    <t>TISALEMA GUANANGA SEGUNDO GUILLERMO</t>
  </si>
  <si>
    <t>1804255550</t>
  </si>
  <si>
    <t xml:space="preserve">PEREZ PEREZ ZOILA NATALIA </t>
  </si>
  <si>
    <t>100332709</t>
  </si>
  <si>
    <t>CARMEN MARINA COELLO ULLOA</t>
  </si>
  <si>
    <t>010168449-6</t>
  </si>
  <si>
    <t>LLERENA CHIPANTIZA BECKER RAMIRO</t>
  </si>
  <si>
    <t>103560595</t>
  </si>
  <si>
    <t>BLANCA DEL ROCIO ALVARADO ARC</t>
  </si>
  <si>
    <t>180289345-1</t>
  </si>
  <si>
    <t>SARMIENTO PEÑAFIEL MARIA ALCIRA</t>
  </si>
  <si>
    <t xml:space="preserve"> 0105349914</t>
  </si>
  <si>
    <t xml:space="preserve"> URGILES GUAILLAS EDWIN MARCELO</t>
  </si>
  <si>
    <t>1802823722</t>
  </si>
  <si>
    <t>ENMA PIEDAD CHATO CHANGO</t>
  </si>
  <si>
    <t>180215807-9</t>
  </si>
  <si>
    <t>2871806-0989829061</t>
  </si>
  <si>
    <t>YAURIPOMA MOROCHO MARIA</t>
  </si>
  <si>
    <t>704383769</t>
  </si>
  <si>
    <t>NANCY DEL ROCIO ORDOÃ‘EZ YUNG</t>
  </si>
  <si>
    <t>060090794-3</t>
  </si>
  <si>
    <t>YAURIPOMA MOROCHO JUANA</t>
  </si>
  <si>
    <t>102012770</t>
  </si>
  <si>
    <t>MARIA ANTONIA GUAZHA CAPA</t>
  </si>
  <si>
    <t>060103059-6</t>
  </si>
  <si>
    <t>ASITIMBAY GOMEZ AMBROCIO</t>
  </si>
  <si>
    <t>913848693</t>
  </si>
  <si>
    <t xml:space="preserve">LOPEZ DELGADO CARLOS FERNANDO </t>
  </si>
  <si>
    <t>1703873149</t>
  </si>
  <si>
    <t>ENRIQUE OSWALDO MEJIA CARPIO</t>
  </si>
  <si>
    <t>060164148-3</t>
  </si>
  <si>
    <t>O97045852</t>
  </si>
  <si>
    <t>BAGUA MAJI JUANA</t>
  </si>
  <si>
    <t>101032720</t>
  </si>
  <si>
    <t>MARIA FILOMENA CARPIO TAPIA</t>
  </si>
  <si>
    <t>060097530-4</t>
  </si>
  <si>
    <t>ASITAMBAY GOMEZ AMBROCIO</t>
  </si>
  <si>
    <t>O81066114</t>
  </si>
  <si>
    <t>YAURIPOMA MOROCHO ANTONIA</t>
  </si>
  <si>
    <t>1802986370</t>
  </si>
  <si>
    <t>LAURA ROCIO PANIMBOZA MALIZA</t>
  </si>
  <si>
    <t>060123175-6</t>
  </si>
  <si>
    <t>O89912898</t>
  </si>
  <si>
    <t>ZHIÑA TENESACA NORMA PATRICIA</t>
  </si>
  <si>
    <t>1709043101</t>
  </si>
  <si>
    <t>NANCY MARGOTH TAPIA BENALCAZ</t>
  </si>
  <si>
    <t>060192964-9</t>
  </si>
  <si>
    <t>O89974112</t>
  </si>
  <si>
    <t>CADME ABAD MARIA LUISA</t>
  </si>
  <si>
    <t>102036282</t>
  </si>
  <si>
    <t xml:space="preserve">SEGUNDO GIORDANO RODRIGUEZ PEREIRA </t>
  </si>
  <si>
    <t>103190484</t>
  </si>
  <si>
    <t>DIEGO VINICIO MOSCOSO LOPEZ</t>
  </si>
  <si>
    <t>010503250-2</t>
  </si>
  <si>
    <t>MOGROVEJO CABRERA MARCIA VERONICA</t>
  </si>
  <si>
    <t>906733332</t>
  </si>
  <si>
    <t>ORTEGA ESCANDON ANGEL HONOR</t>
  </si>
  <si>
    <t>170660644-7</t>
  </si>
  <si>
    <t>MOGROVEJO CABRERA NESTOR ANTONIO</t>
  </si>
  <si>
    <t>102796901</t>
  </si>
  <si>
    <t>CARMEN ELIZABETH SEGARRA BAR</t>
  </si>
  <si>
    <t>010399601-3</t>
  </si>
  <si>
    <t xml:space="preserve">NOTIFICACION ABANDONO </t>
  </si>
  <si>
    <t>acuerdo de renovación hasta el 11 de febrero del 2024 NESTOR MOGROVEJO</t>
  </si>
  <si>
    <t>SANTOS ORTEGA ZOILA ROSA</t>
  </si>
  <si>
    <t>103929600</t>
  </si>
  <si>
    <t>BOLIVAR ANDRES PEÃ‘A ROMERO</t>
  </si>
  <si>
    <t>11/30/32</t>
  </si>
  <si>
    <t>010134168-3</t>
  </si>
  <si>
    <t>NOTIFICACION</t>
  </si>
  <si>
    <t>104821780</t>
  </si>
  <si>
    <t>BERTHA ESPERANZA LEON CALLE</t>
  </si>
  <si>
    <t>527/25252401 2421 212421</t>
  </si>
  <si>
    <t>010394275-1</t>
  </si>
  <si>
    <t>PORTILLA ENRIQUE OMAR</t>
  </si>
  <si>
    <t>102904224</t>
  </si>
  <si>
    <t>ELSA GERARDINA ALVAREZ ALVARE</t>
  </si>
  <si>
    <t>140013587-5</t>
  </si>
  <si>
    <t>CABRERA GOMEZ HERLINDA NARSISA</t>
  </si>
  <si>
    <t>103874756</t>
  </si>
  <si>
    <t>RAQUEL DE LA CRUZ MOLINA PORT</t>
  </si>
  <si>
    <t>170973722-3</t>
  </si>
  <si>
    <t>O87968740</t>
  </si>
  <si>
    <t xml:space="preserve">CHACA ALVAREZ FREDDY FABIAN </t>
  </si>
  <si>
    <t>104443445</t>
  </si>
  <si>
    <t>MARCO ISRAEL ALVAREZ ALVAREZ</t>
  </si>
  <si>
    <t>010201756-3</t>
  </si>
  <si>
    <t>vacio renuncia EXT45892021</t>
  </si>
  <si>
    <t>102244233</t>
  </si>
  <si>
    <t>ROSA MAGDALENA ALVAREZ ALVAR</t>
  </si>
  <si>
    <t>010256220-4</t>
  </si>
  <si>
    <t>CHACA ALVAREZ FREDDY FABIAN</t>
  </si>
  <si>
    <t>4101750-0995557524</t>
  </si>
  <si>
    <t>CAMPOVERDE PARRA CARMELA</t>
  </si>
  <si>
    <t>600450597</t>
  </si>
  <si>
    <t>ROSA ELENA CAJAS CAICEDO</t>
  </si>
  <si>
    <t>030111879-0</t>
  </si>
  <si>
    <t>NIVELO TENESACA MARIA PIEDAD</t>
  </si>
  <si>
    <t>0 979364637</t>
  </si>
  <si>
    <t>En tramite adjudicacion a nombre de un familiar, la señora ALICIA MAGALY CABRERA CARRILLO es la adjudicataria anterior - RENUNCIA</t>
  </si>
  <si>
    <t xml:space="preserve"> renunciaEXT-4589-2021</t>
  </si>
  <si>
    <t>SANTOS PACHECO SERGIO OSWALDO</t>
  </si>
  <si>
    <t>104160569</t>
  </si>
  <si>
    <t>OLGA PRISCILA PARRA ZHAGUI</t>
  </si>
  <si>
    <t>010030284-3</t>
  </si>
  <si>
    <t>MAJI LEMA LORENZA</t>
  </si>
  <si>
    <t>0102535036</t>
  </si>
  <si>
    <t xml:space="preserve">PARRA BELTRAN MOISES EFREN </t>
  </si>
  <si>
    <t>102826906</t>
  </si>
  <si>
    <t>OLGA MARIA ZHAGUI SARMIENTO</t>
  </si>
  <si>
    <t>010169803-3</t>
  </si>
  <si>
    <t>SEPTIEMBRE DEL 2031</t>
  </si>
  <si>
    <t xml:space="preserve">DIEZ AÑOS </t>
  </si>
  <si>
    <t>CHIMBO MOROCHO MARIA ZOILA ROSA</t>
  </si>
  <si>
    <t>105928956</t>
  </si>
  <si>
    <t>PARRA CAMPOS NATALIE PAMELA</t>
  </si>
  <si>
    <t>060178717-9</t>
  </si>
  <si>
    <t>TACURI SARMIENTO JORGE EDUARDO</t>
  </si>
  <si>
    <t>913821849</t>
  </si>
  <si>
    <t>SILVIA ELENA SANCHEZ SANCHEZ</t>
  </si>
  <si>
    <t>010521827-5</t>
  </si>
  <si>
    <t>LOJANO SASAGUAY SANDRA VERONICA</t>
  </si>
  <si>
    <t>DESAYUNOS</t>
  </si>
  <si>
    <t>viaje al exterior permiso de ausentarse hasta el 30 de agosto aut:  DMCA -1951-2024</t>
  </si>
  <si>
    <t xml:space="preserve">GUEVARA GUEVARA JUSTO RAMIRO </t>
  </si>
  <si>
    <t>102420205</t>
  </si>
  <si>
    <t>SILVIO OSWALDO ILLESCAS SARMIE</t>
  </si>
  <si>
    <t>010274270-7</t>
  </si>
  <si>
    <t>TOLEDO PACHECO AIDA FELICIDAD</t>
  </si>
  <si>
    <t>102420197</t>
  </si>
  <si>
    <t>ELSA AGRIPINA ILLESCAS SARMIEN</t>
  </si>
  <si>
    <t>010239840-1</t>
  </si>
  <si>
    <t>O86597712</t>
  </si>
  <si>
    <t>GUTAMA GUTAMA SOCORRO DE LAS NUBES</t>
  </si>
  <si>
    <t>ZAPATOS</t>
  </si>
  <si>
    <t>602879900</t>
  </si>
  <si>
    <t>BALBINA SANDY TENELEMA NINABA</t>
  </si>
  <si>
    <t>010256402-8</t>
  </si>
  <si>
    <t xml:space="preserve">PACHECO PRADO FELIX JOSE </t>
  </si>
  <si>
    <t xml:space="preserve"> 1802156255</t>
  </si>
  <si>
    <t xml:space="preserve"> NARANJO CONSTANTE SANDRA CECILIA</t>
  </si>
  <si>
    <t>010248794-9</t>
  </si>
  <si>
    <t>O81560442</t>
  </si>
  <si>
    <t xml:space="preserve">MOGROVEJO GUERRERO JENNY BEATRIZ </t>
  </si>
  <si>
    <t>104243969</t>
  </si>
  <si>
    <t>LUPE JANNETH PIEDRA ALVARADO</t>
  </si>
  <si>
    <t>010410770-1</t>
  </si>
  <si>
    <t>PACHECO PRADO FELIX JOSE</t>
  </si>
  <si>
    <t>MORA SANMARTIN MARIA AZUNCION</t>
  </si>
  <si>
    <t>1712829876</t>
  </si>
  <si>
    <t>CARLOS AUGUSTO ANDOSILLA AREV</t>
  </si>
  <si>
    <t>PUGA GRANDA MARIA PURIFICACION</t>
  </si>
  <si>
    <t>1725740698</t>
  </si>
  <si>
    <t>KATHERINE VANESSA CURICHO MA</t>
  </si>
  <si>
    <t>010176146-8</t>
  </si>
  <si>
    <t>LLAUCA PUGO MARIA TERESA</t>
  </si>
  <si>
    <t>0102925211</t>
  </si>
  <si>
    <t>MARIANITA DEL ROCIO PEREZ YUNGA</t>
  </si>
  <si>
    <t>101838373</t>
  </si>
  <si>
    <t>JARA BERMEO LUZ EDELINA</t>
  </si>
  <si>
    <t>R FERIAL</t>
  </si>
  <si>
    <t>102599461</t>
  </si>
  <si>
    <t>YOLANDA MARIBEL YANZA VALLEJ</t>
  </si>
  <si>
    <t>110296861-5</t>
  </si>
  <si>
    <t>ZUMBA LLAUCA IVAN PATRICIO</t>
  </si>
  <si>
    <t>301135273</t>
  </si>
  <si>
    <t>ROSA BEATRIZ BARSALLO MENDIET</t>
  </si>
  <si>
    <t>010149955-6</t>
  </si>
  <si>
    <t>CLAVIJO CASTILLO BLANCA LEONOR</t>
  </si>
  <si>
    <t>102434636</t>
  </si>
  <si>
    <t>GUTIERREZ CARPIO MONICA MELANIA</t>
  </si>
  <si>
    <t>102667037</t>
  </si>
  <si>
    <t>NARCISA DE JESUS ALVAREZ COYAG</t>
  </si>
  <si>
    <t>010597374-7</t>
  </si>
  <si>
    <t>NO SALEN CARTAS DE PAGO / TRABAJA HACE 3 AÑOS</t>
  </si>
  <si>
    <t>MAJI REMACHE JOSE</t>
  </si>
  <si>
    <t>1400365597</t>
  </si>
  <si>
    <t>NORMA CATALINA LOZA MORA</t>
  </si>
  <si>
    <t>010255864-0</t>
  </si>
  <si>
    <t>SERRANO LOZA DIANA JACKELINE</t>
  </si>
  <si>
    <t>105789135</t>
  </si>
  <si>
    <t>ANDREA MARIBEL MARQUEZ SARMI</t>
  </si>
  <si>
    <t>010666576-3</t>
  </si>
  <si>
    <t>LOJANO LOJANO ADRIANA ESTEFANIA</t>
  </si>
  <si>
    <t>0 9559430488</t>
  </si>
  <si>
    <t>SERRANO LOZA MARCOS FAVIAN</t>
  </si>
  <si>
    <t>102428869</t>
  </si>
  <si>
    <t>FANNY JANETH MALDONADO PALOM</t>
  </si>
  <si>
    <t>010414397-9</t>
  </si>
  <si>
    <t>CHAMBA SANCHO JUSTINA INES</t>
  </si>
  <si>
    <t>102293990</t>
  </si>
  <si>
    <t>XIMENA DEL PILAR SALINAS PINTAD</t>
  </si>
  <si>
    <t>010358075-9</t>
  </si>
  <si>
    <t>REMACHI YUNGA ABELARDO JOSE</t>
  </si>
  <si>
    <t>106494537</t>
  </si>
  <si>
    <t>DIANA MARGARITA MOROCHO CAJA</t>
  </si>
  <si>
    <t>010089305-6</t>
  </si>
  <si>
    <t>104645734</t>
  </si>
  <si>
    <t>GLADYS GABRIELA LEON LEON</t>
  </si>
  <si>
    <t>010191669-0</t>
  </si>
  <si>
    <t>MOROCHO MOROCHO LUISA SEBASTIANA</t>
  </si>
  <si>
    <t>En tramite adjudicacion a nombre de su esposa, el señor ABELARDO JOSE REMACHI YUNGA es el adjudicatario anterior - FALLECE</t>
  </si>
  <si>
    <t>VEGA GUAMAN PEGUI FERNANDA</t>
  </si>
  <si>
    <t>604032482</t>
  </si>
  <si>
    <t>JAIME NILO BALLA TORRES</t>
  </si>
  <si>
    <t>O987893097</t>
  </si>
  <si>
    <t>GUAMAN TIUMA ERCILA</t>
  </si>
  <si>
    <t>604079962001</t>
  </si>
  <si>
    <t>PILAMUNGA YUQUILEMA MARIA MA</t>
  </si>
  <si>
    <t>010447423-4</t>
  </si>
  <si>
    <t>VERGARA MOROCHO INES VICTORIA</t>
  </si>
  <si>
    <t>300752656</t>
  </si>
  <si>
    <t>LUIS ALBERTO NARVAEZ FERNANDE</t>
  </si>
  <si>
    <t>090635149-9</t>
  </si>
  <si>
    <t>GUAMAN TIUMA ERCILA GRACIELA</t>
  </si>
  <si>
    <t>RAMON VERGARA RUTH NORMA</t>
  </si>
  <si>
    <t>300955135</t>
  </si>
  <si>
    <t>CARMEN VICTORIA CRUZ ANDRADE</t>
  </si>
  <si>
    <t>010113285-0</t>
  </si>
  <si>
    <t>PICHU MARIA ZOILA</t>
  </si>
  <si>
    <t>103460382</t>
  </si>
  <si>
    <t>CLAUDIA CECILIA ILLESCAS SERRA</t>
  </si>
  <si>
    <t>010366720-0</t>
  </si>
  <si>
    <t>TUAPANTE CULCAY MARIA TEOLINDA</t>
  </si>
  <si>
    <t>1705648093</t>
  </si>
  <si>
    <t>TELMO RODRIGO TIPAN CURICHO</t>
  </si>
  <si>
    <t>010129304-1</t>
  </si>
  <si>
    <t>AYALA SAQUIPAY MARIA EUDOFILIA</t>
  </si>
  <si>
    <t>103279154</t>
  </si>
  <si>
    <t>GERARDO YERCINIO ILLESCAS SERR</t>
  </si>
  <si>
    <t>010168411-6</t>
  </si>
  <si>
    <t>0 988130231</t>
  </si>
  <si>
    <t>SIGUENZA ARIAS XAVIER EFREN ABANDONO PUESTO ES</t>
  </si>
  <si>
    <t>ABANDONO POR SEGUIMIENTO</t>
  </si>
  <si>
    <t>201590999</t>
  </si>
  <si>
    <t>POLO EDISON GARCIA VERDEZOTO</t>
  </si>
  <si>
    <t>010054902-1</t>
  </si>
  <si>
    <t>PINTADO ORDOÑEZ INES ELVIRA</t>
  </si>
  <si>
    <t>105738967</t>
  </si>
  <si>
    <t>MARIA ELENA GUAMAN PINTADO</t>
  </si>
  <si>
    <t>010656521-1</t>
  </si>
  <si>
    <t>CAMPOZANO PINTADO KARINA MARISOL</t>
  </si>
  <si>
    <t>Agosto/2022-Jul/2024</t>
  </si>
  <si>
    <t>O99016562</t>
  </si>
  <si>
    <t>debe 46,02 cuando pagar el jueves 10 de agosto del 2023</t>
  </si>
  <si>
    <t>LOJA RODAS SEGUNDO JULIAN</t>
  </si>
  <si>
    <t>1104064637</t>
  </si>
  <si>
    <t>SEGUNDO FREDI CARTUCHE PINEDA</t>
  </si>
  <si>
    <t>010158058-7</t>
  </si>
  <si>
    <t>2859076 / 084756952</t>
  </si>
  <si>
    <t>CEVALLOS CONTRERAS REINA ISABEL</t>
  </si>
  <si>
    <t>102182573</t>
  </si>
  <si>
    <t>ANA MARIA SALAMEA RUBIO</t>
  </si>
  <si>
    <t>010133610-5</t>
  </si>
  <si>
    <t>Abr/2022-Mar/2032</t>
  </si>
  <si>
    <t>104259593</t>
  </si>
  <si>
    <t>AIDA GERARDINA GUANUCHI SANTO</t>
  </si>
  <si>
    <t>010146997-1</t>
  </si>
  <si>
    <t>LOPEZ CONTRERAS MARIA ALICIA</t>
  </si>
  <si>
    <t>103839668</t>
  </si>
  <si>
    <t>CARMEN AURORA PAÃ‘I ORDOÃ‘EZ</t>
  </si>
  <si>
    <t>010037491-7</t>
  </si>
  <si>
    <t>2832037 / 2845334</t>
  </si>
  <si>
    <t>OCHOA VERA GALO FERNANDO</t>
  </si>
  <si>
    <t>301907838</t>
  </si>
  <si>
    <t>MARTHA MAGALY LUNA MENDEZ</t>
  </si>
  <si>
    <t>010119054-4</t>
  </si>
  <si>
    <t>NIVECELA NIVECELA MARIA DOLORES renuncia al puesto EXT-21374-2022</t>
  </si>
  <si>
    <t>renuncia al puesto EXT-21374-2022</t>
  </si>
  <si>
    <t>603371782</t>
  </si>
  <si>
    <t>RODRIGO MITA SEPA</t>
  </si>
  <si>
    <t>010231749-2</t>
  </si>
  <si>
    <t>4095489/0995712850</t>
  </si>
  <si>
    <t>1705201562</t>
  </si>
  <si>
    <t>FLOR MARIA CORDOVA GARAY</t>
  </si>
  <si>
    <t>010530799-5</t>
  </si>
  <si>
    <t xml:space="preserve">OCHOA REINOSO DANIEL FERNANDO </t>
  </si>
  <si>
    <t>AVILA ZUNIGA MIGUEL ANGEL</t>
  </si>
  <si>
    <t>acuerdo pago 168,50 pago 29 de julio del 2023</t>
  </si>
  <si>
    <t>604312348</t>
  </si>
  <si>
    <t>EDWIN PAUL PILCO CAJAMARCA</t>
  </si>
  <si>
    <t>010242272-2</t>
  </si>
  <si>
    <t xml:space="preserve">AVILA SUQUI JENNY MARGOT </t>
  </si>
  <si>
    <t>105875736</t>
  </si>
  <si>
    <t>DIANA LORENA SANCHEZ ASMAL</t>
  </si>
  <si>
    <t>010062001-2</t>
  </si>
  <si>
    <t>PUGO MORA ROSA CRISTINA</t>
  </si>
  <si>
    <t>603776089</t>
  </si>
  <si>
    <t>GERMAN PATRICIO BONILLA VILLA</t>
  </si>
  <si>
    <t>010233698-9</t>
  </si>
  <si>
    <t>AVILA SUQUI JENNY MARGOT</t>
  </si>
  <si>
    <t>AGO/2021-Jul/2031</t>
  </si>
  <si>
    <t>CABRERA GONZALEZ SEGUNDO WILSON</t>
  </si>
  <si>
    <t xml:space="preserve"> 0107149700</t>
  </si>
  <si>
    <t xml:space="preserve"> KATHERINE PAOLA PUGO HIDALGO</t>
  </si>
  <si>
    <t>010172878-0</t>
  </si>
  <si>
    <t>CABRERA GONZALEZ JOSE GALO</t>
  </si>
  <si>
    <t>103245551</t>
  </si>
  <si>
    <t>GLADYS PATRICIA HIDALGO SERRA</t>
  </si>
  <si>
    <t>110406676-4</t>
  </si>
  <si>
    <t>SUQUILANDA SILVA ANGEL ISOMIRO</t>
  </si>
  <si>
    <t>ZAPATO DEPORTIVO</t>
  </si>
  <si>
    <t>0 989397973</t>
  </si>
  <si>
    <t>ORDOÑEZ SIGCHO ROSA EVA</t>
  </si>
  <si>
    <t>101747681</t>
  </si>
  <si>
    <t>LAURA VICTORIA MINCHALA CAJAS</t>
  </si>
  <si>
    <t>180281015-8</t>
  </si>
  <si>
    <t>MASAQUIZA MINIGUANO LUIS ANIBAL</t>
  </si>
  <si>
    <t>0 993360869</t>
  </si>
  <si>
    <t>GUAÑA SINALUISA WASHINGTON EVELIO</t>
  </si>
  <si>
    <t xml:space="preserve"> 0104986674</t>
  </si>
  <si>
    <t xml:space="preserve"> RIVERA VALVERDE GLORIA SOLEDAD</t>
  </si>
  <si>
    <t>110210930-1</t>
  </si>
  <si>
    <t>4093455 / 084060362</t>
  </si>
  <si>
    <t>TENESACA TENESACA MARIA TERESA</t>
  </si>
  <si>
    <t>1715354047</t>
  </si>
  <si>
    <t>CORDOVA MARQUEZ LUZ MARIA</t>
  </si>
  <si>
    <t>103489746</t>
  </si>
  <si>
    <t>NARCISA DE JESUS DURAN SIMBAÃ‘A</t>
  </si>
  <si>
    <t>060140604-4</t>
  </si>
  <si>
    <t>4093455 / 059941442</t>
  </si>
  <si>
    <t>CORONEL MATUTE MARIELA DEL ROCIO</t>
  </si>
  <si>
    <t>601921364</t>
  </si>
  <si>
    <t>MARIANA DE JESUS GUSQUI PASMAY</t>
  </si>
  <si>
    <t>010091068-6</t>
  </si>
  <si>
    <t>BUESTAN CORNEJO MARIANA DE JESUS</t>
  </si>
  <si>
    <t>601248867</t>
  </si>
  <si>
    <t>LUIS ROGELIO TOAPANTA VILEMA</t>
  </si>
  <si>
    <t>010421537-1</t>
  </si>
  <si>
    <t>VASQUEZ BUESTAN WILSON GEOVANNY</t>
  </si>
  <si>
    <t xml:space="preserve"> 0105869028</t>
  </si>
  <si>
    <t xml:space="preserve"> JONNATHAN PATRICIO CABRERA CABRERA</t>
  </si>
  <si>
    <t>103525218</t>
  </si>
  <si>
    <t>ROSA MARLENE CABRERA RIVAS</t>
  </si>
  <si>
    <t>010033653-6</t>
  </si>
  <si>
    <t>GUERRERO SARMIENTO PATRICIA DEL ROSARIO</t>
  </si>
  <si>
    <t>103165783</t>
  </si>
  <si>
    <t>CARLOS PATRICIO CABRERA LALVA</t>
  </si>
  <si>
    <t>010253586-1</t>
  </si>
  <si>
    <t>LASLUISA LAICA LUIS WASHINGTON</t>
  </si>
  <si>
    <t xml:space="preserve"> 0105733422</t>
  </si>
  <si>
    <t xml:space="preserve"> PATIÑO CABRERA KATHERINE PAMELA</t>
  </si>
  <si>
    <t>010262583-7</t>
  </si>
  <si>
    <t>VASQUEZ VILLAFUERTE GERARDO abandono 2019</t>
  </si>
  <si>
    <t>103761789</t>
  </si>
  <si>
    <t>MARIA SARA CABRERA QUEZADA</t>
  </si>
  <si>
    <t>180209569-3</t>
  </si>
  <si>
    <t>BUESTAN CORNEJO JULIA INES</t>
  </si>
  <si>
    <t>100844000</t>
  </si>
  <si>
    <t>JOSE FRANCISCO CABRERA ORTEGA</t>
  </si>
  <si>
    <t>120007566-9</t>
  </si>
  <si>
    <t xml:space="preserve">TRONCOSO VILLAFUERTE FELIZ MANUEL </t>
  </si>
  <si>
    <t xml:space="preserve">SANCHEZ MORENO MAYRA CAROLINA </t>
  </si>
  <si>
    <t>104000765</t>
  </si>
  <si>
    <t>ZOILA ROSA CORONEL SANMARTIN</t>
  </si>
  <si>
    <t>010094809-0</t>
  </si>
  <si>
    <t>CARRION ROSA FABIA</t>
  </si>
  <si>
    <t>603658923</t>
  </si>
  <si>
    <t>180443818-0</t>
  </si>
  <si>
    <t>SANCHEZ MORENO MAYRA CAROLINA</t>
  </si>
  <si>
    <t>0 991473194</t>
  </si>
  <si>
    <t>SISALIMA CARRION LUIS FERNANDO</t>
  </si>
  <si>
    <t>180519976-5</t>
  </si>
  <si>
    <t>SANCHEZ MORENO DIANA CRISTINA</t>
  </si>
  <si>
    <t>0 980894551</t>
  </si>
  <si>
    <t>SINCHE VERDUGO LUIS ANTONIO</t>
  </si>
  <si>
    <t>602026577</t>
  </si>
  <si>
    <t>JAIME ENRIQUE PILLAJO ALLAUCA</t>
  </si>
  <si>
    <t>180368094-9</t>
  </si>
  <si>
    <t>YUGCHA ALOMALIZA WILMA ELIZABETH</t>
  </si>
  <si>
    <t>0 985954780</t>
  </si>
  <si>
    <t>SINCHE SARMIENTO LUIS ALBERTO</t>
  </si>
  <si>
    <t>010712257-4</t>
  </si>
  <si>
    <t>SINCHE SARMIENTO SILVIA KARINA</t>
  </si>
  <si>
    <t>JUN/2022-MAY2024</t>
  </si>
  <si>
    <t>0 983152622</t>
  </si>
  <si>
    <t>renuncia EXT77502021</t>
  </si>
  <si>
    <t xml:space="preserve">REGIULARIZACIÓN A SANDRA CASTRO QUEZADA </t>
  </si>
  <si>
    <t>1001315983</t>
  </si>
  <si>
    <t>MERCEDES POTOSI CANDO</t>
  </si>
  <si>
    <t>010462115-6</t>
  </si>
  <si>
    <t>4047708 / 091153770</t>
  </si>
  <si>
    <t>CABRERA VANEGAS JOSE GILBERTO</t>
  </si>
  <si>
    <t>603089525</t>
  </si>
  <si>
    <t>010101404-1</t>
  </si>
  <si>
    <t>SARMIENTO SISALIMA GLADIS MARLENE</t>
  </si>
  <si>
    <t>2805468 / 069194929</t>
  </si>
  <si>
    <t>CABRERA SANTOS PABLO ALEJANDRO</t>
  </si>
  <si>
    <t>602657694</t>
  </si>
  <si>
    <t>SEGUNDO MANUEL SANUNGA GUAM</t>
  </si>
  <si>
    <t>010066567-8</t>
  </si>
  <si>
    <t xml:space="preserve">ORTEGA ORTEGA CRUZ GERARDINA </t>
  </si>
  <si>
    <t>104196506</t>
  </si>
  <si>
    <t>ROSARIO ISABEL SANMARTIN SANM</t>
  </si>
  <si>
    <t>010269718-2</t>
  </si>
  <si>
    <t xml:space="preserve">PULGARIN PAREDES WILSON PATRICIO </t>
  </si>
  <si>
    <t>302062914</t>
  </si>
  <si>
    <t>PEDRO DOMINGO SANMARTIN SANM</t>
  </si>
  <si>
    <t>010417711-8</t>
  </si>
  <si>
    <t>ORTEGA ORTEGA CRUZ GERARDINA</t>
  </si>
  <si>
    <t>0 988499605</t>
  </si>
  <si>
    <t>VELECELA LOJA JULIA MERCEDES</t>
  </si>
  <si>
    <t>603776063</t>
  </si>
  <si>
    <t xml:space="preserve">BONILLA VILLACIS ROSA FABIANA </t>
  </si>
  <si>
    <t xml:space="preserve"> 0104918834</t>
  </si>
  <si>
    <t xml:space="preserve"> VILLA UYAGUARI SONIA REGINA</t>
  </si>
  <si>
    <t>010213794-0</t>
  </si>
  <si>
    <t>PULGARIN PAREDES WILSON PATRICIO</t>
  </si>
  <si>
    <t>0 993861616</t>
  </si>
  <si>
    <t>VELECELA LOJA LUIS ANTONIO FERNANDO</t>
  </si>
  <si>
    <t>105059588</t>
  </si>
  <si>
    <t>SANDRA XIMENA CHICAIZA TACURI</t>
  </si>
  <si>
    <t>010077279-7</t>
  </si>
  <si>
    <t>OCUPADO: PABLO MIGUEL ALCIBAR ROSADO</t>
  </si>
  <si>
    <t>MERCHAN YUNGA MANUEL REINALDO</t>
  </si>
  <si>
    <t xml:space="preserve"> 0150501898</t>
  </si>
  <si>
    <t xml:space="preserve"> SUQUI PEÑA KAREN ANDREA</t>
  </si>
  <si>
    <t>010108478-8</t>
  </si>
  <si>
    <t>CARPIO LEON GLADYS FLORINDA</t>
  </si>
  <si>
    <t>103965810</t>
  </si>
  <si>
    <t>ORDOÃ‘EZ OCHOA BLANCA LUCIA</t>
  </si>
  <si>
    <t>010044970-1</t>
  </si>
  <si>
    <t>RESOLUCION 077</t>
  </si>
  <si>
    <t>LEON PIZARRA MARIA LUZ VICTORIA</t>
  </si>
  <si>
    <t>602855439</t>
  </si>
  <si>
    <t>MARTHA CECILIA PILCO SALTOS</t>
  </si>
  <si>
    <t>010360571-3</t>
  </si>
  <si>
    <t>OCUPADO POR EMPRATRIZ PIÑA</t>
  </si>
  <si>
    <t>BOSMEDIANO AREVALO MARIA CECILIA</t>
  </si>
  <si>
    <t>101124519</t>
  </si>
  <si>
    <t>MARIA MARGARITA PAÃ‘I PLAZA</t>
  </si>
  <si>
    <t>010014198-5</t>
  </si>
  <si>
    <t>100878560</t>
  </si>
  <si>
    <t>BERTHA ISABEL PACHECO FARFAN</t>
  </si>
  <si>
    <t>010126804-3</t>
  </si>
  <si>
    <t>BOSMEDIANO AREVALO DOLORES MARGOT</t>
  </si>
  <si>
    <t>010007172-2</t>
  </si>
  <si>
    <t xml:space="preserve">ORTEGA RODAS WASHINTONG MARIO </t>
  </si>
  <si>
    <t>1802525327</t>
  </si>
  <si>
    <t>YAZMINA MARIBEL GOMEZ ORTIZ</t>
  </si>
  <si>
    <t>010180425-0</t>
  </si>
  <si>
    <t>SEGARRA AIDA BEATRIZ</t>
  </si>
  <si>
    <t>102685435</t>
  </si>
  <si>
    <t>BARROS PAÃ‘I MARTHA IRENE</t>
  </si>
  <si>
    <t>010298485-3</t>
  </si>
  <si>
    <t>RODRIGUEZ SEGARRA MERI SUSANA</t>
  </si>
  <si>
    <t>104516521</t>
  </si>
  <si>
    <t>JOSUE HERNAN MOGROVEJO GARCI</t>
  </si>
  <si>
    <t>010484962-5</t>
  </si>
  <si>
    <t>MOROCHO CARCHI ANA LUCIA</t>
  </si>
  <si>
    <t>4084603-0995981578</t>
  </si>
  <si>
    <t>RODRIGUEZ SEGARRA GLADYS BEATRIZ</t>
  </si>
  <si>
    <t>104246558</t>
  </si>
  <si>
    <t>KATHERINE MICHELLE MOGROVEJ</t>
  </si>
  <si>
    <t>010270062-2</t>
  </si>
  <si>
    <t>RODRIGUEZ SEGARRA JAKELINE DEL ROCIO</t>
  </si>
  <si>
    <t>LLAGSHA VENDOBAL LORENZA</t>
  </si>
  <si>
    <t>101028785</t>
  </si>
  <si>
    <t>JOSE TADEO YUNGA VELE</t>
  </si>
  <si>
    <t>010173707-0</t>
  </si>
  <si>
    <t>CAINO CAINO JOSE</t>
  </si>
  <si>
    <t>103603767</t>
  </si>
  <si>
    <t>MAX AURELIANO PATIÃ‘O ORTEGA</t>
  </si>
  <si>
    <t>060308852-7</t>
  </si>
  <si>
    <t>ORDOÑEZ ORDOÑEZ BALVINA EULALIA</t>
  </si>
  <si>
    <t>301597068</t>
  </si>
  <si>
    <t>ANA CATALINA ALVAREZ RUBIO</t>
  </si>
  <si>
    <t>010293050-0</t>
  </si>
  <si>
    <t>O97274034</t>
  </si>
  <si>
    <t>FARFAN CALLE LUIS VICENTE</t>
  </si>
  <si>
    <t>103949905</t>
  </si>
  <si>
    <t>MARIA TERESA REMACHE BUELE</t>
  </si>
  <si>
    <t>010182656-8</t>
  </si>
  <si>
    <t>4095487 / 099376035</t>
  </si>
  <si>
    <t>LLIVISACA BACUILIMA JUAN ENRIQUE</t>
  </si>
  <si>
    <t>102852852</t>
  </si>
  <si>
    <t>JORGE ABELARDO ORTIZ URGILES</t>
  </si>
  <si>
    <t>010181711-2</t>
  </si>
  <si>
    <t>PALOMEQUE ZAMBRANO ROSA NARCISA</t>
  </si>
  <si>
    <t>102590882</t>
  </si>
  <si>
    <t>ROSA ELENA ALTAMIRANO CAMPOV</t>
  </si>
  <si>
    <t>010200375-3</t>
  </si>
  <si>
    <t>GRANDA AUQUILLA SILVIA AMANDA</t>
  </si>
  <si>
    <t>103941068</t>
  </si>
  <si>
    <t>MARTHA ISABEL PICON GUARTAN</t>
  </si>
  <si>
    <t>010219217-6</t>
  </si>
  <si>
    <t>IZA TUBON JOSE MANUEL</t>
  </si>
  <si>
    <t>103939906</t>
  </si>
  <si>
    <t>JOSE EFRAIN CABRERA QUEZADA</t>
  </si>
  <si>
    <t>010108721-1</t>
  </si>
  <si>
    <t>2880995 / 099216651</t>
  </si>
  <si>
    <t>PERALTA VELEZ ALFONSO MARIA</t>
  </si>
  <si>
    <t>103960803</t>
  </si>
  <si>
    <t>DOLORES ROCIO PEÃ‘ALOZA REMAC</t>
  </si>
  <si>
    <t>180275393-7</t>
  </si>
  <si>
    <t>O90122930</t>
  </si>
  <si>
    <t>OCUAPDO POR HOLMER SILVA</t>
  </si>
  <si>
    <t>ASTUDILLO FUELA MARIA CRUZ</t>
  </si>
  <si>
    <t>104033618</t>
  </si>
  <si>
    <t>MARIA DE LOURDES LOJANO PILLCO</t>
  </si>
  <si>
    <t>060334058-9</t>
  </si>
  <si>
    <t>CHIMBOLEMA LEMA ANA</t>
  </si>
  <si>
    <t>CORDERO ESPINOZA CARLOS HUMBERTO</t>
  </si>
  <si>
    <t>103366563</t>
  </si>
  <si>
    <t>FAUSTO ARCESIO MOROCHO GUANU</t>
  </si>
  <si>
    <t>010223219-6</t>
  </si>
  <si>
    <t>2864087 / 2830107</t>
  </si>
  <si>
    <t xml:space="preserve">JARA LAZO JUAN PABLO </t>
  </si>
  <si>
    <t>1801628197</t>
  </si>
  <si>
    <t>VICTOR MANUEL AGUIRRE ARROYO</t>
  </si>
  <si>
    <t>010203421-2</t>
  </si>
  <si>
    <t>SINCHE SARMIENTO MONICA GLADYS</t>
  </si>
  <si>
    <t>906763040</t>
  </si>
  <si>
    <t>BOLIVAR ABDON JARA ORTEGA</t>
  </si>
  <si>
    <t>010381875-3</t>
  </si>
  <si>
    <t>JARA LAZO JUAN PABLO</t>
  </si>
  <si>
    <t>4084604 / 091072198</t>
  </si>
  <si>
    <t>MALDONADO VELEZ NELLY DEL ROCIO</t>
  </si>
  <si>
    <t>102326774</t>
  </si>
  <si>
    <t>ALVARO EZEQUIEL ORDOÃ‘EZ ORDO</t>
  </si>
  <si>
    <t>010381783-9</t>
  </si>
  <si>
    <t>4084604 / 085384397</t>
  </si>
  <si>
    <t>MALDONADO VELEZ EVELIN ISAURA</t>
  </si>
  <si>
    <t>102162948</t>
  </si>
  <si>
    <t>ELENA ROSARIO NEIRA FARFAN</t>
  </si>
  <si>
    <t>091837535-3</t>
  </si>
  <si>
    <t>DUCHITANGA RAUL CLEMENTE</t>
  </si>
  <si>
    <t xml:space="preserve"> 0101166551</t>
  </si>
  <si>
    <t xml:space="preserve"> PESANTEZ LOJANO CARMEN ROSA</t>
  </si>
  <si>
    <t>092452885-4</t>
  </si>
  <si>
    <t>BERMEO CASTRO CARMEN ROCIO</t>
  </si>
  <si>
    <t>102664299</t>
  </si>
  <si>
    <t>JOSE ANTONIO PESANTEZ LOJANO</t>
  </si>
  <si>
    <t>010209309-3</t>
  </si>
  <si>
    <t>2485431 / 093762060</t>
  </si>
  <si>
    <t xml:space="preserve">no atiende </t>
  </si>
  <si>
    <t>VIVAR ORTEGA AIDA ANGELITA</t>
  </si>
  <si>
    <t>102980182</t>
  </si>
  <si>
    <t>HUGO FERNANDO LOPEZ PINOS</t>
  </si>
  <si>
    <t>070250769-0</t>
  </si>
  <si>
    <t>O93059089</t>
  </si>
  <si>
    <t>PAUTA ASTUDILLO JOSE MIGUEL</t>
  </si>
  <si>
    <t>100298306</t>
  </si>
  <si>
    <t>MARIA SARBELIA PINOS PARRA</t>
  </si>
  <si>
    <t>010121887-3</t>
  </si>
  <si>
    <t>YANANGOMEZ YAGUACHI JOSE MANUEL</t>
  </si>
  <si>
    <t xml:space="preserve"> 0103874871</t>
  </si>
  <si>
    <t xml:space="preserve"> MARIA ISABEL COELLO CRUZ</t>
  </si>
  <si>
    <t>104242664</t>
  </si>
  <si>
    <t>NANCY LILIANA USIÃ‘A PEPINOSA</t>
  </si>
  <si>
    <t>010074082-8</t>
  </si>
  <si>
    <t>DUCHI BERMEO VILMA YOLANDA</t>
  </si>
  <si>
    <t>104621545</t>
  </si>
  <si>
    <t>RUTH BEATRIZ PANAMA PANAMA</t>
  </si>
  <si>
    <t>110312130-5</t>
  </si>
  <si>
    <t>DIE AÑOS</t>
  </si>
  <si>
    <t>GUZHNAY MATUTE NELLY RAQUEL</t>
  </si>
  <si>
    <t>102337631</t>
  </si>
  <si>
    <t>ROSA PIEDAD FERNANDEZ NIEVES</t>
  </si>
  <si>
    <t>010275866-1</t>
  </si>
  <si>
    <t>JARA LAZO ROBERTO CARLOS</t>
  </si>
  <si>
    <t>1303556086</t>
  </si>
  <si>
    <t>WELINGTON BOLIVAR GANZINO KL</t>
  </si>
  <si>
    <t>130499118-3</t>
  </si>
  <si>
    <t>MENDOZA CEDEÑO RAMONA MIRELLA</t>
  </si>
  <si>
    <t>ASTUDILLO SAQUINAULA JOSE MIGUEL</t>
  </si>
  <si>
    <t>0101409522</t>
  </si>
  <si>
    <t xml:space="preserve">PINOS DELEG MARIA GERTRUDIS </t>
  </si>
  <si>
    <t>103363198</t>
  </si>
  <si>
    <t>RUTH ELENA FARFAN SALTOS</t>
  </si>
  <si>
    <t>010411617-3</t>
  </si>
  <si>
    <t>RODRIGUEZ GUERRERO CARMEN ELVIRA</t>
  </si>
  <si>
    <t>102658788</t>
  </si>
  <si>
    <t>FERNANDO ERNESTO LOZA ILLESCA</t>
  </si>
  <si>
    <t>010100936-3</t>
  </si>
  <si>
    <t>CALLE CEDILLO BLANCA FLORINDA</t>
  </si>
  <si>
    <t>103024717</t>
  </si>
  <si>
    <t>MUÃ‘OZ MUÃ‘OZ ELVIA CECILIA</t>
  </si>
  <si>
    <t>010123202-3</t>
  </si>
  <si>
    <t>CALLE JIMENEZ ROBERTO</t>
  </si>
  <si>
    <t xml:space="preserve">PRESUME FALLECIDO SUEGRO </t>
  </si>
  <si>
    <t xml:space="preserve"> REGULARIZA A NICANOR TEODORO MALDONADO</t>
  </si>
  <si>
    <t xml:space="preserve"> 0102867702</t>
  </si>
  <si>
    <t xml:space="preserve"> FAUSTO GENDRY OTAVALO BACUILIMA</t>
  </si>
  <si>
    <t>106506397</t>
  </si>
  <si>
    <t>LILIANA FERNANDA GUAMAN CHAV</t>
  </si>
  <si>
    <t>010299253-4</t>
  </si>
  <si>
    <t>PALLMAY YAMBAY FRANKLIN ESTUARDO</t>
  </si>
  <si>
    <t>103040267</t>
  </si>
  <si>
    <t xml:space="preserve">ENCALADA RIVERA ILICH ROLANDO </t>
  </si>
  <si>
    <t>106521826</t>
  </si>
  <si>
    <t>SONIA BEATRIZ ILLESCAS VERA</t>
  </si>
  <si>
    <t>070018760-2</t>
  </si>
  <si>
    <t>PALLMAY YAMBAY FAUSTO VINICIO</t>
  </si>
  <si>
    <t>105203251</t>
  </si>
  <si>
    <t>RITA SUSANA CHUNI CHUNI</t>
  </si>
  <si>
    <t>060231858-6</t>
  </si>
  <si>
    <t>O91747688</t>
  </si>
  <si>
    <t>CRIOLLO JINDE NELLY GUADALUPE</t>
  </si>
  <si>
    <t>103418422</t>
  </si>
  <si>
    <t>ANA MARIA ILLESCAS ILLESCAS</t>
  </si>
  <si>
    <t>060250920-0</t>
  </si>
  <si>
    <t>O89632818</t>
  </si>
  <si>
    <t xml:space="preserve">ORTIZ SERRANO JOSE CLEMENTE </t>
  </si>
  <si>
    <t>102627148</t>
  </si>
  <si>
    <t>SEGUNDO JOSE MEDINA YANZA</t>
  </si>
  <si>
    <t>180421224-7</t>
  </si>
  <si>
    <t>0 997720685</t>
  </si>
  <si>
    <t>GARCIA IGLESIAS LUIS ANTONIO</t>
  </si>
  <si>
    <t>1716812175</t>
  </si>
  <si>
    <t>ADRIANA ROCIO PERALTA ZHINGRI</t>
  </si>
  <si>
    <t>010138664-7</t>
  </si>
  <si>
    <t>GUEVARA DELGADO DORA PATRICIA</t>
  </si>
  <si>
    <t>PASMAY MACHADO JOSE PASTOR</t>
  </si>
  <si>
    <t>101335925</t>
  </si>
  <si>
    <t>MARCO AMABLE DELGADO VELEZ</t>
  </si>
  <si>
    <t>010145409-8</t>
  </si>
  <si>
    <t>VILLAVICENCIO PULLA VICTOR SANTIAGO</t>
  </si>
  <si>
    <t>1803021227</t>
  </si>
  <si>
    <t>JEFERSON WILFRIDO MEZA SANCHE</t>
  </si>
  <si>
    <t>07/31/32</t>
  </si>
  <si>
    <t>060014679-9</t>
  </si>
  <si>
    <t>O60014679-9</t>
  </si>
  <si>
    <t>CASTILLO BERMEO OMAR VINICIO</t>
  </si>
  <si>
    <t>1803465499</t>
  </si>
  <si>
    <t>DIANA CRISTINA BALLESTEROS JOR</t>
  </si>
  <si>
    <t>PULLA ARIZAGA RUTH ALICIA</t>
  </si>
  <si>
    <t>presume subarriendo</t>
  </si>
  <si>
    <t>presentar la renovación 15 de abandono no renova durante 5 años</t>
  </si>
  <si>
    <t>1803223559</t>
  </si>
  <si>
    <t>FREDDY MARCELO BALLESTEROS JO</t>
  </si>
  <si>
    <t>010280517-3</t>
  </si>
  <si>
    <t>1803212651</t>
  </si>
  <si>
    <t>MARCO VLADIMIR ACOSTA SOLIS</t>
  </si>
  <si>
    <t>010195958-3</t>
  </si>
  <si>
    <t>PALTAN CABRERA MARIA ELVIA OLIVA</t>
  </si>
  <si>
    <t>602011751</t>
  </si>
  <si>
    <t>JUAN JOSE CEPEDA GUACHO</t>
  </si>
  <si>
    <t>010030320-5</t>
  </si>
  <si>
    <t>ALULEMA ALVARO FANNY MERCEDES</t>
  </si>
  <si>
    <t>1802278166</t>
  </si>
  <si>
    <t>CLARA MARGOT PEREZ PEÃ‘A</t>
  </si>
  <si>
    <t>010066881-3</t>
  </si>
  <si>
    <t>YAMBAL ALULEMA JORGE PATRICIO</t>
  </si>
  <si>
    <t>CONTRATO CADUCADO DESDE EL 2018 USO ILEGAL DE OTROS</t>
  </si>
  <si>
    <t>CONTRATO CADUCADO DESDE EL 2018</t>
  </si>
  <si>
    <t>102341278</t>
  </si>
  <si>
    <t>SONIA LILIANA CHAMORRO ANDRAD</t>
  </si>
  <si>
    <t>060136950-7</t>
  </si>
  <si>
    <t>TENESACA CARCHI INES GUILLERMINA</t>
  </si>
  <si>
    <t>101434660</t>
  </si>
  <si>
    <t>MARIA LUZ MARGARITA DOMINGUE</t>
  </si>
  <si>
    <t>060481923-5</t>
  </si>
  <si>
    <t>SEPA AREQUIPA MERY YOLANDA</t>
  </si>
  <si>
    <t>0 993062884</t>
  </si>
  <si>
    <t xml:space="preserve">USO LILEGAL DEL PUESTO </t>
  </si>
  <si>
    <t xml:space="preserve">OCUAPANDO ILEGALMENTE </t>
  </si>
  <si>
    <t>CALDERON ALVAREZ MARIANA DE JESUS</t>
  </si>
  <si>
    <t>1801316306</t>
  </si>
  <si>
    <t>LIDIA MARLENE SANCHEZ PAREDES</t>
  </si>
  <si>
    <t>010292859-5</t>
  </si>
  <si>
    <t>ZAMBRANO PALOMEQUE MILTON ERNESTO</t>
  </si>
  <si>
    <t>102746112</t>
  </si>
  <si>
    <t>FREDY BOLIVAR JERVES CULLQUIPU</t>
  </si>
  <si>
    <t>060131501-3</t>
  </si>
  <si>
    <t xml:space="preserve">MOROCHO SUMBA LUZ MARIA </t>
  </si>
  <si>
    <t>101367845</t>
  </si>
  <si>
    <t>GLORIA RUTH CHAMBA SANCHO</t>
  </si>
  <si>
    <t>010369168-9</t>
  </si>
  <si>
    <t>MOROCHO SUMBA ZOILA MERCEDES</t>
  </si>
  <si>
    <t>602012429</t>
  </si>
  <si>
    <t>MARIA JOSEFINA PILCO PANCHO</t>
  </si>
  <si>
    <t>030198985-1</t>
  </si>
  <si>
    <t>MOROCHO SUMBA LUZ MARIA</t>
  </si>
  <si>
    <t>MOROCHO SUMBA LAURA MARISOL</t>
  </si>
  <si>
    <t>103315842</t>
  </si>
  <si>
    <t>JESUS SORAIDA MOGROVEJO MOGR</t>
  </si>
  <si>
    <t>030156747-5</t>
  </si>
  <si>
    <t>VICUÑA NANCY BEATRIZ</t>
  </si>
  <si>
    <t>ABANDONO DE</t>
  </si>
  <si>
    <t>ABANDONO DESDE EL 2021</t>
  </si>
  <si>
    <t xml:space="preserve">PROCE REGULARIZACIÓN MAYRA CARRION </t>
  </si>
  <si>
    <t>101577625</t>
  </si>
  <si>
    <t>VICTOR ALEJANDRO MERCHAN PLA</t>
  </si>
  <si>
    <t>030176626-7</t>
  </si>
  <si>
    <t>O83585517</t>
  </si>
  <si>
    <t>ARPI NARVAEZ BLANCA SONIA</t>
  </si>
  <si>
    <t>101801330</t>
  </si>
  <si>
    <t>ROSA TARGELIA ILLESCAS CRIOLLO</t>
  </si>
  <si>
    <t>180418083-2</t>
  </si>
  <si>
    <t>YUGCHA MANOBANDA GLORIA MARINA</t>
  </si>
  <si>
    <t>CAMPOVERDE MATUTE FERNANDA JHOANA</t>
  </si>
  <si>
    <t>101604486</t>
  </si>
  <si>
    <t>MARIA ANGELITA ZUMBA VALLADA</t>
  </si>
  <si>
    <t>010451760-2</t>
  </si>
  <si>
    <t>En tramite adjudicacion a nombre de su ayudante, la señora BLANCA SONIA ARPI NARVAEZ es la adjudicataria anterior - RENUNCIA</t>
  </si>
  <si>
    <t>VEGA MALDONADO FABIAN ISMAEL</t>
  </si>
  <si>
    <t>300453917</t>
  </si>
  <si>
    <t>JESUS NAZARIO CALLE CASTRO</t>
  </si>
  <si>
    <t>010412497-9</t>
  </si>
  <si>
    <t>CAMPOVERDE MATUTE FERNANDA JOANA</t>
  </si>
  <si>
    <t>justificación inasistencia MEMODMCA32612021</t>
  </si>
  <si>
    <t>1801690528</t>
  </si>
  <si>
    <t>LUIS HUMBERTO ZAMORA MEJIA</t>
  </si>
  <si>
    <t>010267029-6</t>
  </si>
  <si>
    <t>JUNI/2021-MAY/2031</t>
  </si>
  <si>
    <t>VERA COBOS IBELIA ERNESTINA</t>
  </si>
  <si>
    <t>103077293</t>
  </si>
  <si>
    <t>JULIA PIEDAD VELESACA CHUISACA</t>
  </si>
  <si>
    <t>010005832-0</t>
  </si>
  <si>
    <t>ORTEGA CABRERA PABLO ANDRES</t>
  </si>
  <si>
    <t>1802482578</t>
  </si>
  <si>
    <t>LIGIA YOLANDA VACA MOPOSITA</t>
  </si>
  <si>
    <t>010068310-1</t>
  </si>
  <si>
    <t>NOV/2021-SEOCT/2031</t>
  </si>
  <si>
    <t>MASABALIN TOASA MARIA TRANSITO</t>
  </si>
  <si>
    <t xml:space="preserve"> 0102077872</t>
  </si>
  <si>
    <t xml:space="preserve"> LUIS RODRIGO DURAN AGUILAR</t>
  </si>
  <si>
    <t>010454556-1</t>
  </si>
  <si>
    <t>BERMEO PEÑARANDA FRANKLIN FAVIAN</t>
  </si>
  <si>
    <t>0 998775446</t>
  </si>
  <si>
    <t>GUERRA JULIO VICENTE</t>
  </si>
  <si>
    <t xml:space="preserve">ABANDONO DEL PUESTO REGULARIZAR </t>
  </si>
  <si>
    <t>101516102</t>
  </si>
  <si>
    <t>MERCEDES RUFINA GUZMAN ORTEG</t>
  </si>
  <si>
    <t>180253195-2</t>
  </si>
  <si>
    <t>0 993817369</t>
  </si>
  <si>
    <t>GALARZA MANOBANDA MARIA VERONICA</t>
  </si>
  <si>
    <t>105249569</t>
  </si>
  <si>
    <t>YADIRA MONSERRATH SERRANO GU</t>
  </si>
  <si>
    <t>010709349-4</t>
  </si>
  <si>
    <t>MAYAGUARI QUILLI MANUEL JESUS</t>
  </si>
  <si>
    <t>renuncia EXT77842021</t>
  </si>
  <si>
    <t>107178394</t>
  </si>
  <si>
    <t>BARROS DUTAN CARLOS AUGUSTO</t>
  </si>
  <si>
    <t>180363780-8</t>
  </si>
  <si>
    <t>0 985492290</t>
  </si>
  <si>
    <t>LAZO SIGUENZA MIGUEL MARIO renuncia del puesto EXT-9069-2023</t>
  </si>
  <si>
    <t>RENUNCIA DEL PUESTO EXT-6069-2023</t>
  </si>
  <si>
    <t>REGULARIZACIÓN DINO BLADIMIR RUEDA CENTURION</t>
  </si>
  <si>
    <t>104074489</t>
  </si>
  <si>
    <t>TERESA DE JESUS PARRA QUIZHPI</t>
  </si>
  <si>
    <t>010422014-0</t>
  </si>
  <si>
    <t>CALLE VALVERDE NARCISA</t>
  </si>
  <si>
    <t>En tramite adjudicacion a nombre de su ayudante, el señor ANDRES JULIO CESAR PESANTEZ PESANTEZ es el adjudicatario anterior - RENUNCIA</t>
  </si>
  <si>
    <t>101000115</t>
  </si>
  <si>
    <t>TERESA DE JESUS QUIZHPI MAZA</t>
  </si>
  <si>
    <t>010075075-1</t>
  </si>
  <si>
    <t>LAZO SIGUENZA MIGUEL MARIO</t>
  </si>
  <si>
    <t>2816941 / 097595967</t>
  </si>
  <si>
    <t>1803221504</t>
  </si>
  <si>
    <t>BALTAZAR CONDORCAÃ‘A COSQUILL</t>
  </si>
  <si>
    <t>030181139-4</t>
  </si>
  <si>
    <t>2387-202</t>
  </si>
  <si>
    <t>SERRANO ILLESCAS OLGA RAQUEL</t>
  </si>
  <si>
    <t>603543935</t>
  </si>
  <si>
    <t>BLANCA SUSANA LLAMUCA CHAUCA</t>
  </si>
  <si>
    <t>010535051-6</t>
  </si>
  <si>
    <t>DIC/2021-NOV/2031</t>
  </si>
  <si>
    <t>MOGROVEJO SARMIENTO JUAN JEOVANI</t>
  </si>
  <si>
    <t>101321826</t>
  </si>
  <si>
    <t>GUILLERMO BENAVIDES ANGEL</t>
  </si>
  <si>
    <t>010438265-0</t>
  </si>
  <si>
    <t>ABANDONO MEMODMCA12982022</t>
  </si>
  <si>
    <t>MEMODMCA12982022</t>
  </si>
  <si>
    <t>102374543</t>
  </si>
  <si>
    <t>EDWIN MANUEL OCHOA VERA</t>
  </si>
  <si>
    <t>010416162-5</t>
  </si>
  <si>
    <t>ORTEGA CABRERA GALO PATRICIO</t>
  </si>
  <si>
    <t>102647443</t>
  </si>
  <si>
    <t>MARCELA PATRICIA MALDONADO N</t>
  </si>
  <si>
    <t>010511987-9</t>
  </si>
  <si>
    <t>FERNANDEZ BRITO MONICA CAROLINA</t>
  </si>
  <si>
    <t>JULI/2022-JUNIO/2025</t>
  </si>
  <si>
    <t>O99127158</t>
  </si>
  <si>
    <t>2 AÑOS -OCUPA: MORA GUAMAN MARIA FERNANDA</t>
  </si>
  <si>
    <t>AREVALO TENESACA JENNY SOLEDAD</t>
  </si>
  <si>
    <t>101062933</t>
  </si>
  <si>
    <t>ROSA FILOMENA CORDOVA CEDILL</t>
  </si>
  <si>
    <t>010511986-1</t>
  </si>
  <si>
    <t>FERNANDEZ BRITO JHON BRANDON</t>
  </si>
  <si>
    <t>OCUPA : GUAMAN BARRETO VICTOR AFONSO</t>
  </si>
  <si>
    <t>SUQUILANDA SILVA MARIA GUILLERMINA</t>
  </si>
  <si>
    <t>102191566</t>
  </si>
  <si>
    <t>MARISOL JULIETA CARRION CORDO</t>
  </si>
  <si>
    <t>010417922-1</t>
  </si>
  <si>
    <t>SANCHEZ VICUÑA CRISTIAN ALEXANDER</t>
  </si>
  <si>
    <t>101305498</t>
  </si>
  <si>
    <t>ALICIA ZORAIDA ZAMORA MOROCH</t>
  </si>
  <si>
    <t>010652145-3</t>
  </si>
  <si>
    <t>CRIOLLO JINDE ALEXANDRA MARIBEL</t>
  </si>
  <si>
    <t>103326617</t>
  </si>
  <si>
    <t>MORA MENDIETA PABLO LEONARDO</t>
  </si>
  <si>
    <t>renuncia EXT-7610-2024 OCUPACIÓN ILEGAL</t>
  </si>
  <si>
    <t>OCUPACIÓN ILEGAL DEL PUESTO POR PARTE DEL SEÑOR  SANCHEZ VICUÑA CRISTIAN ALEXANDER renuncia EXT-7610-2024 OCUPACIÓN ILEGAL</t>
  </si>
  <si>
    <t>PEÑALOZA TERREROS JENNY PATRICIA</t>
  </si>
  <si>
    <t>101351716</t>
  </si>
  <si>
    <t>MARIA GRICELDA MENDIETA BERM</t>
  </si>
  <si>
    <t>180341530-4</t>
  </si>
  <si>
    <t>FAJARDO ALVAREZ ROSA LIA ESPERANZA</t>
  </si>
  <si>
    <t>101869691</t>
  </si>
  <si>
    <t>EFRAIN PATRICIO CORDOVA CEDILL</t>
  </si>
  <si>
    <t>180412614-0</t>
  </si>
  <si>
    <t>TUALOMBO MANOBANDA ANA LUCIA</t>
  </si>
  <si>
    <t>0 959614307</t>
  </si>
  <si>
    <t>BUESTAN CANDO MARIA JUANA</t>
  </si>
  <si>
    <t>103269312</t>
  </si>
  <si>
    <t>MARIANITA DE JESUS NEIRA FARFAN</t>
  </si>
  <si>
    <t>030050019-6</t>
  </si>
  <si>
    <t>CANDO COTACACHI SEGUNDO</t>
  </si>
  <si>
    <t>104040167</t>
  </si>
  <si>
    <t>MARIA DOLORES NEIRA FARFAN</t>
  </si>
  <si>
    <t>O93590898</t>
  </si>
  <si>
    <t>ACOSTA JIMENEZ SEGUNDO MARCIAL</t>
  </si>
  <si>
    <t>104113378</t>
  </si>
  <si>
    <t>ISAAC SANTIAGO CHUNI MOROCHO</t>
  </si>
  <si>
    <t>100126885-1</t>
  </si>
  <si>
    <t>O82911813</t>
  </si>
  <si>
    <t>ACOSTA RIVERA JOHN MAURICIO</t>
  </si>
  <si>
    <t>704226547</t>
  </si>
  <si>
    <t>GLADYS JUDITH MOROCHO GUANUC</t>
  </si>
  <si>
    <t>015037533-5</t>
  </si>
  <si>
    <t>BUNE GUARANGO BLANCA AZUCENA PRESUNTA VENTA PUESTO PRESUNTA VENTA DE PUESTOS DE LOS SEÑORES ACOSTA CONFLICTO FAMILIAR</t>
  </si>
  <si>
    <t>0 992890271</t>
  </si>
  <si>
    <t>PRESUNTA VENTA DE PUESTOS DE LOS SEÑORES ACOSTA CONFLICTO FAMILIAR</t>
  </si>
  <si>
    <t>GUALLPA CRIOLLO ZOILA MARIA</t>
  </si>
  <si>
    <t>301730594</t>
  </si>
  <si>
    <t xml:space="preserve">OCHOA LANDIVAR JULIA PIEDAD </t>
  </si>
  <si>
    <t>1000801751</t>
  </si>
  <si>
    <t>JOSE ANTONIO PICUASI DE LA TORR</t>
  </si>
  <si>
    <t>010536552-2</t>
  </si>
  <si>
    <t>ZHAGUI BARRETO PABLO FABIAN PRESUNTA VENTA DE PUESTO</t>
  </si>
  <si>
    <t>0 985858145</t>
  </si>
  <si>
    <t>RAMON FAREZ ROSA GEORGINA</t>
  </si>
  <si>
    <t>1001500196</t>
  </si>
  <si>
    <t>MARIA LOLA FLORES CONEJO</t>
  </si>
  <si>
    <t>010173257-6</t>
  </si>
  <si>
    <t>ju</t>
  </si>
  <si>
    <t>URUCHIMA PILLCO EDGAR PATRICIO</t>
  </si>
  <si>
    <t>704274083</t>
  </si>
  <si>
    <t>JUAN VICENTE PALACIOS RUILOVA</t>
  </si>
  <si>
    <t>010300995-7</t>
  </si>
  <si>
    <t>DELGADO TORRES SANTIAGO RENE</t>
  </si>
  <si>
    <t>100517929</t>
  </si>
  <si>
    <t>MANUEL MOISES RODAS ESPINOZA</t>
  </si>
  <si>
    <t>010315806-9</t>
  </si>
  <si>
    <t>OCHOA ARIAS JAIME IGNACIO</t>
  </si>
  <si>
    <t>102339082</t>
  </si>
  <si>
    <t>CARMEN ENRIQUETA ULLOA BANEG</t>
  </si>
  <si>
    <t>010231273-3</t>
  </si>
  <si>
    <t>PAZAN RUBIO ROSA GLORIA</t>
  </si>
  <si>
    <t>101350296</t>
  </si>
  <si>
    <t>CLOTILDE ELVIRA GALARZA TELLO</t>
  </si>
  <si>
    <t>010274545-2</t>
  </si>
  <si>
    <t>OCHOA PAZAN PAUL EFRAIN</t>
  </si>
  <si>
    <t>En tramite adjudicacion a nombre de su hijo, el seño OCHOA ARIAS JAIME IGNACIO es le adjudicatario anterior - FALLECIO</t>
  </si>
  <si>
    <t>103458352</t>
  </si>
  <si>
    <t>PABLO ERNESTO CHALAN GALARZA</t>
  </si>
  <si>
    <t>010126978-5</t>
  </si>
  <si>
    <t>ALERCA VILLALTA BETTY MARIA</t>
  </si>
  <si>
    <t>105858674</t>
  </si>
  <si>
    <t>MAYRA KARINA MOROCHO PUCHA</t>
  </si>
  <si>
    <t>010029197-0</t>
  </si>
  <si>
    <t>180400279-6</t>
  </si>
  <si>
    <t xml:space="preserve">SILLAGANA MUNTZA SEGUNDO JUAN </t>
  </si>
  <si>
    <t>103120291</t>
  </si>
  <si>
    <t>MARIA EUDOSIA MOROCHO CAJAS</t>
  </si>
  <si>
    <t>190016973-9</t>
  </si>
  <si>
    <t>O99237575-9</t>
  </si>
  <si>
    <t>BELTRAN FERNANDEZ MERCEDES MARGARITA</t>
  </si>
  <si>
    <t>101676757</t>
  </si>
  <si>
    <t>BERTHA INES ZAMORA MOROCHO</t>
  </si>
  <si>
    <t>SILLAGA MUNTZA SEGUNDO JUAN</t>
  </si>
  <si>
    <t>2896-160</t>
  </si>
  <si>
    <t>PARA DOS AÑOS</t>
  </si>
  <si>
    <t xml:space="preserve">    </t>
  </si>
  <si>
    <t xml:space="preserve">PANJON PINTADO JORGE ARMANDO renuncia </t>
  </si>
  <si>
    <t>renuncia tramite 101632020</t>
  </si>
  <si>
    <t>102481348</t>
  </si>
  <si>
    <t>GLADYS DEL PILAR FARFAN SALTOS</t>
  </si>
  <si>
    <t>010426443-7</t>
  </si>
  <si>
    <t>PEZANTEZ MOROCHO CARLOS ANDRES</t>
  </si>
  <si>
    <t>MOCHA RAMON DORA AZUCENA</t>
  </si>
  <si>
    <t>102332475</t>
  </si>
  <si>
    <t>CARLOS MANUEL MARQUEZ PERALT</t>
  </si>
  <si>
    <t>010442256-3</t>
  </si>
  <si>
    <t>PANJON PINTADO JORGE ARMANDO</t>
  </si>
  <si>
    <t>0959195994 /4195289</t>
  </si>
  <si>
    <t>PANGOL VIVAR LEONOR VICTORIA</t>
  </si>
  <si>
    <t>103757613</t>
  </si>
  <si>
    <t>JOSE LEONIDAS DE LA TORRE ALBA</t>
  </si>
  <si>
    <t>010384711-7</t>
  </si>
  <si>
    <t>DORA AZUCENA MOCHA RAMON</t>
  </si>
  <si>
    <t>TRUJILLO TRUJILLO RAUL OLMEDO</t>
  </si>
  <si>
    <t>1002888905</t>
  </si>
  <si>
    <t>YURI ESTHELA OTAVALO CACERES</t>
  </si>
  <si>
    <t>010114823-7</t>
  </si>
  <si>
    <t>2816941 / 094897858</t>
  </si>
  <si>
    <t>MORQUECHO SALTO LUCIA PATRICIA</t>
  </si>
  <si>
    <t xml:space="preserve"> 1004689608</t>
  </si>
  <si>
    <t xml:space="preserve"> CACERES DE LA TORRE JEFFERSON KLEVER</t>
  </si>
  <si>
    <t>1001844693</t>
  </si>
  <si>
    <t>ROSA ELENA DE LA TORRE ALBARR</t>
  </si>
  <si>
    <t>180277740-7</t>
  </si>
  <si>
    <t>TENELEMA ROJANO NORMA NARCIZA</t>
  </si>
  <si>
    <t>CASACAS/CHOMPAS</t>
  </si>
  <si>
    <t>LONDA MIRANDA DELIA MARISOL</t>
  </si>
  <si>
    <t>101565232</t>
  </si>
  <si>
    <t>RUTH AUXILIADORA BARBECHO CA</t>
  </si>
  <si>
    <t>030215109-7</t>
  </si>
  <si>
    <t>CHOCO CAIZAGUANO MARIA LUCINDA</t>
  </si>
  <si>
    <t>601134448</t>
  </si>
  <si>
    <t>ROGELIO PILCO SORIA</t>
  </si>
  <si>
    <t>010430019-9</t>
  </si>
  <si>
    <t>PERALTA SARMIENTO MARIA LUISA</t>
  </si>
  <si>
    <t>600870356</t>
  </si>
  <si>
    <t>LUIS HUMBERTO GUSQUI PALLMAY</t>
  </si>
  <si>
    <t>180286994-9</t>
  </si>
  <si>
    <t>ARIAS LUZURIAGA WASHINGTON OMAR</t>
  </si>
  <si>
    <t>1802833341</t>
  </si>
  <si>
    <t>NELSON ISIDRO GAVILANES VILLEG</t>
  </si>
  <si>
    <t>010608809-9</t>
  </si>
  <si>
    <t>2485370/0986425273</t>
  </si>
  <si>
    <t xml:space="preserve">SIN </t>
  </si>
  <si>
    <t>101471373</t>
  </si>
  <si>
    <t>LUZ MARIA ORDOÃ‘EZ SANCHEZ</t>
  </si>
  <si>
    <t>RENUNCIA EXT-30470-2023</t>
  </si>
  <si>
    <t>ARIAS LUZURIAGA WASHINGTON OMAR RENUNCIA EXT-30470-2023</t>
  </si>
  <si>
    <t>GUERRERO BARROS LAURA BEATRIZ</t>
  </si>
  <si>
    <t>102773322</t>
  </si>
  <si>
    <t>HUGO BOLIVAR CHIMBO CHABLAY</t>
  </si>
  <si>
    <t>010333140-1</t>
  </si>
  <si>
    <t>SIMBAÑA LLIVISUPA TANIA ISABEL</t>
  </si>
  <si>
    <t>102773330</t>
  </si>
  <si>
    <t>OLGA BEATRIZ DUTAN CABRERA</t>
  </si>
  <si>
    <t>010243961-9</t>
  </si>
  <si>
    <t>RAMON VIZHCO JOSE ROSENDO</t>
  </si>
  <si>
    <t>104223995</t>
  </si>
  <si>
    <t>ROSARIO SALOME QUEZADA RAMON</t>
  </si>
  <si>
    <t>010172031-8</t>
  </si>
  <si>
    <t>FAREZ ARAUJO MARIA TERESA</t>
  </si>
  <si>
    <t>101953057</t>
  </si>
  <si>
    <t>EDGAR WILSON ORTEGA PATIÃ‘O</t>
  </si>
  <si>
    <t>010019779-7</t>
  </si>
  <si>
    <t>SOLICTA RENOVACIÓN Y PAGA LA DEUDA</t>
  </si>
  <si>
    <t>SANCHEZ AYORA CARMITA ELIZABETH</t>
  </si>
  <si>
    <t>106240013</t>
  </si>
  <si>
    <t>DARWIN LEONARDO PANGOL DOMIN</t>
  </si>
  <si>
    <t>010014461-7</t>
  </si>
  <si>
    <t>VILLA SANCHEZ MARIA ANGELICA</t>
  </si>
  <si>
    <t>103361093</t>
  </si>
  <si>
    <t>SARA MERCEDES LALVAY LALVAY</t>
  </si>
  <si>
    <t>171422401-9</t>
  </si>
  <si>
    <t>2864914/0991338381</t>
  </si>
  <si>
    <t>INFORME DE ABANDONO DE PUESTO Y NO FIRMA EL NUEVO VONTRATO SE PRESUME SUBARRIENDO OCUPACIÓN ILEGAL DE OTRA PERSONA.</t>
  </si>
  <si>
    <t>120504364-7</t>
  </si>
  <si>
    <t xml:space="preserve">PEÑALOZA BASURTO JULIO CESAR </t>
  </si>
  <si>
    <t>103415626</t>
  </si>
  <si>
    <t>ROSA ELENA TENESACA CRIOLLO</t>
  </si>
  <si>
    <t>010260209-1</t>
  </si>
  <si>
    <t>ABAD AVILA MARIA ELENA</t>
  </si>
  <si>
    <t>1704393501</t>
  </si>
  <si>
    <t>PEDRO MIGUEL DE JESUS ANDRADE</t>
  </si>
  <si>
    <t>PEÑALOZA BASURTO JULIO CESAR</t>
  </si>
  <si>
    <t>105215495</t>
  </si>
  <si>
    <t>MALDONADO FAJARDO FELINA MAR</t>
  </si>
  <si>
    <t>010486133-1</t>
  </si>
  <si>
    <t>AGUIRRE AGUIRRE CARLOS IVAN</t>
  </si>
  <si>
    <t>0920005113</t>
  </si>
  <si>
    <t>JOSE MANUEL ARRIAGA CANCINO</t>
  </si>
  <si>
    <t>105216238</t>
  </si>
  <si>
    <t>ALEXANDRA PAOLA GUTIERREZ CH</t>
  </si>
  <si>
    <t>GOMEZ JIMENEZ SIOMARA YASMITH</t>
  </si>
  <si>
    <t>101807923</t>
  </si>
  <si>
    <t>VILMO JESUS ORDOÃ‘EZ ARIZABALA</t>
  </si>
  <si>
    <t>010239760-1</t>
  </si>
  <si>
    <t>CONDOR PUCA MARIA CUSTODIA</t>
  </si>
  <si>
    <t>180155324-7</t>
  </si>
  <si>
    <t xml:space="preserve">CAISAGUANO TOASA RAFAEL ALFREDO </t>
  </si>
  <si>
    <t>010382067-6</t>
  </si>
  <si>
    <t xml:space="preserve">VANEGAS BRITO LUZ MARIA </t>
  </si>
  <si>
    <t>105169692</t>
  </si>
  <si>
    <t>MARITSA ELIZABETH ARICHABALA</t>
  </si>
  <si>
    <t>015168468-5</t>
  </si>
  <si>
    <t>SALINAS SUMBA BLANCA ELISA</t>
  </si>
  <si>
    <t>106607427</t>
  </si>
  <si>
    <t>PEREZ YUNGA PRISCILA ALEXANDR</t>
  </si>
  <si>
    <t>180086702-8</t>
  </si>
  <si>
    <t>Mayo 2022/Abril2032</t>
  </si>
  <si>
    <t>CARDENAS CASTAÑEDA MARTHA ERNESTITA</t>
  </si>
  <si>
    <t>101040897</t>
  </si>
  <si>
    <t>CARLOS RAFAEL PIEDRA MOROCHO</t>
  </si>
  <si>
    <t>010150964-4</t>
  </si>
  <si>
    <t>MATUTE ZHAPAN RAMON RIGOBERTO</t>
  </si>
  <si>
    <t>101479830</t>
  </si>
  <si>
    <t>FLOR MARIA RODRIGUEZ SERRANO</t>
  </si>
  <si>
    <t>010229709-0</t>
  </si>
  <si>
    <t>CARDENAS CASTAÑEDA MARTHA ERNESTINA</t>
  </si>
  <si>
    <t>CALLE CALLE NUBE PATRICIA</t>
  </si>
  <si>
    <t>1802020774</t>
  </si>
  <si>
    <t>TERESA DE JESUS NUÃ‘EZ NAVARRET</t>
  </si>
  <si>
    <t>180230772-6</t>
  </si>
  <si>
    <t>CUSQUILLO MUNTZA LORENZO</t>
  </si>
  <si>
    <t>0 939848902</t>
  </si>
  <si>
    <t>1801942440</t>
  </si>
  <si>
    <t xml:space="preserve">BARRERA ZAMORA CARLOS EDMUNDO </t>
  </si>
  <si>
    <t>1801880319</t>
  </si>
  <si>
    <t>CARMITA DEL ROCIO ARAUZ MARQ</t>
  </si>
  <si>
    <t>030122182-6</t>
  </si>
  <si>
    <t>CHANGO SIGUENZA FREDDY MARCELO</t>
  </si>
  <si>
    <t>102908324</t>
  </si>
  <si>
    <t xml:space="preserve">MARIA ALICIA UGUÑA FERNANDEZ </t>
  </si>
  <si>
    <t>1802579043</t>
  </si>
  <si>
    <t>JOSE ANTONIO CHADAN TAYUPANTA</t>
  </si>
  <si>
    <t>CHANGO SIGUENZA BLANCA ELENA</t>
  </si>
  <si>
    <t>602411886</t>
  </si>
  <si>
    <t>HAYME NARCISA VILLANUEVA HER</t>
  </si>
  <si>
    <t>010226496-7</t>
  </si>
  <si>
    <t xml:space="preserve">CHANGO SIGUENZA NANCY CRISTINA </t>
  </si>
  <si>
    <t>912626165</t>
  </si>
  <si>
    <t xml:space="preserve">ARRIAGA CANSINO PERLA DEL ROCIO </t>
  </si>
  <si>
    <t>924376239</t>
  </si>
  <si>
    <t>PAULO CESAR DINO SANCHEZ</t>
  </si>
  <si>
    <t>010246917-8</t>
  </si>
  <si>
    <t xml:space="preserve">MORENO SANCHEZ HUGO HERNAN </t>
  </si>
  <si>
    <t>102695731</t>
  </si>
  <si>
    <t>CELSO AMABLE ERREIS PERALTA</t>
  </si>
  <si>
    <t>010424711-9</t>
  </si>
  <si>
    <t>CHANGO SIGUENZA NANCY CRISTINA</t>
  </si>
  <si>
    <t>SILVA OÑATE LOURDES CECILIA</t>
  </si>
  <si>
    <t>101877975</t>
  </si>
  <si>
    <t>VICTOR MANUEL AREVALO PERALT</t>
  </si>
  <si>
    <t>180292404-1</t>
  </si>
  <si>
    <t>MORENO SANCHEZ HUGO HERNAN</t>
  </si>
  <si>
    <t>ORELLANA NARVAEZ TERESA DE JESUS</t>
  </si>
  <si>
    <t>0102324654</t>
  </si>
  <si>
    <t>ANA LUCIA QUITO LEÓN</t>
  </si>
  <si>
    <t>180274573-5</t>
  </si>
  <si>
    <t xml:space="preserve">CAIZA FUENTES NANCY ARACELI </t>
  </si>
  <si>
    <t>103818670</t>
  </si>
  <si>
    <t>XIMENA ALEXANDRA QUEZADA RUI</t>
  </si>
  <si>
    <t>180400332-3</t>
  </si>
  <si>
    <t>0 992179569</t>
  </si>
  <si>
    <t>910761246</t>
  </si>
  <si>
    <t>AQUILINO WILFRIDO PEREZ CHOEZ</t>
  </si>
  <si>
    <t>060307481-6</t>
  </si>
  <si>
    <t>PROAÑO ORTIZ ANA LUCIA</t>
  </si>
  <si>
    <t>772634 -0968950413</t>
  </si>
  <si>
    <t>TENESACA CARCHI ROSA ALEXANDRA</t>
  </si>
  <si>
    <t>1103635866</t>
  </si>
  <si>
    <t>NELY EULALIA ANDRADE CHALACO</t>
  </si>
  <si>
    <t>030128138-2</t>
  </si>
  <si>
    <t>NIVELO TENESACA LUIS ANTONIO</t>
  </si>
  <si>
    <t>RAMOS PALLO FRANCISCO ROBERTO</t>
  </si>
  <si>
    <t>1706030937</t>
  </si>
  <si>
    <t>CAMPOS MEJIA MERCEDES FLORENTINA</t>
  </si>
  <si>
    <t xml:space="preserve"> 1710033893</t>
  </si>
  <si>
    <t xml:space="preserve"> HILDA MARIA ZAMBRANO TENORIO</t>
  </si>
  <si>
    <t>101435626</t>
  </si>
  <si>
    <t>FANNY ESPERANZA ANDRADE MARI</t>
  </si>
  <si>
    <t>010366542-8</t>
  </si>
  <si>
    <t xml:space="preserve">GOMEZ GALAN ELIANA DEL ROCIO </t>
  </si>
  <si>
    <t>100962026</t>
  </si>
  <si>
    <t xml:space="preserve">BARROS BACULIMA LUZ GUILLERMINA </t>
  </si>
  <si>
    <t>1705135661</t>
  </si>
  <si>
    <t>LUIS MARCO VINICIO BAHAMONDE</t>
  </si>
  <si>
    <t>180461372-5</t>
  </si>
  <si>
    <t>PAREDES CAICEDO ALEX PATRICIO</t>
  </si>
  <si>
    <t>PASOCHOA MINIGUANO MARIA GLORIA</t>
  </si>
  <si>
    <t>902897172</t>
  </si>
  <si>
    <t>LEONIDAS VANEGAS JARA</t>
  </si>
  <si>
    <t>180484307-4</t>
  </si>
  <si>
    <t>CUSQUILLO TAMAQUIZA JUAN ERNESTO</t>
  </si>
  <si>
    <t>MEJIA CARPIO GABRIEL ESTUARDO</t>
  </si>
  <si>
    <t>902897198</t>
  </si>
  <si>
    <t>PETRA AZUCENA MONCADA RUIZ</t>
  </si>
  <si>
    <t>180389280-9</t>
  </si>
  <si>
    <t>0 998288862</t>
  </si>
  <si>
    <t>CARPIO TAPIA NANCY CATALINA</t>
  </si>
  <si>
    <t>915964647</t>
  </si>
  <si>
    <t>ELIZABETH HORTENCIA VANEGAS M</t>
  </si>
  <si>
    <t>010286137-4</t>
  </si>
  <si>
    <t>renuncia MEMODMCA09282021</t>
  </si>
  <si>
    <t>1802700912</t>
  </si>
  <si>
    <t>NILDA VERONICA TELENCHANA MO</t>
  </si>
  <si>
    <t>010183988-4</t>
  </si>
  <si>
    <t>JUL/2022-JUN/2032</t>
  </si>
  <si>
    <t>MEMODMCA01352022</t>
  </si>
  <si>
    <t>SANTIAGO DAVID MEJIA CARPIO</t>
  </si>
  <si>
    <t>104142583</t>
  </si>
  <si>
    <t>DIEGO OSWALDO JARAMA RAMON</t>
  </si>
  <si>
    <t>010456620-3</t>
  </si>
  <si>
    <t>MEJIA CARPIO JOSE ADRIAN</t>
  </si>
  <si>
    <t>MAR/2023-FEB/2025</t>
  </si>
  <si>
    <t>AUCAPIÑA LUPERCIO INES VICTORIA</t>
  </si>
  <si>
    <t xml:space="preserve"> 1804187167</t>
  </si>
  <si>
    <t xml:space="preserve"> YOLANDA PATRICIA AISABUCHA PEREZ</t>
  </si>
  <si>
    <t>103591251</t>
  </si>
  <si>
    <t>LOURDES ISABEL CARCHI TENEMAS</t>
  </si>
  <si>
    <t>010481580-8</t>
  </si>
  <si>
    <t>MEJIA CARPIO SANTIAGO DAVID</t>
  </si>
  <si>
    <t>0 99299145</t>
  </si>
  <si>
    <t>GALARZA ISA SANDRA SILVANA</t>
  </si>
  <si>
    <t>1800979641</t>
  </si>
  <si>
    <t>CARMEN LUZ MARIA PEREZ REINOS</t>
  </si>
  <si>
    <t>010312750-2</t>
  </si>
  <si>
    <t>MORENO SANCHEZ AIDA ERNESTINA</t>
  </si>
  <si>
    <t>704029594</t>
  </si>
  <si>
    <t>LUIS ALBERTO ARMIJOS ROMERO</t>
  </si>
  <si>
    <t>180275014-9</t>
  </si>
  <si>
    <t>TOAPANTA PUNINA CARMITA LUCIA</t>
  </si>
  <si>
    <t>103532966</t>
  </si>
  <si>
    <t>DORA MARIBEL JARAMA RAMON</t>
  </si>
  <si>
    <t>180325258-2</t>
  </si>
  <si>
    <t>JINEZ PAREDES GEOVANNY JAVIER</t>
  </si>
  <si>
    <t>102683786</t>
  </si>
  <si>
    <t>SEGUNDO DANIEL SACASARI ZHININ</t>
  </si>
  <si>
    <t>180363447-4</t>
  </si>
  <si>
    <t>TOPANTA PUNINA CARMITA LUCIA</t>
  </si>
  <si>
    <t>GUANOTUÑA VELOZ MARIA HIPATIA</t>
  </si>
  <si>
    <t>101722973</t>
  </si>
  <si>
    <t>ZOILA MERCEDES TENESACA PUGO</t>
  </si>
  <si>
    <t>180383293-8</t>
  </si>
  <si>
    <t>032836242-0968354059</t>
  </si>
  <si>
    <t>BRITO MOSCOSO MARITZA RAQUEL</t>
  </si>
  <si>
    <t>1803018793</t>
  </si>
  <si>
    <t>DOLORES DEL CARMEN LOPEZ PERE</t>
  </si>
  <si>
    <t>010387448-3</t>
  </si>
  <si>
    <t>JAYA GONZALES CARMEN DIANET</t>
  </si>
  <si>
    <t>0 939988511</t>
  </si>
  <si>
    <t>ALVARADO LOPEZ MARCO CLAUDINO</t>
  </si>
  <si>
    <t>102336914</t>
  </si>
  <si>
    <t>SONIA MARLENE ORTEGA ANDRADE</t>
  </si>
  <si>
    <t>010539342-5</t>
  </si>
  <si>
    <t>CORREAS/CARTERAS</t>
  </si>
  <si>
    <t>CALDERON BRITO BERTHA LUCILA</t>
  </si>
  <si>
    <t>102422862</t>
  </si>
  <si>
    <t>FREDY FERNANDO ORTEGA ANDRAD</t>
  </si>
  <si>
    <t>090753356-6</t>
  </si>
  <si>
    <t>ABAD BARRERA LUIS HECTOR</t>
  </si>
  <si>
    <t>LASSO CEPEDA NESTOR ADIODATO</t>
  </si>
  <si>
    <t>101658029</t>
  </si>
  <si>
    <t>OSWALDO RAUL ZEAS JIMENEZ</t>
  </si>
  <si>
    <t>010173989-4</t>
  </si>
  <si>
    <t>PAZMIÑO GALARRAGA MARIA MARGARITA</t>
  </si>
  <si>
    <t>101353795</t>
  </si>
  <si>
    <t>ESTELA GERMANIA LOJA SAMANIEG</t>
  </si>
  <si>
    <t>050018647-3</t>
  </si>
  <si>
    <t>ARIZAGA ABAD JULIA YOLANDA</t>
  </si>
  <si>
    <t>1802329696</t>
  </si>
  <si>
    <t>ROMAN DIOMEDES ESPIN MORALES</t>
  </si>
  <si>
    <t>171403699-1</t>
  </si>
  <si>
    <t>PASMIÑO GALARRAGA MARIA MARGARITA</t>
  </si>
  <si>
    <t>ABAD ALMACHI HILDA ERNESTINA</t>
  </si>
  <si>
    <t>100238930</t>
  </si>
  <si>
    <t>RAUL CESAR ORTEGA VIVAR</t>
  </si>
  <si>
    <t>180299812-3</t>
  </si>
  <si>
    <t>TORRES ARIZAGA JHOANA ELIZABETH</t>
  </si>
  <si>
    <t>En tramite adjudicacion a nombre de comerciante, la señora JULIA YOLANDA ARIZAGA ABAD es la adjudicataria anterior - RENUNCIA</t>
  </si>
  <si>
    <t>ARIZAGA ABAD EDGAR FREDDY</t>
  </si>
  <si>
    <t>102916913</t>
  </si>
  <si>
    <t>ANGELICA NARCISA ORTEGA ANDRA</t>
  </si>
  <si>
    <t>010064724-7</t>
  </si>
  <si>
    <t>CHACHO ARIAS JOVITA MIREYA</t>
  </si>
  <si>
    <t>ROPA DE MUJER</t>
  </si>
  <si>
    <t>102063047</t>
  </si>
  <si>
    <t>MARIA JOSEFINA VILLA ESPINOZA</t>
  </si>
  <si>
    <t>010231194-1</t>
  </si>
  <si>
    <t>2828569 / 084072794</t>
  </si>
  <si>
    <t>VILLEGAS MORALES BETTY KARINA</t>
  </si>
  <si>
    <t>CHOMPAS</t>
  </si>
  <si>
    <t>602369365</t>
  </si>
  <si>
    <t>MARIA MARLENE VIMOS ABARCA</t>
  </si>
  <si>
    <t>010185788-6</t>
  </si>
  <si>
    <t>LOJANO DELEG MARIA EULALIA</t>
  </si>
  <si>
    <t>102127669</t>
  </si>
  <si>
    <t>JANETH ELIANA PEÃ‘A QUIZHPI</t>
  </si>
  <si>
    <t>172814202-5</t>
  </si>
  <si>
    <t>0 992249197</t>
  </si>
  <si>
    <t>DUCHI BERMEO DAVID HERNAN</t>
  </si>
  <si>
    <t>1711249308</t>
  </si>
  <si>
    <t>SUCUZHAÃ‘AY CUMBE ELOY EDMUN</t>
  </si>
  <si>
    <t>010328568-0</t>
  </si>
  <si>
    <t>YANANGOMEZ YAGUACHI JUAN ALBERTO</t>
  </si>
  <si>
    <t>1704811700</t>
  </si>
  <si>
    <t>JUANA LETICIA CUMBE ZAMBRANO</t>
  </si>
  <si>
    <t>010315161-9</t>
  </si>
  <si>
    <t>TENESACA TENESACA JORGE IVAN</t>
  </si>
  <si>
    <t>104018635</t>
  </si>
  <si>
    <t>SANDRA ELIZABETH SUCUZHAÃ‘AY C</t>
  </si>
  <si>
    <t>030148891-2</t>
  </si>
  <si>
    <t>JARA PACHECO MARIA XIMENA</t>
  </si>
  <si>
    <t>DUCHI BERMEO RUTH CARMITA</t>
  </si>
  <si>
    <t>103605242</t>
  </si>
  <si>
    <t>DARWIN RODRIGO SUCUZHAÃ‘AY CU</t>
  </si>
  <si>
    <t>010226731-7</t>
  </si>
  <si>
    <t>ALBARRACIN URBINA LUCIA CARMELINA</t>
  </si>
  <si>
    <t>102684925</t>
  </si>
  <si>
    <t>010384162-3</t>
  </si>
  <si>
    <t>NAULA MARCATOMA MARIA HILDA</t>
  </si>
  <si>
    <t>103857975</t>
  </si>
  <si>
    <t>NANCY ELIZABETH VELEZ ARIAS</t>
  </si>
  <si>
    <t>010208960-4</t>
  </si>
  <si>
    <t>ALVAREZ PAUCAR MONICA ALEXANDRA</t>
  </si>
  <si>
    <t>301320323</t>
  </si>
  <si>
    <t>JUAN PABLO NIVELO BUESTAN</t>
  </si>
  <si>
    <t>060485393-7</t>
  </si>
  <si>
    <t>0 985271792</t>
  </si>
  <si>
    <t>BUÑAY LEMA CESAR</t>
  </si>
  <si>
    <t>1802099877</t>
  </si>
  <si>
    <t>WILSON IGNACIO PULLUTASIG TOR</t>
  </si>
  <si>
    <t>180376067-5</t>
  </si>
  <si>
    <t>SINCHIGUANO CRIOLLO LUIIS KLEVER</t>
  </si>
  <si>
    <t>010344134-1</t>
  </si>
  <si>
    <t>SUCULANDA GUAMAN MARTHA TEREZA</t>
  </si>
  <si>
    <t>2 AÑOS DE TRABAJO ILEGAL SE DEBE REGULARIZAR QUINCHUQUI CASTAÑEDA ANDRES REGULARIZACIÓN</t>
  </si>
  <si>
    <t>101106078</t>
  </si>
  <si>
    <t>LAURO VIRGILIO CABRERA GOMEZ</t>
  </si>
  <si>
    <t>180426867-8</t>
  </si>
  <si>
    <t>PULLUGANDO MANOBANDA VERONICA ELIZABETH</t>
  </si>
  <si>
    <t>MINCHALA CAJAS NELSON IVAN</t>
  </si>
  <si>
    <t>101248102</t>
  </si>
  <si>
    <t>SUCULANDA GUAMAN MARHTA TEREZA</t>
  </si>
  <si>
    <t>MAR/2022-FEB/2032</t>
  </si>
  <si>
    <t>0 999192764</t>
  </si>
  <si>
    <t>RAMON LOJANO FANNY REGINA</t>
  </si>
  <si>
    <t>101616712</t>
  </si>
  <si>
    <t>GERARDO DE JESUS VELEZ ALVARA</t>
  </si>
  <si>
    <t>030122041-4</t>
  </si>
  <si>
    <t>RENUNCIA EXT334792021</t>
  </si>
  <si>
    <t>102105699</t>
  </si>
  <si>
    <t>SONIA BEATRIZ ARIAS MOSQUERA</t>
  </si>
  <si>
    <t>010343425-4</t>
  </si>
  <si>
    <t>FAJARDO DELEG NARCISA DE JESUS</t>
  </si>
  <si>
    <t>103097796</t>
  </si>
  <si>
    <t>PILAR DEL ROCIO DELGADO QUINDI</t>
  </si>
  <si>
    <t>010417069-1</t>
  </si>
  <si>
    <t>ALARCON VILLAVICENCIO ENEIDA MORAIMA</t>
  </si>
  <si>
    <t>O59656466</t>
  </si>
  <si>
    <t>En tramite adjudicacion a nombre de su ahijada, la señora BLANCA ALEJANDRINA PASACA PEÑAFIEL es la adjudicataria anterior - RENUNCIA</t>
  </si>
  <si>
    <t>SACTA NARVAEZ JORGE RODRIGO</t>
  </si>
  <si>
    <t>SE DECLARA AL COMERCIANTE CONSECIONARIO LEGAL</t>
  </si>
  <si>
    <t>602076457</t>
  </si>
  <si>
    <t>LUIS RODRIGO MACAS VALDIVIESO</t>
  </si>
  <si>
    <t>010265332-6</t>
  </si>
  <si>
    <t>BLUSAS</t>
  </si>
  <si>
    <t>PAUCAR LOZANO ANA MARIA</t>
  </si>
  <si>
    <t>602540452</t>
  </si>
  <si>
    <t>CARMITA DIAZ PASMAY</t>
  </si>
  <si>
    <t>010169989-0</t>
  </si>
  <si>
    <t>0 990313772</t>
  </si>
  <si>
    <t>JUELA SUMBA MANUEL REMIGIO</t>
  </si>
  <si>
    <t>604073569</t>
  </si>
  <si>
    <t>FREDDY ARMANDO TOTOY GUANAN</t>
  </si>
  <si>
    <t>010162926-9</t>
  </si>
  <si>
    <t>ROPA DE NIÑA</t>
  </si>
  <si>
    <t>PEÑA MERCHAN MARTHA BEATRIZ</t>
  </si>
  <si>
    <t>100813922</t>
  </si>
  <si>
    <t>JULIA AMADA BENENAULA BUESTAN</t>
  </si>
  <si>
    <t>010189373-3</t>
  </si>
  <si>
    <t>CAMISAS</t>
  </si>
  <si>
    <t>4089129 / 084399245</t>
  </si>
  <si>
    <t xml:space="preserve">PEÑA MERCHAN MERCEDES DEL ROSARIO </t>
  </si>
  <si>
    <t>102985496</t>
  </si>
  <si>
    <t>JULIA ALEJANDRINA PAREDES BENE</t>
  </si>
  <si>
    <t>010249337-6</t>
  </si>
  <si>
    <t>CALLE CASTRO JOSE MARIA</t>
  </si>
  <si>
    <t>103457917</t>
  </si>
  <si>
    <t>ARMANDO PATRICIO SANCHO SECH</t>
  </si>
  <si>
    <t>010071324-7</t>
  </si>
  <si>
    <t>PEÑA MERCHAN MERCEDES DEL ROSARIO</t>
  </si>
  <si>
    <t>CORDOVA CONTERON ROSA ELENA</t>
  </si>
  <si>
    <t>104188016</t>
  </si>
  <si>
    <t>MAGDALENA DOLORES QUEZADA Q</t>
  </si>
  <si>
    <t>030058917-3</t>
  </si>
  <si>
    <t>1803210374</t>
  </si>
  <si>
    <t>MANUEL FERNANDO LOPEZ PEREZ</t>
  </si>
  <si>
    <t>100193783-6</t>
  </si>
  <si>
    <t>CORDOVA CANTERON ROSA ELENA</t>
  </si>
  <si>
    <t>0 980988221</t>
  </si>
  <si>
    <t>YACHIMBA VICTOR ELIAS</t>
  </si>
  <si>
    <t>104997267</t>
  </si>
  <si>
    <t>MARIBEL CAROLINA ARAUJO CHOC</t>
  </si>
  <si>
    <t>2340585 / 085429310</t>
  </si>
  <si>
    <t>JUCA GUSHNAY JOSE ADOLFO</t>
  </si>
  <si>
    <t>104222773</t>
  </si>
  <si>
    <t>CLAUDIA FABIOLA JARAMA ESPINO</t>
  </si>
  <si>
    <t>180171175-3</t>
  </si>
  <si>
    <t>O69765932</t>
  </si>
  <si>
    <t>AGUIRRE TIRADO HERNAN EUGENIO</t>
  </si>
  <si>
    <t>105366793</t>
  </si>
  <si>
    <t>ANA CRISTINA ALVAREZ MOGROVE</t>
  </si>
  <si>
    <t>010177573-2</t>
  </si>
  <si>
    <t>CHIMBO MOROCHO MARÍA ZOILA</t>
  </si>
  <si>
    <t>104736277</t>
  </si>
  <si>
    <t>MIGUEL ANGEL ALVAREZ MOGROV</t>
  </si>
  <si>
    <t>010164325-2</t>
  </si>
  <si>
    <t>MONTALEZA MANOSALVA CELIA MATILDE</t>
  </si>
  <si>
    <t>103446787</t>
  </si>
  <si>
    <t>MANUEL FABIAN SANCHO SECHIQUE</t>
  </si>
  <si>
    <t>010504642-9</t>
  </si>
  <si>
    <t>CHIMBO MOROCHO MARIA ZOILAROSA</t>
  </si>
  <si>
    <t>ENTREGADO CONTRATO FINAL/OCUPADO POR MARIA CHIMBO CRIOLLO/APUNTE ADM, ANTERIOR</t>
  </si>
  <si>
    <t>CALDERON BRITO JAIME GILBERTO</t>
  </si>
  <si>
    <t>102920022</t>
  </si>
  <si>
    <t>TEREZA DE JESUS MOROCHO MORO</t>
  </si>
  <si>
    <t>170316887-0</t>
  </si>
  <si>
    <t>PEÑA GUILLEN CARMEN BERTHA</t>
  </si>
  <si>
    <t>1800798033</t>
  </si>
  <si>
    <t>MARTHA ANTONIETA LOPEZ PEÃ‘AL</t>
  </si>
  <si>
    <t>010070423-8</t>
  </si>
  <si>
    <t>1802352474</t>
  </si>
  <si>
    <t>ROSARIO GISSELA VELASTEGUI LOP</t>
  </si>
  <si>
    <t>070102924-1</t>
  </si>
  <si>
    <t>CAICEDO SOLIS SANDRA ELIZABETH</t>
  </si>
  <si>
    <t>permisos de</t>
  </si>
  <si>
    <t>102645165</t>
  </si>
  <si>
    <t>NANCY BEATRIZ JERVES CULLQUIPU</t>
  </si>
  <si>
    <t>010108888-8</t>
  </si>
  <si>
    <t>DUCHI PILLCO GLADIS AMPARITO</t>
  </si>
  <si>
    <t>permiso para ausentarse por enfermedad hasta el 25 de enero de 2025 después debe reincorporarse MEMO-DMCA-2425-2024</t>
  </si>
  <si>
    <t>102820602</t>
  </si>
  <si>
    <t>ROMULO RODRIGO DUCHI MARIN</t>
  </si>
  <si>
    <t>180327540-1</t>
  </si>
  <si>
    <t>AMAYA MUÑOZ MARIA MANUELA</t>
  </si>
  <si>
    <t>105294037</t>
  </si>
  <si>
    <t>MARCO ANTONIO MARIN DUCHI</t>
  </si>
  <si>
    <t>010250122-8</t>
  </si>
  <si>
    <t>LEMA LARA MARTHA LUCIA</t>
  </si>
  <si>
    <t>106980154</t>
  </si>
  <si>
    <t>WILLIAM ANDRES DUCHI JERVES</t>
  </si>
  <si>
    <t>010058325-1</t>
  </si>
  <si>
    <t>BRITO MARIA TRANSITO</t>
  </si>
  <si>
    <t>105836811</t>
  </si>
  <si>
    <t>DOLORES ALEXANDRA MUÃ‘OZ ORT</t>
  </si>
  <si>
    <t>160011893-7</t>
  </si>
  <si>
    <t>SALTOS ORDOÑEZ NELIDA MARITZA</t>
  </si>
  <si>
    <t>601200249</t>
  </si>
  <si>
    <t>MARIA HORTENCIA TIERRA GUAMA</t>
  </si>
  <si>
    <t>010132991-0</t>
  </si>
  <si>
    <t>4024-402</t>
  </si>
  <si>
    <t>ANDRADE MARIO ROBINSON</t>
  </si>
  <si>
    <t>601149271</t>
  </si>
  <si>
    <t xml:space="preserve">TIERRA MACAS FAUSTO VICTOR </t>
  </si>
  <si>
    <t>602639643</t>
  </si>
  <si>
    <t>SEGUNDO CARLOS TIERRA GUSQUI</t>
  </si>
  <si>
    <t>010323600-6</t>
  </si>
  <si>
    <t>JARAMA QUINDE LUZ MARGARITA</t>
  </si>
  <si>
    <t>POLLERUDA</t>
  </si>
  <si>
    <t>O98528053-9</t>
  </si>
  <si>
    <t>CAMBIO / OCUPA LA SEÑORA JARAMA QUINDE LUZ MARGARITA</t>
  </si>
  <si>
    <t>NOVILLO CEDILLO ISAAC RUBEN</t>
  </si>
  <si>
    <t>602936304</t>
  </si>
  <si>
    <t>IVAN FRANCISCO BONILLA VILLACI</t>
  </si>
  <si>
    <t>130576555-2</t>
  </si>
  <si>
    <t>MOLINA POSLIGUA PEDRO VICENTE</t>
  </si>
  <si>
    <t>MUÑOZ SUCUZHAÑAY YADIRA NATHALY</t>
  </si>
  <si>
    <t>702361189</t>
  </si>
  <si>
    <t>ZOILA MARIA SANMARTIN SANMAR</t>
  </si>
  <si>
    <t>010295424-5</t>
  </si>
  <si>
    <t>NOVILLO RODRIGUEZ LILIAN PATRICIA</t>
  </si>
  <si>
    <t>0 992249709</t>
  </si>
  <si>
    <t xml:space="preserve">ORDOÑEZ ABRIGO CECILIA IVONE </t>
  </si>
  <si>
    <t>602247629</t>
  </si>
  <si>
    <t>MARIA TERESA TIERRA GUAMAN</t>
  </si>
  <si>
    <t>010667817-0</t>
  </si>
  <si>
    <t xml:space="preserve">RAMON ROJAS MIGUEL ANGEL </t>
  </si>
  <si>
    <t>102406774</t>
  </si>
  <si>
    <t>JULIA CONSTANCIA FERNANDEZ VIL</t>
  </si>
  <si>
    <t>010578601-6</t>
  </si>
  <si>
    <t>QUINCHE BRITO MAYRA JANNETH</t>
  </si>
  <si>
    <t>FAJARDO SALTOS GLORIA MARLENE</t>
  </si>
  <si>
    <t>101969715</t>
  </si>
  <si>
    <t>LUIS ANTONIO MOROCHO MOROCH</t>
  </si>
  <si>
    <t>010208328-4</t>
  </si>
  <si>
    <t>RAMON ROJAS MIGUEL ANGEL</t>
  </si>
  <si>
    <t>0103450516 fallecio</t>
  </si>
  <si>
    <t>SUCUZHAÑAY SUCUZHAÑAY JAIME ENRIQUE fallecio</t>
  </si>
  <si>
    <t>102386000</t>
  </si>
  <si>
    <t>ROSARIO UBALDINA MOGROVEJO C</t>
  </si>
  <si>
    <t>010345051-6</t>
  </si>
  <si>
    <t xml:space="preserve">CONO PEREZ MARIA ELOISA </t>
  </si>
  <si>
    <t>101414910</t>
  </si>
  <si>
    <t>BLANCA INES VIVAR YEPES</t>
  </si>
  <si>
    <t>010719246-0</t>
  </si>
  <si>
    <t>SUCUZHAÑAY PAZMIÑO KELLY ODALIS</t>
  </si>
  <si>
    <t>En tramite adjudicacion a nombre de comerciante, el señor JAIME ENRIQUE SUCUZHAÑAY SUCUZHAÑAY es el adjudicatario anterior - RENUNCIA</t>
  </si>
  <si>
    <t>MACHADO VILLA AIDA ELISA</t>
  </si>
  <si>
    <t>103003794</t>
  </si>
  <si>
    <t>BLANCA SUSANA ORTEGA VIVAR</t>
  </si>
  <si>
    <t>160029474-6</t>
  </si>
  <si>
    <t>SUCUZHAÑAY SUCUZHAÑAY ROSA VICTORIA</t>
  </si>
  <si>
    <t>YUNGA CARCHI EFREN LEONARDO</t>
  </si>
  <si>
    <t>1003119805</t>
  </si>
  <si>
    <t>WILIAM ANTONIO LITUMA SARI</t>
  </si>
  <si>
    <t>060082215-9</t>
  </si>
  <si>
    <t>CASACAS</t>
  </si>
  <si>
    <t>ABr/2022-Mar/2032</t>
  </si>
  <si>
    <t>NARVAEZ VEGA MARIA HORTENCIA</t>
  </si>
  <si>
    <t>101879880</t>
  </si>
  <si>
    <t>MARIA ERCILIA SARI MOROCHO</t>
  </si>
  <si>
    <t>010443214-1</t>
  </si>
  <si>
    <t>0 967765396</t>
  </si>
  <si>
    <t>renuncia EXT-20194-2023</t>
  </si>
  <si>
    <t>703850156</t>
  </si>
  <si>
    <t>WASHINGTON RAUL GUAÃ‘A ORDOÃ‘</t>
  </si>
  <si>
    <t>010656697-9</t>
  </si>
  <si>
    <t>CARRION PEREZ ERIKA DENISE</t>
  </si>
  <si>
    <t>En tramite adjudicacion a nombre de ahijada, la señora MARIA HORTENCIA NARVAEZ VEGA es la adjudicataria anterior - RENUNCIA</t>
  </si>
  <si>
    <t>VASQUEZ PAUTA JORGE ORLANDO</t>
  </si>
  <si>
    <t>103392015</t>
  </si>
  <si>
    <t>WILLIAM ADRIAN BUSTAMANTE CED</t>
  </si>
  <si>
    <t>010131451-6</t>
  </si>
  <si>
    <t>VALLADAREZ LLIVISACA MARIA ESTHER</t>
  </si>
  <si>
    <t>TENECELA PALACIOS WILLAN FRANCISCO</t>
  </si>
  <si>
    <t>104598339</t>
  </si>
  <si>
    <t>NANCY CATALINA SANCHO SICHIQU</t>
  </si>
  <si>
    <t>010075781-4</t>
  </si>
  <si>
    <t>JULI/2021-JUNIO/2031</t>
  </si>
  <si>
    <t>ROMERO JOSEFA ELENA DE FATIMA</t>
  </si>
  <si>
    <t>8 DE JULIO</t>
  </si>
  <si>
    <t>0101661239</t>
  </si>
  <si>
    <t>RENE BOLIVAR SERRANO ORTIZ</t>
  </si>
  <si>
    <t>101676849</t>
  </si>
  <si>
    <t>LUZMILA SARVELIA ILLESCAS ILLE</t>
  </si>
  <si>
    <t>CARDENAS NARANJO MIGUEL ANGEL</t>
  </si>
  <si>
    <t>103142824</t>
  </si>
  <si>
    <t>JULIA REVECA LUCERO REINO</t>
  </si>
  <si>
    <t>010315916-6</t>
  </si>
  <si>
    <t>PILLCO LOZA CARLOS OLMEDO</t>
  </si>
  <si>
    <t>103700548</t>
  </si>
  <si>
    <t>CORNEJO BRITO FANNY MARCELA</t>
  </si>
  <si>
    <t>070180095-5</t>
  </si>
  <si>
    <t>CEDILLO JIMENEZ LUIS EDISON</t>
  </si>
  <si>
    <t>106805922</t>
  </si>
  <si>
    <t>LOJA CAJAMARCA ANA GABRIELA</t>
  </si>
  <si>
    <t>CORTINAS Y OLLAS</t>
  </si>
  <si>
    <t>010341857-0</t>
  </si>
  <si>
    <t>PESANTEZ IDROVO MARIA LUCILA</t>
  </si>
  <si>
    <t>102686052</t>
  </si>
  <si>
    <t>PATRICIA XIMENA CAJAMARCA ARI</t>
  </si>
  <si>
    <t>010196886-5</t>
  </si>
  <si>
    <t>RIERA HUIRACOCHA GLORIA NATIVIDAD</t>
  </si>
  <si>
    <t>104491253</t>
  </si>
  <si>
    <t>KARINA MARIBEL CAMPOVERDE SA</t>
  </si>
  <si>
    <t>SATAN MACAS LUIS ALONSO</t>
  </si>
  <si>
    <t>602494890</t>
  </si>
  <si>
    <t>MARCO OSWALDO DIAZ LEMA</t>
  </si>
  <si>
    <t>010074728-6</t>
  </si>
  <si>
    <t>RIERA GUIRACOCHA MARIA ESPERANZA</t>
  </si>
  <si>
    <t>104181029</t>
  </si>
  <si>
    <t>ZOILA GLORIA PEÃ‘ALOZA REMACH</t>
  </si>
  <si>
    <t>010201830-6</t>
  </si>
  <si>
    <t>NAULA ROMERO TERESA DE JESUS</t>
  </si>
  <si>
    <t>104222799</t>
  </si>
  <si>
    <t>MARIA AUGUSTA JARAMA ESPINOZA</t>
  </si>
  <si>
    <t>060249471-8</t>
  </si>
  <si>
    <t>NAULA ROMERO JULIO MARCIAL</t>
  </si>
  <si>
    <t>101652469</t>
  </si>
  <si>
    <t>SEGUNDO JUVENTINO JARAMA RAM</t>
  </si>
  <si>
    <t>010320428-5</t>
  </si>
  <si>
    <t>renuncia EXT329722021</t>
  </si>
  <si>
    <t>101754299</t>
  </si>
  <si>
    <t>BLANCA CECILIA ESPINOZA MINCHA</t>
  </si>
  <si>
    <t>030135404-9</t>
  </si>
  <si>
    <t>CAMISETAS</t>
  </si>
  <si>
    <t>2889088 / 097785354</t>
  </si>
  <si>
    <t>SILVA ALTAMIRANO BLANCA INES</t>
  </si>
  <si>
    <t>102510237</t>
  </si>
  <si>
    <t>MARUJA DE JESUS MOROCHO NAUL</t>
  </si>
  <si>
    <t>030092517-9</t>
  </si>
  <si>
    <t>CAMISETA</t>
  </si>
  <si>
    <t>2686407 / 086802102</t>
  </si>
  <si>
    <t>PORTOVIEJO GUACHUN MARIA ENCARNACION</t>
  </si>
  <si>
    <t>102825346</t>
  </si>
  <si>
    <t>DALIA TARGELIA SARMIENTO ORTI</t>
  </si>
  <si>
    <t>030229299-0</t>
  </si>
  <si>
    <t>LEMA RODRIGUEZ ANGELICA MARIA</t>
  </si>
  <si>
    <t>O91615400</t>
  </si>
  <si>
    <t>En tramite adjudicacion a nombre de empleada, la señora KATHERINE JESSENIA NAULA NAULA es la adjudicataria anterior-RENUNCIA</t>
  </si>
  <si>
    <t>RUCHE ZHININ ANA ELIZABETH</t>
  </si>
  <si>
    <t>102571635</t>
  </si>
  <si>
    <t>JAIME ECEQUIEL SERRANO ORTIZ</t>
  </si>
  <si>
    <t>180089302-4</t>
  </si>
  <si>
    <t>2846835 / 088305375</t>
  </si>
  <si>
    <t>YUNGA ROCANO GLORIA MARLENE</t>
  </si>
  <si>
    <t>602800500</t>
  </si>
  <si>
    <t>FRANCISCA MAJI MENDOZA</t>
  </si>
  <si>
    <t>010126109-7</t>
  </si>
  <si>
    <t>ROPA DEPORTIVA</t>
  </si>
  <si>
    <t>SATAN MACAS LUZ MARGARITA</t>
  </si>
  <si>
    <t>101645281</t>
  </si>
  <si>
    <t>GLORIA MARIA DURAN JARRIN</t>
  </si>
  <si>
    <t>010466015-4</t>
  </si>
  <si>
    <t>CEDILLO PESANTEZ JULIA CARMITA</t>
  </si>
  <si>
    <t>104287701</t>
  </si>
  <si>
    <t>TANYA MARICELA PUGA CHILLOGA</t>
  </si>
  <si>
    <t>010357396-0</t>
  </si>
  <si>
    <t>LICRAS</t>
  </si>
  <si>
    <t>4024658 / 083311309</t>
  </si>
  <si>
    <t>QUISNIA MACAS LUIS ANGEL</t>
  </si>
  <si>
    <t>102434453</t>
  </si>
  <si>
    <t>MARTHA DOLORES CHILLOGALLI C</t>
  </si>
  <si>
    <t>060180631-8</t>
  </si>
  <si>
    <t>336450 / 081030917</t>
  </si>
  <si>
    <t>TRELLES AVILA TERESA DE JESUS</t>
  </si>
  <si>
    <t>104832316 RENUNCIA EXT-13556-2024</t>
  </si>
  <si>
    <t>LUZ ALICIA OTAVALO LEON RENUNCIA EXT-13556-2024</t>
  </si>
  <si>
    <t>RENUNCIA EXT-13556-2024</t>
  </si>
  <si>
    <t>Regularización de puesto EXT-13630-2024</t>
  </si>
  <si>
    <t>010310247-1</t>
  </si>
  <si>
    <t>2386501 / 097627342</t>
  </si>
  <si>
    <t>PARRA TRELLES MAYRA GABRIELA</t>
  </si>
  <si>
    <t>102662517</t>
  </si>
  <si>
    <t>ELVA DOLORES OTAVALO LEON</t>
  </si>
  <si>
    <t>060382500-1</t>
  </si>
  <si>
    <t>MOREJON TIMBI JULIO CESAR</t>
  </si>
  <si>
    <t>700847742</t>
  </si>
  <si>
    <t>SARA PIEDAD GALARZA IZURIETA</t>
  </si>
  <si>
    <t>010726923-5</t>
  </si>
  <si>
    <t>MALDONADO FAJARDO CAROLINA</t>
  </si>
  <si>
    <t>TIMBI AURORA NATIVIDAD</t>
  </si>
  <si>
    <t>100640259</t>
  </si>
  <si>
    <t>ROSA GOMEZ</t>
  </si>
  <si>
    <t>010369088-9</t>
  </si>
  <si>
    <t>MALDONADO FAJARDO LIGIA EMANUELA</t>
  </si>
  <si>
    <t>LOJA CHAVEZ HERNAN BOLIVAR</t>
  </si>
  <si>
    <t>1719712000</t>
  </si>
  <si>
    <t>LUIS HERNAN YUMI VERNAZA</t>
  </si>
  <si>
    <t>171626889-9</t>
  </si>
  <si>
    <t>O97920961</t>
  </si>
  <si>
    <t>RENUNCIA EXT331632021</t>
  </si>
  <si>
    <t>301738803</t>
  </si>
  <si>
    <t>CEVALLOS MARIN ANDREA GABRIEL</t>
  </si>
  <si>
    <t>010150114-6</t>
  </si>
  <si>
    <t>4082111 / 085306891</t>
  </si>
  <si>
    <t>ARPI ARIAS BLANCA DIGNA</t>
  </si>
  <si>
    <t>604379859</t>
  </si>
  <si>
    <t>HOLMER ADAN SILVA TOAZA</t>
  </si>
  <si>
    <t>010340683-1</t>
  </si>
  <si>
    <t>LEON ALVARADO ARTURO RODRIGO</t>
  </si>
  <si>
    <t>301557534</t>
  </si>
  <si>
    <t>ROSA GRICELDA GUALLPA ZHININ</t>
  </si>
  <si>
    <t>010669367-4</t>
  </si>
  <si>
    <t>LOJA BAUTISTA CHRISTIAN HERNAN</t>
  </si>
  <si>
    <t>En tramite adjudicacion a nombre de empleado, la señora MYRIAM ELIZABETH SANCHEZ ´PAREDEZ es la adjudicataria anterior-RENUNCIA</t>
  </si>
  <si>
    <t>RENUNCIA EXT331662021</t>
  </si>
  <si>
    <t>104962618</t>
  </si>
  <si>
    <t>DIANA VERONICA MARCA SICHA</t>
  </si>
  <si>
    <t>010139422-9</t>
  </si>
  <si>
    <t>CALLE ALVARADO PAULO ALEJANDRO</t>
  </si>
  <si>
    <t>151355138</t>
  </si>
  <si>
    <t>CEVALLOS MARIN ERICK EDUARDO</t>
  </si>
  <si>
    <t>010305542-2</t>
  </si>
  <si>
    <t>CONTERON DE LA TORRE MARIA CECILIA</t>
  </si>
  <si>
    <t>105204416</t>
  </si>
  <si>
    <t>SILVIA PAOLA ILLESCAS ILLESCAS</t>
  </si>
  <si>
    <t>100374554-2</t>
  </si>
  <si>
    <t>QUINATOA CACHIGUANGO OLGA LUCIA</t>
  </si>
  <si>
    <t>En tramite adjudicacion a nombre de empleada, el señor DANIEL FERNANDO BARRIGA JIMENEZ es el adjudicatario anterior-RENUNCIA</t>
  </si>
  <si>
    <t xml:space="preserve">PRESENTA LA RENUNCIA DEL PUESTO PROCESO ABANDONO DE PUESTO MI RENUNCIA </t>
  </si>
  <si>
    <t>RENUNCIA EXT331682021</t>
  </si>
  <si>
    <t>101040152</t>
  </si>
  <si>
    <t>010229788-4</t>
  </si>
  <si>
    <t>O84319027</t>
  </si>
  <si>
    <t>RENUNCIA EXT331612021</t>
  </si>
  <si>
    <t xml:space="preserve"> 0605112200</t>
  </si>
  <si>
    <t xml:space="preserve"> NANCY ELVIRA CUÑAS YUMICEBA</t>
  </si>
  <si>
    <t>100238840-1</t>
  </si>
  <si>
    <t>2573851 / 093041927</t>
  </si>
  <si>
    <t>CUMBE QUINDE SAUL MATIAS</t>
  </si>
  <si>
    <t xml:space="preserve"> 0604619262</t>
  </si>
  <si>
    <t xml:space="preserve"> ANA LUCIA MACAS CAJO</t>
  </si>
  <si>
    <t>102679214</t>
  </si>
  <si>
    <t>BLANCA RUBIA BARBECHO NIOLA</t>
  </si>
  <si>
    <t>180363233-8</t>
  </si>
  <si>
    <t>MORALES CULQUI SILVIA NARCIZA</t>
  </si>
  <si>
    <t>En tramite adjudicacion a nombre de empleada, la señora VERONICA MARITZA CAJAS DIAZ es la adjudicataria anterior-RENUNCIA</t>
  </si>
  <si>
    <t xml:space="preserve">PESANTEZ NAULA MARIELA ELIZABETH </t>
  </si>
  <si>
    <t>102641024</t>
  </si>
  <si>
    <t>ENRIQUE ARMANDO GODOY TEJEDO</t>
  </si>
  <si>
    <t>180364644-5</t>
  </si>
  <si>
    <t>NOBOA LA RA EDUARDO JOSE</t>
  </si>
  <si>
    <t>4058980 / 080990980</t>
  </si>
  <si>
    <t>En tramite adjudicacion a nombre de familiar, el señor GEOVANNI PATRICIO PESANTEZ VALLEJO es el adjudicatario anterior pero a esta usando la señora SAIDA EVANGELINA ARICHABALA OCHOA quie presenta tambien la renuncia-RENUNCIA</t>
  </si>
  <si>
    <t>PACHECO PLAXIDO FLORANO</t>
  </si>
  <si>
    <t>010457396-9</t>
  </si>
  <si>
    <t>BUÑAY PILATAXI TEODORO</t>
  </si>
  <si>
    <t>107384893</t>
  </si>
  <si>
    <t>NIEVES QUEZADA JESSICA CAROLIN</t>
  </si>
  <si>
    <t>010445966-4</t>
  </si>
  <si>
    <t>PESANTEZ NAULA MARIELA ELIZABETH</t>
  </si>
  <si>
    <t>OCAÑA SEGURA MARCO VINICIO</t>
  </si>
  <si>
    <t>103609541</t>
  </si>
  <si>
    <t>TOYO ROBELLY RAMON TEJEDOR</t>
  </si>
  <si>
    <t>010270808-8</t>
  </si>
  <si>
    <t>ZUMBA CARDENAS MARIA DEL CARMEM</t>
  </si>
  <si>
    <t>0 969839344</t>
  </si>
  <si>
    <t>PANJON CARPIO NELI BERONICA</t>
  </si>
  <si>
    <t>102009560</t>
  </si>
  <si>
    <t>MARIA AURORA CARCHI MOROCHO</t>
  </si>
  <si>
    <t>060285382-2</t>
  </si>
  <si>
    <t>O69909357</t>
  </si>
  <si>
    <t>CAYO GAVILANEZ JOSE FRANCISCO</t>
  </si>
  <si>
    <t>0105638696</t>
  </si>
  <si>
    <t>SEGARRA DUCHI MAYRA JOHANNA</t>
  </si>
  <si>
    <t>1610</t>
  </si>
  <si>
    <t>5/1/2025</t>
  </si>
  <si>
    <t>010541454-4</t>
  </si>
  <si>
    <t>BRAVO ZUMBA ANA GABRIELA</t>
  </si>
  <si>
    <t>22652971 / 099724287</t>
  </si>
  <si>
    <t>En tramite adjudicacion a nombre de familiar, el señor MARCO VINICIO OCAÑA SEGURA es el adjudicatario anterior-RENUNCIA</t>
  </si>
  <si>
    <t>0103695482</t>
  </si>
  <si>
    <t>SIGUA SAGUAY CARLOS ROSARIO</t>
  </si>
  <si>
    <t>RENOVACION TRÀMITE 325442019</t>
  </si>
  <si>
    <t>0101182087</t>
  </si>
  <si>
    <t>MARIANITA DE JESUS LOZA MORA</t>
  </si>
  <si>
    <t>0104319009</t>
  </si>
  <si>
    <t>SANDRA VERONICA RAMIREZ LOZA</t>
  </si>
  <si>
    <t>103549440</t>
  </si>
  <si>
    <t>CHRISTIAN MAURICIO SEGARRA DU</t>
  </si>
  <si>
    <t>010483813-1</t>
  </si>
  <si>
    <t>4024391 / 0999272926</t>
  </si>
  <si>
    <t>GUARTAZACA TENESACA DELIA</t>
  </si>
  <si>
    <t>RENOVACIÒN TRÀMITE 325442019</t>
  </si>
  <si>
    <t>701195265</t>
  </si>
  <si>
    <t>HERRERA ORDOÃ‘EZ MIRIAM LILY</t>
  </si>
  <si>
    <t>PERMISO MÉDICO AUT: DMCA-2168-2023 COMERCIANTE ALTERNO LINA CANDO HASTA EL 9 DE MARZO DEL 2024</t>
  </si>
  <si>
    <t>PERMISO 15 DE JUNIO 2024 AUT:DMCA-0934-2024</t>
  </si>
  <si>
    <t>110431319-0</t>
  </si>
  <si>
    <t>BARROS YANZA JHON PAUL</t>
  </si>
  <si>
    <t>QUINAPANTA QUINAPANTA LUIS ERNESTO</t>
  </si>
  <si>
    <t>0104951504</t>
  </si>
  <si>
    <t>NORMA ELIZABETH AREVALO ILLES</t>
  </si>
  <si>
    <t>1615</t>
  </si>
  <si>
    <t>010369548-2</t>
  </si>
  <si>
    <t>SIGUA SAGUAY CARLOS ROSALINO</t>
  </si>
  <si>
    <t>0 989859284</t>
  </si>
  <si>
    <t>0952884682</t>
  </si>
  <si>
    <t xml:space="preserve">HURTADO COSAR CRISTINA ROSA </t>
  </si>
  <si>
    <t>104444740</t>
  </si>
  <si>
    <t>JENNY VIVIANA FERNANDEZ MALDO</t>
  </si>
  <si>
    <t>070413981-5</t>
  </si>
  <si>
    <t>UNAPUCHA TOAZA MERY SUSANA</t>
  </si>
  <si>
    <t>1001433547</t>
  </si>
  <si>
    <t>LORENZO MALDONADO SINCHICO</t>
  </si>
  <si>
    <t>180197766-9</t>
  </si>
  <si>
    <t>O98596907</t>
  </si>
  <si>
    <t>ESPIN ORTIZ IRMA NARCIZA</t>
  </si>
  <si>
    <t>502389091</t>
  </si>
  <si>
    <t>CARLOS TOAQUIZA QUINDIGALLE</t>
  </si>
  <si>
    <t>095288468-2</t>
  </si>
  <si>
    <t>HURTADO COSAR CRISTINA ROSA</t>
  </si>
  <si>
    <t>DAQUILEMA DAQUILEMA ANGEL JULIO</t>
  </si>
  <si>
    <t>1303585143</t>
  </si>
  <si>
    <t>MAGALY BALTAZARA ZAMBRANO L</t>
  </si>
  <si>
    <t>180324077-7</t>
  </si>
  <si>
    <t>O59192318</t>
  </si>
  <si>
    <t>MORALES CHIZA LUIS ERNESTO</t>
  </si>
  <si>
    <t>1310214539</t>
  </si>
  <si>
    <t>CARMEN ROCIO MEDINA VERA</t>
  </si>
  <si>
    <t>171046442-9</t>
  </si>
  <si>
    <t>SANCHEZ SALAZAR YOLANDA</t>
  </si>
  <si>
    <t>RENUNCIA EXT331672021</t>
  </si>
  <si>
    <t>101106508</t>
  </si>
  <si>
    <t>LUCIA OLIMPIA TAPIA UZHCA</t>
  </si>
  <si>
    <t>060249228-2</t>
  </si>
  <si>
    <t>SUQUI SUIN CISNE ALVA</t>
  </si>
  <si>
    <t>702671991</t>
  </si>
  <si>
    <t>ALEXANDRA MARITZA RUBIO MALD</t>
  </si>
  <si>
    <t>100228821-3</t>
  </si>
  <si>
    <t>22573851 / 091384032</t>
  </si>
  <si>
    <t>RAMON RAMON GLORIA AZUCENA</t>
  </si>
  <si>
    <t>106559321</t>
  </si>
  <si>
    <t>ALEXANDRA ELIZABETH QUITO AST</t>
  </si>
  <si>
    <t>171012521-0</t>
  </si>
  <si>
    <t>LEMA CRUZ MARTHA SUSANA</t>
  </si>
  <si>
    <t>En tramite adjudicacion a nombre de familiar, el señor LUIS EUCEVIO NAULA ORTEGA es el adjudicatario anterior-RENUNCIA</t>
  </si>
  <si>
    <t>SANCHEZ DELGADO JUAN FRANCISCO</t>
  </si>
  <si>
    <t>103230801</t>
  </si>
  <si>
    <t>NANCY FABIOLA CHICAIZA MAYAGU</t>
  </si>
  <si>
    <t>190045324-0</t>
  </si>
  <si>
    <t>SANCHEZ CABRERA FABIOLA CRISTINA</t>
  </si>
  <si>
    <t>102959590</t>
  </si>
  <si>
    <t>NARCISA ELENA JARA PANGOL</t>
  </si>
  <si>
    <t>010399523-9</t>
  </si>
  <si>
    <t xml:space="preserve">CHUMBI CAMACHO JUAN JOSE </t>
  </si>
  <si>
    <t>1102535570</t>
  </si>
  <si>
    <t>NANCY BEATRIZ JARAMILLO GONZA</t>
  </si>
  <si>
    <t>TENESACA CRIOLLO MANUEL CRISTOBAL</t>
  </si>
  <si>
    <t>103595757</t>
  </si>
  <si>
    <t>MIRIAM PATRICIA MINCHALA MATU</t>
  </si>
  <si>
    <t>010214653-7</t>
  </si>
  <si>
    <t>010563669-0</t>
  </si>
  <si>
    <t>NARIGUANGA CORONEL WILSON FERNANDO</t>
  </si>
  <si>
    <t>107255010</t>
  </si>
  <si>
    <t>PAULINA FERNANDA LUPERCIO COR</t>
  </si>
  <si>
    <t>010425671-4</t>
  </si>
  <si>
    <t>CHICAIZA MAYAGUARI BRIZNA SUSANA</t>
  </si>
  <si>
    <t xml:space="preserve"> 0300830668</t>
  </si>
  <si>
    <t xml:space="preserve"> JULIA MARIA NIVELO VERDUGO</t>
  </si>
  <si>
    <t>104401476</t>
  </si>
  <si>
    <t>JIMENA ALEXANDRA QUEZADA NAU</t>
  </si>
  <si>
    <t>092693439-9</t>
  </si>
  <si>
    <t>CHUMBI CAMACHO JUAN JOSE</t>
  </si>
  <si>
    <t>CHUNI RAMON MIGUEL ANGEL</t>
  </si>
  <si>
    <t>106743198</t>
  </si>
  <si>
    <t>JULIA MARIA AGUILAR CALVA</t>
  </si>
  <si>
    <t>010232042-1</t>
  </si>
  <si>
    <t>PATIÑO QUEZADA WILMO VICTOR</t>
  </si>
  <si>
    <t>renuncia EXT-34203-2024</t>
  </si>
  <si>
    <t>FEB/2023-ENE/225</t>
  </si>
  <si>
    <t>2 AÑOS</t>
  </si>
  <si>
    <t>PATIÑO QUEZADA ROMAN AMABLE</t>
  </si>
  <si>
    <t>102431954</t>
  </si>
  <si>
    <t>SANDRA PATRICIA SANMARTIN CAS</t>
  </si>
  <si>
    <t>010412138-9</t>
  </si>
  <si>
    <t>OCT</t>
  </si>
  <si>
    <t>PATIÑO QUEZADA JORGE HUMBERTO</t>
  </si>
  <si>
    <t>103608980</t>
  </si>
  <si>
    <t>BLANCA LEONOR YANZA CALDERON</t>
  </si>
  <si>
    <t>010197981-3</t>
  </si>
  <si>
    <t>PEÑARANDA GUZMAN BLANCA ESTHERFILA</t>
  </si>
  <si>
    <t>USHCA PULGARIN MARIA JOSEFINA</t>
  </si>
  <si>
    <t>101772804</t>
  </si>
  <si>
    <t>JULIA MARIA SACTA ORTEGA</t>
  </si>
  <si>
    <t>010508862-9</t>
  </si>
  <si>
    <t>SIGUENZA ARIAS XAVIER EFREN</t>
  </si>
  <si>
    <t>MARIN MOLINA FANNY GRACIELA</t>
  </si>
  <si>
    <t>104729850</t>
  </si>
  <si>
    <t xml:space="preserve">VICUÑA SAMANIEGO SARA GERMANIA </t>
  </si>
  <si>
    <t>100880012</t>
  </si>
  <si>
    <t>MARIANA DE JESUS CHERREZ MART</t>
  </si>
  <si>
    <t>010518361-0</t>
  </si>
  <si>
    <t>DIAZ DELGADO LIGIA ELENA</t>
  </si>
  <si>
    <t>En tramite adjudicacion a nombre de empleada, el señor ROMAN AMABLE PATIÑO QUEZADA es el adjudicatario anterior-ABANDO</t>
  </si>
  <si>
    <t>LARRIVA MARIN DOMENICA PAOLA</t>
  </si>
  <si>
    <t>0103262671</t>
  </si>
  <si>
    <t>LUIS OCTAVIO FAJARDO VICUÑA</t>
  </si>
  <si>
    <t xml:space="preserve"> 0950463984</t>
  </si>
  <si>
    <t xml:space="preserve"> VICTORIA YADIRA LASTRA MINA</t>
  </si>
  <si>
    <t>106495559</t>
  </si>
  <si>
    <t>MARIA ROSARIO FAJARDO ORDOÃ‘E</t>
  </si>
  <si>
    <t>010348846-6</t>
  </si>
  <si>
    <t>SIGUENZA ARIAS BYRON ALEJANDRO</t>
  </si>
  <si>
    <t>En tramite adjudicacion a nombre de empleada, el señor JORGE HUMBERTO PATIÑO QUEZADA es el adjudicatario anterior-ABANDO</t>
  </si>
  <si>
    <t>CHUNI CHUNI LIGIA MARIA</t>
  </si>
  <si>
    <t>100946706</t>
  </si>
  <si>
    <t>JOSE VIRGILIO TENESACA PUGO</t>
  </si>
  <si>
    <t>#1060</t>
  </si>
  <si>
    <t>010149761-8</t>
  </si>
  <si>
    <t>VEGA MARIN MONICA GLADYS</t>
  </si>
  <si>
    <t>104535471</t>
  </si>
  <si>
    <t>MARIA ISABEL DE LA TORRE ALBAR</t>
  </si>
  <si>
    <t>#128</t>
  </si>
  <si>
    <t>030111598-6</t>
  </si>
  <si>
    <t>2805614 / 0993418578</t>
  </si>
  <si>
    <t>CAJAMARCA MOROCHO HILDA MARIANA</t>
  </si>
  <si>
    <t>102736998</t>
  </si>
  <si>
    <t>LILIA NOEMI SUQUI MUELA</t>
  </si>
  <si>
    <t>#131</t>
  </si>
  <si>
    <t>010602817-8</t>
  </si>
  <si>
    <t>GUANUCHI QUEZADA GLORIA TARCILA</t>
  </si>
  <si>
    <t>102252616</t>
  </si>
  <si>
    <t>XIMENA ALEXANDRA MORA CEDILL</t>
  </si>
  <si>
    <t>#134</t>
  </si>
  <si>
    <t>010332957-9</t>
  </si>
  <si>
    <t>FIERRO GUANUCHI JESSICA ANDREA</t>
  </si>
  <si>
    <t>101309128</t>
  </si>
  <si>
    <t>MANUEL CRUZ CHIMBO DUTAN</t>
  </si>
  <si>
    <t>#160</t>
  </si>
  <si>
    <t>010281667-5</t>
  </si>
  <si>
    <t>GUANUCHI QUEZADA RUTH ALEXANDRA</t>
  </si>
  <si>
    <t>101616605</t>
  </si>
  <si>
    <t>JULIA ESTHER MENDEZ PEREZ</t>
  </si>
  <si>
    <t>#180</t>
  </si>
  <si>
    <t>010116347-5</t>
  </si>
  <si>
    <t>GOMEZ FUENTES MONICA ELIZABETH</t>
  </si>
  <si>
    <t>702911561</t>
  </si>
  <si>
    <t>MARCO SILVERIO CALLE CALLE</t>
  </si>
  <si>
    <t>#200</t>
  </si>
  <si>
    <t>010305894-7</t>
  </si>
  <si>
    <t>4081317/082763035</t>
  </si>
  <si>
    <t xml:space="preserve">BRITO PRADO HUGO ENRIQUE </t>
  </si>
  <si>
    <t>14 DE DICIEMBRE</t>
  </si>
  <si>
    <t>1803221108</t>
  </si>
  <si>
    <t>SEGUNDO PEDRO SILLAGANA MUNT</t>
  </si>
  <si>
    <t>#204</t>
  </si>
  <si>
    <t>010484580-5</t>
  </si>
  <si>
    <t>102890282</t>
  </si>
  <si>
    <t>ISAAC ANTONIO GUTAMA FEIJOO</t>
  </si>
  <si>
    <t>#205</t>
  </si>
  <si>
    <t>010481217-7</t>
  </si>
  <si>
    <t>PEÑALOZA MARIN ELVIA NIEVES</t>
  </si>
  <si>
    <t>103832291</t>
  </si>
  <si>
    <t>GALO PATRICIO GUERRERO BARRO</t>
  </si>
  <si>
    <t>#212</t>
  </si>
  <si>
    <t>COYAGO VASQUEZ MARIA VICTORIA</t>
  </si>
  <si>
    <t>102742707</t>
  </si>
  <si>
    <t>JORGE EDUARDO TACURI SARMIENT</t>
  </si>
  <si>
    <t>#237</t>
  </si>
  <si>
    <t>010369934-4</t>
  </si>
  <si>
    <t>CONTRERAS PRADO DORIS CATALINA</t>
  </si>
  <si>
    <t>En tramite adjudicacion a nombre de empleada, la señora MONICA ELIZABETH GOMEZ FUENTES es le adjudicatario anterior-ABANDO</t>
  </si>
  <si>
    <t>RENUNCIA EXT281722021</t>
  </si>
  <si>
    <t>102398401</t>
  </si>
  <si>
    <t>#238</t>
  </si>
  <si>
    <t>010241894-4</t>
  </si>
  <si>
    <t>BRITO PRADO HUGO ENRIQUE</t>
  </si>
  <si>
    <t>ORELLANA GUTIERREZ ANITA LUCIA</t>
  </si>
  <si>
    <t>104107701</t>
  </si>
  <si>
    <t>FELIX JOSE PACHECO PRADO</t>
  </si>
  <si>
    <t>#241</t>
  </si>
  <si>
    <t>015076810-9</t>
  </si>
  <si>
    <t>MENDIETA PATIÑO ERMES RAFAEL</t>
  </si>
  <si>
    <t>En tramite adjudicacion a nombre de su hijo, la señora NIEVES EBANGELINA PATIÑO RAMON fue le adjudicataria anterior-FALLECIDA</t>
  </si>
  <si>
    <t>ORELLANA ROMERO XAVIER FERNANDO</t>
  </si>
  <si>
    <t>101761468</t>
  </si>
  <si>
    <t>MARIA AZUNCION MORA SANMARTI</t>
  </si>
  <si>
    <t>#243</t>
  </si>
  <si>
    <t>010223014-1</t>
  </si>
  <si>
    <t>renuncia EXT334812021</t>
  </si>
  <si>
    <t>106665763</t>
  </si>
  <si>
    <t>ADRIANA ESTEFANIA LOJANO LOJA</t>
  </si>
  <si>
    <t>#248</t>
  </si>
  <si>
    <t>010561486-1</t>
  </si>
  <si>
    <t>0 939720960</t>
  </si>
  <si>
    <t>BRITO CALLE ELVIA NUVIA</t>
  </si>
  <si>
    <t>100549021</t>
  </si>
  <si>
    <t>MARIA EUDOFILIA AYALA SAQUIPAY</t>
  </si>
  <si>
    <t>#260</t>
  </si>
  <si>
    <t>100370734-4</t>
  </si>
  <si>
    <t>TUQUERES SAAVEDRA MARIA ESTHELA</t>
  </si>
  <si>
    <t>0 990590428</t>
  </si>
  <si>
    <t>En tramite adjudicacion a nombre de empleada, el señor DANIEL HIPOLITO CHIQUI CALDAS es el adjudicatario anterior- RENUNCIA</t>
  </si>
  <si>
    <t>ARPI PAÑI BLANCA EDUBIGES</t>
  </si>
  <si>
    <t>1802095693</t>
  </si>
  <si>
    <t>LUIS WASHINGTON LASLUISA LAICA</t>
  </si>
  <si>
    <t>#282</t>
  </si>
  <si>
    <t>060481318-8</t>
  </si>
  <si>
    <t>YUMISEBA LLONGO ROCIO PILAR</t>
  </si>
  <si>
    <t>2816007/2846552</t>
  </si>
  <si>
    <t>RENUNCIA EXT271902021</t>
  </si>
  <si>
    <t>1804438180</t>
  </si>
  <si>
    <t>MAYRA CAROLINA SANCHEZ MOREN</t>
  </si>
  <si>
    <t>#285</t>
  </si>
  <si>
    <t>010591797-5</t>
  </si>
  <si>
    <t>CALLE BRITO MARIA ELIZZABETH</t>
  </si>
  <si>
    <t>0 967472703</t>
  </si>
  <si>
    <t>renuncia EXT157442021</t>
  </si>
  <si>
    <t>102697182</t>
  </si>
  <si>
    <t>PABLO ALEJANDRO CABRERA SANT</t>
  </si>
  <si>
    <t>#292</t>
  </si>
  <si>
    <t>110257539-4</t>
  </si>
  <si>
    <t>VASQUEZ TORRES CRISTO DE JESUS</t>
  </si>
  <si>
    <t>En tramite adjudicacion a nombre de empleado, la señora LUZ ESPERANZA BERREZUETA MORQUECHO es la adjudicataria anterior- RENUNCIA</t>
  </si>
  <si>
    <t>renuncia EXT272682021</t>
  </si>
  <si>
    <t>103818753</t>
  </si>
  <si>
    <t>JUAN PABLO JARA LAZO</t>
  </si>
  <si>
    <t>#317</t>
  </si>
  <si>
    <t>010317447-0</t>
  </si>
  <si>
    <t>VILLAZHAÑAY MARIA CRUZ</t>
  </si>
  <si>
    <t>103817839</t>
  </si>
  <si>
    <t>MONICA GLADYS SINCHE SARMIENT</t>
  </si>
  <si>
    <t>#318</t>
  </si>
  <si>
    <t>010265678-2</t>
  </si>
  <si>
    <t>O995521057</t>
  </si>
  <si>
    <t>CALLE SARMIENTO JULIO CELESTINO</t>
  </si>
  <si>
    <t>102758661</t>
  </si>
  <si>
    <t>#326</t>
  </si>
  <si>
    <t>010297107-4</t>
  </si>
  <si>
    <t>SINCHI SINCHI MARTHA FABIOLA</t>
  </si>
  <si>
    <t>En tramite adjudicacion a nombre de hermana, el señor MOLINA QUIZHPI ROMAN VINICIO es le adjudicatario anterior - RENUNCIA</t>
  </si>
  <si>
    <t>MOREJON VILLACRES DORIS PATRICIA
CA BRYAN ALEXANDER ESCOBAR MORGUA DMCA18822021</t>
  </si>
  <si>
    <t>104116173</t>
  </si>
  <si>
    <t>ROBERTO CARLOS JARA LAZO</t>
  </si>
  <si>
    <t>#328</t>
  </si>
  <si>
    <t>010498728-4</t>
  </si>
  <si>
    <t>PEÑA LARGO ELSA ODALIA</t>
  </si>
  <si>
    <t>En tramite adjudicacion a nombre de ocupante, la señora BEATRIZ HERMELINDA QUIZHPE PEREZ es la adjudicataria anterior-RENUNCIA</t>
  </si>
  <si>
    <t>SUCUSHAÑAY YANEZ MARIA JOSE</t>
  </si>
  <si>
    <t>102992534</t>
  </si>
  <si>
    <t>BLANCA FLORINDA CALLE CEDILLO</t>
  </si>
  <si>
    <t>#331</t>
  </si>
  <si>
    <t>110213601-5</t>
  </si>
  <si>
    <t>RAMON ESPINOZA CLARA JAQUELINE</t>
  </si>
  <si>
    <t>En tramite adjudicacion a nombre de empleada, la señoraLUZMILA CATALINA PEREZ ARIZAGA es le adjudicatario anterior - RENUNCIA</t>
  </si>
  <si>
    <t>VASQUEZ VASQUEZ ZOILA DELFINA</t>
  </si>
  <si>
    <t>602318586</t>
  </si>
  <si>
    <t>FRANKLIN ESTUARDO PALMAY YAM</t>
  </si>
  <si>
    <t>#333</t>
  </si>
  <si>
    <t>010177951-0</t>
  </si>
  <si>
    <t>MOGROVEJO BARRETO ALEJANDRO MODESTO</t>
  </si>
  <si>
    <t>600146799</t>
  </si>
  <si>
    <t>JOSE PASTOR PALMAY MACHADO</t>
  </si>
  <si>
    <t>#338</t>
  </si>
  <si>
    <t>010079444-5</t>
  </si>
  <si>
    <t>MEDINA PALACIOS MAYRA JANNETH</t>
  </si>
  <si>
    <t>102928595</t>
  </si>
  <si>
    <t>INES GUILLERMINA TENESACA CAR</t>
  </si>
  <si>
    <t>#346</t>
  </si>
  <si>
    <t>030182122-9</t>
  </si>
  <si>
    <t>MOREJON VILLACRES DORIS PATRICIA</t>
  </si>
  <si>
    <t>ALVARADO ARCE IRMA PIEDAD</t>
  </si>
  <si>
    <t>104124979</t>
  </si>
  <si>
    <t>FERNANDA JOANA CAMPOVERDE M</t>
  </si>
  <si>
    <t>#354</t>
  </si>
  <si>
    <t>010479253-6</t>
  </si>
  <si>
    <t>CHIMBO UGUÑA ADRIANA VERONICA</t>
  </si>
  <si>
    <t>1804126140</t>
  </si>
  <si>
    <t>ANA LUCIA TUALOMBO MANOBAND</t>
  </si>
  <si>
    <t>#374</t>
  </si>
  <si>
    <t>010302527-6</t>
  </si>
  <si>
    <t>CAMPOVERDE ARCE LAURA AMADA</t>
  </si>
  <si>
    <t>300500196</t>
  </si>
  <si>
    <t>ROSA LIA ESPERANZA FAJARDO ALV</t>
  </si>
  <si>
    <t>#375</t>
  </si>
  <si>
    <t>010317309-2</t>
  </si>
  <si>
    <t>GUAMAN SACA JUANA LUCIA</t>
  </si>
  <si>
    <t>103009957</t>
  </si>
  <si>
    <t>ROSA GEORGINA RAMON FAREZ</t>
  </si>
  <si>
    <t>#381</t>
  </si>
  <si>
    <t>010560877-2</t>
  </si>
  <si>
    <t>103847117</t>
  </si>
  <si>
    <t>#391</t>
  </si>
  <si>
    <t>010307784-8</t>
  </si>
  <si>
    <t>BERMEO GUZMAN ALEXANDRA MARIBEL</t>
  </si>
  <si>
    <t>102439619</t>
  </si>
  <si>
    <t>LAURA BEATRIZ GUERRERO BARRO</t>
  </si>
  <si>
    <t>#400</t>
  </si>
  <si>
    <t>010344123-4</t>
  </si>
  <si>
    <t>GORRA/SOMBRERO</t>
  </si>
  <si>
    <t>FAJARDO LEMA ANA MARIA</t>
  </si>
  <si>
    <t>603074816</t>
  </si>
  <si>
    <t>ANA LUCIA PROAÃ‘O ORTIZ</t>
  </si>
  <si>
    <t>#422</t>
  </si>
  <si>
    <t>010259278-9</t>
  </si>
  <si>
    <t>MUÑOZ MUÑOZ GLORIA ANGELITA</t>
  </si>
  <si>
    <t>105046429</t>
  </si>
  <si>
    <t>MARIA ZOILAROSA CHIMBO MOROC</t>
  </si>
  <si>
    <t>#473</t>
  </si>
  <si>
    <t>010298356-6</t>
  </si>
  <si>
    <t>FAJARDO ALVAREZ LAURA MARIA</t>
  </si>
  <si>
    <t>GLADIS AMPARITO DUCHI PILLCO</t>
  </si>
  <si>
    <t>#479</t>
  </si>
  <si>
    <t>100118348-0</t>
  </si>
  <si>
    <t>1600118937</t>
  </si>
  <si>
    <t>MARTHA LUCIA LEMA LARA</t>
  </si>
  <si>
    <t>#481</t>
  </si>
  <si>
    <t>010318940-3</t>
  </si>
  <si>
    <t>MORA ASITIMBAY MARIANA DE JESUS</t>
  </si>
  <si>
    <t>#488</t>
  </si>
  <si>
    <t>030059232-6</t>
  </si>
  <si>
    <t>JUZGAMIENTO/OCUPADO POR SANCHO SICHIQUE MAURO ANGEL</t>
  </si>
  <si>
    <t>CUJI ARIAS JANETH REBECA</t>
  </si>
  <si>
    <t>605002468</t>
  </si>
  <si>
    <t>CARLOS MAURICIO GUALLPA MEND</t>
  </si>
  <si>
    <t>#807</t>
  </si>
  <si>
    <t>010380832-5</t>
  </si>
  <si>
    <t>ARIAS CUJI JESSICA JACKELINE</t>
  </si>
  <si>
    <t>102868072</t>
  </si>
  <si>
    <t>CARMEN YOLANDA DELEG GUAZHA</t>
  </si>
  <si>
    <t>1001_</t>
  </si>
  <si>
    <t>010676244-6</t>
  </si>
  <si>
    <t>BARROS MUÑOZ FATIMA SORAIDA</t>
  </si>
  <si>
    <t>VALLADARES CARPIO MARTHA ELIZABETH</t>
  </si>
  <si>
    <t>19 DE MARZO</t>
  </si>
  <si>
    <t>CARPIO CARPIO AIDA CARMELINA</t>
  </si>
  <si>
    <t>102732831</t>
  </si>
  <si>
    <t>JUAN MANUEL ZHUNIO ZHUNIO</t>
  </si>
  <si>
    <t>1002_</t>
  </si>
  <si>
    <t>180057112-5</t>
  </si>
  <si>
    <t>ESPINOZA MARIA TERESA CECILIA</t>
  </si>
  <si>
    <t>CHUNI CHUNI MARUJA MERCEDES</t>
  </si>
  <si>
    <t>QUINTUNA PEREZ ZOILA MARGARITA</t>
  </si>
  <si>
    <t>102500071</t>
  </si>
  <si>
    <t>JACOME CALDERON WILSON OSWAL</t>
  </si>
  <si>
    <t>1027_</t>
  </si>
  <si>
    <t>010201232-5</t>
  </si>
  <si>
    <t xml:space="preserve">BALLADARES VELEZ INES GRACIELA </t>
  </si>
  <si>
    <t>104008206</t>
  </si>
  <si>
    <t>RUTH CECILIA TENESACA TENECEL</t>
  </si>
  <si>
    <t>103_</t>
  </si>
  <si>
    <t>010286132-5</t>
  </si>
  <si>
    <t>ALVARADO ALAVA NARCISA MERCEDES</t>
  </si>
  <si>
    <t>010245637-3</t>
  </si>
  <si>
    <t>GALVEZ VELASCO ELVER FERNANDO</t>
  </si>
  <si>
    <t>FEB/2022-ENE/2032</t>
  </si>
  <si>
    <t>0 996088758</t>
  </si>
  <si>
    <t>DUCHI SANCHEZ MARIA CARMEN</t>
  </si>
  <si>
    <t>104738695</t>
  </si>
  <si>
    <t>CLARA LEONOR TACURI MENDIETA</t>
  </si>
  <si>
    <t>1043_</t>
  </si>
  <si>
    <t>010472364-8</t>
  </si>
  <si>
    <t>GALVEZ VALLEJO DIANA KARINA</t>
  </si>
  <si>
    <t>0 995218342</t>
  </si>
  <si>
    <t>VILLEGAS PEÑARRIETA MARIA FERNANDA</t>
  </si>
  <si>
    <t>010348813-6</t>
  </si>
  <si>
    <t xml:space="preserve">DUCHI SANCHEZ MANUEL ELICEO </t>
  </si>
  <si>
    <t>603198391</t>
  </si>
  <si>
    <t>FRANCISCO RAUL NULLAN TINGO</t>
  </si>
  <si>
    <t>1066_</t>
  </si>
  <si>
    <t>030170869-9</t>
  </si>
  <si>
    <t>QUINTUÑA PEREZ ZOILA MARGARITA</t>
  </si>
  <si>
    <t xml:space="preserve">BECERRA CORONEL AIDA ESPERANZA DEL ROCIO </t>
  </si>
  <si>
    <t>010212192-8</t>
  </si>
  <si>
    <t>JIMENEZ ENCALADA JHON MARCIAL</t>
  </si>
  <si>
    <t>MARCA BECERRA SANTIAGO HERNANDO</t>
  </si>
  <si>
    <t>1002893178</t>
  </si>
  <si>
    <t>MANUEL MARIA QUINCHUQUI CUMB</t>
  </si>
  <si>
    <t>1074_</t>
  </si>
  <si>
    <t>010256973-8</t>
  </si>
  <si>
    <t>BALLADARES VELEZ INES GRACIELA</t>
  </si>
  <si>
    <t>4095443-801-908</t>
  </si>
  <si>
    <t xml:space="preserve">IZA PULLUTASIG JOSE </t>
  </si>
  <si>
    <t>092024027-2</t>
  </si>
  <si>
    <t>Agosto/2022-Julio 2032</t>
  </si>
  <si>
    <t>CHUMBI GARCIA CARLOS ORLANDO</t>
  </si>
  <si>
    <t>105757934</t>
  </si>
  <si>
    <t>DIEGO ARMANDO LOZA MOGROVEJ</t>
  </si>
  <si>
    <t>1077_</t>
  </si>
  <si>
    <t>010259006-4</t>
  </si>
  <si>
    <t>015184435-4</t>
  </si>
  <si>
    <t xml:space="preserve">RODRIGUEZ MARQUEZ MARIEL STEFANY </t>
  </si>
  <si>
    <t xml:space="preserve">ABANDONO VACIO </t>
  </si>
  <si>
    <t>131284471-3</t>
  </si>
  <si>
    <t>GUAMAN MONJE ROSA INES</t>
  </si>
  <si>
    <t>102658796</t>
  </si>
  <si>
    <t>BLANCA CLEMENTINA MOGROVEJO</t>
  </si>
  <si>
    <t>1079_</t>
  </si>
  <si>
    <t>010278783-5</t>
  </si>
  <si>
    <t>DUCHI SANCHEZ MANUEL ELICEO</t>
  </si>
  <si>
    <t>BERREZUETA ABRIL DIANA DEL CARMEN</t>
  </si>
  <si>
    <t>010089146-4</t>
  </si>
  <si>
    <t>BECERRA CORONEL AIDA ESPERANZA DEL ROCIO</t>
  </si>
  <si>
    <t>PARRAGA PALACIOS MARIAN JANNETH</t>
  </si>
  <si>
    <t>104844386</t>
  </si>
  <si>
    <t>VERONICA FABIOLA PERALTA TEJE</t>
  </si>
  <si>
    <t>1091_</t>
  </si>
  <si>
    <t>010249010-9</t>
  </si>
  <si>
    <t>180189932-7</t>
  </si>
  <si>
    <t>IZA PULLUTASIG JOSE</t>
  </si>
  <si>
    <t>ROPA DE PAÑO</t>
  </si>
  <si>
    <t xml:space="preserve">CAGUA CHANGO LUIS GEOVANNY  VACIO POR ABANDONO </t>
  </si>
  <si>
    <t>103124368</t>
  </si>
  <si>
    <t>ANGELICA DE LOURDES MUÃ‘OZ JUE</t>
  </si>
  <si>
    <t>1106_</t>
  </si>
  <si>
    <t>091417969-2</t>
  </si>
  <si>
    <t>MUSO IZA MARIANA ELIZABETH</t>
  </si>
  <si>
    <t>010277661-8</t>
  </si>
  <si>
    <t>GUAMAN MONJE ANA YOLANDA</t>
  </si>
  <si>
    <t>ABANDONO  abril 2019</t>
  </si>
  <si>
    <t>105283378</t>
  </si>
  <si>
    <t>CARLOS EDUARDO FARFAN ORDOÃ‘E</t>
  </si>
  <si>
    <t>111_</t>
  </si>
  <si>
    <t>010352839-4</t>
  </si>
  <si>
    <t xml:space="preserve">HUERTAS BUSTILLOS AMERITO VLADIMIR </t>
  </si>
  <si>
    <t>010449232-7</t>
  </si>
  <si>
    <t>2848403/084768819</t>
  </si>
  <si>
    <t>GARCIA GALARZA NORMA JUDITH</t>
  </si>
  <si>
    <t>104991146</t>
  </si>
  <si>
    <t>CABRERA CHALCO JANNETH PATRIC</t>
  </si>
  <si>
    <t>1110_</t>
  </si>
  <si>
    <t>100306812-7</t>
  </si>
  <si>
    <t>CACUANGO PICAUSI JOSE FABIAN</t>
  </si>
  <si>
    <t>0 985343044</t>
  </si>
  <si>
    <t>GARCIA ARIAS JULIO MESIAS</t>
  </si>
  <si>
    <t>010312671-0</t>
  </si>
  <si>
    <t>ORTEGA MOROCHO ROSA PIEDAD</t>
  </si>
  <si>
    <t>0 999506886</t>
  </si>
  <si>
    <t>MALDONADO VERA BLANCA LUZ</t>
  </si>
  <si>
    <t>101903201</t>
  </si>
  <si>
    <t>CABRERA ORTEGA ANGEL HOMERO</t>
  </si>
  <si>
    <t>1111_</t>
  </si>
  <si>
    <t>010746170-9</t>
  </si>
  <si>
    <t>GUAMAN ALVAREZ ROSA ADELAYDA</t>
  </si>
  <si>
    <t>OCUPADO POR ORTIZ OLGA ROSARIO</t>
  </si>
  <si>
    <t>VERA CAMPOSANO ANGEL LAURO</t>
  </si>
  <si>
    <t>060223254-8</t>
  </si>
  <si>
    <t>TENEMAZA NAULA MARIA</t>
  </si>
  <si>
    <t>CAMBIO DE NOMBRE POR FALLECIMIENTO</t>
  </si>
  <si>
    <t>HERRERA HILDA MIRELLA</t>
  </si>
  <si>
    <t>102030483</t>
  </si>
  <si>
    <t>MARIA CARMEN ESPINOZA DUCHI</t>
  </si>
  <si>
    <t>1113_</t>
  </si>
  <si>
    <t>010246435-1</t>
  </si>
  <si>
    <t>LOPEZ ORELLANA ANGEL REINALDO</t>
  </si>
  <si>
    <t>OCUPADO POR IRMA GUTIERREZ ORTIZ</t>
  </si>
  <si>
    <t>CABRERA ESPINOZA NELLY LUCIA</t>
  </si>
  <si>
    <t>180259584-1</t>
  </si>
  <si>
    <t>HUERTAS BUSTILLOS AMERITO VLADIMIR</t>
  </si>
  <si>
    <t>DMERCADOS_MMEDINA</t>
  </si>
  <si>
    <t>PANJON GUALLPA MANUEL LUIS ALBERTO</t>
  </si>
  <si>
    <t>101640449</t>
  </si>
  <si>
    <t>MARIA ROSARIO JARAMA PINTADO</t>
  </si>
  <si>
    <t>1128_</t>
  </si>
  <si>
    <t>010372946-3</t>
  </si>
  <si>
    <t>2242261/ 0983831243</t>
  </si>
  <si>
    <t xml:space="preserve">DIEZ AÑOS OCUPACIÓN ILEGAL DEL PUESTO 624 POR UNA TERCERA PERONA </t>
  </si>
  <si>
    <t>CARPIO LLAUCA JUANA EUDOFILIA</t>
  </si>
  <si>
    <t>010334731-6</t>
  </si>
  <si>
    <t>VACIO POR ABANDONO</t>
  </si>
  <si>
    <t>101942449</t>
  </si>
  <si>
    <t>DEIFILIO TENESACA MOROCHO</t>
  </si>
  <si>
    <t>113_</t>
  </si>
  <si>
    <t>010112353-7</t>
  </si>
  <si>
    <t>PANJON CARPIO CLAUDIO WILFRIDO</t>
  </si>
  <si>
    <t>010113898-0</t>
  </si>
  <si>
    <t>502091143</t>
  </si>
  <si>
    <t>ANA LUCIA LAICA CASNANZUELA</t>
  </si>
  <si>
    <t>1145_</t>
  </si>
  <si>
    <t>091863218-3</t>
  </si>
  <si>
    <t>GONZALEZ ARIAS ROSARIO BALDOMIRA</t>
  </si>
  <si>
    <t>010245829-6</t>
  </si>
  <si>
    <t>TENESACA TENESACA JOSE LUCIANO</t>
  </si>
  <si>
    <t>103236964</t>
  </si>
  <si>
    <t>BLANCA LEONOR SUMBA VALLADAR</t>
  </si>
  <si>
    <t>1153_</t>
  </si>
  <si>
    <t>010146150-7</t>
  </si>
  <si>
    <t>ROPA BEBE</t>
  </si>
  <si>
    <t>CABRERA PALACIOS MANUEL ESTUARDO</t>
  </si>
  <si>
    <t>010128597-1</t>
  </si>
  <si>
    <t xml:space="preserve">BERMEO PEREZ SONIA MARIBEL </t>
  </si>
  <si>
    <t>20 DE DICIEMBRE</t>
  </si>
  <si>
    <t>102929668</t>
  </si>
  <si>
    <t>LID MARIA DURAN AGUILAR</t>
  </si>
  <si>
    <t>1162_</t>
  </si>
  <si>
    <t>010535623-2</t>
  </si>
  <si>
    <t>PANJON CARPIO DIANA CATALINA</t>
  </si>
  <si>
    <t>SERANO VERGARA ANA MARIA</t>
  </si>
  <si>
    <t>010448270-8</t>
  </si>
  <si>
    <t>MELENA CELA ROSA MARIA</t>
  </si>
  <si>
    <t xml:space="preserve"> 0101869691</t>
  </si>
  <si>
    <t xml:space="preserve"> EFRAIN PATRICIO CORDOVA CEDILLO</t>
  </si>
  <si>
    <t>100709666</t>
  </si>
  <si>
    <t>JOSE RAMON COLLAGUAZO LOJA</t>
  </si>
  <si>
    <t>118_</t>
  </si>
  <si>
    <t>010425008-9</t>
  </si>
  <si>
    <t>AYALA TENESACA NANCY BEATRIZ</t>
  </si>
  <si>
    <t>COCHANCELA ROCANO SANDRA MAGALY</t>
  </si>
  <si>
    <t>010471635-2</t>
  </si>
  <si>
    <t>GUAMAN JARAMA CARLOS VINICIO</t>
  </si>
  <si>
    <t>DIC72021-NOV/2031</t>
  </si>
  <si>
    <t>0 9339142947</t>
  </si>
  <si>
    <t>GUAZHCO ORELLANA MARIA ESELINDA</t>
  </si>
  <si>
    <t>101251270</t>
  </si>
  <si>
    <t>MARIA REGINA GUAZHA CAPA</t>
  </si>
  <si>
    <t>119_</t>
  </si>
  <si>
    <t xml:space="preserve">NARVAEZ REVILLA LUIS ALBERTO </t>
  </si>
  <si>
    <t>010083977-8</t>
  </si>
  <si>
    <t>GOMEZ REYNA HECTOR EDISON</t>
  </si>
  <si>
    <t>100496934</t>
  </si>
  <si>
    <t>LUZ MARIA CABRERA VANEGAS</t>
  </si>
  <si>
    <t>121_</t>
  </si>
  <si>
    <t>010265744-2</t>
  </si>
  <si>
    <t>BRAVO AVILA LIGIA GENOVEVA</t>
  </si>
  <si>
    <t>010454557-9</t>
  </si>
  <si>
    <t>BERMEO PEÑARANDA FLORA CECILIA</t>
  </si>
  <si>
    <t>0 987057497</t>
  </si>
  <si>
    <t>CABRERA TOALONGO LUIS FERMIN</t>
  </si>
  <si>
    <t>105477350</t>
  </si>
  <si>
    <t>ERICK DAVID LOJANO CHIMBO</t>
  </si>
  <si>
    <t>124_</t>
  </si>
  <si>
    <t>010662427-3</t>
  </si>
  <si>
    <t>ALVAREZ FALCON MARIA GRACIELA</t>
  </si>
  <si>
    <t>O996853300</t>
  </si>
  <si>
    <t>GOMEZ GUARTAZACA MARIA TRANCITO</t>
  </si>
  <si>
    <t>060342506-7</t>
  </si>
  <si>
    <t>BARRERA PEÑA JUAN CARLOS</t>
  </si>
  <si>
    <t>1714067772</t>
  </si>
  <si>
    <t>MARCO ANTONIO SANTIANA SANCH</t>
  </si>
  <si>
    <t>1251_</t>
  </si>
  <si>
    <t>100291304-2</t>
  </si>
  <si>
    <t>LANCHIMBA FLORES JOSE RAFAEL</t>
  </si>
  <si>
    <t>0 989256231</t>
  </si>
  <si>
    <t>RODRIGUEZ TOALONGO JUAN MANUEL</t>
  </si>
  <si>
    <t>100330184-1</t>
  </si>
  <si>
    <t>GUITARRA CHAVEZ LUIS FERNANDO</t>
  </si>
  <si>
    <t>0 980299906</t>
  </si>
  <si>
    <t>TOALONGO GUADALUPE NATIVIDAD</t>
  </si>
  <si>
    <t>1802908234</t>
  </si>
  <si>
    <t>GLORIA FABIOLA MORALES CRUZ</t>
  </si>
  <si>
    <t>1256_</t>
  </si>
  <si>
    <t>010370698-2</t>
  </si>
  <si>
    <t>NARVAEZ REVILLA LUIS ALBERTO</t>
  </si>
  <si>
    <t>FALCONI ASTUDILLO OLGA PIEDAD</t>
  </si>
  <si>
    <t>010260142-4</t>
  </si>
  <si>
    <t>GUAZHCO ORELLANA BLANCA YOLANDA</t>
  </si>
  <si>
    <t>JARA URGILEZ ANGEL GONZALO</t>
  </si>
  <si>
    <t>1801376599</t>
  </si>
  <si>
    <t>MARIA FANNY RONQUILLO BOMBON</t>
  </si>
  <si>
    <t>1264_</t>
  </si>
  <si>
    <t>010172767-5</t>
  </si>
  <si>
    <t>4177681/2854374</t>
  </si>
  <si>
    <t>BARROS ORELLANA YOLANDA BEATRIZ</t>
  </si>
  <si>
    <t>010168038-7</t>
  </si>
  <si>
    <t>105977359</t>
  </si>
  <si>
    <t>NORMA ALEXANDRA LAMINGO CAC</t>
  </si>
  <si>
    <t>1265_</t>
  </si>
  <si>
    <t>060137028-1</t>
  </si>
  <si>
    <t>ASTUDILLO ZHUZHINGO JOSE MIGUEL</t>
  </si>
  <si>
    <t>092199807-6</t>
  </si>
  <si>
    <t>GUAMAN TENESACA LAURA ESTHELA</t>
  </si>
  <si>
    <t>918721788</t>
  </si>
  <si>
    <t>CRISTHIANE VERONICA SANTIAGO D</t>
  </si>
  <si>
    <t>1301_</t>
  </si>
  <si>
    <t>010319980-8</t>
  </si>
  <si>
    <t xml:space="preserve">compromiso  de 29 de febrero del 2024 renovación </t>
  </si>
  <si>
    <t>CASAGALLO QUISHPI MARIA ISABEL</t>
  </si>
  <si>
    <t>010164302-1</t>
  </si>
  <si>
    <t>QUIZHPI MAGI MARIA</t>
  </si>
  <si>
    <t>102643020</t>
  </si>
  <si>
    <t>CARMITA RAQUEL MOSCOSO CARDE</t>
  </si>
  <si>
    <t>1310_</t>
  </si>
  <si>
    <t>010374134-4</t>
  </si>
  <si>
    <t>LOJA ORDOÑEZ MARIA DEL CARMEN</t>
  </si>
  <si>
    <t>2-861007</t>
  </si>
  <si>
    <t>SANTELLAN AJALA ALEJANDRO</t>
  </si>
  <si>
    <t>010311275-1</t>
  </si>
  <si>
    <t>GUAMAN TAPIA TELMO ROLANDO</t>
  </si>
  <si>
    <t>SANTELLAN MORALES LUIS ERNESTO</t>
  </si>
  <si>
    <t>1303657652</t>
  </si>
  <si>
    <t>JOSE ADAN LOPEZ CEVALLOS</t>
  </si>
  <si>
    <t>1314_</t>
  </si>
  <si>
    <t>010114950-8</t>
  </si>
  <si>
    <t>TAPIA JOSE SERAFIN</t>
  </si>
  <si>
    <t>010213178-6</t>
  </si>
  <si>
    <t>GUAMAN TENESACA JORGE PATRICIO</t>
  </si>
  <si>
    <t>603925900</t>
  </si>
  <si>
    <t>CARLOS EDUARDO GUEVARA GUAM</t>
  </si>
  <si>
    <t>1331_</t>
  </si>
  <si>
    <t>010445326-1</t>
  </si>
  <si>
    <t>GUAMAN TENESACA ANGEL MESIAS</t>
  </si>
  <si>
    <t>010341456-1</t>
  </si>
  <si>
    <t xml:space="preserve">QUISHPI CHUQUI OLGA BEATRIZ </t>
  </si>
  <si>
    <t>102220829</t>
  </si>
  <si>
    <t>JULIO MOISES TENESACA PUGO</t>
  </si>
  <si>
    <t>1339_</t>
  </si>
  <si>
    <t>010467519-4</t>
  </si>
  <si>
    <t>RENUNCIA EXT07972023</t>
  </si>
  <si>
    <t>170466049-5</t>
  </si>
  <si>
    <t>GUAMAN TENESACA TRANSITO ISABEL</t>
  </si>
  <si>
    <t>102530078</t>
  </si>
  <si>
    <t>PILAR MARLENE OLIVO PILA</t>
  </si>
  <si>
    <t>1340_</t>
  </si>
  <si>
    <t>100014155-4</t>
  </si>
  <si>
    <t>GUAMAN TENESACA LUIS MARCELO</t>
  </si>
  <si>
    <t>100245916-0</t>
  </si>
  <si>
    <t>GUAMAN CAMBISACA JOSE LUIS ADOLFO</t>
  </si>
  <si>
    <t>601960560</t>
  </si>
  <si>
    <t>CARLOS JULIO TIERRA GUAMAN</t>
  </si>
  <si>
    <t>1344_</t>
  </si>
  <si>
    <t>010254968-0</t>
  </si>
  <si>
    <t>ARIAS TOCTO BERTHA GERARDINA</t>
  </si>
  <si>
    <t>0 994052617</t>
  </si>
  <si>
    <t>DUCHITANGA SUCONOTA ROSA ELVIRA</t>
  </si>
  <si>
    <t>010504993-6</t>
  </si>
  <si>
    <t>2892509-091017396</t>
  </si>
  <si>
    <t>MEDINA ORDOÑEZ VICENTE</t>
  </si>
  <si>
    <t>102720208</t>
  </si>
  <si>
    <t>MANUEL FLABIO SERRANO MOGROV</t>
  </si>
  <si>
    <t>1346_</t>
  </si>
  <si>
    <t>010246748-7</t>
  </si>
  <si>
    <t>GUAMAN TENESACA MARTHA LUCIA</t>
  </si>
  <si>
    <t>060369262-5</t>
  </si>
  <si>
    <t>QUIZHPI CHUQUI OLGA BEATRIZ</t>
  </si>
  <si>
    <t>GUAMAN TENESACA DIEGO ARMANDO</t>
  </si>
  <si>
    <t>102988912</t>
  </si>
  <si>
    <t>NERIA FAVIOLA ILLESCAS AREVALO</t>
  </si>
  <si>
    <t>1347_</t>
  </si>
  <si>
    <t>030101978-2</t>
  </si>
  <si>
    <t>REGALADO ZUÑA MIRIAM GUADALUPE</t>
  </si>
  <si>
    <t>SATAN AREVALO WALTER SEBASTIAN</t>
  </si>
  <si>
    <t>010411484-8</t>
  </si>
  <si>
    <t>AREVALO ANGUIETA YOLANDA</t>
  </si>
  <si>
    <t>102936283</t>
  </si>
  <si>
    <t>LINDA DEYVI FLORES AUCATOMA</t>
  </si>
  <si>
    <t>136_</t>
  </si>
  <si>
    <t>010365619-5</t>
  </si>
  <si>
    <t>SATAN MOYANO WALTER TARQUINO</t>
  </si>
  <si>
    <t>010037701-9</t>
  </si>
  <si>
    <t>CAMPOZANO PINTADO EDWIN RODRIGO</t>
  </si>
  <si>
    <t>604008953</t>
  </si>
  <si>
    <t>BLANCA INES BONIFAZ CHOCA</t>
  </si>
  <si>
    <t>1376_</t>
  </si>
  <si>
    <t>010160249-8</t>
  </si>
  <si>
    <t>Fallecida hace dos años</t>
  </si>
  <si>
    <t>PEREZ PINTADO WILMER OSWALDO</t>
  </si>
  <si>
    <t>110075368-8</t>
  </si>
  <si>
    <t>CAMPOZANO PINTADO LORENA ISABEL</t>
  </si>
  <si>
    <t>103835658</t>
  </si>
  <si>
    <t>VERONICA LUCIA DIAZ DELGADO</t>
  </si>
  <si>
    <t>1378_</t>
  </si>
  <si>
    <t>010373806-8</t>
  </si>
  <si>
    <t>MONTAÑO YUNGA JUAN ESTEBAN</t>
  </si>
  <si>
    <t>010642157-1</t>
  </si>
  <si>
    <t>GALLEGO AREVALO MARIA JESUS</t>
  </si>
  <si>
    <t>1704804291</t>
  </si>
  <si>
    <t>LIVIA EMPERATRIZ DELGADO AVILA</t>
  </si>
  <si>
    <t>1379_</t>
  </si>
  <si>
    <t>060353128-6</t>
  </si>
  <si>
    <t>ZAMBRANO VELEZ ENRIQUE ISIDRO</t>
  </si>
  <si>
    <t>25 DE ENERO</t>
  </si>
  <si>
    <t>060129428-3</t>
  </si>
  <si>
    <t>JIMENEZ FAJARDO MARTHA BILMANIA</t>
  </si>
  <si>
    <t>103206579</t>
  </si>
  <si>
    <t>LUIS ALEJANDRO PEREZ BERMEO</t>
  </si>
  <si>
    <t>1385_</t>
  </si>
  <si>
    <t>090606456-3</t>
  </si>
  <si>
    <t>SAGBAY ROCANO JOSE IVAN</t>
  </si>
  <si>
    <t>010525137-5</t>
  </si>
  <si>
    <t>103647640</t>
  </si>
  <si>
    <t>CABRERA GOMEZ LAURO GEOVANN</t>
  </si>
  <si>
    <t>1408_</t>
  </si>
  <si>
    <t>010397453-1</t>
  </si>
  <si>
    <t>2865313-095276427</t>
  </si>
  <si>
    <t>FAJARDO ROCANO ZOILA HORTENCIA</t>
  </si>
  <si>
    <t>010482853-8</t>
  </si>
  <si>
    <t>100936327</t>
  </si>
  <si>
    <t>1409_</t>
  </si>
  <si>
    <t>PEÑA ZEA DIANA DE JESUS</t>
  </si>
  <si>
    <t>010174592-5</t>
  </si>
  <si>
    <t>O89255840</t>
  </si>
  <si>
    <t>104779608</t>
  </si>
  <si>
    <t>FREDDY FERNANDO MUÃ‘OZ ALVARE</t>
  </si>
  <si>
    <t>1462_</t>
  </si>
  <si>
    <t>010687524-8</t>
  </si>
  <si>
    <t>MONTAÑO VUNCAY SONIA BEATRIZ</t>
  </si>
  <si>
    <t>0 981641580</t>
  </si>
  <si>
    <t>HEREDIA JARRIN LUIS EDGAR</t>
  </si>
  <si>
    <t>130448591-3</t>
  </si>
  <si>
    <t>O80346259</t>
  </si>
  <si>
    <t>JIMBO TORRES MAGDALIA DEL CISNE</t>
  </si>
  <si>
    <t>602955015</t>
  </si>
  <si>
    <t>WILSON EDUARDO TIERRA TIERRA</t>
  </si>
  <si>
    <t>1463_</t>
  </si>
  <si>
    <t>010322354-1</t>
  </si>
  <si>
    <t>4086942 / 090833474</t>
  </si>
  <si>
    <t>NEIRA AREVALO MARIA AUGUSTA</t>
  </si>
  <si>
    <t>010188686-9</t>
  </si>
  <si>
    <t>101143956</t>
  </si>
  <si>
    <t>ALBERTO ABRAHAM ILLESCAS ILLE</t>
  </si>
  <si>
    <t>1470_</t>
  </si>
  <si>
    <t>010118772-2</t>
  </si>
  <si>
    <t>O80909930</t>
  </si>
  <si>
    <t>CORREA GRANDA LIBER ARCADIO</t>
  </si>
  <si>
    <t>010192927-1</t>
  </si>
  <si>
    <t xml:space="preserve">GUERRRERO ORTEGA JOSE MIGUEL </t>
  </si>
  <si>
    <t>102584919</t>
  </si>
  <si>
    <t>ROSA ELVIRA TACURI YUNGA</t>
  </si>
  <si>
    <t>1494_</t>
  </si>
  <si>
    <t>SANDOVAL REQUELME CARMITA YOLANDA</t>
  </si>
  <si>
    <t>030136470-9</t>
  </si>
  <si>
    <t>NARVAEZ PINTADO VIVIANA ALEXANDRA</t>
  </si>
  <si>
    <t>renuncia EXT-15314-2024</t>
  </si>
  <si>
    <t>MARIA ZOILA LOJANO TENEMEA renuncia EXT-15314-2024</t>
  </si>
  <si>
    <t>1500_</t>
  </si>
  <si>
    <t>170957667-0</t>
  </si>
  <si>
    <t>2685263 / 089562408</t>
  </si>
  <si>
    <t xml:space="preserve">CARDENAS AREVALO EMILIO JOSE </t>
  </si>
  <si>
    <t>106808967</t>
  </si>
  <si>
    <t>KARLA JOHANNA LOJA CAJAMARCA</t>
  </si>
  <si>
    <t>1503_</t>
  </si>
  <si>
    <t>010402257-9</t>
  </si>
  <si>
    <t xml:space="preserve">0100642180 FALLECIO  EXT159842021 REGULARIZACIÓN HIJA </t>
  </si>
  <si>
    <t>CUJI YUNGA ELVIA CELINA FALLECIO  EXT159842021</t>
  </si>
  <si>
    <t>FALLECIO EXT159842021</t>
  </si>
  <si>
    <t>010358284-7</t>
  </si>
  <si>
    <t>ALVAREZ CABRERA WILSON FERNANDO</t>
  </si>
  <si>
    <t>102714847</t>
  </si>
  <si>
    <t>1538_</t>
  </si>
  <si>
    <t>CUJI GOMEZ MARIANA DEL CARMEN</t>
  </si>
  <si>
    <t>070241142-2</t>
  </si>
  <si>
    <t>GUAYACONDO PASTUZO MARIA DOLORES</t>
  </si>
  <si>
    <t>702476987</t>
  </si>
  <si>
    <t>MARIA MAGDALENA CARRION MEN</t>
  </si>
  <si>
    <t>154_</t>
  </si>
  <si>
    <t>040064105-6</t>
  </si>
  <si>
    <t>GUERRRERO ORTEGA JOSE MIGUEL</t>
  </si>
  <si>
    <t>DIAS PASMAY CARLOS OSWALDO</t>
  </si>
  <si>
    <t>110286459-0</t>
  </si>
  <si>
    <t>DIAZ PASMAY MARTHA FABIOLA</t>
  </si>
  <si>
    <t>103586905</t>
  </si>
  <si>
    <t>AIDA AGRIPINA LEON ZUÃ‘IGA</t>
  </si>
  <si>
    <t>1572_</t>
  </si>
  <si>
    <t>010411854-2</t>
  </si>
  <si>
    <t>O85711783</t>
  </si>
  <si>
    <t>MORENO PASMAY JULIO CESAR</t>
  </si>
  <si>
    <t>010441350-5</t>
  </si>
  <si>
    <t>CARDENAS AREVALO EMILIO JOSE</t>
  </si>
  <si>
    <t>TENESACA PINTADO MARIA TERESA</t>
  </si>
  <si>
    <t>102227006</t>
  </si>
  <si>
    <t>JUBENTINO OSWALDO MOGROVEJO</t>
  </si>
  <si>
    <t>1574_</t>
  </si>
  <si>
    <t>010253051-6</t>
  </si>
  <si>
    <t>CHIMBO LOJANO MARIA CARMEN</t>
  </si>
  <si>
    <t>CHAPALBAY VALLEJO SARA LIVINA</t>
  </si>
  <si>
    <t>010330373-1</t>
  </si>
  <si>
    <t>PERALTA CUJI IVONE JEANNETH</t>
  </si>
  <si>
    <t>2899405 / 099128187</t>
  </si>
  <si>
    <t>En tramite adjudicacion a nombre de hija, la señora ELVIA CELINA CUJI YUNGA es la adjudicataria anterior - FALLECE, el puesto esta ocupado por ROSA SUIN PILLACELA, JAZMIN ALVAREZ  informacion de Adm, Anterio, posible venta</t>
  </si>
  <si>
    <t>103009122</t>
  </si>
  <si>
    <t>1582_</t>
  </si>
  <si>
    <t>010642184-5</t>
  </si>
  <si>
    <t>PAREDES CASTILLO BEDER FRANCISCO</t>
  </si>
  <si>
    <t>091988617-6</t>
  </si>
  <si>
    <t>CUADRADO ZAMBRANO PERLA ESTELA</t>
  </si>
  <si>
    <t>IÑIGUEZ MALDONADO ESTHELA</t>
  </si>
  <si>
    <t>101863306</t>
  </si>
  <si>
    <t>MARIANA DE JESUS LEMA ASITIMBA</t>
  </si>
  <si>
    <t>1592_</t>
  </si>
  <si>
    <t>010333796-0</t>
  </si>
  <si>
    <t>PINOS ANDRADE ERNESTO GILBERTO</t>
  </si>
  <si>
    <t>060267340-2</t>
  </si>
  <si>
    <t>O86987096</t>
  </si>
  <si>
    <t>VACA PERUGACHI NORMA GUADALUPE</t>
  </si>
  <si>
    <t>1599_</t>
  </si>
  <si>
    <t>060295190-7</t>
  </si>
  <si>
    <t>060299951-8</t>
  </si>
  <si>
    <t>104726609</t>
  </si>
  <si>
    <t>ESPERANZA MARGOTH SARMIENTO</t>
  </si>
  <si>
    <t>1616_</t>
  </si>
  <si>
    <t>010114504-3</t>
  </si>
  <si>
    <t>CHAVARREA VIZUETE FAUSTO ROMULO</t>
  </si>
  <si>
    <t>170131938-4</t>
  </si>
  <si>
    <t>ESPINOZA TAPIA CARLOS WILFRIDO</t>
  </si>
  <si>
    <t>104697479</t>
  </si>
  <si>
    <t>JESSICA TATIANA PESANTEZ CALDE</t>
  </si>
  <si>
    <t>1618_</t>
  </si>
  <si>
    <t>O88488365</t>
  </si>
  <si>
    <t>RENUNCIA EXT36392022</t>
  </si>
  <si>
    <t>1303621864</t>
  </si>
  <si>
    <t>SHIRLEY ELIZABETH PAREDES TORR</t>
  </si>
  <si>
    <t>1629_</t>
  </si>
  <si>
    <t>091462006-7</t>
  </si>
  <si>
    <t>O97469844</t>
  </si>
  <si>
    <t>TOAPANTA PIZA BLANCA OMARY</t>
  </si>
  <si>
    <t>010343582-2</t>
  </si>
  <si>
    <t>SANCHEZ MISHQUERO ANGEL POLIVIO</t>
  </si>
  <si>
    <t>101806016</t>
  </si>
  <si>
    <t>ELSA OLIVIA SANCHEZ MUÃ‘OZ</t>
  </si>
  <si>
    <t>1635_</t>
  </si>
  <si>
    <t>010329499-7</t>
  </si>
  <si>
    <t xml:space="preserve">ERAZO HIDALGO ALICIA MARLENE </t>
  </si>
  <si>
    <t>100259636-7</t>
  </si>
  <si>
    <t>O92125354</t>
  </si>
  <si>
    <t>TENELEMA ROJANO OSWALDO GOVANY</t>
  </si>
  <si>
    <t>104237789</t>
  </si>
  <si>
    <t>SILVIA ISMERIA JARA CONDO</t>
  </si>
  <si>
    <t>1637_</t>
  </si>
  <si>
    <t>TAPIA BENALCAZAR EDILMA SORAIDA</t>
  </si>
  <si>
    <t>MELENA MELENA JAIME EDUARDO</t>
  </si>
  <si>
    <t>102199239</t>
  </si>
  <si>
    <t>ROSA ELVIRA ARPI RODRIGUEZ</t>
  </si>
  <si>
    <t>1642_</t>
  </si>
  <si>
    <t>060232434-5</t>
  </si>
  <si>
    <t>En tramite adjudicacion a nombre de trabajador, el señorFAUSTO ROMULO CHAVARREA VIZUETE es el adjudicatario anterior-RENUNCIA</t>
  </si>
  <si>
    <t>COLCHA AREVALO PIEDAD EVANGELINA</t>
  </si>
  <si>
    <t>171519983-0</t>
  </si>
  <si>
    <t>LLIGUISUPA LANDIN ROCIO ELIZABETH</t>
  </si>
  <si>
    <t>101982429</t>
  </si>
  <si>
    <t>EVANGELINA BALDOMIRA OCHOA U</t>
  </si>
  <si>
    <t>1645_</t>
  </si>
  <si>
    <t>010216740-0</t>
  </si>
  <si>
    <t>PINTADO LEON MARIANA DE JESUS</t>
  </si>
  <si>
    <t>En tramite adjudicacion a nombre de trabajador, el señor LEONARDO GALO GALINDO DUMAS es el adjudicatario anterior-RENUNCIA</t>
  </si>
  <si>
    <t>SARAUZ ANICETE ALEX FERNANDO</t>
  </si>
  <si>
    <t>010244378-5</t>
  </si>
  <si>
    <t>ANDRADE YANDUN STALIN BERNARDO</t>
  </si>
  <si>
    <t>101924249</t>
  </si>
  <si>
    <t>LAURA NARSISA SANCHEZ PLAZA</t>
  </si>
  <si>
    <t>1652_</t>
  </si>
  <si>
    <t>060180746-4</t>
  </si>
  <si>
    <t>renuncia EXT93802022</t>
  </si>
  <si>
    <t>060190498-0</t>
  </si>
  <si>
    <t>ERAZO HIDALGO ALICIA MARLENE</t>
  </si>
  <si>
    <t>GORROS / SOMBREROS</t>
  </si>
  <si>
    <t>YUQUILEMA EVAS MANUEL</t>
  </si>
  <si>
    <t>102699048</t>
  </si>
  <si>
    <t>NUBIA LUCIA ONCE MORA</t>
  </si>
  <si>
    <t>1653_</t>
  </si>
  <si>
    <t>180383343-1</t>
  </si>
  <si>
    <t>TENE MEJIA MARIA OLGA</t>
  </si>
  <si>
    <t>100257230-1</t>
  </si>
  <si>
    <t>CANDO SALAZAR ANA MARIA</t>
  </si>
  <si>
    <t>CHACHO BACULIMA ROSA ALCIRA</t>
  </si>
  <si>
    <t>0103895603</t>
  </si>
  <si>
    <t>MARIA CECILIA REINO CARRION</t>
  </si>
  <si>
    <t>1657_</t>
  </si>
  <si>
    <t>060229072-8</t>
  </si>
  <si>
    <t>723</t>
  </si>
  <si>
    <t>2900349</t>
  </si>
  <si>
    <t>VELECELA AYALA ANA   CRISTINA</t>
  </si>
  <si>
    <t>060217461-7</t>
  </si>
  <si>
    <t>724</t>
  </si>
  <si>
    <t>0104465315</t>
  </si>
  <si>
    <t>ESPINOZA NAULA CRISTIAN JAVIER</t>
  </si>
  <si>
    <t>100929918</t>
  </si>
  <si>
    <t>MARIA CONSOLACION COYAGO GUA</t>
  </si>
  <si>
    <t>1659_</t>
  </si>
  <si>
    <t>171326724-9</t>
  </si>
  <si>
    <t>ESPINOZA CORDERO EDISON HERNAN</t>
  </si>
  <si>
    <t>175078317-5</t>
  </si>
  <si>
    <t>LLIGUISUPA LANDIN LICETH NATALY</t>
  </si>
  <si>
    <t>ESPINOZA CORDERO SIXTO ALFONSO</t>
  </si>
  <si>
    <t>700636517</t>
  </si>
  <si>
    <t>MIGUEL ARSENIO ALVARADO AVILA</t>
  </si>
  <si>
    <t>166_</t>
  </si>
  <si>
    <t>010712820-9</t>
  </si>
  <si>
    <t>PASACA JADAN MIRIAM ISABEL</t>
  </si>
  <si>
    <t>En tramite adjudicacion a nombre de trabajador, el señor STALIN BERNARDO ANDRADE YANDUN es el adjudicatario anterior-FALLECE</t>
  </si>
  <si>
    <t>TIERRA MACAS MARIA TERESA</t>
  </si>
  <si>
    <t>010624918-8</t>
  </si>
  <si>
    <t>FAJARDO GUNCAY ANGEL GEOVANNY</t>
  </si>
  <si>
    <t>En tramite adjudicacion a nombre de comerciante, la señora ORFA ELIZABETH BERREZUETA PESANTEZ es la adjudicataria anterior-RENUNCIA</t>
  </si>
  <si>
    <t>VILEMA OROZCO ANGEL ROGELIO</t>
  </si>
  <si>
    <t>104648639</t>
  </si>
  <si>
    <t>ERIKA YESSENIA LEON BERREZUET</t>
  </si>
  <si>
    <t>1670_</t>
  </si>
  <si>
    <t>171742115-8</t>
  </si>
  <si>
    <t>O99156830</t>
  </si>
  <si>
    <t>CHANGO CHATO ANDRES</t>
  </si>
  <si>
    <t>171859395-5</t>
  </si>
  <si>
    <t>COLCHA AREVALO GLADYS ESPERANZA</t>
  </si>
  <si>
    <t>104398169</t>
  </si>
  <si>
    <t>ROSA GLADIS VIZHÃ‘AY PUZHI</t>
  </si>
  <si>
    <t>1671_</t>
  </si>
  <si>
    <t>010224402-7</t>
  </si>
  <si>
    <t>ESTRADA COLCHA CARLOS HUMBERTO</t>
  </si>
  <si>
    <t>010667218-1</t>
  </si>
  <si>
    <t>VELECELA AYALA ANA CRITISTINA</t>
  </si>
  <si>
    <t>4092532 / 069759380</t>
  </si>
  <si>
    <t>OCUPADO POR ESPINOZA NAULA JAVIER</t>
  </si>
  <si>
    <t>TENESACA CUMBE BLANCA OLIVA</t>
  </si>
  <si>
    <t>604118166</t>
  </si>
  <si>
    <t>ELICET ESTEFANIA LEMA ALVAREZ</t>
  </si>
  <si>
    <t>1673_</t>
  </si>
  <si>
    <t>10446531-5</t>
  </si>
  <si>
    <t>OCUPADO POR VELECELA AYALA ANITA</t>
  </si>
  <si>
    <t>ALVARO CHAVEZ MIGUEL ANGEL</t>
  </si>
  <si>
    <t>171436169-6</t>
  </si>
  <si>
    <t>AGO/2021-JUL/2031</t>
  </si>
  <si>
    <t>SIGUA ZHININ MARIA JULIA</t>
  </si>
  <si>
    <t>104732953</t>
  </si>
  <si>
    <t xml:space="preserve">VELASCO JARA SILVIA LORENA </t>
  </si>
  <si>
    <t>105107460</t>
  </si>
  <si>
    <t>DIANA ISABEL CHERREZ BRAVO</t>
  </si>
  <si>
    <t>1679_</t>
  </si>
  <si>
    <t>171583954-2</t>
  </si>
  <si>
    <t>TENESACA PINTADO LUIS ALFREDO FALLECIO</t>
  </si>
  <si>
    <t>180334272-2</t>
  </si>
  <si>
    <t>GUAMAN CISNEROS MARIA DEL CARMEN</t>
  </si>
  <si>
    <t>OCUPADO POR GUAMAN CISNEROS MARIA DEL CARMEN</t>
  </si>
  <si>
    <t>ESPINOZA CORDERO MERCY LILIANA</t>
  </si>
  <si>
    <t>101610954</t>
  </si>
  <si>
    <t>GLADIS NANCY SARMIENTO SARMIE</t>
  </si>
  <si>
    <t>1682_</t>
  </si>
  <si>
    <t>060141578-9</t>
  </si>
  <si>
    <t>TIGRE TADAY ANGEL BENIGNO</t>
  </si>
  <si>
    <t>180129177-2</t>
  </si>
  <si>
    <t>CORTE TIGRE ROSA HORTENCIA</t>
  </si>
  <si>
    <t>101823920</t>
  </si>
  <si>
    <t>ZOILA LUCRECIA GORDILLO FAREZ</t>
  </si>
  <si>
    <t>170_</t>
  </si>
  <si>
    <t>060217465-8</t>
  </si>
  <si>
    <t>32900281 / 089446635</t>
  </si>
  <si>
    <t>CHANGO COLLAGUAZO DARWIN OSWALDO</t>
  </si>
  <si>
    <t>060205086-6</t>
  </si>
  <si>
    <t>ZHUÑIO ALMACHI SILVIO MANUEL</t>
  </si>
  <si>
    <t>1001309481</t>
  </si>
  <si>
    <t>ZONNIA MARIA SUAREZ GARCIA</t>
  </si>
  <si>
    <t>173_</t>
  </si>
  <si>
    <t>010133746-7</t>
  </si>
  <si>
    <t>renuncia ext258012021</t>
  </si>
  <si>
    <t>060342502-5</t>
  </si>
  <si>
    <t>TAPIA CARDENAS MARCO ALCIDES</t>
  </si>
  <si>
    <t>101226454</t>
  </si>
  <si>
    <t>LIVIA MANUELA PALACIOS</t>
  </si>
  <si>
    <t>184_</t>
  </si>
  <si>
    <t>010151526-0</t>
  </si>
  <si>
    <t>DIAZ QUISHPE MERCEDES ALICIA</t>
  </si>
  <si>
    <t>010667890-7</t>
  </si>
  <si>
    <t>TENESACA SIGUA LUIS FERNANDO</t>
  </si>
  <si>
    <t>En tramite adjudicacion a nombre de hijo, el señor LUIS ALFREDO TENESACA PINTADO es el adjudicatario anterior-FALLECIO</t>
  </si>
  <si>
    <t>MALES COTACACHI MARTHA FABIOLA</t>
  </si>
  <si>
    <t>105836910</t>
  </si>
  <si>
    <t>JULIA MARLENE FAJARDO SALTO</t>
  </si>
  <si>
    <t>187_</t>
  </si>
  <si>
    <t>171436158-9</t>
  </si>
  <si>
    <t>0 23102868</t>
  </si>
  <si>
    <t>BANDA CACUANGO SEGUNDO MANUEL</t>
  </si>
  <si>
    <t>010372031-6</t>
  </si>
  <si>
    <t>O97621584</t>
  </si>
  <si>
    <t xml:space="preserve">CHICAIZA CONDOR MARIA HORTENCIA </t>
  </si>
  <si>
    <t>701064826</t>
  </si>
  <si>
    <t>CARLOS MOROCHO</t>
  </si>
  <si>
    <t>192_</t>
  </si>
  <si>
    <t>010337502-8</t>
  </si>
  <si>
    <t>O99537291</t>
  </si>
  <si>
    <t>CARACUNDO UYAGUARI CARLOS ORLANDO</t>
  </si>
  <si>
    <t>060348666-3</t>
  </si>
  <si>
    <t>PILATAXI GUALLO ANIBAL</t>
  </si>
  <si>
    <t>O83468657</t>
  </si>
  <si>
    <t>CARACUNDO UYAGUARI ANGEL ISAAC</t>
  </si>
  <si>
    <t>103162830</t>
  </si>
  <si>
    <t>RUTH ESPERANZA LOJA CONTRERA</t>
  </si>
  <si>
    <t>193_</t>
  </si>
  <si>
    <t>030055257-7</t>
  </si>
  <si>
    <t>ZHUNIO ALMACHI SILVIO MANUEL</t>
  </si>
  <si>
    <t>4036531 / 087844575</t>
  </si>
  <si>
    <t>RENUNCIA EXT267742021</t>
  </si>
  <si>
    <t>171287858-4</t>
  </si>
  <si>
    <t>GUANIN CONDEMAITA JUAN PABLO</t>
  </si>
  <si>
    <t>4036531 / 095575405</t>
  </si>
  <si>
    <t>En tramite adjudicacion a nombre de empleado, la señora GLADYS ANTONIETA ORDOÑEZ MALDONADO es la adjudicataria anterior - RENUNCIA</t>
  </si>
  <si>
    <t>RENUNCIA  EXT263592021</t>
  </si>
  <si>
    <t>101898534</t>
  </si>
  <si>
    <t>ANA ISABEL PAREDES MERCHAN</t>
  </si>
  <si>
    <t>196_</t>
  </si>
  <si>
    <t>170661592-7</t>
  </si>
  <si>
    <t>PAGUAY TIERRA LIDIA MARIA</t>
  </si>
  <si>
    <t>ROPA NIÑOS</t>
  </si>
  <si>
    <t>PESANTEZ GALINDO MARIA PAULA</t>
  </si>
  <si>
    <t>180222277-6</t>
  </si>
  <si>
    <t>AMAGUAÑA CAIZA LUZ ANGELICA</t>
  </si>
  <si>
    <t>0 996604467</t>
  </si>
  <si>
    <t>PESANTEZ MERCHAN PAULO JHONNY</t>
  </si>
  <si>
    <t>601641483</t>
  </si>
  <si>
    <t>JUANA YAURIPOMA MOROCHO</t>
  </si>
  <si>
    <t>219_</t>
  </si>
  <si>
    <t>100240154-3</t>
  </si>
  <si>
    <t>22285237 / 080220435</t>
  </si>
  <si>
    <t>GUERRERO VITERI ANGEL RAUL</t>
  </si>
  <si>
    <t>171308321-8</t>
  </si>
  <si>
    <t>22285237 / 088808353</t>
  </si>
  <si>
    <t>QUILLUPANGUI CHAVEZ MARGOTH MONICA</t>
  </si>
  <si>
    <t>600975304</t>
  </si>
  <si>
    <t>AMBROCIO ASITIMBAY GOMEZ</t>
  </si>
  <si>
    <t>220_</t>
  </si>
  <si>
    <t>170915160-7</t>
  </si>
  <si>
    <t>CHICAIZA CONDOR MARIA HORTENCIA</t>
  </si>
  <si>
    <t>PILCO SAMANIEGO WALTER WILFRIDO</t>
  </si>
  <si>
    <t>171952581-6</t>
  </si>
  <si>
    <t>ESPINOZA CORDERO GABRIELA MARLENE</t>
  </si>
  <si>
    <t>ocupación ilegal del puesto se presume subarriendo</t>
  </si>
  <si>
    <t>LAURA GUANGASI SERGIO SEGUNDO</t>
  </si>
  <si>
    <t>601231756</t>
  </si>
  <si>
    <t>JUANA BAGUA MAJI</t>
  </si>
  <si>
    <t>221_</t>
  </si>
  <si>
    <t>172212061-3</t>
  </si>
  <si>
    <t>LLIGUISUPA LANDIN MARIA CRISTINA</t>
  </si>
  <si>
    <t>0 990286565</t>
  </si>
  <si>
    <t>ocupación ilegal del puesto se presume subarriendo PROCESO DE INFORME DE ABANDONO DE PUESTO EEUU 01/012/2021</t>
  </si>
  <si>
    <t xml:space="preserve">SE LE COMUNICO 757 </t>
  </si>
  <si>
    <t>NATA MOPOSITA MIGUEL ANGEL</t>
  </si>
  <si>
    <t>010347735-2</t>
  </si>
  <si>
    <t>CARACUNDO UYAGUARY CARLOS ORLANDO</t>
  </si>
  <si>
    <t>ocupación ilegal del puesto y se presume subarriendo de los puestos 756-757</t>
  </si>
  <si>
    <t>OCUPACIÓN ILEGAL DEL PUESTO SE SOLICITA ATENCIÓN CARACUNDO UYAGUARY CARLOS ORLANDO ILEGAL CONFLICTOS</t>
  </si>
  <si>
    <t>TIPAN CHIQUITO MARIA BEATRIZ</t>
  </si>
  <si>
    <t>601929649</t>
  </si>
  <si>
    <t>ANTONIA YAURIPOMA MOROCHO</t>
  </si>
  <si>
    <t>222_</t>
  </si>
  <si>
    <t>010465816-6</t>
  </si>
  <si>
    <t>LOJANO GUAYLLAS LUIS AMADEO</t>
  </si>
  <si>
    <t>2892954 / 093170034</t>
  </si>
  <si>
    <t>En tramite adjudicacion a nombre de ocupante, la señora YOLANDA SUSANA GALINDO DUMAS es la adjudicataria anterior-RENUNCIA</t>
  </si>
  <si>
    <t>VACIO POR RENUNCIA EXT110522021</t>
  </si>
  <si>
    <t>010260288-5</t>
  </si>
  <si>
    <t>PULGARIN ILLESCAS CARMEN LUISA</t>
  </si>
  <si>
    <t>En tramite adjudicacion a nombre de ocupante, la señora MARIA PAULA PESANTEZ GALINDO es la adjudicataria anterior-RENUNCIA</t>
  </si>
  <si>
    <t>CORELLA GUERRERO ANA DEL PILAR</t>
  </si>
  <si>
    <t>1400135875</t>
  </si>
  <si>
    <t>ELSA MARIA SEGARRA CALDERON</t>
  </si>
  <si>
    <t>228_</t>
  </si>
  <si>
    <t>010488468-9</t>
  </si>
  <si>
    <t>PULGARIN ILLESCAS RUTH CECILIA</t>
  </si>
  <si>
    <t>2892954 / 093168930</t>
  </si>
  <si>
    <t>En tramite adjudicacion a nombre de ocupante, el señor PAULO JHONNY PESANTEZ MERCHAN es el adjudicatario anterior-RENUN CIA</t>
  </si>
  <si>
    <t>VILLAVICENCIO CHAVEZ CARLOS EDUARDO</t>
  </si>
  <si>
    <t>170955393-5</t>
  </si>
  <si>
    <t>O91074280</t>
  </si>
  <si>
    <t>PADILLA COELLO LOURDES PILAR</t>
  </si>
  <si>
    <t>1709737223</t>
  </si>
  <si>
    <t>ENRIQUE OMAR PORTILLA</t>
  </si>
  <si>
    <t>229_</t>
  </si>
  <si>
    <t>170909804-8</t>
  </si>
  <si>
    <t>100376355-2</t>
  </si>
  <si>
    <t>MALDONADO AJALA LUIS EDUARDO</t>
  </si>
  <si>
    <t>VELOZ QUISHPI NORMA BEATRIZ</t>
  </si>
  <si>
    <t>601787179</t>
  </si>
  <si>
    <t>LORENZA MAJI LEMA</t>
  </si>
  <si>
    <t>235_</t>
  </si>
  <si>
    <t>180225025-6</t>
  </si>
  <si>
    <t>LAURA CAGUANA MARIA CECILIA</t>
  </si>
  <si>
    <t>32436614 / 080519829</t>
  </si>
  <si>
    <t>CHICAIZA CONDOR MANUEL OSWALDO</t>
  </si>
  <si>
    <t>171401557-3</t>
  </si>
  <si>
    <t>JACOME TIPAN MAYRA ELIZABETH</t>
  </si>
  <si>
    <t>ALVARRACIN VASQUEZ BERTHA LUCIA</t>
  </si>
  <si>
    <t>1102968615</t>
  </si>
  <si>
    <t>MARIA PURIFICACION PUGA GRAND</t>
  </si>
  <si>
    <t>244_</t>
  </si>
  <si>
    <t>170581389-5</t>
  </si>
  <si>
    <t>010453461-5</t>
  </si>
  <si>
    <t>MINCHALA CARDENAS PAUL FERNANDO</t>
  </si>
  <si>
    <t>4056630 / 093821402</t>
  </si>
  <si>
    <t>En tramite adjudicacion a nombre de ocupante, la señora LIGIA ELVIRA JERVES AYABACA es la adjudicataria anterior - RENUNCIA</t>
  </si>
  <si>
    <t>QUEZADA GUILLEN NORMA LUCIA</t>
  </si>
  <si>
    <t>100893056</t>
  </si>
  <si>
    <t>JUSTINA INES CHAMBA SANCHO</t>
  </si>
  <si>
    <t>251_</t>
  </si>
  <si>
    <t>170735045-8</t>
  </si>
  <si>
    <t>2322536 / 088477385</t>
  </si>
  <si>
    <t>050320895-1</t>
  </si>
  <si>
    <t>CARRILLO TAPIA GLADYS JULIANA</t>
  </si>
  <si>
    <t>O99968280</t>
  </si>
  <si>
    <t>EN RENOVACIÒN EN TRAMITE,</t>
  </si>
  <si>
    <t>101580587</t>
  </si>
  <si>
    <t>INES ELVIRA PINTADO ORDOÃ‘EZ</t>
  </si>
  <si>
    <t>262_</t>
  </si>
  <si>
    <t>050327316-1</t>
  </si>
  <si>
    <t>CARRILLO TAPIA SANDY ELIZABETH</t>
  </si>
  <si>
    <t>O87406608</t>
  </si>
  <si>
    <t>OCUPADO POR CARRILLO TAPIA SANDY ELIZABETH</t>
  </si>
  <si>
    <t>OSORIO SOLIS EDISSON FABIAN</t>
  </si>
  <si>
    <t>MOROCHO ANGAMARCA SONIA</t>
  </si>
  <si>
    <t>DD</t>
  </si>
  <si>
    <t>102317492</t>
  </si>
  <si>
    <t>GALO FERNANDO OCHOA VERA</t>
  </si>
  <si>
    <t>267_</t>
  </si>
  <si>
    <t>JADAN MARCA AMADA DE JESUS</t>
  </si>
  <si>
    <t>ropa</t>
  </si>
  <si>
    <t>170646260-1</t>
  </si>
  <si>
    <t>O94192707</t>
  </si>
  <si>
    <t>CARRILLO MOLINA GALO</t>
  </si>
  <si>
    <t>103205241</t>
  </si>
  <si>
    <t>MARIA DOLORES NIEVECELA NIEVE</t>
  </si>
  <si>
    <t>268_</t>
  </si>
  <si>
    <t>010576643-0</t>
  </si>
  <si>
    <t>AREVALO LOJANO LUCINDA MAGALY</t>
  </si>
  <si>
    <t>0 986763882</t>
  </si>
  <si>
    <t>TAPIA FREIRE GLADYS TERESA</t>
  </si>
  <si>
    <t>105307995</t>
  </si>
  <si>
    <t>DANIEL FERNANDO OCHOA REINOSO</t>
  </si>
  <si>
    <t>180262257-9</t>
  </si>
  <si>
    <t>32436335 / 0803822324</t>
  </si>
  <si>
    <t>LLIGUISUPA LANDIN SAUL LEONARDO</t>
  </si>
  <si>
    <t>010369710-8</t>
  </si>
  <si>
    <t>GALINDO DUMAS RUY ARMANDO</t>
  </si>
  <si>
    <t>LLIGUISUPA LANDIN SILBIA ALEJANDRINA</t>
  </si>
  <si>
    <t>060196334-1</t>
  </si>
  <si>
    <t>GUERRERO VITERI NELLY FABIOLA</t>
  </si>
  <si>
    <t>104215371</t>
  </si>
  <si>
    <t>MARIELA DEL ROCIO CORONEL MAT</t>
  </si>
  <si>
    <t>278_</t>
  </si>
  <si>
    <t>180425555-0</t>
  </si>
  <si>
    <t>PEREZ PEREZ ZOILA NATALIA</t>
  </si>
  <si>
    <t>CORELIA GUERRERO SANDRA ELIZABETH</t>
  </si>
  <si>
    <t>180358029-7</t>
  </si>
  <si>
    <t>O85550432</t>
  </si>
  <si>
    <t>LEMA JERVES MAYRA ELIZABETH</t>
  </si>
  <si>
    <t>102535861</t>
  </si>
  <si>
    <t>WILSON GEOVANNY VASQUEZ BUES</t>
  </si>
  <si>
    <t>280_</t>
  </si>
  <si>
    <t>010277129-2</t>
  </si>
  <si>
    <t>2887897 / 089871284</t>
  </si>
  <si>
    <t>LEMA JERVES MARCO VINICIO</t>
  </si>
  <si>
    <t>010095248-0</t>
  </si>
  <si>
    <t>LEMA JERVES LIGIA PRISCILA</t>
  </si>
  <si>
    <t>100948090</t>
  </si>
  <si>
    <t>284_</t>
  </si>
  <si>
    <t>050156488-4</t>
  </si>
  <si>
    <t>TEJIDOS</t>
  </si>
  <si>
    <t>O92898563</t>
  </si>
  <si>
    <t>ALVARADO ARCE BLANCA DEL ROCIO</t>
  </si>
  <si>
    <t>050143841-0</t>
  </si>
  <si>
    <t>CORDERO LEON CARLOS HUMBERTO</t>
  </si>
  <si>
    <t>101804250</t>
  </si>
  <si>
    <t>BERTHA DEL CARMEN BOSMEDIANO</t>
  </si>
  <si>
    <t>301_</t>
  </si>
  <si>
    <t>171784459-9</t>
  </si>
  <si>
    <t>URGILES GUAILLAS EDWIN MARCELO</t>
  </si>
  <si>
    <t>171261830-3</t>
  </si>
  <si>
    <t>BENAVIDES ROMERO MONICA ELIZABETH</t>
  </si>
  <si>
    <t>101826568</t>
  </si>
  <si>
    <t>BALVINA EULALIA ORDOÃ‘EZ ORDOÃ‘</t>
  </si>
  <si>
    <t>308_</t>
  </si>
  <si>
    <t>172337096-9</t>
  </si>
  <si>
    <t>ESPINOZA LLIGUISUPA DAVID NAPOLEON</t>
  </si>
  <si>
    <t>CHATO CHANGO ENMA PIEDAD</t>
  </si>
  <si>
    <t>094057273-8</t>
  </si>
  <si>
    <t>VERA ESPINEL ANDREA JORGELYS</t>
  </si>
  <si>
    <t>0 998159143</t>
  </si>
  <si>
    <t>GUANANGA PALLMAY MARIA TERESA</t>
  </si>
  <si>
    <t>102003753</t>
  </si>
  <si>
    <t>JUAN ENRIQUE LLIVISACA BACUILIM</t>
  </si>
  <si>
    <t>310_</t>
  </si>
  <si>
    <t>010435336-2</t>
  </si>
  <si>
    <t>LOJANO RAMON ROSA DOLORES</t>
  </si>
  <si>
    <t>010377544-1</t>
  </si>
  <si>
    <t>PRESENTA DOCUMENTACION PARA LA RENOVACION CON FECHA 08-MARZO-2021 EXT-5743-2021</t>
  </si>
  <si>
    <t xml:space="preserve">ORDOÑEZ CARRION MIRYAM ORFELINA </t>
  </si>
  <si>
    <t>102192176</t>
  </si>
  <si>
    <t>ROSA NARCISA PALOMEQUE ZAMBR</t>
  </si>
  <si>
    <t>311_</t>
  </si>
  <si>
    <t>010033270-9</t>
  </si>
  <si>
    <t>COELLO ULLOA CARMEN MARINA</t>
  </si>
  <si>
    <t>0 994919093</t>
  </si>
  <si>
    <t>ORDOÑEZ YUNGA NANCY DEL ROCIO</t>
  </si>
  <si>
    <t>010356059-5</t>
  </si>
  <si>
    <t>PUGO MUÑOZ MARIA BERTHA ESTHELA</t>
  </si>
  <si>
    <t>101087211</t>
  </si>
  <si>
    <t>312_</t>
  </si>
  <si>
    <t>010144987-4</t>
  </si>
  <si>
    <t>GUAZHA CAPA MARIA ANTONIA</t>
  </si>
  <si>
    <t>LOS ANDES</t>
  </si>
  <si>
    <t>0101087211</t>
  </si>
  <si>
    <t>010534991-4</t>
  </si>
  <si>
    <t>794</t>
  </si>
  <si>
    <t>RENUNCIA GASPS38522021</t>
  </si>
  <si>
    <t>101009363</t>
  </si>
  <si>
    <t>JOSE MIGUEL ASTUDILLO SAQUINAU</t>
  </si>
  <si>
    <t>329_</t>
  </si>
  <si>
    <t>010532639-1 RENUNCIA EXT-EXT-35142-2025</t>
  </si>
  <si>
    <t>BENAVIDES ROMERO MONICA ELIZABETH RENUNCIA EXT-EXT-35142-2025</t>
  </si>
  <si>
    <t>RENUNCIA EXT-EXT-35142-2025</t>
  </si>
  <si>
    <t>AVILA PAUCAR JHOANNA ELIZABETH</t>
  </si>
  <si>
    <t>180282372-2</t>
  </si>
  <si>
    <t>MORA NIVICELA MIGUEL ANGEL</t>
  </si>
  <si>
    <t>101959583</t>
  </si>
  <si>
    <t>RUTH ALICIA PULLA ARIZAGA</t>
  </si>
  <si>
    <t>341_</t>
  </si>
  <si>
    <t>060225388-2</t>
  </si>
  <si>
    <t>MONTIEL ROSADO YULY JOHANNA</t>
  </si>
  <si>
    <t>0101959583</t>
  </si>
  <si>
    <t>010209216-0</t>
  </si>
  <si>
    <t>798</t>
  </si>
  <si>
    <t>2822916 / 08183667</t>
  </si>
  <si>
    <t>0605002468</t>
  </si>
  <si>
    <t>GUALLPA MENDEZ CARLOS MAURICIO</t>
  </si>
  <si>
    <t>SE DETERMINA QUE LA RENUNCIA DE LA COMERCIANTE CABRERA BRAVO MARISELA ALEXANDRA NO TRAMITADA  RENUNCIA CON FECHA 15 DE AGOSTO DEL 20162854374/0988577677</t>
  </si>
  <si>
    <t>100303205</t>
  </si>
  <si>
    <t>342_</t>
  </si>
  <si>
    <t>010344812-2</t>
  </si>
  <si>
    <t>ORDOÑEZ CARRION MIRYAM ORFELINA</t>
  </si>
  <si>
    <t>LOPEZ DELGADO CARLOS FERNANDO</t>
  </si>
  <si>
    <t>PILLCO BACUILIMA JULIA ESPERANZA</t>
  </si>
  <si>
    <t>103795308</t>
  </si>
  <si>
    <t xml:space="preserve">ORDOÑEZ LUNA WILLIAN FERNANDO </t>
  </si>
  <si>
    <t>104382650</t>
  </si>
  <si>
    <t>OLGA RAQUEL SERRANO ILLESCAS</t>
  </si>
  <si>
    <t>366_</t>
  </si>
  <si>
    <t>070438376-9</t>
  </si>
  <si>
    <t>DUCHI CAJAMARCA JOSE PIO</t>
  </si>
  <si>
    <t>010220145-6</t>
  </si>
  <si>
    <t>PUGO MUÑOZ MARIA BERTHA</t>
  </si>
  <si>
    <t>GUAZHA CAPA ZOILA ROSARIO</t>
  </si>
  <si>
    <t>104161625</t>
  </si>
  <si>
    <t>JUAN JEOVANI MOGROVEJO SARMIE</t>
  </si>
  <si>
    <t>367_</t>
  </si>
  <si>
    <t>010201277-0</t>
  </si>
  <si>
    <t>MEJIA CARPIO ENRIQUE OSWALDO</t>
  </si>
  <si>
    <t>010397475-4</t>
  </si>
  <si>
    <t>RODRIGUEZ LARA IRMA LIDIA</t>
  </si>
  <si>
    <t>En tramite adjudicacion a nombre de trabajador, el señor WILSON SANTIAGO QUIZHPE MORA es el adjudicatario anterior-RENUNCIA</t>
  </si>
  <si>
    <t>CARPIO TAPIA MARIA FILOMENA</t>
  </si>
  <si>
    <t>1001268851</t>
  </si>
  <si>
    <t>SEGUNDO CANDO COTACACHI</t>
  </si>
  <si>
    <t>377_</t>
  </si>
  <si>
    <t>010369513-6</t>
  </si>
  <si>
    <t>0 987225117</t>
  </si>
  <si>
    <t>PACHECO LIMA MARIBEL ESPERANZA</t>
  </si>
  <si>
    <t>010154774-3</t>
  </si>
  <si>
    <t>0 995381213</t>
  </si>
  <si>
    <t>FAREZ BENENAULA PEDRO OSWALDO</t>
  </si>
  <si>
    <t>101269785</t>
  </si>
  <si>
    <t>ROSA GLORIA PAZAN RUBIO</t>
  </si>
  <si>
    <t>385_</t>
  </si>
  <si>
    <t>091545589-3</t>
  </si>
  <si>
    <t>SA NTOS BARRAGAN PITER CRISTIAN</t>
  </si>
  <si>
    <t>0 98894237</t>
  </si>
  <si>
    <t>En tramite adjudicacion a nombre de su esposo, la señora YULY JHOANNA MONTIEL ROSADO es la adjudicataria anterior-RENUNCIA</t>
  </si>
  <si>
    <t>CHALUISA MANOBANDA DARWIN RICARDO</t>
  </si>
  <si>
    <t>060500246-8</t>
  </si>
  <si>
    <t>0 969259788</t>
  </si>
  <si>
    <t>PANIMBOZA YUGCHA NANCY ROCIO</t>
  </si>
  <si>
    <t>302151097</t>
  </si>
  <si>
    <t>LUCIA PATRICIA MORQUECHO SALT</t>
  </si>
  <si>
    <t>394_</t>
  </si>
  <si>
    <t>091384869-3</t>
  </si>
  <si>
    <t>TAPIA BENALCAZAR NANCY MARGOTH</t>
  </si>
  <si>
    <t>0102395910-5</t>
  </si>
  <si>
    <t>JULI/2022-JUNIO/2032</t>
  </si>
  <si>
    <t>DUCHI SANCHEZ TERESA DE JESUS</t>
  </si>
  <si>
    <t>104815808</t>
  </si>
  <si>
    <t>431_</t>
  </si>
  <si>
    <t>010049375-8</t>
  </si>
  <si>
    <t>4095310/0994217009</t>
  </si>
  <si>
    <t>DUCHI SANCHEZ ZOILA BERALIS</t>
  </si>
  <si>
    <t>010086949-4</t>
  </si>
  <si>
    <t>DEZ AÑOS</t>
  </si>
  <si>
    <t>PAREDES BENENAULA JULIO ROLANDO</t>
  </si>
  <si>
    <t>500186473</t>
  </si>
  <si>
    <t>NESTOR ADIODATO LASSO CEPEDA</t>
  </si>
  <si>
    <t>441_</t>
  </si>
  <si>
    <t>170387314-9</t>
  </si>
  <si>
    <t>ORDOÑEZ JARAMILLO DAYSI ELIZABETH</t>
  </si>
  <si>
    <t>010103272-0</t>
  </si>
  <si>
    <t>GALARZA MEDINA MIRIAM ALEXANDRA</t>
  </si>
  <si>
    <t>102311941</t>
  </si>
  <si>
    <t>EDGAR FREDDY ARIZAGA ABAD</t>
  </si>
  <si>
    <t>445_</t>
  </si>
  <si>
    <t>091321708-9</t>
  </si>
  <si>
    <t>ORELLANA TORAL LUCIA MARISOL</t>
  </si>
  <si>
    <t>010275017-1</t>
  </si>
  <si>
    <t>RODRIGUEZ PEREIRA SEGUNDO GIORDANO</t>
  </si>
  <si>
    <t>101329910</t>
  </si>
  <si>
    <t>TRANCITO BRITO MARIA</t>
  </si>
  <si>
    <t>482_</t>
  </si>
  <si>
    <t>180298637-0</t>
  </si>
  <si>
    <t>PANIMBOZA MALIZA LAURA ROCIO</t>
  </si>
  <si>
    <t>ALVARRACIN GUSHAMBO KLEVER VINICIO</t>
  </si>
  <si>
    <t>180354825-2</t>
  </si>
  <si>
    <t xml:space="preserve">BELTRAN VEINTIMILLA PAOLAA DEL CISNE </t>
  </si>
  <si>
    <t>103418570</t>
  </si>
  <si>
    <t>MIGUEL ANGEL CARDENAS NARANJ</t>
  </si>
  <si>
    <t>499_</t>
  </si>
  <si>
    <t>170904310-1</t>
  </si>
  <si>
    <t>MOSCOSO LOPEZ DIEGO VINICIO</t>
  </si>
  <si>
    <t>010391637-5</t>
  </si>
  <si>
    <t>MOSCOSO SAENZ ANGEL CLAUDINO</t>
  </si>
  <si>
    <t>602494718</t>
  </si>
  <si>
    <t>LUIS ALONSO SATAN MACAS</t>
  </si>
  <si>
    <t>504_</t>
  </si>
  <si>
    <t>010230897-0</t>
  </si>
  <si>
    <t>MOSCOSO LOPEZ LORGIA JHANET</t>
  </si>
  <si>
    <t>010135073-4</t>
  </si>
  <si>
    <t>FREIRE ALVAREZ OSCAR FABIAN</t>
  </si>
  <si>
    <t>601806318</t>
  </si>
  <si>
    <t>LUZ MARGARITA SATAN MACAS</t>
  </si>
  <si>
    <t>513_</t>
  </si>
  <si>
    <t>010421627-0</t>
  </si>
  <si>
    <t>FREIRE ALVAREZ FREDDY FERNANDO</t>
  </si>
  <si>
    <t>180392171-5</t>
  </si>
  <si>
    <t>SICHIQUE MOSCOSO MAYRA ALEXANDRA</t>
  </si>
  <si>
    <t>603825001</t>
  </si>
  <si>
    <t>LUIS ANGEL QUISNIA MACAS</t>
  </si>
  <si>
    <t>515_</t>
  </si>
  <si>
    <t>010259039-5</t>
  </si>
  <si>
    <t xml:space="preserve">YUMI VERNAZA DIEGO ALEJANDRO </t>
  </si>
  <si>
    <t>010203628-2</t>
  </si>
  <si>
    <t>MINIGUANO QUISPE BLANCA CLEMENCIA</t>
  </si>
  <si>
    <t>103690889</t>
  </si>
  <si>
    <t>LIGIA EMANUELA MALDONADO FAJ</t>
  </si>
  <si>
    <t>517_</t>
  </si>
  <si>
    <t>010361388-1</t>
  </si>
  <si>
    <t>QUIZHPI QUINDI MARIA CELINA</t>
  </si>
  <si>
    <t>En tramite adjudicacion a nombre de ocupante, el señor KLEVER VINICIO ALVARRACIN GUASHAMBO es el adjudicatario anterior - ABANDONO</t>
  </si>
  <si>
    <t>OCUPACIÓN ILEGAL SE PRESUME VENTA DE PUESTO</t>
  </si>
  <si>
    <t>ORTEGA ESCANDON ANGEL HONORIO</t>
  </si>
  <si>
    <t>110454300-2</t>
  </si>
  <si>
    <t>BELTRAN VINTIMILLA PAOLA DEL CISNE</t>
  </si>
  <si>
    <t>0 995020787</t>
  </si>
  <si>
    <t>SEGARRA BARRERA CARMEN ELIZABETH</t>
  </si>
  <si>
    <t>104573969</t>
  </si>
  <si>
    <t>SAUL MATIAS CUMBE QUINDE</t>
  </si>
  <si>
    <t>529_</t>
  </si>
  <si>
    <t>010319048-4</t>
  </si>
  <si>
    <t xml:space="preserve">ARICHABALA LOPEZ FAUSTO AMADOR </t>
  </si>
  <si>
    <t>010139684-4</t>
  </si>
  <si>
    <t>NARVAEZ JARA HILDA MARINA</t>
  </si>
  <si>
    <t>104459664</t>
  </si>
  <si>
    <t>MARIELA ELIZABETH PESANTEZ NA</t>
  </si>
  <si>
    <t>530_</t>
  </si>
  <si>
    <t>010448000-9</t>
  </si>
  <si>
    <t>PEÑA PERALTA ENRIQUE BOLIVAR</t>
  </si>
  <si>
    <t>presunta venta de puesto</t>
  </si>
  <si>
    <t>010421264-2</t>
  </si>
  <si>
    <t>ROMERO MORA ELSA JOSEFINA</t>
  </si>
  <si>
    <t>1002288213</t>
  </si>
  <si>
    <t>LUIS ERNESTO MORALES CHIZA</t>
  </si>
  <si>
    <t>543_</t>
  </si>
  <si>
    <t>010370437-5</t>
  </si>
  <si>
    <t>PEÑA ROMERO BOLIVAR ANDRES</t>
  </si>
  <si>
    <t>010742291-7</t>
  </si>
  <si>
    <t>SILVA ARMIJOS CARMEN ROCIO</t>
  </si>
  <si>
    <t>CHACHO MARURI JUAN CARLOS</t>
  </si>
  <si>
    <t>103995239</t>
  </si>
  <si>
    <t>GLORIA AZUCENA RAMON RAMON</t>
  </si>
  <si>
    <t>546_</t>
  </si>
  <si>
    <t>172096526-6</t>
  </si>
  <si>
    <t>YUMI VERNAZA DIEGO ALEJANDRO</t>
  </si>
  <si>
    <t xml:space="preserve">LEON CALLE BERTHA ESPERANZA </t>
  </si>
  <si>
    <t>171411817-9</t>
  </si>
  <si>
    <t>CHACHO MARURI LUIS MARIO</t>
  </si>
  <si>
    <t>104256714</t>
  </si>
  <si>
    <t>FABIOLA CRISTINA SANCHEZ CABRE</t>
  </si>
  <si>
    <t>548_</t>
  </si>
  <si>
    <t>090673333-2</t>
  </si>
  <si>
    <t>TIPAN CHOCO SEGUNDO IGNACIO</t>
  </si>
  <si>
    <t>010279690-1</t>
  </si>
  <si>
    <t xml:space="preserve">SEGARRA BARRERA CARMEN ELIZABETH </t>
  </si>
  <si>
    <t>CHIN AYALA MARIA LUZ</t>
  </si>
  <si>
    <t>926934399</t>
  </si>
  <si>
    <t>JUAN JOSE CHUMBI CAMACHO</t>
  </si>
  <si>
    <t>549_</t>
  </si>
  <si>
    <t>060480299-1</t>
  </si>
  <si>
    <t>CAGUAS CHAFLA NORMA ROCIO uso ilegal  presunto subarriendo de puesto</t>
  </si>
  <si>
    <t>En tramite adjudicacion a nombre de ocupante, el señor FAUSTO AMADOR ARICHABALA LOPEZ es el adjudicatario anterior - RENUNCIA</t>
  </si>
  <si>
    <t>010252807-2</t>
  </si>
  <si>
    <t>CAGUAS CHAFLA NORMA ROCIO uso ilegal de puesto subarrienda</t>
  </si>
  <si>
    <t>En tramite adjudicacion a nombre de ocupante, la señora HILDA MARINA NARVAEZ JARA es la adjudicataria anterior - RENUNCIA</t>
  </si>
  <si>
    <t>RENUNCIA EXT270412021</t>
  </si>
  <si>
    <t>105917975</t>
  </si>
  <si>
    <t>MARIA ELIZABETH CALLE BRITO</t>
  </si>
  <si>
    <t>573_</t>
  </si>
  <si>
    <t>010124490-3</t>
  </si>
  <si>
    <t>PRESIDENTE</t>
  </si>
  <si>
    <t>ALVAREZ ALVAREZ ELSA GERARDINA</t>
  </si>
  <si>
    <t>010140844-1</t>
  </si>
  <si>
    <t>MOLINA PORTILLA RAQUEL DE LA CRUZ</t>
  </si>
  <si>
    <t>LUZ DE AMERICA</t>
  </si>
  <si>
    <t>103077848</t>
  </si>
  <si>
    <t>IRMA PIEDAD ALVARADO ARCE</t>
  </si>
  <si>
    <t>587_</t>
  </si>
  <si>
    <t>010392960-0</t>
  </si>
  <si>
    <t>ALVAREZ ALVAREZ MARCO ISRAEL</t>
  </si>
  <si>
    <t>010484296-8</t>
  </si>
  <si>
    <t>LEON CALLE CLARA LUCIA</t>
  </si>
  <si>
    <t>ALVAREZ ALVAREZ ROSA MAGDALENA</t>
  </si>
  <si>
    <t>102012325</t>
  </si>
  <si>
    <t>JANETH REBECA CUJI ARIAS</t>
  </si>
  <si>
    <t>599_</t>
  </si>
  <si>
    <t>010482178-0</t>
  </si>
  <si>
    <t>LEON CALLE BERTHA ESPERANZA</t>
  </si>
  <si>
    <t xml:space="preserve">GUANIN UNAUCHO MARIA ANA </t>
  </si>
  <si>
    <t>010586914-3</t>
  </si>
  <si>
    <t>LEON CALLE LUIS ALBERTO</t>
  </si>
  <si>
    <t>CAJAS CAICEDO ROSA ELENA</t>
  </si>
  <si>
    <t>102861325</t>
  </si>
  <si>
    <t>ARIAS CUJI YESICA JACKELINE</t>
  </si>
  <si>
    <t>600_</t>
  </si>
  <si>
    <t>170324746-8</t>
  </si>
  <si>
    <t xml:space="preserve">PARRA ZHAGUI OLGA PRISCILA </t>
  </si>
  <si>
    <t>170388489-8</t>
  </si>
  <si>
    <t>PARRA BELTRAN MOISES EFREN</t>
  </si>
  <si>
    <t>301708699</t>
  </si>
  <si>
    <t>ZOILA MARGARITA QUINTUÃ‘A PERE</t>
  </si>
  <si>
    <t>604_</t>
  </si>
  <si>
    <t>SHAGUI SARMIENTO OLGA MARIA</t>
  </si>
  <si>
    <t>010468813-0</t>
  </si>
  <si>
    <t>TENESACA MOCHA MARTHA PIEDAD</t>
  </si>
  <si>
    <t>En tramite adjudicacion a nombre de empleado, la señora ZOILA MARIA CORNEJO OTAVALO es la adjudicataria anterior - RENUNCIA</t>
  </si>
  <si>
    <t>PARRA BELTRAN HERNAN MIGUEL  RENUNCIA EXT-4523-2023</t>
  </si>
  <si>
    <t>EXT-4523-2023</t>
  </si>
  <si>
    <t>ocupación ilegal PERSONA AJENA</t>
  </si>
  <si>
    <t>1312844713</t>
  </si>
  <si>
    <t>MARIA FERNANDA VILLEGAS PEÃ‘AR</t>
  </si>
  <si>
    <t>609_</t>
  </si>
  <si>
    <t>010290422-4</t>
  </si>
  <si>
    <t>010592895-6</t>
  </si>
  <si>
    <t xml:space="preserve">PARRA CAMPOS NATALIE PAMELA </t>
  </si>
  <si>
    <t>010387475-6</t>
  </si>
  <si>
    <t>GARCIA VERDEZOTO EDGAR VINICIO abandono 2019</t>
  </si>
  <si>
    <t>102787835</t>
  </si>
  <si>
    <t>MANUEL ELICEO DUCHI SANCHEZ</t>
  </si>
  <si>
    <t>610_</t>
  </si>
  <si>
    <t>010444344-5</t>
  </si>
  <si>
    <t>SANCHEZ SANCHEZ SILVIA ELENA</t>
  </si>
  <si>
    <t>010224423-3</t>
  </si>
  <si>
    <t>ILLESCAS SARMIENTO SILVIO OSWALDO</t>
  </si>
  <si>
    <t>100891464</t>
  </si>
  <si>
    <t>AIDA ESPERANZA DEL ROCIO BECER</t>
  </si>
  <si>
    <t>611_</t>
  </si>
  <si>
    <t>172971510-1</t>
  </si>
  <si>
    <t>SIERRA HINCAPIE MARIA ISABEL</t>
  </si>
  <si>
    <t>En tramite adjudicacion a nombre de empleada, la señora MARIA ANA GUANIN UNAUCHO es la adjudicataria anterior - RENUNCIA</t>
  </si>
  <si>
    <t>ILLESCAS SARMIENTO ELSA AGRIPINA</t>
  </si>
  <si>
    <t>060045059-7</t>
  </si>
  <si>
    <t>CUZCO CHAVEZ EDISON DANIEL</t>
  </si>
  <si>
    <t>102490109</t>
  </si>
  <si>
    <t>SANTIAGO HERNANDO MARCA BECE</t>
  </si>
  <si>
    <t>612_</t>
  </si>
  <si>
    <t>010416056-9</t>
  </si>
  <si>
    <t>PARRA ZHAGUI OLGA PRISCILA</t>
  </si>
  <si>
    <t>SANCHEZ LOPEZ JULIA ESTHER</t>
  </si>
  <si>
    <t>010253503-6</t>
  </si>
  <si>
    <t>180215625-5</t>
  </si>
  <si>
    <t xml:space="preserve">NARANJO CONSTANTE SANDRA CECILIA </t>
  </si>
  <si>
    <t>104492327</t>
  </si>
  <si>
    <t>DIANA DEL CARMEN BERREZUETA A</t>
  </si>
  <si>
    <t>617_</t>
  </si>
  <si>
    <t>010282690-6</t>
  </si>
  <si>
    <t>renuncia EXT30602022</t>
  </si>
  <si>
    <t>010188039-1</t>
  </si>
  <si>
    <t>PARRA BELTRAN HERNAN MIGUEL</t>
  </si>
  <si>
    <t>OCUPADO POR PARRA BELTRAN HERNAN</t>
  </si>
  <si>
    <t>PIEDRA ALVARADO LUPE JANNETH</t>
  </si>
  <si>
    <t>1003068127</t>
  </si>
  <si>
    <t>JOSE FABIAN CACUANGO PICUASI</t>
  </si>
  <si>
    <t>618_</t>
  </si>
  <si>
    <t>AMBULUDI AMBULUDI JIMMY FERNANDO</t>
  </si>
  <si>
    <t>020134600-4</t>
  </si>
  <si>
    <t>GARCIA VERDEZOTO EDGAR VINICIO</t>
  </si>
  <si>
    <t>OCUPADO POR VICTOR EDUARDO GONZALES ZAVALA</t>
  </si>
  <si>
    <t xml:space="preserve">SE PRESUME ABANDONO </t>
  </si>
  <si>
    <t>PROCESO DE REGULARIZACIÓN EXT-37007-2019</t>
  </si>
  <si>
    <t>BENAVIDES QUISPE LUIS GONZALO</t>
  </si>
  <si>
    <t>101461507</t>
  </si>
  <si>
    <t>MANUEL LUIS ALBERTO PANJON GU</t>
  </si>
  <si>
    <t>630_</t>
  </si>
  <si>
    <t>091382184-9</t>
  </si>
  <si>
    <t>CURICHO MASABANDA KATHERINE VANESSA</t>
  </si>
  <si>
    <t>010242020-5</t>
  </si>
  <si>
    <t>MENA MERCHAN MARIA EDELMIRA</t>
  </si>
  <si>
    <t>101285971</t>
  </si>
  <si>
    <t>JUANA EUDOFILIA CARPIO LLAUCA</t>
  </si>
  <si>
    <t>631_</t>
  </si>
  <si>
    <t>010242019-7</t>
  </si>
  <si>
    <t>SACTA ORTEGA NARCISA DE JESUS</t>
  </si>
  <si>
    <t>060287990-0</t>
  </si>
  <si>
    <t>TENELEMA NINABANDA BALBINA SANDY</t>
  </si>
  <si>
    <t>0 988899508</t>
  </si>
  <si>
    <t>JIMENEZ ORTEGA BLANCA AZUCENA</t>
  </si>
  <si>
    <t>104482708</t>
  </si>
  <si>
    <t>CLAUDIO WILFRIDO PANJON CARPIO</t>
  </si>
  <si>
    <t>633_</t>
  </si>
  <si>
    <t>060544014-8</t>
  </si>
  <si>
    <t>NAULA TENELEMA ANGELICA GISENIA</t>
  </si>
  <si>
    <t>En tramite adjudicacion a nombre de comerciante, la señora DIANA MARIBEL MENDIETA SANGIURIMA es la adjudicataria anterior - RENUNCIA</t>
  </si>
  <si>
    <t>EN PROCESO DE REGULARIZACIÓN  -EXT-2351-2022</t>
  </si>
  <si>
    <t>RIOS MOLINA ROSA ESPERANZA abandono 2019</t>
  </si>
  <si>
    <t>NARANJO CONSTANTE SANDRA CECILIA</t>
  </si>
  <si>
    <t>VICUÑA SAMANIEGO CLAUDIA SOLEDAD</t>
  </si>
  <si>
    <t>101727675</t>
  </si>
  <si>
    <t>LIGIA GENOVEVA BRAVO AVILA</t>
  </si>
  <si>
    <t>645_</t>
  </si>
  <si>
    <t>180529596-9</t>
  </si>
  <si>
    <t>VILLACRES NARANJO ANTONIO ALEXANDER</t>
  </si>
  <si>
    <t>En tramite adjudicacion a nombre de comerciante, el señor LUIS ALBERTO ALBARRAN MORAN es el adjudicatario anterior - RENUNCIA</t>
  </si>
  <si>
    <t>VICUNA SAMANIEGO DELFA CORINA</t>
  </si>
  <si>
    <t>010424396-9</t>
  </si>
  <si>
    <t>2810544/ 093010730</t>
  </si>
  <si>
    <t>PINTADO MUNOZ ENOE</t>
  </si>
  <si>
    <t>103112751</t>
  </si>
  <si>
    <t>THELMO ROLANDO GUZMAN TAPIA</t>
  </si>
  <si>
    <t>652_</t>
  </si>
  <si>
    <t>1712282987-6</t>
  </si>
  <si>
    <t>ANDOSILLA AREVALO CARLOS AUGUSTO</t>
  </si>
  <si>
    <t>CORDERO ANDRADE ROSA FRANCISCA</t>
  </si>
  <si>
    <t>050142151-5</t>
  </si>
  <si>
    <t>PEREZ YUNGA MARIANITA DEL  ROCIO</t>
  </si>
  <si>
    <t>102549680</t>
  </si>
  <si>
    <t>BERTHA GERARDINA ARIAS TOCTO</t>
  </si>
  <si>
    <t>661_</t>
  </si>
  <si>
    <t>172574069-8</t>
  </si>
  <si>
    <t>070283256-9</t>
  </si>
  <si>
    <t>TIWINTZA</t>
  </si>
  <si>
    <t>ACOSTA SALVATIERRA SHIRLEY PATRICIA</t>
  </si>
  <si>
    <t>102467487</t>
  </si>
  <si>
    <t>ANGEL MESIAS GUAMAN TENESACA</t>
  </si>
  <si>
    <t>663_</t>
  </si>
  <si>
    <t>010267510-5</t>
  </si>
  <si>
    <t>GUARTAZACA CHALCO MARIA CARMEN</t>
  </si>
  <si>
    <t>092010189-6</t>
  </si>
  <si>
    <t>GUACHO MARIN MARIA ELIZABETH</t>
  </si>
  <si>
    <t>45 S ec,rop,usada ( ocupando RIOS VICUÑA EDWIN RICARDO) En tramite adjudicacion a nombre de trabajador, la señora BLANCA AZUCENA JIMENEZ ORTEGA es la adjudicataria anterior, ABANDONO</t>
  </si>
  <si>
    <t>TAPIA VANEGAS LUCIA DE LOS DOLORES</t>
  </si>
  <si>
    <t>103656195</t>
  </si>
  <si>
    <t>LUIS MARCELO GUAMAN TENESACA</t>
  </si>
  <si>
    <t>667_</t>
  </si>
  <si>
    <t>010152186-2</t>
  </si>
  <si>
    <t>CORDERO ANDRADE PACIENTE OBDULIO</t>
  </si>
  <si>
    <t>En tramite adjudicacion a nombre de esposo, la señora ROSA ESPERANZA RIOS MOLINA es la adjudicataria anterior-FALLECIO</t>
  </si>
  <si>
    <t>SANCHEZ MUÑOZ ANA LUCIA</t>
  </si>
  <si>
    <t>010361168-7</t>
  </si>
  <si>
    <t>CORDERO ANDRADE MARIANA DE JESUS</t>
  </si>
  <si>
    <t>105251375</t>
  </si>
  <si>
    <t>EDWIN RODRIGO CAMPOZANO PINT</t>
  </si>
  <si>
    <t>676_</t>
  </si>
  <si>
    <t>010307513-1</t>
  </si>
  <si>
    <t>YANZA VALLEJO YOLANDA MARIBEL</t>
  </si>
  <si>
    <t>170058500-1</t>
  </si>
  <si>
    <t>66 Sec,rop, Usada</t>
  </si>
  <si>
    <t>CUZCO BARRETO ROSA MERCEDES</t>
  </si>
  <si>
    <t>102897758</t>
  </si>
  <si>
    <t>VICTOR HUGO TENEZACA CRIOLLO</t>
  </si>
  <si>
    <t>68_</t>
  </si>
  <si>
    <t>010290792-0</t>
  </si>
  <si>
    <t>AGO/2022-JUL/2032</t>
  </si>
  <si>
    <t>BARROS ECHEVERRIA LAURA MATILDE</t>
  </si>
  <si>
    <t>010292521-1</t>
  </si>
  <si>
    <t>PEREZ YUNGA MARIANITA DEL ROCIO</t>
  </si>
  <si>
    <t>68 Sec,rop usada</t>
  </si>
  <si>
    <t>PEÑAFIEL MALDONADO ROSA</t>
  </si>
  <si>
    <t>102530516</t>
  </si>
  <si>
    <t>MARIA CARMEN CHIMBO LOJANO</t>
  </si>
  <si>
    <t>698_</t>
  </si>
  <si>
    <t>010183837-3</t>
  </si>
  <si>
    <t>OCUPADO POR ANA ACEVEDO 70 Sec, Rop,usada</t>
  </si>
  <si>
    <t>BARSALLO MENDIETA ROSA BEATRIZ</t>
  </si>
  <si>
    <t>060225134-0</t>
  </si>
  <si>
    <t>31 Sec,rop,usada</t>
  </si>
  <si>
    <t>106513088</t>
  </si>
  <si>
    <t>TENEZACA PAREDES BYRON FABRIC</t>
  </si>
  <si>
    <t>010156611-5</t>
  </si>
  <si>
    <t>0 990537331</t>
  </si>
  <si>
    <t>25 Sec,rop, Usada 10 años</t>
  </si>
  <si>
    <t>AGUILAR JIMENEZ SILVIA CRISTINA</t>
  </si>
  <si>
    <t>010176395-1</t>
  </si>
  <si>
    <t>ABR/2022-MAR/2032</t>
  </si>
  <si>
    <t>2830223/0988940826</t>
  </si>
  <si>
    <t>JIMENEZ ORTEGA SANDRA DE LA NUBE</t>
  </si>
  <si>
    <t>602324345</t>
  </si>
  <si>
    <t>FAUSTO ROMULO CHAVARREA VIZU</t>
  </si>
  <si>
    <t>715_</t>
  </si>
  <si>
    <t>010306937-3</t>
  </si>
  <si>
    <t>ALVAREZ COYAGO NARCISA DE JESUS</t>
  </si>
  <si>
    <t>NO ES SOCIA</t>
  </si>
  <si>
    <t>010222231-2</t>
  </si>
  <si>
    <t>QUEZADA NAULA GERARDINA</t>
  </si>
  <si>
    <t>1713367249</t>
  </si>
  <si>
    <t>ROCIO ELIZABETH LLIGUISUPA LAN</t>
  </si>
  <si>
    <t>725_</t>
  </si>
  <si>
    <t>010259946-1</t>
  </si>
  <si>
    <t>ASTUDILLO QUEZADA MARIA AUXILIO</t>
  </si>
  <si>
    <t>010176989-1</t>
  </si>
  <si>
    <t>ARTEAGA VINTIMILLA MARIANA NOEMI</t>
  </si>
  <si>
    <t>104191507</t>
  </si>
  <si>
    <t>ANA LUCIA SACAQUIRIN MONTALEZ</t>
  </si>
  <si>
    <t>73-C_</t>
  </si>
  <si>
    <t>010141964-6</t>
  </si>
  <si>
    <t>LOZA MORA NORMA CATALINA</t>
  </si>
  <si>
    <t>010129112-8</t>
  </si>
  <si>
    <t>5 Sec,rop,usada (PENAFIEL C,I, 0101291128)</t>
  </si>
  <si>
    <t>BUESTAN CHACHA LUZ FLORENCIA</t>
  </si>
  <si>
    <t>102048386</t>
  </si>
  <si>
    <t>MARIO MARCELO OCHOA OCHOA</t>
  </si>
  <si>
    <t>74_</t>
  </si>
  <si>
    <t>030113527-3</t>
  </si>
  <si>
    <t>070587269-5</t>
  </si>
  <si>
    <t>SANGURIMA BARZALLO DIANA SUSANA</t>
  </si>
  <si>
    <t>4214985/0998268586</t>
  </si>
  <si>
    <t>En tramite adjudicacion a nombre de empleada, la señora MONICA MELANIA GUTIERRES CARPIO es la adjudicataria anterior-RENUNCIA</t>
  </si>
  <si>
    <t>AYALA SUAREZ AMPARO DE LAS MERCEDES</t>
  </si>
  <si>
    <t>1002572301</t>
  </si>
  <si>
    <t>ANA MARIA CANDO SALAZAR</t>
  </si>
  <si>
    <t>772_</t>
  </si>
  <si>
    <t>010419923-7</t>
  </si>
  <si>
    <t>51 Sec,rop,usada</t>
  </si>
  <si>
    <t>SARMIENTO GRANDA NANCY MARISOL</t>
  </si>
  <si>
    <t>010250585-6</t>
  </si>
  <si>
    <t>Sec, Ropa usada</t>
  </si>
  <si>
    <t>MENDEZ PALACIOS ELVIA MARIA</t>
  </si>
  <si>
    <t>1003763552</t>
  </si>
  <si>
    <t>LUIS EDUARDO MALDONADO AJALA</t>
  </si>
  <si>
    <t>773_</t>
  </si>
  <si>
    <t>010266703-7</t>
  </si>
  <si>
    <t>RENUNCIA EXT25812022</t>
  </si>
  <si>
    <t>010208378-9</t>
  </si>
  <si>
    <t>79 Sec,ropausada</t>
  </si>
  <si>
    <t>BRITO QUITUISACA VILMA GERMANIA</t>
  </si>
  <si>
    <t>101449874</t>
  </si>
  <si>
    <t>CARLOS HUMBERTO CORDERO LEO</t>
  </si>
  <si>
    <t>793_</t>
  </si>
  <si>
    <t>010233833-2</t>
  </si>
  <si>
    <t>ASTUDILLO QUEZADA MARIA EULALIA</t>
  </si>
  <si>
    <t>86045761/0986045761</t>
  </si>
  <si>
    <t>PALOMEQUE VERDUGO MARIA ROSARIO</t>
  </si>
  <si>
    <t>010133069-4</t>
  </si>
  <si>
    <t>RUIZ MACAS MARIA PIEDAD</t>
  </si>
  <si>
    <t>102395910</t>
  </si>
  <si>
    <t>JULIA ESPERANZA PILLCO BACUILIM</t>
  </si>
  <si>
    <t>809_</t>
  </si>
  <si>
    <t>140036559-7</t>
  </si>
  <si>
    <t>MENDIETA BERMEO ROSA ELVIRA</t>
  </si>
  <si>
    <t>010229899-9</t>
  </si>
  <si>
    <t>DINA EMPERATRIZ BARRERA</t>
  </si>
  <si>
    <t>0989358135 - 2854320</t>
  </si>
  <si>
    <t>AMOR PAZ</t>
  </si>
  <si>
    <t>Presenta oficio de justificacion por viaje (dias 24 de febre, 3,10,17y 24 de Marzo )</t>
  </si>
  <si>
    <t>SALINAS PINTADO XIMENA DEL PILAR</t>
  </si>
  <si>
    <t>100493758</t>
  </si>
  <si>
    <t>810_</t>
  </si>
  <si>
    <t>010163049-9</t>
  </si>
  <si>
    <t>GLORIA SUSANA AREVALO PERALTA</t>
  </si>
  <si>
    <t>OCUPADO POR RUTH DELGADO 82 Sec,rop,usad</t>
  </si>
  <si>
    <t>PINEDA LAMILLA NARCISA DE JESUS FALLECIDA EXT-18326-2023</t>
  </si>
  <si>
    <t>HIJO ÚNICO PRETENDE ADJUDICAR EL PUESTO 9 MESES</t>
  </si>
  <si>
    <t xml:space="preserve">REGULARIZAR </t>
  </si>
  <si>
    <t xml:space="preserve">FALLECIDA REGULARIZAR AL HIJO ORTEGA PINEDA CRISTIAN RUBEN </t>
  </si>
  <si>
    <t>FALLECIDA REGULARIZAR AL HIJO</t>
  </si>
  <si>
    <t>010256387-1</t>
  </si>
  <si>
    <t>0 998624253</t>
  </si>
  <si>
    <t>JADAN CUZCO MARIA ANTONIA</t>
  </si>
  <si>
    <t>1714118179</t>
  </si>
  <si>
    <t>BLANCA CLEMENCIA MINIGUANO Q</t>
  </si>
  <si>
    <t>835_</t>
  </si>
  <si>
    <t>010237414-7</t>
  </si>
  <si>
    <t>010649453-7</t>
  </si>
  <si>
    <t xml:space="preserve">MOROCHO CAJAMARCA DIANA MARGARITA </t>
  </si>
  <si>
    <t>presume venta de puesto</t>
  </si>
  <si>
    <t>010316311-9</t>
  </si>
  <si>
    <t>MORALES CUZCO MARIA DOLORES</t>
  </si>
  <si>
    <t>QUIZHPI MUÑOZ CELIA LUCIA</t>
  </si>
  <si>
    <t>1703247468</t>
  </si>
  <si>
    <t>SEGUNDO IGNACIO TIPAN CHOCO</t>
  </si>
  <si>
    <t>846_</t>
  </si>
  <si>
    <t>010578913-5</t>
  </si>
  <si>
    <t>MARQUEZ SARMIENTO ANDREA MARIBEL</t>
  </si>
  <si>
    <t>CUENCA SERAQUIVE JULIA ESPERANZA</t>
  </si>
  <si>
    <t>010420316-4</t>
  </si>
  <si>
    <t>JULI/2022-JUNIO/2024</t>
  </si>
  <si>
    <t>LEON LEON GLADYS GABRIELA</t>
  </si>
  <si>
    <t>501421515</t>
  </si>
  <si>
    <t>LUIS GONZALO BENAVIDES QUISPE</t>
  </si>
  <si>
    <t>871_</t>
  </si>
  <si>
    <t>010242886-9</t>
  </si>
  <si>
    <t>MALDONADO PALOMEQUE FANNY JANETH</t>
  </si>
  <si>
    <t>PALTA LOJA MARIA TERESA</t>
  </si>
  <si>
    <t>110057330-0</t>
  </si>
  <si>
    <t>26 Sec,rop,usada</t>
  </si>
  <si>
    <t>MEDINA NARANJO MARIA ORFELINA</t>
  </si>
  <si>
    <t>1700585001</t>
  </si>
  <si>
    <t>ENOE PINTADO MUNOZ</t>
  </si>
  <si>
    <t>879_</t>
  </si>
  <si>
    <t>010136436-2</t>
  </si>
  <si>
    <t xml:space="preserve">BALLA TORRES JAIME NILO </t>
  </si>
  <si>
    <t>010229399-0</t>
  </si>
  <si>
    <t>86Sec,rop,usada</t>
  </si>
  <si>
    <t>PILAMUNGA YUQUILEMA MARIA MANUELA</t>
  </si>
  <si>
    <t>602251340</t>
  </si>
  <si>
    <t>SHIRLEY PATRICIA ACOSTA SALVAT</t>
  </si>
  <si>
    <t>883_</t>
  </si>
  <si>
    <t>091269941-0</t>
  </si>
  <si>
    <t>PINEDA LAMILLA NARCISA DE JESUS</t>
  </si>
  <si>
    <t>4091820/0984155044</t>
  </si>
  <si>
    <t>87 Sec,rop,usada</t>
  </si>
  <si>
    <t>OCHOA CARDENAS ZOILA GRIMANESA</t>
  </si>
  <si>
    <t>010020441-1</t>
  </si>
  <si>
    <t>Espacio tras baño</t>
  </si>
  <si>
    <t>OCAÑA SEGURA SEGUNDO HORACIO</t>
  </si>
  <si>
    <t>101769891</t>
  </si>
  <si>
    <t>ROSA MERCEDES CUZCO BARRETO</t>
  </si>
  <si>
    <t>889_</t>
  </si>
  <si>
    <t>MOROCHO CAJANARCA DIANA MARGARITA</t>
  </si>
  <si>
    <t>NARVAEZ FERNANDEZ LUIS ALBERTO</t>
  </si>
  <si>
    <t>010519301-5</t>
  </si>
  <si>
    <t>CRUZ ANDRADE CARMEN VICTORIA</t>
  </si>
  <si>
    <t>102083789</t>
  </si>
  <si>
    <t>GERARDINA QUEZADA NAULA</t>
  </si>
  <si>
    <t>897_</t>
  </si>
  <si>
    <t>110250533-4</t>
  </si>
  <si>
    <t>ILLESCAS SERRANO CLAUDIA CECILIA</t>
  </si>
  <si>
    <t>010464573-4</t>
  </si>
  <si>
    <t>EXT260802021</t>
  </si>
  <si>
    <t>105399380</t>
  </si>
  <si>
    <t>JESSENIA DEL ROCIO JIMENEZ PESA</t>
  </si>
  <si>
    <t>90_</t>
  </si>
  <si>
    <t>010192053-6</t>
  </si>
  <si>
    <t>RENUNCIA EXT26081</t>
  </si>
  <si>
    <t>170606361-5</t>
  </si>
  <si>
    <t>renuncia ext258462021</t>
  </si>
  <si>
    <t>101782589</t>
  </si>
  <si>
    <t>ZOILA GRIMANESA OCHOA CARDEN</t>
  </si>
  <si>
    <t>922_</t>
  </si>
  <si>
    <t>060403248-2</t>
  </si>
  <si>
    <t>BALLA TORRES JAIME NILO</t>
  </si>
  <si>
    <t>TIPAN CURICHO TELMO RODRIGO</t>
  </si>
  <si>
    <t>060407996-2</t>
  </si>
  <si>
    <t>ILLESCAS SERRANO GERARDO YERCINIO</t>
  </si>
  <si>
    <t>101427623</t>
  </si>
  <si>
    <t>ROSA ELENA PINTADO YUNGA</t>
  </si>
  <si>
    <t>934_</t>
  </si>
  <si>
    <t>010178258-9</t>
  </si>
  <si>
    <t>GARCIA VERDEZOTO POLO EDISON</t>
  </si>
  <si>
    <t>171570696-4</t>
  </si>
  <si>
    <t>RAMOS HARO LIDIA IRLANDA</t>
  </si>
  <si>
    <t>GUAMAN PINTADO MARIA ELENA</t>
  </si>
  <si>
    <t>carta de pago acuerdo 139,54 semana 15/11/22</t>
  </si>
  <si>
    <t>102743911</t>
  </si>
  <si>
    <t>AMERICA JACQUELINE MENDIETA C</t>
  </si>
  <si>
    <t>935_</t>
  </si>
  <si>
    <t>030075265-6</t>
  </si>
  <si>
    <t>PINTADO YUNGA ROSA ELENA</t>
  </si>
  <si>
    <t>030095513-5</t>
  </si>
  <si>
    <t xml:space="preserve">MENDIETA CANTOS AMERICA JACQUELINE </t>
  </si>
  <si>
    <t>100869908</t>
  </si>
  <si>
    <t>ILDA VICTORIA CRESPO CAMPOS</t>
  </si>
  <si>
    <t>938_</t>
  </si>
  <si>
    <t>010346038-2</t>
  </si>
  <si>
    <t>ALVAREZ ORTIZ MONICA ELIZABETH</t>
  </si>
  <si>
    <t>010311515-0</t>
  </si>
  <si>
    <t>ZHAGUI CRIOLLO JOSE GUILLERMO</t>
  </si>
  <si>
    <t>En tramite adjudicacion a nombre de ayudante, la señora GLADYS ALICIA CUMBE QUINDE es la adjudicataria anterior-RENUNCIA</t>
  </si>
  <si>
    <t>EXT-TRÁMITE ADJUDICACIÓN EXT-35396-2019</t>
  </si>
  <si>
    <t>CARTUCHE PINEDA SEGUNDO FREDI</t>
  </si>
  <si>
    <t>LUZ Y VIDA</t>
  </si>
  <si>
    <t>1103901177</t>
  </si>
  <si>
    <t>NORMA YOLANDA GUALAN GUALAN</t>
  </si>
  <si>
    <t>943_</t>
  </si>
  <si>
    <t>070306524-3</t>
  </si>
  <si>
    <t>PUMA PORRAS VIVIANA ELEUTERIA</t>
  </si>
  <si>
    <t>En tramite adjudicacion a nombre de ayudante, el señor FREDDY VICENTE CUMBE QUINDE es el adjudicatario anterior-RENUNCIA</t>
  </si>
  <si>
    <t>CARTUCHE PINEDA MARIA GRICELDA</t>
  </si>
  <si>
    <t>020205092-8</t>
  </si>
  <si>
    <t>SALAZAR VERDEZOTO ANGEL MIGUEL</t>
  </si>
  <si>
    <t>En tramite adjudicacion a nombre de comerciante, el señor WILSON PATRICIO ZHAGUI PUGO es el adjudicatario anterior-RENUNCIA</t>
  </si>
  <si>
    <t>SALAMEA RUBIO ANA MARIA</t>
  </si>
  <si>
    <t>300323326</t>
  </si>
  <si>
    <t>AIDA MARIANITA DE JESUS CARVAL</t>
  </si>
  <si>
    <t>950_</t>
  </si>
  <si>
    <t>170564809-3</t>
  </si>
  <si>
    <t>CARTUCHE PINEDA RIGOBERTO</t>
  </si>
  <si>
    <t>010327915-4</t>
  </si>
  <si>
    <t>GUANUCHI SANTOS AIDA GERARDINA</t>
  </si>
  <si>
    <t>102761467</t>
  </si>
  <si>
    <t>AIDA BEATRIZ LLIGUICHUZHCA CAR</t>
  </si>
  <si>
    <t>951_</t>
  </si>
  <si>
    <t>020159099-9</t>
  </si>
  <si>
    <t>OCT/2'021-NOV-2031</t>
  </si>
  <si>
    <t>PAÑI ORDOÑEZ CARMEN AURORA</t>
  </si>
  <si>
    <t>010573896-7</t>
  </si>
  <si>
    <t xml:space="preserve">CRIOLLO PAZATO ZOILA ROSARIO </t>
  </si>
  <si>
    <t>104993043</t>
  </si>
  <si>
    <t>DIANA MARCELA TINIZHAÃ‘AY ZHIN</t>
  </si>
  <si>
    <t>952_</t>
  </si>
  <si>
    <t>010542762-3</t>
  </si>
  <si>
    <t>NARVAEZ OCHOA INES DE JESUS</t>
  </si>
  <si>
    <t>CRIOLLO PASACA CELIA LUCINDA</t>
  </si>
  <si>
    <t>104824172</t>
  </si>
  <si>
    <t>LORENA ALEXANDRA MINCHALA SA</t>
  </si>
  <si>
    <t>963_</t>
  </si>
  <si>
    <t>010274391-1</t>
  </si>
  <si>
    <t>MENDIETA CANTOS AMERICA JACQUELINE</t>
  </si>
  <si>
    <t>LUNA MENDEZ MARTHA MAGALY</t>
  </si>
  <si>
    <t>010416584-0</t>
  </si>
  <si>
    <t>0 987544055</t>
  </si>
  <si>
    <t>TIERRA TIERRA LAURA CECILIA</t>
  </si>
  <si>
    <t>MARIA MARGARITA PASTRANA TER</t>
  </si>
  <si>
    <t>977_</t>
  </si>
  <si>
    <t>110406463-7</t>
  </si>
  <si>
    <t>0 988473755</t>
  </si>
  <si>
    <t>TIERRA TIERRA LOURDES MARGARITA</t>
  </si>
  <si>
    <t>010086990-8</t>
  </si>
  <si>
    <t>CRESPO CAMPOS ILDA VICTORIA</t>
  </si>
  <si>
    <t>LLIGUICHUZHCA CARVALLO SONIA ELIZABETH</t>
  </si>
  <si>
    <t>171183544-5</t>
  </si>
  <si>
    <t>GUARANGO TAPIA IVAN LEONIDAS</t>
  </si>
  <si>
    <t>CUENDO 11 DE MARZO DE 2024 ACUERDO DE PAGOS</t>
  </si>
  <si>
    <t>102675105</t>
  </si>
  <si>
    <t>NARCISA DE JESUS SACTA ORTEGA</t>
  </si>
  <si>
    <t>A874</t>
  </si>
  <si>
    <t>010218257-3</t>
  </si>
  <si>
    <t>CARVALLO CAMPOVERDE AIDA MARIANITA DE JESUS</t>
  </si>
  <si>
    <t>301364709</t>
  </si>
  <si>
    <t>PEÃ‘A ZEA DIANA DE JESUS</t>
  </si>
  <si>
    <t>P 687_</t>
  </si>
  <si>
    <t>110331111-2</t>
  </si>
  <si>
    <t>0 999684812</t>
  </si>
  <si>
    <t>LLIGUICHUZHCA CARVALLO AIDA BEATRIZ</t>
  </si>
  <si>
    <t>1802640050</t>
  </si>
  <si>
    <t>CLARA GUADALUPE MOPOSITA SIZA</t>
  </si>
  <si>
    <t>P 1090</t>
  </si>
  <si>
    <t>010425959-3</t>
  </si>
  <si>
    <t>RENUNCIA EXT357492021</t>
  </si>
  <si>
    <t>1004689608</t>
  </si>
  <si>
    <t>CACERES DE LA TORRE JEFFERSON KLEVER</t>
  </si>
  <si>
    <t>P1209</t>
  </si>
  <si>
    <t>105907232</t>
  </si>
  <si>
    <t>DAYSE DALICIA MARQUEZ HERAS</t>
  </si>
  <si>
    <t>P 1226</t>
  </si>
  <si>
    <t>010383966-8</t>
  </si>
  <si>
    <t>LUZURIAGA GUAMAN GUILLERMO HERNAN</t>
  </si>
  <si>
    <t>presume fallecido</t>
  </si>
  <si>
    <t>102518370</t>
  </si>
  <si>
    <t>CARMEN CECILIA ANDRADE JARAM</t>
  </si>
  <si>
    <t>P 1232_</t>
  </si>
  <si>
    <t>1103901117-7</t>
  </si>
  <si>
    <t>GUALAN GUALAN NORMA YOLANDA</t>
  </si>
  <si>
    <t>GOMEZ CASTRO MARIA NATIVIDAD</t>
  </si>
  <si>
    <t>104573951</t>
  </si>
  <si>
    <t>MANUEL FELIPE CUMBE QUINDE</t>
  </si>
  <si>
    <t>P 1237</t>
  </si>
  <si>
    <t>010068263-2</t>
  </si>
  <si>
    <t>renuncia EXT357482021</t>
  </si>
  <si>
    <t>106998339</t>
  </si>
  <si>
    <t>DIANA ELIZABETH ARIAS MEJIA</t>
  </si>
  <si>
    <t>P 1240_</t>
  </si>
  <si>
    <t>010113587-9 RENUNCIA EXT-31131-2023</t>
  </si>
  <si>
    <t>CRIOLLO PASACA CELIA LUCINDA RENUNCIA EXT-31131-2023</t>
  </si>
  <si>
    <t>RENUNCIA EXT-31131-2023</t>
  </si>
  <si>
    <t>CORDOVA GARAY FLOR MARIA</t>
  </si>
  <si>
    <t>302035425</t>
  </si>
  <si>
    <t>MARIA JOSE ORELLANA ANDRADE</t>
  </si>
  <si>
    <t>P 1242_</t>
  </si>
  <si>
    <t>030190783-8</t>
  </si>
  <si>
    <t>O87528475</t>
  </si>
  <si>
    <t xml:space="preserve">TAPIA VAZQUEZ LUS MARIA </t>
  </si>
  <si>
    <t>1710219591</t>
  </si>
  <si>
    <t>CARLOS RAUL CURICHO VELASCO</t>
  </si>
  <si>
    <t>P 1245</t>
  </si>
  <si>
    <t>060337178-2</t>
  </si>
  <si>
    <t>MITA SEPA RODRIGO</t>
  </si>
  <si>
    <t>TORRES TAPIA MARIA PATRICIA</t>
  </si>
  <si>
    <t>102536893</t>
  </si>
  <si>
    <t>GLORIA SOLEDAD QUILAMBAQUI M</t>
  </si>
  <si>
    <t>P 1252</t>
  </si>
  <si>
    <t>060427429-0</t>
  </si>
  <si>
    <t>CARPIO CARPIO EMMA CECILIA</t>
  </si>
  <si>
    <t>105011647</t>
  </si>
  <si>
    <t>MENDIETA ANDRADE JAIME SANTIA</t>
  </si>
  <si>
    <t>P 1266_</t>
  </si>
  <si>
    <t>170852727-8</t>
  </si>
  <si>
    <t>SUCUZHAÑAY SUCUZHAÑAY JULIO CESAREO</t>
  </si>
  <si>
    <t>LOPEZ VERDUGO DIANA CATALINA</t>
  </si>
  <si>
    <t>101729796</t>
  </si>
  <si>
    <t>MARIA DE LOS ANGELES AREVALO O</t>
  </si>
  <si>
    <t>P 1282</t>
  </si>
  <si>
    <t>030032332-6</t>
  </si>
  <si>
    <t>VALLEJO MONTENEGRO JHON FRANKLIN</t>
  </si>
  <si>
    <t>919561225</t>
  </si>
  <si>
    <t>ELVER IVAN SANCHEZ ECHERREZ</t>
  </si>
  <si>
    <t>P 1295_</t>
  </si>
  <si>
    <t>010276146-7</t>
  </si>
  <si>
    <t>O94281639</t>
  </si>
  <si>
    <t>LATA AGUALEMA MANUEL SEGUNDO</t>
  </si>
  <si>
    <t>101305977</t>
  </si>
  <si>
    <t>ROSA ELVIRA GUEVARA GUEVARA</t>
  </si>
  <si>
    <t>P 1297_</t>
  </si>
  <si>
    <t>171757664-7</t>
  </si>
  <si>
    <t>CHIGUANO JACHO WILMER FELIPE</t>
  </si>
  <si>
    <t>En tramite adjudicacion a nombre de empleado, la aeñora DIANA MARCELA TINIZHAÑAY ZHINDON es la adjudicataria anterior -RENUNCIA</t>
  </si>
  <si>
    <t>NARANJO GUALANCAÑAY MARIANA MAGDALENA</t>
  </si>
  <si>
    <t>1721924973</t>
  </si>
  <si>
    <t>CARLOS ADOLFO VERDUGO ESPINO</t>
  </si>
  <si>
    <t>P 1326</t>
  </si>
  <si>
    <t>010563207-9</t>
  </si>
  <si>
    <t>ESPINOZA AYAVACA ANA LUCIA</t>
  </si>
  <si>
    <t>COBIJAS</t>
  </si>
  <si>
    <t>En tramite adjudicacion a nombre de su hija, el señor GILLERMO HERNAN LUZURIAGA GUAMAN es el adjudicatario anterior - FALLECIO</t>
  </si>
  <si>
    <t>BONILLA VILLACIS GERMAN PATRICIO</t>
  </si>
  <si>
    <t>100952514</t>
  </si>
  <si>
    <t>INES MACLOVIA GORDILLO MEJIA</t>
  </si>
  <si>
    <t>P 138</t>
  </si>
  <si>
    <t>010003747-2</t>
  </si>
  <si>
    <t>N</t>
  </si>
  <si>
    <t>JARAMILLO SEGUNDO AGAPITO</t>
  </si>
  <si>
    <t>103700449</t>
  </si>
  <si>
    <t>SANDRA SUSANA CHIMBO UGUÃ‘A</t>
  </si>
  <si>
    <t>P 1421_</t>
  </si>
  <si>
    <t>130833338-2</t>
  </si>
  <si>
    <t>ZAMBRANO MERA IVAN LEONARDO</t>
  </si>
  <si>
    <t>En tramite adjudicacion a nombre de comerciante, la señora YESENIA MARIA CRTESPO INGA es la adjudicataria anterior- RENUNCIA</t>
  </si>
  <si>
    <t>JARAMILLO AVILA CESAR VICENTE ABANDONO MEMODMCA14052022</t>
  </si>
  <si>
    <t xml:space="preserve">MEMODMCA14052022 abandono </t>
  </si>
  <si>
    <t>107617912</t>
  </si>
  <si>
    <t>ANDREA TAMARA ORTIZ MALDONA</t>
  </si>
  <si>
    <t>P 1482</t>
  </si>
  <si>
    <t>170520156-2</t>
  </si>
  <si>
    <t>CORDOVA GARAY FLOR MARIA---</t>
  </si>
  <si>
    <t>102003654</t>
  </si>
  <si>
    <t>NELLY ROSARIO SOLIS GUAPACAZA</t>
  </si>
  <si>
    <t>P 1517</t>
  </si>
  <si>
    <t>01060474-3</t>
  </si>
  <si>
    <t>TIGRE GUNCAY LUZ FATIMA</t>
  </si>
  <si>
    <t>En tramite adjudicacion a nombre de comerciante, la señora PATRICIA TORRES TAPIA es la adjudicataria anterior- ABANDONO</t>
  </si>
  <si>
    <t xml:space="preserve">MINCHALA CAJAS LAURA VICTORIA </t>
  </si>
  <si>
    <t>103072401</t>
  </si>
  <si>
    <t>ISABEL NARCISA LOPEZ ORELLANA</t>
  </si>
  <si>
    <t>P 1578</t>
  </si>
  <si>
    <t>010495990-3</t>
  </si>
  <si>
    <t>DELEG TIGRE FABIAN BOLIVAR</t>
  </si>
  <si>
    <t>En tramite adjudicacion a nombre de comerciante, la señora LUZ MARIA TAPIA VAZQUEZ es la adjudicataria anterior- ABANDONO</t>
  </si>
  <si>
    <t>RENUNCIA EXT238322021</t>
  </si>
  <si>
    <t>1802502524</t>
  </si>
  <si>
    <t>JOSE MUNTZA MACHASILLA</t>
  </si>
  <si>
    <t>010529461-5</t>
  </si>
  <si>
    <t>TACURI PACHO SILVIA PAOLA</t>
  </si>
  <si>
    <t>BARRAGAN CASTELLANO JOSELITO SERGIO abandono desde el 2018</t>
  </si>
  <si>
    <t>702268079</t>
  </si>
  <si>
    <t>ROSA ISABEL BERMEO CASTRO</t>
  </si>
  <si>
    <t>P 190_</t>
  </si>
  <si>
    <t>010107957-2</t>
  </si>
  <si>
    <t>PACHO CRIOLLO MARIA ZOILA</t>
  </si>
  <si>
    <t>105178891</t>
  </si>
  <si>
    <t>LUIS MESIAS PATIÃ‘O PATIÃ‘O</t>
  </si>
  <si>
    <t>P 199</t>
  </si>
  <si>
    <t>060431234-8</t>
  </si>
  <si>
    <t>PILCO CAJAMARCA EDWIN PAUL</t>
  </si>
  <si>
    <t>DURAN SIMBAÑA NARCISA DE JESUS</t>
  </si>
  <si>
    <t>101293041</t>
  </si>
  <si>
    <t>MARIA ZOILA PICHU</t>
  </si>
  <si>
    <t>P 258_</t>
  </si>
  <si>
    <t>010587573-6</t>
  </si>
  <si>
    <t>SANCHEZ ASMAL DIANA LORENA</t>
  </si>
  <si>
    <t>TOAPANTA GUSQUI MAIRA LILIANA</t>
  </si>
  <si>
    <t>101190544</t>
  </si>
  <si>
    <t>MARIA ALICIA LOPEZ CONTRERAS</t>
  </si>
  <si>
    <t>010482417-2</t>
  </si>
  <si>
    <t>MINCHALA SANGURIMA LORENA ALEXANDRA</t>
  </si>
  <si>
    <t>GUSQUI PASMAY MARIANA DE JESUS</t>
  </si>
  <si>
    <t>150285716</t>
  </si>
  <si>
    <t>DIGNA ISABEL TORAL ARPI</t>
  </si>
  <si>
    <t>P 272</t>
  </si>
  <si>
    <t>060377608-9</t>
  </si>
  <si>
    <t>TOAPANTA VILEMA LUIS ROGELIO</t>
  </si>
  <si>
    <t>702507690</t>
  </si>
  <si>
    <t>CARMEN ROCIO BERMEO CASTRO</t>
  </si>
  <si>
    <t>P 322_</t>
  </si>
  <si>
    <t>020114855-8</t>
  </si>
  <si>
    <t>O87791390</t>
  </si>
  <si>
    <t>HERRERA BALLESTEROS CAMILA</t>
  </si>
  <si>
    <t>VIZHÑAY NIEVES ANA DEL CARMEN abandono 2018</t>
  </si>
  <si>
    <t>101420941</t>
  </si>
  <si>
    <t>ZOILA GRICELDA FAREZ BENENAUL</t>
  </si>
  <si>
    <t>0101846269 ABANDONO MEMODMCA14062022</t>
  </si>
  <si>
    <t>FAJARDO TOLEDO JORGE PATRICIO ABANDONO  MEMODMCA14062022</t>
  </si>
  <si>
    <t>ABANDONO MEMODMCA14062022</t>
  </si>
  <si>
    <t>1709525891</t>
  </si>
  <si>
    <t>REVECA FILOMENA CORONEL SANT</t>
  </si>
  <si>
    <t>P 41_</t>
  </si>
  <si>
    <t>010714970-0</t>
  </si>
  <si>
    <t>PUGO HIDALGO KATHERINE PAOLA</t>
  </si>
  <si>
    <t>Abr/2023-Mar/25</t>
  </si>
  <si>
    <t>CABRERA RIVAS ROSA MARLENE</t>
  </si>
  <si>
    <t>1714036991</t>
  </si>
  <si>
    <t>MARIA MARGARITA PAZMIÃ‘O GALA</t>
  </si>
  <si>
    <t>P 442</t>
  </si>
  <si>
    <t>CABRERA LALVAY CARLOS PATRICIO</t>
  </si>
  <si>
    <t>101055259</t>
  </si>
  <si>
    <t>ANGELES BEATRIZ FAJARDO CARDE</t>
  </si>
  <si>
    <t>P 45_</t>
  </si>
  <si>
    <t>010174768-1</t>
  </si>
  <si>
    <t>MINCHALA CAJAS LAURA VICTORIA</t>
  </si>
  <si>
    <t>RENUNCIA EXT14272022</t>
  </si>
  <si>
    <t>102267317</t>
  </si>
  <si>
    <t>JORGE IVAN TENESACA TENESACA</t>
  </si>
  <si>
    <t>P 451</t>
  </si>
  <si>
    <t>010452470-7</t>
  </si>
  <si>
    <t>GUAMAN YUNGA TANIA OLIVIA</t>
  </si>
  <si>
    <t>0 94498034</t>
  </si>
  <si>
    <t>En tramite adjudicacion, la señora TANIA OLIVIAGUAMAN YUNGA es la adjudicataria anterior - ABANDONO</t>
  </si>
  <si>
    <t>RAMON GUANUCHE MARTHA GERMANIA abandono del puesto  2020</t>
  </si>
  <si>
    <t>abandono del puesto 2020</t>
  </si>
  <si>
    <t>103441341</t>
  </si>
  <si>
    <t>MARHTA TEREZA SUCULANDA GUAM</t>
  </si>
  <si>
    <t>P 457</t>
  </si>
  <si>
    <t>010498667-4</t>
  </si>
  <si>
    <t>RIVERA VALVERDE GLORIA SOLEDAD</t>
  </si>
  <si>
    <t>CABRERA QUEZADA MARIA SARA</t>
  </si>
  <si>
    <t>105039580</t>
  </si>
  <si>
    <t>GUARQUILA UZHCA MARITSA RAQU</t>
  </si>
  <si>
    <t>P 46-</t>
  </si>
  <si>
    <t>171535404-7</t>
  </si>
  <si>
    <t>SE PRESUME SUBARRIENDO NO SE ENCUENTRA EN EL PUESTO Y NO REALIZA LA FIRMA DEL CONTRATO  MEMO-DMCA-3323-2023</t>
  </si>
  <si>
    <t>CABRERA ORTEGA JOSE FRANCISCO</t>
  </si>
  <si>
    <t>101643252</t>
  </si>
  <si>
    <t>HERNAN EUGENIO AGUIRRE TIRADO</t>
  </si>
  <si>
    <t>P 472</t>
  </si>
  <si>
    <t>010348974-6</t>
  </si>
  <si>
    <t>CORONEL SANMARTIN ZOILA ROSA</t>
  </si>
  <si>
    <t>701029241</t>
  </si>
  <si>
    <t>CARMEN BERTHA PEÃ‘A GUILLEN</t>
  </si>
  <si>
    <t>P 476</t>
  </si>
  <si>
    <t>015102317-3</t>
  </si>
  <si>
    <t>TOAPANTA SANCHEZ DIANA CAROLINA</t>
  </si>
  <si>
    <t>1803275401</t>
  </si>
  <si>
    <t>SANDRA ELIZABETH CAICEDO SOLIS</t>
  </si>
  <si>
    <t>P 478</t>
  </si>
  <si>
    <t>060192136-4</t>
  </si>
  <si>
    <t>100583251</t>
  </si>
  <si>
    <t>MARIA MANUELA AMAYA MUÃ‘OZ</t>
  </si>
  <si>
    <t>P 480</t>
  </si>
  <si>
    <t>060124886-7</t>
  </si>
  <si>
    <t>TOAPANTA VILEMA LUIS ROJELIO</t>
  </si>
  <si>
    <t>FALLECIDO EXT14292022</t>
  </si>
  <si>
    <t>103573960</t>
  </si>
  <si>
    <t>GLORIA MARLENE YUNGA ROCANO</t>
  </si>
  <si>
    <t>P 512</t>
  </si>
  <si>
    <t>010586902-8</t>
  </si>
  <si>
    <t>CABRERA CABRERA JONNATHAN PATRICIO</t>
  </si>
  <si>
    <t xml:space="preserve">_ </t>
  </si>
  <si>
    <t>1716268899</t>
  </si>
  <si>
    <t>JULIO CESAR MOREJON TIMBI</t>
  </si>
  <si>
    <t>P 518_</t>
  </si>
  <si>
    <t>100148646-1</t>
  </si>
  <si>
    <t>PASTRANA TERAN MARIA MARGARITA</t>
  </si>
  <si>
    <t>0 994120971</t>
  </si>
  <si>
    <t xml:space="preserve">deuda 256,40 5 ocupación ilegal y seguimiento </t>
  </si>
  <si>
    <t xml:space="preserve">PALLMAY MELENA SEGUNDO PEDRO </t>
  </si>
  <si>
    <t>101394229</t>
  </si>
  <si>
    <t>BLANCA DIGNA ARPI ARIAS</t>
  </si>
  <si>
    <t>P 522</t>
  </si>
  <si>
    <t>010352521-8</t>
  </si>
  <si>
    <t>POTOSI CANDO MERCEDES</t>
  </si>
  <si>
    <t>103055422</t>
  </si>
  <si>
    <t>ARTURO RODRIGO LEON ALVARADO</t>
  </si>
  <si>
    <t>P 523</t>
  </si>
  <si>
    <t>010316578-3</t>
  </si>
  <si>
    <t>602853822</t>
  </si>
  <si>
    <t>TEODORO BUÃ‘AY PILATAXI</t>
  </si>
  <si>
    <t>P 532</t>
  </si>
  <si>
    <t>010561260-0</t>
  </si>
  <si>
    <t>DUCHITANGA LOJANO LIGIA PRISCILA</t>
  </si>
  <si>
    <t>081584219*</t>
  </si>
  <si>
    <t>En tramite adjudicacion a nombre de socio, la señora CARINA MARICELA LOZANO PAUCAR es la adjudicataria anterior y se presenta renuncia del señor MILTON MANUEL GONZALEZ GONZALEZ - ABANDONO</t>
  </si>
  <si>
    <t>SANUNGA GUAMAN SEGUNDO MANUEL</t>
  </si>
  <si>
    <t>1710464429</t>
  </si>
  <si>
    <t>YOLANDA SANCHEZ SALAZAR</t>
  </si>
  <si>
    <t>P 541_</t>
  </si>
  <si>
    <t>010573342-2</t>
  </si>
  <si>
    <t xml:space="preserve">PATIÑO CABERA KATHERINE PAMELA </t>
  </si>
  <si>
    <t>SANMARTIN SANMARTIN ROSARIO ISABEL</t>
  </si>
  <si>
    <t>104723648</t>
  </si>
  <si>
    <t>DIANA KARINA GALVEZ VALLEJO</t>
  </si>
  <si>
    <t>P 602</t>
  </si>
  <si>
    <t>010376178-9</t>
  </si>
  <si>
    <t>NARVAEZ NARVAEZ ROSA ELVIRA</t>
  </si>
  <si>
    <t>102892478</t>
  </si>
  <si>
    <t>MARIA CONCEPCION JIMENEZ ORTI</t>
  </si>
  <si>
    <t>P 62</t>
  </si>
  <si>
    <t>010084400-0</t>
  </si>
  <si>
    <t>SANMARTIN SANMARTIN PEDRO DOMINGO</t>
  </si>
  <si>
    <t>104230859</t>
  </si>
  <si>
    <t>ROSA ALICIA TENECELA MOROCHO</t>
  </si>
  <si>
    <t>P 64</t>
  </si>
  <si>
    <t>010400076-5</t>
  </si>
  <si>
    <t>CORONEL PULLA CARMEN LILIANA</t>
  </si>
  <si>
    <t>103706982</t>
  </si>
  <si>
    <t>LUIS ALBERTO NARVAEZ REVILLA</t>
  </si>
  <si>
    <t>P 643</t>
  </si>
  <si>
    <t>RENUNCIA EXT14252022</t>
  </si>
  <si>
    <t>1704660495</t>
  </si>
  <si>
    <t>MARIA QUISHPI MAJI</t>
  </si>
  <si>
    <t>P 658</t>
  </si>
  <si>
    <t>CHICAIZA TACURI SANDRA XIMENA</t>
  </si>
  <si>
    <t>1100753688</t>
  </si>
  <si>
    <t>VICENTE MEDINA ORDOÃ‘EZ</t>
  </si>
  <si>
    <t>P 670</t>
  </si>
  <si>
    <t>060330567-3</t>
  </si>
  <si>
    <t>PALMAY MELENA SEGUNDO PEDRO</t>
  </si>
  <si>
    <t>MOLINA QUIZHPE DIANA ELIZABETH</t>
  </si>
  <si>
    <t>102985470</t>
  </si>
  <si>
    <t>CECILIA ESPERANZA PAREDES BENE</t>
  </si>
  <si>
    <t>P 69_</t>
  </si>
  <si>
    <t>ORDOÑEZ OCHOA BLANCA LUCIA</t>
  </si>
  <si>
    <t>101509495</t>
  </si>
  <si>
    <t>P 708</t>
  </si>
  <si>
    <t>PALLMAY MELENA SEGUNDO PEDRO</t>
  </si>
  <si>
    <t>DELEG GUAZHA CARMEN YOLANDA</t>
  </si>
  <si>
    <t>PATRIA NUEVA</t>
  </si>
  <si>
    <t>914620067</t>
  </si>
  <si>
    <t>BEDER FRANCISCO PAREDES CASTIL</t>
  </si>
  <si>
    <t>P 709</t>
  </si>
  <si>
    <t>100131598-3</t>
  </si>
  <si>
    <t>ZHUNIO ZHUNIO JUAN MANUEL</t>
  </si>
  <si>
    <t>1715199830</t>
  </si>
  <si>
    <t>CARLOS WILFRIDO ESPINOZA TAPIA</t>
  </si>
  <si>
    <t>P 716</t>
  </si>
  <si>
    <t>PALLMAY MELENA HILDA LEONOR</t>
  </si>
  <si>
    <t xml:space="preserve">SUCUSHAÑAY YANEZ LILIANA VIRGINIA </t>
  </si>
  <si>
    <t>1707342752</t>
  </si>
  <si>
    <t>EDILMA SORAIDA TAPIA BENALCAZ</t>
  </si>
  <si>
    <t>P 722</t>
  </si>
  <si>
    <t>060265769-4</t>
  </si>
  <si>
    <t>PILCO SALTOS MARTHA CECILIA</t>
  </si>
  <si>
    <t>104857545</t>
  </si>
  <si>
    <t>CECILIA JANETH AYAVACA GUAMA</t>
  </si>
  <si>
    <t>P 76_</t>
  </si>
  <si>
    <t>010419650-6</t>
  </si>
  <si>
    <t xml:space="preserve">PAÑI PLAZA MARIA MARGARITA </t>
  </si>
  <si>
    <t>1802250256</t>
  </si>
  <si>
    <t>MARIA CECILIA LAURA CAGUANA</t>
  </si>
  <si>
    <t>P 765</t>
  </si>
  <si>
    <t>015011796-8</t>
  </si>
  <si>
    <t>CAÑAR SUQUILANDA MARIA ANGRLITA</t>
  </si>
  <si>
    <t>341217-0990585811</t>
  </si>
  <si>
    <t>En tramite adjudicacion, la señora MARIA ANGELITA CAÑAR SUQUILANDA es la adjudicataria anterior - ABANDONO</t>
  </si>
  <si>
    <t xml:space="preserve">GUARANGO TAPIA IVAN LEONIDAS </t>
  </si>
  <si>
    <t>1705813895</t>
  </si>
  <si>
    <t>MARIA BEATRIZ TIPAN CHIQUITO</t>
  </si>
  <si>
    <t>P 767</t>
  </si>
  <si>
    <t>030206291-4</t>
  </si>
  <si>
    <t>PACHECO FARFAN BERTHA ISABEL</t>
  </si>
  <si>
    <t>105766430</t>
  </si>
  <si>
    <t>LUCINDA MAGALY AREVALO LOJAN</t>
  </si>
  <si>
    <t>P 775</t>
  </si>
  <si>
    <t>060377606-3</t>
  </si>
  <si>
    <t>BONILLA VILLACIS ROSA FABIANA</t>
  </si>
  <si>
    <t>0 989861198</t>
  </si>
  <si>
    <t>ORTEGA RODAS WASHINGTON MARIO</t>
  </si>
  <si>
    <t>501564884</t>
  </si>
  <si>
    <t>GALO CARRILLO MOLINA</t>
  </si>
  <si>
    <t>P 783</t>
  </si>
  <si>
    <t>010491883-4</t>
  </si>
  <si>
    <t>VILLA ULLAURI SONIA REGINA</t>
  </si>
  <si>
    <t>GOMEZ ORTIZ JAZMIN MARIBEL</t>
  </si>
  <si>
    <t>1717844599</t>
  </si>
  <si>
    <t>SAUL LEONARDO LLIGUISUPA LAND</t>
  </si>
  <si>
    <t>P 785</t>
  </si>
  <si>
    <t>010505958-8</t>
  </si>
  <si>
    <t xml:space="preserve">BARROS PAÑI MARTHA IRENE </t>
  </si>
  <si>
    <t>1723370969</t>
  </si>
  <si>
    <t>DAVID NAPOLEON ESPINOZA LLIGU</t>
  </si>
  <si>
    <t>P 787</t>
  </si>
  <si>
    <t xml:space="preserve">ESCARATE QUIROGA YANIN KAROLINA </t>
  </si>
  <si>
    <t>105326391</t>
  </si>
  <si>
    <t>MONICA ELIZABETH BENAVIDES RO</t>
  </si>
  <si>
    <t>P 795</t>
  </si>
  <si>
    <t>015050189-8</t>
  </si>
  <si>
    <t>SUQUI PEÑA KAREN ANDREA</t>
  </si>
  <si>
    <t>ORELLANA BARROS CRISTINA ALEXANDRA</t>
  </si>
  <si>
    <t>100869494</t>
  </si>
  <si>
    <t>ZOILA ROSARIO GUAZHA CAPA</t>
  </si>
  <si>
    <t>P 811</t>
  </si>
  <si>
    <t>010396581-0</t>
  </si>
  <si>
    <t>BARRIGA TUBON GLORIA MARIA</t>
  </si>
  <si>
    <t>102282282</t>
  </si>
  <si>
    <t>ROSA ELENA PEREZ QUEZADA</t>
  </si>
  <si>
    <t>P 83_</t>
  </si>
  <si>
    <t>010286807-2</t>
  </si>
  <si>
    <t>JARAMA RAMON HILDA SONIA</t>
  </si>
  <si>
    <t>103704375</t>
  </si>
  <si>
    <t>FREDDY FERNANDO FREIRE ALVARE</t>
  </si>
  <si>
    <t>P 832</t>
  </si>
  <si>
    <t>010273283-1</t>
  </si>
  <si>
    <t>JARAMA TACURI HUGO PATRICIO</t>
  </si>
  <si>
    <t>1002396552</t>
  </si>
  <si>
    <t>LUIS ARMANDO VELASQUEZ GUAMA</t>
  </si>
  <si>
    <t>P 86</t>
  </si>
  <si>
    <t>010479216-3</t>
  </si>
  <si>
    <t>SUCUSHAÑAY YANEZ LILIANA VIRGINIA</t>
  </si>
  <si>
    <t>PANGOL DOMINGUEZ JENNY MARISOL</t>
  </si>
  <si>
    <t>103611687</t>
  </si>
  <si>
    <t>CLAUDIA SOLEDAD VICUÃ‘A SAMANI</t>
  </si>
  <si>
    <t>P 877_</t>
  </si>
  <si>
    <t>060285543-9</t>
  </si>
  <si>
    <t>QUINTUNA QUINTUNA LAURA ISABEL</t>
  </si>
  <si>
    <t>102563871</t>
  </si>
  <si>
    <t>AMPARO DE LAS MERCEDES AYALA</t>
  </si>
  <si>
    <t>P 903</t>
  </si>
  <si>
    <t>010112451-9</t>
  </si>
  <si>
    <t>PAÑI PLAZA MARIA MARGARITA</t>
  </si>
  <si>
    <t xml:space="preserve">PROAÑO NUÑEZ AIDA ALEGRIA </t>
  </si>
  <si>
    <t>1705562112</t>
  </si>
  <si>
    <t>JORGE ENRIQUE AULESTIA CORREA</t>
  </si>
  <si>
    <t>P 91</t>
  </si>
  <si>
    <t>RENUNCIA EXT50772021</t>
  </si>
  <si>
    <t>604652388</t>
  </si>
  <si>
    <t>VICTOR HUGO GUACHO TENEMAZA</t>
  </si>
  <si>
    <t>P 92_</t>
  </si>
  <si>
    <t>010087856-0</t>
  </si>
  <si>
    <t>renuncia EXT50762020</t>
  </si>
  <si>
    <t>602164303</t>
  </si>
  <si>
    <t>DOMINGO GUACHO PACA</t>
  </si>
  <si>
    <t>P 93_</t>
  </si>
  <si>
    <t>010004172-2</t>
  </si>
  <si>
    <t>ORTEGA PACHECO MONICA CECILIA</t>
  </si>
  <si>
    <t>100768746</t>
  </si>
  <si>
    <t>DOLORES MARGARITA FAREZ BENE</t>
  </si>
  <si>
    <t>P1_</t>
  </si>
  <si>
    <t>180252532-7</t>
  </si>
  <si>
    <t>GARRIDO CHAUVIN JOSE ERNESTO</t>
  </si>
  <si>
    <t>1803159167</t>
  </si>
  <si>
    <t>AIDA PIEDAD CHIMBORAZO COFRE</t>
  </si>
  <si>
    <t>010268543-5</t>
  </si>
  <si>
    <t>BARROS PAÑI MARTHA IRENE</t>
  </si>
  <si>
    <t>YUNGA VELE JOSE TADEO</t>
  </si>
  <si>
    <t>1001064136</t>
  </si>
  <si>
    <t>P101_</t>
  </si>
  <si>
    <t>015023171-0</t>
  </si>
  <si>
    <t>GAONA SAGAL KELLY VICTORIA</t>
  </si>
  <si>
    <t>0 993379643</t>
  </si>
  <si>
    <t>En tramite adjudicacion a nombre de empleada, el señor PEDRO JOSE MUENALA ARELLANO es le adjudicatario anterior-ABANDON</t>
  </si>
  <si>
    <t>PINOS ORELLANA MANUEL JESUS</t>
  </si>
  <si>
    <t xml:space="preserve"> 0107172579</t>
  </si>
  <si>
    <t xml:space="preserve"> ORELLANA BARROS CRISTINA ALEXANDRA</t>
  </si>
  <si>
    <t>P1012</t>
  </si>
  <si>
    <t>010717257-9</t>
  </si>
  <si>
    <t xml:space="preserve"> DOS AÑOS</t>
  </si>
  <si>
    <t>CHOCHO SANMARTIN MARIA JULIA</t>
  </si>
  <si>
    <t>103680948</t>
  </si>
  <si>
    <t>JENNY MARISOL PANGOL DOMINGU</t>
  </si>
  <si>
    <t>P1016_</t>
  </si>
  <si>
    <t>180285060-0</t>
  </si>
  <si>
    <t>TENENUELA MASABANDA VICTOR GILBERTO</t>
  </si>
  <si>
    <t>PATIÑO ORTEGA MAX AURELIANO</t>
  </si>
  <si>
    <t>104674627</t>
  </si>
  <si>
    <t>FAUSTO ORLANDO CHIZA VINUEZA</t>
  </si>
  <si>
    <t>P102-</t>
  </si>
  <si>
    <t>010400817-2</t>
  </si>
  <si>
    <t>JACOME CALDERON WILSON OSWALDO</t>
  </si>
  <si>
    <t>301637633</t>
  </si>
  <si>
    <t>LEONOR GRACIELA MURILLO LOPE</t>
  </si>
  <si>
    <t>P106</t>
  </si>
  <si>
    <t>010354362-5</t>
  </si>
  <si>
    <t>TOLEDO ORTIZ MONICA CESILIA</t>
  </si>
  <si>
    <t>602869240</t>
  </si>
  <si>
    <t>LOURDES TERESA CHAVARREA MUÃ‘</t>
  </si>
  <si>
    <t>P1067</t>
  </si>
  <si>
    <t>010368094-8</t>
  </si>
  <si>
    <t>PROAÑO NUÑEZ CARMEN AMELIA</t>
  </si>
  <si>
    <t>102906302</t>
  </si>
  <si>
    <t>HUGO OSVALDO CHACON SALTOS</t>
  </si>
  <si>
    <t>P1071</t>
  </si>
  <si>
    <t>010349387-0</t>
  </si>
  <si>
    <t>ALVAREZ RUBIO ANA CATALINA</t>
  </si>
  <si>
    <t>107152266</t>
  </si>
  <si>
    <t>VERONICA ELIZABETH CHACON FAR</t>
  </si>
  <si>
    <t>P1076</t>
  </si>
  <si>
    <t>180059403-6</t>
  </si>
  <si>
    <t>PROAÑO NUÑEZ AIDA ALEGRIA</t>
  </si>
  <si>
    <t>CRIOLLO PAREDES GLADYS EDERMIRA</t>
  </si>
  <si>
    <t>102806981</t>
  </si>
  <si>
    <t>JUANA CATALINA MOROCHO CAJAS</t>
  </si>
  <si>
    <t>P1084</t>
  </si>
  <si>
    <t>010206575-2</t>
  </si>
  <si>
    <t>ORDOÑEZ ORDOÑEZ MARIA JULIA</t>
  </si>
  <si>
    <t>REMACHE BUELE MARIA TERESA</t>
  </si>
  <si>
    <t>103488805</t>
  </si>
  <si>
    <t>MERCEDES ESTELA CHUNI CHUNI</t>
  </si>
  <si>
    <t>P1097_</t>
  </si>
  <si>
    <t>010405418-4</t>
  </si>
  <si>
    <t>PIZARRO REINOSO GENDRY GONZALO</t>
  </si>
  <si>
    <t>VERA MOGROVEJO MARIA DE LA URDEZ</t>
  </si>
  <si>
    <t>105731434</t>
  </si>
  <si>
    <t>LIDIA NARCISA AREVALO ILLESCAS</t>
  </si>
  <si>
    <t>P1098</t>
  </si>
  <si>
    <t>010451652-1</t>
  </si>
  <si>
    <t>MOGROVEJO GARCIA JOSUE HERNAN</t>
  </si>
  <si>
    <t>ILLESCAS VERA JOSE LEONIDAS</t>
  </si>
  <si>
    <t>1802495612</t>
  </si>
  <si>
    <t>WASHINGTON IVAN BARRIONUEVO</t>
  </si>
  <si>
    <t>P1099_</t>
  </si>
  <si>
    <t>010424655-8</t>
  </si>
  <si>
    <t>MOGROVEJO GARCIA KATHERINE MICHELLE</t>
  </si>
  <si>
    <t>ORTIZ URGILES JORGE ABELARDO</t>
  </si>
  <si>
    <t>103064945</t>
  </si>
  <si>
    <t>RAQUEL ESPERANZA BACULIMA PAG</t>
  </si>
  <si>
    <t>P1107</t>
  </si>
  <si>
    <t>010102878-5</t>
  </si>
  <si>
    <t>Agosto/2021-Julio 2031</t>
  </si>
  <si>
    <t>ALTAMIRANO CAMPOVERDE ROSA ELENA</t>
  </si>
  <si>
    <t>101413409</t>
  </si>
  <si>
    <t>ARACELY DEL ROCIO GONZALEZ M</t>
  </si>
  <si>
    <t>P1114</t>
  </si>
  <si>
    <t>110069727-3</t>
  </si>
  <si>
    <t xml:space="preserve">ILLESCAS LARGO MANUEL ELIAS </t>
  </si>
  <si>
    <t>MUERTE DE ANTERIOR CONSECIONARIOS</t>
  </si>
  <si>
    <t>1103641831</t>
  </si>
  <si>
    <t>LUIS AURELIO CHAVEZ MORENO</t>
  </si>
  <si>
    <t>P1129</t>
  </si>
  <si>
    <t>010241770-6</t>
  </si>
  <si>
    <t>PICON GUARTAN MARTHA ISABEL</t>
  </si>
  <si>
    <t>105740294</t>
  </si>
  <si>
    <t>SILVIA ALEXANDRA TOTOY GUANAN</t>
  </si>
  <si>
    <t>P1130_</t>
  </si>
  <si>
    <t>010360376-7</t>
  </si>
  <si>
    <t>CABRERA QUEZADA JOSE EFRAIN</t>
  </si>
  <si>
    <t>1802319788</t>
  </si>
  <si>
    <t>LUCRECIA PIEDAD CHIMBORAZO CO</t>
  </si>
  <si>
    <t>P1133</t>
  </si>
  <si>
    <t>010250007-1</t>
  </si>
  <si>
    <t>PEÑALOZA REMACHE DOLORES ROCIO</t>
  </si>
  <si>
    <t>103068185</t>
  </si>
  <si>
    <t>CLARA JANNETH CORONEL PINTADO</t>
  </si>
  <si>
    <t>P1135</t>
  </si>
  <si>
    <t>010350909-7</t>
  </si>
  <si>
    <t>TOLEDO ORTIZ MONICA CECILIA</t>
  </si>
  <si>
    <t>LOJANO PILLCO MARIA DE LOURDES</t>
  </si>
  <si>
    <t>1800141234</t>
  </si>
  <si>
    <t>JUAN MATIAS TOAPANTA ICHINA</t>
  </si>
  <si>
    <t>P1138_</t>
  </si>
  <si>
    <t>171312911-0</t>
  </si>
  <si>
    <t>TOAPANTA VIRACOCHA MIRIAM MARGOTH</t>
  </si>
  <si>
    <t>En tramite adjudicacion a nombre de comerciante asociado, la señora CARMEN AMELIA PROAÑO NUÑEZ es la adjudicataria anterior - ABANDONO</t>
  </si>
  <si>
    <t>MOROCHO GUANUCHI FAUSTO ARCESIO</t>
  </si>
  <si>
    <t>104465885</t>
  </si>
  <si>
    <t>INES LUCIA CANGO MOROCHO</t>
  </si>
  <si>
    <t>P1144_</t>
  </si>
  <si>
    <t>030159706-8</t>
  </si>
  <si>
    <t>TACURI MENDIETA CLARA LEONOR</t>
  </si>
  <si>
    <t>104156500</t>
  </si>
  <si>
    <t>NELLY JUDITH GUANUCHI QUEZADA</t>
  </si>
  <si>
    <t>010344044-2</t>
  </si>
  <si>
    <t>CONTRERAS PRADO MELVA ALEXANDRA</t>
  </si>
  <si>
    <t>En tramite adjudicacion a nombre de comerciante asociado, la señora GLADYS EDERMIRA CRIOLLO PAREDES es la adjudicataria anterior - RENUNCIA</t>
  </si>
  <si>
    <t>TOLEDO ORDOÑEZ CELINA DE JESUS</t>
  </si>
  <si>
    <t>103757845</t>
  </si>
  <si>
    <t>EDGAR GENARO OCHOA ORDOÃ‘EZ</t>
  </si>
  <si>
    <t>010394990-5</t>
  </si>
  <si>
    <t>AGUIRRE ARROYO VICTOR MANUEL</t>
  </si>
  <si>
    <t>301274015</t>
  </si>
  <si>
    <t>P1230_</t>
  </si>
  <si>
    <t>010279670-3</t>
  </si>
  <si>
    <t>JARA ORTEGA BOLIVAR ABDON</t>
  </si>
  <si>
    <t>104162474</t>
  </si>
  <si>
    <t>MAYRA GABRIELA MENDIETA ANDR</t>
  </si>
  <si>
    <t>P1231</t>
  </si>
  <si>
    <t>010260055-8</t>
  </si>
  <si>
    <t>GUALPA HEREDIA GLORIA BEATRIZ</t>
  </si>
  <si>
    <t>105394282</t>
  </si>
  <si>
    <t>NANCY VERONICA MEJIA CUSCO</t>
  </si>
  <si>
    <t>P1238</t>
  </si>
  <si>
    <t>010285285-2</t>
  </si>
  <si>
    <t>ORDOÑEZ ORDOÑEZ ALVARO EZEQUIEL</t>
  </si>
  <si>
    <t>917747917</t>
  </si>
  <si>
    <t>PABLO JAVIER AVILES MORA</t>
  </si>
  <si>
    <t>P1250_</t>
  </si>
  <si>
    <t>010259088-2</t>
  </si>
  <si>
    <t>NEIRA FARFAN ELENA ROSARIO</t>
  </si>
  <si>
    <t>1706018387</t>
  </si>
  <si>
    <t>GLADYS CARLOTA JARAMILLO VISC</t>
  </si>
  <si>
    <t>P1258_</t>
  </si>
  <si>
    <t>172794047-8</t>
  </si>
  <si>
    <t>PILATAXI PILATAXI JOSE ANDRES</t>
  </si>
  <si>
    <t>En tramite adjudicacion a nombre de comerciante asociado, el señor MANUEL ELIAS ILLESCAS LARGO es el adjudicatario anterior - RENUNCIA</t>
  </si>
  <si>
    <t>GONZALEZ BRITO SILVIO GILBERTO</t>
  </si>
  <si>
    <t>102038403</t>
  </si>
  <si>
    <t>MARIA VIRGINIA LEMA GUAMAN</t>
  </si>
  <si>
    <t>P126_</t>
  </si>
  <si>
    <t>010394106-8</t>
  </si>
  <si>
    <t>300842648</t>
  </si>
  <si>
    <t>P1261</t>
  </si>
  <si>
    <t>010393990-6</t>
  </si>
  <si>
    <t>PESANTEZ LOJANO JOSE ANTONIO</t>
  </si>
  <si>
    <t>101688992</t>
  </si>
  <si>
    <t xml:space="preserve">LOJA NARANJO LUZ ELVIRA </t>
  </si>
  <si>
    <t>102845856</t>
  </si>
  <si>
    <t>MAGDALENA EULALIA PIEDRA ROD</t>
  </si>
  <si>
    <t>P1279</t>
  </si>
  <si>
    <t>010396080-3</t>
  </si>
  <si>
    <t>RUIZ JARA CATALINA DE LOS DOLORES</t>
  </si>
  <si>
    <t>103218459</t>
  </si>
  <si>
    <t>BLANCA GERMANIA JIMENEZ FAJAR</t>
  </si>
  <si>
    <t>P1284</t>
  </si>
  <si>
    <t>010403361-8</t>
  </si>
  <si>
    <t xml:space="preserve">ORTEGA PACHECO WITSON MARIO </t>
  </si>
  <si>
    <t>1801976497</t>
  </si>
  <si>
    <t>SEGUNDO RODRIGO AGUILAR MART</t>
  </si>
  <si>
    <t>P1286_</t>
  </si>
  <si>
    <t>010336656-3</t>
  </si>
  <si>
    <t>MENDEZ LUCERO AIDA SUSANA</t>
  </si>
  <si>
    <t>902848274</t>
  </si>
  <si>
    <t>JACINTO ELEODORO SANCHEZ CAN</t>
  </si>
  <si>
    <t>P1296</t>
  </si>
  <si>
    <t>010473869-5</t>
  </si>
  <si>
    <t>MOROCHO MENDEZ PATRICIO FERNANDO</t>
  </si>
  <si>
    <t>925827990</t>
  </si>
  <si>
    <t>RUT DE JESUS SANCHEZ ECHERREZ</t>
  </si>
  <si>
    <t>P1298_</t>
  </si>
  <si>
    <t>010394502-8</t>
  </si>
  <si>
    <t>PANDO RODRIGUEZ DAVID SALOMON</t>
  </si>
  <si>
    <t>0 990626886</t>
  </si>
  <si>
    <t>LOPEZ PINOS HUGO FERNANDO</t>
  </si>
  <si>
    <t>907435515</t>
  </si>
  <si>
    <t>RICHAR JOSE CABEZAS NAZARENO</t>
  </si>
  <si>
    <t>P1299</t>
  </si>
  <si>
    <t>180162819-7</t>
  </si>
  <si>
    <t>0 987053201</t>
  </si>
  <si>
    <t>PINOS PARRA MARIA SARVELIA</t>
  </si>
  <si>
    <t>102963964</t>
  </si>
  <si>
    <t>ROSARIO LIDUVINA ERAS ORTIZ</t>
  </si>
  <si>
    <t>P13_</t>
  </si>
  <si>
    <t>090676304-0</t>
  </si>
  <si>
    <t>DIES AÑOS</t>
  </si>
  <si>
    <t>RODRIGUEZ LOJA MYRIAM TERESA DE LOS ANGELES</t>
  </si>
  <si>
    <t>103586210</t>
  </si>
  <si>
    <t>SONIA BEATRIZ ROBLES MENA</t>
  </si>
  <si>
    <t>P1307_</t>
  </si>
  <si>
    <t>070120573-4</t>
  </si>
  <si>
    <t>PEZANTES MOROCHO BRAULIO MINOS</t>
  </si>
  <si>
    <t>TENESACA PUGO JOSE VIRGILIO</t>
  </si>
  <si>
    <t>1002094967</t>
  </si>
  <si>
    <t>CESAR AGUSTIN ALBARRAN MORAN</t>
  </si>
  <si>
    <t>P1311_</t>
  </si>
  <si>
    <t>010232677-4</t>
  </si>
  <si>
    <t xml:space="preserve">PEPINOSA ESCOBAR DOLORES EVA MARIA </t>
  </si>
  <si>
    <t>703773192</t>
  </si>
  <si>
    <t>MARTHA ELENA RAMON ERRAEZ</t>
  </si>
  <si>
    <t>P1319</t>
  </si>
  <si>
    <t>010216294-8</t>
  </si>
  <si>
    <t>USIÑA PEPINOSA NANCY LILIANA</t>
  </si>
  <si>
    <t>103648929</t>
  </si>
  <si>
    <t>DIEGO FERNANDO TACURI JARA</t>
  </si>
  <si>
    <t>P1320</t>
  </si>
  <si>
    <t>010034177-5</t>
  </si>
  <si>
    <t>PANAMA PANAMA RUTH BEATRIZ</t>
  </si>
  <si>
    <t>603085986</t>
  </si>
  <si>
    <t>ALONSO REMACHE GOMEZ</t>
  </si>
  <si>
    <t>P1323</t>
  </si>
  <si>
    <t>010116655-1</t>
  </si>
  <si>
    <t>PESANTEZ LOJANO CARMEN ROSA</t>
  </si>
  <si>
    <t xml:space="preserve">MONTERO BURGOS FAUSTO ROGELIO </t>
  </si>
  <si>
    <t>103657458</t>
  </si>
  <si>
    <t>HECTOR ARIOLFO LOJANO PAUTE</t>
  </si>
  <si>
    <t>P1335_</t>
  </si>
  <si>
    <t>010266429-9</t>
  </si>
  <si>
    <t>FERNANDEZ NIEVES ROSA PIEDAD</t>
  </si>
  <si>
    <t>101193472</t>
  </si>
  <si>
    <t>JESUS AMABLE CALLE NOVILLO</t>
  </si>
  <si>
    <t>P1341</t>
  </si>
  <si>
    <t>010409396-8</t>
  </si>
  <si>
    <t xml:space="preserve">NULLAN TINGO FRANCISCO RAUL </t>
  </si>
  <si>
    <t>101873925</t>
  </si>
  <si>
    <t>BLANCA BEATRIZ BARROS BANEGAS</t>
  </si>
  <si>
    <t>P1342</t>
  </si>
  <si>
    <t>010452769-2</t>
  </si>
  <si>
    <t>LOJANO VELE JENNY ELIANA</t>
  </si>
  <si>
    <t>En tramite adjudicacion a nombre de empleada, la señora WITSON MARIO ORTEGA PACHECO es el adjudicatario anterior-RENUNCIA</t>
  </si>
  <si>
    <t>CHAVARREA MUÑOZ LOURDES TERESA</t>
  </si>
  <si>
    <t>1804712295</t>
  </si>
  <si>
    <t>LEONARDO HOMERO GALARZA YAN</t>
  </si>
  <si>
    <t>P1352</t>
  </si>
  <si>
    <t>010529116-5</t>
  </si>
  <si>
    <t>JIMBO QUIZHPI JOHANNA BELEN</t>
  </si>
  <si>
    <t>GANZINO KLERY WELINGTON BOLIVAR</t>
  </si>
  <si>
    <t>102799608</t>
  </si>
  <si>
    <t>JESSICA MARISOL MUÃ‘OZ JUELA</t>
  </si>
  <si>
    <t>P1362_</t>
  </si>
  <si>
    <t>010511856-6</t>
  </si>
  <si>
    <t>JIMBO QUIZHPI SERGIO LEONARDO</t>
  </si>
  <si>
    <t>MENDEZ LUCERO MARIA PIEDAD</t>
  </si>
  <si>
    <t>PINOS DELEG MARIA GERTRUDIS</t>
  </si>
  <si>
    <t>103722112</t>
  </si>
  <si>
    <t>FLAVIO ELICIO IÃ‘IGUEZ MALDONAD</t>
  </si>
  <si>
    <t>P1386</t>
  </si>
  <si>
    <t>010298018-2</t>
  </si>
  <si>
    <t>FARFAN SALTOS RUTH ELENA</t>
  </si>
  <si>
    <t>603440884</t>
  </si>
  <si>
    <t>FERNANDO ROBERTO DIAZ PASMAY</t>
  </si>
  <si>
    <t>P1387</t>
  </si>
  <si>
    <t>010029830-6</t>
  </si>
  <si>
    <t>CHACON SALTOS HUGO OSVALDO</t>
  </si>
  <si>
    <t>603052069</t>
  </si>
  <si>
    <t>ELSY VERONICA AREVALO CONDO</t>
  </si>
  <si>
    <t>P1388</t>
  </si>
  <si>
    <t>010387487-1</t>
  </si>
  <si>
    <t>COELLO CRUZ MARIA ISABEL</t>
  </si>
  <si>
    <t>MACIAS TUAREZ SONIA MIREYE</t>
  </si>
  <si>
    <t>102555042</t>
  </si>
  <si>
    <t>IVAN WALDEMIRO PULGARIN PARED</t>
  </si>
  <si>
    <t>P1390</t>
  </si>
  <si>
    <t>010094670-6</t>
  </si>
  <si>
    <t>Mayo 2021/Abril2031</t>
  </si>
  <si>
    <t>INDEPENDIENTE</t>
  </si>
  <si>
    <t>CHUQUITARCO RODRIGUEZ LUIS GONZALO</t>
  </si>
  <si>
    <t>1802434637</t>
  </si>
  <si>
    <t>CARLOS IVAN CISNEROS LLERENA</t>
  </si>
  <si>
    <t>P1393</t>
  </si>
  <si>
    <t>015005812-1</t>
  </si>
  <si>
    <t>ZAMBRANO USIÑA EYSER ALEXANDER</t>
  </si>
  <si>
    <t>En tramite adjudicacion a nombre de comerciante asociado, la señora DOLORES EVA MARIA PEPINOSA ESCOBAR es la adjudicataria anterior - FALLECE</t>
  </si>
  <si>
    <t>QUINCHUQUI CUMBA MANUEL MARIA</t>
  </si>
  <si>
    <t>1803417672</t>
  </si>
  <si>
    <t>ANITA DEL ROCIO FREIRE SUQUE</t>
  </si>
  <si>
    <t>P1394_</t>
  </si>
  <si>
    <t>010424266-4</t>
  </si>
  <si>
    <t>Ags/2022-jul/2032</t>
  </si>
  <si>
    <t>10 años</t>
  </si>
  <si>
    <t xml:space="preserve">SOLORZANO TAMAYO FANNY MARGOTH </t>
  </si>
  <si>
    <t>103857074</t>
  </si>
  <si>
    <t>FABIOLA MERCEDES SANCHO SECHI</t>
  </si>
  <si>
    <t>P1395</t>
  </si>
  <si>
    <t>010462154-5</t>
  </si>
  <si>
    <t>CHACON FARFAN VERONICA ELIZABETH</t>
  </si>
  <si>
    <t>102544368</t>
  </si>
  <si>
    <t>CATALINA DEL ROCIO NIVELO BUES</t>
  </si>
  <si>
    <t>P1398_</t>
  </si>
  <si>
    <t>060297511-2</t>
  </si>
  <si>
    <t>MONTERO BURGOS FAUSTO ROGELIO</t>
  </si>
  <si>
    <t>LOURDES PANAMA</t>
  </si>
  <si>
    <t xml:space="preserve">LOZA MORGROVEJO DIEGO ARMANDO </t>
  </si>
  <si>
    <t>101333003</t>
  </si>
  <si>
    <t>MIGUEL ANGEL MUÃ‘OZ</t>
  </si>
  <si>
    <t>P14_</t>
  </si>
  <si>
    <t>010233763-1</t>
  </si>
  <si>
    <t>08955016-7</t>
  </si>
  <si>
    <t>LOZA ILLESCAS FERNANDO ERNESTO</t>
  </si>
  <si>
    <t>602595290</t>
  </si>
  <si>
    <t>YOLANDA GRACIELA PILCO ALVARO</t>
  </si>
  <si>
    <t>P1417</t>
  </si>
  <si>
    <t>060319839-1</t>
  </si>
  <si>
    <t>NULLAN TINGO FRANCISCO RAUL</t>
  </si>
  <si>
    <t>MOGROVEJO AYABACA BLANCA CLEMENTINA</t>
  </si>
  <si>
    <t>1001622248</t>
  </si>
  <si>
    <t>MARIA DOLORES COTACACHI ARIAS</t>
  </si>
  <si>
    <t>P142</t>
  </si>
  <si>
    <t>060286924-0</t>
  </si>
  <si>
    <t>PARA 10 AÑOS</t>
  </si>
  <si>
    <t>PAGUAY MAJI JAIME DOMINGO</t>
  </si>
  <si>
    <t>700907835</t>
  </si>
  <si>
    <t>EULOGIO ROSENDO SANCHO MENDI</t>
  </si>
  <si>
    <t>P1427_</t>
  </si>
  <si>
    <t>130355608-6</t>
  </si>
  <si>
    <t>PAGUAY CHIMBOLEMA JOSE</t>
  </si>
  <si>
    <t>101784866</t>
  </si>
  <si>
    <t>JOSE ANTONIO PEREZ YANZA</t>
  </si>
  <si>
    <t>P1457</t>
  </si>
  <si>
    <t>010140952-2</t>
  </si>
  <si>
    <t>MOSCOSO MATUTE MARIA JOSEFINA</t>
  </si>
  <si>
    <t>104998570</t>
  </si>
  <si>
    <t>LORGIA CARMITA MOROCHO FERNA</t>
  </si>
  <si>
    <t>P1480_</t>
  </si>
  <si>
    <t>010336319-8</t>
  </si>
  <si>
    <t xml:space="preserve">BONILLA RODRIGUEZ ALBER RODRIGO </t>
  </si>
  <si>
    <t>103822177</t>
  </si>
  <si>
    <t>EDISON SANTIAGO TUZA JIMBO</t>
  </si>
  <si>
    <t>P1481_</t>
  </si>
  <si>
    <t>010290630-2</t>
  </si>
  <si>
    <t>MOROCHO CAJAS JUANA CATALINA</t>
  </si>
  <si>
    <t>102966769</t>
  </si>
  <si>
    <t>GLADYS MARLENE CHICA VERA</t>
  </si>
  <si>
    <t>P15_</t>
  </si>
  <si>
    <t>170809650-6</t>
  </si>
  <si>
    <t xml:space="preserve">VEGA CABACANGO ALFONSO </t>
  </si>
  <si>
    <t>602520645</t>
  </si>
  <si>
    <t>SEGUNDO JOSE BAGUA MENDOZA</t>
  </si>
  <si>
    <t>P1518</t>
  </si>
  <si>
    <t>170676465-9</t>
  </si>
  <si>
    <t>renuncia EXT316102022</t>
  </si>
  <si>
    <t>CORDOVA ZURITA ARMENIA ASUNCION renuncia EXT316102022</t>
  </si>
  <si>
    <t xml:space="preserve">trabaja 4 años regularización del puesto karen michelle chacho </t>
  </si>
  <si>
    <t>102562493</t>
  </si>
  <si>
    <t>FAUSTO REMIGIO TEPAN TACURI</t>
  </si>
  <si>
    <t>P1524_</t>
  </si>
  <si>
    <t>100289317-8</t>
  </si>
  <si>
    <t>JEREZ ORTIZ JOSE PRICILIO</t>
  </si>
  <si>
    <t>103632048</t>
  </si>
  <si>
    <t>MARIA ELENA HUERTA FALCONI</t>
  </si>
  <si>
    <t>P1527</t>
  </si>
  <si>
    <t>010240453-0</t>
  </si>
  <si>
    <t>SOLORZANO TAMAYO FANNY MARGOTH</t>
  </si>
  <si>
    <t>OTAVALO BACUILIMA FAUSTO GENDRY</t>
  </si>
  <si>
    <t>104112909</t>
  </si>
  <si>
    <t>NORMA EULALIA HUERTA FALCONI</t>
  </si>
  <si>
    <t>P1528</t>
  </si>
  <si>
    <t>010715226-6</t>
  </si>
  <si>
    <t>CHACHO CHACHO SONIA CARMEN</t>
  </si>
  <si>
    <t>1713893129</t>
  </si>
  <si>
    <t>EMERITA LUCIA OCHOA UREÃ‘A</t>
  </si>
  <si>
    <t>P1533</t>
  </si>
  <si>
    <t>010575793-4</t>
  </si>
  <si>
    <t>LOZA MORGROVEJO DIEGO ARMANDO</t>
  </si>
  <si>
    <t>MAPOSITA SIZA CLARA GUADALUPE</t>
  </si>
  <si>
    <t>100866318</t>
  </si>
  <si>
    <t>ROSA ELENA TENESACA JIMENEZ</t>
  </si>
  <si>
    <t>P1536_</t>
  </si>
  <si>
    <t>010265878-8</t>
  </si>
  <si>
    <t>TIPANGUANO HERNANDEZ MARIANA DE LOS ANGELES</t>
  </si>
  <si>
    <t>102553989</t>
  </si>
  <si>
    <t>SANDRA DEL ROCIO BERNAL ARMIJ</t>
  </si>
  <si>
    <t>P1537_</t>
  </si>
  <si>
    <t>010265879-6</t>
  </si>
  <si>
    <t>YAMBAY CAJAMARCA PATRICIA DEL ROCIO</t>
  </si>
  <si>
    <t>1804536413</t>
  </si>
  <si>
    <t>DIANA MARIBEL GALARZA MEDINA</t>
  </si>
  <si>
    <t>P1542_</t>
  </si>
  <si>
    <t>010257441-5</t>
  </si>
  <si>
    <t>PUGO AUQUILLA LUIS ALBERTO</t>
  </si>
  <si>
    <t>MENDEZ REASCOS MIGUEL STALIN</t>
  </si>
  <si>
    <t>100803683</t>
  </si>
  <si>
    <t>MARIA ILUMINA UREÃ‘A OCHOA</t>
  </si>
  <si>
    <t>P1543_</t>
  </si>
  <si>
    <t>010395168-7</t>
  </si>
  <si>
    <t>CAPON SARMIENTO JOANNA PRISCILA</t>
  </si>
  <si>
    <t xml:space="preserve">NOLE HERRERA NANCY LUCIA </t>
  </si>
  <si>
    <t>101563310</t>
  </si>
  <si>
    <t>MANUEL VICTOR MARCA PIÃ‘A</t>
  </si>
  <si>
    <t>P1544_</t>
  </si>
  <si>
    <t>010086994-0</t>
  </si>
  <si>
    <t>LOOR MOREIRA MIGUEL ANGEL</t>
  </si>
  <si>
    <t>1713745428</t>
  </si>
  <si>
    <t>FANNY LUCIA TACO SISALEMA</t>
  </si>
  <si>
    <t>P1545</t>
  </si>
  <si>
    <t>180215551-3</t>
  </si>
  <si>
    <t>BONILLA RODRIGUEZ ALBER RODRIGO</t>
  </si>
  <si>
    <t>CHUNI CHUNI RITA SUSANA</t>
  </si>
  <si>
    <t>1715217749</t>
  </si>
  <si>
    <t>MARCIA BEATRIZ TACO SISALEMA</t>
  </si>
  <si>
    <t>P1546</t>
  </si>
  <si>
    <t>010280698-1</t>
  </si>
  <si>
    <t>CHUNI CHUNI MERCEDES ESTELA</t>
  </si>
  <si>
    <t>300734050</t>
  </si>
  <si>
    <t>EDELINA DEL ROCIO ROMERO HERE</t>
  </si>
  <si>
    <t>P1547</t>
  </si>
  <si>
    <t>100377248-8</t>
  </si>
  <si>
    <t>MORETA CUMBA JOSE NARCISO</t>
  </si>
  <si>
    <t>ZHANAY ALBARRACIN ROSA MARIA</t>
  </si>
  <si>
    <t>103052858</t>
  </si>
  <si>
    <t>MANUEL EDGAR CHUNI MENDIETA</t>
  </si>
  <si>
    <t>P155</t>
  </si>
  <si>
    <t>090991847-6</t>
  </si>
  <si>
    <t>CORDOVA ZURITA ARMENIA ASUNCION</t>
  </si>
  <si>
    <t xml:space="preserve">BARRIONUEVO ZHAÑAY WASHINGTON IVAN </t>
  </si>
  <si>
    <t>103088043</t>
  </si>
  <si>
    <t>ANGELICA XIMENA LOJA</t>
  </si>
  <si>
    <t>P1552</t>
  </si>
  <si>
    <t>010302471-7</t>
  </si>
  <si>
    <t>MUÑOZ MUÑOZ ELVIA CECILIA</t>
  </si>
  <si>
    <t>ILLESCAS ILLESCAS ANA MARIA</t>
  </si>
  <si>
    <t>105153696</t>
  </si>
  <si>
    <t>ANA LUCIA JARAMA LOJA</t>
  </si>
  <si>
    <t>P1554_</t>
  </si>
  <si>
    <t>010286770-2</t>
  </si>
  <si>
    <t xml:space="preserve">RENOVACIÓN 31 DE JULIO DE 2024 RENOVACIÓN </t>
  </si>
  <si>
    <t xml:space="preserve">MEDINA YANZA SEGUNDO JOSE </t>
  </si>
  <si>
    <t>180448455-6</t>
  </si>
  <si>
    <t xml:space="preserve">MOPOSITA CHATO LUIS GUSTAVO </t>
  </si>
  <si>
    <t xml:space="preserve">ZAPATOS </t>
  </si>
  <si>
    <t>105204408</t>
  </si>
  <si>
    <t>ELSA ANDREA ILLESCAS ILLESCAS</t>
  </si>
  <si>
    <t>P1561</t>
  </si>
  <si>
    <t>010399391-1</t>
  </si>
  <si>
    <t>PARAPI GUILLCA MARTHA PATRICIA</t>
  </si>
  <si>
    <t>106026503</t>
  </si>
  <si>
    <t>CECILIA ALEXANDRA DUCHITANGA</t>
  </si>
  <si>
    <t>P1565_</t>
  </si>
  <si>
    <t>180264005-0</t>
  </si>
  <si>
    <t>RENUNCIA MEMODMCA13502021</t>
  </si>
  <si>
    <t>102715703</t>
  </si>
  <si>
    <t>PIEDAD MAGDALENA SALTOS HURT</t>
  </si>
  <si>
    <t>P1570_</t>
  </si>
  <si>
    <t>010484438-6</t>
  </si>
  <si>
    <t>PERALTA TEJEDOR VERONICA FABIOLA</t>
  </si>
  <si>
    <t>0 998703481</t>
  </si>
  <si>
    <t>PERALTA ZINGRI ADRIANA ROCIO</t>
  </si>
  <si>
    <t>106064561</t>
  </si>
  <si>
    <t>ERIKA JOHANNA FLORES SALTOS</t>
  </si>
  <si>
    <t>P1571</t>
  </si>
  <si>
    <t>010650639-7</t>
  </si>
  <si>
    <t>GUAMAN CHAVEZ LILIANA FERNANDA</t>
  </si>
  <si>
    <t>0 995515419</t>
  </si>
  <si>
    <t>JUELA ANGELICA DE LOS DOLORES</t>
  </si>
  <si>
    <t>103358628</t>
  </si>
  <si>
    <t>SANDRA RUMELIA LOZA ILLESCAS</t>
  </si>
  <si>
    <t>P1573_</t>
  </si>
  <si>
    <t>010304026-7</t>
  </si>
  <si>
    <t>ENCALADA RIVERA ILICH ROLANDO</t>
  </si>
  <si>
    <t>0 993203277</t>
  </si>
  <si>
    <t>MUÑOZ JUELA ANGELICA DE LOURDES</t>
  </si>
  <si>
    <t>101696243</t>
  </si>
  <si>
    <t>MARIA MARIANA QUINDE PAUTA</t>
  </si>
  <si>
    <t>P1576-</t>
  </si>
  <si>
    <t>010652182-6</t>
  </si>
  <si>
    <t>ILLESCAS VERA SONIA BEATRIZ</t>
  </si>
  <si>
    <t>BACULIMA PAGUAY RAQUEL ESPERANZA</t>
  </si>
  <si>
    <t>102214640</t>
  </si>
  <si>
    <t>DARWIN DARIO SEGARRA PESANTEZ</t>
  </si>
  <si>
    <t>P1579</t>
  </si>
  <si>
    <t>080155601-0</t>
  </si>
  <si>
    <t>TORRES AGUILAR FAUSTO EDUARDO</t>
  </si>
  <si>
    <t>101837862</t>
  </si>
  <si>
    <t>ELVA MARINA CASTRO NARANJO</t>
  </si>
  <si>
    <t>P1584</t>
  </si>
  <si>
    <t>010520325-1</t>
  </si>
  <si>
    <t>MEJIA CORDOVA SILVIA JHOANNA</t>
  </si>
  <si>
    <t>105595607</t>
  </si>
  <si>
    <t>CHRISTIAN JOSE TUBA QUINDE</t>
  </si>
  <si>
    <t>P1587_</t>
  </si>
  <si>
    <t>010348880-5</t>
  </si>
  <si>
    <t>CABRERA CHALCO JANNETH PATRICIA</t>
  </si>
  <si>
    <t>1103634455</t>
  </si>
  <si>
    <t>MARIA CLEMENTINA SUQUILANDA G</t>
  </si>
  <si>
    <t>P1590</t>
  </si>
  <si>
    <t>010573143-4</t>
  </si>
  <si>
    <t>AREVALO ILLESCAS LIDIA NARCISA</t>
  </si>
  <si>
    <t>1103961023</t>
  </si>
  <si>
    <t>MARIA ALEGRIA SUQUILANDA GUAL</t>
  </si>
  <si>
    <t>P1593</t>
  </si>
  <si>
    <t>180249561-2</t>
  </si>
  <si>
    <t>BARRIONUEVO ZHAÑAY WASHINGTON IVAN</t>
  </si>
  <si>
    <t>DELGADO VELEZ MARCO AMABLE</t>
  </si>
  <si>
    <t>103334942</t>
  </si>
  <si>
    <t>NORMITA ORFELINA QUEZADA OCH</t>
  </si>
  <si>
    <t>P1594</t>
  </si>
  <si>
    <t>010341842-2</t>
  </si>
  <si>
    <t>ESPINOZA DUCHI MARIA CARMEN</t>
  </si>
  <si>
    <t>1103587299</t>
  </si>
  <si>
    <t>LAURA VICENTA GUALAN GUALAN</t>
  </si>
  <si>
    <t>P1595_</t>
  </si>
  <si>
    <t>010262714-8</t>
  </si>
  <si>
    <t>MEDINA YANZA SEGUNDO JOSE</t>
  </si>
  <si>
    <t>GONZALES MATUTE ARACELI DEL ROCIO</t>
  </si>
  <si>
    <t>1103680037</t>
  </si>
  <si>
    <t>SUSANA DEL ROCIO TENE CHALAN</t>
  </si>
  <si>
    <t>P1596</t>
  </si>
  <si>
    <t>060217104-3</t>
  </si>
  <si>
    <t>PARAPI HUILCA MARIA MANUELA</t>
  </si>
  <si>
    <t>0 9992713296</t>
  </si>
  <si>
    <t>CUZCO GONZALEZ JESSENIA ESPERANZA</t>
  </si>
  <si>
    <t>1104459407</t>
  </si>
  <si>
    <t>JANET ELIZABETH TENE CHALAN</t>
  </si>
  <si>
    <t>P1597_</t>
  </si>
  <si>
    <t>010283623-6</t>
  </si>
  <si>
    <t>DELGADO PESANTEZ DIGNA ESTHER</t>
  </si>
  <si>
    <t>La señora DIGANA ESTHER DELGADO PESANTEZ es el adjudicatario anterior-RENUNCIA</t>
  </si>
  <si>
    <t>LLAMUCA MIGUEL ANGEL</t>
  </si>
  <si>
    <t>1100010733</t>
  </si>
  <si>
    <t>MIGUEL ANGEL GONZALEZ ORTIZ</t>
  </si>
  <si>
    <t>P1598</t>
  </si>
  <si>
    <t>171681217-5</t>
  </si>
  <si>
    <t>LLAMUCA CARRILLO MONICA GUADALUPE</t>
  </si>
  <si>
    <t>104929658</t>
  </si>
  <si>
    <t>CARMEN ELISA TENE CHALAN</t>
  </si>
  <si>
    <t>P1603_</t>
  </si>
  <si>
    <t>010072219-8 renuncia EXT-8181-2026</t>
  </si>
  <si>
    <t>JUELA ANGELICA DE LOS DOLORES renuncia EXT-8181-2026</t>
  </si>
  <si>
    <t>renuncia EXT-8181-2026</t>
  </si>
  <si>
    <t>RENUNCIA EXT336422021</t>
  </si>
  <si>
    <t>300167103</t>
  </si>
  <si>
    <t>ANGEL BENIGNO MUÃ‘OZ MENDIETA</t>
  </si>
  <si>
    <t>P1605_</t>
  </si>
  <si>
    <t>renuncia puesto EXT-8199-2026</t>
  </si>
  <si>
    <t>MUÑOZ JUELA ANGELICA DE LOURDES renuncia puesto EXT-8199-2026</t>
  </si>
  <si>
    <t>VIÑANZACA PAUCAR BLANCA CLEMENCIA</t>
  </si>
  <si>
    <t>1900403179</t>
  </si>
  <si>
    <t>ANGEL ALCIBAR SICCHO GUALAN</t>
  </si>
  <si>
    <t>P1606_</t>
  </si>
  <si>
    <t>010306494-5</t>
  </si>
  <si>
    <t>ABR/2021-MAR/2031</t>
  </si>
  <si>
    <t>0105423578 LIBRE</t>
  </si>
  <si>
    <t>ATIENCIA SARMIENTO DORIS EUGENIA VACIO LIBRE</t>
  </si>
  <si>
    <t>1002783965</t>
  </si>
  <si>
    <t>MANUEL MESIAS PIÃ‘AN LIQUINCHA</t>
  </si>
  <si>
    <t>P1607</t>
  </si>
  <si>
    <t>171342300-0</t>
  </si>
  <si>
    <t>DELGADO MARTINES JAIRO FERNANDO</t>
  </si>
  <si>
    <t>En tramite adjudicacion a nombre de comerciante asociado, el señor FAUSTO EDUARDO TORRES AGUILAR es el adjudicatario anterior - ABANDONO</t>
  </si>
  <si>
    <t>MEZA SANCHEZ JEFERSON WILFRIDO</t>
  </si>
  <si>
    <t>701048522</t>
  </si>
  <si>
    <t>MARIA AMELIA DUCHI AYORA</t>
  </si>
  <si>
    <t>P1609</t>
  </si>
  <si>
    <t>171896835-5</t>
  </si>
  <si>
    <t xml:space="preserve">BALLESTEROS JORDAN DIANA CRISTINA </t>
  </si>
  <si>
    <t>103374583</t>
  </si>
  <si>
    <t>MARTHA NARCISA MOROCHO SANC</t>
  </si>
  <si>
    <t>P161_</t>
  </si>
  <si>
    <t>010499114-6</t>
  </si>
  <si>
    <t xml:space="preserve">CHAMBA CASTILLO ANGEL AMABLE </t>
  </si>
  <si>
    <t>1706837539</t>
  </si>
  <si>
    <t>SILVIA DEL CARMEN RODRIGUEZ LL</t>
  </si>
  <si>
    <t>P1631</t>
  </si>
  <si>
    <t>010190320-1</t>
  </si>
  <si>
    <t>ACOSTA SOLIS MARCO VLADIMIR</t>
  </si>
  <si>
    <t>104483235</t>
  </si>
  <si>
    <t>DUNIA CATALINA CHICAIZA MAYAG</t>
  </si>
  <si>
    <t>P1636_</t>
  </si>
  <si>
    <t>010133592-5</t>
  </si>
  <si>
    <t>CEPEDA GUACHO JUAN JOSE</t>
  </si>
  <si>
    <t>104330741</t>
  </si>
  <si>
    <t>LOURDES FABIOLA DURAN PARRA</t>
  </si>
  <si>
    <t>P1646</t>
  </si>
  <si>
    <t>010203048-3</t>
  </si>
  <si>
    <t>PEREZ PEÑA CLARA MARGOT</t>
  </si>
  <si>
    <t>105900575</t>
  </si>
  <si>
    <t>LUCY SILVANA RAMIREZ ASTUDILL</t>
  </si>
  <si>
    <t>P1663_</t>
  </si>
  <si>
    <t>010141340-9</t>
  </si>
  <si>
    <t>LOJANO MENDEZ DIANA LORENA</t>
  </si>
  <si>
    <t>102401858</t>
  </si>
  <si>
    <t>MARIA NIEVES UCHUPAILLA CARDE</t>
  </si>
  <si>
    <t>P168_</t>
  </si>
  <si>
    <t>010417875-1</t>
  </si>
  <si>
    <t>CORAISACA LOJANO CARLOS HUMBERTO</t>
  </si>
  <si>
    <t>100973700</t>
  </si>
  <si>
    <t>GERARDO CLEOFAS ORDOÃ‘EZ ARIC</t>
  </si>
  <si>
    <t>P1687_</t>
  </si>
  <si>
    <t>100259081-6</t>
  </si>
  <si>
    <t>CEVALLOS PALACIOS INES ELIZABETH</t>
  </si>
  <si>
    <t>0 999008264</t>
  </si>
  <si>
    <t>CHAVEZ MORENO LUIS AURELIO</t>
  </si>
  <si>
    <t>914910179</t>
  </si>
  <si>
    <t>EUCLIDES CUERO VACA</t>
  </si>
  <si>
    <t>P1691</t>
  </si>
  <si>
    <t>180269747-2</t>
  </si>
  <si>
    <t>ESPINOSA AVILA CARLOS PATRICIO</t>
  </si>
  <si>
    <t>DOMINGUEZ YUQUILIMA MARIA LUZ MARGARITA</t>
  </si>
  <si>
    <t>CONSECIONARIO LEGAL</t>
  </si>
  <si>
    <t>1204576696</t>
  </si>
  <si>
    <t>LUIS GERMAN VILLEGAS BARAHONA</t>
  </si>
  <si>
    <t>P17_</t>
  </si>
  <si>
    <t>110321072-8</t>
  </si>
  <si>
    <t>GARRIDO TILLAGUANGO ORFA ARGELIA</t>
  </si>
  <si>
    <t>En tramite adjudicacion a nombre de empleada, la señora MIREYA DEL CISNE GUAMAN YUNGA es la adjudicataria anterior-RENUNCIA</t>
  </si>
  <si>
    <t xml:space="preserve">DOMINGUEZ YUQUILIMA MARÍA LUZ </t>
  </si>
  <si>
    <t>103209243</t>
  </si>
  <si>
    <t>ELSA NELLY GUERRERO BARROS</t>
  </si>
  <si>
    <t>P172</t>
  </si>
  <si>
    <t>010228224-1</t>
  </si>
  <si>
    <t>CORONEL QUITO ROSARIO AURORA</t>
  </si>
  <si>
    <t>101346336</t>
  </si>
  <si>
    <t>ANA MARIA TENECELA CARRASCO</t>
  </si>
  <si>
    <t>P178_</t>
  </si>
  <si>
    <t>010651338-5</t>
  </si>
  <si>
    <t>QUICHIMBO CARACUNDO SILVIA INES</t>
  </si>
  <si>
    <t>0 988254044</t>
  </si>
  <si>
    <t>OCUPADO POR QUICHIMBO CARACUNDO SILVIA INES</t>
  </si>
  <si>
    <t>CHIMBORAZO COFRE LUCRECIA PIEDAD</t>
  </si>
  <si>
    <t>105258412</t>
  </si>
  <si>
    <t>MANUEL SEBASTIAN CRIOLLO GUAM</t>
  </si>
  <si>
    <t>P19_</t>
  </si>
  <si>
    <t>180302122-7</t>
  </si>
  <si>
    <t>SANCHEZ PAREDES LIDIA MARLENE</t>
  </si>
  <si>
    <t>105344626</t>
  </si>
  <si>
    <t>CARMEN TERESA JARA PANGOL</t>
  </si>
  <si>
    <t>P197</t>
  </si>
  <si>
    <t>180346549-9</t>
  </si>
  <si>
    <t>BALLESTEROS JORDAN DIANA CRISTINA</t>
  </si>
  <si>
    <t>0 995985678</t>
  </si>
  <si>
    <t>CORONEL PINTADO CLARA JANNETH</t>
  </si>
  <si>
    <t>100769595</t>
  </si>
  <si>
    <t>TERESA SANCHEZ ALVAREZ</t>
  </si>
  <si>
    <t>P2</t>
  </si>
  <si>
    <t>180322355-9</t>
  </si>
  <si>
    <t>BALLESTEROS JORDAN FREDDY MARCELO</t>
  </si>
  <si>
    <t>032406680-0995985678</t>
  </si>
  <si>
    <t>JERVES CULLQUIPUMA FREDY BOLIVAR</t>
  </si>
  <si>
    <t>905395430</t>
  </si>
  <si>
    <t>VICTOR EDUARDO GONZALEZ CHAM</t>
  </si>
  <si>
    <t>P20_</t>
  </si>
  <si>
    <t>180321265-1</t>
  </si>
  <si>
    <t>TIXE TOAPANTA MARIA ETELVINA</t>
  </si>
  <si>
    <t>105073092</t>
  </si>
  <si>
    <t>CLAUDIA ELIZABETH MOSCOSO LOP</t>
  </si>
  <si>
    <t>P21</t>
  </si>
  <si>
    <t>060201175-1</t>
  </si>
  <si>
    <t>TOAPANTA ICHINA JUAN MATIAS</t>
  </si>
  <si>
    <t>601030596</t>
  </si>
  <si>
    <t>MARIA YAURIPOMA MOROCHO</t>
  </si>
  <si>
    <t>P218</t>
  </si>
  <si>
    <t>180227816-6</t>
  </si>
  <si>
    <t>0 992505055</t>
  </si>
  <si>
    <t>CHAMBA SANCHO GLORIA RUTH</t>
  </si>
  <si>
    <t>104234869</t>
  </si>
  <si>
    <t>P22</t>
  </si>
  <si>
    <t>010656632-6</t>
  </si>
  <si>
    <t>PIÑA BERMEO MARLENE ELIZABETH</t>
  </si>
  <si>
    <t>RENUNCIA EXT258992021</t>
  </si>
  <si>
    <t>103942751</t>
  </si>
  <si>
    <t>ROBALINO SERRANO CECILIA GUAD</t>
  </si>
  <si>
    <t>P227</t>
  </si>
  <si>
    <t>010164044-9</t>
  </si>
  <si>
    <t>JARAMA PINTADO MARIA ROSARIO</t>
  </si>
  <si>
    <t>0 993036649</t>
  </si>
  <si>
    <t>PILCO PANCHO MARIA JOSEFINA</t>
  </si>
  <si>
    <t>105756100</t>
  </si>
  <si>
    <t>CARLOS FERNANDO GUAMAN TENES</t>
  </si>
  <si>
    <t>P23_</t>
  </si>
  <si>
    <t>110364183-1</t>
  </si>
  <si>
    <t>CHAMORRO ANDRADE SONIA LILIANA</t>
  </si>
  <si>
    <t>MA</t>
  </si>
  <si>
    <t>ESPARZA FLORES JANETH EULALIA</t>
  </si>
  <si>
    <t>601669674</t>
  </si>
  <si>
    <t>JOSE MAJI ASITIMBAY</t>
  </si>
  <si>
    <t>P24</t>
  </si>
  <si>
    <t>010574029-4</t>
  </si>
  <si>
    <t>TOTOY GUANANGA SILVIA ALEXANDRA</t>
  </si>
  <si>
    <t xml:space="preserve">TINOCO SIGUENZA ROSA HERMINIA </t>
  </si>
  <si>
    <t>104052816</t>
  </si>
  <si>
    <t>MANUEL SEGUNDO MAJI GUACHO</t>
  </si>
  <si>
    <t>P25_</t>
  </si>
  <si>
    <t>010143466-0</t>
  </si>
  <si>
    <t>104474234</t>
  </si>
  <si>
    <t>PEGUI FERNANDA VEGA GUAMAN</t>
  </si>
  <si>
    <t>P254</t>
  </si>
  <si>
    <t>010385645-6</t>
  </si>
  <si>
    <t>LAICA CASNANSUELA ANA LUCIA</t>
  </si>
  <si>
    <t>906351499</t>
  </si>
  <si>
    <t>ERCILA GRACIELA GUAMAN TIUMA</t>
  </si>
  <si>
    <t>P255_</t>
  </si>
  <si>
    <t>180231978-8</t>
  </si>
  <si>
    <t>MOGROVEJO MOGROVEJO JESUS SORAIDA</t>
  </si>
  <si>
    <t>101684116</t>
  </si>
  <si>
    <t>MARIA TEOLINDA TUAPANTE CULCA</t>
  </si>
  <si>
    <t>P259_</t>
  </si>
  <si>
    <t>180131630-6</t>
  </si>
  <si>
    <t>101336105</t>
  </si>
  <si>
    <t>SEGUNDO JULIAN LOJA RODAS</t>
  </si>
  <si>
    <t>P263</t>
  </si>
  <si>
    <t>010306818-5</t>
  </si>
  <si>
    <t>MERA FREIRE NORMA ESTELA</t>
  </si>
  <si>
    <t>101569903</t>
  </si>
  <si>
    <t>CELIA ALEJANDRINA NIEVES TACUR</t>
  </si>
  <si>
    <t>ANIMALES VIVOS DE G</t>
  </si>
  <si>
    <t>P27_</t>
  </si>
  <si>
    <t>010274611-2</t>
  </si>
  <si>
    <t>MERCHAN PLAZA VICTOR ALEJANDRO</t>
  </si>
  <si>
    <t>1104066764</t>
  </si>
  <si>
    <t>ANGEL ISOMIRO SUQUILANDA SILVA</t>
  </si>
  <si>
    <t>P273_</t>
  </si>
  <si>
    <t>180194174-9</t>
  </si>
  <si>
    <t>ILLESCAS CRIOLLO ROSA TARGELIA</t>
  </si>
  <si>
    <t>1802810158</t>
  </si>
  <si>
    <t>LUIS ANIBAL MASAQUIZA MINIGUAN</t>
  </si>
  <si>
    <t>P274_</t>
  </si>
  <si>
    <t>180014123-4</t>
  </si>
  <si>
    <t>PEZANTES BENENAULA VIRGILIO ALEJANDRO</t>
  </si>
  <si>
    <t>107122574</t>
  </si>
  <si>
    <t>SILVIA KARINA SINCHE SARMIENTO</t>
  </si>
  <si>
    <t>P288_</t>
  </si>
  <si>
    <t>010136784-5</t>
  </si>
  <si>
    <t>ZUMBA VALLADARES MARIA ANGELITA</t>
  </si>
  <si>
    <t>103963583</t>
  </si>
  <si>
    <t>JIMMY VINICIO GONZALEZ SARMIE</t>
  </si>
  <si>
    <t>P29</t>
  </si>
  <si>
    <t>010719533-1</t>
  </si>
  <si>
    <t>CAYMAYO DUCHITANGA MARIUXI ESTEFANIA</t>
  </si>
  <si>
    <t>0 991250828</t>
  </si>
  <si>
    <t>En tramite adjudicacion a nombre de empleada, el señor GUIDO TOAPANTA VILEMA es la adjudicatario anterior-RENUNCIA</t>
  </si>
  <si>
    <t>SUMBA VALLADARES BLANCA LEONOR</t>
  </si>
  <si>
    <t>104076708</t>
  </si>
  <si>
    <t>P3_</t>
  </si>
  <si>
    <t>060201242-9</t>
  </si>
  <si>
    <t>GUERRERO RUTH CECILIA</t>
  </si>
  <si>
    <t>102686169</t>
  </si>
  <si>
    <t>FANY JANNETH SARMIENTO ARIAS</t>
  </si>
  <si>
    <t>P30</t>
  </si>
  <si>
    <t>170524711-0</t>
  </si>
  <si>
    <t>QUINDE GOMEZ VICENTE EFRAIN</t>
  </si>
  <si>
    <t>LEDESMA GUERRERO SILVIA PATRICIA</t>
  </si>
  <si>
    <t>105712186</t>
  </si>
  <si>
    <t>NATALIA JESUS PEREZ NIVICELA</t>
  </si>
  <si>
    <t>P308_</t>
  </si>
  <si>
    <t>180278596-2</t>
  </si>
  <si>
    <t>PANATA MANOBANDA SEGUNDO CARLOS</t>
  </si>
  <si>
    <t>LEDESMA GUERRERO MARIA FERNANDA</t>
  </si>
  <si>
    <t>101817112</t>
  </si>
  <si>
    <t>LUIS VICENTE FARFAN CALLE</t>
  </si>
  <si>
    <t>P309</t>
  </si>
  <si>
    <t>010446588-5</t>
  </si>
  <si>
    <t>CANGO MOROCHO INES LUCIA</t>
  </si>
  <si>
    <t>CALLE CASTRO JESUS NAZARIO</t>
  </si>
  <si>
    <t>103478160</t>
  </si>
  <si>
    <t>ANA YOLANDA PAREDES BENENAUL</t>
  </si>
  <si>
    <t>P33_</t>
  </si>
  <si>
    <t>050209114-3</t>
  </si>
  <si>
    <t>ZAMORA MEJIA LUIS HUMBERTO</t>
  </si>
  <si>
    <t>102851680</t>
  </si>
  <si>
    <t>MARCO LEONARDO FERNANDEZ VIL</t>
  </si>
  <si>
    <t>P34</t>
  </si>
  <si>
    <t>VELESACA CHUISACA JULIA PIEDAD</t>
  </si>
  <si>
    <t>1717094757</t>
  </si>
  <si>
    <t>OMAR VINICIO CASTILLO BERMEO</t>
  </si>
  <si>
    <t>P340</t>
  </si>
  <si>
    <t>010288487-1</t>
  </si>
  <si>
    <t>ENCALADA QUICHIMBO ANA LUCIA</t>
  </si>
  <si>
    <t>Preenta documentacion para renovacion en la ventanilla Unicas Ex-3843-21 Fecha 17-02-21</t>
  </si>
  <si>
    <t>VACA MOPOSITA LIGIA YOLANDA</t>
  </si>
  <si>
    <t>105119879</t>
  </si>
  <si>
    <t>FERNANDEZ BRITO MONICA CAROL</t>
  </si>
  <si>
    <t>P368</t>
  </si>
  <si>
    <t>180420964-9</t>
  </si>
  <si>
    <t>CAISA TOAPANTA PAUL ERNESTO</t>
  </si>
  <si>
    <t>010207787-2</t>
  </si>
  <si>
    <t>DURÁN AGUILAR LUIS RODRIGO</t>
  </si>
  <si>
    <t>101148237</t>
  </si>
  <si>
    <t>LEONOR VICTORIA PANGOL VIVAR</t>
  </si>
  <si>
    <t>P392_</t>
  </si>
  <si>
    <t>010157762-5</t>
  </si>
  <si>
    <t>DURAN AGUILAR LID MARIA</t>
  </si>
  <si>
    <t>1802777407</t>
  </si>
  <si>
    <t>NORMA NARCIZA TENELEMA ROJAN</t>
  </si>
  <si>
    <t>P393_</t>
  </si>
  <si>
    <t>010180133-0</t>
  </si>
  <si>
    <t>GUZMAN ORTEGA MERCEDES RUFINA</t>
  </si>
  <si>
    <t>103123683</t>
  </si>
  <si>
    <t>ARCENIO JESUS CARCHI ENRIQUEZ</t>
  </si>
  <si>
    <t>P4_</t>
  </si>
  <si>
    <t>010550840-2</t>
  </si>
  <si>
    <t>GUAILACELA SUMBA SILVANA PATRICIA</t>
  </si>
  <si>
    <t>En tramite adjudicacion a nombre de sobrina, el señor JESUS RIGOBERTO MENDEZ ALVAREZ es el adjudicatario anterior-FALLECE</t>
  </si>
  <si>
    <t>SERRANO GUZMAN YADIRA MONSERRAT</t>
  </si>
  <si>
    <t>solicitud de renovación 211702019</t>
  </si>
  <si>
    <t>101720318</t>
  </si>
  <si>
    <t>P401</t>
  </si>
  <si>
    <t>010160448-6</t>
  </si>
  <si>
    <t>BARROS DUTAN MARIA CRUZ</t>
  </si>
  <si>
    <t>1800867028</t>
  </si>
  <si>
    <t>MARIA CUSTODIA CONDOR PUCA</t>
  </si>
  <si>
    <t>P411_</t>
  </si>
  <si>
    <t>010323696-4</t>
  </si>
  <si>
    <t>BARROS DUTAN MARIA ESTHER</t>
  </si>
  <si>
    <t>1803892809</t>
  </si>
  <si>
    <t>MARIA GLORIA PASOCHOA MINIGUA</t>
  </si>
  <si>
    <t>P427</t>
  </si>
  <si>
    <t>010096405-5</t>
  </si>
  <si>
    <t>PARRA QUIZHPI TERESA DE JESUS</t>
  </si>
  <si>
    <t>102861374</t>
  </si>
  <si>
    <t>GABRIEL ESTUARDO MEJIA CARPIO</t>
  </si>
  <si>
    <t>P428</t>
  </si>
  <si>
    <t>010490957-7</t>
  </si>
  <si>
    <t>ARMIJOS SOLIZ MIGUEL ANGEL</t>
  </si>
  <si>
    <t>QUIZHPI MAZA TERESA DE JESUS</t>
  </si>
  <si>
    <t>101839884</t>
  </si>
  <si>
    <t>NANCY CATALINA CARPIO TAPIA</t>
  </si>
  <si>
    <t>P429</t>
  </si>
  <si>
    <t>010258784-7</t>
  </si>
  <si>
    <t>105393425</t>
  </si>
  <si>
    <t>MARITZA RAQUEL BRITO MOSCOSO</t>
  </si>
  <si>
    <t>P438</t>
  </si>
  <si>
    <t>030045391-7</t>
  </si>
  <si>
    <t>CONDORCAÑA COSQUILLO BALTAZAR</t>
  </si>
  <si>
    <t>104028642</t>
  </si>
  <si>
    <t>MARCO CLAUDINO ALVARADO LOPE</t>
  </si>
  <si>
    <t>P439</t>
  </si>
  <si>
    <t>180169052-8</t>
  </si>
  <si>
    <t>LLAMUCA CHAUCA BLANCA SUSANA</t>
  </si>
  <si>
    <t>101045581</t>
  </si>
  <si>
    <t>MOISES ANGEL MORA NIVICELA</t>
  </si>
  <si>
    <t>P44</t>
  </si>
  <si>
    <t>010307729-3</t>
  </si>
  <si>
    <t>CUNALATA POZO ANABELA DEL PILAR</t>
  </si>
  <si>
    <t>100647247</t>
  </si>
  <si>
    <t>HILDA ERNESTINA ABAD ALMACHI</t>
  </si>
  <si>
    <t>P444</t>
  </si>
  <si>
    <t>180248257-8</t>
  </si>
  <si>
    <t>CUNALATA POZO JULIO CESAR</t>
  </si>
  <si>
    <t>101857886</t>
  </si>
  <si>
    <t>JOVITA MIREYA CHACHO ARIAS</t>
  </si>
  <si>
    <t>P446</t>
  </si>
  <si>
    <t>DURAN AGUILAR LUIS RODRIGO</t>
  </si>
  <si>
    <t>OCHOA VERA EDWIN MANUEL</t>
  </si>
  <si>
    <t>103841623</t>
  </si>
  <si>
    <t>RUTH CARMITA DUCHI BERMEO</t>
  </si>
  <si>
    <t>P452</t>
  </si>
  <si>
    <t>010292966-8</t>
  </si>
  <si>
    <t>MALDONADO NOROÑA MARCELA PATRICIA</t>
  </si>
  <si>
    <t>604853937</t>
  </si>
  <si>
    <t>MARIA HILDA NAULA MARCATOMA</t>
  </si>
  <si>
    <t>P454</t>
  </si>
  <si>
    <t>010151610-2</t>
  </si>
  <si>
    <t>CORDOVA CEDILLO ROSA FILOMENA</t>
  </si>
  <si>
    <t>SIMON BOLIVAR</t>
  </si>
  <si>
    <t>301220414</t>
  </si>
  <si>
    <t>NELSON IVAN MINCHALA CAJAS</t>
  </si>
  <si>
    <t>P458</t>
  </si>
  <si>
    <t>010524956-9</t>
  </si>
  <si>
    <t>SERRANO GUZMAN YADIRA MONSERRATH</t>
  </si>
  <si>
    <t>CARRION CORDOVA MARISOL JULIETA</t>
  </si>
  <si>
    <t>102653326</t>
  </si>
  <si>
    <t>NARCISA DE JESUS FAJARDO DELEG</t>
  </si>
  <si>
    <t>P461</t>
  </si>
  <si>
    <t>010717839-4</t>
  </si>
  <si>
    <t>ZAMORA MOROCHO ALICIA ZORAIDA</t>
  </si>
  <si>
    <t>101699890</t>
  </si>
  <si>
    <t>JORGE RODRIGO SACTA NARVAEZ</t>
  </si>
  <si>
    <t>P462</t>
  </si>
  <si>
    <t>010227502-1</t>
  </si>
  <si>
    <t xml:space="preserve">MORA MENDIETA PABLO LEONARDO </t>
  </si>
  <si>
    <t>101629269</t>
  </si>
  <si>
    <t>P463</t>
  </si>
  <si>
    <t>010407448-9</t>
  </si>
  <si>
    <t>MENDIETA BERMEO MARIA GRICELDA</t>
  </si>
  <si>
    <t>101893733</t>
  </si>
  <si>
    <t>MANUEL REMIGIO JUELA SUMBA</t>
  </si>
  <si>
    <t>P464</t>
  </si>
  <si>
    <t>010100011-5</t>
  </si>
  <si>
    <t>CHAPA CALDERON VERONICA DE LOS ANGELES</t>
  </si>
  <si>
    <t>101949626</t>
  </si>
  <si>
    <t>AURELIO ROJAS VASQUEZ</t>
  </si>
  <si>
    <t>P47_</t>
  </si>
  <si>
    <t>010012764-6</t>
  </si>
  <si>
    <t>1703168870</t>
  </si>
  <si>
    <t>CELIA MATILDE MONTALEZA MANO</t>
  </si>
  <si>
    <t>P474</t>
  </si>
  <si>
    <t>180322150-4</t>
  </si>
  <si>
    <t>010186969-1</t>
  </si>
  <si>
    <t xml:space="preserve">CORDOVA CEDILLO EFRAIN PATRICIO </t>
  </si>
  <si>
    <t>100704238</t>
  </si>
  <si>
    <t>JAIME GILBERTO CALDERON BRITO</t>
  </si>
  <si>
    <t>P475</t>
  </si>
  <si>
    <t>060354393-5</t>
  </si>
  <si>
    <t xml:space="preserve">NEIRA FARFAN MARIANITA DE JESUS </t>
  </si>
  <si>
    <t>600822159</t>
  </si>
  <si>
    <t>AIDA ELISA MACHADO VILLA</t>
  </si>
  <si>
    <t>P492</t>
  </si>
  <si>
    <t>010285003-9</t>
  </si>
  <si>
    <t>GARCIA PERALTA ROSA INES</t>
  </si>
  <si>
    <t>0 998085487</t>
  </si>
  <si>
    <t xml:space="preserve">NEIRA FARFAN MARIA DOLORES </t>
  </si>
  <si>
    <t>103159166</t>
  </si>
  <si>
    <t>WILLAN FRANCISCO TENECELA PAL</t>
  </si>
  <si>
    <t>P497</t>
  </si>
  <si>
    <t>010132182-6</t>
  </si>
  <si>
    <t>BENAVIDES ANGEL GUILLERMO</t>
  </si>
  <si>
    <t>0 993977383</t>
  </si>
  <si>
    <t>CEVALLOS ALAVA EDDY MANUEL</t>
  </si>
  <si>
    <t>300925179</t>
  </si>
  <si>
    <t>JULIO MARCIAL NAULA ROMERO</t>
  </si>
  <si>
    <t>P498</t>
  </si>
  <si>
    <t>070422654-7</t>
  </si>
  <si>
    <t xml:space="preserve">MOROCHO GUANUCHI GLADYS JUDITH </t>
  </si>
  <si>
    <t>701800955</t>
  </si>
  <si>
    <t>P506</t>
  </si>
  <si>
    <t>010237454-3</t>
  </si>
  <si>
    <t>RAMON MOROCHO CRISTINA DE JESUS</t>
  </si>
  <si>
    <t>301354049</t>
  </si>
  <si>
    <t>TERESA DE JESUS NAULA ROMERO</t>
  </si>
  <si>
    <t>P507</t>
  </si>
  <si>
    <t>010264744-3</t>
  </si>
  <si>
    <t>MORA FAJARDO PATRICIO IVAN</t>
  </si>
  <si>
    <t xml:space="preserve">abandona el puesto y ocupa ilegalmente  liseth ochoa </t>
  </si>
  <si>
    <t>1800893024</t>
  </si>
  <si>
    <t>BLANCA INES SILVA ALTAMIRANO</t>
  </si>
  <si>
    <t>P509</t>
  </si>
  <si>
    <t>010106293-3</t>
  </si>
  <si>
    <t>2800743 / 069447915</t>
  </si>
  <si>
    <t>MORA FAJARDO ENRIQUE ADRIAN</t>
  </si>
  <si>
    <t>abandona el puesto ocupa josue MORA OCHOA  ABANDONO 4 AÑOS</t>
  </si>
  <si>
    <t>101261097</t>
  </si>
  <si>
    <t>MARIA ENCARNACION PORTOVIEJO</t>
  </si>
  <si>
    <t>P510</t>
  </si>
  <si>
    <t>010219156-6</t>
  </si>
  <si>
    <t>2879021 / 0983504737</t>
  </si>
  <si>
    <t>OCHOA LANDIVAR JULIA PIEDAD</t>
  </si>
  <si>
    <t>104660154</t>
  </si>
  <si>
    <t>ANA ELIZABETH RUCHE ZHIÃ‘IN</t>
  </si>
  <si>
    <t>P511</t>
  </si>
  <si>
    <t>010130549-8</t>
  </si>
  <si>
    <t>O93512288</t>
  </si>
  <si>
    <t>PICUASI DE LA TORRE JOSE ANTONIO</t>
  </si>
  <si>
    <t>103406831</t>
  </si>
  <si>
    <t>HERNAN BOLIVAR LOJA CHAVEZ</t>
  </si>
  <si>
    <t>P520</t>
  </si>
  <si>
    <t>010332661-7</t>
  </si>
  <si>
    <t>FLORES CONEJO MARIA LOLA</t>
  </si>
  <si>
    <t>102297884</t>
  </si>
  <si>
    <t>PAULO ALEJANDRO CALLE ALVARA</t>
  </si>
  <si>
    <t>P525_</t>
  </si>
  <si>
    <t>010135171-6</t>
  </si>
  <si>
    <t>PALACIOS RUILOVA JUAN VICENTE</t>
  </si>
  <si>
    <t>1104313190</t>
  </si>
  <si>
    <t>JHON PAUL BARROS YANZA</t>
  </si>
  <si>
    <t>P535_</t>
  </si>
  <si>
    <t>030215984-3</t>
  </si>
  <si>
    <t>RODAS ESPINOZA MANUEL MOISES</t>
  </si>
  <si>
    <t>103695482</t>
  </si>
  <si>
    <t>CARLOS ROSALINO SIGUA SAGUAY</t>
  </si>
  <si>
    <t>P536</t>
  </si>
  <si>
    <t>O98167556</t>
  </si>
  <si>
    <t>ULLOA BANEGAS CARMEN ENRIQUETA</t>
  </si>
  <si>
    <t>704139815</t>
  </si>
  <si>
    <t>DELIA GUARTAZACA TENESACA</t>
  </si>
  <si>
    <t>P537</t>
  </si>
  <si>
    <t>CORDOVA CEDILLO EFRAIN PATRICIO</t>
  </si>
  <si>
    <t>GALARZA TELLO CLOTILDE ELVIRA</t>
  </si>
  <si>
    <t>1801977669</t>
  </si>
  <si>
    <t>LUIS ERNESTO QUINAPANTA QUINAP</t>
  </si>
  <si>
    <t>P538</t>
  </si>
  <si>
    <t>010326931-2</t>
  </si>
  <si>
    <t>NEIRA FARFAN MARIANITA DE JESUS</t>
  </si>
  <si>
    <t>CHALAN GALARZA PABLO ERNESTO</t>
  </si>
  <si>
    <t>952884682</t>
  </si>
  <si>
    <t>P539</t>
  </si>
  <si>
    <t>010404016-7</t>
  </si>
  <si>
    <t>NEIRA FARFAN MARIA DOLORES</t>
  </si>
  <si>
    <t>TENESACA  RAMON RAMIRO LEONARDO</t>
  </si>
  <si>
    <t>1803240777</t>
  </si>
  <si>
    <t>MERY SUSANA UNAPUCHA TOAZA</t>
  </si>
  <si>
    <t>P540</t>
  </si>
  <si>
    <t>010411337-8</t>
  </si>
  <si>
    <t>CHUNI MOROCHO ISAAC SANTIAGO</t>
  </si>
  <si>
    <t>0 998166285</t>
  </si>
  <si>
    <t>GARCIA TIRADO ROSA LILIA MARINA</t>
  </si>
  <si>
    <t>602492282</t>
  </si>
  <si>
    <t>ANGEL JULIO DAQUILEMA DAQUILE</t>
  </si>
  <si>
    <t>P542</t>
  </si>
  <si>
    <t>MOROCHO GUANUCHI GLADYS JUDHIT</t>
  </si>
  <si>
    <t>0981132419 / 2246238</t>
  </si>
  <si>
    <t>MOROCHO CAJAS MARIA EUDOCIA venta de puesto facebook</t>
  </si>
  <si>
    <t>venta de puesto 1201 facebookj</t>
  </si>
  <si>
    <t>venta de puesto 1201</t>
  </si>
  <si>
    <t>101979813</t>
  </si>
  <si>
    <t>BLANCA ESTHERFILIA PEÃ‘ARANDA</t>
  </si>
  <si>
    <t>P553</t>
  </si>
  <si>
    <t>010081466-4</t>
  </si>
  <si>
    <t>IZA TITO GALO ALBERTO</t>
  </si>
  <si>
    <t>105088629</t>
  </si>
  <si>
    <t>XAVIER EFREN SIGUENZA ARIAS</t>
  </si>
  <si>
    <t>P554</t>
  </si>
  <si>
    <t>010599978-3</t>
  </si>
  <si>
    <t>MORA OCHOA AINHOA LISSETH</t>
  </si>
  <si>
    <t xml:space="preserve">OCUPACIÓN ILEGAÑL 4 AÑOS </t>
  </si>
  <si>
    <t>ZAMORA MOROCHO BERTHA INES</t>
  </si>
  <si>
    <t>104792536</t>
  </si>
  <si>
    <t>MARIA JOSE SUCUSHAÃ‘AY YANEZ</t>
  </si>
  <si>
    <t>P583_</t>
  </si>
  <si>
    <t>010597043-8</t>
  </si>
  <si>
    <t>MORA OCHOA JOSUE ARIEL</t>
  </si>
  <si>
    <t>FARFAN SANTOS GLADYS DEL PILAR</t>
  </si>
  <si>
    <t>103441234</t>
  </si>
  <si>
    <t>ADRIANA VERONICA CHIMBO UGUÃ‘</t>
  </si>
  <si>
    <t>P588_</t>
  </si>
  <si>
    <t>030173059-4</t>
  </si>
  <si>
    <t>RENOVACIÓN NO RENOVA DURANTE 4 AÑOS</t>
  </si>
  <si>
    <t>MARQUEZ PERALTA CARLOS MANUEL</t>
  </si>
  <si>
    <t>103189403</t>
  </si>
  <si>
    <t>ALEXANDRA MARIBEL BERMEO GUZ</t>
  </si>
  <si>
    <t>P592_</t>
  </si>
  <si>
    <t>100080175-1</t>
  </si>
  <si>
    <t>4093588 (ARRIENDO)</t>
  </si>
  <si>
    <t>PERALTA CANDELARIO LUIS GENARO</t>
  </si>
  <si>
    <t>103808325</t>
  </si>
  <si>
    <t>GLORIA ANGELITA MUÃ‘OZ MUÃ‘OZ</t>
  </si>
  <si>
    <t>P594_</t>
  </si>
  <si>
    <t>100150019-6</t>
  </si>
  <si>
    <t>DE LA TORRE ALBARRAN JOSE LEONIDAS</t>
  </si>
  <si>
    <t>106762446</t>
  </si>
  <si>
    <t>FATIMA SORAIDA BARROS MUÃ‘OZ</t>
  </si>
  <si>
    <t>P595-</t>
  </si>
  <si>
    <t>070427408-3</t>
  </si>
  <si>
    <t>2970142 / 090251763</t>
  </si>
  <si>
    <t>OTAVALO CACERES YURI ESTHELA</t>
  </si>
  <si>
    <t>101164275</t>
  </si>
  <si>
    <t>HERMILA ELVIA VALVERDE ALVARE</t>
  </si>
  <si>
    <t>P596</t>
  </si>
  <si>
    <t>010051792-9</t>
  </si>
  <si>
    <t>ALBARRAN YAMBERLA MERCEDES</t>
  </si>
  <si>
    <t>103488136</t>
  </si>
  <si>
    <t>MARUJA MERCEDES CHUNI CHUNI</t>
  </si>
  <si>
    <t>P603_</t>
  </si>
  <si>
    <t>010233908-2</t>
  </si>
  <si>
    <t>DE LA TORRE ALBARRAN ROSA ELENA</t>
  </si>
  <si>
    <t>010135029-6</t>
  </si>
  <si>
    <t>010156523-2</t>
  </si>
  <si>
    <t>BARBECHO CANDO RUTH AUXILIADORA</t>
  </si>
  <si>
    <t>106624273</t>
  </si>
  <si>
    <t>MARIA GRACIELA ALVAREZ FALCO</t>
  </si>
  <si>
    <t>P639_</t>
  </si>
  <si>
    <t>010345835-2</t>
  </si>
  <si>
    <t>PILCO SORIA ROGELIO</t>
  </si>
  <si>
    <t>603425067</t>
  </si>
  <si>
    <t>ROSA MARIA MELENA SELA</t>
  </si>
  <si>
    <t>P640</t>
  </si>
  <si>
    <t>010369235-6</t>
  </si>
  <si>
    <t>TENESACA RAMON RAMIRO LEONARDO</t>
  </si>
  <si>
    <t>GUSQUI PALLMAY LUIS HUMBERTO</t>
  </si>
  <si>
    <t>1002913042</t>
  </si>
  <si>
    <t>JOSE RAFAEL LANCHIMBA FLORES</t>
  </si>
  <si>
    <t>P641</t>
  </si>
  <si>
    <t>010585867-4</t>
  </si>
  <si>
    <t>MOROCHO PUCHA MAYRA KARINA</t>
  </si>
  <si>
    <t>0 996448281</t>
  </si>
  <si>
    <t>GAVILANES VILLEGAS NELSON ISIDRO</t>
  </si>
  <si>
    <t>1003301841</t>
  </si>
  <si>
    <t>LUIS FERNANDO GUITARRA CHAVEZ</t>
  </si>
  <si>
    <t>P642</t>
  </si>
  <si>
    <t>010312029-1</t>
  </si>
  <si>
    <t>MOROCHO CAJAS MARIA EUDOCIA</t>
  </si>
  <si>
    <t>ORDOÑEZ SANCHEZ LUZ MARIA</t>
  </si>
  <si>
    <t>102601424</t>
  </si>
  <si>
    <t>BLANCA YOLANDA GUAZHCO OREL</t>
  </si>
  <si>
    <t>P644</t>
  </si>
  <si>
    <t>170988525-3</t>
  </si>
  <si>
    <t>CHIMBO CHABLAY HUGO BOLIVAR</t>
  </si>
  <si>
    <t>103741344</t>
  </si>
  <si>
    <t>MARIA DEL CARMEN LOJA ORDOÃ‘E</t>
  </si>
  <si>
    <t>P651</t>
  </si>
  <si>
    <t>010167675-7</t>
  </si>
  <si>
    <t>DUTAN CABRERA OLGA BEATRIZ</t>
  </si>
  <si>
    <t>101149508</t>
  </si>
  <si>
    <t>YOLANDA BEATRIZ BARROS ORELLA</t>
  </si>
  <si>
    <t>P653</t>
  </si>
  <si>
    <t>010248134-8</t>
  </si>
  <si>
    <t>4074721 / 087131871</t>
  </si>
  <si>
    <t>QUEZADA RAMON ROSARIO SALOME</t>
  </si>
  <si>
    <t>102131786</t>
  </si>
  <si>
    <t>P654</t>
  </si>
  <si>
    <t>010233247-5</t>
  </si>
  <si>
    <t>4074721 / 084724732</t>
  </si>
  <si>
    <t>MOROCHO CABRERA MARIA SANDRA</t>
  </si>
  <si>
    <t>104453261</t>
  </si>
  <si>
    <t>JOSE MIGUEL ASTUDILLO ZHUZHIN</t>
  </si>
  <si>
    <t>P655</t>
  </si>
  <si>
    <t>010557045-1</t>
  </si>
  <si>
    <t>CRIOLLO LOJANO JESSICA MARIBEL</t>
  </si>
  <si>
    <t>ORTEGA PATIÑO EDGAR WILSON</t>
  </si>
  <si>
    <t>103414561</t>
  </si>
  <si>
    <t>LAURA ESTHELA GUAMAN TENESAC</t>
  </si>
  <si>
    <t>P656</t>
  </si>
  <si>
    <t>010375761-3</t>
  </si>
  <si>
    <t>104675194</t>
  </si>
  <si>
    <t>MARIA ISABEL CASAGALLO QUISHP</t>
  </si>
  <si>
    <t>P657</t>
  </si>
  <si>
    <t>100288890-5</t>
  </si>
  <si>
    <t>BARRERA VALLEJO ROSA ELENA</t>
  </si>
  <si>
    <t>1000141554</t>
  </si>
  <si>
    <t>ALEJANDRO SANTELLAN AJALA</t>
  </si>
  <si>
    <t>P659</t>
  </si>
  <si>
    <t>100468960-8</t>
  </si>
  <si>
    <t>Mayo/2023-abril/25</t>
  </si>
  <si>
    <t>LALVAY LALVAY SARA MERCEDES</t>
  </si>
  <si>
    <t>1002459160</t>
  </si>
  <si>
    <t>LUIS ERNESTO SANTELLAN MORALE</t>
  </si>
  <si>
    <t>P660</t>
  </si>
  <si>
    <t>100184469-3</t>
  </si>
  <si>
    <t>TENESACA CRIOLLO ROSA ELENA</t>
  </si>
  <si>
    <t>104114848</t>
  </si>
  <si>
    <t>GUAMAN TENESACA TRANSITO ISAB</t>
  </si>
  <si>
    <t>P666</t>
  </si>
  <si>
    <t>DE JESUS ANDRADE PEDRO MIGUEL</t>
  </si>
  <si>
    <t>100377019</t>
  </si>
  <si>
    <t>JOSE LUIS ADOLFO GUAMAN CAMBI</t>
  </si>
  <si>
    <t>P668</t>
  </si>
  <si>
    <t>060113444-8</t>
  </si>
  <si>
    <t>IZQUIERDO MINCHALA MARIA DEL CARMEN DE LOURDES</t>
  </si>
  <si>
    <t>103738068</t>
  </si>
  <si>
    <t>MARTHA LUCIA GUAMAN TENESACA</t>
  </si>
  <si>
    <t>P671</t>
  </si>
  <si>
    <t>060087035-6</t>
  </si>
  <si>
    <t>106421571</t>
  </si>
  <si>
    <t>DIEGO ARMANDO GUAMAN TENESA</t>
  </si>
  <si>
    <t>P672</t>
  </si>
  <si>
    <t>180283334-1</t>
  </si>
  <si>
    <t>O81450338</t>
  </si>
  <si>
    <t>SANUNGA PILCO LUZ MARIA</t>
  </si>
  <si>
    <t>103974531</t>
  </si>
  <si>
    <t>WILMER OSWALDO PEREZ PINTADO</t>
  </si>
  <si>
    <t>P677_</t>
  </si>
  <si>
    <t>010147137-3</t>
  </si>
  <si>
    <t>CURICHO ZAMBRANO PAUL HERNAN</t>
  </si>
  <si>
    <t>101886869</t>
  </si>
  <si>
    <t>JOSE IVAN SAGBAY ROCANO</t>
  </si>
  <si>
    <t>P683</t>
  </si>
  <si>
    <t>010277332-2</t>
  </si>
  <si>
    <t>HURTADO ORTEGA MARIA CARMEN</t>
  </si>
  <si>
    <t>101929271</t>
  </si>
  <si>
    <t>ZOILA HORTENCIA FAJARDO ROCAN</t>
  </si>
  <si>
    <t>P685</t>
  </si>
  <si>
    <t>010277333-0</t>
  </si>
  <si>
    <t>ROSALES RODRIGUEZ MARIA LORENA</t>
  </si>
  <si>
    <t>400641056</t>
  </si>
  <si>
    <t>JOSE MIGUEL GUERRERO ORTEGA</t>
  </si>
  <si>
    <t>P694</t>
  </si>
  <si>
    <t>010422399-5</t>
  </si>
  <si>
    <t>O991427443</t>
  </si>
  <si>
    <t>ANDRADE JARAMILLO CARMEN CECILIA</t>
  </si>
  <si>
    <t>102296985</t>
  </si>
  <si>
    <t>LUIS ALBERTO JARAMA LOJA</t>
  </si>
  <si>
    <t>P7_</t>
  </si>
  <si>
    <t>010426928-7</t>
  </si>
  <si>
    <t>ABRIL ABRIL CARLOTA SULIANITA</t>
  </si>
  <si>
    <t>602951907</t>
  </si>
  <si>
    <t>MARTHA FABIOLA DIAZ PASMAY</t>
  </si>
  <si>
    <t>P704</t>
  </si>
  <si>
    <t>010195305-7</t>
  </si>
  <si>
    <t>ORDOÑEZ NARANJO EDISON ALFREDO</t>
  </si>
  <si>
    <t>602999518</t>
  </si>
  <si>
    <t>JULIO CESAR MORENO PASMAY</t>
  </si>
  <si>
    <t>P705</t>
  </si>
  <si>
    <t>010565464-4</t>
  </si>
  <si>
    <t>TOAQUIZA VIERA LUIS LIVINTON</t>
  </si>
  <si>
    <t>1701319384</t>
  </si>
  <si>
    <t>SARA LIVINA CHAPALBAY VALLEJO</t>
  </si>
  <si>
    <t>P707</t>
  </si>
  <si>
    <t>010624001-3</t>
  </si>
  <si>
    <t>PONGOL DOMINGUEZ DARWIN LEONARDO</t>
  </si>
  <si>
    <t>O91138494</t>
  </si>
  <si>
    <t>SIGUA PILLCO NANCY CATALINA</t>
  </si>
  <si>
    <t>1002596367</t>
  </si>
  <si>
    <t>NORMA GUADALUPE VACA PERUGA</t>
  </si>
  <si>
    <t>P712</t>
  </si>
  <si>
    <t>010336109-3</t>
  </si>
  <si>
    <t>O88172176</t>
  </si>
  <si>
    <t xml:space="preserve">CUMBE QUINDE MANUEL FELIPE </t>
  </si>
  <si>
    <t>106596281</t>
  </si>
  <si>
    <t>RUTH ARACELI NAULAGUARI ABRIL</t>
  </si>
  <si>
    <t>P72_</t>
  </si>
  <si>
    <t>010341562-6</t>
  </si>
  <si>
    <t>MEJIA CUSCO NANCY VERONICA</t>
  </si>
  <si>
    <t>601904980</t>
  </si>
  <si>
    <t>ALICIA MARLENE ERAZO HIDALGO</t>
  </si>
  <si>
    <t>P720</t>
  </si>
  <si>
    <t>170439350-1</t>
  </si>
  <si>
    <t>ABRIL ABRIL LEONCIO GENARO</t>
  </si>
  <si>
    <t>1803833431</t>
  </si>
  <si>
    <t>OSWALDO GOVANY TENELEMA ROJ</t>
  </si>
  <si>
    <t>P721_</t>
  </si>
  <si>
    <t>010590723-2</t>
  </si>
  <si>
    <t>MARQUEZ HERAS DAYSE DALICIA</t>
  </si>
  <si>
    <t>FEBR/2022-ENE/2032</t>
  </si>
  <si>
    <t>4056-940</t>
  </si>
  <si>
    <t>SARMIENTO GALINDO MONICA CRISTINA</t>
  </si>
  <si>
    <t>602290728</t>
  </si>
  <si>
    <t>JAIME EDUARDO MELENA MELENA</t>
  </si>
  <si>
    <t>P723_</t>
  </si>
  <si>
    <t>120432404-8</t>
  </si>
  <si>
    <t>ARREAGA BRAVO DIANA IRMA</t>
  </si>
  <si>
    <t>ESCOBAR LOPEZ PEDRO LEONARDO</t>
  </si>
  <si>
    <t>602174617</t>
  </si>
  <si>
    <t>PIEDAD EVANGELINA COLCHA AREV</t>
  </si>
  <si>
    <t>P724</t>
  </si>
  <si>
    <t>060132366-0</t>
  </si>
  <si>
    <t>LARGO CEDEÑO LEONARDO MAURICIO</t>
  </si>
  <si>
    <t>102244027</t>
  </si>
  <si>
    <t>ROSA ALCIRA CHACHO BACULIMA</t>
  </si>
  <si>
    <t>P731</t>
  </si>
  <si>
    <t>RODRIGUEZ BARRERA AIDA MARIA ABANDONO POR DOS AÑOS</t>
  </si>
  <si>
    <t>ABANDONO 2 AÑOS</t>
  </si>
  <si>
    <t>601415789</t>
  </si>
  <si>
    <t>ANGEL ROGELIO VILEMA OROZCO</t>
  </si>
  <si>
    <t>P737</t>
  </si>
  <si>
    <t>172275762-0</t>
  </si>
  <si>
    <t>ARPI NUGRA NOEMI</t>
  </si>
  <si>
    <t>101337467</t>
  </si>
  <si>
    <t>BLANCA OLIVA TENESACA CUMBE</t>
  </si>
  <si>
    <t>P741</t>
  </si>
  <si>
    <t xml:space="preserve">CURICHO VELASCO CARLOS RAUL </t>
  </si>
  <si>
    <t>1709098048</t>
  </si>
  <si>
    <t>MARGOTH MONICA QUILLUPANGUI</t>
  </si>
  <si>
    <t>P763</t>
  </si>
  <si>
    <t>010416247-4</t>
  </si>
  <si>
    <t>MENDIETA ANDRADE MAYRA GABRIELA</t>
  </si>
  <si>
    <t>RUIZ MIRANDA EDISON WILLIAM</t>
  </si>
  <si>
    <t>1003239371</t>
  </si>
  <si>
    <t>MELISA MARIBEL VINUEZA COTACA</t>
  </si>
  <si>
    <t>P77</t>
  </si>
  <si>
    <t>010251837-0</t>
  </si>
  <si>
    <t>SANCHEZ REINOSO MONICA PATRICIA</t>
  </si>
  <si>
    <t>1706462601</t>
  </si>
  <si>
    <t>MANUEL OSWALDO CHICAIZA COND</t>
  </si>
  <si>
    <t>P774</t>
  </si>
  <si>
    <t>010504148-7</t>
  </si>
  <si>
    <t>JIMBO MOROCHO JORGE MAURICIO</t>
  </si>
  <si>
    <t>JIMENEZ LLANOS JUDITH BERIDIANA</t>
  </si>
  <si>
    <t>1803580297</t>
  </si>
  <si>
    <t xml:space="preserve">EDISSON FABIAN OSORIO SOLIS </t>
  </si>
  <si>
    <t>P780</t>
  </si>
  <si>
    <t>102771292</t>
  </si>
  <si>
    <t>SONIA MOROCHO ANGAMARCA</t>
  </si>
  <si>
    <t>P781</t>
  </si>
  <si>
    <t>010585649-6</t>
  </si>
  <si>
    <t>PEREZ AVILA CARMEN GENOVEVA</t>
  </si>
  <si>
    <t>RAMIREZ VALLEJO BLANCA ESMERALDA</t>
  </si>
  <si>
    <t>100952480</t>
  </si>
  <si>
    <t>AMADA DE JESUS JADAN MARCA</t>
  </si>
  <si>
    <t>P782_</t>
  </si>
  <si>
    <t>010405705-4</t>
  </si>
  <si>
    <t>ANDRADE GONZALEZ JUAN ISRAEL</t>
  </si>
  <si>
    <t>AVILES MORA PABLO JAVIER</t>
  </si>
  <si>
    <t>1712618303</t>
  </si>
  <si>
    <t>SILBIA ALEJANDRINA LLIGUISUPA L</t>
  </si>
  <si>
    <t>P786_</t>
  </si>
  <si>
    <t>010389157-8</t>
  </si>
  <si>
    <t>SANTIANA SANCHEZ MARCO ANTONIO</t>
  </si>
  <si>
    <t>940572738</t>
  </si>
  <si>
    <t>ANDREA JORGELYS VERA ESPINEL</t>
  </si>
  <si>
    <t>P788_</t>
  </si>
  <si>
    <t>010457395-1</t>
  </si>
  <si>
    <t>CUMBE QUINDE MANUEL FELIPE</t>
  </si>
  <si>
    <t>QUILAMBAQUI MOROCHO GLORIA SOLEDAD</t>
  </si>
  <si>
    <t>102092160</t>
  </si>
  <si>
    <t>ROSA DOLORES LOJANO RAMON</t>
  </si>
  <si>
    <t>P798</t>
  </si>
  <si>
    <t>010539428-2</t>
  </si>
  <si>
    <t>CHIPANTIZA YANCHA SEGUNDO CARLOS</t>
  </si>
  <si>
    <t>103448122</t>
  </si>
  <si>
    <t>MIRYAM ORFELINA ORDOÃ‘EZ CARR</t>
  </si>
  <si>
    <t>P799</t>
  </si>
  <si>
    <t>010280486-1</t>
  </si>
  <si>
    <t>PULLA QUEZADA DAYSI KARINA</t>
  </si>
  <si>
    <t>presenta venta de puesto la apoderada presenta su puesto a la venta</t>
  </si>
  <si>
    <t>102173291</t>
  </si>
  <si>
    <t>BLANCA FANI PULLA ARIAS</t>
  </si>
  <si>
    <t>P8_</t>
  </si>
  <si>
    <t>010699833-9</t>
  </si>
  <si>
    <t>ARIAS MEJIA DIANA ELIZABETH</t>
  </si>
  <si>
    <t>ARRIAGA CANCINO JOSE MANUEL</t>
  </si>
  <si>
    <t>102201456</t>
  </si>
  <si>
    <t>MARIA BERTHA ESTHELA PUGO MU</t>
  </si>
  <si>
    <t>P801_</t>
  </si>
  <si>
    <t>090610415-3</t>
  </si>
  <si>
    <t>MORALES CRUZ GLORIA FABIOLA</t>
  </si>
  <si>
    <t>103695136</t>
  </si>
  <si>
    <t>JOHANNA ELIZABETH AVILA PAUCA</t>
  </si>
  <si>
    <t>P804_</t>
  </si>
  <si>
    <t>030203542-5</t>
  </si>
  <si>
    <t>ORELLANA ANDRADE MARIA JOSE</t>
  </si>
  <si>
    <t>GUAMAN MONGE JOSE ANTONIO</t>
  </si>
  <si>
    <t>101547743</t>
  </si>
  <si>
    <t>MIGUEL ANGEL MORA NIVICELA</t>
  </si>
  <si>
    <t>P805</t>
  </si>
  <si>
    <t>010521549-5</t>
  </si>
  <si>
    <t>MALDONADO FAJARDO FELINA MARIA</t>
  </si>
  <si>
    <t>renuncia EXT269522021</t>
  </si>
  <si>
    <t>913217089</t>
  </si>
  <si>
    <t>MARIBEL ESPERANZA PACHECO LIM</t>
  </si>
  <si>
    <t>P814</t>
  </si>
  <si>
    <t>190013942-7</t>
  </si>
  <si>
    <t>2885005 / 092531062</t>
  </si>
  <si>
    <t>010521623-8</t>
  </si>
  <si>
    <t>GUTIERREZ CHILLOGALLI ALEXANDRA PAOLA</t>
  </si>
  <si>
    <t>103916375</t>
  </si>
  <si>
    <t>TERESA DE JESUS DUCHI SANCHEZ</t>
  </si>
  <si>
    <t>P819_</t>
  </si>
  <si>
    <t>171021959-1</t>
  </si>
  <si>
    <t>CURICHO ZVELASCO CARLOS RAUL</t>
  </si>
  <si>
    <t>102308970</t>
  </si>
  <si>
    <t>ZOILA BERALIS DUCHI SANCHEZ</t>
  </si>
  <si>
    <t>P820_</t>
  </si>
  <si>
    <t>180277841-3</t>
  </si>
  <si>
    <t>101350734</t>
  </si>
  <si>
    <t>JULIO ROLANDO PAREDES BENENAU</t>
  </si>
  <si>
    <t>P821_</t>
  </si>
  <si>
    <t>180300962-8</t>
  </si>
  <si>
    <t>ORDOÑEZ ARIZABALA VILMO DE JESUS</t>
  </si>
  <si>
    <t>1803921715</t>
  </si>
  <si>
    <t>MIRIAM ALEXANDRA GALARZA MED</t>
  </si>
  <si>
    <t>P823_</t>
  </si>
  <si>
    <t>170506076-0</t>
  </si>
  <si>
    <t>CAISAGUANO TOASA RAFAEL ALFREDO</t>
  </si>
  <si>
    <t>102590395</t>
  </si>
  <si>
    <t>LUCIA MARISOL ORELLANA TORAL</t>
  </si>
  <si>
    <t>P824</t>
  </si>
  <si>
    <t>170520898-9</t>
  </si>
  <si>
    <t>RONQUILLO BOMBON MARIA FANNY</t>
  </si>
  <si>
    <t>1104543002</t>
  </si>
  <si>
    <t>PAOLA DEL CISNE BELTRAN VEINTI</t>
  </si>
  <si>
    <t>P827_</t>
  </si>
  <si>
    <t>091774791-7</t>
  </si>
  <si>
    <t>O42550901 / 099051222</t>
  </si>
  <si>
    <t>LAMINGO CACERES NORMA ALEXANDRA</t>
  </si>
  <si>
    <t>101396844</t>
  </si>
  <si>
    <t>ANGEL CLAUDINO MOSCOSO SAENZ</t>
  </si>
  <si>
    <t>P829</t>
  </si>
  <si>
    <t>171406777-2</t>
  </si>
  <si>
    <t>0 985131733</t>
  </si>
  <si>
    <t>DEBE CARTA DE PAGO</t>
  </si>
  <si>
    <t>MENDIETA ANDRADE JAIME SANTIAGO</t>
  </si>
  <si>
    <t>104480009</t>
  </si>
  <si>
    <t>LORGIA JHANET MOSCOSO LOPEZ</t>
  </si>
  <si>
    <t>P830</t>
  </si>
  <si>
    <t>010253689-3</t>
  </si>
  <si>
    <t>LLERENA VILLACIS ANGEL BOLIBAR</t>
  </si>
  <si>
    <t>104212642</t>
  </si>
  <si>
    <t>OSCAR FABIAN FREIRE ALVAREZ</t>
  </si>
  <si>
    <t>P831</t>
  </si>
  <si>
    <t>180273509-0</t>
  </si>
  <si>
    <t>0 968661810</t>
  </si>
  <si>
    <t>LLERENA PEREZ ANGELA PATRICIA</t>
  </si>
  <si>
    <t>1720965266</t>
  </si>
  <si>
    <t>DIEGO ALEJANDRO YUMI VERNAZA</t>
  </si>
  <si>
    <t>P834</t>
  </si>
  <si>
    <t>170607914-0</t>
  </si>
  <si>
    <t>QUEZADA CABRERA NIEVES MARIANA</t>
  </si>
  <si>
    <t>En tramite adjudicacion a nombre de su mama, la señora DAYSI KARINA PULLA QUEZADA es el adjudicatario anterior-RENUNCIA</t>
  </si>
  <si>
    <t>HOLGUIN REINADO JOHANNA DALILA</t>
  </si>
  <si>
    <t>101244903</t>
  </si>
  <si>
    <t>ENRIQUE BOLIVAR PEÃ‘A PERALTA</t>
  </si>
  <si>
    <t>P840_</t>
  </si>
  <si>
    <t>092000511-3</t>
  </si>
  <si>
    <t>LLERENA PEREZ CARLOS JAVIER</t>
  </si>
  <si>
    <t>101408441</t>
  </si>
  <si>
    <t>ELSA JOSEFINA ROMERO MORA</t>
  </si>
  <si>
    <t>P841_</t>
  </si>
  <si>
    <t>180290823-4</t>
  </si>
  <si>
    <t>0 998416350</t>
  </si>
  <si>
    <t>PAREDES DUMES JOSE VENANCIO</t>
  </si>
  <si>
    <t>1703884898</t>
  </si>
  <si>
    <t>MARIA LUZ CHIN AYALA</t>
  </si>
  <si>
    <t>P847_</t>
  </si>
  <si>
    <t>010375790-2</t>
  </si>
  <si>
    <t>PINTADO ANDRADE XAVIER GEOVANNY</t>
  </si>
  <si>
    <t>VILLAMAR RIVERA FANNY MARIA</t>
  </si>
  <si>
    <t>702832569</t>
  </si>
  <si>
    <t>MARIA EDELMIRA MENA MERCHAN</t>
  </si>
  <si>
    <t>P873</t>
  </si>
  <si>
    <t>170601838-7</t>
  </si>
  <si>
    <t>JARAMILLO VISCULLA GLADYS CARLOTA</t>
  </si>
  <si>
    <t>SANTILLAN AVILA EDWIN ALFONSO</t>
  </si>
  <si>
    <t>103075131</t>
  </si>
  <si>
    <t>DELFA CORINA VICUÃ‘A SAMANIEGO</t>
  </si>
  <si>
    <t>P878</t>
  </si>
  <si>
    <t>IÑIGUEZ ARICHABALA LUIS ALBERTO</t>
  </si>
  <si>
    <t>1724930175</t>
  </si>
  <si>
    <t>FREDY BLADIMIR MOGOLLON LOAC</t>
  </si>
  <si>
    <t>P88</t>
  </si>
  <si>
    <t>TOAQUIZA VIERA PLINIO</t>
  </si>
  <si>
    <t>102907920</t>
  </si>
  <si>
    <t>ROSA FRANCISCA CORDERO ANDRA</t>
  </si>
  <si>
    <t>P880_</t>
  </si>
  <si>
    <t>030084264-8</t>
  </si>
  <si>
    <t>2848191 / 083857771</t>
  </si>
  <si>
    <t>QUIÑONEZ ESPINOZA DANIS MARITZA</t>
  </si>
  <si>
    <t>101566115</t>
  </si>
  <si>
    <t>MARIA CARMEN GUARTAZACA CHA</t>
  </si>
  <si>
    <t>P884</t>
  </si>
  <si>
    <t>010180792-3</t>
  </si>
  <si>
    <t>2848191 / 091524594</t>
  </si>
  <si>
    <t>fallecio EXT32142022</t>
  </si>
  <si>
    <t>101763951</t>
  </si>
  <si>
    <t>LUCIA DE LOS DOLORES TAPIA VAN</t>
  </si>
  <si>
    <t>P885</t>
  </si>
  <si>
    <t>LOJA NARANJO LUZ ELVIRA</t>
  </si>
  <si>
    <t>103069373</t>
  </si>
  <si>
    <t>ANA LUCIA SANCHEZ MUÃ‘OZ</t>
  </si>
  <si>
    <t>P886_</t>
  </si>
  <si>
    <t>180137659-9</t>
  </si>
  <si>
    <t>436644 / 081958596</t>
  </si>
  <si>
    <t>PIEDRA RODRIGUEZ MAGDALENA EULALIA</t>
  </si>
  <si>
    <t>102222312</t>
  </si>
  <si>
    <t>MARIANA DE JESUS CORDERO ANDR</t>
  </si>
  <si>
    <t>P887_</t>
  </si>
  <si>
    <t>010597735-9</t>
  </si>
  <si>
    <t>PIEDRA MOROCHO CARLOS RAFAEL</t>
  </si>
  <si>
    <t>1719069229</t>
  </si>
  <si>
    <t>CARMEN JEANETH TIPANTUÃ‘A COR</t>
  </si>
  <si>
    <t>P89</t>
  </si>
  <si>
    <t>010501164-7</t>
  </si>
  <si>
    <t>RODRIGUEZ SERRANO FLOR MARIA</t>
  </si>
  <si>
    <t>101419646</t>
  </si>
  <si>
    <t>LAURA MATILDE BARROS ECHEVER</t>
  </si>
  <si>
    <t>P890_</t>
  </si>
  <si>
    <t>180135179-0</t>
  </si>
  <si>
    <t>AREVALO ORTEGA MARIA DE LOS ANGELES</t>
  </si>
  <si>
    <t>102338332</t>
  </si>
  <si>
    <t>MARIA EULALIA ASTUDILLO QUEZA</t>
  </si>
  <si>
    <t>P898_</t>
  </si>
  <si>
    <t>030155402-8</t>
  </si>
  <si>
    <t>ARPI RODRIGUEZ MARIA ETELVINA</t>
  </si>
  <si>
    <t>101330694</t>
  </si>
  <si>
    <t>MARIANA NOEMI ARTEAGA VINTIM</t>
  </si>
  <si>
    <t>P899_</t>
  </si>
  <si>
    <t>VANEGAS BRITO LUZ MARIA</t>
  </si>
  <si>
    <t>JIMENEZ FAJARDO BLANCA GERMANIA</t>
  </si>
  <si>
    <t>102374147</t>
  </si>
  <si>
    <t>NANCY MARISOL SARMIENTO GRAN</t>
  </si>
  <si>
    <t>P904_</t>
  </si>
  <si>
    <t>010408111-2</t>
  </si>
  <si>
    <t>O80826158</t>
  </si>
  <si>
    <t>NUÑEZ NAVARRETE TERESA DE JESUS</t>
  </si>
  <si>
    <t>103163119</t>
  </si>
  <si>
    <t>MARIA DOLORES MORALES CUZCO</t>
  </si>
  <si>
    <t>P905_</t>
  </si>
  <si>
    <t>091156176-9</t>
  </si>
  <si>
    <t>AGUILAR MARTINEZ SEGUNDO RODRIGO</t>
  </si>
  <si>
    <t>107416307</t>
  </si>
  <si>
    <t>TORRES BRITO BRYAN GERARDO</t>
  </si>
  <si>
    <t>P907</t>
  </si>
  <si>
    <t>091067160-1</t>
  </si>
  <si>
    <t>0 986522986</t>
  </si>
  <si>
    <t>BARRERA ZAMORA CARLOS EDMUNDO</t>
  </si>
  <si>
    <t xml:space="preserve">se procede a solicitar la renovación por segunda vez </t>
  </si>
  <si>
    <t>1100573300</t>
  </si>
  <si>
    <t>MARIA PIEDAD RUIZ MACAS</t>
  </si>
  <si>
    <t>P909_</t>
  </si>
  <si>
    <t>060295460-4</t>
  </si>
  <si>
    <t>O42899867 / 094246905</t>
  </si>
  <si>
    <t>abandono por tres años cede el puesto ilegalmente abandono desde el 2019</t>
  </si>
  <si>
    <t>ARAUZ MARQUEZ CARMITA DEL ROCIO</t>
  </si>
  <si>
    <t>101364362</t>
  </si>
  <si>
    <t>ROSA ELVIRA MENDIETA BERMEO</t>
  </si>
  <si>
    <t>P910_</t>
  </si>
  <si>
    <t>010516969-2</t>
  </si>
  <si>
    <t>ARICHABALA ORDOÑEZ MARITSA ELIZABETH</t>
  </si>
  <si>
    <t>PAREDES SALGADO PABLO REMIGIO</t>
  </si>
  <si>
    <t>105193015</t>
  </si>
  <si>
    <t>CELIA LUCIA QUIZHPI MUÃ‘OZ</t>
  </si>
  <si>
    <t>P915_</t>
  </si>
  <si>
    <t>050169454-1</t>
  </si>
  <si>
    <t>O97143315</t>
  </si>
  <si>
    <t>CHILLOGALLI MONTANO SANDRA GUILLERMINA</t>
  </si>
  <si>
    <t>1102505334</t>
  </si>
  <si>
    <t>JULIA ESPERANZA CUENCA SERAQU</t>
  </si>
  <si>
    <t>P916</t>
  </si>
  <si>
    <t>080100332-8</t>
  </si>
  <si>
    <t>GUTIERREZ SARMIENTO HUGO EUGENIO</t>
  </si>
  <si>
    <t>1706063615</t>
  </si>
  <si>
    <t>MARIA ORFELINA MEDINA NARANJO</t>
  </si>
  <si>
    <t>P919_</t>
  </si>
  <si>
    <t>010660742-7</t>
  </si>
  <si>
    <t>PEREZ YUNGA PRISCILA ALEXANDRA</t>
  </si>
  <si>
    <t>UGUÑA FERNANDEZ MARIA ALICIA</t>
  </si>
  <si>
    <t>603305673</t>
  </si>
  <si>
    <t>SEGUNDO PEDRO PALLMAY MELENA</t>
  </si>
  <si>
    <t>P989</t>
  </si>
  <si>
    <t>010168899-2</t>
  </si>
  <si>
    <t>O97796205</t>
  </si>
  <si>
    <t>CHADAN TAYUPANTA JOSE ANTONIO</t>
  </si>
  <si>
    <t>105593354</t>
  </si>
  <si>
    <t>DIANA ELIZABETH MOLINA QUIZHP</t>
  </si>
  <si>
    <t>P999</t>
  </si>
  <si>
    <t>010284585-6</t>
  </si>
  <si>
    <t>ARRIAGA CANCINO PERLA DEL ROCIO</t>
  </si>
  <si>
    <t xml:space="preserve"> 0102275021</t>
  </si>
  <si>
    <t xml:space="preserve"> MARIA ESTHER BARROS DUTAN</t>
  </si>
  <si>
    <t xml:space="preserve">MARIA JULIA CHOCHO SAN MARTIN </t>
  </si>
  <si>
    <t>010104089-7</t>
  </si>
  <si>
    <t>SANCHEZ ECHERREZ ELVER IVAN</t>
  </si>
  <si>
    <t xml:space="preserve">ILLESCAS VERA JOSE LEONIDAS </t>
  </si>
  <si>
    <t>010147983-0</t>
  </si>
  <si>
    <t>SANCHEZ CANSINO JACINTO ELEODORO</t>
  </si>
  <si>
    <t>105311096</t>
  </si>
  <si>
    <t xml:space="preserve">JADAN SUMBA JOSE FERNANDO </t>
  </si>
  <si>
    <t>010172979-6</t>
  </si>
  <si>
    <t>VALLEJO VELASTEGUI FRANCISCO</t>
  </si>
  <si>
    <t>010649555-9</t>
  </si>
  <si>
    <t xml:space="preserve">FAJARDO ORDOÑEZ MARIA ROSARIO </t>
  </si>
  <si>
    <t>BODEGA CASETAS</t>
  </si>
  <si>
    <t>ACUERDO DE PAGO 10 DE AGOSTO PARA EL 1000-1500 DE 2 DE SEPTIEMBRE.</t>
  </si>
  <si>
    <t>010196248-8</t>
  </si>
  <si>
    <t>O94576926</t>
  </si>
  <si>
    <t>SANCHEZ ECHERREZ RUT DE JESUS</t>
  </si>
  <si>
    <t>010321845-9</t>
  </si>
  <si>
    <t>4086955 / 093154256</t>
  </si>
  <si>
    <t>CABEZAS NAZARENO RICHAR JOSE</t>
  </si>
  <si>
    <t>180202077-4</t>
  </si>
  <si>
    <t>DINO SANCHEZ PAULO CESAR</t>
  </si>
  <si>
    <t>180197649-7</t>
  </si>
  <si>
    <t>032851155 / 099685007</t>
  </si>
  <si>
    <t>SANTIAGO DINO SANCHEZ CRISTHIANE VERONICA</t>
  </si>
  <si>
    <t>180194244-0</t>
  </si>
  <si>
    <t>2810171 / 097949045</t>
  </si>
  <si>
    <t xml:space="preserve">se solicta por segunda vez se presume subarriendo dle puesto </t>
  </si>
  <si>
    <t>ERREIS PERALTA CELSO AMABLE</t>
  </si>
  <si>
    <t>180188031-9</t>
  </si>
  <si>
    <t>AREVALO PERALTA VICTOR MANUEL</t>
  </si>
  <si>
    <t>100186630-8</t>
  </si>
  <si>
    <t>OCUPADO POR LUIS MORALES</t>
  </si>
  <si>
    <t>QUITO LEON ANA LUCIA</t>
  </si>
  <si>
    <t>010334451-1</t>
  </si>
  <si>
    <t>ESCANDON GARCIA ZOILA LUCRECIA</t>
  </si>
  <si>
    <t>010292543-5</t>
  </si>
  <si>
    <t>ROBLES MENA SONIA BEATRIZ</t>
  </si>
  <si>
    <t>010290832-4</t>
  </si>
  <si>
    <t>060241188-6</t>
  </si>
  <si>
    <t>VILLANUEVA HERNANDEZ HAYME NARCISA</t>
  </si>
  <si>
    <t>0302011630 renuncia EXT203742020</t>
  </si>
  <si>
    <t>OCHOA CASTRO DIEGO ISMAEL renuncia EXT203742020</t>
  </si>
  <si>
    <t>renuncia EXT203742020</t>
  </si>
  <si>
    <t>091262616-5</t>
  </si>
  <si>
    <t>O86419423</t>
  </si>
  <si>
    <t>CASTRO HERAS AEROPAGITA EDUVIGES</t>
  </si>
  <si>
    <t>091956122-5</t>
  </si>
  <si>
    <t>2386198 / 069040912</t>
  </si>
  <si>
    <t>MOSCOSO CARDENAS CARMITA RAQUEL</t>
  </si>
  <si>
    <t>090284827-4</t>
  </si>
  <si>
    <t>O85085094</t>
  </si>
  <si>
    <t>ALBARRAN MORAN CESAR AGUSTIN</t>
  </si>
  <si>
    <t>010130597-7</t>
  </si>
  <si>
    <t>GUEVARA GUEVARA ROSA ELVIRA</t>
  </si>
  <si>
    <t>GUARTATANGA CANAR MARIA BRIGIDA</t>
  </si>
  <si>
    <t>092582799-0</t>
  </si>
  <si>
    <t>0 988877344</t>
  </si>
  <si>
    <t>PEREZ CHOEZ AQUILINO WILFRIDO</t>
  </si>
  <si>
    <t>090743551-5</t>
  </si>
  <si>
    <t>5840510/ 099452991</t>
  </si>
  <si>
    <t>LOPEZ CEVALLOS JOSE ADAN</t>
  </si>
  <si>
    <t>092437623-9</t>
  </si>
  <si>
    <t>0 9996298629</t>
  </si>
  <si>
    <t>ATARIGUANA VINTIMILLA JULIO CESAR</t>
  </si>
  <si>
    <t>091872178-8</t>
  </si>
  <si>
    <t>0 959496038</t>
  </si>
  <si>
    <t>ALBARRACIN PAUTA NUBE ESPERANZA</t>
  </si>
  <si>
    <t>010269573-1</t>
  </si>
  <si>
    <t>ERREIS PERALTA CELSO AMADO</t>
  </si>
  <si>
    <t>O86542015</t>
  </si>
  <si>
    <t>HERRERA REMACHE JOSE LUIS</t>
  </si>
  <si>
    <t>010187797-5</t>
  </si>
  <si>
    <t>NACIMBA CAIZA ANGELITA</t>
  </si>
  <si>
    <t>010232465-4</t>
  </si>
  <si>
    <t>RAMON ERRAEZ MARTHA ELENA</t>
  </si>
  <si>
    <t>010186732-3</t>
  </si>
  <si>
    <t>TACURI JARA DIEGO FERNANDO 
COMERCIANTE ALTERNO
FERNANDO TACURI RAMÓN
AUT: DMCA02452022</t>
  </si>
  <si>
    <t>CAIZA FUENTES NANCY ARACELI</t>
  </si>
  <si>
    <t>PINTADO GUAMAN DIGNA NOEMI</t>
  </si>
  <si>
    <t>010358621-0</t>
  </si>
  <si>
    <t>4189243 / 081066179</t>
  </si>
  <si>
    <t>030201163-0</t>
  </si>
  <si>
    <t>OCHOA CASTRO DIEGO ISMAEL</t>
  </si>
  <si>
    <t>OCUPA MOSCOSO CARDENAS ELSA MARINA</t>
  </si>
  <si>
    <t>TOALA REYES JUANA PERFECTA</t>
  </si>
  <si>
    <t>010381867-0</t>
  </si>
  <si>
    <t>QUEZADA RUIZ XIMENA ALEXANDRA</t>
  </si>
  <si>
    <t>0 99828890-1</t>
  </si>
  <si>
    <t>CHICAIZA CONDOR GUADALUPE</t>
  </si>
  <si>
    <t>010264302-0</t>
  </si>
  <si>
    <t>ZAMBRANO TENORIO HILDA MARIA</t>
  </si>
  <si>
    <t>100209496-7</t>
  </si>
  <si>
    <t>946468 / 094705216</t>
  </si>
  <si>
    <t xml:space="preserve">VERDUGO ESPINOZA CARLOS ADOLFO
ALEXI ALEJANDRA CARDENAS DMCA18852021
</t>
  </si>
  <si>
    <t>010121815-4</t>
  </si>
  <si>
    <t>CASA GUAMAN SEGUNDO MATIAS</t>
  </si>
  <si>
    <t>presume venta de puesto,</t>
  </si>
  <si>
    <t>091076124-6</t>
  </si>
  <si>
    <t>CASA CHICAIZA JONATHAN ALEXANDER</t>
  </si>
  <si>
    <t>130365765-2</t>
  </si>
  <si>
    <t xml:space="preserve">ANDRADE MARIN FANNY ESPERANZA </t>
  </si>
  <si>
    <t>010093755-6</t>
  </si>
  <si>
    <t>BARROS BACULIMA LUZ GUILLERMINA</t>
  </si>
  <si>
    <t>010327218-3</t>
  </si>
  <si>
    <t xml:space="preserve">GUEVARA GUAMAN CARLOS EDUARDO </t>
  </si>
  <si>
    <t>060360322-6</t>
  </si>
  <si>
    <t>OROZCO CORDONEZ RAMIRO</t>
  </si>
  <si>
    <t>110363586-6</t>
  </si>
  <si>
    <t>ANDRADE CHALCO NELLY EULALIA</t>
  </si>
  <si>
    <t>0 979548015</t>
  </si>
  <si>
    <t>BAHAMONDE CUZCO LUIS MARCO VINICIO</t>
  </si>
  <si>
    <t>070377319-2</t>
  </si>
  <si>
    <t>VELEZ PASACA VICENTE ALBERTO</t>
  </si>
  <si>
    <t>010364892-9</t>
  </si>
  <si>
    <t>TACURI JARA DIEGO FERNANDO</t>
  </si>
  <si>
    <t>0 988527986</t>
  </si>
  <si>
    <t>LOJANO PAUTE HECTOR ARIOLFO</t>
  </si>
  <si>
    <t>010539983-6</t>
  </si>
  <si>
    <t>VANEGAS JARA LEONIDAS</t>
  </si>
  <si>
    <t>170603093-7</t>
  </si>
  <si>
    <t>2475131 / 090618209</t>
  </si>
  <si>
    <t>MONCADA RUIZ PETRA AZUCENA</t>
  </si>
  <si>
    <t>COMERCIANTES DEL NORTE</t>
  </si>
  <si>
    <t>060308598-6</t>
  </si>
  <si>
    <t>REMACHE GOMEZ ALONSO</t>
  </si>
  <si>
    <t>0 9811977330</t>
  </si>
  <si>
    <t>VANEGAS MONCADA ELIZABETH HORTENCIA</t>
  </si>
  <si>
    <t>171002670-7</t>
  </si>
  <si>
    <t>TENESACA PUGO JULIO MOISES</t>
  </si>
  <si>
    <t>171003389-3</t>
  </si>
  <si>
    <t>OLIVO PILA PILAR MARLENE</t>
  </si>
  <si>
    <t>172192497-3</t>
  </si>
  <si>
    <t>VERDUGO ESPINOZA CARLOS ADOLFO</t>
  </si>
  <si>
    <t>CALLE NOVILLO JESUS AMABLE</t>
  </si>
  <si>
    <t>171708437-8</t>
  </si>
  <si>
    <t>VERDUGO ESPINOZA ANDRES FERNANDO</t>
  </si>
  <si>
    <t>Verificar adjudicacion con el contrato actual, CHICAISA CO NDOR GUADALUPE/apunte anterior/ el adjudicatario anterior es JONATHAN ALEXANDER CASA CHICAIZA o SEGUNDO MATIAS CASA GUAMAN - RENUNCIA</t>
  </si>
  <si>
    <t>BARROS BANEGAS BLANCA BEATRIZ</t>
  </si>
  <si>
    <t>010484122-6</t>
  </si>
  <si>
    <t>PINTADO ANDRADE MARITZA ESPERANZA</t>
  </si>
  <si>
    <t>Verificar adjudicacion con el contrato actual, CHICAISA CO NDOR GUADALUPE/apunte anterior/ el adjudicatario anterior es JONATHAN ALEXANDER CASA CHICAIZA - RENUNCIA</t>
  </si>
  <si>
    <t>VARGAS MENA HECTOR GUSTAVO</t>
  </si>
  <si>
    <t>010143562-6</t>
  </si>
  <si>
    <t>ANDRADE MARIN FANNY ESPERANZA</t>
  </si>
  <si>
    <t>TIERRA GUAMAN CARLOS JULIO</t>
  </si>
  <si>
    <t>010096202-6</t>
  </si>
  <si>
    <t>TIERRA TIERRA ANA LUCIA</t>
  </si>
  <si>
    <t>060392590-0</t>
  </si>
  <si>
    <t>GUEVARA GUAMAN CARLOS EDUARDO</t>
  </si>
  <si>
    <t>0 959718444</t>
  </si>
  <si>
    <t>SERRANO MOGROVEJO MANUEL FLABIO</t>
  </si>
  <si>
    <t>180227567-5</t>
  </si>
  <si>
    <t>ILLESCAS AREVALO NERIA FAVIOLA</t>
  </si>
  <si>
    <t>170513566-1</t>
  </si>
  <si>
    <t>PACALLA JUNA MARIA FLORA</t>
  </si>
  <si>
    <t>110316845-4</t>
  </si>
  <si>
    <t>O81367203</t>
  </si>
  <si>
    <t>CUMBE BARROS MONICA LUCIA</t>
  </si>
  <si>
    <t>JARAMA RAMON DIEGO OSWALDO</t>
  </si>
  <si>
    <t>010365745-8</t>
  </si>
  <si>
    <t>0 939671690</t>
  </si>
  <si>
    <t>COM,DEL NORTE</t>
  </si>
  <si>
    <t>GUANGATAL LLUMITASIG MARIA ERNESTINA</t>
  </si>
  <si>
    <t>090289717-2</t>
  </si>
  <si>
    <t>0 939587760</t>
  </si>
  <si>
    <t>GALARZA YANSAPANTA LEONARDO HOMERO</t>
  </si>
  <si>
    <t>090289719-8</t>
  </si>
  <si>
    <t>0 939587780</t>
  </si>
  <si>
    <t>VILLA QUITO JORGE PATRICIO</t>
  </si>
  <si>
    <t>091596464-7</t>
  </si>
  <si>
    <t>CARCHI CHICA ANGEL MARIA</t>
  </si>
  <si>
    <t>010222082-9</t>
  </si>
  <si>
    <t>0 967275022</t>
  </si>
  <si>
    <t>CARCHI TENEMASA LOURDES ISABEL</t>
  </si>
  <si>
    <t>010253007-8</t>
  </si>
  <si>
    <t>s/n</t>
  </si>
  <si>
    <t>LOPEZ SHISHINGO MARIO SALVADOR</t>
  </si>
  <si>
    <t>010119347-2</t>
  </si>
  <si>
    <t>0 994793923</t>
  </si>
  <si>
    <t>PEREZ REINOSO CARMEN LUZ MARIA</t>
  </si>
  <si>
    <t>010187392-5</t>
  </si>
  <si>
    <t>0 972896178</t>
  </si>
  <si>
    <t>ARMIJOS ROMERO LUIS ALBERTO</t>
  </si>
  <si>
    <t>180097447-7</t>
  </si>
  <si>
    <t>0 985776728</t>
  </si>
  <si>
    <t>JARAMA RAMON DORA MARIBEL</t>
  </si>
  <si>
    <t>060196056-0</t>
  </si>
  <si>
    <t>Consecion</t>
  </si>
  <si>
    <t>0 990448433</t>
  </si>
  <si>
    <t>SACASARI ZHININ SEGUNDO DANIEL</t>
  </si>
  <si>
    <t>010677656-0</t>
  </si>
  <si>
    <t>LOJANO ZHAGUI NANCY LUCIA</t>
  </si>
  <si>
    <t>2485194- 0980161911</t>
  </si>
  <si>
    <t>TENESACA PUGO ZOILA MERCEDES</t>
  </si>
  <si>
    <t>010272020-8</t>
  </si>
  <si>
    <t>0 989552853</t>
  </si>
  <si>
    <t>MUÑOZ JUELA JESSICA MARISOL</t>
  </si>
  <si>
    <t>010298891-2</t>
  </si>
  <si>
    <t>0 991939733</t>
  </si>
  <si>
    <t>LOPEZ PEREZ DOLORES DEL CARMEN</t>
  </si>
  <si>
    <t>060137189-1</t>
  </si>
  <si>
    <t>ORTEGA ANDRADE SONIA MARLENE</t>
  </si>
  <si>
    <t>180270091-2</t>
  </si>
  <si>
    <t>TELENCHANA MORETA NILDA VERONICA</t>
  </si>
  <si>
    <t>0 998162761</t>
  </si>
  <si>
    <t>ANDRADE BRITO ZOILA MARIA</t>
  </si>
  <si>
    <t>010414258-3</t>
  </si>
  <si>
    <t>0 998636253</t>
  </si>
  <si>
    <t>ORTEGA ANDRADE FREDY FERNANDO</t>
  </si>
  <si>
    <t>180121213-3</t>
  </si>
  <si>
    <t>PEREZ ANALUIZA MARIA PIEDAD</t>
  </si>
  <si>
    <t>0 981109443</t>
  </si>
  <si>
    <t>REGALADO ZUNA SONIA ELIZABETH</t>
  </si>
  <si>
    <t>180471229-5</t>
  </si>
  <si>
    <t>ZEAS JIMENEZ OSWALDO RAUL</t>
  </si>
  <si>
    <t>180418716-7</t>
  </si>
  <si>
    <t>AISABUCHA PEREZ YOLANDA PATRICIA</t>
  </si>
  <si>
    <t>LOJA SAMANIEGO ESTHELA GERMANIA</t>
  </si>
  <si>
    <t>010069846-3</t>
  </si>
  <si>
    <t>O98698317</t>
  </si>
  <si>
    <t>ESPIN MORALES ROMAN DIOMEDES</t>
  </si>
  <si>
    <t>010359125-1</t>
  </si>
  <si>
    <t>ORTEGA VIVAR RAUL CESAR</t>
  </si>
  <si>
    <t>150002829-3</t>
  </si>
  <si>
    <t>ORTEGA ANDRADE ANGELICA NARCISA</t>
  </si>
  <si>
    <t>180097964-1</t>
  </si>
  <si>
    <t>RAMIREZ NARANJO INES LAURA</t>
  </si>
  <si>
    <t>070402959-4</t>
  </si>
  <si>
    <t>O97480250</t>
  </si>
  <si>
    <t>VILLA ESPINOZA MARIA JOSEFINA</t>
  </si>
  <si>
    <t>010353296-6</t>
  </si>
  <si>
    <t>VIMOS ABARCA MARIA MARLENE</t>
  </si>
  <si>
    <t>010268378-6</t>
  </si>
  <si>
    <t>BONIFAZ CHOCA BLANCA INES</t>
  </si>
  <si>
    <t>010172297-3</t>
  </si>
  <si>
    <t>PEÑA QUIZHPI JHANETH ELIANA</t>
  </si>
  <si>
    <t>010279960-8</t>
  </si>
  <si>
    <t>DIAZ DELGADO VERONICA LUCIA</t>
  </si>
  <si>
    <t>180301879-3</t>
  </si>
  <si>
    <t>DELGADO AVILA LIVIA EMPERATRIZ</t>
  </si>
  <si>
    <t>010233691-4</t>
  </si>
  <si>
    <t>SUCUZHAÑAY CUMBE ELOY EDMUNDO</t>
  </si>
  <si>
    <t>010082529-8</t>
  </si>
  <si>
    <t>SUCUZHAÑAY CUMBE JOSE LEONARDO</t>
  </si>
  <si>
    <t>010242286-2</t>
  </si>
  <si>
    <t>CUMBE ZAMBRANO JUANA LETICIA</t>
  </si>
  <si>
    <t>030172476-1</t>
  </si>
  <si>
    <t>NARVAEZ MORA JUAN CARLOS</t>
  </si>
  <si>
    <t>2247490-0992830113</t>
  </si>
  <si>
    <t>SUCUZHAÑAY CUMBE SANDRA ELIZABETH</t>
  </si>
  <si>
    <t>010165802-9</t>
  </si>
  <si>
    <t>O93911469</t>
  </si>
  <si>
    <t>SUCUZHAÑAY CUMBE DARWIN RODRIGO</t>
  </si>
  <si>
    <t>010135379-5</t>
  </si>
  <si>
    <t>TOAPANTA ROSERO MARCO JOSE</t>
  </si>
  <si>
    <t>180232969-6</t>
  </si>
  <si>
    <t>ESPINO MORALES ROMAN DIOMEDES</t>
  </si>
  <si>
    <t>32841481 / 092679852</t>
  </si>
  <si>
    <t>IÑIGUEZ MALDONADO FLAVIO ELICIO</t>
  </si>
  <si>
    <t>010023893-0</t>
  </si>
  <si>
    <t>DIAZ PASMAY FERNANDO ROBERTO</t>
  </si>
  <si>
    <t>010291691-3</t>
  </si>
  <si>
    <t>AREVALO CONDO ELSY VERONICA</t>
  </si>
  <si>
    <t>180014922-9</t>
  </si>
  <si>
    <t>010206304-7</t>
  </si>
  <si>
    <t>PULGARIN PAREDES IVAN WALDEMIRO</t>
  </si>
  <si>
    <t>060236936-5</t>
  </si>
  <si>
    <t>PASMAY MACHADO LIDA MARIA</t>
  </si>
  <si>
    <t>060400895-3</t>
  </si>
  <si>
    <t>4100123 / 088733136</t>
  </si>
  <si>
    <t xml:space="preserve">DIAZ LEMA CARLOS </t>
  </si>
  <si>
    <t>010212766-9</t>
  </si>
  <si>
    <t>O89092242</t>
  </si>
  <si>
    <t>CISNEROS LLERENA CARLOS IVAN</t>
  </si>
  <si>
    <t>010383565-8</t>
  </si>
  <si>
    <t>FREIRE SUQUE ANITA DEL ROCIO</t>
  </si>
  <si>
    <t>170480429-1</t>
  </si>
  <si>
    <t>SANCHO SECHIQUE FABIOLA MERCEDES</t>
  </si>
  <si>
    <t>171124930-8</t>
  </si>
  <si>
    <t>2829184 / 09917872</t>
  </si>
  <si>
    <t>VELEZ ARIAS NANCY ELIZABETH</t>
  </si>
  <si>
    <t>010376997-2</t>
  </si>
  <si>
    <t>2340360 / 2829184</t>
  </si>
  <si>
    <t>NIVELO BUESTAN JUAN PABLO</t>
  </si>
  <si>
    <t>170481170-0</t>
  </si>
  <si>
    <t>NIVELO BUESTAN CATALINA DEL ROCIO</t>
  </si>
  <si>
    <t>010401863-5</t>
  </si>
  <si>
    <t xml:space="preserve">LATA GUAMAN ELSA MARIA </t>
  </si>
  <si>
    <t>010360524-2</t>
  </si>
  <si>
    <t>SANTANDER LATA GUSTAVO GERARDO</t>
  </si>
  <si>
    <t>010320657-9</t>
  </si>
  <si>
    <t>PEREZ BERMEO LUIS ALEJANDRO</t>
  </si>
  <si>
    <t>PULLUTASIG TOROSHINA WILSON IGNACION</t>
  </si>
  <si>
    <t>010372211-2</t>
  </si>
  <si>
    <t>MUÑOZ JUELA JOSE LIZARDO</t>
  </si>
  <si>
    <t>060344088-4</t>
  </si>
  <si>
    <t>CALZADO DEPORTIVO</t>
  </si>
  <si>
    <t>32950203 / 099459012</t>
  </si>
  <si>
    <t>BARROS PACCHA CLAUDIA BERONICA</t>
  </si>
  <si>
    <t>060305206-9</t>
  </si>
  <si>
    <t>32901132 / 086042598</t>
  </si>
  <si>
    <t>GUAMAN LUPERCIO CELIA MARIA</t>
  </si>
  <si>
    <t>2340344 / 082612056</t>
  </si>
  <si>
    <t>MENDEZ MENDEZ NELSON ROBERTO</t>
  </si>
  <si>
    <t>010255504-2</t>
  </si>
  <si>
    <t>2340344 / 097284711</t>
  </si>
  <si>
    <t>CABRERA GOMEZ LAURO VIRGILIO</t>
  </si>
  <si>
    <t>060075136-6</t>
  </si>
  <si>
    <t>060051515-9</t>
  </si>
  <si>
    <t>DIAZ LEMA CARLOS</t>
  </si>
  <si>
    <t>32901092 / 059681300</t>
  </si>
  <si>
    <t>CABRERA GOMEZ LAURO GEOVANNY</t>
  </si>
  <si>
    <t>180243463-7</t>
  </si>
  <si>
    <t>180341767-2</t>
  </si>
  <si>
    <t>MENDEZ VERA GLORIA BEATRIZ</t>
  </si>
  <si>
    <t>010385707-4</t>
  </si>
  <si>
    <t>VELEZ ALVARADO GERARDO DE JESUS</t>
  </si>
  <si>
    <t>010385797-5</t>
  </si>
  <si>
    <t>ARIAS MOSQUERA SONIA BEATRIZ</t>
  </si>
  <si>
    <t>030132032-3</t>
  </si>
  <si>
    <t>RODRIGUEZ VILLA MARIA ETELVINA</t>
  </si>
  <si>
    <t>010254436-8</t>
  </si>
  <si>
    <t xml:space="preserve">YANQUI PALTA MONICA CATALINA </t>
  </si>
  <si>
    <t>LATA GUAMAN ELSA MARIA</t>
  </si>
  <si>
    <t>TENESACA PINTADO LAURA MARUJA</t>
  </si>
  <si>
    <t>010519520-0</t>
  </si>
  <si>
    <t>DELGADO QUINDISACA PILAR DEL ROCIO</t>
  </si>
  <si>
    <t>180209987-7</t>
  </si>
  <si>
    <t>PULLOTASIG TOROSHINA WILSON IGNACIO</t>
  </si>
  <si>
    <t xml:space="preserve">PILCO ALVARO YOLANDA GRACIELA </t>
  </si>
  <si>
    <t>010465986-7</t>
  </si>
  <si>
    <t>ASTUDILLO FAJARDO ANGEL ORLANDO</t>
  </si>
  <si>
    <t>0 985584367</t>
  </si>
  <si>
    <t>RENUNCIA EXT18422022</t>
  </si>
  <si>
    <t>010436212-4</t>
  </si>
  <si>
    <t>0 997937295</t>
  </si>
  <si>
    <t>MACAS VALDIVIESO LUIS RODRIGO</t>
  </si>
  <si>
    <t>010142419-0</t>
  </si>
  <si>
    <t>LENCERIA</t>
  </si>
  <si>
    <t>DIAZ PASMAY CARMITA</t>
  </si>
  <si>
    <t>010093759-8</t>
  </si>
  <si>
    <t>CHIMBO UGUÑA SANDRA SUSANA</t>
  </si>
  <si>
    <t>010110607-8</t>
  </si>
  <si>
    <t>2385975 / 095703144</t>
  </si>
  <si>
    <t xml:space="preserve">MEJIA CORDOVA WILSON JAVIER </t>
  </si>
  <si>
    <t>010124810-2</t>
  </si>
  <si>
    <t>BENENAULA BUESTAN JULIA AMADA</t>
  </si>
  <si>
    <t>010364764-0</t>
  </si>
  <si>
    <t>PAREDES BENENAULA JULIA ALEJANDRINA</t>
  </si>
  <si>
    <t>AMON REA JUAN JOSE</t>
  </si>
  <si>
    <t>TRAMITE 90462018</t>
  </si>
  <si>
    <t>010322863-1</t>
  </si>
  <si>
    <t>SANCHO SECHIQUE ARMANDO PATRICIO</t>
  </si>
  <si>
    <t>010161671-2</t>
  </si>
  <si>
    <t>2883590 / 080704330</t>
  </si>
  <si>
    <t>SANCHO MENDIETA EULOGIO ROSENDO</t>
  </si>
  <si>
    <t>010210569-9</t>
  </si>
  <si>
    <t>2883590 / 087741555</t>
  </si>
  <si>
    <t>SANCHO SICHIQUE MARIA ELIZABETH</t>
  </si>
  <si>
    <t>010033023-2</t>
  </si>
  <si>
    <t>OCUPADO POR SILVIO GERARDO GONZALES RODRIGUEZ</t>
  </si>
  <si>
    <t>010498707-8</t>
  </si>
  <si>
    <t>YANQUI PALTA MONICA CATALINA</t>
  </si>
  <si>
    <t>010011450-3</t>
  </si>
  <si>
    <t>TENESACA PINTADO LAURA MARUJA / MATUTE TENESACA GLADYS MARLENE</t>
  </si>
  <si>
    <t>QUEZADA QUEZADA MAGDALENA DOLORES</t>
  </si>
  <si>
    <t>010309779-6</t>
  </si>
  <si>
    <t>4094871 / 085439323</t>
  </si>
  <si>
    <t>MORENO GAVILANES JULIO CESAR</t>
  </si>
  <si>
    <t>060259529-0</t>
  </si>
  <si>
    <t>PILCO ALVARO YOLANDA GRACIELA</t>
  </si>
  <si>
    <t>TOCTAQUIZA GUAMAN CARMEN LUZ</t>
  </si>
  <si>
    <t>060509983-7</t>
  </si>
  <si>
    <t>MORENO DIAZ YAJAIRA ALEJANDRA</t>
  </si>
  <si>
    <t>En tramite adjudicacion a nombre de la sobrina, el señor MARIO ORLANDO DIAZ PASMAY es el adjudicatario anterior-RENUNCIA</t>
  </si>
  <si>
    <t>LOPEZ PEREZ MANUEL FERNANDO</t>
  </si>
  <si>
    <t>060207645-7</t>
  </si>
  <si>
    <t>32900824 / 094219640</t>
  </si>
  <si>
    <t>FALLECIO MEMODMCA09262021</t>
  </si>
  <si>
    <t>060254045-2</t>
  </si>
  <si>
    <t>32900824 / 085393412</t>
  </si>
  <si>
    <t>ARAUJO CHOCHO MARIBEL CAROLINA</t>
  </si>
  <si>
    <t>010370044-9</t>
  </si>
  <si>
    <t>JARAMA ESPINOZA CLAUDIA FABIOLA</t>
  </si>
  <si>
    <t>060407356-9</t>
  </si>
  <si>
    <t>TOTOY GUANANGA FREDDY ARMANDO</t>
  </si>
  <si>
    <t>0 939102254</t>
  </si>
  <si>
    <t>VANEGAS JARA MARIA ISABEL</t>
  </si>
  <si>
    <t>010081392-2</t>
  </si>
  <si>
    <t>TORRES VANEGAS MARIA BELEN</t>
  </si>
  <si>
    <t>010298549-6</t>
  </si>
  <si>
    <t xml:space="preserve">TOCTAQUIZA SANCHEZ CARMEN LUZ </t>
  </si>
  <si>
    <t>010116837-5</t>
  </si>
  <si>
    <t>LLAMUCA TIXE WILLIAN OSWALDO</t>
  </si>
  <si>
    <t>010345791-7</t>
  </si>
  <si>
    <t>O90018545</t>
  </si>
  <si>
    <t>BERMEO GUZMAN PABLO XAVIER</t>
  </si>
  <si>
    <t>070090783-5</t>
  </si>
  <si>
    <t>MEDIAS</t>
  </si>
  <si>
    <t>JUN/2022MAY/2032</t>
  </si>
  <si>
    <t>SANCHO SICHIQUE ADRIAN EULOGIO</t>
  </si>
  <si>
    <t>010641460-0</t>
  </si>
  <si>
    <t>SANCHO SECHIQUE MANUEL FABIAN</t>
  </si>
  <si>
    <t>060019619-0</t>
  </si>
  <si>
    <t>900274 / 098881923</t>
  </si>
  <si>
    <t>MOROCHO MOROCHO TERESA DE JESUS</t>
  </si>
  <si>
    <t>900274 / 098881923 (E)</t>
  </si>
  <si>
    <t>LOPEZ PEÑALOZA MARTHA ANTONIETA</t>
  </si>
  <si>
    <t>010418801-6</t>
  </si>
  <si>
    <t>VELASTEGUI LOPEZ ROSARIO GISSELA</t>
  </si>
  <si>
    <t>060121858-9</t>
  </si>
  <si>
    <t>LEMA YANZA SEGUNDO GILBERTO</t>
  </si>
  <si>
    <t>En tramite adjudicacion a nombre de comerciante, ela señor JULIO CESAR MORENO GAVILANES es el adjudicatario anterior -RENUNCIA</t>
  </si>
  <si>
    <t>ocupaciuón ilegal en tramite regularización</t>
  </si>
  <si>
    <t>PANAMA PANAMA MERCEDES EULALIA</t>
  </si>
  <si>
    <t>060165985-7</t>
  </si>
  <si>
    <t>MENDEZ PAUCAR BEATRIZ IBELIA</t>
  </si>
  <si>
    <t>En tramite adjudicacion a nombre de comerciante, la señora CARMEN LUZ TOCTAQUIZA GUAMAN es la adjudicataria anterior -RENUNCIA</t>
  </si>
  <si>
    <t>SANCHO SICHIQUE GONZALO ALBERTO</t>
  </si>
  <si>
    <t>180321037-4</t>
  </si>
  <si>
    <t>VILLIZHAÑAY LLIVISACA MARCIA JANETH</t>
  </si>
  <si>
    <t>010365621-1</t>
  </si>
  <si>
    <t>JARAMA ESPINOZA WILMER OSCAR</t>
  </si>
  <si>
    <t>El señor WILMER OSCAR JARAMA ESPINOZA es la adjudicataria anterior - FALLECIDO</t>
  </si>
  <si>
    <t xml:space="preserve">CULLQUIPUMA CHIN TERESA DE JESUS </t>
  </si>
  <si>
    <t>010499726-7</t>
  </si>
  <si>
    <t>JERVES AYAVACA ALFONSO SEGUNDO</t>
  </si>
  <si>
    <t>010422277-3</t>
  </si>
  <si>
    <t>AUCAPIÑA VIÑANZACA MARIA DORA</t>
  </si>
  <si>
    <t>170540233-5</t>
  </si>
  <si>
    <t>JERVES CULLQUIPUMA NANCY BEATRIZ</t>
  </si>
  <si>
    <t>010314623-9</t>
  </si>
  <si>
    <t>DUCHI MARIN ROMULO RODRIGO</t>
  </si>
  <si>
    <t>acuerdo pago  3 de agosto nancy jervez</t>
  </si>
  <si>
    <t xml:space="preserve">abandono de puesto pór divorcio  legalmente </t>
  </si>
  <si>
    <t>010536679-3</t>
  </si>
  <si>
    <t>ALVAREZ MOGROVEJO ANA CRISTINA</t>
  </si>
  <si>
    <t>GUZMAN GUZMAN MARIO MAXIMO</t>
  </si>
  <si>
    <t>010473627-7</t>
  </si>
  <si>
    <t>ALVAREZ MOGROVEJO MIGUEL ANGEL</t>
  </si>
  <si>
    <t>PEREZ YANZA JOSE ANTONIO</t>
  </si>
  <si>
    <t>010318942-9</t>
  </si>
  <si>
    <t>MARIN DUCHI MARCO ANTONIO</t>
  </si>
  <si>
    <t>010567794-2</t>
  </si>
  <si>
    <t>DUCHI JERVES WILLIAM ANDRES</t>
  </si>
  <si>
    <t>010344678-7</t>
  </si>
  <si>
    <t>RENUNCIA EXT350402021</t>
  </si>
  <si>
    <t>010292002-2</t>
  </si>
  <si>
    <t>4033126 / O91341244</t>
  </si>
  <si>
    <t>MUÑOZ ORTIZ DOLORES ALEXANDRA</t>
  </si>
  <si>
    <t>180079803-3</t>
  </si>
  <si>
    <t>O98903321</t>
  </si>
  <si>
    <t>MUÑOZ ALVAREZ FREDDY FERNANDO</t>
  </si>
  <si>
    <t>180235247-4</t>
  </si>
  <si>
    <t>TIERRA TIERRA WILSON EDUARDO</t>
  </si>
  <si>
    <t>010304684-3</t>
  </si>
  <si>
    <t>TIERRA GUAMAN MARIA HORTENCIA</t>
  </si>
  <si>
    <t>010459832-1</t>
  </si>
  <si>
    <t>O81283326</t>
  </si>
  <si>
    <t>TIERRA MACAS FAUSTO VICTOR</t>
  </si>
  <si>
    <t>010269977-4</t>
  </si>
  <si>
    <t>TIERRA GUSQUI SEGUNDO CARLOS</t>
  </si>
  <si>
    <t>010010481-9</t>
  </si>
  <si>
    <t>CULLQUIPUMA CHIN TERESA DE JESUS</t>
  </si>
  <si>
    <t>BONILLA VILLACIS IVAN FRANCISCO</t>
  </si>
  <si>
    <t>010003832-2</t>
  </si>
  <si>
    <t>LOJANO DUCHITANGA NANCY ROCIO</t>
  </si>
  <si>
    <t>010255672-7</t>
  </si>
  <si>
    <t>SANMARTIN SANMARTIN ZOILA MARIA</t>
  </si>
  <si>
    <t>010264516-5</t>
  </si>
  <si>
    <t>ILLESCAS ILLESCAS ALBERTO ABRAHAM</t>
  </si>
  <si>
    <t>010282060-2</t>
  </si>
  <si>
    <t>TIERRA GUAMAN MARIA CONSUELO</t>
  </si>
  <si>
    <t>010121901-2</t>
  </si>
  <si>
    <t>TIERRA  GUAMAN MARIA TERESA</t>
  </si>
  <si>
    <t>010178486-6</t>
  </si>
  <si>
    <t>FERNANDEZ VILLA JULIA CONSTANCIA</t>
  </si>
  <si>
    <t>010529403-7</t>
  </si>
  <si>
    <t>MOROCHO MOROCHO LUIS ANTONIO</t>
  </si>
  <si>
    <t>010698015-4</t>
  </si>
  <si>
    <t>MOGROVEJO CABRERA ROSARIO UBALDINA</t>
  </si>
  <si>
    <t>010328452-7</t>
  </si>
  <si>
    <t>NARANJO RIOS YOLANDA CECILIA</t>
  </si>
  <si>
    <t>En tramite adjudicacion a nombre de su hija, la señora MERCEDES VICTORIA RIOS CASTILLO es la adjudicataria anterior -FALLECE</t>
  </si>
  <si>
    <t>VIVAR YEPES BLANCA INES</t>
  </si>
  <si>
    <t>010583681-1</t>
  </si>
  <si>
    <t>O90568695</t>
  </si>
  <si>
    <t>ORTEGA VIVAR BLANCA SUSANA</t>
  </si>
  <si>
    <t>010477960-8</t>
  </si>
  <si>
    <t>LITUMA SARI WILIAM ANTONIO</t>
  </si>
  <si>
    <t>060295501-5</t>
  </si>
  <si>
    <t>SARI MOROCHO MARIA ERCILIA</t>
  </si>
  <si>
    <t>060120024-9</t>
  </si>
  <si>
    <t>MOROCHO FERNANDEZ LORGIA CARMITA</t>
  </si>
  <si>
    <t>060114927-1</t>
  </si>
  <si>
    <t>FERNANDEZ VILLA FANI YOLANDA</t>
  </si>
  <si>
    <t>060263964-3</t>
  </si>
  <si>
    <t>O84550926</t>
  </si>
  <si>
    <t>SARANGO CHUQUIMARCA CARLOS VINICIO</t>
  </si>
  <si>
    <t>060293630-4</t>
  </si>
  <si>
    <t>GUAÑA ORDOÑEZ WASHINGTON RAUL</t>
  </si>
  <si>
    <t>010511434-2</t>
  </si>
  <si>
    <t>BUSTAMANTE CEDILLO WILLIAM ADRIAN</t>
  </si>
  <si>
    <t>070236118-9</t>
  </si>
  <si>
    <t>SANCHO SICHIQUE NANCY CATALINA</t>
  </si>
  <si>
    <t>010114395-6</t>
  </si>
  <si>
    <t>DUMAS SALINAS LEONARDO ALEJANDRO</t>
  </si>
  <si>
    <t>060128993-7</t>
  </si>
  <si>
    <t>SALINAS TELLO LEONOR REBECA</t>
  </si>
  <si>
    <t>060224762-9</t>
  </si>
  <si>
    <t>TIERRA GUAMAN MARIA TERESA</t>
  </si>
  <si>
    <t>DUMAS SALINAS FREDDY MAURICIO</t>
  </si>
  <si>
    <t>010240677-4</t>
  </si>
  <si>
    <t>DUMAS SALINAS ANGEL ISMAEL</t>
  </si>
  <si>
    <t>010196971-5</t>
  </si>
  <si>
    <t>SALAZAR SANCHEZ GLORIA MARINA</t>
  </si>
  <si>
    <t>010238600-0</t>
  </si>
  <si>
    <t>CHAGLLA SALAZAR CESAR LUIS</t>
  </si>
  <si>
    <t>010141491-0</t>
  </si>
  <si>
    <t>SERRANO ORTIZ RENE BOLIVAR</t>
  </si>
  <si>
    <t>010300379-4</t>
  </si>
  <si>
    <t>ILLESCAS ILLESCAS LUZMILA SARVELIA</t>
  </si>
  <si>
    <t>100311980-5</t>
  </si>
  <si>
    <t>TACURI YUNGA ROSA ELVIRA</t>
  </si>
  <si>
    <t>010187988-0</t>
  </si>
  <si>
    <t>ROMERO ROMERO CLARA MAGNOLIA</t>
  </si>
  <si>
    <t>010499857-0</t>
  </si>
  <si>
    <t>LUCERO REINO LAURA ISABEL</t>
  </si>
  <si>
    <t>TUZA JIMBO EDISON SANTIAGO</t>
  </si>
  <si>
    <t>LUCERO REINO JULIA REVECA</t>
  </si>
  <si>
    <t>010761791-2</t>
  </si>
  <si>
    <t>ORTIZ MALDONADO ANDREA TAMARA</t>
  </si>
  <si>
    <t>070385015-6</t>
  </si>
  <si>
    <t>RAMON MOROCHO ROSA DELMIRA</t>
  </si>
  <si>
    <t>010339201-5</t>
  </si>
  <si>
    <t>LOJANO TENEMEA MARIA ZOILA</t>
  </si>
  <si>
    <t>010459833-9</t>
  </si>
  <si>
    <t>ALVARRACIN ALVARRACIN MARIA ESTHER</t>
  </si>
  <si>
    <t>010414326-8</t>
  </si>
  <si>
    <t>CAJAMARCA ARIZAGA PATRICIA XIMENA</t>
  </si>
  <si>
    <t>010160990-7</t>
  </si>
  <si>
    <t>RENUNCIA EXT238432021</t>
  </si>
  <si>
    <t>010249194-1</t>
  </si>
  <si>
    <t>TIRADO MATUTE ENRIQUE XAVIER</t>
  </si>
  <si>
    <t>010269466-8</t>
  </si>
  <si>
    <t>MATUTE ORDOÑEZ EMMA GERARDINA</t>
  </si>
  <si>
    <t>180143368-9</t>
  </si>
  <si>
    <t>CAMPOVERDE SACTA KARINA MARIBEL</t>
  </si>
  <si>
    <t>010436706-5</t>
  </si>
  <si>
    <t>SACTA MURQUINCHO MARIA ELIZABETH</t>
  </si>
  <si>
    <t>010166123-9</t>
  </si>
  <si>
    <t xml:space="preserve">DIAZ LEMA MARCO OSWALDO </t>
  </si>
  <si>
    <t>010167684-9</t>
  </si>
  <si>
    <t>VELEZ MINCHALA EDWIN PATRICIO</t>
  </si>
  <si>
    <t>010258491-9</t>
  </si>
  <si>
    <t>PEÑALOZA REMACHE ZOILA GLORIA</t>
  </si>
  <si>
    <t>070253979-2</t>
  </si>
  <si>
    <t>CAMPOVERDE SARMIENTO MARITZA JANNETH</t>
  </si>
  <si>
    <t>ALVARADO LOZADA CARLOS ARMANDO</t>
  </si>
  <si>
    <t>010591378-4</t>
  </si>
  <si>
    <t>FERNANDEZ CAMPOVERDE ANDRES HUMBERTO</t>
  </si>
  <si>
    <t>0 988843894</t>
  </si>
  <si>
    <t>JARAMA RAMON SEGUNDO JUVENTINO</t>
  </si>
  <si>
    <t>010314282-4</t>
  </si>
  <si>
    <t>ESPINOZA MINCHALA BLANCA CECILIA</t>
  </si>
  <si>
    <t>010370054-8</t>
  </si>
  <si>
    <t>MOROCHO NAULA MARUJA DE JESUS</t>
  </si>
  <si>
    <t>010097534-1</t>
  </si>
  <si>
    <t>OCUPADO POR GIDO ARAUJO</t>
  </si>
  <si>
    <t>SARMIENTO ORTIZ DALIA TARGELIA</t>
  </si>
  <si>
    <t>010230280-9</t>
  </si>
  <si>
    <t>SERRANO ORTIZ JAIME ECEQUIEL</t>
  </si>
  <si>
    <t>010680592-2</t>
  </si>
  <si>
    <t>CORTINAS</t>
  </si>
  <si>
    <t>0 981590060</t>
  </si>
  <si>
    <t>SOLIS GUALPACAZA NELLY ROSARIO</t>
  </si>
  <si>
    <t>010268605-2</t>
  </si>
  <si>
    <t>2846744 / 085918038</t>
  </si>
  <si>
    <t>BAGUA MENDOZA SEGUNDO JOSE</t>
  </si>
  <si>
    <t>010680896-7</t>
  </si>
  <si>
    <t>LOJA CAJAMARCA KARLA JHOANNA</t>
  </si>
  <si>
    <t>NOV/2022-OCT/2032</t>
  </si>
  <si>
    <t>MAJI MENDOZA FRANCISCA</t>
  </si>
  <si>
    <t>010442754-7</t>
  </si>
  <si>
    <t>DURAN JARRIN GLORIA MARIA</t>
  </si>
  <si>
    <t>010147095-3</t>
  </si>
  <si>
    <t>ORTEGA ANDRADE HUGO OSWALDO</t>
  </si>
  <si>
    <t>010449125-3</t>
  </si>
  <si>
    <t>PUGA CHILLOGALLI TANYA MARICELA</t>
  </si>
  <si>
    <t>010160182-1</t>
  </si>
  <si>
    <t>OCUPADO PRO JAVIER DE LA TORRE</t>
  </si>
  <si>
    <t>CHILLOGALLI CHILLOGALLI MARTHA DOLORES</t>
  </si>
  <si>
    <t>060249489-0</t>
  </si>
  <si>
    <t>DIAZ LEMA MARCO OSWALDO</t>
  </si>
  <si>
    <t>TEPAN TACURI MARIA GLORIA AZUCENA</t>
  </si>
  <si>
    <t>010322373-1</t>
  </si>
  <si>
    <t>OTAVALO LEON LUZ ALICIA</t>
  </si>
  <si>
    <t>010418102-9</t>
  </si>
  <si>
    <t>010422279-9</t>
  </si>
  <si>
    <t>JARAMA ESPINOZA MARIA AUGUSTA</t>
  </si>
  <si>
    <t>0 959884785</t>
  </si>
  <si>
    <t>HUERTA FALCONI MARIA ELENA</t>
  </si>
  <si>
    <t>010165246-9</t>
  </si>
  <si>
    <t>HUERTA FALCONI NORMA EULALIA</t>
  </si>
  <si>
    <t>010175429-9</t>
  </si>
  <si>
    <t>CORO QUITO MARIA ROSARIO</t>
  </si>
  <si>
    <t>010251023-7</t>
  </si>
  <si>
    <t xml:space="preserve">BENITEZ CAYAMCELA HORTENCIA YADIRA </t>
  </si>
  <si>
    <t>010282534-6</t>
  </si>
  <si>
    <t>010257163-5</t>
  </si>
  <si>
    <t>CULCAY SUCONOTA MIRIAN DEL ROCIO</t>
  </si>
  <si>
    <t>010200365-4</t>
  </si>
  <si>
    <t xml:space="preserve">OCHOA URENA EMERITA LUCIA </t>
  </si>
  <si>
    <t>060252064-5</t>
  </si>
  <si>
    <t>O85619809</t>
  </si>
  <si>
    <t xml:space="preserve">YUMI VERNAZA LUIS HERNAN </t>
  </si>
  <si>
    <t>060280050-0</t>
  </si>
  <si>
    <t>4087762 / 093933053</t>
  </si>
  <si>
    <t>MOGROVEJO LOZA MONICA BEATRIZ</t>
  </si>
  <si>
    <t>TOMEBAMBA</t>
  </si>
  <si>
    <t>010164528-1</t>
  </si>
  <si>
    <t>2884212 / 085078359</t>
  </si>
  <si>
    <t>TENESACA JIMENEZ ROSA ELENA</t>
  </si>
  <si>
    <t>010088580-5</t>
  </si>
  <si>
    <t>BERNAL ARMIJOS SANDRA DEL ROCIO</t>
  </si>
  <si>
    <t>010428770-1</t>
  </si>
  <si>
    <t>O90838774</t>
  </si>
  <si>
    <t>010243445-3</t>
  </si>
  <si>
    <t>010256249-3</t>
  </si>
  <si>
    <t>TEPAN TACURI FAUSTO REMIGIO</t>
  </si>
  <si>
    <t>CARRION CORDOVA ROSA CUMANDA</t>
  </si>
  <si>
    <t>010483231-6</t>
  </si>
  <si>
    <t>regularización EXT-13630-2024</t>
  </si>
  <si>
    <t>4085806 / 092577790</t>
  </si>
  <si>
    <t>VINUEZA PILLCO JUANA CARMEN</t>
  </si>
  <si>
    <t>010266251-7</t>
  </si>
  <si>
    <t>4085806 / 088761304</t>
  </si>
  <si>
    <t>BONILLA PESANTEZ RUTH EULALIA</t>
  </si>
  <si>
    <t>010363204-8</t>
  </si>
  <si>
    <t>010411290-9</t>
  </si>
  <si>
    <t>MARCA PIÑA MANUEL VICTOR</t>
  </si>
  <si>
    <t>070084774-2</t>
  </si>
  <si>
    <t>GALARZA IZURIETA SARA PIEDAD</t>
  </si>
  <si>
    <t>IÑAMAGUA ACERO VERONICA ROCIO</t>
  </si>
  <si>
    <t>010129536-8</t>
  </si>
  <si>
    <t>LOJANO CHIMBO LUIS ALBERTO</t>
  </si>
  <si>
    <t>PATIÑO PATIÑO CARLOS ALEJANDRO</t>
  </si>
  <si>
    <t>010064025-9</t>
  </si>
  <si>
    <t xml:space="preserve">ROMERO HEREDIA EDELINA DEL ROCIO </t>
  </si>
  <si>
    <t>010296564-7</t>
  </si>
  <si>
    <t>171389312-9</t>
  </si>
  <si>
    <t>OCHOA URENA EMERITA LUCIA</t>
  </si>
  <si>
    <t>GUALLPA ZHININ ROSA GRICELDA</t>
  </si>
  <si>
    <t>171971200-0</t>
  </si>
  <si>
    <t>YUMI VERNAZA LUIS HERNAN</t>
  </si>
  <si>
    <t>ORDOÑEZ LOJA NANCY DE LURDES</t>
  </si>
  <si>
    <t>010396623-0</t>
  </si>
  <si>
    <t>LOJA ANGELICA XIMENA</t>
  </si>
  <si>
    <t>010086631-8</t>
  </si>
  <si>
    <t>MARCA SICHA DIANA VERONICA</t>
  </si>
  <si>
    <t>010255398-9</t>
  </si>
  <si>
    <t>ORDONEZ ARICHABALA EVANGELINA ESTHELA</t>
  </si>
  <si>
    <t>ARPI ARIAS RUTH EULALIA</t>
  </si>
  <si>
    <t>PILLCO DOMINGUEZ GUILLERMINA</t>
  </si>
  <si>
    <t>010312995-3</t>
  </si>
  <si>
    <t>2868987 / 088745078</t>
  </si>
  <si>
    <t>060437985-9</t>
  </si>
  <si>
    <t>SILVA TOAZA HOLMER ADAN</t>
  </si>
  <si>
    <t>0 992893816</t>
  </si>
  <si>
    <t>BENALCAZAR SANCHEZ HIRLANDA NATALY</t>
  </si>
  <si>
    <t>180453641-3</t>
  </si>
  <si>
    <t>GALARZA MEDINA DIANA MARIBEL</t>
  </si>
  <si>
    <t>0 994399775</t>
  </si>
  <si>
    <t>010080368-3</t>
  </si>
  <si>
    <t>ILLESCAS ILLESCAS SILVIA PAOLA</t>
  </si>
  <si>
    <t>010156331-0</t>
  </si>
  <si>
    <t>ILLESCAS ILLESCAS ELSA ANDREA</t>
  </si>
  <si>
    <t>171374542-8</t>
  </si>
  <si>
    <t>TACO SISALEMA FANNY LUCIA</t>
  </si>
  <si>
    <t>0 988204651</t>
  </si>
  <si>
    <t>TENESACA BRITO LEONOR REBECA</t>
  </si>
  <si>
    <t>171521774-9</t>
  </si>
  <si>
    <t>TACO SISALEMA MARCIA BEATRIZ</t>
  </si>
  <si>
    <t>030073405-0</t>
  </si>
  <si>
    <t>ROMERO HEREDIA EDELINA DEL ROCIO</t>
  </si>
  <si>
    <t xml:space="preserve">ORDOÑEZ ARICHAVALA EMMA TARCILA </t>
  </si>
  <si>
    <t>010501675-2</t>
  </si>
  <si>
    <t>OCHOA MALDONADO ESTEBAN DAMIAN</t>
  </si>
  <si>
    <t>O87520326</t>
  </si>
  <si>
    <t>DUCHITANGA CHIMBO CECILIA ALEXANDRA</t>
  </si>
  <si>
    <t>010370367-4</t>
  </si>
  <si>
    <t>ONCE ONCE MONICA ELIZABETH</t>
  </si>
  <si>
    <t>CASTILLO BENENAULA JACQUELINE MIREYA</t>
  </si>
  <si>
    <t>030155753-4</t>
  </si>
  <si>
    <t>O95692450</t>
  </si>
  <si>
    <t>010169917-1</t>
  </si>
  <si>
    <t>010308804-3</t>
  </si>
  <si>
    <t>QUITO GARCIA ANGEL EFENDY</t>
  </si>
  <si>
    <t>010496261-8</t>
  </si>
  <si>
    <t>SALTOS HURTADO PIEDAD MAGDALENA</t>
  </si>
  <si>
    <t>010515369-6</t>
  </si>
  <si>
    <t>JARAMA LOJA ANA LUCIA</t>
  </si>
  <si>
    <t>0 997707004</t>
  </si>
  <si>
    <t>FLORES SALTOS ERIKA JHOANNA</t>
  </si>
  <si>
    <t>180170066-5</t>
  </si>
  <si>
    <t>CAISABANDA CHACHA SEGUNDO FRANCISCO</t>
  </si>
  <si>
    <t>0 983182132</t>
  </si>
  <si>
    <t>LEON ZUÑIGA AIDA AGRIPINA</t>
  </si>
  <si>
    <t>180407542-0</t>
  </si>
  <si>
    <t>TUAPANTA MAIZA MANUEL MESIAS</t>
  </si>
  <si>
    <t>OCUPADO POR MANUEL TOAPANTA</t>
  </si>
  <si>
    <t>LOZA ILLESCAS SANDRA RUMELIA</t>
  </si>
  <si>
    <t>MAPOSITA CHATO LUIS GUSTAVO</t>
  </si>
  <si>
    <t>2868987 / 099562652</t>
  </si>
  <si>
    <t xml:space="preserve">MOGROVEJO AYAVACA JUBENTINO OSWALDO </t>
  </si>
  <si>
    <t>010453945-7</t>
  </si>
  <si>
    <t>SARMIENTO HIDALGO HECTOR DANIEL</t>
  </si>
  <si>
    <t>OCUPADO ELIANA VALLEJO RIVERA</t>
  </si>
  <si>
    <t>LUCERO CORONEL MARIA ROSARIO</t>
  </si>
  <si>
    <t>015135513-8</t>
  </si>
  <si>
    <t xml:space="preserve">CEVALLOS MARIN ERICK EDUARDO </t>
  </si>
  <si>
    <t>QUINDE PAUTA MARIA MARIANA</t>
  </si>
  <si>
    <t>010520441-6</t>
  </si>
  <si>
    <t>2485368 / 091808832</t>
  </si>
  <si>
    <t>BARBECHO NIOLA BLANCA RUBIA</t>
  </si>
  <si>
    <t>010520440-8</t>
  </si>
  <si>
    <t>LOPEZ ORELLANA ISABEL NARCISA</t>
  </si>
  <si>
    <t>010172076-1</t>
  </si>
  <si>
    <t>2892047 / 090839638</t>
  </si>
  <si>
    <t>SEGARRA PESANTEZ DARWIN DARIO</t>
  </si>
  <si>
    <t>SARMIENTO CRIOLLO JOSE ANTONIO</t>
  </si>
  <si>
    <t>060511220-0</t>
  </si>
  <si>
    <t>CUÑAS YUMICEBA NANCY ELVIRA</t>
  </si>
  <si>
    <t>MATUTE SARMIENTO RICKY JOHN PIERRE</t>
  </si>
  <si>
    <t>010602650-3</t>
  </si>
  <si>
    <t>010342518-7</t>
  </si>
  <si>
    <t>CAJAMARCA JOYASACA MERY JASMIN</t>
  </si>
  <si>
    <t>010424782-0</t>
  </si>
  <si>
    <t>CAJAMARCA JOYASACA ROSA YOLANDA</t>
  </si>
  <si>
    <t>CASTRO NARANJO ELVA MARINA</t>
  </si>
  <si>
    <t>MATAMOROS MARTINEZ MARIANA DE JESUS</t>
  </si>
  <si>
    <t>110337233-8</t>
  </si>
  <si>
    <t>2632612 / 090310389</t>
  </si>
  <si>
    <t>JUZGAMIENTO</t>
  </si>
  <si>
    <t>GOMEZ ANGUISACA GLORIA FABIOLA</t>
  </si>
  <si>
    <t>010271570-3</t>
  </si>
  <si>
    <t>TUBA QUINDE CHRISTIAN JOSE</t>
  </si>
  <si>
    <t>010606456-1</t>
  </si>
  <si>
    <t>2480549/0979941112</t>
  </si>
  <si>
    <t>BENALCAZAR SANCHEZ HIRLANDA NATALIA</t>
  </si>
  <si>
    <t>010358690-5</t>
  </si>
  <si>
    <t>ORDOÑEZ SIGCHO LIA FIDELIA</t>
  </si>
  <si>
    <t>010335862-8</t>
  </si>
  <si>
    <t>O92893309</t>
  </si>
  <si>
    <t>SUQUILANDA GUALAN MARIA CLEMENTINA</t>
  </si>
  <si>
    <t>010222700-6</t>
  </si>
  <si>
    <t>MOGROVEJO AYAVACA JUBENTINO OSWALDO</t>
  </si>
  <si>
    <t>O95528031</t>
  </si>
  <si>
    <t>NIEVES GODOY CARLOS FERNANDO abandono 2019</t>
  </si>
  <si>
    <t>abandono del puesto  abandono 2019</t>
  </si>
  <si>
    <t>no pertenece a la asociación   EXT-5013-2023</t>
  </si>
  <si>
    <t xml:space="preserve">NUEVOS DIAS </t>
  </si>
  <si>
    <t>060461926-2</t>
  </si>
  <si>
    <t>MACAS CAJO ANA LUCIA</t>
  </si>
  <si>
    <t>LEMA ASITIMBAY MARIANA DE JESUS</t>
  </si>
  <si>
    <t>010169624-3</t>
  </si>
  <si>
    <t xml:space="preserve">SUQUILANDA GUALAN MARIA ALEGRIA </t>
  </si>
  <si>
    <t>010267921-4</t>
  </si>
  <si>
    <t>QUEZADA OCHOA NORMITA ORFELINA</t>
  </si>
  <si>
    <t>cambio de  MEMODMCA37522021</t>
  </si>
  <si>
    <t>010307240-1</t>
  </si>
  <si>
    <t>4087485 / 091679212</t>
  </si>
  <si>
    <t>GUALAN GUALAN LAURA VICENTA</t>
  </si>
  <si>
    <t>010221464-0</t>
  </si>
  <si>
    <t>4087485 / 091679213</t>
  </si>
  <si>
    <t>TENE CHALAN SUSANA DEL ROCIO</t>
  </si>
  <si>
    <t>010027958-7</t>
  </si>
  <si>
    <t xml:space="preserve">TENE CHALAN JANET ELIZABETH </t>
  </si>
  <si>
    <t>010684465-7</t>
  </si>
  <si>
    <t xml:space="preserve">GONZALEZ ORTIZ MIGUEL ANGEL </t>
  </si>
  <si>
    <t xml:space="preserve">PAUTE FERNANDEZ LIGIA BEATRIZ </t>
  </si>
  <si>
    <t>010183786-2</t>
  </si>
  <si>
    <t>GUAMAN QUIZPHE ELVIA BERNALDA</t>
  </si>
  <si>
    <t>180406582-7</t>
  </si>
  <si>
    <t>IZA YUGCHA MARIO HERIBERTO</t>
  </si>
  <si>
    <t>NIEVES GODOY ROQUE LEOVIGILDO abandono del puesto 2019</t>
  </si>
  <si>
    <t>abandono del puesto  elimna  2019</t>
  </si>
  <si>
    <t>010354113-2</t>
  </si>
  <si>
    <t>TENE CHALAN CARMEN ELISA</t>
  </si>
  <si>
    <t>010559560-7</t>
  </si>
  <si>
    <t>O34056</t>
  </si>
  <si>
    <t>RAMON TEJEDOR TOYO ROBELLY</t>
  </si>
  <si>
    <t>HENRY MAURICIO MARIN ABRIL</t>
  </si>
  <si>
    <t>HACER CONTRATO DESDE EL 2013</t>
  </si>
  <si>
    <t xml:space="preserve">MUÑOZ MENDIETA ANGEL BENIGNO </t>
  </si>
  <si>
    <t>010204954-1</t>
  </si>
  <si>
    <t>QUIZHPI SARMIENTO CARMEN MERCEDES</t>
  </si>
  <si>
    <t>411-2547</t>
  </si>
  <si>
    <t>SIGCHO GUALAN ANGEL ALCIBAR</t>
  </si>
  <si>
    <t xml:space="preserve">PIÑAN LIQUINCHANA MANUEL MESIAS </t>
  </si>
  <si>
    <t>110363445-5</t>
  </si>
  <si>
    <t>NUEVOS DIAS</t>
  </si>
  <si>
    <t>CARCHI MOROCHO MARIA AURORA</t>
  </si>
  <si>
    <t>010264102-4</t>
  </si>
  <si>
    <t>GODOY TEJEDOR ARMANDO ENRIQUE</t>
  </si>
  <si>
    <t>Abr/2022-Mar/2024</t>
  </si>
  <si>
    <t>2802421 / 0983024350</t>
  </si>
  <si>
    <t>DUCHI AYORA MARA AMELIA</t>
  </si>
  <si>
    <t>010186330-6</t>
  </si>
  <si>
    <t>010563869-6</t>
  </si>
  <si>
    <t>110396102-3</t>
  </si>
  <si>
    <t>SUQUILANDA GUALAN MARIA ALEGRIA</t>
  </si>
  <si>
    <t>LOZA MORA MARIANITA DE JESUS</t>
  </si>
  <si>
    <t xml:space="preserve">SECTOR JUNTO A LAS MALLAS </t>
  </si>
  <si>
    <t>010333494-2</t>
  </si>
  <si>
    <t>RAMIREZ LOZA SANDRA VERONICA</t>
  </si>
  <si>
    <t>110358729-9</t>
  </si>
  <si>
    <t>SEGARRA DUCHI CHRISTIAN MAURICIO</t>
  </si>
  <si>
    <t>110368003-7</t>
  </si>
  <si>
    <t>HERRERA ORDOÑEZ MIRIAM LILY</t>
  </si>
  <si>
    <t>110445940-7</t>
  </si>
  <si>
    <t>TENE CHALAN JANET ELIZABETH</t>
  </si>
  <si>
    <t>AREVALO ILLESCAS NORMA ELIZABETH</t>
  </si>
  <si>
    <t>110001073-3</t>
  </si>
  <si>
    <t>GONZALEZ ORTIZ MIGUEL ANGEL</t>
  </si>
  <si>
    <t>SARMIENTO GRANDA ESPERANZA MARGOTH</t>
  </si>
  <si>
    <t>FERNANDEZ MALDONADO JENNY VIVIANA</t>
  </si>
  <si>
    <t>SALTOS VILLA ANGEL RUBEN</t>
  </si>
  <si>
    <t>SECTOR ROPA USADA</t>
  </si>
  <si>
    <t>110423297-8</t>
  </si>
  <si>
    <t>MALDONADO SINCHICO LORENZO</t>
  </si>
  <si>
    <t>010738489-3</t>
  </si>
  <si>
    <t>NIEVES QUEZADA JESSICA CAROLINA</t>
  </si>
  <si>
    <t>adjudicado ala hija sin novedad</t>
  </si>
  <si>
    <t>CARTUCHE MACAS MANUEL ESTANISLAO abandono del puesto desde el 2019</t>
  </si>
  <si>
    <t xml:space="preserve">abandona del puesto  13 de mayo del 2019 </t>
  </si>
  <si>
    <t>010492965-8</t>
  </si>
  <si>
    <t>GUAMANTARIO CULCAY DIANA LUCIA</t>
  </si>
  <si>
    <t>010360954-1</t>
  </si>
  <si>
    <t>4095139 / 0989987906</t>
  </si>
  <si>
    <t>QUEZADA JARAMILLO ADRIAN MARCELO</t>
  </si>
  <si>
    <t>030016710-3</t>
  </si>
  <si>
    <t>MUÑOZ MENDIETA ANGEL BENIGNO</t>
  </si>
  <si>
    <t>10AÑOS</t>
  </si>
  <si>
    <t>TOAQUIZA QUINDIGALLI CARLOS</t>
  </si>
  <si>
    <t>190040317-9</t>
  </si>
  <si>
    <t>ZAMBRANO LINO MAGALY BALTAZARA</t>
  </si>
  <si>
    <t>100278396-5</t>
  </si>
  <si>
    <t>PIÑAN LIQUINCHANA MANUEL MESIAS</t>
  </si>
  <si>
    <t>MOROCHO ARIAS GLADYS MARINA</t>
  </si>
  <si>
    <t>010200956-0</t>
  </si>
  <si>
    <t>PEREZ MONTALVAN VICENTE GONZALO</t>
  </si>
  <si>
    <t xml:space="preserve">QUINDE CARMEN ALICIA </t>
  </si>
  <si>
    <t>070104852-2</t>
  </si>
  <si>
    <t>DUCHI AYORA MARIA AMELIA</t>
  </si>
  <si>
    <t>SECT, JUNTO A LAS MALLAS</t>
  </si>
  <si>
    <t>MEDINA VERA CARMEN ROCIO</t>
  </si>
  <si>
    <t>PAREDES TORRES SHIRLEY ELIZABETH</t>
  </si>
  <si>
    <t>010118208-7</t>
  </si>
  <si>
    <t>renuncia EXT310292021</t>
  </si>
  <si>
    <t>010431900-9</t>
  </si>
  <si>
    <t>RODRIGUEZ LLERENA SILVIA DEL CARMEN</t>
  </si>
  <si>
    <t>010354944-0</t>
  </si>
  <si>
    <t>TAPIA UZHCA LUCIA OLIMPIA</t>
  </si>
  <si>
    <t>070119526-5</t>
  </si>
  <si>
    <t>RUBIO MALDONADO MARITZA ALEXANDRA</t>
  </si>
  <si>
    <t>010495150-4</t>
  </si>
  <si>
    <t>QUITO ASTUDILLO ALEXANDRA ELIZABETH</t>
  </si>
  <si>
    <t>SANCHEZ MUÑOZ ELSA OLIVIA</t>
  </si>
  <si>
    <t>010472660-9</t>
  </si>
  <si>
    <t>SECT, ROPA USADA</t>
  </si>
  <si>
    <t>AGUILAR ALVAREZ ALEXANDRA ELIZABETH</t>
  </si>
  <si>
    <t>010444474-0</t>
  </si>
  <si>
    <t>JARA CANDO SILVIA ISMERIA</t>
  </si>
  <si>
    <t>010469747-9</t>
  </si>
  <si>
    <t>PESANTEZ CALDERON JESSICA TATIANA</t>
  </si>
  <si>
    <t xml:space="preserve">CHICAIZA MAYAGUARI NANCY FABIOLA </t>
  </si>
  <si>
    <t>VIERNES 7 DE JULIO DEL 2023 38,56</t>
  </si>
  <si>
    <t xml:space="preserve">PAGO  DE VALORES VIERNES 6 DE JUNIO </t>
  </si>
  <si>
    <t>100143354-7</t>
  </si>
  <si>
    <t>CHICAIZA MAYAGUARI GLADYS EULALIA</t>
  </si>
  <si>
    <t>VIAJA 6 DE JUNIO.  2024</t>
  </si>
  <si>
    <t>030209082-4</t>
  </si>
  <si>
    <t>CARTUCHE MACAS MANUEL ESTANISLAO</t>
  </si>
  <si>
    <t>RENUNCIA DEL PUESTO EXT-14261-2023</t>
  </si>
  <si>
    <t>presuntos 2 perjudicados</t>
  </si>
  <si>
    <t xml:space="preserve">ABANDONO  3 AÑOS  NANCY CHICAIZA </t>
  </si>
  <si>
    <t xml:space="preserve">ABANDONO  14 DE JUNIO </t>
  </si>
  <si>
    <t>010610950-7</t>
  </si>
  <si>
    <t>OCUPADO JANNETH ZUÑIGA</t>
  </si>
  <si>
    <t>JARA PANGOL NARCISA ELENA</t>
  </si>
  <si>
    <t>010281425-8</t>
  </si>
  <si>
    <t>zapatos</t>
  </si>
  <si>
    <t>ocupada por ilegalmente bermeo juana catalina EXT-30729-2023</t>
  </si>
  <si>
    <t>ARPI RODRIGUEZ ROSA ELVIRA</t>
  </si>
  <si>
    <t>050238909-1</t>
  </si>
  <si>
    <t>TOAQUIZA QUINDIGALLE CARLOS</t>
  </si>
  <si>
    <t>PERALTA CUJI LORENA MARIBEL</t>
  </si>
  <si>
    <t>130358514-3</t>
  </si>
  <si>
    <t>SALAZAR BURGOS DIANA ARACELLI</t>
  </si>
  <si>
    <t>010683636-4</t>
  </si>
  <si>
    <t>ORDOÑEZ TOMIN JORGE EDUARDO</t>
  </si>
  <si>
    <t>En tramite adjudicacion a nombre de trabajador, la señora GLADIS MARINA MOROCHO ARIAS es la adjudicataria anterior-RENUNCIA</t>
  </si>
  <si>
    <t>OCHOA UREÑA EVANGELINA VALDOMIRA</t>
  </si>
  <si>
    <t>010403258-6</t>
  </si>
  <si>
    <t>JUAN RAMIRO ORDOÑEZ PAREDES</t>
  </si>
  <si>
    <t>2809676-0995879568</t>
  </si>
  <si>
    <t>DURAN PARRA LOURDES FABIOLA</t>
  </si>
  <si>
    <t>010214434-2</t>
  </si>
  <si>
    <t>AREVALO PERALTA DEIFILIA DEL ROCIO</t>
  </si>
  <si>
    <t>En tramite adjudicacion a nombre de empleada, la señora CARMEN ALICIA QUINDE es la adjudicataria anterior - ABANDONO</t>
  </si>
  <si>
    <t>110253557-0</t>
  </si>
  <si>
    <t xml:space="preserve">JOHANA VERÓNICA CABRERA SÁNCHEZ </t>
  </si>
  <si>
    <t>ABANDONO DE PUESTO  ARREGLAR EL 14 DE JULIO DEL 2023 ADULTERACIÓN DE DOCUMENTOS VENTANILLA</t>
  </si>
  <si>
    <t>131021453-9</t>
  </si>
  <si>
    <t>GUTIERREZ CARPIO MARIANA DE JESUS</t>
  </si>
  <si>
    <t>130362186-4</t>
  </si>
  <si>
    <t>renuncia EXT261912021</t>
  </si>
  <si>
    <t>030229082-0 010656149-1</t>
  </si>
  <si>
    <t>MORA ONCE MANUEL SEBASTIAN / ASTULLO AVILA VIVIANA / BLANCA AVENDAÑO ATIENCIA / LOURDES CORDERO BERNAL</t>
  </si>
  <si>
    <t xml:space="preserve">En tramite adjudicacion a nombre de empleado, la señora MARIA ESTHER AVILA VICUÑA es la adjudicataria anterior - RENUNCIA CONFLICTOS VIOLENCIA FISICA ENTRE COMERCIANTES </t>
  </si>
  <si>
    <t>MINCHALA MATUTE MIRIAN PATRICIA</t>
  </si>
  <si>
    <t>170683753-9</t>
  </si>
  <si>
    <t>LUPERCIO CORONEL PAULINA FERNANDA</t>
  </si>
  <si>
    <t>010110650-8</t>
  </si>
  <si>
    <t>SANCHEZ PLAZA LAURA</t>
  </si>
  <si>
    <t>ROPA USA</t>
  </si>
  <si>
    <t xml:space="preserve">UNIDAS VENCEREMOS </t>
  </si>
  <si>
    <t>070267199-1</t>
  </si>
  <si>
    <t>ONCE MORA NUBIA LUCIA</t>
  </si>
  <si>
    <t>010655932-1</t>
  </si>
  <si>
    <t xml:space="preserve">NIVELO VERDUGO JULIA MARIA </t>
  </si>
  <si>
    <t>010180601-6</t>
  </si>
  <si>
    <t>QUEZADA NAULA JIMENA ALEXANDRA</t>
  </si>
  <si>
    <t>010448323-5</t>
  </si>
  <si>
    <t>CHICAIZA MAYAGUARY DUNIA CATALINA</t>
  </si>
  <si>
    <t xml:space="preserve">PAREDES ORDOÑEZ HILDA SUSANA </t>
  </si>
  <si>
    <t>010423778-9</t>
  </si>
  <si>
    <t>JARA CONDO SILVIA ISMERIA</t>
  </si>
  <si>
    <t xml:space="preserve">REINO REINO MARIA CECILIA </t>
  </si>
  <si>
    <t>010323080-1</t>
  </si>
  <si>
    <t>CHICAIZA MAYAGUARI NANCY FABIOLA</t>
  </si>
  <si>
    <t xml:space="preserve">PARRA CORDERO JUAN GABRIEL </t>
  </si>
  <si>
    <t>010266083-4</t>
  </si>
  <si>
    <t>NO RENOVA AUSENTISMO  SE PRESUME SUBARRIENDO</t>
  </si>
  <si>
    <t>NO RENOVA AUSENTISMO  SE PRESUME SUBARRIENDO  NO RENOVA AUSENTISMO  SE PRESUME SUBARRIENDO</t>
  </si>
  <si>
    <t xml:space="preserve">COYAGO GUAMAN MARIA CONSOLACION </t>
  </si>
  <si>
    <t>010450672-0</t>
  </si>
  <si>
    <t>MOROCHO AYABACA JOHANA GRACIELA</t>
  </si>
  <si>
    <t>Renuncia ocupa (Vazquez Orellana Marco Romero</t>
  </si>
  <si>
    <t>EXT183522022</t>
  </si>
  <si>
    <t>010295959-0</t>
  </si>
  <si>
    <t>AGUILAR CALVA JULIA MARIA</t>
  </si>
  <si>
    <t>010219923-9</t>
  </si>
  <si>
    <t>CHUMBAY ZHAPAN TANIA YOLANDA</t>
  </si>
  <si>
    <t>010415277-2</t>
  </si>
  <si>
    <t>RAMIREZ ASTUDILLO LUCY SILVANA</t>
  </si>
  <si>
    <t>010396582-8</t>
  </si>
  <si>
    <t>ORDOÑEZ OCHOA MARIA ALEJANDRINA</t>
  </si>
  <si>
    <t>A LADO DEL BAÑO</t>
  </si>
  <si>
    <t>AGUIRRE MORA MARIA PAZ</t>
  </si>
  <si>
    <t>010198242-9</t>
  </si>
  <si>
    <t>renuncia EXT51492021</t>
  </si>
  <si>
    <t>010433074-1</t>
  </si>
  <si>
    <t>ORTEGA AVILA DIANA MICAELA</t>
  </si>
  <si>
    <t>010643167-9</t>
  </si>
  <si>
    <t>CABRERA SANCHEZ JOHANNA VERONICA</t>
  </si>
  <si>
    <t>RESOLUCION: TRAMITE 026 / 2017</t>
  </si>
  <si>
    <t>En tramite adjudicacion a nombre de empleada, la señora NANCY BEATRIZJARAMILLO GONZALEZ es la adjudicataria anterior y la señora TERESA TEMESACA no consta en el catastro y reclama puest-ABANDONO</t>
  </si>
  <si>
    <t>QUEZADA NAULA ROSA GUADALUPE</t>
  </si>
  <si>
    <t>010095927-9</t>
  </si>
  <si>
    <t>ARPI RODRIGUEZ MERCEDES ANGELITA</t>
  </si>
  <si>
    <t>En tramite adjudicacion a nombre de empleada, la señora MARIANA DE JESUS GUTIERRES CARPIO es la adjudicataria anterior - RENUNCIA</t>
  </si>
  <si>
    <t xml:space="preserve">SANMARTIN CASTILLO SANDRA PATRICIA </t>
  </si>
  <si>
    <t>010214282-5</t>
  </si>
  <si>
    <t>GOMEZ GOMEZ RUTH MAGDALENA</t>
  </si>
  <si>
    <t>En tramite adjudicacion a nombre de empleada, la señora AUGUSTA LORENA AGUIRRE UREÑA es la adjudicatario anterior-RENUNCIA</t>
  </si>
  <si>
    <t>BACULIMA JIMBO JOSE LUIS</t>
  </si>
  <si>
    <t>010359575-7</t>
  </si>
  <si>
    <t>septiembre del 2031</t>
  </si>
  <si>
    <t>LEON BERREZUETA ERIKA YESSENIA</t>
  </si>
  <si>
    <t>010725501-0</t>
  </si>
  <si>
    <t xml:space="preserve">VIZHÑAY PUZHI ROSA GLADYS </t>
  </si>
  <si>
    <t>010192424-9</t>
  </si>
  <si>
    <t>SANCHEZ PLAZA LAURA NARSISA</t>
  </si>
  <si>
    <t xml:space="preserve">YANZA CALDERON BLANCA LEONOR </t>
  </si>
  <si>
    <t>010269904-8</t>
  </si>
  <si>
    <t xml:space="preserve">LEMA ALVAREZ ELICET ESTEFANIA </t>
  </si>
  <si>
    <t>030083066-8</t>
  </si>
  <si>
    <t>NIVELO VERDUGO JULIA MARIA</t>
  </si>
  <si>
    <t>VELASCO JARA SILVIA LORENA</t>
  </si>
  <si>
    <t>010440147-6</t>
  </si>
  <si>
    <t>SACTA ORTEGA JULIA MARIA</t>
  </si>
  <si>
    <t>010288738-7</t>
  </si>
  <si>
    <t>PAREDES ORDOÑEZ HILDA SUSANA</t>
  </si>
  <si>
    <t>VALDEZ JIMENEZ LOURDES BEATRIZ</t>
  </si>
  <si>
    <t>010389560-3</t>
  </si>
  <si>
    <t>REINO CARRION MARIA CECILIA</t>
  </si>
  <si>
    <t>0 981979507</t>
  </si>
  <si>
    <t>010602494-6</t>
  </si>
  <si>
    <t>PARRA CORDERO JUAN GABRIEL</t>
  </si>
  <si>
    <t>ORDEÑEZ PAREDES JHOANNA GUADALUPE</t>
  </si>
  <si>
    <t>VALDEZ MARTINEZ DAYSI PATRICIA</t>
  </si>
  <si>
    <t>010092991-8</t>
  </si>
  <si>
    <t>COYANGO GUAMAN MARIA CONSOLACION</t>
  </si>
  <si>
    <t xml:space="preserve">CHERREZ BRAVO DIANA ISABEL </t>
  </si>
  <si>
    <t>010244633-3</t>
  </si>
  <si>
    <t>QUITO GALAN NARCISA DE JESUS</t>
  </si>
  <si>
    <t>CHERREZ MARTINEZ MARIANA DE JESUS</t>
  </si>
  <si>
    <t>010674319-8</t>
  </si>
  <si>
    <t xml:space="preserve">MOSCOSO ALVARADO BLANCA ISABEL </t>
  </si>
  <si>
    <t>010306635-3</t>
  </si>
  <si>
    <t>SARMIENTO SARMIENTO GLADIS NANCY</t>
  </si>
  <si>
    <t>010590057-5</t>
  </si>
  <si>
    <t>SECT, ROPA USADA / INDEPENDIENTE</t>
  </si>
  <si>
    <t>PINTADO MUÑOZ ENOE</t>
  </si>
  <si>
    <t>010648913-1</t>
  </si>
  <si>
    <t xml:space="preserve">ENTREGADO CONTRATO FINAL MEMO-DMCA-4169-2023 ocupado ilegalmente por tres personas </t>
  </si>
  <si>
    <t>MENDEZ PALACIOS MELIDA HERMINIA</t>
  </si>
  <si>
    <t>010350952-7</t>
  </si>
  <si>
    <t>REINO CARRION PRISCILA ELIZABETH</t>
  </si>
  <si>
    <t>VIENE TRABAJANDO PAULA ANAHI DOS AÑOS (SOBRINA)</t>
  </si>
  <si>
    <t>MORENO MORENO DIANA PATRICIA</t>
  </si>
  <si>
    <t>010552396-3</t>
  </si>
  <si>
    <t>010386784-2</t>
  </si>
  <si>
    <t>ORDOÑEZ ARICHABALA GERARDO CLEOFAS</t>
  </si>
  <si>
    <t>010243195-4</t>
  </si>
  <si>
    <t>SANMARTIN CASTILLO SANDRA PATRICIA</t>
  </si>
  <si>
    <t xml:space="preserve">FAJARDO VICUÑA LUIS OCTAVIO </t>
  </si>
  <si>
    <t>010390784-6</t>
  </si>
  <si>
    <t>OCUPADO POR DOLORES JIMBO</t>
  </si>
  <si>
    <t xml:space="preserve">DEUDA DESDE 2017 USADO ILEGALMENTE GLADYS PULLA </t>
  </si>
  <si>
    <t>DEUDA 144,26</t>
  </si>
  <si>
    <t xml:space="preserve">NO HA SOLICITADO LA RENOVACIÓN </t>
  </si>
  <si>
    <t>QUIEN ESTA OCUPANDO ?</t>
  </si>
  <si>
    <t>010464863-9</t>
  </si>
  <si>
    <t>DELGADO IÑIGUEZ RUTH AZUCENA</t>
  </si>
  <si>
    <t>010439816-9</t>
  </si>
  <si>
    <t>VIZHÑAY PUZHI ROSA GLADYS</t>
  </si>
  <si>
    <t>RENUNCIA RTUH CHAGUANCALLE</t>
  </si>
  <si>
    <t>CUERO VACA EUCLIDES</t>
  </si>
  <si>
    <t>010360898-0</t>
  </si>
  <si>
    <t>YANZA CALDERON BLANCA LEONOR</t>
  </si>
  <si>
    <t>CALZADO USADO</t>
  </si>
  <si>
    <t xml:space="preserve">LASTRA MINA VICTORIA YADIRA </t>
  </si>
  <si>
    <t>060411816-6</t>
  </si>
  <si>
    <t>LEMA ALVAREZ ELICET ESTEFANIA</t>
  </si>
  <si>
    <t>HURTADO MALDONADO BETZABE YOLANDA</t>
  </si>
  <si>
    <t>010473295-3</t>
  </si>
  <si>
    <t xml:space="preserve">SANCHEZ MUÑOZ ELSA OLIVA </t>
  </si>
  <si>
    <t>010177280-4</t>
  </si>
  <si>
    <t>SECTOR DE COMIDA</t>
  </si>
  <si>
    <t>010484931-0</t>
  </si>
  <si>
    <t>Tramitar para Lourdes Beatriz Valdez,</t>
  </si>
  <si>
    <t>010472985-0</t>
  </si>
  <si>
    <t>VICUÑA SAMANIEGO SARA GERMANIA</t>
  </si>
  <si>
    <t xml:space="preserve">TORRES CAIZA MARCO ANTONIO </t>
  </si>
  <si>
    <t>010575011-1</t>
  </si>
  <si>
    <t>LIBRE/OCUPADO POR DEISY VALDEZ</t>
  </si>
  <si>
    <t xml:space="preserve">RODRIGUEZ LLERENA SILVIA DEL CARMEN </t>
  </si>
  <si>
    <t>010510746-0</t>
  </si>
  <si>
    <t>CHERREZ BRAVO DIANA ISABEL</t>
  </si>
  <si>
    <t>010088001-2</t>
  </si>
  <si>
    <t xml:space="preserve">JARAMILLO ESPINOZA MONICA ELIZABETH </t>
  </si>
  <si>
    <t>010190396-1</t>
  </si>
  <si>
    <t>MOSCOSO ALVARADO BLANCA ISABEL</t>
  </si>
  <si>
    <t>010161095-4</t>
  </si>
  <si>
    <t>0102940046 ilegal</t>
  </si>
  <si>
    <t>AGUIRRE UREÑA AUGUSTA LORENA  ilegal</t>
  </si>
  <si>
    <t xml:space="preserve">GUARTAN CAMPOVERDE JOHANNA ELIZABETH </t>
  </si>
  <si>
    <t>010429502-7</t>
  </si>
  <si>
    <t>PAREDES ORDOÑEZ GRACIELA ELISABETH</t>
  </si>
  <si>
    <t>0 983028696</t>
  </si>
  <si>
    <t xml:space="preserve">CAINO BAGUA LORENZA </t>
  </si>
  <si>
    <t>010401245-5</t>
  </si>
  <si>
    <t>1685</t>
  </si>
  <si>
    <t>0 988693728</t>
  </si>
  <si>
    <t>0921826327</t>
  </si>
  <si>
    <t>DAVILA PILOZO DIANA PATRICIA</t>
  </si>
  <si>
    <t>010097370-0</t>
  </si>
  <si>
    <t>FAJARDO ORDOÑEZ MARIA ROSARIO</t>
  </si>
  <si>
    <t>010326267-1</t>
  </si>
  <si>
    <t>FAJARDO VICUÑA LUIS OCTAVIO</t>
  </si>
  <si>
    <t>PLATAFORMA 7</t>
  </si>
  <si>
    <t>010462507-4</t>
  </si>
  <si>
    <t>YAMBA CUJI LOURDES ELIZABETH</t>
  </si>
  <si>
    <t>091491017-9</t>
  </si>
  <si>
    <t>095046398-4</t>
  </si>
  <si>
    <t>LASTRA MINA VICTORIA YADIRA</t>
  </si>
  <si>
    <t>010301186-2</t>
  </si>
  <si>
    <t>SANCHEZ MUÑOZ ELSA OLIVA</t>
  </si>
  <si>
    <t>010444450-0</t>
  </si>
  <si>
    <t>TORRES CAIZA MARCO ANTONIO</t>
  </si>
  <si>
    <t>010469526-7</t>
  </si>
  <si>
    <t>JARAMILLO ESPINOZA MONICA ELIZABETH</t>
  </si>
  <si>
    <t>010294004-6</t>
  </si>
  <si>
    <t>AGUIRRE UREÑA AUGUSTA LORENA</t>
  </si>
  <si>
    <t>010535169-6</t>
  </si>
  <si>
    <t>GUARTAN CAMPOVERDE JOHANNA ELIZABETH</t>
  </si>
  <si>
    <t>170501874-3</t>
  </si>
  <si>
    <t>CAINO BAGUA LORENZA</t>
  </si>
  <si>
    <t>SECT, MALLAS BETUNEROS</t>
  </si>
  <si>
    <t>210027087-1</t>
  </si>
  <si>
    <t>JUELA SUMBA NELSON RAMIRO</t>
  </si>
  <si>
    <t>1614A</t>
  </si>
  <si>
    <t>010348612-2</t>
  </si>
  <si>
    <t>DELEG ROMERO SUSANA DEL PILAR</t>
  </si>
  <si>
    <t>2802152-4173678</t>
  </si>
  <si>
    <t>B,S DE MIRAFLORES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</si>
</sst>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1">
    <numFmt numFmtId="164" formatCode="MMM\-YY"/>
    <numFmt numFmtId="165" formatCode="D/M/YYYY"/>
    <numFmt numFmtId="166" formatCode="dd/mm/yyyy"/>
    <numFmt numFmtId="167" formatCode="dd/mm/yy"/>
    <numFmt numFmtId="168" formatCode="MMMM\ YYYY"/>
    <numFmt numFmtId="169" formatCode="d/m/yyyy"/>
    <numFmt numFmtId="170" formatCode="d/m/yy"/>
    <numFmt numFmtId="171" formatCode="d.m"/>
    <numFmt numFmtId="172" formatCode="d-mmm-yy"/>
    <numFmt numFmtId="173" formatCode="_-* #,##0.00_-;\-* #,##0.00_-;_-* \-??_-;_-@"/>
    <numFmt numFmtId="174" formatCode="d&quot; DE &quot;mmmm yyyy"/>
    <numFmt numFmtId="175" formatCode="mmmm yyyy"/>
    <numFmt numFmtId="176" formatCode="MMMM\ D"/>
    <numFmt numFmtId="177" formatCode="MMMMD"/>
    <numFmt numFmtId="178" formatCode="mmmm-yyyy"/>
    <numFmt numFmtId="179" formatCode="mmm/yyyy"/>
    <numFmt numFmtId="180" formatCode="mmmm/yyyy"/>
    <numFmt numFmtId="181" formatCode="mmm /yyyy"/>
    <numFmt numFmtId="182" formatCode="mmm / yyyy"/>
    <numFmt numFmtId="183" formatCode="mmmm/ yyyy"/>
    <numFmt numFmtId="184" formatCode="mm/yyyy"/>
    <numFmt numFmtId="185" formatCode="mmm/ yyyy"/>
    <numFmt numFmtId="186" formatCode="dd-mmmm-yyyy"/>
    <numFmt numFmtId="187" formatCode="DD\-MMM\-YY"/>
    <numFmt numFmtId="188" formatCode="0.00;[Red]0.00"/>
    <numFmt numFmtId="189" formatCode="MMMM\-YYYY"/>
    <numFmt numFmtId="190" formatCode="DD/MM/YYYY"/>
    <numFmt numFmtId="191" formatCode="DD/MM/YY"/>
    <numFmt numFmtId="192" formatCode="dd/mmmm/yyyy"/>
    <numFmt numFmtId="193" formatCode="D\ MMMM\ YYYY"/>
    <numFmt numFmtId="194" formatCode="D&quot; DE &quot;MMMM\ YYYY"/>
    <numFmt numFmtId="195" formatCode="d&quot; de &quot;mmmm"/>
    <numFmt numFmtId="196" formatCode="d&quot; DE &quot;mmmm"/>
    <numFmt numFmtId="197" formatCode="dd.mm"/>
    <numFmt numFmtId="198" formatCode="dd-mm-yyyy"/>
    <numFmt numFmtId="199" formatCode="D\ MMMM\ YY"/>
    <numFmt numFmtId="200" formatCode="D&quot; de &quot;MMMM\ YYYY"/>
    <numFmt numFmtId="201" formatCode="DD\.MM"/>
    <numFmt numFmtId="202" formatCode="D\-MMM\-YY"/>
    <numFmt numFmtId="203" formatCode="0;[RED]0"/>
    <numFmt numFmtId="204" formatCode="d&quot; DE &quot;mmmm&quot; DE &quot;yyyy"/>
  </numFmts>
  <fonts count="151">
    <font>
      <sz val="11.0"/>
      <color rgb="FF000000"/>
      <name val="Calibri"/>
      <scheme val="minor"/>
    </font>
    <font>
      <sz val="11.0"/>
      <color rgb="FFFFFFFF"/>
      <name val="Calibri"/>
    </font>
    <font>
      <b/>
      <sz val="11.0"/>
      <color rgb="FFFFFFFF"/>
      <name val="Calibri"/>
    </font>
    <font>
      <b/>
      <sz val="10.0"/>
      <color rgb="FF000000"/>
      <name val="Arial"/>
    </font>
    <font>
      <sz val="11.0"/>
      <color rgb="FF000000"/>
      <name val="Calibri"/>
    </font>
    <font>
      <sz val="11.0"/>
      <color rgb="FF000000"/>
      <name val="Cambria"/>
    </font>
    <font>
      <b/>
      <sz val="12.0"/>
      <color rgb="FF000000"/>
      <name val="Arial"/>
    </font>
    <font>
      <b/>
      <color rgb="FF000000"/>
      <name val="Arial"/>
    </font>
    <font>
      <b/>
      <sz val="11.0"/>
      <color rgb="FF000000"/>
      <name val="Calibri"/>
    </font>
    <font>
      <b/>
      <sz val="11.0"/>
      <color rgb="FF000000"/>
      <name val="Cambria"/>
    </font>
    <font>
      <b/>
      <sz val="9.0"/>
      <color rgb="FFFF0000"/>
      <name val="Calibri"/>
    </font>
    <font>
      <b/>
      <sz val="9.0"/>
      <color rgb="FF000000"/>
      <name val="Calibri"/>
    </font>
    <font>
      <b/>
      <sz val="9.0"/>
      <color rgb="FF0070C0"/>
      <name val="Calibri"/>
    </font>
    <font>
      <b/>
      <sz val="9.0"/>
      <color theme="1"/>
      <name val="Calibri"/>
    </font>
    <font>
      <sz val="11.0"/>
      <color rgb="FF000000"/>
      <name val="Arial"/>
    </font>
    <font>
      <sz val="10.0"/>
      <color rgb="FF000000"/>
      <name val="Arial"/>
    </font>
    <font>
      <sz val="9.0"/>
      <color rgb="FF1F1F1F"/>
      <name val="Arial"/>
    </font>
    <font>
      <color theme="1"/>
      <name val="Calibri"/>
    </font>
    <font>
      <sz val="9.0"/>
      <color rgb="FF000000"/>
      <name val="Calibri"/>
    </font>
    <font>
      <color theme="1"/>
      <name val="Calibri"/>
      <scheme val="minor"/>
    </font>
    <font>
      <sz val="11.0"/>
      <color theme="1"/>
      <name val="&quot;Arial Black&quot;"/>
    </font>
    <font>
      <sz val="11.0"/>
      <color rgb="FF000000"/>
      <name val="&quot;Aptos Narrow&quot;"/>
    </font>
    <font>
      <sz val="14.0"/>
      <color rgb="FF9C6500"/>
      <name val="&quot;Arial Narrow&quot;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rgb="FFFF0000"/>
      <name val="Arial"/>
    </font>
    <font>
      <b/>
      <color theme="1"/>
      <name val="Calibri"/>
    </font>
    <font>
      <b/>
      <sz val="16.0"/>
      <color rgb="FF000000"/>
      <name val="Calibri"/>
    </font>
    <font/>
    <font>
      <b/>
      <color rgb="FF000000"/>
      <name val="Calibri"/>
    </font>
    <font>
      <sz val="12.0"/>
      <color rgb="FF000000"/>
      <name val="Calibri"/>
    </font>
    <font>
      <b/>
      <sz val="12.0"/>
      <color rgb="FFC00000"/>
      <name val="Calibri"/>
    </font>
    <font>
      <b/>
      <sz val="14.0"/>
      <color rgb="FF000000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10.0"/>
      <color rgb="FF000000"/>
      <name val="Verdana"/>
    </font>
    <font>
      <sz val="9.0"/>
      <color rgb="FF000000"/>
      <name val="Verdana"/>
    </font>
    <font>
      <sz val="10.0"/>
      <color rgb="FF000000"/>
      <name val="Bookman Old Style"/>
    </font>
    <font>
      <b/>
      <sz val="12.0"/>
      <color rgb="FF000000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b/>
      <sz val="12.0"/>
      <color rgb="FFFFFFFF"/>
      <name val="Times New Roman"/>
    </font>
    <font>
      <sz val="12.0"/>
      <color rgb="FF000000"/>
      <name val="Times New Roman"/>
    </font>
    <font>
      <b/>
      <sz val="12.0"/>
      <color rgb="FFFF0000"/>
      <name val="Times New Roman"/>
    </font>
    <font>
      <b/>
      <sz val="10.0"/>
      <color rgb="FF000000"/>
      <name val="Times New Roman"/>
    </font>
    <font>
      <b/>
      <sz val="10.0"/>
      <color rgb="FF000000"/>
      <name val="Calibri"/>
    </font>
    <font>
      <b/>
      <sz val="10.0"/>
      <color rgb="FFFF0000"/>
      <name val="Calibri"/>
    </font>
    <font>
      <b/>
      <sz val="10.0"/>
      <color rgb="FF00B050"/>
      <name val="Calibri"/>
    </font>
    <font>
      <sz val="10.0"/>
      <color rgb="FFFF0000"/>
      <name val="Calibri"/>
    </font>
    <font>
      <b/>
      <sz val="11.0"/>
      <color rgb="FF00B0F0"/>
      <name val="Calibri"/>
    </font>
    <font>
      <b/>
      <sz val="10.0"/>
      <color rgb="FF00B0F0"/>
      <name val="Calibri"/>
    </font>
    <font>
      <sz val="10.0"/>
      <color rgb="FF000000"/>
      <name val="Calibri"/>
    </font>
    <font>
      <sz val="10.0"/>
      <color rgb="FFFF0000"/>
      <name val="Arial"/>
    </font>
    <font>
      <sz val="16.0"/>
      <color rgb="FF000000"/>
      <name val="Calibri"/>
    </font>
    <font>
      <b/>
      <sz val="11.0"/>
      <color rgb="FFFF0000"/>
      <name val="Calibri"/>
    </font>
    <font>
      <sz val="17.0"/>
      <color rgb="FF000000"/>
      <name val="Calibri"/>
    </font>
    <font>
      <b/>
      <color rgb="FF305496"/>
      <name val="Arial"/>
    </font>
    <font>
      <b/>
      <color rgb="FFFF0000"/>
      <name val="Arial"/>
    </font>
    <font>
      <b/>
      <color rgb="FF00B0F0"/>
      <name val="Arial"/>
    </font>
    <font>
      <sz val="8.0"/>
      <color rgb="FF000000"/>
      <name val="Arial"/>
    </font>
    <font>
      <color rgb="FF000000"/>
      <name val="Arial"/>
    </font>
    <font>
      <b/>
      <sz val="9.0"/>
      <color rgb="FFFFFFFF"/>
      <name val="Arial"/>
    </font>
    <font>
      <b/>
      <sz val="17.0"/>
      <color rgb="FFFF0000"/>
      <name val="Calibri"/>
    </font>
    <font>
      <sz val="11.0"/>
      <color theme="1"/>
      <name val="Calibri"/>
    </font>
    <font>
      <b/>
      <sz val="8.0"/>
      <color rgb="FF000000"/>
      <name val="Arial"/>
    </font>
    <font>
      <b/>
      <sz val="8.0"/>
      <color rgb="FFFF0000"/>
      <name val="Arial"/>
    </font>
    <font>
      <b/>
      <sz val="8.0"/>
      <color rgb="FF00B0F0"/>
      <name val="Arial"/>
    </font>
    <font>
      <b/>
      <sz val="11.0"/>
      <color rgb="FF000000"/>
      <name val="Arial"/>
    </font>
    <font>
      <sz val="8.0"/>
      <color rgb="FFFF0000"/>
      <name val="Arial"/>
    </font>
    <font>
      <b/>
      <sz val="8.0"/>
      <color theme="1"/>
      <name val="Arial"/>
    </font>
    <font>
      <b/>
      <sz val="8.0"/>
      <color rgb="FF002060"/>
      <name val="Arial"/>
    </font>
    <font>
      <b/>
      <sz val="8.0"/>
      <color rgb="FF00B050"/>
      <name val="Arial"/>
    </font>
    <font>
      <b/>
      <sz val="10.0"/>
      <color rgb="FFFF0000"/>
      <name val="Arial"/>
    </font>
    <font>
      <b/>
      <sz val="8.0"/>
      <color rgb="FF7030A0"/>
      <name val="Arial"/>
    </font>
    <font>
      <sz val="8.0"/>
      <color rgb="FF7030A0"/>
      <name val="Arial"/>
    </font>
    <font>
      <sz val="11.0"/>
      <color rgb="FF000000"/>
      <name val="Roboto"/>
    </font>
    <font>
      <sz val="8.0"/>
      <color rgb="FFC00000"/>
      <name val="Arial"/>
    </font>
    <font>
      <sz val="8.0"/>
      <color rgb="FFFFFFFF"/>
      <name val="Arial"/>
    </font>
    <font>
      <b/>
      <sz val="8.0"/>
      <color rgb="FFFFFFFF"/>
      <name val="Arial"/>
    </font>
    <font>
      <b/>
      <color theme="1"/>
      <name val="Calibri"/>
      <scheme val="minor"/>
    </font>
    <font>
      <sz val="8.0"/>
      <color theme="1"/>
      <name val="Arial"/>
    </font>
    <font>
      <b/>
      <color theme="1"/>
      <name val="Arial"/>
    </font>
    <font>
      <b/>
      <sz val="8.0"/>
      <color theme="1"/>
      <name val="Calibri"/>
    </font>
    <font>
      <b/>
      <sz val="11.0"/>
      <color theme="1"/>
      <name val="Calibri"/>
    </font>
    <font>
      <b/>
      <sz val="18.0"/>
      <color theme="1"/>
      <name val="Calibri"/>
    </font>
    <font>
      <color rgb="FFFF0000"/>
      <name val="Arial"/>
    </font>
    <font>
      <sz val="11.0"/>
      <color theme="1"/>
      <name val="Arial"/>
    </font>
    <font>
      <color theme="1"/>
      <name val="Arial"/>
    </font>
    <font>
      <sz val="11.0"/>
      <color rgb="FFFF0000"/>
      <name val="Calibri"/>
    </font>
    <font>
      <sz val="9.0"/>
      <color rgb="FF747474"/>
      <name val="Trebuchet MS"/>
    </font>
    <font>
      <sz val="11.0"/>
      <color theme="1"/>
      <name val="Times New Roman"/>
    </font>
    <font>
      <sz val="11.0"/>
      <color theme="1"/>
      <name val="Roboto"/>
    </font>
    <font>
      <sz val="9.0"/>
      <color rgb="FF404040"/>
      <name val="Trebuchet MS"/>
    </font>
    <font>
      <b/>
      <sz val="19.0"/>
      <color rgb="FFFFFFFF"/>
      <name val="Calibri"/>
    </font>
    <font>
      <b/>
      <color rgb="FFFFFFFF"/>
      <name val="&quot;Times New Roman&quot;"/>
    </font>
    <font>
      <b/>
      <color rgb="FFFFFFFF"/>
      <name val="Calibri"/>
    </font>
    <font>
      <b/>
      <sz val="8.0"/>
      <color rgb="FFFFFFFF"/>
      <name val="&quot;Times New Roman&quot;"/>
    </font>
    <font>
      <b/>
      <sz val="8.0"/>
      <color rgb="FFFF0000"/>
      <name val="&quot;Times New Roman&quot;"/>
    </font>
    <font>
      <sz val="8.0"/>
      <color rgb="FF000000"/>
      <name val="Calibri"/>
    </font>
    <font>
      <b/>
      <sz val="8.0"/>
      <color rgb="FF000000"/>
      <name val="&quot;Times New Roman&quot;"/>
    </font>
    <font>
      <sz val="8.0"/>
      <color rgb="FF000000"/>
      <name val="&quot;Times New Roman&quot;"/>
    </font>
    <font>
      <b/>
      <color theme="1"/>
      <name val="&quot;Times New Roman&quot;"/>
    </font>
    <font>
      <sz val="11.0"/>
      <color rgb="FF000000"/>
      <name val="&quot;Times New Roman&quot;"/>
    </font>
    <font>
      <b/>
      <sz val="8.0"/>
      <color theme="1"/>
      <name val="&quot;Times New Roman&quot;"/>
    </font>
    <font>
      <b/>
      <color theme="1"/>
      <name val="Times New Roman"/>
    </font>
    <font>
      <sz val="8.0"/>
      <color theme="1"/>
      <name val="&quot;Times New Roman&quot;"/>
    </font>
    <font>
      <sz val="11.0"/>
      <color rgb="FF9C0006"/>
      <name val="Calibri"/>
    </font>
    <font>
      <b/>
      <sz val="7.0"/>
      <color rgb="FF000000"/>
      <name val="&quot;Times New Roman&quot;"/>
    </font>
    <font>
      <sz val="9.0"/>
      <color rgb="FF000000"/>
      <name val="&quot;Times New Roman&quot;"/>
    </font>
    <font>
      <b/>
      <sz val="11.0"/>
      <color rgb="FF000000"/>
      <name val="&quot;Times New Roman&quot;"/>
    </font>
    <font>
      <color theme="1"/>
      <name val="&quot;Times New Roman&quot;"/>
    </font>
    <font>
      <color theme="1"/>
      <name val="Times New Roman"/>
    </font>
    <font>
      <color rgb="FF000000"/>
      <name val="&quot;Times New Roman&quot;"/>
    </font>
    <font>
      <b/>
      <sz val="8.0"/>
      <color rgb="FF2F75B5"/>
      <name val="&quot;Times New Roman&quot;"/>
    </font>
    <font>
      <color rgb="FF000000"/>
      <name val="Times New Roman"/>
    </font>
    <font>
      <sz val="11.0"/>
      <color rgb="FF333333"/>
      <name val="&quot;Segoe UI&quot;"/>
    </font>
    <font>
      <sz val="11.0"/>
      <color rgb="FF333333"/>
      <name val="Arial"/>
    </font>
    <font>
      <b/>
      <sz val="8.0"/>
      <color theme="1"/>
      <name val="Times New Roman"/>
    </font>
    <font>
      <b/>
      <sz val="8.0"/>
      <color rgb="FF000000"/>
      <name val="Calibri"/>
    </font>
    <font>
      <sz val="9.0"/>
      <color theme="1"/>
      <name val="Calibri"/>
    </font>
    <font>
      <sz val="12.0"/>
      <color rgb="FF9C0006"/>
      <name val="Calibri"/>
    </font>
    <font>
      <u/>
      <sz val="11.0"/>
      <color rgb="FF0000FF"/>
      <name val="&quot;Times New Roman&quot;"/>
    </font>
    <font>
      <b/>
      <sz val="8.0"/>
      <color rgb="FF9C0006"/>
      <name val="&quot;Times New Roman&quot;"/>
    </font>
    <font>
      <sz val="9.0"/>
      <color rgb="FF1155CC"/>
      <name val="Arial"/>
    </font>
    <font>
      <b/>
      <color rgb="FF000000"/>
      <name val="&quot;Times New Roman&quot;"/>
    </font>
    <font>
      <b/>
      <color rgb="FF000000"/>
      <name val="Times New Roman"/>
    </font>
    <font>
      <b/>
      <color rgb="FFFF0000"/>
      <name val="&quot;Times New Roman&quot;"/>
    </font>
    <font>
      <sz val="11.0"/>
      <color rgb="FFFF0000"/>
      <name val="&quot;Times New Roman&quot;"/>
    </font>
    <font>
      <b/>
      <sz val="9.0"/>
      <color theme="1"/>
      <name val="&quot;Times New Roman&quot;"/>
    </font>
    <font>
      <b/>
      <sz val="9.0"/>
      <color theme="1"/>
      <name val="Times New Roman"/>
    </font>
    <font>
      <b/>
      <sz val="12.0"/>
      <color rgb="FFFFFFFF"/>
      <name val="Aparajita"/>
    </font>
    <font>
      <sz val="12.0"/>
      <color theme="1"/>
      <name val="Times New Roman"/>
    </font>
    <font>
      <sz val="11.0"/>
      <color rgb="FFFF0000"/>
      <name val="Times New Roman"/>
    </font>
    <font>
      <sz val="7.0"/>
      <color rgb="FFFF0000"/>
      <name val="Times New Roman"/>
    </font>
    <font>
      <sz val="9.0"/>
      <color theme="1"/>
      <name val="Times New Roman"/>
    </font>
    <font>
      <sz val="12.0"/>
      <color rgb="FFFF0000"/>
      <name val="Times New Roman"/>
    </font>
    <font>
      <sz val="12.0"/>
      <color rgb="FFC00000"/>
      <name val="Times New Roman"/>
    </font>
    <font>
      <b/>
      <sz val="11.0"/>
      <color theme="1"/>
      <name val="Times New Roman"/>
    </font>
    <font>
      <b/>
      <sz val="12.0"/>
      <color theme="1"/>
      <name val="Times New Roman"/>
    </font>
    <font>
      <sz val="8.0"/>
      <color rgb="FFFF0000"/>
      <name val="Times New Roman"/>
    </font>
    <font>
      <b/>
      <sz val="11.0"/>
      <color rgb="FFFF0000"/>
      <name val="Times New Roman"/>
    </font>
    <font>
      <sz val="9.0"/>
      <color theme="1"/>
      <name val="Sans-serif"/>
    </font>
    <font>
      <color theme="1"/>
      <name val="Serif"/>
    </font>
    <font>
      <sz val="9.0"/>
      <color rgb="FF000000"/>
      <name val="Arial"/>
    </font>
    <font>
      <sz val="12.0"/>
      <color rgb="FFFFFFFF"/>
      <name val="Calibri"/>
    </font>
    <font>
      <b/>
      <sz val="8.0"/>
      <color rgb="FFFFFFFF"/>
      <name val="Calibri"/>
    </font>
    <font>
      <sz val="8.0"/>
      <color rgb="FF000000"/>
      <name val="Times New Roman"/>
    </font>
    <font>
      <sz val="14.0"/>
      <color theme="1"/>
      <name val="Arial"/>
    </font>
    <font>
      <sz val="11.0"/>
      <color rgb="FFFF0000"/>
      <name val="Arial"/>
    </font>
    <font>
      <sz val="11.0"/>
      <color rgb="FF212529"/>
      <name val="Arial"/>
    </font>
  </fonts>
  <fills count="5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DEBF7"/>
        <bgColor rgb="FFDDEBF7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156082"/>
        <bgColor rgb="FF156082"/>
      </patternFill>
    </fill>
    <fill>
      <patternFill patternType="solid">
        <fgColor rgb="FFE97132"/>
        <bgColor rgb="FFE97132"/>
      </patternFill>
    </fill>
    <fill>
      <patternFill patternType="solid">
        <fgColor rgb="FFCC0000"/>
        <bgColor rgb="FFCC0000"/>
      </patternFill>
    </fill>
    <fill>
      <patternFill patternType="solid">
        <fgColor rgb="FFC6E0B4"/>
        <bgColor rgb="FFC6E0B4"/>
      </patternFill>
    </fill>
    <fill>
      <patternFill patternType="solid">
        <fgColor rgb="FF333F4F"/>
        <bgColor rgb="FF333F4F"/>
      </patternFill>
    </fill>
    <fill>
      <patternFill patternType="solid">
        <fgColor rgb="FF000000"/>
        <bgColor rgb="FF000000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E3E8EC"/>
        <bgColor rgb="FFE3E8EC"/>
      </patternFill>
    </fill>
    <fill>
      <patternFill patternType="solid">
        <fgColor rgb="FFFFE598"/>
        <bgColor rgb="FFFFE598"/>
      </patternFill>
    </fill>
    <fill>
      <patternFill patternType="solid">
        <fgColor rgb="FF2F75B5"/>
        <bgColor rgb="FF2F75B5"/>
      </patternFill>
    </fill>
    <fill>
      <patternFill patternType="solid">
        <fgColor rgb="FF006699"/>
        <bgColor rgb="FF006699"/>
      </patternFill>
    </fill>
    <fill>
      <patternFill patternType="solid">
        <fgColor rgb="FFAEABAB"/>
        <bgColor rgb="FFAEABAB"/>
      </patternFill>
    </fill>
    <fill>
      <patternFill patternType="solid">
        <fgColor rgb="FF9CC2E5"/>
        <bgColor rgb="FF9CC2E5"/>
      </patternFill>
    </fill>
    <fill>
      <patternFill patternType="solid">
        <fgColor rgb="FFE2EFD9"/>
        <bgColor rgb="FFE2EFD9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E5E5E5"/>
        <bgColor rgb="FFE5E5E5"/>
      </patternFill>
    </fill>
    <fill>
      <patternFill patternType="solid">
        <fgColor rgb="FFED7D31"/>
        <bgColor rgb="FFED7D31"/>
      </patternFill>
    </fill>
    <fill>
      <patternFill patternType="solid">
        <fgColor rgb="FF8EAADB"/>
        <bgColor rgb="FF8EAADB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6B26B"/>
        <bgColor rgb="FFF6B26B"/>
      </patternFill>
    </fill>
    <fill>
      <patternFill patternType="solid">
        <fgColor rgb="FF7030A0"/>
        <bgColor rgb="FF7030A0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E2EFDA"/>
        <bgColor rgb="FFE2EFDA"/>
      </patternFill>
    </fill>
    <fill>
      <patternFill patternType="solid">
        <fgColor rgb="FF8EA9DB"/>
        <bgColor rgb="FF8EA9DB"/>
      </patternFill>
    </fill>
    <fill>
      <patternFill patternType="solid">
        <fgColor rgb="FF9BC2E6"/>
        <bgColor rgb="FF9BC2E6"/>
      </patternFill>
    </fill>
    <fill>
      <patternFill patternType="solid">
        <fgColor rgb="FFE69138"/>
        <bgColor rgb="FFE69138"/>
      </patternFill>
    </fill>
    <fill>
      <patternFill patternType="solid">
        <fgColor rgb="FFABDB77"/>
        <bgColor rgb="FFABDB77"/>
      </patternFill>
    </fill>
    <fill>
      <patternFill patternType="solid">
        <fgColor rgb="FFFFD2B3"/>
        <bgColor rgb="FFFFD2B3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F8CBAD"/>
        <bgColor rgb="FFF8CBAD"/>
      </patternFill>
    </fill>
    <fill>
      <patternFill patternType="solid">
        <fgColor rgb="FFEFEFEF"/>
        <bgColor rgb="FFEFEFEF"/>
      </patternFill>
    </fill>
  </fills>
  <borders count="54">
    <border/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95B3D7"/>
      </left>
      <top style="thin">
        <color rgb="FF000000"/>
      </top>
      <bottom style="thin">
        <color rgb="FF95B3D7"/>
      </bottom>
    </border>
    <border>
      <top style="thin">
        <color rgb="FF000000"/>
      </top>
      <bottom style="thin">
        <color rgb="FF95B3D7"/>
      </bottom>
    </border>
    <border>
      <right style="thin">
        <color rgb="FF95B3D7"/>
      </right>
      <top style="thin">
        <color rgb="FF000000"/>
      </top>
      <bottom style="thin">
        <color rgb="FF95B3D7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95B3D7"/>
      </lef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  <border>
      <right style="thin">
        <color rgb="FF9BC2E6"/>
      </right>
      <bottom style="thin">
        <color rgb="FF9BC2E6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000000"/>
      </left>
      <right style="thin">
        <color rgb="FF000000"/>
      </right>
      <top style="thin">
        <color rgb="FF9BC2E6"/>
      </top>
      <bottom style="thin">
        <color rgb="FF000000"/>
      </bottom>
    </border>
    <border>
      <left style="thin">
        <color rgb="FF000000"/>
      </left>
      <top style="thin">
        <color rgb="FF9BC2E6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9BC2E6"/>
      </left>
      <bottom style="thin">
        <color rgb="FF9BC2E6"/>
      </bottom>
    </border>
    <border>
      <bottom style="thin">
        <color rgb="FF9BC2E6"/>
      </bottom>
    </border>
    <border>
      <left style="thin">
        <color rgb="FF000000"/>
      </left>
      <right/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9BC2E6"/>
      </left>
      <right/>
      <top style="thin">
        <color rgb="FF9BC2E6"/>
      </top>
      <bottom style="thin">
        <color rgb="FF9BC2E6"/>
      </bottom>
    </border>
    <border>
      <left/>
      <right/>
      <top style="thin">
        <color rgb="FF9BC2E6"/>
      </top>
      <bottom style="thin">
        <color rgb="FF9BC2E6"/>
      </bottom>
    </border>
    <border>
      <left/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60">
    <xf borderId="0" fillId="0" fontId="0" numFmtId="0" xfId="0" applyAlignment="1" applyFont="1">
      <alignment readingOrder="0" shrinkToFit="0" vertical="center" wrapText="0"/>
    </xf>
    <xf borderId="1" fillId="2" fontId="1" numFmtId="49" xfId="0" applyAlignment="1" applyBorder="1" applyFill="1" applyFont="1" applyNumberFormat="1">
      <alignment shrinkToFit="0" vertical="bottom" wrapText="0"/>
    </xf>
    <xf borderId="2" fillId="2" fontId="2" numFmtId="49" xfId="0" applyAlignment="1" applyBorder="1" applyFont="1" applyNumberFormat="1">
      <alignment shrinkToFit="0" vertical="bottom" wrapText="0"/>
    </xf>
    <xf borderId="2" fillId="2" fontId="2" numFmtId="49" xfId="0" applyAlignment="1" applyBorder="1" applyFont="1" applyNumberFormat="1">
      <alignment horizontal="center" shrinkToFit="0" vertical="bottom" wrapText="0"/>
    </xf>
    <xf borderId="3" fillId="2" fontId="2" numFmtId="49" xfId="0" applyAlignment="1" applyBorder="1" applyFont="1" applyNumberFormat="1">
      <alignment horizontal="center" shrinkToFit="0" vertical="bottom" wrapText="0"/>
    </xf>
    <xf borderId="0" fillId="3" fontId="3" numFmtId="49" xfId="0" applyAlignment="1" applyFill="1" applyFont="1" applyNumberFormat="1">
      <alignment horizontal="center" vertical="center"/>
    </xf>
    <xf borderId="4" fillId="3" fontId="3" numFmtId="49" xfId="0" applyAlignment="1" applyBorder="1" applyFont="1" applyNumberFormat="1">
      <alignment horizontal="center" vertical="center"/>
    </xf>
    <xf borderId="5" fillId="3" fontId="3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5" fillId="3" fontId="3" numFmtId="49" xfId="0" applyAlignment="1" applyBorder="1" applyFont="1" applyNumberForma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bottom" wrapText="1"/>
    </xf>
    <xf borderId="5" fillId="3" fontId="6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shrinkToFit="0" vertical="center" wrapText="0"/>
    </xf>
    <xf borderId="6" fillId="3" fontId="7" numFmtId="0" xfId="0" applyAlignment="1" applyBorder="1" applyFont="1">
      <alignment horizontal="center" shrinkToFit="0" vertical="center" wrapText="0"/>
    </xf>
    <xf borderId="6" fillId="4" fontId="7" numFmtId="0" xfId="0" applyAlignment="1" applyBorder="1" applyFill="1" applyFont="1">
      <alignment horizontal="center"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6" fillId="0" fontId="9" numFmtId="0" xfId="0" applyAlignment="1" applyBorder="1" applyFont="1">
      <alignment horizontal="center" shrinkToFit="0" vertical="center" wrapText="0"/>
    </xf>
    <xf borderId="6" fillId="3" fontId="7" numFmtId="0" xfId="0" applyAlignment="1" applyBorder="1" applyFont="1">
      <alignment horizontal="center" vertical="center"/>
    </xf>
    <xf borderId="1" fillId="5" fontId="4" numFmtId="49" xfId="0" applyAlignment="1" applyBorder="1" applyFill="1" applyFont="1" applyNumberFormat="1">
      <alignment shrinkToFit="0" vertical="bottom" wrapText="0"/>
    </xf>
    <xf borderId="2" fillId="5" fontId="4" numFmtId="49" xfId="0" applyAlignment="1" applyBorder="1" applyFont="1" applyNumberFormat="1">
      <alignment shrinkToFit="0" vertical="bottom" wrapText="0"/>
    </xf>
    <xf borderId="2" fillId="5" fontId="4" numFmtId="49" xfId="0" applyAlignment="1" applyBorder="1" applyFont="1" applyNumberFormat="1">
      <alignment horizontal="center" shrinkToFit="0" vertical="bottom" wrapText="0"/>
    </xf>
    <xf borderId="3" fillId="5" fontId="4" numFmtId="49" xfId="0" applyAlignment="1" applyBorder="1" applyFont="1" applyNumberFormat="1">
      <alignment horizontal="center" shrinkToFit="0" vertical="bottom" wrapText="0"/>
    </xf>
    <xf borderId="0" fillId="3" fontId="4" numFmtId="49" xfId="0" applyAlignment="1" applyFont="1" applyNumberFormat="1">
      <alignment vertical="center"/>
    </xf>
    <xf borderId="4" fillId="3" fontId="4" numFmtId="49" xfId="0" applyAlignment="1" applyBorder="1" applyFont="1" applyNumberFormat="1">
      <alignment vertical="center"/>
    </xf>
    <xf borderId="5" fillId="3" fontId="4" numFmtId="0" xfId="0" applyAlignment="1" applyBorder="1" applyFont="1">
      <alignment vertical="center"/>
    </xf>
    <xf borderId="5" fillId="3" fontId="4" numFmtId="0" xfId="0" applyAlignment="1" applyBorder="1" applyFont="1">
      <alignment horizontal="center" vertical="center"/>
    </xf>
    <xf borderId="5" fillId="3" fontId="4" numFmtId="1" xfId="0" applyAlignment="1" applyBorder="1" applyFont="1" applyNumberFormat="1">
      <alignment horizontal="center" vertical="center"/>
    </xf>
    <xf borderId="5" fillId="3" fontId="4" numFmtId="4" xfId="0" applyAlignment="1" applyBorder="1" applyFont="1" applyNumberFormat="1">
      <alignment horizontal="center" vertical="center"/>
    </xf>
    <xf borderId="5" fillId="0" fontId="4" numFmtId="164" xfId="0" applyAlignment="1" applyBorder="1" applyFont="1" applyNumberFormat="1">
      <alignment vertical="bottom"/>
    </xf>
    <xf borderId="5" fillId="6" fontId="4" numFmtId="164" xfId="0" applyAlignment="1" applyBorder="1" applyFill="1" applyFont="1" applyNumberFormat="1">
      <alignment vertical="bottom"/>
    </xf>
    <xf borderId="5" fillId="7" fontId="4" numFmtId="164" xfId="0" applyAlignment="1" applyBorder="1" applyFill="1" applyFont="1" applyNumberFormat="1">
      <alignment vertical="bottom"/>
    </xf>
    <xf borderId="5" fillId="7" fontId="4" numFmtId="0" xfId="0" applyAlignment="1" applyBorder="1" applyFont="1">
      <alignment vertical="center"/>
    </xf>
    <xf borderId="7" fillId="0" fontId="10" numFmtId="0" xfId="0" applyAlignment="1" applyBorder="1" applyFont="1">
      <alignment horizontal="center" shrinkToFit="0" vertical="bottom" wrapText="0"/>
    </xf>
    <xf borderId="8" fillId="0" fontId="11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horizontal="right" shrinkToFit="0" vertical="bottom" wrapText="0"/>
    </xf>
    <xf borderId="8" fillId="0" fontId="12" numFmtId="0" xfId="0" applyAlignment="1" applyBorder="1" applyFont="1">
      <alignment horizontal="center" shrinkToFit="0" vertical="bottom" wrapText="0"/>
    </xf>
    <xf borderId="8" fillId="0" fontId="13" numFmtId="0" xfId="0" applyAlignment="1" applyBorder="1" applyFont="1">
      <alignment horizontal="center" shrinkToFit="0" vertical="bottom" wrapText="0"/>
    </xf>
    <xf borderId="8" fillId="0" fontId="13" numFmtId="0" xfId="0" applyAlignment="1" applyBorder="1" applyFont="1">
      <alignment shrinkToFit="0" vertical="bottom" wrapText="0"/>
    </xf>
    <xf borderId="8" fillId="0" fontId="10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shrinkToFit="0" vertical="bottom" wrapText="0"/>
    </xf>
    <xf borderId="1" fillId="0" fontId="4" numFmtId="49" xfId="0" applyAlignment="1" applyBorder="1" applyFont="1" applyNumberFormat="1">
      <alignment shrinkToFit="0" vertical="bottom" wrapText="0"/>
    </xf>
    <xf borderId="2" fillId="0" fontId="4" numFmtId="49" xfId="0" applyAlignment="1" applyBorder="1" applyFont="1" applyNumberFormat="1">
      <alignment shrinkToFit="0" vertical="bottom" wrapText="0"/>
    </xf>
    <xf borderId="2" fillId="0" fontId="4" numFmtId="49" xfId="0" applyAlignment="1" applyBorder="1" applyFont="1" applyNumberFormat="1">
      <alignment horizontal="center" shrinkToFit="0" vertical="bottom" wrapText="0"/>
    </xf>
    <xf borderId="3" fillId="0" fontId="4" numFmtId="49" xfId="0" applyAlignment="1" applyBorder="1" applyFont="1" applyNumberFormat="1">
      <alignment horizontal="center" shrinkToFit="0" vertical="bottom" wrapText="0"/>
    </xf>
    <xf borderId="5" fillId="3" fontId="8" numFmtId="0" xfId="0" applyAlignment="1" applyBorder="1" applyFont="1">
      <alignment vertical="center"/>
    </xf>
    <xf borderId="5" fillId="3" fontId="8" numFmtId="4" xfId="0" applyAlignment="1" applyBorder="1" applyFont="1" applyNumberFormat="1">
      <alignment horizontal="center" vertical="center"/>
    </xf>
    <xf borderId="9" fillId="8" fontId="14" numFmtId="165" xfId="0" applyAlignment="1" applyBorder="1" applyFill="1" applyFont="1" applyNumberFormat="1">
      <alignment horizontal="left" vertical="bottom"/>
    </xf>
    <xf borderId="5" fillId="6" fontId="4" numFmtId="0" xfId="0" applyAlignment="1" applyBorder="1" applyFont="1">
      <alignment vertical="center"/>
    </xf>
    <xf borderId="2" fillId="5" fontId="8" numFmtId="49" xfId="0" applyAlignment="1" applyBorder="1" applyFont="1" applyNumberFormat="1">
      <alignment shrinkToFit="0" vertical="bottom" wrapText="0"/>
    </xf>
    <xf borderId="0" fillId="9" fontId="15" numFmtId="49" xfId="0" applyAlignment="1" applyFill="1" applyFont="1" applyNumberFormat="1">
      <alignment vertical="center"/>
    </xf>
    <xf borderId="4" fillId="9" fontId="15" numFmtId="49" xfId="0" applyAlignment="1" applyBorder="1" applyFont="1" applyNumberFormat="1">
      <alignment vertical="center"/>
    </xf>
    <xf borderId="5" fillId="9" fontId="3" numFmtId="0" xfId="0" applyAlignment="1" applyBorder="1" applyFont="1">
      <alignment vertical="center"/>
    </xf>
    <xf borderId="5" fillId="9" fontId="15" numFmtId="0" xfId="0" applyAlignment="1" applyBorder="1" applyFont="1">
      <alignment horizontal="center" vertical="center"/>
    </xf>
    <xf borderId="5" fillId="9" fontId="4" numFmtId="1" xfId="0" applyAlignment="1" applyBorder="1" applyFont="1" applyNumberFormat="1">
      <alignment horizontal="center" vertical="center"/>
    </xf>
    <xf borderId="5" fillId="9" fontId="4" numFmtId="4" xfId="0" applyAlignment="1" applyBorder="1" applyFont="1" applyNumberFormat="1">
      <alignment horizontal="center" vertical="center"/>
    </xf>
    <xf borderId="5" fillId="10" fontId="4" numFmtId="0" xfId="0" applyAlignment="1" applyBorder="1" applyFill="1" applyFont="1">
      <alignment vertical="center"/>
    </xf>
    <xf borderId="0" fillId="9" fontId="4" numFmtId="49" xfId="0" applyAlignment="1" applyFont="1" applyNumberFormat="1">
      <alignment vertical="center"/>
    </xf>
    <xf borderId="4" fillId="9" fontId="4" numFmtId="49" xfId="0" applyAlignment="1" applyBorder="1" applyFont="1" applyNumberFormat="1">
      <alignment vertical="center"/>
    </xf>
    <xf borderId="5" fillId="9" fontId="4" numFmtId="0" xfId="0" applyAlignment="1" applyBorder="1" applyFont="1">
      <alignment vertical="center"/>
    </xf>
    <xf borderId="5" fillId="9" fontId="4" numFmtId="0" xfId="0" applyAlignment="1" applyBorder="1" applyFont="1">
      <alignment horizontal="center" vertical="center"/>
    </xf>
    <xf borderId="10" fillId="8" fontId="14" numFmtId="165" xfId="0" applyAlignment="1" applyBorder="1" applyFont="1" applyNumberFormat="1">
      <alignment horizontal="left" vertical="bottom"/>
    </xf>
    <xf borderId="1" fillId="0" fontId="4" numFmtId="49" xfId="0" applyAlignment="1" applyBorder="1" applyFont="1" applyNumberFormat="1">
      <alignment readingOrder="0" shrinkToFit="0" vertical="bottom" wrapText="0"/>
    </xf>
    <xf borderId="2" fillId="0" fontId="4" numFmtId="49" xfId="0" applyAlignment="1" applyBorder="1" applyFont="1" applyNumberFormat="1">
      <alignment readingOrder="0" shrinkToFit="0" vertical="bottom" wrapText="0"/>
    </xf>
    <xf borderId="2" fillId="0" fontId="4" numFmtId="49" xfId="0" applyAlignment="1" applyBorder="1" applyFont="1" applyNumberFormat="1">
      <alignment horizontal="center" readingOrder="0" shrinkToFit="0" vertical="bottom" wrapText="0"/>
    </xf>
    <xf borderId="3" fillId="0" fontId="4" numFmtId="49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vertical="bottom"/>
    </xf>
    <xf borderId="5" fillId="6" fontId="4" numFmtId="0" xfId="0" applyAlignment="1" applyBorder="1" applyFont="1">
      <alignment vertical="bottom"/>
    </xf>
    <xf borderId="5" fillId="3" fontId="4" numFmtId="0" xfId="0" applyAlignment="1" applyBorder="1" applyFont="1">
      <alignment shrinkToFit="0" vertical="center" wrapText="1"/>
    </xf>
    <xf borderId="5" fillId="11" fontId="4" numFmtId="0" xfId="0" applyAlignment="1" applyBorder="1" applyFill="1" applyFont="1">
      <alignment vertical="bottom"/>
    </xf>
    <xf borderId="0" fillId="3" fontId="4" numFmtId="49" xfId="0" applyAlignment="1" applyFont="1" applyNumberFormat="1">
      <alignment readingOrder="0" vertical="center"/>
    </xf>
    <xf borderId="0" fillId="9" fontId="4" numFmtId="49" xfId="0" applyAlignment="1" applyFont="1" applyNumberFormat="1">
      <alignment horizontal="center" vertical="center"/>
    </xf>
    <xf borderId="4" fillId="9" fontId="4" numFmtId="49" xfId="0" applyAlignment="1" applyBorder="1" applyFont="1" applyNumberFormat="1">
      <alignment horizontal="center" vertical="center"/>
    </xf>
    <xf borderId="1" fillId="5" fontId="4" numFmtId="49" xfId="0" applyAlignment="1" applyBorder="1" applyFont="1" applyNumberFormat="1">
      <alignment readingOrder="0" shrinkToFit="0" vertical="bottom" wrapText="0"/>
    </xf>
    <xf borderId="2" fillId="5" fontId="4" numFmtId="49" xfId="0" applyAlignment="1" applyBorder="1" applyFont="1" applyNumberFormat="1">
      <alignment readingOrder="0" shrinkToFit="0" vertical="bottom" wrapText="0"/>
    </xf>
    <xf borderId="2" fillId="5" fontId="4" numFmtId="49" xfId="0" applyAlignment="1" applyBorder="1" applyFont="1" applyNumberFormat="1">
      <alignment horizontal="center" readingOrder="0" shrinkToFit="0" vertical="bottom" wrapText="0"/>
    </xf>
    <xf borderId="3" fillId="5" fontId="4" numFmtId="49" xfId="0" applyAlignment="1" applyBorder="1" applyFont="1" applyNumberFormat="1">
      <alignment horizontal="center" readingOrder="0" shrinkToFit="0" vertical="bottom" wrapText="0"/>
    </xf>
    <xf borderId="10" fillId="0" fontId="4" numFmtId="164" xfId="0" applyAlignment="1" applyBorder="1" applyFont="1" applyNumberFormat="1">
      <alignment vertical="bottom"/>
    </xf>
    <xf borderId="0" fillId="3" fontId="4" numFmtId="49" xfId="0" applyAlignment="1" applyFont="1" applyNumberFormat="1">
      <alignment horizontal="center" vertical="center"/>
    </xf>
    <xf borderId="4" fillId="3" fontId="4" numFmtId="49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vertical="bottom"/>
    </xf>
    <xf borderId="5" fillId="3" fontId="4" numFmtId="166" xfId="0" applyAlignment="1" applyBorder="1" applyFont="1" applyNumberFormat="1">
      <alignment vertical="center"/>
    </xf>
    <xf borderId="5" fillId="0" fontId="15" numFmtId="164" xfId="0" applyAlignment="1" applyBorder="1" applyFont="1" applyNumberFormat="1">
      <alignment vertical="bottom"/>
    </xf>
    <xf borderId="5" fillId="7" fontId="15" numFmtId="164" xfId="0" applyAlignment="1" applyBorder="1" applyFont="1" applyNumberFormat="1">
      <alignment vertical="bottom"/>
    </xf>
    <xf borderId="0" fillId="3" fontId="16" numFmtId="0" xfId="0" applyAlignment="1" applyFont="1">
      <alignment vertical="center"/>
    </xf>
    <xf borderId="5" fillId="6" fontId="15" numFmtId="164" xfId="0" applyAlignment="1" applyBorder="1" applyFont="1" applyNumberFormat="1">
      <alignment vertical="bottom"/>
    </xf>
    <xf borderId="5" fillId="9" fontId="4" numFmtId="0" xfId="0" applyAlignment="1" applyBorder="1" applyFont="1">
      <alignment shrinkToFit="0" vertical="center" wrapText="1"/>
    </xf>
    <xf borderId="0" fillId="9" fontId="4" numFmtId="49" xfId="0" applyAlignment="1" applyFont="1" applyNumberFormat="1">
      <alignment horizontal="left" vertical="center"/>
    </xf>
    <xf borderId="4" fillId="9" fontId="4" numFmtId="49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3" fillId="0" fontId="4" numFmtId="167" xfId="0" applyAlignment="1" applyBorder="1" applyFont="1" applyNumberFormat="1">
      <alignment horizontal="center" readingOrder="0" shrinkToFit="0" vertical="bottom" wrapText="0"/>
    </xf>
    <xf borderId="5" fillId="7" fontId="4" numFmtId="0" xfId="0" applyAlignment="1" applyBorder="1" applyFont="1">
      <alignment vertical="bottom"/>
    </xf>
    <xf borderId="5" fillId="9" fontId="15" numFmtId="0" xfId="0" applyAlignment="1" applyBorder="1" applyFont="1">
      <alignment vertical="center"/>
    </xf>
    <xf borderId="1" fillId="5" fontId="4" numFmtId="49" xfId="0" applyAlignment="1" applyBorder="1" applyFont="1" applyNumberFormat="1">
      <alignment horizontal="center" shrinkToFit="0" vertical="bottom" wrapText="0"/>
    </xf>
    <xf borderId="5" fillId="3" fontId="4" numFmtId="0" xfId="0" applyAlignment="1" applyBorder="1" applyFont="1">
      <alignment horizontal="center" shrinkToFit="0" vertical="center" wrapText="1"/>
    </xf>
    <xf borderId="5" fillId="6" fontId="15" numFmtId="0" xfId="0" applyAlignment="1" applyBorder="1" applyFont="1">
      <alignment vertical="bottom"/>
    </xf>
    <xf borderId="0" fillId="0" fontId="17" numFmtId="0" xfId="0" applyAlignment="1" applyFont="1">
      <alignment vertical="center"/>
    </xf>
    <xf borderId="5" fillId="12" fontId="4" numFmtId="0" xfId="0" applyAlignment="1" applyBorder="1" applyFill="1" applyFont="1">
      <alignment vertical="bottom"/>
    </xf>
    <xf borderId="5" fillId="3" fontId="4" numFmtId="49" xfId="0" applyAlignment="1" applyBorder="1" applyFont="1" applyNumberFormat="1">
      <alignment horizontal="center" vertical="center"/>
    </xf>
    <xf borderId="0" fillId="3" fontId="4" numFmtId="49" xfId="0" applyAlignment="1" applyFont="1" applyNumberFormat="1">
      <alignment shrinkToFit="0" vertical="center" wrapText="1"/>
    </xf>
    <xf borderId="4" fillId="3" fontId="4" numFmtId="49" xfId="0" applyAlignment="1" applyBorder="1" applyFont="1" applyNumberFormat="1">
      <alignment shrinkToFit="0" vertical="center" wrapText="1"/>
    </xf>
    <xf borderId="5" fillId="3" fontId="15" numFmtId="0" xfId="0" applyAlignment="1" applyBorder="1" applyFont="1">
      <alignment horizontal="center" vertical="center"/>
    </xf>
    <xf borderId="0" fillId="3" fontId="4" numFmtId="49" xfId="0" applyAlignment="1" applyFont="1" applyNumberFormat="1">
      <alignment horizontal="left" vertical="center"/>
    </xf>
    <xf borderId="5" fillId="3" fontId="4" numFmtId="166" xfId="0" applyAlignment="1" applyBorder="1" applyFont="1" applyNumberFormat="1">
      <alignment horizontal="center" vertical="center"/>
    </xf>
    <xf borderId="0" fillId="3" fontId="16" numFmtId="49" xfId="0" applyAlignment="1" applyFont="1" applyNumberFormat="1">
      <alignment vertical="center"/>
    </xf>
    <xf borderId="4" fillId="3" fontId="4" numFmtId="49" xfId="0" applyAlignment="1" applyBorder="1" applyFont="1" applyNumberFormat="1">
      <alignment horizontal="left" vertical="center"/>
    </xf>
    <xf borderId="5" fillId="6" fontId="15" numFmtId="0" xfId="0" applyAlignment="1" applyBorder="1" applyFont="1">
      <alignment vertical="center"/>
    </xf>
    <xf borderId="11" fillId="8" fontId="14" numFmtId="168" xfId="0" applyAlignment="1" applyBorder="1" applyFont="1" applyNumberFormat="1">
      <alignment horizontal="left" vertical="bottom"/>
    </xf>
    <xf borderId="5" fillId="3" fontId="4" numFmtId="1" xfId="0" applyAlignment="1" applyBorder="1" applyFont="1" applyNumberFormat="1">
      <alignment horizontal="left" vertical="center"/>
    </xf>
    <xf borderId="0" fillId="0" fontId="4" numFmtId="49" xfId="0" applyAlignment="1" applyFont="1" applyNumberFormat="1">
      <alignment horizontal="left" shrinkToFit="0" vertical="bottom" wrapText="0"/>
    </xf>
    <xf borderId="0" fillId="0" fontId="4" numFmtId="49" xfId="0" applyAlignment="1" applyFont="1" applyNumberFormat="1">
      <alignment horizontal="center" shrinkToFit="0" vertical="bottom" wrapText="0"/>
    </xf>
    <xf borderId="5" fillId="3" fontId="15" numFmtId="0" xfId="0" applyAlignment="1" applyBorder="1" applyFont="1">
      <alignment shrinkToFit="0" vertical="center" wrapText="1"/>
    </xf>
    <xf borderId="7" fillId="13" fontId="10" numFmtId="0" xfId="0" applyAlignment="1" applyBorder="1" applyFill="1" applyFont="1">
      <alignment horizontal="center" shrinkToFit="0" vertical="bottom" wrapText="0"/>
    </xf>
    <xf borderId="8" fillId="13" fontId="11" numFmtId="0" xfId="0" applyAlignment="1" applyBorder="1" applyFont="1">
      <alignment shrinkToFit="0" vertical="bottom" wrapText="0"/>
    </xf>
    <xf borderId="8" fillId="13" fontId="12" numFmtId="0" xfId="0" applyAlignment="1" applyBorder="1" applyFont="1">
      <alignment horizontal="center" shrinkToFit="0" vertical="bottom" wrapText="0"/>
    </xf>
    <xf borderId="8" fillId="13" fontId="13" numFmtId="0" xfId="0" applyAlignment="1" applyBorder="1" applyFont="1">
      <alignment horizontal="center" shrinkToFit="0" vertical="bottom" wrapText="0"/>
    </xf>
    <xf borderId="0" fillId="3" fontId="15" numFmtId="49" xfId="0" applyAlignment="1" applyFont="1" applyNumberFormat="1">
      <alignment vertical="center"/>
    </xf>
    <xf borderId="4" fillId="3" fontId="15" numFmtId="49" xfId="0" applyAlignment="1" applyBorder="1" applyFont="1" applyNumberFormat="1">
      <alignment vertical="center"/>
    </xf>
    <xf borderId="5" fillId="3" fontId="15" numFmtId="0" xfId="0" applyAlignment="1" applyBorder="1" applyFont="1">
      <alignment vertical="center"/>
    </xf>
    <xf borderId="5" fillId="3" fontId="15" numFmtId="164" xfId="0" applyAlignment="1" applyBorder="1" applyFont="1" applyNumberFormat="1">
      <alignment horizontal="center" vertical="center"/>
    </xf>
    <xf borderId="0" fillId="3" fontId="4" numFmtId="0" xfId="0" applyAlignment="1" applyFont="1">
      <alignment vertical="center"/>
    </xf>
    <xf borderId="5" fillId="9" fontId="4" numFmtId="0" xfId="0" applyAlignment="1" applyBorder="1" applyFont="1">
      <alignment horizontal="center" shrinkToFit="0" vertical="center" wrapText="1"/>
    </xf>
    <xf borderId="5" fillId="3" fontId="4" numFmtId="49" xfId="0" applyAlignment="1" applyBorder="1" applyFont="1" applyNumberFormat="1">
      <alignment horizontal="left" vertical="center"/>
    </xf>
    <xf borderId="5" fillId="3" fontId="4" numFmtId="4" xfId="0" applyAlignment="1" applyBorder="1" applyFont="1" applyNumberFormat="1">
      <alignment horizontal="center" shrinkToFit="0" vertical="center" wrapText="1"/>
    </xf>
    <xf borderId="0" fillId="0" fontId="4" numFmtId="49" xfId="0" applyAlignment="1" applyFont="1" applyNumberFormat="1">
      <alignment vertical="bottom"/>
    </xf>
    <xf borderId="8" fillId="0" fontId="18" numFmtId="0" xfId="0" applyAlignment="1" applyBorder="1" applyFont="1">
      <alignment shrinkToFit="0" vertical="bottom" wrapText="0"/>
    </xf>
    <xf borderId="0" fillId="0" fontId="19" numFmtId="49" xfId="0" applyAlignment="1" applyFont="1" applyNumberFormat="1">
      <alignment readingOrder="0" vertical="center"/>
    </xf>
    <xf borderId="0" fillId="0" fontId="19" numFmtId="167" xfId="0" applyAlignment="1" applyFont="1" applyNumberFormat="1">
      <alignment readingOrder="0" vertical="center"/>
    </xf>
    <xf borderId="0" fillId="0" fontId="19" numFmtId="49" xfId="0" applyAlignment="1" applyFont="1" applyNumberFormat="1">
      <alignment vertical="center"/>
    </xf>
    <xf borderId="5" fillId="0" fontId="19" numFmtId="49" xfId="0" applyAlignment="1" applyBorder="1" applyFont="1" applyNumberFormat="1">
      <alignment readingOrder="0" vertical="center"/>
    </xf>
    <xf borderId="0" fillId="0" fontId="19" numFmtId="0" xfId="0" applyAlignment="1" applyFont="1">
      <alignment readingOrder="0" vertical="center"/>
    </xf>
    <xf borderId="5" fillId="0" fontId="19" numFmtId="49" xfId="0" applyAlignment="1" applyBorder="1" applyFont="1" applyNumberFormat="1">
      <alignment vertical="center"/>
    </xf>
    <xf borderId="0" fillId="3" fontId="20" numFmtId="49" xfId="0" applyAlignment="1" applyFont="1" applyNumberFormat="1">
      <alignment readingOrder="0" shrinkToFit="0" vertical="bottom" wrapText="0"/>
    </xf>
    <xf borderId="5" fillId="3" fontId="20" numFmtId="0" xfId="0" applyAlignment="1" applyBorder="1" applyFont="1">
      <alignment readingOrder="0" shrinkToFit="0" vertical="bottom" wrapText="0"/>
    </xf>
    <xf borderId="5" fillId="3" fontId="20" numFmtId="49" xfId="0" applyAlignment="1" applyBorder="1" applyFont="1" applyNumberFormat="1">
      <alignment readingOrder="0" shrinkToFit="0" vertical="bottom" wrapText="0"/>
    </xf>
    <xf borderId="5" fillId="3" fontId="17" numFmtId="49" xfId="0" applyAlignment="1" applyBorder="1" applyFont="1" applyNumberFormat="1">
      <alignment vertical="center"/>
    </xf>
    <xf borderId="0" fillId="3" fontId="19" numFmtId="0" xfId="0" applyAlignment="1" applyFont="1">
      <alignment vertical="center"/>
    </xf>
    <xf borderId="0" fillId="0" fontId="14" numFmtId="49" xfId="0" applyAlignment="1" applyFont="1" applyNumberFormat="1">
      <alignment readingOrder="0" shrinkToFit="0" vertical="bottom" wrapText="0"/>
    </xf>
    <xf borderId="5" fillId="0" fontId="14" numFmtId="0" xfId="0" applyAlignment="1" applyBorder="1" applyFont="1">
      <alignment readingOrder="0" shrinkToFit="0" vertical="bottom" wrapText="0"/>
    </xf>
    <xf borderId="5" fillId="0" fontId="14" numFmtId="49" xfId="0" applyAlignment="1" applyBorder="1" applyFont="1" applyNumberFormat="1">
      <alignment readingOrder="0" shrinkToFit="0" vertical="bottom" wrapText="0"/>
    </xf>
    <xf borderId="5" fillId="0" fontId="21" numFmtId="49" xfId="0" applyAlignment="1" applyBorder="1" applyFont="1" applyNumberFormat="1">
      <alignment readingOrder="0" shrinkToFit="0" vertical="bottom" wrapText="0"/>
    </xf>
    <xf borderId="5" fillId="0" fontId="21" numFmtId="0" xfId="0" applyAlignment="1" applyBorder="1" applyFont="1">
      <alignment shrinkToFit="0" vertical="bottom" wrapText="0"/>
    </xf>
    <xf borderId="5" fillId="0" fontId="17" numFmtId="49" xfId="0" applyAlignment="1" applyBorder="1" applyFont="1" applyNumberFormat="1">
      <alignment readingOrder="0" vertical="center"/>
    </xf>
    <xf borderId="0" fillId="0" fontId="21" numFmtId="49" xfId="0" applyAlignment="1" applyFont="1" applyNumberFormat="1">
      <alignment readingOrder="0" shrinkToFit="0" vertical="bottom" wrapText="0"/>
    </xf>
    <xf borderId="5" fillId="0" fontId="21" numFmtId="0" xfId="0" applyAlignment="1" applyBorder="1" applyFont="1">
      <alignment readingOrder="0" shrinkToFit="0" vertical="bottom" wrapText="0"/>
    </xf>
    <xf borderId="5" fillId="0" fontId="17" numFmtId="49" xfId="0" applyAlignment="1" applyBorder="1" applyFont="1" applyNumberFormat="1">
      <alignment vertical="center"/>
    </xf>
    <xf borderId="0" fillId="3" fontId="21" numFmtId="49" xfId="0" applyAlignment="1" applyFont="1" applyNumberFormat="1">
      <alignment readingOrder="0" shrinkToFit="0" vertical="bottom" wrapText="0"/>
    </xf>
    <xf borderId="5" fillId="3" fontId="21" numFmtId="0" xfId="0" applyAlignment="1" applyBorder="1" applyFont="1">
      <alignment readingOrder="0" shrinkToFit="0" vertical="bottom" wrapText="0"/>
    </xf>
    <xf borderId="5" fillId="3" fontId="14" numFmtId="49" xfId="0" applyAlignment="1" applyBorder="1" applyFont="1" applyNumberFormat="1">
      <alignment readingOrder="0" shrinkToFit="0" vertical="bottom" wrapText="0"/>
    </xf>
    <xf borderId="5" fillId="3" fontId="21" numFmtId="49" xfId="0" applyAlignment="1" applyBorder="1" applyFont="1" applyNumberFormat="1">
      <alignment readingOrder="0" shrinkToFit="0" vertical="bottom" wrapText="0"/>
    </xf>
    <xf borderId="0" fillId="13" fontId="21" numFmtId="49" xfId="0" applyAlignment="1" applyFont="1" applyNumberFormat="1">
      <alignment readingOrder="0" shrinkToFit="0" vertical="bottom" wrapText="0"/>
    </xf>
    <xf borderId="5" fillId="13" fontId="21" numFmtId="0" xfId="0" applyAlignment="1" applyBorder="1" applyFont="1">
      <alignment readingOrder="0" shrinkToFit="0" vertical="bottom" wrapText="0"/>
    </xf>
    <xf borderId="5" fillId="13" fontId="14" numFmtId="49" xfId="0" applyAlignment="1" applyBorder="1" applyFont="1" applyNumberFormat="1">
      <alignment readingOrder="0" shrinkToFit="0" vertical="bottom" wrapText="0"/>
    </xf>
    <xf borderId="5" fillId="13" fontId="21" numFmtId="49" xfId="0" applyAlignment="1" applyBorder="1" applyFont="1" applyNumberFormat="1">
      <alignment readingOrder="0" shrinkToFit="0" vertical="bottom" wrapText="0"/>
    </xf>
    <xf borderId="0" fillId="14" fontId="21" numFmtId="49" xfId="0" applyAlignment="1" applyFill="1" applyFont="1" applyNumberFormat="1">
      <alignment readingOrder="0" shrinkToFit="0" vertical="bottom" wrapText="0"/>
    </xf>
    <xf borderId="5" fillId="14" fontId="21" numFmtId="0" xfId="0" applyAlignment="1" applyBorder="1" applyFont="1">
      <alignment readingOrder="0" shrinkToFit="0" vertical="bottom" wrapText="0"/>
    </xf>
    <xf borderId="5" fillId="14" fontId="14" numFmtId="49" xfId="0" applyAlignment="1" applyBorder="1" applyFont="1" applyNumberFormat="1">
      <alignment readingOrder="0" shrinkToFit="0" vertical="bottom" wrapText="0"/>
    </xf>
    <xf borderId="5" fillId="14" fontId="21" numFmtId="49" xfId="0" applyAlignment="1" applyBorder="1" applyFont="1" applyNumberFormat="1">
      <alignment readingOrder="0" shrinkToFit="0" vertical="bottom" wrapText="0"/>
    </xf>
    <xf borderId="0" fillId="0" fontId="21" numFmtId="49" xfId="0" applyAlignment="1" applyFont="1" applyNumberFormat="1">
      <alignment shrinkToFit="0" vertical="bottom" wrapText="0"/>
    </xf>
    <xf borderId="5" fillId="0" fontId="21" numFmtId="49" xfId="0" applyAlignment="1" applyBorder="1" applyFont="1" applyNumberFormat="1">
      <alignment shrinkToFit="0" vertical="bottom" wrapText="0"/>
    </xf>
    <xf borderId="5" fillId="0" fontId="21" numFmtId="0" xfId="0" applyAlignment="1" applyBorder="1" applyFont="1">
      <alignment shrinkToFit="0" vertical="bottom" wrapText="0"/>
    </xf>
    <xf borderId="5" fillId="0" fontId="19" numFmtId="0" xfId="0" applyAlignment="1" applyBorder="1" applyFont="1">
      <alignment readingOrder="0" vertical="center"/>
    </xf>
    <xf borderId="5" fillId="0" fontId="19" numFmtId="0" xfId="0" applyAlignment="1" applyBorder="1" applyFont="1">
      <alignment vertical="center"/>
    </xf>
    <xf borderId="0" fillId="0" fontId="17" numFmtId="49" xfId="0" applyAlignment="1" applyFont="1" applyNumberFormat="1">
      <alignment vertical="center"/>
    </xf>
    <xf borderId="0" fillId="7" fontId="22" numFmtId="49" xfId="0" applyAlignment="1" applyFont="1" applyNumberFormat="1">
      <alignment horizontal="center" readingOrder="0" vertical="center"/>
    </xf>
    <xf borderId="0" fillId="7" fontId="22" numFmtId="49" xfId="0" applyAlignment="1" applyFont="1" applyNumberFormat="1">
      <alignment horizontal="left" readingOrder="0" vertical="center"/>
    </xf>
    <xf borderId="5" fillId="7" fontId="22" numFmtId="0" xfId="0" applyAlignment="1" applyBorder="1" applyFont="1">
      <alignment horizontal="center" readingOrder="0" vertical="center"/>
    </xf>
    <xf borderId="6" fillId="7" fontId="22" numFmtId="0" xfId="0" applyAlignment="1" applyBorder="1" applyFont="1">
      <alignment horizontal="center" readingOrder="0" shrinkToFit="0" vertical="center" wrapText="0"/>
    </xf>
    <xf borderId="6" fillId="7" fontId="22" numFmtId="49" xfId="0" applyAlignment="1" applyBorder="1" applyFont="1" applyNumberFormat="1">
      <alignment horizontal="center" readingOrder="0" shrinkToFit="0" vertical="center" wrapText="0"/>
    </xf>
    <xf borderId="12" fillId="7" fontId="22" numFmtId="0" xfId="0" applyAlignment="1" applyBorder="1" applyFont="1">
      <alignment horizontal="center" readingOrder="0" shrinkToFit="0" vertical="center" wrapText="0"/>
    </xf>
    <xf borderId="5" fillId="7" fontId="22" numFmtId="0" xfId="0" applyAlignment="1" applyBorder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center" readingOrder="0" shrinkToFit="0" vertical="bottom" wrapText="0"/>
    </xf>
    <xf borderId="0" fillId="0" fontId="6" numFmtId="49" xfId="0" applyAlignment="1" applyFont="1" applyNumberFormat="1">
      <alignment horizontal="left" readingOrder="0" shrinkToFit="0" vertical="bottom" wrapText="0"/>
    </xf>
    <xf borderId="7" fillId="0" fontId="6" numFmtId="0" xfId="0" applyAlignment="1" applyBorder="1" applyFont="1">
      <alignment horizontal="center" readingOrder="0" shrinkToFit="0" vertical="bottom" wrapText="0"/>
    </xf>
    <xf borderId="8" fillId="0" fontId="23" numFmtId="0" xfId="0" applyAlignment="1" applyBorder="1" applyFont="1">
      <alignment horizontal="center" readingOrder="0" shrinkToFit="0" vertical="bottom" wrapText="0"/>
    </xf>
    <xf borderId="8" fillId="0" fontId="24" numFmtId="49" xfId="0" applyAlignment="1" applyBorder="1" applyFont="1" applyNumberFormat="1">
      <alignment horizontal="left" readingOrder="0" shrinkToFit="0" vertical="top" wrapText="0"/>
    </xf>
    <xf borderId="8" fillId="0" fontId="24" numFmtId="0" xfId="0" applyAlignment="1" applyBorder="1" applyFont="1">
      <alignment horizontal="left" readingOrder="0" shrinkToFit="0" vertical="top" wrapText="0"/>
    </xf>
    <xf borderId="8" fillId="0" fontId="24" numFmtId="0" xfId="0" applyAlignment="1" applyBorder="1" applyFont="1">
      <alignment horizontal="center" shrinkToFit="0" vertical="bottom" wrapText="0"/>
    </xf>
    <xf borderId="8" fillId="0" fontId="25" numFmtId="0" xfId="0" applyAlignment="1" applyBorder="1" applyFont="1">
      <alignment horizontal="center" shrinkToFit="0" vertical="bottom" wrapText="0"/>
    </xf>
    <xf borderId="13" fillId="0" fontId="25" numFmtId="0" xfId="0" applyAlignment="1" applyBorder="1" applyFont="1">
      <alignment horizontal="center" shrinkToFit="0" vertical="bottom" wrapText="0"/>
    </xf>
    <xf borderId="7" fillId="0" fontId="25" numFmtId="0" xfId="0" applyAlignment="1" applyBorder="1" applyFont="1">
      <alignment shrinkToFit="0" vertical="bottom" wrapText="0"/>
    </xf>
    <xf borderId="0" fillId="0" fontId="24" numFmtId="49" xfId="0" applyAlignment="1" applyFont="1" applyNumberFormat="1">
      <alignment horizontal="left" readingOrder="0" vertical="top"/>
    </xf>
    <xf borderId="7" fillId="0" fontId="24" numFmtId="0" xfId="0" applyAlignment="1" applyBorder="1" applyFont="1">
      <alignment horizontal="left" readingOrder="0" vertical="top"/>
    </xf>
    <xf borderId="8" fillId="0" fontId="24" numFmtId="0" xfId="0" applyAlignment="1" applyBorder="1" applyFont="1">
      <alignment horizontal="left" shrinkToFit="0" vertical="top" wrapText="0"/>
    </xf>
    <xf borderId="8" fillId="0" fontId="25" numFmtId="0" xfId="0" applyAlignment="1" applyBorder="1" applyFont="1">
      <alignment horizontal="left" readingOrder="0" shrinkToFit="0" vertical="top" wrapText="0"/>
    </xf>
    <xf borderId="13" fillId="0" fontId="25" numFmtId="0" xfId="0" applyAlignment="1" applyBorder="1" applyFont="1">
      <alignment readingOrder="0" shrinkToFit="0" vertical="bottom" wrapText="0"/>
    </xf>
    <xf borderId="7" fillId="0" fontId="25" numFmtId="0" xfId="0" applyAlignment="1" applyBorder="1" applyFont="1">
      <alignment horizontal="left" shrinkToFit="0" vertical="top" wrapText="0"/>
    </xf>
    <xf borderId="0" fillId="0" fontId="24" numFmtId="49" xfId="0" applyAlignment="1" applyFont="1" applyNumberFormat="1">
      <alignment horizontal="left" readingOrder="0" shrinkToFit="0" vertical="top" wrapText="0"/>
    </xf>
    <xf borderId="7" fillId="0" fontId="24" numFmtId="0" xfId="0" applyAlignment="1" applyBorder="1" applyFont="1">
      <alignment horizontal="left" readingOrder="0" shrinkToFit="0" vertical="top" wrapText="0"/>
    </xf>
    <xf borderId="13" fillId="0" fontId="25" numFmtId="0" xfId="0" applyAlignment="1" applyBorder="1" applyFont="1">
      <alignment shrinkToFit="0" vertical="bottom" wrapText="0"/>
    </xf>
    <xf borderId="0" fillId="3" fontId="24" numFmtId="49" xfId="0" applyAlignment="1" applyFont="1" applyNumberFormat="1">
      <alignment horizontal="left" readingOrder="0" shrinkToFit="0" vertical="top" wrapText="0"/>
    </xf>
    <xf borderId="7" fillId="3" fontId="24" numFmtId="0" xfId="0" applyAlignment="1" applyBorder="1" applyFont="1">
      <alignment horizontal="left" readingOrder="0" shrinkToFit="0" vertical="top" wrapText="0"/>
    </xf>
    <xf borderId="8" fillId="0" fontId="24" numFmtId="0" xfId="0" applyAlignment="1" applyBorder="1" applyFont="1">
      <alignment horizontal="left" readingOrder="0" vertical="top"/>
    </xf>
    <xf borderId="8" fillId="0" fontId="23" numFmtId="49" xfId="0" applyAlignment="1" applyBorder="1" applyFont="1" applyNumberFormat="1">
      <alignment horizontal="left" readingOrder="0" shrinkToFit="0" vertical="top" wrapText="0"/>
    </xf>
    <xf borderId="8" fillId="0" fontId="23" numFmtId="0" xfId="0" applyAlignment="1" applyBorder="1" applyFont="1">
      <alignment horizontal="left" readingOrder="0" shrinkToFit="0" vertical="top" wrapText="0"/>
    </xf>
    <xf borderId="8" fillId="0" fontId="23" numFmtId="0" xfId="0" applyAlignment="1" applyBorder="1" applyFont="1">
      <alignment horizontal="left" shrinkToFit="0" vertical="top" wrapText="0"/>
    </xf>
    <xf borderId="8" fillId="3" fontId="24" numFmtId="0" xfId="0" applyAlignment="1" applyBorder="1" applyFont="1">
      <alignment horizontal="left" readingOrder="0" vertical="top"/>
    </xf>
    <xf borderId="0" fillId="0" fontId="25" numFmtId="49" xfId="0" applyAlignment="1" applyFont="1" applyNumberFormat="1">
      <alignment horizontal="left" readingOrder="0" shrinkToFit="0" vertical="top" wrapText="0"/>
    </xf>
    <xf borderId="14" fillId="0" fontId="24" numFmtId="0" xfId="0" applyAlignment="1" applyBorder="1" applyFont="1">
      <alignment horizontal="left" readingOrder="0" shrinkToFit="0" vertical="top" wrapText="0"/>
    </xf>
    <xf borderId="0" fillId="0" fontId="25" numFmtId="0" xfId="0" applyAlignment="1" applyFont="1">
      <alignment horizontal="left" readingOrder="0" shrinkToFit="0" vertical="top" wrapText="0"/>
    </xf>
    <xf borderId="0" fillId="0" fontId="25" numFmtId="0" xfId="0" applyAlignment="1" applyFont="1">
      <alignment shrinkToFit="0" vertical="bottom" wrapText="0"/>
    </xf>
    <xf borderId="6" fillId="0" fontId="24" numFmtId="49" xfId="0" applyAlignment="1" applyBorder="1" applyFont="1" applyNumberFormat="1">
      <alignment horizontal="left" readingOrder="0" shrinkToFit="0" vertical="top" wrapText="0"/>
    </xf>
    <xf borderId="6" fillId="0" fontId="24" numFmtId="0" xfId="0" applyAlignment="1" applyBorder="1" applyFont="1">
      <alignment horizontal="left" readingOrder="0" shrinkToFit="0" vertical="top" wrapText="0"/>
    </xf>
    <xf borderId="6" fillId="0" fontId="24" numFmtId="0" xfId="0" applyAlignment="1" applyBorder="1" applyFont="1">
      <alignment horizontal="left" shrinkToFit="0" vertical="top" wrapText="0"/>
    </xf>
    <xf borderId="6" fillId="0" fontId="25" numFmtId="0" xfId="0" applyAlignment="1" applyBorder="1" applyFont="1">
      <alignment horizontal="left" shrinkToFit="0" vertical="top" wrapText="0"/>
    </xf>
    <xf borderId="12" fillId="0" fontId="25" numFmtId="0" xfId="0" applyAlignment="1" applyBorder="1" applyFont="1">
      <alignment shrinkToFit="0" vertical="bottom" wrapText="0"/>
    </xf>
    <xf borderId="8" fillId="0" fontId="25" numFmtId="0" xfId="0" applyAlignment="1" applyBorder="1" applyFont="1">
      <alignment horizontal="left" shrinkToFit="0" vertical="top" wrapText="0"/>
    </xf>
    <xf borderId="0" fillId="15" fontId="24" numFmtId="49" xfId="0" applyAlignment="1" applyFill="1" applyFont="1" applyNumberFormat="1">
      <alignment horizontal="left" readingOrder="0" shrinkToFit="0" vertical="top" wrapText="0"/>
    </xf>
    <xf borderId="7" fillId="15" fontId="24" numFmtId="0" xfId="0" applyAlignment="1" applyBorder="1" applyFont="1">
      <alignment horizontal="left" readingOrder="0" shrinkToFit="0" vertical="top" wrapText="0"/>
    </xf>
    <xf borderId="8" fillId="15" fontId="24" numFmtId="0" xfId="0" applyAlignment="1" applyBorder="1" applyFont="1">
      <alignment horizontal="left" readingOrder="0" vertical="top"/>
    </xf>
    <xf borderId="8" fillId="15" fontId="24" numFmtId="49" xfId="0" applyAlignment="1" applyBorder="1" applyFont="1" applyNumberFormat="1">
      <alignment horizontal="left" readingOrder="0" shrinkToFit="0" vertical="top" wrapText="0"/>
    </xf>
    <xf borderId="8" fillId="15" fontId="24" numFmtId="49" xfId="0" applyAlignment="1" applyBorder="1" applyFont="1" applyNumberFormat="1">
      <alignment horizontal="left" shrinkToFit="0" vertical="top" wrapText="0"/>
    </xf>
    <xf borderId="8" fillId="15" fontId="24" numFmtId="0" xfId="0" applyAlignment="1" applyBorder="1" applyFont="1">
      <alignment horizontal="left" shrinkToFit="0" vertical="top" wrapText="0"/>
    </xf>
    <xf borderId="13" fillId="15" fontId="24" numFmtId="0" xfId="0" applyAlignment="1" applyBorder="1" applyFont="1">
      <alignment shrinkToFit="0" vertical="bottom" wrapText="0"/>
    </xf>
    <xf borderId="8" fillId="0" fontId="24" numFmtId="0" xfId="0" applyAlignment="1" applyBorder="1" applyFont="1">
      <alignment horizontal="left" vertical="top"/>
    </xf>
    <xf borderId="8" fillId="0" fontId="23" numFmtId="0" xfId="0" applyAlignment="1" applyBorder="1" applyFont="1">
      <alignment horizontal="left" readingOrder="0" vertical="top"/>
    </xf>
    <xf borderId="8" fillId="0" fontId="23" numFmtId="0" xfId="0" applyAlignment="1" applyBorder="1" applyFont="1">
      <alignment horizontal="left" vertical="top"/>
    </xf>
    <xf borderId="8" fillId="3" fontId="24" numFmtId="49" xfId="0" applyAlignment="1" applyBorder="1" applyFont="1" applyNumberFormat="1">
      <alignment horizontal="left" readingOrder="0" shrinkToFit="0" vertical="top" wrapText="0"/>
    </xf>
    <xf borderId="8" fillId="3" fontId="24" numFmtId="0" xfId="0" applyAlignment="1" applyBorder="1" applyFont="1">
      <alignment horizontal="left" readingOrder="0" shrinkToFit="0" vertical="top" wrapText="0"/>
    </xf>
    <xf borderId="8" fillId="3" fontId="24" numFmtId="0" xfId="0" applyAlignment="1" applyBorder="1" applyFont="1">
      <alignment horizontal="left" shrinkToFit="0" vertical="top" wrapText="0"/>
    </xf>
    <xf borderId="8" fillId="3" fontId="25" numFmtId="0" xfId="0" applyAlignment="1" applyBorder="1" applyFont="1">
      <alignment horizontal="left" readingOrder="0" shrinkToFit="0" vertical="top" wrapText="0"/>
    </xf>
    <xf borderId="13" fillId="3" fontId="25" numFmtId="0" xfId="0" applyAlignment="1" applyBorder="1" applyFont="1">
      <alignment readingOrder="0" shrinkToFit="0" vertical="bottom" wrapText="0"/>
    </xf>
    <xf borderId="7" fillId="3" fontId="25" numFmtId="0" xfId="0" applyAlignment="1" applyBorder="1" applyFont="1">
      <alignment horizontal="left" shrinkToFit="0" vertical="top" wrapText="0"/>
    </xf>
    <xf borderId="13" fillId="0" fontId="25" numFmtId="0" xfId="0" applyAlignment="1" applyBorder="1" applyFont="1">
      <alignment readingOrder="0" vertical="bottom"/>
    </xf>
    <xf borderId="8" fillId="3" fontId="23" numFmtId="0" xfId="0" applyAlignment="1" applyBorder="1" applyFont="1">
      <alignment horizontal="left" readingOrder="0" shrinkToFit="0" vertical="top" wrapText="0"/>
    </xf>
    <xf borderId="8" fillId="3" fontId="23" numFmtId="0" xfId="0" applyAlignment="1" applyBorder="1" applyFont="1">
      <alignment horizontal="left" shrinkToFit="0" vertical="top" wrapText="0"/>
    </xf>
    <xf borderId="8" fillId="0" fontId="24" numFmtId="49" xfId="0" applyAlignment="1" applyBorder="1" applyFont="1" applyNumberFormat="1">
      <alignment horizontal="left" readingOrder="0" vertical="top"/>
    </xf>
    <xf borderId="8" fillId="3" fontId="24" numFmtId="0" xfId="0" applyAlignment="1" applyBorder="1" applyFont="1">
      <alignment horizontal="left" vertical="top"/>
    </xf>
    <xf borderId="0" fillId="0" fontId="24" numFmtId="0" xfId="0" applyAlignment="1" applyFont="1">
      <alignment horizontal="left" readingOrder="0" shrinkToFit="0" vertical="top" wrapText="0"/>
    </xf>
    <xf borderId="7" fillId="0" fontId="24" numFmtId="49" xfId="0" applyAlignment="1" applyBorder="1" applyFont="1" applyNumberFormat="1">
      <alignment horizontal="left" readingOrder="0" shrinkToFit="0" vertical="top" wrapText="0"/>
    </xf>
    <xf borderId="7" fillId="3" fontId="24" numFmtId="0" xfId="0" applyAlignment="1" applyBorder="1" applyFont="1">
      <alignment horizontal="left" shrinkToFit="0" vertical="top" wrapText="0"/>
    </xf>
    <xf borderId="6" fillId="0" fontId="24" numFmtId="0" xfId="0" applyAlignment="1" applyBorder="1" applyFont="1">
      <alignment horizontal="left" readingOrder="0" vertical="top"/>
    </xf>
    <xf borderId="8" fillId="3" fontId="25" numFmtId="0" xfId="0" applyAlignment="1" applyBorder="1" applyFont="1">
      <alignment horizontal="left" shrinkToFit="0" vertical="top" wrapText="0"/>
    </xf>
    <xf borderId="8" fillId="0" fontId="25" numFmtId="49" xfId="0" applyAlignment="1" applyBorder="1" applyFont="1" applyNumberFormat="1">
      <alignment horizontal="left" readingOrder="0" shrinkToFit="0" vertical="top" wrapText="0"/>
    </xf>
    <xf borderId="8" fillId="0" fontId="24" numFmtId="49" xfId="0" applyAlignment="1" applyBorder="1" applyFont="1" applyNumberFormat="1">
      <alignment horizontal="left" shrinkToFit="0" vertical="top" wrapText="0"/>
    </xf>
    <xf borderId="0" fillId="13" fontId="24" numFmtId="49" xfId="0" applyAlignment="1" applyFont="1" applyNumberFormat="1">
      <alignment horizontal="left" readingOrder="0" shrinkToFit="0" vertical="top" wrapText="0"/>
    </xf>
    <xf borderId="7" fillId="13" fontId="24" numFmtId="0" xfId="0" applyAlignment="1" applyBorder="1" applyFont="1">
      <alignment horizontal="left" readingOrder="0" shrinkToFit="0" vertical="top" wrapText="0"/>
    </xf>
    <xf borderId="8" fillId="13" fontId="24" numFmtId="0" xfId="0" applyAlignment="1" applyBorder="1" applyFont="1">
      <alignment horizontal="left" readingOrder="0" shrinkToFit="0" vertical="top" wrapText="0"/>
    </xf>
    <xf borderId="8" fillId="13" fontId="26" numFmtId="49" xfId="0" applyAlignment="1" applyBorder="1" applyFont="1" applyNumberFormat="1">
      <alignment horizontal="left" readingOrder="0" shrinkToFit="0" vertical="top" wrapText="0"/>
    </xf>
    <xf borderId="8" fillId="13" fontId="26" numFmtId="0" xfId="0" applyAlignment="1" applyBorder="1" applyFont="1">
      <alignment horizontal="left" readingOrder="0" shrinkToFit="0" vertical="top" wrapText="0"/>
    </xf>
    <xf borderId="8" fillId="13" fontId="25" numFmtId="0" xfId="0" applyAlignment="1" applyBorder="1" applyFont="1">
      <alignment horizontal="left" shrinkToFit="0" vertical="top" wrapText="0"/>
    </xf>
    <xf borderId="13" fillId="13" fontId="25" numFmtId="0" xfId="0" applyAlignment="1" applyBorder="1" applyFont="1">
      <alignment shrinkToFit="0" vertical="bottom" wrapText="0"/>
    </xf>
    <xf borderId="7" fillId="13" fontId="26" numFmtId="0" xfId="0" applyAlignment="1" applyBorder="1" applyFont="1">
      <alignment horizontal="left" readingOrder="0" shrinkToFit="0" vertical="top" wrapText="0"/>
    </xf>
    <xf borderId="8" fillId="13" fontId="24" numFmtId="0" xfId="0" applyAlignment="1" applyBorder="1" applyFont="1">
      <alignment horizontal="left" shrinkToFit="0" vertical="top" wrapText="0"/>
    </xf>
    <xf borderId="8" fillId="15" fontId="24" numFmtId="0" xfId="0" applyAlignment="1" applyBorder="1" applyFont="1">
      <alignment horizontal="left" readingOrder="0" shrinkToFit="0" vertical="top" wrapText="0"/>
    </xf>
    <xf borderId="5" fillId="0" fontId="24" numFmtId="0" xfId="0" applyAlignment="1" applyBorder="1" applyFont="1">
      <alignment horizontal="left" shrinkToFit="0" vertical="top" wrapText="0"/>
    </xf>
    <xf borderId="6" fillId="0" fontId="24" numFmtId="49" xfId="0" applyAlignment="1" applyBorder="1" applyFont="1" applyNumberFormat="1">
      <alignment horizontal="left" shrinkToFit="0" vertical="top" wrapText="0"/>
    </xf>
    <xf borderId="12" fillId="0" fontId="24" numFmtId="0" xfId="0" applyAlignment="1" applyBorder="1" applyFont="1">
      <alignment horizontal="left" vertical="top"/>
    </xf>
    <xf borderId="13" fillId="0" fontId="24" numFmtId="0" xfId="0" applyAlignment="1" applyBorder="1" applyFont="1">
      <alignment horizontal="left" readingOrder="0" shrinkToFit="0" vertical="top" wrapText="0"/>
    </xf>
    <xf borderId="0" fillId="0" fontId="25" numFmtId="49" xfId="0" applyAlignment="1" applyFont="1" applyNumberFormat="1">
      <alignment horizontal="left" shrinkToFit="0" vertical="top" wrapText="0"/>
    </xf>
    <xf borderId="0" fillId="0" fontId="25" numFmtId="0" xfId="0" applyAlignment="1" applyFont="1">
      <alignment horizontal="left" shrinkToFit="0" vertical="top" wrapText="0"/>
    </xf>
    <xf borderId="5" fillId="0" fontId="24" numFmtId="0" xfId="0" applyAlignment="1" applyBorder="1" applyFont="1">
      <alignment horizontal="left" readingOrder="0" shrinkToFit="0" vertical="top" wrapText="0"/>
    </xf>
    <xf borderId="12" fillId="0" fontId="24" numFmtId="0" xfId="0" applyAlignment="1" applyBorder="1" applyFont="1">
      <alignment horizontal="left" readingOrder="0" shrinkToFit="0" vertical="top" wrapText="0"/>
    </xf>
    <xf borderId="0" fillId="16" fontId="24" numFmtId="49" xfId="0" applyAlignment="1" applyFill="1" applyFont="1" applyNumberFormat="1">
      <alignment horizontal="left" readingOrder="0" shrinkToFit="0" vertical="top" wrapText="0"/>
    </xf>
    <xf borderId="0" fillId="16" fontId="24" numFmtId="0" xfId="0" applyAlignment="1" applyFont="1">
      <alignment horizontal="left" readingOrder="0" shrinkToFit="0" vertical="top" wrapText="0"/>
    </xf>
    <xf borderId="7" fillId="16" fontId="24" numFmtId="0" xfId="0" applyAlignment="1" applyBorder="1" applyFont="1">
      <alignment horizontal="left" readingOrder="0" shrinkToFit="0" vertical="top" wrapText="0"/>
    </xf>
    <xf borderId="8" fillId="16" fontId="24" numFmtId="49" xfId="0" applyAlignment="1" applyBorder="1" applyFont="1" applyNumberFormat="1">
      <alignment horizontal="left" readingOrder="0" shrinkToFit="0" vertical="top" wrapText="0"/>
    </xf>
    <xf borderId="13" fillId="16" fontId="24" numFmtId="0" xfId="0" applyAlignment="1" applyBorder="1" applyFont="1">
      <alignment horizontal="left" readingOrder="0" shrinkToFit="0" vertical="top" wrapText="0"/>
    </xf>
    <xf borderId="0" fillId="16" fontId="19" numFmtId="0" xfId="0" applyAlignment="1" applyFont="1">
      <alignment vertical="center"/>
    </xf>
    <xf borderId="0" fillId="16" fontId="19" numFmtId="0" xfId="0" applyAlignment="1" applyFont="1">
      <alignment readingOrder="0" vertical="center"/>
    </xf>
    <xf borderId="0" fillId="0" fontId="24" numFmtId="49" xfId="0" applyAlignment="1" applyFont="1" applyNumberFormat="1">
      <alignment horizontal="left" shrinkToFit="0" vertical="top" wrapText="0"/>
    </xf>
    <xf borderId="0" fillId="0" fontId="24" numFmtId="0" xfId="0" applyAlignment="1" applyFont="1">
      <alignment horizontal="left" shrinkToFit="0" vertical="top" wrapText="0"/>
    </xf>
    <xf borderId="0" fillId="0" fontId="19" numFmtId="49" xfId="0" applyAlignment="1" applyFont="1" applyNumberFormat="1">
      <alignment horizontal="left" readingOrder="0" vertical="center"/>
    </xf>
    <xf borderId="0" fillId="0" fontId="19" numFmtId="49" xfId="0" applyAlignment="1" applyFont="1" applyNumberFormat="1">
      <alignment horizontal="left" vertical="center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49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7" xfId="0" applyAlignment="1" applyFont="1" applyNumberFormat="1">
      <alignment horizontal="left" readingOrder="0" shrinkToFit="0" vertical="bottom" wrapText="0"/>
    </xf>
    <xf borderId="5" fillId="0" fontId="4" numFmtId="0" xfId="0" applyAlignment="1" applyBorder="1" applyFont="1">
      <alignment horizontal="left" shrinkToFit="0" vertical="bottom" wrapText="0"/>
    </xf>
    <xf borderId="6" fillId="0" fontId="4" numFmtId="0" xfId="0" applyAlignment="1" applyBorder="1" applyFont="1">
      <alignment horizontal="left"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7" fillId="0" fontId="4" numFmtId="0" xfId="0" applyAlignment="1" applyBorder="1" applyFont="1">
      <alignment horizontal="left" shrinkToFit="0" vertical="bottom" wrapText="0"/>
    </xf>
    <xf borderId="8" fillId="0" fontId="4" numFmtId="0" xfId="0" applyAlignment="1" applyBorder="1" applyFont="1">
      <alignment horizontal="left" shrinkToFit="0" vertical="bottom" wrapText="0"/>
    </xf>
    <xf borderId="8" fillId="0" fontId="4" numFmtId="0" xfId="0" applyAlignment="1" applyBorder="1" applyFont="1">
      <alignment horizontal="center" shrinkToFit="0" vertical="bottom" wrapText="0"/>
    </xf>
    <xf borderId="8" fillId="0" fontId="4" numFmtId="166" xfId="0" applyAlignment="1" applyBorder="1" applyFont="1" applyNumberFormat="1">
      <alignment horizontal="center" shrinkToFit="0" vertical="bottom" wrapText="0"/>
    </xf>
    <xf borderId="0" fillId="0" fontId="4" numFmtId="169" xfId="0" applyAlignment="1" applyFont="1" applyNumberFormat="1">
      <alignment horizontal="left" readingOrder="0" shrinkToFit="0" vertical="bottom" wrapText="0"/>
    </xf>
    <xf borderId="0" fillId="0" fontId="17" numFmtId="49" xfId="0" applyAlignment="1" applyFont="1" applyNumberForma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0" fillId="0" fontId="17" numFmtId="167" xfId="0" applyAlignment="1" applyFont="1" applyNumberFormat="1">
      <alignment horizontal="left" readingOrder="0" vertical="center"/>
    </xf>
    <xf borderId="0" fillId="0" fontId="17" numFmtId="0" xfId="0" applyAlignment="1" applyFont="1">
      <alignment horizontal="left" vertical="center"/>
    </xf>
    <xf borderId="0" fillId="0" fontId="17" numFmtId="0" xfId="0" applyAlignment="1" applyFont="1">
      <alignment horizontal="center" vertical="center"/>
    </xf>
    <xf borderId="0" fillId="0" fontId="17" numFmtId="167" xfId="0" applyAlignment="1" applyFont="1" applyNumberFormat="1">
      <alignment horizontal="center" vertical="center"/>
    </xf>
    <xf borderId="0" fillId="5" fontId="4" numFmtId="49" xfId="0" applyAlignment="1" applyFont="1" applyNumberFormat="1">
      <alignment horizontal="left" readingOrder="0" vertical="bottom"/>
    </xf>
    <xf borderId="0" fillId="5" fontId="4" numFmtId="0" xfId="0" applyAlignment="1" applyFont="1">
      <alignment horizontal="left" readingOrder="0" vertical="bottom"/>
    </xf>
    <xf borderId="0" fillId="5" fontId="4" numFmtId="167" xfId="0" applyAlignment="1" applyFont="1" applyNumberFormat="1">
      <alignment horizontal="left" readingOrder="0" vertical="bottom"/>
    </xf>
    <xf borderId="0" fillId="5" fontId="4" numFmtId="0" xfId="0" applyAlignment="1" applyFont="1">
      <alignment horizontal="left" vertical="bottom"/>
    </xf>
    <xf borderId="1" fillId="5" fontId="4" numFmtId="0" xfId="0" applyAlignment="1" applyBorder="1" applyFont="1">
      <alignment horizontal="left" vertical="bottom"/>
    </xf>
    <xf borderId="2" fillId="5" fontId="4" numFmtId="0" xfId="0" applyAlignment="1" applyBorder="1" applyFont="1">
      <alignment horizontal="left" vertical="bottom"/>
    </xf>
    <xf borderId="2" fillId="5" fontId="4" numFmtId="0" xfId="0" applyAlignment="1" applyBorder="1" applyFont="1">
      <alignment horizontal="center" vertical="bottom"/>
    </xf>
    <xf borderId="2" fillId="5" fontId="4" numFmtId="0" xfId="0" applyAlignment="1" applyBorder="1" applyFont="1">
      <alignment horizontal="right" vertical="bottom"/>
    </xf>
    <xf borderId="3" fillId="5" fontId="4" numFmtId="169" xfId="0" applyAlignment="1" applyBorder="1" applyFont="1" applyNumberFormat="1">
      <alignment horizontal="center" vertical="bottom"/>
    </xf>
    <xf borderId="0" fillId="0" fontId="4" numFmtId="0" xfId="0" applyAlignment="1" applyFont="1">
      <alignment shrinkToFit="0" vertical="bottom" wrapText="0"/>
    </xf>
    <xf borderId="3" fillId="5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left" readingOrder="0" vertical="bottom"/>
    </xf>
    <xf borderId="2" fillId="5" fontId="4" numFmtId="0" xfId="0" applyAlignment="1" applyBorder="1" applyFont="1">
      <alignment horizontal="left" readingOrder="0" vertical="bottom"/>
    </xf>
    <xf borderId="2" fillId="5" fontId="4" numFmtId="0" xfId="0" applyAlignment="1" applyBorder="1" applyFont="1">
      <alignment horizontal="center" readingOrder="0" vertical="bottom"/>
    </xf>
    <xf borderId="2" fillId="5" fontId="4" numFmtId="0" xfId="0" applyAlignment="1" applyBorder="1" applyFont="1">
      <alignment horizontal="right" readingOrder="0" vertical="bottom"/>
    </xf>
    <xf borderId="3" fillId="5" fontId="4" numFmtId="169" xfId="0" applyAlignment="1" applyBorder="1" applyFont="1" applyNumberFormat="1">
      <alignment horizontal="center" readingOrder="0" vertical="bottom"/>
    </xf>
    <xf borderId="0" fillId="5" fontId="4" numFmtId="49" xfId="0" applyAlignment="1" applyFont="1" applyNumberFormat="1">
      <alignment horizontal="left" vertical="bottom"/>
    </xf>
    <xf borderId="1" fillId="5" fontId="4" numFmtId="49" xfId="0" applyAlignment="1" applyBorder="1" applyFont="1" applyNumberFormat="1">
      <alignment horizontal="left" vertical="bottom"/>
    </xf>
    <xf borderId="0" fillId="0" fontId="17" numFmtId="0" xfId="0" applyAlignment="1" applyFont="1">
      <alignment horizontal="center" readingOrder="0" vertical="center"/>
    </xf>
    <xf borderId="0" fillId="0" fontId="17" numFmtId="169" xfId="0" applyAlignment="1" applyFont="1" applyNumberFormat="1">
      <alignment horizontal="center" vertical="center"/>
    </xf>
    <xf borderId="0" fillId="0" fontId="17" numFmtId="169" xfId="0" applyAlignment="1" applyFont="1" applyNumberFormat="1">
      <alignment horizontal="center" readingOrder="0" vertical="center"/>
    </xf>
    <xf borderId="0" fillId="0" fontId="17" numFmtId="167" xfId="0" applyAlignment="1" applyFont="1" applyNumberFormat="1">
      <alignment horizontal="center" readingOrder="0" vertical="center"/>
    </xf>
    <xf borderId="0" fillId="0" fontId="27" numFmtId="0" xfId="0" applyAlignment="1" applyFont="1">
      <alignment horizontal="left" readingOrder="0" vertical="center"/>
    </xf>
    <xf borderId="0" fillId="0" fontId="17" numFmtId="169" xfId="0" applyAlignment="1" applyFont="1" applyNumberFormat="1">
      <alignment horizontal="left" readingOrder="0" vertical="center"/>
    </xf>
    <xf borderId="0" fillId="0" fontId="17" numFmtId="166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left" readingOrder="0" vertical="center"/>
    </xf>
    <xf borderId="0" fillId="0" fontId="19" numFmtId="167" xfId="0" applyAlignment="1" applyFont="1" applyNumberFormat="1">
      <alignment horizontal="center" readingOrder="0" vertical="center"/>
    </xf>
    <xf borderId="0" fillId="0" fontId="17" numFmtId="170" xfId="0" applyAlignment="1" applyFont="1" applyNumberFormat="1">
      <alignment horizontal="left" readingOrder="0" vertical="center"/>
    </xf>
    <xf borderId="0" fillId="0" fontId="17" numFmtId="171" xfId="0" applyAlignment="1" applyFont="1" applyNumberFormat="1">
      <alignment horizontal="left" readingOrder="0" vertical="center"/>
    </xf>
    <xf borderId="0" fillId="0" fontId="17" numFmtId="49" xfId="0" applyAlignment="1" applyFont="1" applyNumberFormat="1">
      <alignment horizontal="left" vertical="center"/>
    </xf>
    <xf borderId="10" fillId="13" fontId="28" numFmtId="0" xfId="0" applyAlignment="1" applyBorder="1" applyFont="1">
      <alignment shrinkToFit="0" vertical="bottom" wrapText="0"/>
    </xf>
    <xf borderId="12" fillId="0" fontId="29" numFmtId="0" xfId="0" applyAlignment="1" applyBorder="1" applyFont="1">
      <alignment vertical="center"/>
    </xf>
    <xf borderId="6" fillId="0" fontId="29" numFmtId="0" xfId="0" applyAlignment="1" applyBorder="1" applyFont="1">
      <alignment vertical="center"/>
    </xf>
    <xf borderId="14" fillId="17" fontId="30" numFmtId="0" xfId="0" applyAlignment="1" applyBorder="1" applyFill="1" applyFont="1">
      <alignment horizontal="center" shrinkToFit="0" vertical="center" wrapText="0"/>
    </xf>
    <xf borderId="15" fillId="17" fontId="30" numFmtId="0" xfId="0" applyAlignment="1" applyBorder="1" applyFont="1">
      <alignment horizontal="center" shrinkToFit="0" vertical="center" wrapText="0"/>
    </xf>
    <xf borderId="0" fillId="17" fontId="27" numFmtId="0" xfId="0" applyAlignment="1" applyFont="1">
      <alignment horizontal="center" shrinkToFit="0" vertical="center" wrapText="0"/>
    </xf>
    <xf borderId="5" fillId="0" fontId="31" numFmtId="0" xfId="0" applyAlignment="1" applyBorder="1" applyFont="1">
      <alignment horizontal="left" shrinkToFit="0" vertical="bottom" wrapText="0"/>
    </xf>
    <xf borderId="6" fillId="3" fontId="31" numFmtId="0" xfId="0" applyAlignment="1" applyBorder="1" applyFont="1">
      <alignment horizontal="left" shrinkToFit="0" vertical="bottom" wrapText="0"/>
    </xf>
    <xf borderId="6" fillId="0" fontId="31" numFmtId="0" xfId="0" applyAlignment="1" applyBorder="1" applyFont="1">
      <alignment horizontal="left" shrinkToFit="0" vertical="bottom" wrapText="0"/>
    </xf>
    <xf borderId="6" fillId="0" fontId="31" numFmtId="0" xfId="0" applyAlignment="1" applyBorder="1" applyFont="1">
      <alignment horizontal="center" vertical="bottom"/>
    </xf>
    <xf borderId="6" fillId="0" fontId="31" numFmtId="0" xfId="0" applyAlignment="1" applyBorder="1" applyFont="1">
      <alignment shrinkToFit="0" vertical="bottom" wrapText="0"/>
    </xf>
    <xf borderId="7" fillId="0" fontId="31" numFmtId="0" xfId="0" applyAlignment="1" applyBorder="1" applyFont="1">
      <alignment horizontal="left" shrinkToFit="0" vertical="bottom" wrapText="0"/>
    </xf>
    <xf borderId="8" fillId="3" fontId="31" numFmtId="0" xfId="0" applyAlignment="1" applyBorder="1" applyFont="1">
      <alignment horizontal="left" shrinkToFit="0" vertical="bottom" wrapText="0"/>
    </xf>
    <xf borderId="8" fillId="0" fontId="31" numFmtId="0" xfId="0" applyAlignment="1" applyBorder="1" applyFont="1">
      <alignment horizontal="left" shrinkToFit="0" vertical="bottom" wrapText="0"/>
    </xf>
    <xf borderId="8" fillId="0" fontId="31" numFmtId="0" xfId="0" applyAlignment="1" applyBorder="1" applyFont="1">
      <alignment horizontal="center" vertical="bottom"/>
    </xf>
    <xf borderId="8" fillId="0" fontId="31" numFmtId="0" xfId="0" applyAlignment="1" applyBorder="1" applyFont="1">
      <alignment shrinkToFit="0" vertical="bottom" wrapText="0"/>
    </xf>
    <xf borderId="8" fillId="3" fontId="31" numFmtId="0" xfId="0" applyAlignment="1" applyBorder="1" applyFont="1">
      <alignment shrinkToFit="0" vertical="bottom" wrapText="0"/>
    </xf>
    <xf borderId="8" fillId="0" fontId="31" numFmtId="0" xfId="0" applyAlignment="1" applyBorder="1" applyFont="1">
      <alignment horizontal="center" shrinkToFit="0" vertical="bottom" wrapText="0"/>
    </xf>
    <xf borderId="8" fillId="0" fontId="31" numFmtId="0" xfId="0" applyAlignment="1" applyBorder="1" applyFont="1">
      <alignment horizontal="left" vertical="bottom"/>
    </xf>
    <xf borderId="14" fillId="0" fontId="31" numFmtId="0" xfId="0" applyAlignment="1" applyBorder="1" applyFont="1">
      <alignment horizontal="left" shrinkToFit="0" vertical="bottom" wrapText="0"/>
    </xf>
    <xf borderId="15" fillId="3" fontId="31" numFmtId="0" xfId="0" applyAlignment="1" applyBorder="1" applyFont="1">
      <alignment horizontal="left" shrinkToFit="0" vertical="bottom" wrapText="0"/>
    </xf>
    <xf borderId="15" fillId="0" fontId="31" numFmtId="0" xfId="0" applyAlignment="1" applyBorder="1" applyFont="1">
      <alignment horizontal="left" shrinkToFit="0" vertical="bottom" wrapText="0"/>
    </xf>
    <xf borderId="15" fillId="0" fontId="31" numFmtId="0" xfId="0" applyAlignment="1" applyBorder="1" applyFont="1">
      <alignment horizontal="center" vertical="bottom"/>
    </xf>
    <xf borderId="5" fillId="17" fontId="4" numFmtId="0" xfId="0" applyAlignment="1" applyBorder="1" applyFont="1">
      <alignment shrinkToFit="0" vertical="bottom" wrapText="0"/>
    </xf>
    <xf borderId="6" fillId="17" fontId="32" numFmtId="0" xfId="0" applyAlignment="1" applyBorder="1" applyFont="1">
      <alignment horizontal="center" shrinkToFit="0" vertical="bottom" wrapText="0"/>
    </xf>
    <xf borderId="12" fillId="17" fontId="4" numFmtId="0" xfId="0" applyAlignment="1" applyBorder="1" applyFont="1">
      <alignment shrinkToFit="0" vertical="bottom" wrapText="0"/>
    </xf>
    <xf borderId="8" fillId="17" fontId="31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10" fillId="0" fontId="33" numFmtId="0" xfId="0" applyAlignment="1" applyBorder="1" applyFont="1">
      <alignment horizontal="center" shrinkToFit="0" vertical="bottom" wrapText="0"/>
    </xf>
    <xf borderId="12" fillId="0" fontId="4" numFmtId="0" xfId="0" applyAlignment="1" applyBorder="1" applyFont="1">
      <alignment horizontal="center" shrinkToFit="0" vertical="bottom" wrapText="0"/>
    </xf>
    <xf borderId="7" fillId="0" fontId="34" numFmtId="0" xfId="0" applyAlignment="1" applyBorder="1" applyFont="1">
      <alignment horizontal="center" shrinkToFit="0" vertical="center" wrapText="0"/>
    </xf>
    <xf borderId="8" fillId="0" fontId="34" numFmtId="0" xfId="0" applyAlignment="1" applyBorder="1" applyFont="1">
      <alignment horizontal="center" shrinkToFit="0" vertical="center" wrapText="0"/>
    </xf>
    <xf borderId="13" fillId="0" fontId="34" numFmtId="0" xfId="0" applyAlignment="1" applyBorder="1" applyFont="1">
      <alignment horizontal="center" shrinkToFit="0" vertical="center" wrapText="0"/>
    </xf>
    <xf borderId="16" fillId="0" fontId="34" numFmtId="0" xfId="0" applyAlignment="1" applyBorder="1" applyFont="1">
      <alignment horizontal="center" shrinkToFit="0" vertical="center" wrapText="0"/>
    </xf>
    <xf borderId="7" fillId="3" fontId="35" numFmtId="0" xfId="0" applyAlignment="1" applyBorder="1" applyFont="1">
      <alignment horizontal="center" vertical="center"/>
    </xf>
    <xf borderId="8" fillId="3" fontId="35" numFmtId="0" xfId="0" applyAlignment="1" applyBorder="1" applyFont="1">
      <alignment horizontal="center" vertical="center"/>
    </xf>
    <xf borderId="13" fillId="3" fontId="35" numFmtId="0" xfId="0" applyAlignment="1" applyBorder="1" applyFont="1">
      <alignment horizontal="center" vertical="center"/>
    </xf>
    <xf borderId="7" fillId="0" fontId="4" numFmtId="0" xfId="0" applyAlignment="1" applyBorder="1" applyFont="1">
      <alignment shrinkToFit="0" vertical="bottom" wrapText="0"/>
    </xf>
    <xf borderId="8" fillId="0" fontId="4" numFmtId="172" xfId="0" applyAlignment="1" applyBorder="1" applyFont="1" applyNumberFormat="1">
      <alignment horizontal="center" shrinkToFit="0" vertical="bottom" wrapText="0"/>
    </xf>
    <xf borderId="8" fillId="0" fontId="4" numFmtId="0" xfId="0" applyAlignment="1" applyBorder="1" applyFont="1">
      <alignment vertical="bottom"/>
    </xf>
    <xf borderId="5" fillId="3" fontId="3" numFmtId="49" xfId="0" applyAlignment="1" applyBorder="1" applyFont="1" applyNumberFormat="1">
      <alignment horizontal="center" vertical="center"/>
    </xf>
    <xf borderId="5" fillId="0" fontId="36" numFmtId="0" xfId="0" applyAlignment="1" applyBorder="1" applyFont="1">
      <alignment horizontal="center" vertical="bottom"/>
    </xf>
    <xf borderId="5" fillId="0" fontId="36" numFmtId="0" xfId="0" applyAlignment="1" applyBorder="1" applyFont="1">
      <alignment vertical="bottom"/>
    </xf>
    <xf borderId="5" fillId="0" fontId="36" numFmtId="0" xfId="0" applyAlignment="1" applyBorder="1" applyFont="1">
      <alignment horizontal="right" vertical="bottom"/>
    </xf>
    <xf borderId="5" fillId="0" fontId="37" numFmtId="0" xfId="0" applyAlignment="1" applyBorder="1" applyFont="1">
      <alignment horizontal="center" vertical="bottom"/>
    </xf>
    <xf borderId="5" fillId="0" fontId="37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36" numFmtId="3" xfId="0" applyAlignment="1" applyBorder="1" applyFont="1" applyNumberFormat="1">
      <alignment horizontal="right" vertical="bottom"/>
    </xf>
    <xf borderId="5" fillId="0" fontId="36" numFmtId="0" xfId="0" applyAlignment="1" applyBorder="1" applyFont="1">
      <alignment horizontal="left" vertical="bottom"/>
    </xf>
    <xf borderId="5" fillId="0" fontId="36" numFmtId="0" xfId="0" applyAlignment="1" applyBorder="1" applyFont="1">
      <alignment horizontal="left" shrinkToFit="0" vertical="top" wrapText="1"/>
    </xf>
    <xf borderId="5" fillId="0" fontId="36" numFmtId="173" xfId="0" applyAlignment="1" applyBorder="1" applyFont="1" applyNumberFormat="1">
      <alignment horizontal="left" vertical="bottom"/>
    </xf>
    <xf borderId="5" fillId="13" fontId="36" numFmtId="0" xfId="0" applyAlignment="1" applyBorder="1" applyFont="1">
      <alignment horizontal="center" vertical="bottom"/>
    </xf>
    <xf borderId="5" fillId="13" fontId="36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13" fontId="36" numFmtId="0" xfId="0" applyAlignment="1" applyBorder="1" applyFont="1">
      <alignment horizontal="left" vertical="bottom"/>
    </xf>
    <xf borderId="5" fillId="13" fontId="38" numFmtId="0" xfId="0" applyAlignment="1" applyBorder="1" applyFont="1">
      <alignment horizontal="center" vertical="bottom"/>
    </xf>
    <xf borderId="5" fillId="13" fontId="4" numFmtId="0" xfId="0" applyAlignment="1" applyBorder="1" applyFont="1">
      <alignment vertical="bottom"/>
    </xf>
    <xf borderId="5" fillId="0" fontId="39" numFmtId="0" xfId="0" applyAlignment="1" applyBorder="1" applyFont="1">
      <alignment horizontal="center" vertical="bottom"/>
    </xf>
    <xf borderId="6" fillId="0" fontId="39" numFmtId="0" xfId="0" applyAlignment="1" applyBorder="1" applyFont="1">
      <alignment horizontal="center" vertical="bottom"/>
    </xf>
    <xf borderId="6" fillId="0" fontId="40" numFmtId="0" xfId="0" applyAlignment="1" applyBorder="1" applyFont="1">
      <alignment horizontal="center" vertical="bottom"/>
    </xf>
    <xf borderId="0" fillId="0" fontId="4" numFmtId="164" xfId="0" applyAlignment="1" applyFont="1" applyNumberFormat="1">
      <alignment vertical="bottom"/>
    </xf>
    <xf borderId="5" fillId="0" fontId="41" numFmtId="0" xfId="0" applyAlignment="1" applyBorder="1" applyFont="1">
      <alignment horizontal="center" vertical="bottom"/>
    </xf>
    <xf borderId="6" fillId="0" fontId="41" numFmtId="0" xfId="0" applyAlignment="1" applyBorder="1" applyFont="1">
      <alignment vertical="bottom"/>
    </xf>
    <xf borderId="6" fillId="0" fontId="41" numFmtId="0" xfId="0" applyAlignment="1" applyBorder="1" applyFont="1">
      <alignment horizontal="left" vertical="bottom"/>
    </xf>
    <xf borderId="17" fillId="18" fontId="42" numFmtId="0" xfId="0" applyAlignment="1" applyBorder="1" applyFill="1" applyFont="1">
      <alignment horizontal="center" vertical="bottom"/>
    </xf>
    <xf borderId="6" fillId="0" fontId="41" numFmtId="0" xfId="0" applyAlignment="1" applyBorder="1" applyFont="1">
      <alignment horizontal="center" vertical="bottom"/>
    </xf>
    <xf borderId="6" fillId="0" fontId="41" numFmtId="164" xfId="0" applyAlignment="1" applyBorder="1" applyFont="1" applyNumberFormat="1">
      <alignment horizontal="center" vertical="bottom"/>
    </xf>
    <xf borderId="7" fillId="0" fontId="41" numFmtId="0" xfId="0" applyAlignment="1" applyBorder="1" applyFont="1">
      <alignment horizontal="center" vertical="bottom"/>
    </xf>
    <xf borderId="8" fillId="0" fontId="41" numFmtId="0" xfId="0" applyAlignment="1" applyBorder="1" applyFont="1">
      <alignment vertical="bottom"/>
    </xf>
    <xf borderId="8" fillId="0" fontId="41" numFmtId="0" xfId="0" applyAlignment="1" applyBorder="1" applyFont="1">
      <alignment horizontal="left" vertical="bottom"/>
    </xf>
    <xf borderId="18" fillId="18" fontId="42" numFmtId="0" xfId="0" applyAlignment="1" applyBorder="1" applyFont="1">
      <alignment horizontal="center" vertical="bottom"/>
    </xf>
    <xf borderId="8" fillId="0" fontId="41" numFmtId="0" xfId="0" applyAlignment="1" applyBorder="1" applyFont="1">
      <alignment horizontal="center" vertical="bottom"/>
    </xf>
    <xf borderId="8" fillId="0" fontId="41" numFmtId="164" xfId="0" applyAlignment="1" applyBorder="1" applyFont="1" applyNumberFormat="1">
      <alignment horizontal="center" vertical="bottom"/>
    </xf>
    <xf borderId="5" fillId="0" fontId="4" numFmtId="168" xfId="0" applyAlignment="1" applyBorder="1" applyFont="1" applyNumberFormat="1">
      <alignment vertical="bottom"/>
    </xf>
    <xf borderId="19" fillId="19" fontId="41" numFmtId="0" xfId="0" applyAlignment="1" applyBorder="1" applyFill="1" applyFont="1">
      <alignment horizontal="center" vertical="bottom"/>
    </xf>
    <xf borderId="18" fillId="19" fontId="41" numFmtId="0" xfId="0" applyAlignment="1" applyBorder="1" applyFont="1">
      <alignment vertical="bottom"/>
    </xf>
    <xf borderId="18" fillId="19" fontId="41" numFmtId="0" xfId="0" applyAlignment="1" applyBorder="1" applyFont="1">
      <alignment horizontal="left" vertical="bottom"/>
    </xf>
    <xf borderId="18" fillId="19" fontId="43" numFmtId="0" xfId="0" applyAlignment="1" applyBorder="1" applyFont="1">
      <alignment horizontal="center" vertical="bottom"/>
    </xf>
    <xf borderId="18" fillId="19" fontId="41" numFmtId="0" xfId="0" applyAlignment="1" applyBorder="1" applyFont="1">
      <alignment horizontal="center" vertical="bottom"/>
    </xf>
    <xf borderId="18" fillId="19" fontId="41" numFmtId="164" xfId="0" applyAlignment="1" applyBorder="1" applyFont="1" applyNumberFormat="1">
      <alignment horizontal="center" vertical="bottom"/>
    </xf>
    <xf borderId="7" fillId="0" fontId="41" numFmtId="0" xfId="0" applyAlignment="1" applyBorder="1" applyFont="1">
      <alignment horizontal="center" readingOrder="0" vertical="bottom"/>
    </xf>
    <xf borderId="8" fillId="0" fontId="41" numFmtId="0" xfId="0" applyAlignment="1" applyBorder="1" applyFont="1">
      <alignment readingOrder="0" vertical="bottom"/>
    </xf>
    <xf borderId="8" fillId="0" fontId="41" numFmtId="0" xfId="0" applyAlignment="1" applyBorder="1" applyFont="1">
      <alignment horizontal="left" readingOrder="0" vertical="bottom"/>
    </xf>
    <xf borderId="6" fillId="0" fontId="41" numFmtId="0" xfId="0" applyAlignment="1" applyBorder="1" applyFont="1">
      <alignment horizontal="left" readingOrder="0" vertical="bottom"/>
    </xf>
    <xf borderId="18" fillId="18" fontId="44" numFmtId="0" xfId="0" applyAlignment="1" applyBorder="1" applyFont="1">
      <alignment horizontal="center" readingOrder="0" vertical="bottom"/>
    </xf>
    <xf borderId="8" fillId="0" fontId="41" numFmtId="0" xfId="0" applyAlignment="1" applyBorder="1" applyFont="1">
      <alignment horizontal="center" readingOrder="0" vertical="bottom"/>
    </xf>
    <xf borderId="18" fillId="18" fontId="44" numFmtId="0" xfId="0" applyAlignment="1" applyBorder="1" applyFont="1">
      <alignment horizontal="center" vertical="bottom"/>
    </xf>
    <xf borderId="8" fillId="0" fontId="41" numFmtId="164" xfId="0" applyAlignment="1" applyBorder="1" applyFont="1" applyNumberFormat="1">
      <alignment horizontal="center" readingOrder="0" vertical="bottom"/>
    </xf>
    <xf borderId="1" fillId="2" fontId="2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shrinkToFit="0" vertical="bottom" wrapText="0"/>
    </xf>
    <xf borderId="0" fillId="0" fontId="45" numFmtId="0" xfId="0" applyAlignment="1" applyFont="1">
      <alignment horizontal="left" vertical="center"/>
    </xf>
    <xf borderId="7" fillId="0" fontId="45" numFmtId="0" xfId="0" applyAlignment="1" applyBorder="1" applyFont="1">
      <alignment horizontal="left" vertical="center"/>
    </xf>
    <xf borderId="7" fillId="0" fontId="45" numFmtId="0" xfId="0" applyAlignment="1" applyBorder="1" applyFont="1">
      <alignment horizontal="center" vertical="center"/>
    </xf>
    <xf borderId="7" fillId="0" fontId="45" numFmtId="0" xfId="0" applyAlignment="1" applyBorder="1" applyFont="1">
      <alignment horizontal="center" readingOrder="0" vertical="center"/>
    </xf>
    <xf borderId="7" fillId="0" fontId="45" numFmtId="0" xfId="0" applyAlignment="1" applyBorder="1" applyFont="1">
      <alignment horizontal="center" shrinkToFit="0" vertical="center" wrapText="1"/>
    </xf>
    <xf borderId="19" fillId="3" fontId="45" numFmtId="0" xfId="0" applyAlignment="1" applyBorder="1" applyFont="1">
      <alignment horizontal="center" vertical="center"/>
    </xf>
    <xf borderId="5" fillId="0" fontId="45" numFmtId="0" xfId="0" applyAlignment="1" applyBorder="1" applyFont="1">
      <alignment vertical="center"/>
    </xf>
    <xf borderId="0" fillId="0" fontId="15" numFmtId="0" xfId="0" applyAlignment="1" applyFont="1">
      <alignment vertical="bottom"/>
    </xf>
    <xf borderId="1" fillId="5" fontId="4" numFmtId="0" xfId="0" applyAlignment="1" applyBorder="1" applyFont="1">
      <alignment horizontal="center" shrinkToFit="0" vertical="bottom" wrapText="0"/>
    </xf>
    <xf borderId="2" fillId="5" fontId="4" numFmtId="0" xfId="0" applyAlignment="1" applyBorder="1" applyFont="1">
      <alignment shrinkToFit="0" vertical="bottom" wrapText="0"/>
    </xf>
    <xf borderId="2" fillId="5" fontId="4" numFmtId="0" xfId="0" applyAlignment="1" applyBorder="1" applyFont="1">
      <alignment horizontal="right" shrinkToFit="0" vertical="bottom" wrapText="0"/>
    </xf>
    <xf borderId="3" fillId="5" fontId="4" numFmtId="169" xfId="0" applyAlignment="1" applyBorder="1" applyFont="1" applyNumberFormat="1">
      <alignment horizontal="right" shrinkToFit="0" vertical="bottom" wrapText="0"/>
    </xf>
    <xf borderId="0" fillId="0" fontId="46" numFmtId="0" xfId="0" applyAlignment="1" applyFont="1">
      <alignment horizontal="center" vertical="bottom"/>
    </xf>
    <xf borderId="5" fillId="0" fontId="46" numFmtId="0" xfId="0" applyAlignment="1" applyBorder="1" applyFont="1">
      <alignment horizontal="center" vertical="bottom"/>
    </xf>
    <xf borderId="5" fillId="0" fontId="46" numFmtId="0" xfId="0" applyAlignment="1" applyBorder="1" applyFont="1">
      <alignment horizontal="left" vertical="bottom"/>
    </xf>
    <xf borderId="5" fillId="0" fontId="47" numFmtId="0" xfId="0" applyAlignment="1" applyBorder="1" applyFont="1">
      <alignment horizontal="center" vertical="bottom"/>
    </xf>
    <xf borderId="5" fillId="13" fontId="45" numFmtId="0" xfId="0" applyAlignment="1" applyBorder="1" applyFont="1">
      <alignment horizontal="center" vertical="bottom"/>
    </xf>
    <xf borderId="5" fillId="0" fontId="45" numFmtId="49" xfId="0" applyAlignment="1" applyBorder="1" applyFont="1" applyNumberFormat="1">
      <alignment horizontal="center" vertical="bottom"/>
    </xf>
    <xf borderId="5" fillId="3" fontId="48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right" shrinkToFit="0" vertical="bottom" wrapText="0"/>
    </xf>
    <xf borderId="3" fillId="0" fontId="4" numFmtId="169" xfId="0" applyAlignment="1" applyBorder="1" applyFont="1" applyNumberFormat="1">
      <alignment horizontal="right" shrinkToFit="0" vertical="bottom" wrapText="0"/>
    </xf>
    <xf borderId="5" fillId="3" fontId="49" numFmtId="0" xfId="0" applyAlignment="1" applyBorder="1" applyFont="1">
      <alignment vertical="bottom"/>
    </xf>
    <xf borderId="5" fillId="0" fontId="46" numFmtId="0" xfId="0" applyAlignment="1" applyBorder="1" applyFont="1">
      <alignment vertical="bottom"/>
    </xf>
    <xf borderId="2" fillId="5" fontId="4" numFmtId="0" xfId="0" applyAlignment="1" applyBorder="1" applyFont="1">
      <alignment horizontal="left" shrinkToFit="0" vertical="bottom" wrapText="0"/>
    </xf>
    <xf borderId="0" fillId="3" fontId="46" numFmtId="0" xfId="0" applyAlignment="1" applyFont="1">
      <alignment horizontal="center" vertical="bottom"/>
    </xf>
    <xf borderId="5" fillId="3" fontId="46" numFmtId="0" xfId="0" applyAlignment="1" applyBorder="1" applyFont="1">
      <alignment horizontal="center" vertical="bottom"/>
    </xf>
    <xf borderId="5" fillId="3" fontId="46" numFmtId="0" xfId="0" applyAlignment="1" applyBorder="1" applyFont="1">
      <alignment vertical="bottom"/>
    </xf>
    <xf borderId="5" fillId="3" fontId="50" numFmtId="0" xfId="0" applyAlignment="1" applyBorder="1" applyFont="1">
      <alignment horizontal="center" vertical="bottom"/>
    </xf>
    <xf borderId="5" fillId="3" fontId="51" numFmtId="0" xfId="0" applyAlignment="1" applyBorder="1" applyFont="1">
      <alignment horizontal="center" vertical="bottom"/>
    </xf>
    <xf borderId="5" fillId="0" fontId="46" numFmtId="0" xfId="0" applyAlignment="1" applyBorder="1" applyFont="1">
      <alignment readingOrder="0" vertical="bottom"/>
    </xf>
    <xf borderId="5" fillId="3" fontId="51" numFmtId="174" xfId="0" applyAlignment="1" applyBorder="1" applyFont="1" applyNumberFormat="1">
      <alignment horizontal="center" vertical="bottom"/>
    </xf>
    <xf borderId="5" fillId="3" fontId="48" numFmtId="168" xfId="0" applyAlignment="1" applyBorder="1" applyFont="1" applyNumberFormat="1">
      <alignment horizontal="center" vertical="bottom"/>
    </xf>
    <xf borderId="0" fillId="0" fontId="52" numFmtId="0" xfId="0" applyAlignment="1" applyFont="1">
      <alignment horizontal="center" vertical="bottom"/>
    </xf>
    <xf borderId="5" fillId="3" fontId="46" numFmtId="0" xfId="0" applyAlignment="1" applyBorder="1" applyFont="1">
      <alignment horizontal="left" shrinkToFit="0" vertical="bottom" wrapText="1"/>
    </xf>
    <xf borderId="5" fillId="3" fontId="47" numFmtId="0" xfId="0" applyAlignment="1" applyBorder="1" applyFont="1">
      <alignment horizontal="center" vertical="bottom"/>
    </xf>
    <xf borderId="5" fillId="3" fontId="45" numFmtId="49" xfId="0" applyAlignment="1" applyBorder="1" applyFont="1" applyNumberFormat="1">
      <alignment horizontal="center" vertical="bottom"/>
    </xf>
    <xf borderId="5" fillId="3" fontId="52" numFmtId="0" xfId="0" applyAlignment="1" applyBorder="1" applyFont="1">
      <alignment vertical="bottom"/>
    </xf>
    <xf borderId="5" fillId="3" fontId="52" numFmtId="174" xfId="0" applyAlignment="1" applyBorder="1" applyFont="1" applyNumberFormat="1">
      <alignment vertical="bottom"/>
    </xf>
    <xf borderId="0" fillId="0" fontId="46" numFmtId="0" xfId="0" applyAlignment="1" applyFont="1">
      <alignment vertical="bottom"/>
    </xf>
    <xf borderId="5" fillId="3" fontId="48" numFmtId="175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0" fillId="0" fontId="46" numFmtId="0" xfId="0" applyAlignment="1" applyFont="1">
      <alignment horizontal="center" readingOrder="0" vertical="bottom"/>
    </xf>
    <xf borderId="10" fillId="8" fontId="14" numFmtId="0" xfId="0" applyAlignment="1" applyBorder="1" applyFont="1">
      <alignment horizontal="left" vertical="bottom"/>
    </xf>
    <xf borderId="9" fillId="8" fontId="14" numFmtId="0" xfId="0" applyAlignment="1" applyBorder="1" applyFont="1">
      <alignment horizontal="left" vertical="bottom"/>
    </xf>
    <xf borderId="5" fillId="3" fontId="48" numFmtId="176" xfId="0" applyAlignment="1" applyBorder="1" applyFont="1" applyNumberFormat="1">
      <alignment horizontal="center" vertical="bottom"/>
    </xf>
    <xf borderId="5" fillId="3" fontId="51" numFmtId="176" xfId="0" applyAlignment="1" applyBorder="1" applyFont="1" applyNumberFormat="1">
      <alignment horizontal="center" vertical="bottom"/>
    </xf>
    <xf borderId="5" fillId="3" fontId="52" numFmtId="175" xfId="0" applyAlignment="1" applyBorder="1" applyFont="1" applyNumberFormat="1">
      <alignment vertical="bottom"/>
    </xf>
    <xf borderId="5" fillId="3" fontId="51" numFmtId="175" xfId="0" applyAlignment="1" applyBorder="1" applyFont="1" applyNumberFormat="1">
      <alignment horizontal="center" vertical="bottom"/>
    </xf>
    <xf borderId="5" fillId="0" fontId="53" numFmtId="0" xfId="0" applyAlignment="1" applyBorder="1" applyFont="1">
      <alignment vertical="bottom"/>
    </xf>
    <xf borderId="5" fillId="3" fontId="49" numFmtId="175" xfId="0" applyAlignment="1" applyBorder="1" applyFont="1" applyNumberFormat="1">
      <alignment vertical="bottom"/>
    </xf>
    <xf borderId="5" fillId="3" fontId="48" numFmtId="177" xfId="0" applyAlignment="1" applyBorder="1" applyFont="1" applyNumberFormat="1">
      <alignment horizontal="center" vertical="bottom"/>
    </xf>
    <xf borderId="5" fillId="20" fontId="53" numFmtId="0" xfId="0" applyAlignment="1" applyBorder="1" applyFill="1" applyFont="1">
      <alignment vertical="bottom"/>
    </xf>
    <xf borderId="5" fillId="3" fontId="52" numFmtId="178" xfId="0" applyAlignment="1" applyBorder="1" applyFont="1" applyNumberFormat="1">
      <alignment vertical="bottom"/>
    </xf>
    <xf borderId="5" fillId="3" fontId="48" numFmtId="178" xfId="0" applyAlignment="1" applyBorder="1" applyFont="1" applyNumberFormat="1">
      <alignment horizontal="center" vertical="bottom"/>
    </xf>
    <xf borderId="5" fillId="0" fontId="52" numFmtId="0" xfId="0" applyAlignment="1" applyBorder="1" applyFont="1">
      <alignment vertical="bottom"/>
    </xf>
    <xf borderId="0" fillId="0" fontId="47" numFmtId="0" xfId="0" applyAlignment="1" applyFont="1">
      <alignment horizontal="center" vertical="bottom"/>
    </xf>
    <xf borderId="0" fillId="0" fontId="15" numFmtId="0" xfId="0" applyAlignment="1" applyFont="1">
      <alignment horizontal="left" vertical="bottom"/>
    </xf>
    <xf borderId="0" fillId="0" fontId="3" numFmtId="0" xfId="0" applyAlignment="1" applyFont="1">
      <alignment horizontal="center" vertical="bottom"/>
    </xf>
    <xf borderId="0" fillId="0" fontId="15" numFmtId="49" xfId="0" applyAlignment="1" applyFont="1" applyNumberFormat="1">
      <alignment horizontal="left" vertical="bottom"/>
    </xf>
    <xf borderId="4" fillId="3" fontId="15" numFmtId="0" xfId="0" applyAlignment="1" applyBorder="1" applyFont="1">
      <alignment vertical="bottom"/>
    </xf>
    <xf borderId="0" fillId="0" fontId="3" numFmtId="0" xfId="0" applyAlignment="1" applyFont="1">
      <alignment horizontal="left" vertical="bottom"/>
    </xf>
    <xf borderId="0" fillId="3" fontId="3" numFmtId="0" xfId="0" applyAlignment="1" applyFont="1">
      <alignment horizontal="left" vertical="bottom"/>
    </xf>
    <xf borderId="4" fillId="3" fontId="3" numFmtId="0" xfId="0" applyAlignment="1" applyBorder="1" applyFont="1">
      <alignment horizontal="left" vertical="bottom"/>
    </xf>
    <xf borderId="1" fillId="2" fontId="2" numFmtId="49" xfId="0" applyAlignment="1" applyBorder="1" applyFont="1" applyNumberFormat="1">
      <alignment shrinkToFit="0" vertical="bottom" wrapText="0"/>
    </xf>
    <xf borderId="3" fillId="2" fontId="2" numFmtId="49" xfId="0" applyAlignment="1" applyBorder="1" applyFont="1" applyNumberFormat="1">
      <alignment horizontal="left" shrinkToFit="0" vertical="bottom" wrapText="0"/>
    </xf>
    <xf borderId="0" fillId="21" fontId="28" numFmtId="49" xfId="0" applyAlignment="1" applyFill="1" applyFont="1" applyNumberFormat="1">
      <alignment horizontal="left" vertical="bottom"/>
    </xf>
    <xf borderId="17" fillId="3" fontId="28" numFmtId="49" xfId="0" applyAlignment="1" applyBorder="1" applyFont="1" applyNumberFormat="1">
      <alignment horizontal="left" vertical="bottom"/>
    </xf>
    <xf borderId="17" fillId="3" fontId="28" numFmtId="0" xfId="0" applyAlignment="1" applyBorder="1" applyFont="1">
      <alignment horizontal="center" vertical="bottom"/>
    </xf>
    <xf borderId="17" fillId="3" fontId="28" numFmtId="0" xfId="0" applyAlignment="1" applyBorder="1" applyFont="1">
      <alignment horizontal="left" vertical="bottom"/>
    </xf>
    <xf borderId="17" fillId="3" fontId="54" numFmtId="4" xfId="0" applyAlignment="1" applyBorder="1" applyFont="1" applyNumberFormat="1">
      <alignment vertical="bottom"/>
    </xf>
    <xf borderId="4" fillId="3" fontId="54" numFmtId="0" xfId="0" applyAlignment="1" applyBorder="1" applyFont="1">
      <alignment vertical="bottom"/>
    </xf>
    <xf borderId="5" fillId="0" fontId="55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shrinkToFit="0" vertical="bottom" wrapText="0"/>
    </xf>
    <xf borderId="6" fillId="0" fontId="55" numFmtId="0" xfId="0" applyAlignment="1" applyBorder="1" applyFont="1">
      <alignment shrinkToFit="0" vertical="bottom" wrapText="0"/>
    </xf>
    <xf borderId="6" fillId="0" fontId="50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vertical="center"/>
    </xf>
    <xf borderId="1" fillId="5" fontId="4" numFmtId="49" xfId="0" applyAlignment="1" applyBorder="1" applyFont="1" applyNumberFormat="1">
      <alignment horizontal="left" shrinkToFit="0" vertical="bottom" wrapText="0"/>
    </xf>
    <xf borderId="2" fillId="5" fontId="4" numFmtId="49" xfId="0" applyAlignment="1" applyBorder="1" applyFont="1" applyNumberFormat="1">
      <alignment horizontal="left" shrinkToFit="0" vertical="bottom" wrapText="0"/>
    </xf>
    <xf borderId="3" fillId="5" fontId="4" numFmtId="49" xfId="0" applyAlignment="1" applyBorder="1" applyFont="1" applyNumberFormat="1">
      <alignment horizontal="left" shrinkToFit="0" vertical="bottom" wrapText="0"/>
    </xf>
    <xf borderId="0" fillId="21" fontId="54" numFmtId="49" xfId="0" applyAlignment="1" applyFont="1" applyNumberFormat="1">
      <alignment horizontal="left" vertical="bottom"/>
    </xf>
    <xf borderId="18" fillId="3" fontId="54" numFmtId="49" xfId="0" applyAlignment="1" applyBorder="1" applyFont="1" applyNumberFormat="1">
      <alignment horizontal="left" vertical="bottom"/>
    </xf>
    <xf borderId="18" fillId="3" fontId="54" numFmtId="0" xfId="0" applyAlignment="1" applyBorder="1" applyFont="1">
      <alignment horizontal="center" vertical="bottom"/>
    </xf>
    <xf borderId="18" fillId="3" fontId="56" numFmtId="0" xfId="0" applyAlignment="1" applyBorder="1" applyFont="1">
      <alignment horizontal="center" vertical="bottom"/>
    </xf>
    <xf borderId="18" fillId="3" fontId="56" numFmtId="167" xfId="0" applyAlignment="1" applyBorder="1" applyFont="1" applyNumberFormat="1">
      <alignment horizontal="center" vertical="bottom"/>
    </xf>
    <xf borderId="18" fillId="3" fontId="54" numFmtId="0" xfId="0" applyAlignment="1" applyBorder="1" applyFont="1">
      <alignment horizontal="left" vertical="bottom"/>
    </xf>
    <xf borderId="18" fillId="3" fontId="54" numFmtId="4" xfId="0" applyAlignment="1" applyBorder="1" applyFont="1" applyNumberFormat="1">
      <alignment horizontal="right" vertical="bottom"/>
    </xf>
    <xf borderId="18" fillId="3" fontId="54" numFmtId="4" xfId="0" applyAlignment="1" applyBorder="1" applyFont="1" applyNumberFormat="1">
      <alignment vertical="bottom"/>
    </xf>
    <xf borderId="7" fillId="0" fontId="55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horizontal="right" shrinkToFit="0" vertical="bottom" wrapText="0"/>
    </xf>
    <xf borderId="8" fillId="0" fontId="57" numFmtId="179" xfId="0" applyAlignment="1" applyBorder="1" applyFont="1" applyNumberFormat="1">
      <alignment shrinkToFit="0" vertical="bottom" wrapText="0"/>
    </xf>
    <xf borderId="8" fillId="0" fontId="58" numFmtId="0" xfId="0" applyAlignment="1" applyBorder="1" applyFont="1">
      <alignment shrinkToFit="0" vertical="bottom" wrapText="0"/>
    </xf>
    <xf borderId="8" fillId="0" fontId="59" numFmtId="0" xfId="0" applyAlignment="1" applyBorder="1" applyFont="1">
      <alignment shrinkToFit="0" vertical="bottom" wrapText="0"/>
    </xf>
    <xf borderId="1" fillId="0" fontId="4" numFmtId="49" xfId="0" applyAlignment="1" applyBorder="1" applyFont="1" applyNumberFormat="1">
      <alignment horizontal="left" shrinkToFit="0" vertical="bottom" wrapText="0"/>
    </xf>
    <xf borderId="2" fillId="0" fontId="4" numFmtId="49" xfId="0" applyAlignment="1" applyBorder="1" applyFont="1" applyNumberFormat="1">
      <alignment horizontal="left" shrinkToFit="0" vertical="bottom" wrapText="0"/>
    </xf>
    <xf borderId="3" fillId="0" fontId="4" numFmtId="49" xfId="0" applyAlignment="1" applyBorder="1" applyFont="1" applyNumberFormat="1">
      <alignment horizontal="left" shrinkToFit="0" vertical="bottom" wrapText="0"/>
    </xf>
    <xf borderId="19" fillId="3" fontId="54" numFmtId="49" xfId="0" applyAlignment="1" applyBorder="1" applyFont="1" applyNumberFormat="1">
      <alignment horizontal="left" vertical="bottom"/>
    </xf>
    <xf borderId="19" fillId="3" fontId="54" numFmtId="0" xfId="0" applyAlignment="1" applyBorder="1" applyFont="1">
      <alignment horizontal="left" vertical="bottom"/>
    </xf>
    <xf borderId="8" fillId="0" fontId="57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vertical="bottom"/>
    </xf>
    <xf borderId="8" fillId="0" fontId="57" numFmtId="180" xfId="0" applyAlignment="1" applyBorder="1" applyFont="1" applyNumberFormat="1">
      <alignment shrinkToFit="0" vertical="bottom" wrapText="0"/>
    </xf>
    <xf borderId="0" fillId="22" fontId="60" numFmtId="49" xfId="0" applyAlignment="1" applyFill="1" applyFont="1" applyNumberFormat="1">
      <alignment vertical="center"/>
    </xf>
    <xf borderId="18" fillId="3" fontId="56" numFmtId="49" xfId="0" applyAlignment="1" applyBorder="1" applyFont="1" applyNumberFormat="1">
      <alignment horizontal="left" vertical="bottom"/>
    </xf>
    <xf borderId="18" fillId="9" fontId="54" numFmtId="49" xfId="0" applyAlignment="1" applyBorder="1" applyFont="1" applyNumberFormat="1">
      <alignment horizontal="left" vertical="bottom"/>
    </xf>
    <xf borderId="18" fillId="9" fontId="54" numFmtId="0" xfId="0" applyAlignment="1" applyBorder="1" applyFont="1">
      <alignment horizontal="center" vertical="bottom"/>
    </xf>
    <xf borderId="18" fillId="9" fontId="56" numFmtId="0" xfId="0" applyAlignment="1" applyBorder="1" applyFont="1">
      <alignment horizontal="center" vertical="bottom"/>
    </xf>
    <xf borderId="18" fillId="9" fontId="54" numFmtId="0" xfId="0" applyAlignment="1" applyBorder="1" applyFont="1">
      <alignment horizontal="left" vertical="bottom"/>
    </xf>
    <xf borderId="1" fillId="5" fontId="4" numFmtId="49" xfId="0" applyAlignment="1" applyBorder="1" applyFont="1" applyNumberFormat="1">
      <alignment horizontal="left" readingOrder="0" shrinkToFit="0" vertical="bottom" wrapText="0"/>
    </xf>
    <xf borderId="2" fillId="5" fontId="4" numFmtId="49" xfId="0" applyAlignment="1" applyBorder="1" applyFont="1" applyNumberFormat="1">
      <alignment horizontal="left" readingOrder="0" shrinkToFit="0" vertical="bottom" wrapText="0"/>
    </xf>
    <xf borderId="3" fillId="5" fontId="4" numFmtId="49" xfId="0" applyAlignment="1" applyBorder="1" applyFont="1" applyNumberFormat="1">
      <alignment horizontal="left" readingOrder="0" shrinkToFit="0" vertical="bottom" wrapText="0"/>
    </xf>
    <xf borderId="8" fillId="0" fontId="57" numFmtId="181" xfId="0" applyAlignment="1" applyBorder="1" applyFont="1" applyNumberFormat="1">
      <alignment shrinkToFit="0" vertical="bottom" wrapText="0"/>
    </xf>
    <xf borderId="19" fillId="3" fontId="54" numFmtId="178" xfId="0" applyAlignment="1" applyBorder="1" applyFont="1" applyNumberFormat="1">
      <alignment horizontal="left" vertical="bottom"/>
    </xf>
    <xf borderId="18" fillId="23" fontId="54" numFmtId="49" xfId="0" applyAlignment="1" applyBorder="1" applyFill="1" applyFont="1" applyNumberFormat="1">
      <alignment horizontal="left" vertical="bottom"/>
    </xf>
    <xf borderId="18" fillId="23" fontId="54" numFmtId="0" xfId="0" applyAlignment="1" applyBorder="1" applyFont="1">
      <alignment horizontal="center" vertical="bottom"/>
    </xf>
    <xf borderId="18" fillId="23" fontId="56" numFmtId="0" xfId="0" applyAlignment="1" applyBorder="1" applyFont="1">
      <alignment horizontal="center" vertical="bottom"/>
    </xf>
    <xf borderId="18" fillId="23" fontId="56" numFmtId="167" xfId="0" applyAlignment="1" applyBorder="1" applyFont="1" applyNumberFormat="1">
      <alignment horizontal="center" vertical="bottom"/>
    </xf>
    <xf borderId="18" fillId="7" fontId="54" numFmtId="49" xfId="0" applyAlignment="1" applyBorder="1" applyFont="1" applyNumberFormat="1">
      <alignment horizontal="left" vertical="bottom"/>
    </xf>
    <xf borderId="4" fillId="3" fontId="4" numFmtId="164" xfId="0" applyAlignment="1" applyBorder="1" applyFont="1" applyNumberFormat="1">
      <alignment vertical="bottom"/>
    </xf>
    <xf borderId="8" fillId="0" fontId="57" numFmtId="182" xfId="0" applyAlignment="1" applyBorder="1" applyFont="1" applyNumberFormat="1">
      <alignment shrinkToFit="0" vertical="bottom" wrapText="0"/>
    </xf>
    <xf borderId="4" fillId="3" fontId="54" numFmtId="0" xfId="0" applyAlignment="1" applyBorder="1" applyFont="1">
      <alignment horizontal="left" vertical="bottom"/>
    </xf>
    <xf borderId="8" fillId="13" fontId="8" numFmtId="0" xfId="0" applyAlignment="1" applyBorder="1" applyFont="1">
      <alignment shrinkToFit="0" vertical="bottom" wrapText="0"/>
    </xf>
    <xf borderId="18" fillId="3" fontId="54" numFmtId="49" xfId="0" applyAlignment="1" applyBorder="1" applyFont="1" applyNumberFormat="1">
      <alignment horizontal="left" shrinkToFit="0" vertical="bottom" wrapText="1"/>
    </xf>
    <xf borderId="4" fillId="3" fontId="54" numFmtId="164" xfId="0" applyAlignment="1" applyBorder="1" applyFont="1" applyNumberFormat="1">
      <alignment vertical="bottom"/>
    </xf>
    <xf borderId="18" fillId="9" fontId="56" numFmtId="167" xfId="0" applyAlignment="1" applyBorder="1" applyFont="1" applyNumberFormat="1">
      <alignment horizontal="center" vertical="bottom"/>
    </xf>
    <xf borderId="8" fillId="0" fontId="57" numFmtId="183" xfId="0" applyAlignment="1" applyBorder="1" applyFont="1" applyNumberFormat="1">
      <alignment shrinkToFit="0" vertical="bottom" wrapText="0"/>
    </xf>
    <xf borderId="18" fillId="3" fontId="54" numFmtId="4" xfId="0" applyAlignment="1" applyBorder="1" applyFont="1" applyNumberFormat="1">
      <alignment horizontal="left" vertical="bottom"/>
    </xf>
    <xf borderId="1" fillId="5" fontId="4" numFmtId="49" xfId="0" applyAlignment="1" applyBorder="1" applyFont="1" applyNumberFormat="1">
      <alignment horizontal="center" vertical="bottom"/>
    </xf>
    <xf borderId="2" fillId="5" fontId="4" numFmtId="49" xfId="0" applyAlignment="1" applyBorder="1" applyFont="1" applyNumberFormat="1">
      <alignment vertical="bottom"/>
    </xf>
    <xf borderId="2" fillId="5" fontId="4" numFmtId="49" xfId="0" applyAlignment="1" applyBorder="1" applyFont="1" applyNumberFormat="1">
      <alignment horizontal="center" vertical="bottom"/>
    </xf>
    <xf borderId="2" fillId="5" fontId="4" numFmtId="49" xfId="0" applyAlignment="1" applyBorder="1" applyFont="1" applyNumberFormat="1">
      <alignment horizontal="right" vertical="bottom"/>
    </xf>
    <xf borderId="3" fillId="5" fontId="4" numFmtId="49" xfId="0" applyAlignment="1" applyBorder="1" applyFont="1" applyNumberFormat="1">
      <alignment horizontal="center" vertical="bottom"/>
    </xf>
    <xf borderId="0" fillId="0" fontId="61" numFmtId="49" xfId="0" applyAlignment="1" applyFont="1" applyNumberFormat="1">
      <alignment horizontal="right" vertical="bottom"/>
    </xf>
    <xf borderId="1" fillId="0" fontId="4" numFmtId="49" xfId="0" applyAlignment="1" applyBorder="1" applyFont="1" applyNumberFormat="1">
      <alignment horizontal="left" readingOrder="0" shrinkToFit="0" vertical="bottom" wrapText="0"/>
    </xf>
    <xf borderId="2" fillId="0" fontId="4" numFmtId="49" xfId="0" applyAlignment="1" applyBorder="1" applyFont="1" applyNumberFormat="1">
      <alignment horizontal="left" readingOrder="0" shrinkToFit="0" vertical="bottom" wrapText="0"/>
    </xf>
    <xf borderId="3" fillId="0" fontId="4" numFmtId="49" xfId="0" applyAlignment="1" applyBorder="1" applyFont="1" applyNumberFormat="1">
      <alignment horizontal="left" readingOrder="0" shrinkToFit="0" vertical="bottom" wrapText="0"/>
    </xf>
    <xf borderId="18" fillId="3" fontId="56" numFmtId="166" xfId="0" applyAlignment="1" applyBorder="1" applyFont="1" applyNumberFormat="1">
      <alignment horizontal="center" vertical="bottom"/>
    </xf>
    <xf borderId="0" fillId="21" fontId="56" numFmtId="49" xfId="0" applyAlignment="1" applyFont="1" applyNumberFormat="1">
      <alignment vertical="bottom"/>
    </xf>
    <xf borderId="18" fillId="3" fontId="56" numFmtId="49" xfId="0" applyAlignment="1" applyBorder="1" applyFont="1" applyNumberFormat="1">
      <alignment vertical="bottom"/>
    </xf>
    <xf borderId="18" fillId="3" fontId="54" numFmtId="0" xfId="0" applyAlignment="1" applyBorder="1" applyFont="1">
      <alignment vertical="bottom"/>
    </xf>
    <xf borderId="8" fillId="24" fontId="8" numFmtId="0" xfId="0" applyAlignment="1" applyBorder="1" applyFill="1" applyFont="1">
      <alignment shrinkToFit="0" vertical="bottom" wrapText="0"/>
    </xf>
    <xf borderId="18" fillId="23" fontId="56" numFmtId="166" xfId="0" applyAlignment="1" applyBorder="1" applyFont="1" applyNumberFormat="1">
      <alignment horizontal="center" vertical="bottom"/>
    </xf>
    <xf borderId="4" fillId="25" fontId="62" numFmtId="0" xfId="0" applyAlignment="1" applyBorder="1" applyFill="1" applyFont="1">
      <alignment vertical="bottom"/>
    </xf>
    <xf borderId="0" fillId="21" fontId="56" numFmtId="49" xfId="0" applyAlignment="1" applyFont="1" applyNumberFormat="1">
      <alignment horizontal="left" vertical="bottom"/>
    </xf>
    <xf borderId="18" fillId="3" fontId="56" numFmtId="0" xfId="0" applyAlignment="1" applyBorder="1" applyFont="1">
      <alignment horizontal="left" vertical="bottom"/>
    </xf>
    <xf borderId="0" fillId="21" fontId="63" numFmtId="49" xfId="0" applyAlignment="1" applyFont="1" applyNumberFormat="1">
      <alignment horizontal="left" vertical="bottom"/>
    </xf>
    <xf borderId="18" fillId="13" fontId="63" numFmtId="49" xfId="0" applyAlignment="1" applyBorder="1" applyFont="1" applyNumberFormat="1">
      <alignment horizontal="left" vertical="bottom"/>
    </xf>
    <xf borderId="18" fillId="9" fontId="56" numFmtId="49" xfId="0" applyAlignment="1" applyBorder="1" applyFont="1" applyNumberFormat="1">
      <alignment horizontal="left" vertical="bottom"/>
    </xf>
    <xf borderId="18" fillId="9" fontId="56" numFmtId="0" xfId="0" applyAlignment="1" applyBorder="1" applyFont="1">
      <alignment horizontal="left" vertical="bottom"/>
    </xf>
    <xf borderId="20" fillId="3" fontId="54" numFmtId="49" xfId="0" applyAlignment="1" applyBorder="1" applyFont="1" applyNumberFormat="1">
      <alignment horizontal="left" vertical="bottom"/>
    </xf>
    <xf borderId="5" fillId="3" fontId="54" numFmtId="49" xfId="0" applyAlignment="1" applyBorder="1" applyFont="1" applyNumberFormat="1">
      <alignment horizontal="left" vertical="bottom"/>
    </xf>
    <xf borderId="17" fillId="3" fontId="54" numFmtId="49" xfId="0" applyAlignment="1" applyBorder="1" applyFont="1" applyNumberFormat="1">
      <alignment horizontal="left" vertical="bottom"/>
    </xf>
    <xf borderId="21" fillId="3" fontId="54" numFmtId="0" xfId="0" applyAlignment="1" applyBorder="1" applyFont="1">
      <alignment horizontal="center" vertical="bottom"/>
    </xf>
    <xf borderId="21" fillId="3" fontId="56" numFmtId="0" xfId="0" applyAlignment="1" applyBorder="1" applyFont="1">
      <alignment horizontal="center" vertical="bottom"/>
    </xf>
    <xf borderId="21" fillId="3" fontId="56" numFmtId="49" xfId="0" applyAlignment="1" applyBorder="1" applyFont="1" applyNumberFormat="1">
      <alignment horizontal="center" vertical="bottom"/>
    </xf>
    <xf borderId="21" fillId="3" fontId="54" numFmtId="0" xfId="0" applyAlignment="1" applyBorder="1" applyFont="1">
      <alignment horizontal="left" vertical="bottom"/>
    </xf>
    <xf borderId="18" fillId="3" fontId="56" numFmtId="184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left" vertical="center"/>
    </xf>
    <xf borderId="18" fillId="3" fontId="28" numFmtId="49" xfId="0" applyAlignment="1" applyBorder="1" applyFont="1" applyNumberFormat="1">
      <alignment horizontal="left" vertical="bottom"/>
    </xf>
    <xf borderId="0" fillId="0" fontId="64" numFmtId="49" xfId="0" applyAlignment="1" applyFont="1" applyNumberFormat="1">
      <alignment horizontal="center" vertical="center"/>
    </xf>
    <xf borderId="0" fillId="0" fontId="64" numFmtId="49" xfId="0" applyAlignment="1" applyFont="1" applyNumberFormat="1">
      <alignment horizontal="center" readingOrder="0" vertical="center"/>
    </xf>
    <xf borderId="0" fillId="0" fontId="64" numFmtId="167" xfId="0" applyAlignment="1" applyFont="1" applyNumberFormat="1">
      <alignment horizontal="center" vertical="center"/>
    </xf>
    <xf borderId="0" fillId="0" fontId="64" numFmtId="49" xfId="0" applyAlignment="1" applyFont="1" applyNumberFormat="1">
      <alignment vertical="center"/>
    </xf>
    <xf borderId="0" fillId="0" fontId="64" numFmtId="0" xfId="0" applyAlignment="1" applyFont="1">
      <alignment vertical="center"/>
    </xf>
    <xf borderId="0" fillId="0" fontId="64" numFmtId="167" xfId="0" applyAlignment="1" applyFont="1" applyNumberFormat="1">
      <alignment vertical="center"/>
    </xf>
    <xf borderId="0" fillId="0" fontId="64" numFmtId="4" xfId="0" applyAlignment="1" applyFont="1" applyNumberFormat="1">
      <alignment vertical="center"/>
    </xf>
    <xf borderId="19" fillId="3" fontId="56" numFmtId="49" xfId="0" applyAlignment="1" applyBorder="1" applyFont="1" applyNumberFormat="1">
      <alignment horizontal="left" vertical="bottom"/>
    </xf>
    <xf borderId="18" fillId="23" fontId="56" numFmtId="49" xfId="0" applyAlignment="1" applyBorder="1" applyFont="1" applyNumberFormat="1">
      <alignment horizontal="left" vertical="bottom"/>
    </xf>
    <xf borderId="0" fillId="5" fontId="4" numFmtId="0" xfId="0" applyAlignment="1" applyFont="1">
      <alignment horizontal="left" vertical="center"/>
    </xf>
    <xf borderId="18" fillId="3" fontId="54" numFmtId="0" xfId="0" applyAlignment="1" applyBorder="1" applyFont="1">
      <alignment horizontal="right" vertical="bottom"/>
    </xf>
    <xf borderId="19" fillId="3" fontId="56" numFmtId="0" xfId="0" applyAlignment="1" applyBorder="1" applyFont="1">
      <alignment horizontal="left" vertical="bottom"/>
    </xf>
    <xf borderId="8" fillId="0" fontId="57" numFmtId="185" xfId="0" applyAlignment="1" applyBorder="1" applyFont="1" applyNumberFormat="1">
      <alignment shrinkToFit="0" vertical="bottom" wrapText="0"/>
    </xf>
    <xf borderId="0" fillId="0" fontId="64" numFmtId="49" xfId="0" applyAlignment="1" applyFont="1" applyNumberFormat="1">
      <alignment vertical="center"/>
    </xf>
    <xf borderId="18" fillId="7" fontId="54" numFmtId="0" xfId="0" applyAlignment="1" applyBorder="1" applyFont="1">
      <alignment horizontal="left" vertical="bottom"/>
    </xf>
    <xf borderId="18" fillId="23" fontId="56" numFmtId="0" xfId="0" applyAlignment="1" applyBorder="1" applyFont="1">
      <alignment horizontal="left" vertical="bottom"/>
    </xf>
    <xf borderId="7" fillId="0" fontId="55" numFmtId="0" xfId="0" applyAlignment="1" applyBorder="1" applyFont="1">
      <alignment horizontal="right" shrinkToFit="0" vertical="bottom" wrapText="0"/>
    </xf>
    <xf borderId="18" fillId="7" fontId="56" numFmtId="49" xfId="0" applyAlignment="1" applyBorder="1" applyFont="1" applyNumberFormat="1">
      <alignment horizontal="left" vertical="bottom"/>
    </xf>
    <xf borderId="22" fillId="3" fontId="4" numFmtId="164" xfId="0" applyAlignment="1" applyBorder="1" applyFont="1" applyNumberFormat="1">
      <alignment vertical="bottom"/>
    </xf>
    <xf borderId="0" fillId="3" fontId="54" numFmtId="49" xfId="0" applyAlignment="1" applyFont="1" applyNumberFormat="1">
      <alignment horizontal="left" vertical="bottom"/>
    </xf>
    <xf borderId="0" fillId="3" fontId="56" numFmtId="49" xfId="0" applyAlignment="1" applyFont="1" applyNumberFormat="1">
      <alignment horizontal="left" vertical="bottom"/>
    </xf>
    <xf borderId="0" fillId="9" fontId="54" numFmtId="49" xfId="0" applyAlignment="1" applyFont="1" applyNumberFormat="1">
      <alignment horizontal="left" vertical="bottom"/>
    </xf>
    <xf borderId="8" fillId="0" fontId="59" numFmtId="0" xfId="0" applyAlignment="1" applyBorder="1" applyFont="1">
      <alignment horizontal="right" shrinkToFit="0" vertical="bottom" wrapText="0"/>
    </xf>
    <xf borderId="0" fillId="9" fontId="56" numFmtId="49" xfId="0" applyAlignment="1" applyFont="1" applyNumberFormat="1">
      <alignment horizontal="left" vertical="bottom"/>
    </xf>
    <xf borderId="4" fillId="3" fontId="54" numFmtId="0" xfId="0" applyAlignment="1" applyBorder="1" applyFont="1">
      <alignment shrinkToFit="0" vertical="bottom" wrapText="1"/>
    </xf>
    <xf borderId="5" fillId="8" fontId="14" numFmtId="0" xfId="0" applyAlignment="1" applyBorder="1" applyFont="1">
      <alignment vertical="bottom"/>
    </xf>
    <xf borderId="0" fillId="0" fontId="54" numFmtId="0" xfId="0" applyAlignment="1" applyFont="1">
      <alignment vertical="bottom"/>
    </xf>
    <xf borderId="0" fillId="21" fontId="4" numFmtId="49" xfId="0" applyAlignment="1" applyFont="1" applyNumberFormat="1">
      <alignment vertical="center"/>
    </xf>
    <xf borderId="4" fillId="3" fontId="4" numFmtId="0" xfId="0" applyAlignment="1" applyBorder="1" applyFont="1">
      <alignment horizontal="center" vertical="center"/>
    </xf>
    <xf borderId="0" fillId="21" fontId="4" numFmtId="49" xfId="0" applyAlignment="1" applyFont="1" applyNumberFormat="1">
      <alignment vertical="bottom"/>
    </xf>
    <xf borderId="0" fillId="21" fontId="17" numFmtId="0" xfId="0" applyAlignment="1" applyFont="1">
      <alignment vertical="center"/>
    </xf>
    <xf borderId="5" fillId="13" fontId="8" numFmtId="49" xfId="0" applyAlignment="1" applyBorder="1" applyFont="1" applyNumberFormat="1">
      <alignment horizontal="right" readingOrder="0" shrinkToFit="0" vertical="bottom" wrapText="0"/>
    </xf>
    <xf borderId="5" fillId="13" fontId="8" numFmtId="49" xfId="0" applyAlignment="1" applyBorder="1" applyFont="1" applyNumberFormat="1">
      <alignment shrinkToFit="0" vertical="bottom" wrapText="0"/>
    </xf>
    <xf borderId="5" fillId="13" fontId="4" numFmtId="49" xfId="0" applyAlignment="1" applyBorder="1" applyFont="1" applyNumberFormat="1">
      <alignment shrinkToFit="0" vertical="bottom" wrapText="0"/>
    </xf>
    <xf borderId="5" fillId="13" fontId="4" numFmtId="49" xfId="0" applyAlignment="1" applyBorder="1" applyFont="1" applyNumberFormat="1">
      <alignment horizontal="center" shrinkToFit="0" vertical="bottom" wrapText="0"/>
    </xf>
    <xf borderId="5" fillId="0" fontId="4" numFmtId="0" xfId="0" applyAlignment="1" applyBorder="1" applyFont="1">
      <alignment horizontal="right"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0" fontId="4" numFmtId="169" xfId="0" applyAlignment="1" applyBorder="1" applyFont="1" applyNumberFormat="1">
      <alignment horizontal="center" shrinkToFit="0" vertical="bottom" wrapText="0"/>
    </xf>
    <xf borderId="0" fillId="3" fontId="65" numFmtId="0" xfId="0" applyAlignment="1" applyFont="1">
      <alignment horizontal="center" vertical="bottom"/>
    </xf>
    <xf borderId="5" fillId="3" fontId="65" numFmtId="0" xfId="0" applyAlignment="1" applyBorder="1" applyFont="1">
      <alignment horizontal="center" vertical="bottom"/>
    </xf>
    <xf borderId="5" fillId="3" fontId="66" numFmtId="0" xfId="0" applyAlignment="1" applyBorder="1" applyFont="1">
      <alignment horizontal="left" vertical="bottom"/>
    </xf>
    <xf borderId="5" fillId="3" fontId="60" numFmtId="4" xfId="0" applyAlignment="1" applyBorder="1" applyFont="1" applyNumberFormat="1">
      <alignment horizontal="center" vertical="bottom"/>
    </xf>
    <xf borderId="5" fillId="0" fontId="60" numFmtId="0" xfId="0" applyAlignment="1" applyBorder="1" applyFont="1">
      <alignment horizontal="right" vertical="bottom"/>
    </xf>
    <xf borderId="5" fillId="0" fontId="60" numFmtId="0" xfId="0" applyAlignment="1" applyBorder="1" applyFont="1">
      <alignment vertical="bottom"/>
    </xf>
    <xf borderId="5" fillId="0" fontId="4" numFmtId="0" xfId="0" applyAlignment="1" applyBorder="1" applyFont="1">
      <alignment horizontal="right" readingOrder="0"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5" fillId="0" fontId="4" numFmtId="169" xfId="0" applyAlignment="1" applyBorder="1" applyFont="1" applyNumberFormat="1">
      <alignment horizontal="center" readingOrder="0" shrinkToFit="0" vertical="bottom" wrapText="0"/>
    </xf>
    <xf borderId="5" fillId="3" fontId="60" numFmtId="0" xfId="0" applyAlignment="1" applyBorder="1" applyFont="1">
      <alignment vertical="bottom"/>
    </xf>
    <xf borderId="5" fillId="3" fontId="67" numFmtId="164" xfId="0" applyAlignment="1" applyBorder="1" applyFont="1" applyNumberFormat="1">
      <alignment horizontal="center" vertical="bottom"/>
    </xf>
    <xf borderId="5" fillId="10" fontId="67" numFmtId="164" xfId="0" applyAlignment="1" applyBorder="1" applyFont="1" applyNumberFormat="1">
      <alignment horizontal="center" vertical="bottom"/>
    </xf>
    <xf borderId="4" fillId="7" fontId="4" numFmtId="0" xfId="0" applyAlignment="1" applyBorder="1" applyFont="1">
      <alignment vertical="bottom"/>
    </xf>
    <xf borderId="5" fillId="0" fontId="60" numFmtId="0" xfId="0" applyAlignment="1" applyBorder="1" applyFont="1">
      <alignment shrinkToFit="0" vertical="bottom" wrapText="1"/>
    </xf>
    <xf borderId="5" fillId="7" fontId="67" numFmtId="164" xfId="0" applyAlignment="1" applyBorder="1" applyFont="1" applyNumberFormat="1">
      <alignment horizontal="center" vertical="bottom"/>
    </xf>
    <xf borderId="5" fillId="0" fontId="68" numFmtId="0" xfId="0" applyAlignment="1" applyBorder="1" applyFont="1">
      <alignment horizontal="left" vertical="center"/>
    </xf>
    <xf borderId="0" fillId="0" fontId="60" numFmtId="0" xfId="0" applyAlignment="1" applyFont="1">
      <alignment vertical="center"/>
    </xf>
    <xf borderId="5" fillId="10" fontId="67" numFmtId="0" xfId="0" applyAlignment="1" applyBorder="1" applyFont="1">
      <alignment horizontal="center" vertical="bottom"/>
    </xf>
    <xf borderId="5" fillId="3" fontId="69" numFmtId="0" xfId="0" applyAlignment="1" applyBorder="1" applyFont="1">
      <alignment horizontal="left" vertical="bottom"/>
    </xf>
    <xf borderId="4" fillId="6" fontId="4" numFmtId="0" xfId="0" applyAlignment="1" applyBorder="1" applyFont="1">
      <alignment vertical="bottom"/>
    </xf>
    <xf borderId="5" fillId="0" fontId="60" numFmtId="0" xfId="0" applyAlignment="1" applyBorder="1" applyFont="1">
      <alignment horizontal="center" vertical="bottom"/>
    </xf>
    <xf borderId="4" fillId="10" fontId="4" numFmtId="0" xfId="0" applyAlignment="1" applyBorder="1" applyFont="1">
      <alignment vertical="bottom"/>
    </xf>
    <xf borderId="0" fillId="21" fontId="65" numFmtId="0" xfId="0" applyAlignment="1" applyFont="1">
      <alignment horizontal="center" vertical="bottom"/>
    </xf>
    <xf borderId="5" fillId="7" fontId="65" numFmtId="0" xfId="0" applyAlignment="1" applyBorder="1" applyFont="1">
      <alignment horizontal="center" vertical="bottom"/>
    </xf>
    <xf borderId="5" fillId="7" fontId="60" numFmtId="0" xfId="0" applyAlignment="1" applyBorder="1" applyFont="1">
      <alignment vertical="bottom"/>
    </xf>
    <xf borderId="5" fillId="7" fontId="66" numFmtId="0" xfId="0" applyAlignment="1" applyBorder="1" applyFont="1">
      <alignment horizontal="left" vertical="bottom"/>
    </xf>
    <xf borderId="5" fillId="7" fontId="60" numFmtId="0" xfId="0" applyAlignment="1" applyBorder="1" applyFont="1">
      <alignment horizontal="center" vertical="bottom"/>
    </xf>
    <xf borderId="5" fillId="7" fontId="69" numFmtId="0" xfId="0" applyAlignment="1" applyBorder="1" applyFont="1">
      <alignment vertical="bottom"/>
    </xf>
    <xf borderId="23" fillId="3" fontId="65" numFmtId="0" xfId="0" applyAlignment="1" applyBorder="1" applyFont="1">
      <alignment horizontal="center" readingOrder="0" vertical="bottom"/>
    </xf>
    <xf borderId="23" fillId="3" fontId="66" numFmtId="0" xfId="0" applyAlignment="1" applyBorder="1" applyFont="1">
      <alignment horizontal="left" vertical="bottom"/>
    </xf>
    <xf borderId="23" fillId="3" fontId="65" numFmtId="0" xfId="0" applyAlignment="1" applyBorder="1" applyFont="1">
      <alignment horizontal="center" vertical="bottom"/>
    </xf>
    <xf borderId="5" fillId="0" fontId="60" numFmtId="0" xfId="0" applyAlignment="1" applyBorder="1" applyFont="1">
      <alignment horizontal="left" vertical="bottom"/>
    </xf>
    <xf borderId="19" fillId="3" fontId="65" numFmtId="0" xfId="0" applyAlignment="1" applyBorder="1" applyFont="1">
      <alignment horizontal="center" vertical="bottom"/>
    </xf>
    <xf borderId="19" fillId="3" fontId="60" numFmtId="0" xfId="0" applyAlignment="1" applyBorder="1" applyFont="1">
      <alignment vertical="bottom"/>
    </xf>
    <xf borderId="19" fillId="3" fontId="66" numFmtId="0" xfId="0" applyAlignment="1" applyBorder="1" applyFont="1">
      <alignment horizontal="left" vertical="bottom"/>
    </xf>
    <xf borderId="5" fillId="6" fontId="67" numFmtId="164" xfId="0" applyAlignment="1" applyBorder="1" applyFont="1" applyNumberFormat="1">
      <alignment horizontal="center" vertical="bottom"/>
    </xf>
    <xf borderId="5" fillId="3" fontId="66" numFmtId="164" xfId="0" applyAlignment="1" applyBorder="1" applyFont="1" applyNumberFormat="1">
      <alignment horizontal="center" vertical="bottom"/>
    </xf>
    <xf borderId="0" fillId="3" fontId="60" numFmtId="0" xfId="0" applyAlignment="1" applyFont="1">
      <alignment horizontal="center" vertical="bottom"/>
    </xf>
    <xf borderId="5" fillId="0" fontId="4" numFmtId="0" xfId="0" applyAlignment="1" applyBorder="1" applyFont="1">
      <alignment horizontal="left" readingOrder="0" shrinkToFit="0" vertical="bottom" wrapText="0"/>
    </xf>
    <xf borderId="5" fillId="3" fontId="70" numFmtId="0" xfId="0" applyAlignment="1" applyBorder="1" applyFont="1">
      <alignment horizontal="right" vertical="bottom"/>
    </xf>
    <xf borderId="5" fillId="3" fontId="70" numFmtId="0" xfId="0" applyAlignment="1" applyBorder="1" applyFont="1">
      <alignment vertical="bottom"/>
    </xf>
    <xf borderId="5" fillId="3" fontId="66" numFmtId="0" xfId="0" applyAlignment="1" applyBorder="1" applyFont="1">
      <alignment vertical="bottom"/>
    </xf>
    <xf borderId="5" fillId="3" fontId="64" numFmtId="0" xfId="0" applyAlignment="1" applyBorder="1" applyFont="1">
      <alignment vertical="bottom"/>
    </xf>
    <xf borderId="5" fillId="3" fontId="70" numFmtId="0" xfId="0" applyAlignment="1" applyBorder="1" applyFont="1">
      <alignment horizontal="center" vertical="bottom"/>
    </xf>
    <xf borderId="5" fillId="3" fontId="60" numFmtId="0" xfId="0" applyAlignment="1" applyBorder="1" applyFont="1">
      <alignment horizontal="center" vertical="bottom"/>
    </xf>
    <xf borderId="5" fillId="3" fontId="67" numFmtId="0" xfId="0" applyAlignment="1" applyBorder="1" applyFont="1">
      <alignment horizontal="center" vertical="bottom"/>
    </xf>
    <xf borderId="5" fillId="6" fontId="67" numFmtId="0" xfId="0" applyAlignment="1" applyBorder="1" applyFont="1">
      <alignment horizontal="center" vertical="bottom"/>
    </xf>
    <xf borderId="0" fillId="0" fontId="19" numFmtId="169" xfId="0" applyAlignment="1" applyFont="1" applyNumberFormat="1">
      <alignment readingOrder="0" vertical="center"/>
    </xf>
    <xf borderId="5" fillId="3" fontId="69" numFmtId="0" xfId="0" applyAlignment="1" applyBorder="1" applyFont="1">
      <alignment shrinkToFit="0" vertical="bottom" wrapText="1"/>
    </xf>
    <xf borderId="5" fillId="0" fontId="66" numFmtId="0" xfId="0" applyAlignment="1" applyBorder="1" applyFont="1">
      <alignment horizontal="right" vertical="bottom"/>
    </xf>
    <xf borderId="5" fillId="3" fontId="60" numFmtId="176" xfId="0" applyAlignment="1" applyBorder="1" applyFont="1" applyNumberFormat="1">
      <alignment vertical="bottom"/>
    </xf>
    <xf borderId="5" fillId="3" fontId="67" numFmtId="164" xfId="0" applyAlignment="1" applyBorder="1" applyFont="1" applyNumberFormat="1">
      <alignment horizontal="center" shrinkToFit="0" vertical="bottom" wrapText="1"/>
    </xf>
    <xf borderId="5" fillId="3" fontId="71" numFmtId="0" xfId="0" applyAlignment="1" applyBorder="1" applyFont="1">
      <alignment horizontal="left" vertical="bottom"/>
    </xf>
    <xf borderId="5" fillId="0" fontId="8" numFmtId="0" xfId="0" applyAlignment="1" applyBorder="1" applyFont="1">
      <alignment horizontal="right" readingOrder="0" shrinkToFit="0" vertical="bottom" wrapText="0"/>
    </xf>
    <xf borderId="0" fillId="3" fontId="66" numFmtId="0" xfId="0" applyAlignment="1" applyFont="1">
      <alignment horizontal="center" vertical="bottom"/>
    </xf>
    <xf borderId="5" fillId="3" fontId="66" numFmtId="0" xfId="0" applyAlignment="1" applyBorder="1" applyFont="1">
      <alignment horizontal="center" vertical="bottom"/>
    </xf>
    <xf borderId="5" fillId="0" fontId="4" numFmtId="166" xfId="0" applyAlignment="1" applyBorder="1" applyFont="1" applyNumberFormat="1">
      <alignment horizontal="center" readingOrder="0" shrinkToFit="0" vertical="bottom" wrapText="0"/>
    </xf>
    <xf borderId="5" fillId="0" fontId="69" numFmtId="0" xfId="0" applyAlignment="1" applyBorder="1" applyFont="1">
      <alignment vertical="bottom"/>
    </xf>
    <xf borderId="24" fillId="3" fontId="65" numFmtId="0" xfId="0" applyAlignment="1" applyBorder="1" applyFont="1">
      <alignment horizontal="center" vertical="bottom"/>
    </xf>
    <xf borderId="24" fillId="3" fontId="60" numFmtId="0" xfId="0" applyAlignment="1" applyBorder="1" applyFont="1">
      <alignment vertical="bottom"/>
    </xf>
    <xf borderId="24" fillId="3" fontId="66" numFmtId="0" xfId="0" applyAlignment="1" applyBorder="1" applyFont="1">
      <alignment horizontal="left" vertical="bottom"/>
    </xf>
    <xf borderId="23" fillId="3" fontId="60" numFmtId="0" xfId="0" applyAlignment="1" applyBorder="1" applyFont="1">
      <alignment vertical="bottom"/>
    </xf>
    <xf borderId="5" fillId="0" fontId="4" numFmtId="49" xfId="0" applyAlignment="1" applyBorder="1" applyFont="1" applyNumberFormat="1">
      <alignment horizontal="right" shrinkToFit="0" vertical="bottom" wrapText="0"/>
    </xf>
    <xf borderId="5" fillId="0" fontId="4" numFmtId="4" xfId="0" applyAlignment="1" applyBorder="1" applyFont="1" applyNumberFormat="1">
      <alignment shrinkToFit="0" vertical="bottom" wrapText="0"/>
    </xf>
    <xf borderId="5" fillId="0" fontId="4" numFmtId="166" xfId="0" applyAlignment="1" applyBorder="1" applyFont="1" applyNumberFormat="1">
      <alignment horizontal="center" shrinkToFit="0" vertical="bottom" wrapText="0"/>
    </xf>
    <xf borderId="5" fillId="0" fontId="8" numFmtId="49" xfId="0" applyAlignment="1" applyBorder="1" applyFont="1" applyNumberFormat="1">
      <alignment shrinkToFit="0" vertical="bottom" wrapText="0"/>
    </xf>
    <xf borderId="5" fillId="0" fontId="4" numFmtId="49" xfId="0" applyAlignment="1" applyBorder="1" applyFont="1" applyNumberFormat="1">
      <alignment shrinkToFit="0" vertical="bottom" wrapText="0"/>
    </xf>
    <xf borderId="5" fillId="0" fontId="4" numFmtId="49" xfId="0" applyAlignment="1" applyBorder="1" applyFont="1" applyNumberFormat="1">
      <alignment horizontal="center" shrinkToFit="0" vertical="bottom" wrapText="0"/>
    </xf>
    <xf borderId="0" fillId="3" fontId="60" numFmtId="49" xfId="0" applyAlignment="1" applyFont="1" applyNumberFormat="1">
      <alignment horizontal="center" vertical="bottom"/>
    </xf>
    <xf borderId="5" fillId="3" fontId="60" numFmtId="49" xfId="0" applyAlignment="1" applyBorder="1" applyFont="1" applyNumberFormat="1">
      <alignment horizontal="center" vertical="bottom"/>
    </xf>
    <xf borderId="5" fillId="0" fontId="4" numFmtId="49" xfId="0" applyAlignment="1" applyBorder="1" applyFont="1" applyNumberFormat="1">
      <alignment horizontal="right" readingOrder="0" shrinkToFit="0" vertical="bottom" wrapText="0"/>
    </xf>
    <xf borderId="5" fillId="0" fontId="8" numFmtId="49" xfId="0" applyAlignment="1" applyBorder="1" applyFont="1" applyNumberFormat="1">
      <alignment readingOrder="0" shrinkToFit="0" vertical="bottom" wrapText="0"/>
    </xf>
    <xf borderId="5" fillId="0" fontId="4" numFmtId="49" xfId="0" applyAlignment="1" applyBorder="1" applyFont="1" applyNumberFormat="1">
      <alignment readingOrder="0" shrinkToFit="0" vertical="bottom" wrapText="0"/>
    </xf>
    <xf borderId="5" fillId="0" fontId="4" numFmtId="49" xfId="0" applyAlignment="1" applyBorder="1" applyFont="1" applyNumberFormat="1">
      <alignment horizontal="center" readingOrder="0" shrinkToFit="0" vertical="bottom" wrapText="0"/>
    </xf>
    <xf borderId="0" fillId="3" fontId="72" numFmtId="49" xfId="0" applyAlignment="1" applyFont="1" applyNumberFormat="1">
      <alignment horizontal="center" vertical="bottom"/>
    </xf>
    <xf borderId="9" fillId="3" fontId="72" numFmtId="49" xfId="0" applyAlignment="1" applyBorder="1" applyFont="1" applyNumberFormat="1">
      <alignment horizontal="center" vertical="bottom"/>
    </xf>
    <xf borderId="9" fillId="3" fontId="72" numFmtId="0" xfId="0" applyAlignment="1" applyBorder="1" applyFont="1">
      <alignment horizontal="center" vertical="bottom"/>
    </xf>
    <xf borderId="9" fillId="3" fontId="72" numFmtId="176" xfId="0" applyAlignment="1" applyBorder="1" applyFont="1" applyNumberFormat="1">
      <alignment horizontal="center" vertical="bottom"/>
    </xf>
    <xf borderId="4" fillId="6" fontId="53" numFmtId="0" xfId="0" applyAlignment="1" applyBorder="1" applyFont="1">
      <alignment vertical="bottom"/>
    </xf>
    <xf borderId="5" fillId="3" fontId="67" numFmtId="175" xfId="0" applyAlignment="1" applyBorder="1" applyFont="1" applyNumberFormat="1">
      <alignment horizontal="center" vertical="bottom"/>
    </xf>
    <xf borderId="7" fillId="3" fontId="65" numFmtId="0" xfId="0" applyAlignment="1" applyBorder="1" applyFont="1">
      <alignment horizontal="center" vertical="bottom"/>
    </xf>
    <xf borderId="7" fillId="3" fontId="60" numFmtId="0" xfId="0" applyAlignment="1" applyBorder="1" applyFont="1">
      <alignment vertical="bottom"/>
    </xf>
    <xf borderId="7" fillId="3" fontId="66" numFmtId="0" xfId="0" applyAlignment="1" applyBorder="1" applyFont="1">
      <alignment horizontal="left" vertical="bottom"/>
    </xf>
    <xf borderId="25" fillId="3" fontId="60" numFmtId="0" xfId="0" applyAlignment="1" applyBorder="1" applyFont="1">
      <alignment vertical="bottom"/>
    </xf>
    <xf borderId="4" fillId="3" fontId="65" numFmtId="0" xfId="0" applyAlignment="1" applyBorder="1" applyFont="1">
      <alignment horizontal="center" vertical="bottom"/>
    </xf>
    <xf borderId="5" fillId="7" fontId="67" numFmtId="0" xfId="0" applyAlignment="1" applyBorder="1" applyFont="1">
      <alignment horizontal="center" vertical="bottom"/>
    </xf>
    <xf borderId="26" fillId="3" fontId="65" numFmtId="0" xfId="0" applyAlignment="1" applyBorder="1" applyFont="1">
      <alignment horizontal="center" vertical="bottom"/>
    </xf>
    <xf borderId="26" fillId="3" fontId="60" numFmtId="0" xfId="0" applyAlignment="1" applyBorder="1" applyFont="1">
      <alignment vertical="bottom"/>
    </xf>
    <xf borderId="26" fillId="3" fontId="66" numFmtId="0" xfId="0" applyAlignment="1" applyBorder="1" applyFont="1">
      <alignment horizontal="left" vertical="bottom"/>
    </xf>
    <xf borderId="5" fillId="0" fontId="4" numFmtId="167" xfId="0" applyAlignment="1" applyBorder="1" applyFont="1" applyNumberFormat="1">
      <alignment horizontal="center" readingOrder="0" shrinkToFit="0" vertical="bottom" wrapText="0"/>
    </xf>
    <xf borderId="0" fillId="0" fontId="64" numFmtId="0" xfId="0" applyAlignment="1" applyFont="1">
      <alignment vertical="center"/>
    </xf>
    <xf borderId="0" fillId="3" fontId="65" numFmtId="49" xfId="0" applyAlignment="1" applyFont="1" applyNumberFormat="1">
      <alignment horizontal="center" vertical="bottom"/>
    </xf>
    <xf borderId="5" fillId="3" fontId="65" numFmtId="49" xfId="0" applyAlignment="1" applyBorder="1" applyFont="1" applyNumberFormat="1">
      <alignment horizontal="center" vertical="bottom"/>
    </xf>
    <xf borderId="0" fillId="0" fontId="4" numFmtId="166" xfId="0" applyAlignment="1" applyFont="1" applyNumberFormat="1">
      <alignment vertical="bottom"/>
    </xf>
    <xf borderId="0" fillId="0" fontId="4" numFmtId="175" xfId="0" applyAlignment="1" applyFont="1" applyNumberFormat="1">
      <alignment vertical="bottom"/>
    </xf>
    <xf borderId="5" fillId="3" fontId="65" numFmtId="0" xfId="0" applyAlignment="1" applyBorder="1" applyFont="1">
      <alignment horizontal="right" vertical="bottom"/>
    </xf>
    <xf borderId="5" fillId="3" fontId="65" numFmtId="166" xfId="0" applyAlignment="1" applyBorder="1" applyFont="1" applyNumberFormat="1">
      <alignment horizontal="center" vertical="bottom"/>
    </xf>
    <xf borderId="5" fillId="3" fontId="65" numFmtId="0" xfId="0" applyAlignment="1" applyBorder="1" applyFont="1">
      <alignment horizontal="center" readingOrder="0" vertical="bottom"/>
    </xf>
    <xf borderId="0" fillId="3" fontId="65" numFmtId="0" xfId="0" applyAlignment="1" applyFont="1">
      <alignment horizontal="right" readingOrder="0" vertical="bottom"/>
    </xf>
    <xf borderId="0" fillId="3" fontId="65" numFmtId="0" xfId="0" applyAlignment="1" applyFont="1">
      <alignment horizontal="center" readingOrder="0" vertical="bottom"/>
    </xf>
    <xf borderId="0" fillId="3" fontId="65" numFmtId="0" xfId="0" applyAlignment="1" applyFont="1">
      <alignment horizontal="right" vertical="bottom"/>
    </xf>
    <xf borderId="5" fillId="3" fontId="65" numFmtId="0" xfId="0" applyAlignment="1" applyBorder="1" applyFont="1">
      <alignment vertical="bottom"/>
    </xf>
    <xf borderId="0" fillId="3" fontId="66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3" fontId="60" numFmtId="0" xfId="0" applyAlignment="1" applyBorder="1" applyFont="1">
      <alignment shrinkToFit="0" vertical="bottom" wrapText="1"/>
    </xf>
    <xf borderId="5" fillId="3" fontId="60" numFmtId="0" xfId="0" applyAlignment="1" applyBorder="1" applyFont="1">
      <alignment horizontal="right" vertical="bottom"/>
    </xf>
    <xf borderId="0" fillId="26" fontId="65" numFmtId="0" xfId="0" applyAlignment="1" applyFill="1" applyFont="1">
      <alignment horizontal="right" vertical="bottom"/>
    </xf>
    <xf borderId="0" fillId="26" fontId="65" numFmtId="0" xfId="0" applyAlignment="1" applyFont="1">
      <alignment horizontal="center" vertical="bottom"/>
    </xf>
    <xf borderId="5" fillId="26" fontId="65" numFmtId="0" xfId="0" applyAlignment="1" applyBorder="1" applyFont="1">
      <alignment horizontal="center" vertical="bottom"/>
    </xf>
    <xf borderId="5" fillId="26" fontId="60" numFmtId="0" xfId="0" applyAlignment="1" applyBorder="1" applyFont="1">
      <alignment vertical="bottom"/>
    </xf>
    <xf borderId="5" fillId="26" fontId="66" numFmtId="0" xfId="0" applyAlignment="1" applyBorder="1" applyFont="1">
      <alignment horizontal="left" vertical="bottom"/>
    </xf>
    <xf borderId="5" fillId="26" fontId="60" numFmtId="4" xfId="0" applyAlignment="1" applyBorder="1" applyFont="1" applyNumberFormat="1">
      <alignment horizontal="center" vertical="bottom"/>
    </xf>
    <xf borderId="5" fillId="26" fontId="60" numFmtId="0" xfId="0" applyAlignment="1" applyBorder="1" applyFont="1">
      <alignment horizontal="right" vertical="bottom"/>
    </xf>
    <xf borderId="0" fillId="3" fontId="72" numFmtId="49" xfId="0" applyAlignment="1" applyFont="1" applyNumberFormat="1">
      <alignment horizontal="right" vertical="bottom"/>
    </xf>
    <xf borderId="5" fillId="3" fontId="72" numFmtId="49" xfId="0" applyAlignment="1" applyBorder="1" applyFont="1" applyNumberFormat="1">
      <alignment horizontal="center" vertical="bottom"/>
    </xf>
    <xf borderId="5" fillId="3" fontId="72" numFmtId="0" xfId="0" applyAlignment="1" applyBorder="1" applyFont="1">
      <alignment horizontal="center" vertical="bottom"/>
    </xf>
    <xf borderId="19" fillId="3" fontId="66" numFmtId="0" xfId="0" applyAlignment="1" applyBorder="1" applyFont="1">
      <alignment horizontal="left" readingOrder="0" vertical="bottom"/>
    </xf>
    <xf borderId="0" fillId="3" fontId="73" numFmtId="49" xfId="0" applyAlignment="1" applyFont="1" applyNumberFormat="1">
      <alignment horizontal="right" vertical="bottom"/>
    </xf>
    <xf borderId="0" fillId="3" fontId="73" numFmtId="49" xfId="0" applyAlignment="1" applyFont="1" applyNumberFormat="1">
      <alignment horizontal="center" vertical="bottom"/>
    </xf>
    <xf borderId="5" fillId="3" fontId="73" numFmtId="49" xfId="0" applyAlignment="1" applyBorder="1" applyFont="1" applyNumberFormat="1">
      <alignment horizontal="center" vertical="bottom"/>
    </xf>
    <xf borderId="5" fillId="3" fontId="73" numFmtId="0" xfId="0" applyAlignment="1" applyBorder="1" applyFont="1">
      <alignment horizontal="center" vertical="bottom"/>
    </xf>
    <xf borderId="0" fillId="13" fontId="65" numFmtId="0" xfId="0" applyAlignment="1" applyFont="1">
      <alignment horizontal="right" vertical="bottom"/>
    </xf>
    <xf borderId="0" fillId="13" fontId="65" numFmtId="0" xfId="0" applyAlignment="1" applyFont="1">
      <alignment horizontal="center" vertical="bottom"/>
    </xf>
    <xf borderId="5" fillId="13" fontId="65" numFmtId="0" xfId="0" applyAlignment="1" applyBorder="1" applyFont="1">
      <alignment horizontal="center" vertical="bottom"/>
    </xf>
    <xf borderId="0" fillId="3" fontId="72" numFmtId="0" xfId="0" applyAlignment="1" applyFont="1">
      <alignment horizontal="right" vertical="bottom"/>
    </xf>
    <xf borderId="0" fillId="3" fontId="72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  <xf borderId="9" fillId="3" fontId="66" numFmtId="0" xfId="0" applyAlignment="1" applyBorder="1" applyFont="1">
      <alignment horizontal="center" vertical="bottom"/>
    </xf>
    <xf borderId="9" fillId="3" fontId="66" numFmtId="175" xfId="0" applyAlignment="1" applyBorder="1" applyFont="1" applyNumberFormat="1">
      <alignment horizontal="center" vertical="bottom"/>
    </xf>
    <xf borderId="9" fillId="3" fontId="66" numFmtId="178" xfId="0" applyAlignment="1" applyBorder="1" applyFont="1" applyNumberFormat="1">
      <alignment horizontal="center" vertical="bottom"/>
    </xf>
    <xf borderId="0" fillId="0" fontId="60" numFmtId="0" xfId="0" applyAlignment="1" applyFont="1">
      <alignment vertical="bottom"/>
    </xf>
    <xf borderId="0" fillId="0" fontId="60" numFmtId="0" xfId="0" applyAlignment="1" applyFont="1">
      <alignment shrinkToFit="0" vertical="bottom" wrapText="1"/>
    </xf>
    <xf borderId="23" fillId="3" fontId="60" numFmtId="0" xfId="0" applyAlignment="1" applyBorder="1" applyFont="1">
      <alignment shrinkToFit="0" vertical="bottom" wrapText="1"/>
    </xf>
    <xf borderId="0" fillId="3" fontId="60" numFmtId="0" xfId="0" applyAlignment="1" applyFont="1">
      <alignment horizontal="right" shrinkToFit="0" vertical="bottom" wrapText="1"/>
    </xf>
    <xf borderId="0" fillId="3" fontId="65" numFmtId="0" xfId="0" applyAlignment="1" applyFont="1">
      <alignment shrinkToFit="0" vertical="bottom" wrapText="1"/>
    </xf>
    <xf borderId="0" fillId="3" fontId="60" numFmtId="0" xfId="0" applyAlignment="1" applyFont="1">
      <alignment shrinkToFit="0" vertical="bottom" wrapText="1"/>
    </xf>
    <xf borderId="0" fillId="3" fontId="60" numFmtId="0" xfId="0" applyAlignment="1" applyFont="1">
      <alignment horizontal="center" shrinkToFit="0" vertical="bottom" wrapText="1"/>
    </xf>
    <xf borderId="19" fillId="3" fontId="60" numFmtId="0" xfId="0" applyAlignment="1" applyBorder="1" applyFont="1">
      <alignment shrinkToFit="0" vertical="bottom" wrapText="1"/>
    </xf>
    <xf borderId="19" fillId="3" fontId="60" numFmtId="166" xfId="0" applyAlignment="1" applyBorder="1" applyFont="1" applyNumberFormat="1">
      <alignment shrinkToFit="0" vertical="bottom" wrapText="1"/>
    </xf>
    <xf borderId="0" fillId="0" fontId="4" numFmtId="186" xfId="0" applyAlignment="1" applyFont="1" applyNumberFormat="1">
      <alignment vertical="bottom"/>
    </xf>
    <xf borderId="5" fillId="3" fontId="69" numFmtId="0" xfId="0" applyAlignment="1" applyBorder="1" applyFont="1">
      <alignment horizontal="right" vertical="bottom"/>
    </xf>
    <xf borderId="5" fillId="3" fontId="69" numFmtId="0" xfId="0" applyAlignment="1" applyBorder="1" applyFont="1">
      <alignment vertical="bottom"/>
    </xf>
    <xf borderId="5" fillId="3" fontId="72" numFmtId="0" xfId="0" applyAlignment="1" applyBorder="1" applyFont="1">
      <alignment horizontal="left" vertical="bottom"/>
    </xf>
    <xf borderId="5" fillId="3" fontId="72" numFmtId="166" xfId="0" applyAlignment="1" applyBorder="1" applyFont="1" applyNumberFormat="1">
      <alignment horizontal="center" vertical="bottom"/>
    </xf>
    <xf borderId="5" fillId="3" fontId="65" numFmtId="175" xfId="0" applyAlignment="1" applyBorder="1" applyFont="1" applyNumberFormat="1">
      <alignment horizontal="center" vertical="bottom"/>
    </xf>
    <xf borderId="23" fillId="3" fontId="66" numFmtId="0" xfId="0" applyAlignment="1" applyBorder="1" applyFont="1">
      <alignment horizontal="left" readingOrder="0" vertical="bottom"/>
    </xf>
    <xf borderId="0" fillId="3" fontId="74" numFmtId="0" xfId="0" applyAlignment="1" applyFont="1">
      <alignment horizontal="right" vertical="bottom"/>
    </xf>
    <xf borderId="0" fillId="3" fontId="74" numFmtId="0" xfId="0" applyAlignment="1" applyFont="1">
      <alignment horizontal="center" vertical="bottom"/>
    </xf>
    <xf borderId="5" fillId="3" fontId="74" numFmtId="0" xfId="0" applyAlignment="1" applyBorder="1" applyFont="1">
      <alignment horizontal="center" vertical="bottom"/>
    </xf>
    <xf borderId="5" fillId="3" fontId="75" numFmtId="0" xfId="0" applyAlignment="1" applyBorder="1" applyFont="1">
      <alignment vertical="bottom"/>
    </xf>
    <xf borderId="5" fillId="3" fontId="74" numFmtId="0" xfId="0" applyAlignment="1" applyBorder="1" applyFont="1">
      <alignment horizontal="left" vertical="bottom"/>
    </xf>
    <xf borderId="5" fillId="3" fontId="66" numFmtId="0" xfId="0" applyAlignment="1" applyBorder="1" applyFont="1">
      <alignment horizontal="left" readingOrder="0" vertical="bottom"/>
    </xf>
    <xf borderId="5" fillId="6" fontId="67" numFmtId="0" xfId="0" applyAlignment="1" applyBorder="1" applyFont="1">
      <alignment horizontal="center" readingOrder="0" vertical="bottom"/>
    </xf>
    <xf borderId="0" fillId="10" fontId="65" numFmtId="0" xfId="0" applyAlignment="1" applyFont="1">
      <alignment horizontal="right" vertical="bottom"/>
    </xf>
    <xf borderId="0" fillId="10" fontId="65" numFmtId="0" xfId="0" applyAlignment="1" applyFont="1">
      <alignment horizontal="center" vertical="bottom"/>
    </xf>
    <xf borderId="5" fillId="10" fontId="65" numFmtId="0" xfId="0" applyAlignment="1" applyBorder="1" applyFont="1">
      <alignment horizontal="center" vertical="bottom"/>
    </xf>
    <xf borderId="5" fillId="10" fontId="60" numFmtId="0" xfId="0" applyAlignment="1" applyBorder="1" applyFont="1">
      <alignment vertical="bottom"/>
    </xf>
    <xf borderId="5" fillId="10" fontId="66" numFmtId="0" xfId="0" applyAlignment="1" applyBorder="1" applyFont="1">
      <alignment horizontal="left" vertical="bottom"/>
    </xf>
    <xf borderId="4" fillId="6" fontId="15" numFmtId="0" xfId="0" applyAlignment="1" applyBorder="1" applyFont="1">
      <alignment vertical="bottom"/>
    </xf>
    <xf borderId="23" fillId="3" fontId="60" numFmtId="0" xfId="0" applyAlignment="1" applyBorder="1" applyFont="1">
      <alignment horizontal="center" vertical="bottom"/>
    </xf>
    <xf borderId="0" fillId="0" fontId="53" numFmtId="0" xfId="0" applyAlignment="1" applyFont="1">
      <alignment vertical="bottom"/>
    </xf>
    <xf borderId="4" fillId="3" fontId="76" numFmtId="0" xfId="0" applyAlignment="1" applyBorder="1" applyFont="1">
      <alignment vertical="bottom"/>
    </xf>
    <xf borderId="0" fillId="27" fontId="65" numFmtId="0" xfId="0" applyAlignment="1" applyFill="1" applyFont="1">
      <alignment horizontal="right" vertical="bottom"/>
    </xf>
    <xf borderId="0" fillId="27" fontId="65" numFmtId="0" xfId="0" applyAlignment="1" applyFont="1">
      <alignment horizontal="center" vertical="bottom"/>
    </xf>
    <xf borderId="5" fillId="27" fontId="65" numFmtId="0" xfId="0" applyAlignment="1" applyBorder="1" applyFont="1">
      <alignment horizontal="center" vertical="bottom"/>
    </xf>
    <xf borderId="5" fillId="27" fontId="77" numFmtId="0" xfId="0" applyAlignment="1" applyBorder="1" applyFont="1">
      <alignment vertical="bottom"/>
    </xf>
    <xf borderId="5" fillId="27" fontId="66" numFmtId="0" xfId="0" applyAlignment="1" applyBorder="1" applyFont="1">
      <alignment horizontal="left" vertical="bottom"/>
    </xf>
    <xf borderId="5" fillId="27" fontId="60" numFmtId="4" xfId="0" applyAlignment="1" applyBorder="1" applyFont="1" applyNumberFormat="1">
      <alignment horizontal="center" vertical="bottom"/>
    </xf>
    <xf borderId="0" fillId="3" fontId="65" numFmtId="0" xfId="0" applyAlignment="1" applyFont="1">
      <alignment vertical="bottom"/>
    </xf>
    <xf borderId="5" fillId="3" fontId="72" numFmtId="0" xfId="0" applyAlignment="1" applyBorder="1" applyFont="1">
      <alignment horizontal="center" shrinkToFit="0" vertical="bottom" wrapText="1"/>
    </xf>
    <xf borderId="5" fillId="3" fontId="65" numFmtId="0" xfId="0" applyAlignment="1" applyBorder="1" applyFont="1">
      <alignment horizontal="center" shrinkToFit="0" vertical="bottom" wrapText="0"/>
    </xf>
    <xf borderId="6" fillId="3" fontId="60" numFmtId="0" xfId="0" applyAlignment="1" applyBorder="1" applyFont="1">
      <alignment shrinkToFit="0" vertical="bottom" wrapText="0"/>
    </xf>
    <xf borderId="5" fillId="0" fontId="60" numFmtId="0" xfId="0" applyAlignment="1" applyBorder="1" applyFont="1">
      <alignment horizontal="right" readingOrder="0" vertical="bottom"/>
    </xf>
    <xf borderId="0" fillId="3" fontId="60" numFmtId="0" xfId="0" applyAlignment="1" applyFont="1">
      <alignment horizontal="right" vertical="bottom"/>
    </xf>
    <xf borderId="0" fillId="3" fontId="60" numFmtId="0" xfId="0" applyAlignment="1" applyFont="1">
      <alignment vertical="bottom"/>
    </xf>
    <xf borderId="5" fillId="3" fontId="60" numFmtId="174" xfId="0" applyAlignment="1" applyBorder="1" applyFont="1" applyNumberFormat="1">
      <alignment vertical="bottom"/>
    </xf>
    <xf borderId="5" fillId="3" fontId="60" numFmtId="168" xfId="0" applyAlignment="1" applyBorder="1" applyFont="1" applyNumberFormat="1">
      <alignment vertical="bottom"/>
    </xf>
    <xf borderId="0" fillId="3" fontId="65" numFmtId="49" xfId="0" applyAlignment="1" applyFont="1" applyNumberFormat="1">
      <alignment horizontal="right" vertical="bottom"/>
    </xf>
    <xf borderId="0" fillId="28" fontId="65" numFmtId="0" xfId="0" applyAlignment="1" applyFill="1" applyFont="1">
      <alignment horizontal="right" vertical="bottom"/>
    </xf>
    <xf borderId="0" fillId="28" fontId="65" numFmtId="0" xfId="0" applyAlignment="1" applyFont="1">
      <alignment horizontal="center" vertical="bottom"/>
    </xf>
    <xf borderId="23" fillId="28" fontId="65" numFmtId="0" xfId="0" applyAlignment="1" applyBorder="1" applyFont="1">
      <alignment horizontal="center" vertical="bottom"/>
    </xf>
    <xf borderId="23" fillId="28" fontId="60" numFmtId="0" xfId="0" applyAlignment="1" applyBorder="1" applyFont="1">
      <alignment vertical="bottom"/>
    </xf>
    <xf borderId="23" fillId="28" fontId="66" numFmtId="0" xfId="0" applyAlignment="1" applyBorder="1" applyFont="1">
      <alignment horizontal="left" vertical="bottom"/>
    </xf>
    <xf borderId="5" fillId="28" fontId="65" numFmtId="0" xfId="0" applyAlignment="1" applyBorder="1" applyFont="1">
      <alignment horizontal="center" vertical="bottom"/>
    </xf>
    <xf borderId="5" fillId="28" fontId="60" numFmtId="0" xfId="0" applyAlignment="1" applyBorder="1" applyFont="1">
      <alignment vertical="bottom"/>
    </xf>
    <xf borderId="5" fillId="28" fontId="66" numFmtId="0" xfId="0" applyAlignment="1" applyBorder="1" applyFont="1">
      <alignment horizontal="left" vertical="bottom"/>
    </xf>
    <xf borderId="19" fillId="28" fontId="65" numFmtId="0" xfId="0" applyAlignment="1" applyBorder="1" applyFont="1">
      <alignment horizontal="center" vertical="bottom"/>
    </xf>
    <xf borderId="19" fillId="28" fontId="60" numFmtId="0" xfId="0" applyAlignment="1" applyBorder="1" applyFont="1">
      <alignment vertical="bottom"/>
    </xf>
    <xf borderId="19" fillId="28" fontId="66" numFmtId="0" xfId="0" applyAlignment="1" applyBorder="1" applyFont="1">
      <alignment horizontal="left" vertical="bottom"/>
    </xf>
    <xf borderId="0" fillId="0" fontId="65" numFmtId="0" xfId="0" applyAlignment="1" applyFont="1">
      <alignment horizontal="right" vertical="bottom"/>
    </xf>
    <xf borderId="0" fillId="0" fontId="65" numFmtId="0" xfId="0" applyAlignment="1" applyFont="1">
      <alignment horizontal="center" vertical="bottom"/>
    </xf>
    <xf borderId="5" fillId="0" fontId="65" numFmtId="0" xfId="0" applyAlignment="1" applyBorder="1" applyFont="1">
      <alignment horizontal="center" vertical="bottom"/>
    </xf>
    <xf borderId="5" fillId="0" fontId="66" numFmtId="0" xfId="0" applyAlignment="1" applyBorder="1" applyFont="1">
      <alignment horizontal="left" vertical="bottom"/>
    </xf>
    <xf borderId="0" fillId="0" fontId="60" numFmtId="0" xfId="0" applyAlignment="1" applyFont="1">
      <alignment horizontal="right" vertical="bottom"/>
    </xf>
    <xf borderId="0" fillId="0" fontId="65" numFmtId="0" xfId="0" applyAlignment="1" applyFont="1">
      <alignment vertical="bottom"/>
    </xf>
    <xf borderId="0" fillId="0" fontId="60" numFmtId="0" xfId="0" applyAlignment="1" applyFont="1">
      <alignment horizontal="center" vertical="bottom"/>
    </xf>
    <xf borderId="0" fillId="0" fontId="60" numFmtId="164" xfId="0" applyAlignment="1" applyFont="1" applyNumberFormat="1">
      <alignment vertical="bottom"/>
    </xf>
    <xf borderId="4" fillId="3" fontId="60" numFmtId="0" xfId="0" applyAlignment="1" applyBorder="1" applyFont="1">
      <alignment vertical="bottom"/>
    </xf>
    <xf borderId="4" fillId="29" fontId="65" numFmtId="164" xfId="0" applyAlignment="1" applyBorder="1" applyFill="1" applyFont="1" applyNumberFormat="1">
      <alignment vertical="bottom"/>
    </xf>
    <xf borderId="4" fillId="30" fontId="60" numFmtId="164" xfId="0" applyAlignment="1" applyBorder="1" applyFill="1" applyFont="1" applyNumberFormat="1">
      <alignment vertical="bottom"/>
    </xf>
    <xf borderId="0" fillId="0" fontId="60" numFmtId="4" xfId="0" applyAlignment="1" applyFont="1" applyNumberFormat="1">
      <alignment vertical="bottom"/>
    </xf>
    <xf borderId="0" fillId="3" fontId="78" numFmtId="0" xfId="0" applyAlignment="1" applyFont="1">
      <alignment horizontal="right" vertical="bottom"/>
    </xf>
    <xf borderId="0" fillId="3" fontId="79" numFmtId="0" xfId="0" applyAlignment="1" applyFont="1">
      <alignment horizontal="center" vertical="bottom"/>
    </xf>
    <xf borderId="0" fillId="3" fontId="78" numFmtId="0" xfId="0" applyAlignment="1" applyFont="1">
      <alignment horizontal="center" vertical="bottom"/>
    </xf>
    <xf borderId="4" fillId="3" fontId="78" numFmtId="0" xfId="0" applyAlignment="1" applyBorder="1" applyFont="1">
      <alignment horizontal="center" vertical="bottom"/>
    </xf>
    <xf borderId="5" fillId="0" fontId="65" numFmtId="0" xfId="0" applyAlignment="1" applyBorder="1" applyFont="1">
      <alignment vertical="bottom"/>
    </xf>
    <xf borderId="0" fillId="0" fontId="17" numFmtId="0" xfId="0" applyAlignment="1" applyFont="1">
      <alignment horizontal="right" vertical="center"/>
    </xf>
    <xf borderId="0" fillId="0" fontId="80" numFmtId="0" xfId="0" applyAlignment="1" applyFont="1">
      <alignment vertical="center"/>
    </xf>
    <xf borderId="5" fillId="13" fontId="4" numFmtId="49" xfId="0" applyAlignment="1" applyBorder="1" applyFont="1" applyNumberFormat="1">
      <alignment horizontal="right" readingOrder="0" shrinkToFit="0" vertical="bottom" wrapText="0"/>
    </xf>
    <xf borderId="5" fillId="13" fontId="4" numFmtId="49" xfId="0" applyAlignment="1" applyBorder="1" applyFont="1" applyNumberFormat="1">
      <alignment readingOrder="0" shrinkToFit="0" vertical="bottom" wrapText="0"/>
    </xf>
    <xf borderId="5" fillId="13" fontId="4" numFmtId="49" xfId="0" applyAlignment="1" applyBorder="1" applyFont="1" applyNumberFormat="1">
      <alignment horizontal="center" readingOrder="0" shrinkToFit="0" vertical="bottom" wrapText="0"/>
    </xf>
    <xf borderId="5" fillId="0" fontId="4" numFmtId="166" xfId="0" applyAlignment="1" applyBorder="1" applyFont="1" applyNumberFormat="1">
      <alignment horizontal="right" readingOrder="0" shrinkToFit="0" vertical="bottom" wrapText="0"/>
    </xf>
    <xf borderId="5" fillId="0" fontId="14" numFmtId="0" xfId="0" applyAlignment="1" applyBorder="1" applyFont="1">
      <alignment horizontal="left" readingOrder="0" vertical="center"/>
    </xf>
    <xf borderId="5" fillId="3" fontId="81" numFmtId="0" xfId="0" applyAlignment="1" applyBorder="1" applyFont="1">
      <alignment vertical="bottom"/>
    </xf>
    <xf borderId="27" fillId="31" fontId="2" numFmtId="49" xfId="0" applyAlignment="1" applyBorder="1" applyFill="1" applyFont="1" applyNumberFormat="1">
      <alignment shrinkToFit="0" vertical="center" wrapText="0"/>
    </xf>
    <xf borderId="28" fillId="31" fontId="2" numFmtId="49" xfId="0" applyAlignment="1" applyBorder="1" applyFont="1" applyNumberFormat="1">
      <alignment shrinkToFit="0" vertical="center" wrapText="0"/>
    </xf>
    <xf borderId="29" fillId="31" fontId="2" numFmtId="49" xfId="0" applyAlignment="1" applyBorder="1" applyFont="1" applyNumberFormat="1">
      <alignment shrinkToFit="0" vertical="center" wrapText="0"/>
    </xf>
    <xf borderId="30" fillId="21" fontId="3" numFmtId="0" xfId="0" applyAlignment="1" applyBorder="1" applyFont="1">
      <alignment horizontal="center" vertical="center"/>
    </xf>
    <xf borderId="24" fillId="3" fontId="82" numFmtId="49" xfId="0" applyAlignment="1" applyBorder="1" applyFont="1" applyNumberFormat="1">
      <alignment horizontal="center" vertical="center"/>
    </xf>
    <xf borderId="31" fillId="3" fontId="82" numFmtId="0" xfId="0" applyAlignment="1" applyBorder="1" applyFont="1">
      <alignment horizontal="center" vertical="center"/>
    </xf>
    <xf borderId="31" fillId="3" fontId="82" numFmtId="0" xfId="0" applyAlignment="1" applyBorder="1" applyFont="1">
      <alignment horizontal="center" readingOrder="0" vertical="center"/>
    </xf>
    <xf borderId="12" fillId="0" fontId="64" numFmtId="0" xfId="0" applyAlignment="1" applyBorder="1" applyFont="1">
      <alignment vertical="bottom"/>
    </xf>
    <xf borderId="12" fillId="0" fontId="64" numFmtId="45" xfId="0" applyAlignment="1" applyBorder="1" applyFont="1" applyNumberFormat="1">
      <alignment vertical="bottom"/>
    </xf>
    <xf borderId="32" fillId="32" fontId="4" numFmtId="49" xfId="0" applyAlignment="1" applyBorder="1" applyFill="1" applyFont="1" applyNumberFormat="1">
      <alignment shrinkToFit="0" vertical="center" wrapText="0"/>
    </xf>
    <xf borderId="33" fillId="32" fontId="4" numFmtId="49" xfId="0" applyAlignment="1" applyBorder="1" applyFont="1" applyNumberFormat="1">
      <alignment shrinkToFit="0" vertical="center" wrapText="0"/>
    </xf>
    <xf borderId="34" fillId="32" fontId="4" numFmtId="49" xfId="0" applyAlignment="1" applyBorder="1" applyFont="1" applyNumberFormat="1">
      <alignment shrinkToFit="0" vertical="center" wrapText="0"/>
    </xf>
    <xf borderId="0" fillId="21" fontId="4" numFmtId="0" xfId="0" applyAlignment="1" applyFont="1">
      <alignment shrinkToFit="0" vertical="center" wrapText="1"/>
    </xf>
    <xf borderId="7" fillId="0" fontId="29" numFmtId="0" xfId="0" applyAlignment="1" applyBorder="1" applyFont="1">
      <alignment vertical="center"/>
    </xf>
    <xf borderId="8" fillId="0" fontId="29" numFmtId="0" xfId="0" applyAlignment="1" applyBorder="1" applyFont="1">
      <alignment vertical="center"/>
    </xf>
    <xf borderId="8" fillId="0" fontId="83" numFmtId="0" xfId="0" applyAlignment="1" applyBorder="1" applyFont="1">
      <alignment vertical="bottom"/>
    </xf>
    <xf borderId="8" fillId="0" fontId="83" numFmtId="45" xfId="0" applyAlignment="1" applyBorder="1" applyFont="1" applyNumberFormat="1">
      <alignment vertical="bottom"/>
    </xf>
    <xf borderId="8" fillId="0" fontId="84" numFmtId="0" xfId="0" applyAlignment="1" applyBorder="1" applyFont="1">
      <alignment vertical="bottom"/>
    </xf>
    <xf borderId="8" fillId="0" fontId="85" numFmtId="0" xfId="0" applyAlignment="1" applyBorder="1" applyFont="1">
      <alignment horizontal="center" vertical="bottom"/>
    </xf>
    <xf borderId="32" fillId="0" fontId="4" numFmtId="49" xfId="0" applyAlignment="1" applyBorder="1" applyFont="1" applyNumberFormat="1">
      <alignment shrinkToFit="0" vertical="center" wrapText="0"/>
    </xf>
    <xf borderId="33" fillId="0" fontId="4" numFmtId="49" xfId="0" applyAlignment="1" applyBorder="1" applyFont="1" applyNumberFormat="1">
      <alignment shrinkToFit="0" vertical="center" wrapText="0"/>
    </xf>
    <xf borderId="34" fillId="0" fontId="4" numFmtId="49" xfId="0" applyAlignment="1" applyBorder="1" applyFont="1" applyNumberFormat="1">
      <alignment shrinkToFit="0" vertical="center" wrapText="0"/>
    </xf>
    <xf borderId="0" fillId="21" fontId="4" numFmtId="0" xfId="0" applyAlignment="1" applyFont="1">
      <alignment horizontal="left" shrinkToFit="0" vertical="center" wrapText="1"/>
    </xf>
    <xf borderId="7" fillId="13" fontId="64" numFmtId="0" xfId="0" applyAlignment="1" applyBorder="1" applyFont="1">
      <alignment horizontal="center" shrinkToFit="0" vertical="center" wrapText="1"/>
    </xf>
    <xf borderId="8" fillId="10" fontId="64" numFmtId="0" xfId="0" applyAlignment="1" applyBorder="1" applyFont="1">
      <alignment shrinkToFit="0" vertical="center" wrapText="1"/>
    </xf>
    <xf borderId="8" fillId="10" fontId="64" numFmtId="0" xfId="0" applyAlignment="1" applyBorder="1" applyFont="1">
      <alignment horizontal="center" shrinkToFit="0" vertical="center" wrapText="1"/>
    </xf>
    <xf borderId="8" fillId="10" fontId="64" numFmtId="15" xfId="0" applyAlignment="1" applyBorder="1" applyFont="1" applyNumberFormat="1">
      <alignment shrinkToFit="0" vertical="center" wrapText="1"/>
    </xf>
    <xf borderId="8" fillId="7" fontId="64" numFmtId="0" xfId="0" applyAlignment="1" applyBorder="1" applyFont="1">
      <alignment vertical="bottom"/>
    </xf>
    <xf borderId="8" fillId="7" fontId="64" numFmtId="0" xfId="0" applyAlignment="1" applyBorder="1" applyFont="1">
      <alignment shrinkToFit="0" vertical="center" wrapText="1"/>
    </xf>
    <xf borderId="8" fillId="7" fontId="64" numFmtId="17" xfId="0" applyAlignment="1" applyBorder="1" applyFont="1" applyNumberFormat="1">
      <alignment shrinkToFit="0" vertical="center" wrapText="1"/>
    </xf>
    <xf borderId="8" fillId="0" fontId="64" numFmtId="0" xfId="0" applyAlignment="1" applyBorder="1" applyFont="1">
      <alignment vertical="bottom"/>
    </xf>
    <xf borderId="7" fillId="6" fontId="64" numFmtId="0" xfId="0" applyAlignment="1" applyBorder="1" applyFont="1">
      <alignment horizontal="center" shrinkToFit="0" vertical="center" wrapText="1"/>
    </xf>
    <xf borderId="8" fillId="6" fontId="64" numFmtId="0" xfId="0" applyAlignment="1" applyBorder="1" applyFont="1">
      <alignment shrinkToFit="0" vertical="center" wrapText="1"/>
    </xf>
    <xf borderId="8" fillId="6" fontId="64" numFmtId="0" xfId="0" applyAlignment="1" applyBorder="1" applyFont="1">
      <alignment horizontal="center" shrinkToFit="0" vertical="center" wrapText="1"/>
    </xf>
    <xf borderId="7" fillId="7" fontId="64" numFmtId="0" xfId="0" applyAlignment="1" applyBorder="1" applyFont="1">
      <alignment horizontal="center" shrinkToFit="0" vertical="center" wrapText="1"/>
    </xf>
    <xf borderId="8" fillId="7" fontId="64" numFmtId="0" xfId="0" applyAlignment="1" applyBorder="1" applyFont="1">
      <alignment horizontal="center" shrinkToFit="0" vertical="center" wrapText="1"/>
    </xf>
    <xf borderId="8" fillId="7" fontId="64" numFmtId="15" xfId="0" applyAlignment="1" applyBorder="1" applyFont="1" applyNumberFormat="1">
      <alignment shrinkToFit="0" vertical="center" wrapText="1"/>
    </xf>
    <xf borderId="8" fillId="6" fontId="64" numFmtId="0" xfId="0" applyAlignment="1" applyBorder="1" applyFont="1">
      <alignment vertical="bottom"/>
    </xf>
    <xf borderId="8" fillId="6" fontId="64" numFmtId="17" xfId="0" applyAlignment="1" applyBorder="1" applyFont="1" applyNumberFormat="1">
      <alignment shrinkToFit="0" vertical="center" wrapText="1"/>
    </xf>
    <xf borderId="0" fillId="21" fontId="4" numFmtId="49" xfId="0" applyAlignment="1" applyFont="1" applyNumberFormat="1">
      <alignment horizontal="left" shrinkToFit="0" vertical="center" wrapText="1"/>
    </xf>
    <xf borderId="7" fillId="13" fontId="64" numFmtId="49" xfId="0" applyAlignment="1" applyBorder="1" applyFont="1" applyNumberFormat="1">
      <alignment horizontal="center" shrinkToFit="0" vertical="center" wrapText="1"/>
    </xf>
    <xf borderId="8" fillId="7" fontId="64" numFmtId="175" xfId="0" applyAlignment="1" applyBorder="1" applyFont="1" applyNumberFormat="1">
      <alignment horizontal="right" shrinkToFit="0" vertical="center" wrapText="1"/>
    </xf>
    <xf borderId="16" fillId="3" fontId="84" numFmtId="0" xfId="0" applyAlignment="1" applyBorder="1" applyFont="1">
      <alignment horizontal="center" shrinkToFit="0" vertical="center" wrapText="1"/>
    </xf>
    <xf borderId="13" fillId="0" fontId="29" numFmtId="0" xfId="0" applyAlignment="1" applyBorder="1" applyFont="1">
      <alignment vertical="center"/>
    </xf>
    <xf borderId="8" fillId="0" fontId="64" numFmtId="45" xfId="0" applyAlignment="1" applyBorder="1" applyFont="1" applyNumberFormat="1">
      <alignment vertical="bottom"/>
    </xf>
    <xf borderId="8" fillId="6" fontId="64" numFmtId="15" xfId="0" applyAlignment="1" applyBorder="1" applyFont="1" applyNumberFormat="1">
      <alignment shrinkToFit="0" vertical="center" wrapText="1"/>
    </xf>
    <xf borderId="33" fillId="0" fontId="4" numFmtId="49" xfId="0" applyAlignment="1" applyBorder="1" applyFont="1" applyNumberFormat="1">
      <alignment readingOrder="0" shrinkToFit="0" vertical="center" wrapText="0"/>
    </xf>
    <xf borderId="8" fillId="6" fontId="64" numFmtId="17" xfId="0" applyAlignment="1" applyBorder="1" applyFont="1" applyNumberFormat="1">
      <alignment horizontal="right" shrinkToFit="0" vertical="center" wrapText="1"/>
    </xf>
    <xf borderId="7" fillId="3" fontId="64" numFmtId="0" xfId="0" applyAlignment="1" applyBorder="1" applyFont="1">
      <alignment horizontal="center" shrinkToFit="0" vertical="center" wrapText="1"/>
    </xf>
    <xf borderId="8" fillId="0" fontId="64" numFmtId="0" xfId="0" applyAlignment="1" applyBorder="1" applyFont="1">
      <alignment readingOrder="0" vertical="bottom"/>
    </xf>
    <xf borderId="13" fillId="0" fontId="64" numFmtId="0" xfId="0" applyAlignment="1" applyBorder="1" applyFont="1">
      <alignment shrinkToFit="0" vertical="bottom" wrapText="0"/>
    </xf>
    <xf borderId="0" fillId="21" fontId="4" numFmtId="187" xfId="0" applyAlignment="1" applyFont="1" applyNumberFormat="1">
      <alignment horizontal="left" shrinkToFit="0" vertical="center" wrapText="1"/>
    </xf>
    <xf borderId="7" fillId="7" fontId="64" numFmtId="187" xfId="0" applyAlignment="1" applyBorder="1" applyFont="1" applyNumberFormat="1">
      <alignment horizontal="center" shrinkToFit="0" vertical="center" wrapText="1"/>
    </xf>
    <xf borderId="8" fillId="3" fontId="64" numFmtId="0" xfId="0" applyAlignment="1" applyBorder="1" applyFont="1">
      <alignment shrinkToFit="0" vertical="center" wrapText="1"/>
    </xf>
    <xf borderId="7" fillId="3" fontId="84" numFmtId="0" xfId="0" applyAlignment="1" applyBorder="1" applyFont="1">
      <alignment horizontal="right" shrinkToFit="0" vertical="center" wrapText="1"/>
    </xf>
    <xf borderId="8" fillId="3" fontId="84" numFmtId="0" xfId="0" applyAlignment="1" applyBorder="1" applyFont="1">
      <alignment horizontal="right" shrinkToFit="0" vertical="center" wrapText="1"/>
    </xf>
    <xf borderId="8" fillId="3" fontId="64" numFmtId="0" xfId="0" applyAlignment="1" applyBorder="1" applyFont="1">
      <alignment vertical="center"/>
    </xf>
    <xf borderId="8" fillId="7" fontId="64" numFmtId="167" xfId="0" applyAlignment="1" applyBorder="1" applyFont="1" applyNumberFormat="1">
      <alignment horizontal="right" shrinkToFit="0" vertical="center" wrapText="1"/>
    </xf>
    <xf borderId="8" fillId="6" fontId="86" numFmtId="0" xfId="0" applyAlignment="1" applyBorder="1" applyFont="1">
      <alignment shrinkToFit="0" vertical="center" wrapText="1"/>
    </xf>
    <xf borderId="8" fillId="6" fontId="64" numFmtId="0" xfId="0" applyAlignment="1" applyBorder="1" applyFont="1">
      <alignment vertical="center"/>
    </xf>
    <xf borderId="0" fillId="21" fontId="8" numFmtId="0" xfId="0" applyAlignment="1" applyFont="1">
      <alignment horizontal="left" shrinkToFit="0" vertical="center" wrapText="1"/>
    </xf>
    <xf borderId="33" fillId="32" fontId="4" numFmtId="49" xfId="0" applyAlignment="1" applyBorder="1" applyFont="1" applyNumberFormat="1">
      <alignment readingOrder="0" shrinkToFit="0" vertical="center" wrapText="0"/>
    </xf>
    <xf borderId="8" fillId="8" fontId="87" numFmtId="169" xfId="0" applyAlignment="1" applyBorder="1" applyFont="1" applyNumberFormat="1">
      <alignment vertical="bottom"/>
    </xf>
    <xf borderId="7" fillId="6" fontId="88" numFmtId="0" xfId="0" applyAlignment="1" applyBorder="1" applyFont="1">
      <alignment horizontal="center" shrinkToFit="0" vertical="center" wrapText="1"/>
    </xf>
    <xf borderId="8" fillId="10" fontId="64" numFmtId="17" xfId="0" applyAlignment="1" applyBorder="1" applyFont="1" applyNumberFormat="1">
      <alignment shrinkToFit="0" vertical="center" wrapText="1"/>
    </xf>
    <xf borderId="32" fillId="0" fontId="4" numFmtId="49" xfId="0" applyAlignment="1" applyBorder="1" applyFont="1" applyNumberFormat="1">
      <alignment readingOrder="0" shrinkToFit="0" vertical="center" wrapText="0"/>
    </xf>
    <xf borderId="0" fillId="21" fontId="3" numFmtId="0" xfId="0" applyAlignment="1" applyFont="1">
      <alignment horizontal="left" shrinkToFit="0" vertical="center" wrapText="1"/>
    </xf>
    <xf borderId="32" fillId="32" fontId="4" numFmtId="49" xfId="0" applyAlignment="1" applyBorder="1" applyFont="1" applyNumberFormat="1">
      <alignment readingOrder="0" shrinkToFit="0" vertical="center" wrapText="0"/>
    </xf>
    <xf borderId="8" fillId="6" fontId="64" numFmtId="45" xfId="0" applyAlignment="1" applyBorder="1" applyFont="1" applyNumberFormat="1">
      <alignment shrinkToFit="0" vertical="center" wrapText="1"/>
    </xf>
    <xf borderId="0" fillId="0" fontId="4" numFmtId="49" xfId="0" applyAlignment="1" applyFont="1" applyNumberFormat="1">
      <alignment vertical="center"/>
    </xf>
    <xf borderId="0" fillId="0" fontId="4" numFmtId="0" xfId="0" applyAlignment="1" applyFont="1">
      <alignment vertical="center"/>
    </xf>
    <xf borderId="8" fillId="7" fontId="88" numFmtId="0" xfId="0" applyAlignment="1" applyBorder="1" applyFont="1">
      <alignment shrinkToFit="0" vertical="center" wrapText="1"/>
    </xf>
    <xf borderId="8" fillId="6" fontId="88" numFmtId="0" xfId="0" applyAlignment="1" applyBorder="1" applyFont="1">
      <alignment shrinkToFit="0" vertical="center" wrapText="1"/>
    </xf>
    <xf borderId="8" fillId="6" fontId="64" numFmtId="0" xfId="0" applyAlignment="1" applyBorder="1" applyFont="1">
      <alignment shrinkToFit="0" vertical="bottom" wrapText="1"/>
    </xf>
    <xf borderId="8" fillId="6" fontId="64" numFmtId="45" xfId="0" applyAlignment="1" applyBorder="1" applyFont="1" applyNumberFormat="1">
      <alignment vertical="center"/>
    </xf>
    <xf borderId="8" fillId="6" fontId="89" numFmtId="0" xfId="0" applyAlignment="1" applyBorder="1" applyFont="1">
      <alignment shrinkToFit="0" vertical="center" wrapText="1"/>
    </xf>
    <xf borderId="8" fillId="7" fontId="88" numFmtId="175" xfId="0" applyAlignment="1" applyBorder="1" applyFont="1" applyNumberFormat="1">
      <alignment horizontal="right" shrinkToFit="0" vertical="center" wrapText="1"/>
    </xf>
    <xf borderId="8" fillId="7" fontId="88" numFmtId="167" xfId="0" applyAlignment="1" applyBorder="1" applyFont="1" applyNumberFormat="1">
      <alignment horizontal="right" shrinkToFit="0" vertical="center" wrapText="1"/>
    </xf>
    <xf borderId="35" fillId="5" fontId="64" numFmtId="169" xfId="0" applyAlignment="1" applyBorder="1" applyFont="1" applyNumberFormat="1">
      <alignment horizontal="center" vertical="bottom"/>
    </xf>
    <xf borderId="0" fillId="21" fontId="4" numFmtId="0" xfId="0" applyAlignment="1" applyFont="1">
      <alignment horizontal="left" readingOrder="0" shrinkToFit="0" vertical="center" wrapText="1"/>
    </xf>
    <xf borderId="0" fillId="21" fontId="8" numFmtId="0" xfId="0" applyAlignment="1" applyFont="1">
      <alignment shrinkToFit="0" vertical="center" wrapText="1"/>
    </xf>
    <xf borderId="8" fillId="10" fontId="64" numFmtId="3" xfId="0" applyAlignment="1" applyBorder="1" applyFont="1" applyNumberFormat="1">
      <alignment shrinkToFit="0" vertical="center" wrapText="1"/>
    </xf>
    <xf borderId="8" fillId="6" fontId="88" numFmtId="167" xfId="0" applyAlignment="1" applyBorder="1" applyFont="1" applyNumberFormat="1">
      <alignment horizontal="right" shrinkToFit="0" vertical="center" wrapText="1"/>
    </xf>
    <xf borderId="34" fillId="0" fontId="4" numFmtId="49" xfId="0" applyAlignment="1" applyBorder="1" applyFont="1" applyNumberFormat="1">
      <alignment readingOrder="0" shrinkToFit="0" vertical="center" wrapText="0"/>
    </xf>
    <xf borderId="8" fillId="6" fontId="64" numFmtId="3" xfId="0" applyAlignment="1" applyBorder="1" applyFont="1" applyNumberFormat="1">
      <alignment shrinkToFit="0" vertical="center" wrapText="1"/>
    </xf>
    <xf borderId="8" fillId="3" fontId="90" numFmtId="17" xfId="0" applyAlignment="1" applyBorder="1" applyFont="1" applyNumberFormat="1">
      <alignment vertical="bottom"/>
    </xf>
    <xf borderId="0" fillId="21" fontId="4" numFmtId="0" xfId="0" applyAlignment="1" applyFont="1">
      <alignment shrinkToFit="0" vertical="bottom" wrapText="1"/>
    </xf>
    <xf borderId="8" fillId="7" fontId="89" numFmtId="0" xfId="0" applyAlignment="1" applyBorder="1" applyFont="1">
      <alignment horizontal="center" shrinkToFit="0" vertical="center" wrapText="1"/>
    </xf>
    <xf borderId="8" fillId="7" fontId="89" numFmtId="0" xfId="0" applyAlignment="1" applyBorder="1" applyFont="1">
      <alignment shrinkToFit="0" vertical="center" wrapText="1"/>
    </xf>
    <xf borderId="34" fillId="32" fontId="4" numFmtId="49" xfId="0" applyAlignment="1" applyBorder="1" applyFont="1" applyNumberFormat="1">
      <alignment readingOrder="0" shrinkToFit="0" vertical="center" wrapText="0"/>
    </xf>
    <xf borderId="8" fillId="7" fontId="64" numFmtId="0" xfId="0" applyAlignment="1" applyBorder="1" applyFont="1">
      <alignment readingOrder="0" shrinkToFit="0" vertical="center" wrapText="1"/>
    </xf>
    <xf borderId="8" fillId="20" fontId="64" numFmtId="0" xfId="0" applyAlignment="1" applyBorder="1" applyFont="1">
      <alignment readingOrder="0" vertical="bottom"/>
    </xf>
    <xf borderId="8" fillId="7" fontId="88" numFmtId="45" xfId="0" applyAlignment="1" applyBorder="1" applyFont="1" applyNumberFormat="1">
      <alignment shrinkToFit="0" vertical="center" wrapText="1"/>
    </xf>
    <xf borderId="8" fillId="6" fontId="88" numFmtId="17" xfId="0" applyAlignment="1" applyBorder="1" applyFont="1" applyNumberFormat="1">
      <alignment shrinkToFit="0" vertical="center" wrapText="1"/>
    </xf>
    <xf borderId="8" fillId="10" fontId="64" numFmtId="0" xfId="0" applyAlignment="1" applyBorder="1" applyFont="1">
      <alignment readingOrder="0" shrinkToFit="0" vertical="center" wrapText="1"/>
    </xf>
    <xf borderId="8" fillId="7" fontId="64" numFmtId="49" xfId="0" applyAlignment="1" applyBorder="1" applyFont="1" applyNumberFormat="1">
      <alignment shrinkToFit="0" vertical="center" wrapText="1"/>
    </xf>
    <xf borderId="8" fillId="10" fontId="64" numFmtId="49" xfId="0" applyAlignment="1" applyBorder="1" applyFont="1" applyNumberFormat="1">
      <alignment vertical="center"/>
    </xf>
    <xf borderId="8" fillId="10" fontId="64" numFmtId="0" xfId="0" applyAlignment="1" applyBorder="1" applyFont="1">
      <alignment vertical="center"/>
    </xf>
    <xf borderId="0" fillId="21" fontId="4" numFmtId="0" xfId="0" applyAlignment="1" applyFont="1">
      <alignment vertical="bottom"/>
    </xf>
    <xf borderId="8" fillId="13" fontId="64" numFmtId="0" xfId="0" applyAlignment="1" applyBorder="1" applyFont="1">
      <alignment shrinkToFit="0" vertical="center" wrapText="1"/>
    </xf>
    <xf borderId="8" fillId="13" fontId="64" numFmtId="0" xfId="0" applyAlignment="1" applyBorder="1" applyFont="1">
      <alignment horizontal="center" shrinkToFit="0" vertical="center" wrapText="1"/>
    </xf>
    <xf borderId="2" fillId="5" fontId="4" numFmtId="49" xfId="0" applyAlignment="1" applyBorder="1" applyFont="1" applyNumberFormat="1">
      <alignment horizontal="left" vertical="bottom"/>
    </xf>
    <xf borderId="3" fillId="5" fontId="4" numFmtId="49" xfId="0" applyAlignment="1" applyBorder="1" applyFont="1" applyNumberFormat="1">
      <alignment horizontal="left" vertical="bottom"/>
    </xf>
    <xf borderId="32" fillId="32" fontId="4" numFmtId="0" xfId="0" applyAlignment="1" applyBorder="1" applyFont="1">
      <alignment readingOrder="0" shrinkToFit="0" vertical="center" wrapText="0"/>
    </xf>
    <xf borderId="33" fillId="32" fontId="4" numFmtId="0" xfId="0" applyAlignment="1" applyBorder="1" applyFont="1">
      <alignment readingOrder="0" shrinkToFit="0" vertical="center" wrapText="0"/>
    </xf>
    <xf borderId="33" fillId="32" fontId="4" numFmtId="169" xfId="0" applyAlignment="1" applyBorder="1" applyFont="1" applyNumberFormat="1">
      <alignment readingOrder="0" shrinkToFit="0" vertical="center" wrapText="0"/>
    </xf>
    <xf borderId="33" fillId="32" fontId="4" numFmtId="0" xfId="0" applyAlignment="1" applyBorder="1" applyFont="1">
      <alignment shrinkToFit="0" vertical="center" wrapText="0"/>
    </xf>
    <xf borderId="34" fillId="32" fontId="4" numFmtId="0" xfId="0" applyAlignment="1" applyBorder="1" applyFont="1">
      <alignment shrinkToFit="0" vertical="center" wrapText="0"/>
    </xf>
    <xf borderId="8" fillId="6" fontId="64" numFmtId="0" xfId="0" applyAlignment="1" applyBorder="1" applyFont="1">
      <alignment readingOrder="0" shrinkToFit="0" vertical="center" wrapText="1"/>
    </xf>
    <xf borderId="33" fillId="32" fontId="4" numFmtId="49" xfId="0" applyAlignment="1" applyBorder="1" applyFont="1" applyNumberFormat="1">
      <alignment horizontal="right" shrinkToFit="0" vertical="center" wrapText="0"/>
    </xf>
    <xf borderId="8" fillId="0" fontId="64" numFmtId="169" xfId="0" applyAlignment="1" applyBorder="1" applyFont="1" applyNumberFormat="1">
      <alignment horizontal="right" vertical="bottom"/>
    </xf>
    <xf borderId="0" fillId="21" fontId="4" numFmtId="0" xfId="0" applyAlignment="1" applyFont="1">
      <alignment vertical="center"/>
    </xf>
    <xf borderId="8" fillId="0" fontId="64" numFmtId="0" xfId="0" applyAlignment="1" applyBorder="1" applyFont="1">
      <alignment horizontal="center" vertical="bottom"/>
    </xf>
    <xf borderId="13" fillId="0" fontId="64" numFmtId="0" xfId="0" applyAlignment="1" applyBorder="1" applyFont="1">
      <alignment vertical="bottom"/>
    </xf>
    <xf borderId="8" fillId="6" fontId="91" numFmtId="0" xfId="0" applyAlignment="1" applyBorder="1" applyFont="1">
      <alignment shrinkToFit="0" vertical="center" wrapText="1"/>
    </xf>
    <xf borderId="8" fillId="3" fontId="92" numFmtId="0" xfId="0" applyAlignment="1" applyBorder="1" applyFont="1">
      <alignment vertical="bottom"/>
    </xf>
    <xf borderId="8" fillId="0" fontId="64" numFmtId="0" xfId="0" applyAlignment="1" applyBorder="1" applyFont="1">
      <alignment shrinkToFit="0" vertical="bottom" wrapText="1"/>
    </xf>
    <xf borderId="0" fillId="0" fontId="90" numFmtId="49" xfId="0" applyAlignment="1" applyFont="1" applyNumberFormat="1">
      <alignment horizontal="left" vertical="center"/>
    </xf>
    <xf borderId="0" fillId="33" fontId="93" numFmtId="49" xfId="0" applyAlignment="1" applyFill="1" applyFont="1" applyNumberFormat="1">
      <alignment horizontal="left" vertical="center"/>
    </xf>
    <xf borderId="0" fillId="21" fontId="41" numFmtId="0" xfId="0" applyAlignment="1" applyFont="1">
      <alignment horizontal="left" shrinkToFit="0" vertical="center" wrapText="1"/>
    </xf>
    <xf borderId="0" fillId="21" fontId="4" numFmtId="0" xfId="0" applyAlignment="1" applyFont="1">
      <alignment shrinkToFit="1" vertical="center" wrapText="0"/>
    </xf>
    <xf quotePrefix="1" borderId="8" fillId="7" fontId="64" numFmtId="0" xfId="0" applyAlignment="1" applyBorder="1" applyFont="1">
      <alignment shrinkToFit="0" vertical="center" wrapText="1"/>
    </xf>
    <xf borderId="0" fillId="21" fontId="3" numFmtId="0" xfId="0" applyAlignment="1" applyFont="1">
      <alignment horizontal="left" readingOrder="0" shrinkToFit="0" vertical="center" wrapText="1"/>
    </xf>
    <xf borderId="0" fillId="21" fontId="4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horizontal="center" readingOrder="0" vertical="bottom"/>
    </xf>
    <xf borderId="0" fillId="5" fontId="4" numFmtId="49" xfId="0" applyAlignment="1" applyFont="1" applyNumberFormat="1">
      <alignment readingOrder="0" vertical="bottom"/>
    </xf>
    <xf borderId="0" fillId="5" fontId="4" numFmtId="49" xfId="0" applyAlignment="1" applyFont="1" applyNumberFormat="1">
      <alignment horizontal="right" readingOrder="0" vertical="bottom"/>
    </xf>
    <xf borderId="0" fillId="7" fontId="64" numFmtId="0" xfId="0" applyAlignment="1" applyFont="1">
      <alignment horizontal="center" shrinkToFit="0" vertical="center" wrapText="1"/>
    </xf>
    <xf borderId="0" fillId="7" fontId="64" numFmtId="0" xfId="0" applyAlignment="1" applyFont="1">
      <alignment shrinkToFit="0" vertical="center" wrapText="1"/>
    </xf>
    <xf borderId="0" fillId="7" fontId="64" numFmtId="0" xfId="0" applyAlignment="1" applyFont="1">
      <alignment vertical="bottom"/>
    </xf>
    <xf borderId="0" fillId="7" fontId="88" numFmtId="175" xfId="0" applyAlignment="1" applyFont="1" applyNumberFormat="1">
      <alignment horizontal="right" shrinkToFit="0" vertical="center" wrapText="1"/>
    </xf>
    <xf borderId="0" fillId="7" fontId="64" numFmtId="17" xfId="0" applyAlignment="1" applyFont="1" applyNumberFormat="1">
      <alignment shrinkToFit="0" vertical="center" wrapText="1"/>
    </xf>
    <xf borderId="0" fillId="21" fontId="15" numFmtId="0" xfId="0" applyAlignment="1" applyFont="1">
      <alignment horizontal="left" shrinkToFit="0" vertical="center" wrapText="1"/>
    </xf>
    <xf borderId="8" fillId="10" fontId="88" numFmtId="0" xfId="0" applyAlignment="1" applyBorder="1" applyFont="1">
      <alignment shrinkToFit="0" vertical="center" wrapText="1"/>
    </xf>
    <xf borderId="8" fillId="6" fontId="88" numFmtId="169" xfId="0" applyAlignment="1" applyBorder="1" applyFont="1" applyNumberFormat="1">
      <alignment horizontal="right" shrinkToFit="0" vertical="center" wrapText="1"/>
    </xf>
    <xf borderId="8" fillId="3" fontId="88" numFmtId="0" xfId="0" applyAlignment="1" applyBorder="1" applyFont="1">
      <alignment shrinkToFit="0" vertical="center" wrapText="1"/>
    </xf>
    <xf borderId="7" fillId="3" fontId="64" numFmtId="49" xfId="0" applyAlignment="1" applyBorder="1" applyFont="1" applyNumberFormat="1">
      <alignment horizontal="center" shrinkToFit="0" vertical="center" wrapText="1"/>
    </xf>
    <xf borderId="32" fillId="0" fontId="4" numFmtId="0" xfId="0" applyAlignment="1" applyBorder="1" applyFont="1">
      <alignment shrinkToFit="0" vertical="center" wrapText="0"/>
    </xf>
    <xf borderId="33" fillId="0" fontId="4" numFmtId="0" xfId="0" applyAlignment="1" applyBorder="1" applyFont="1">
      <alignment shrinkToFit="0" vertical="center" wrapText="0"/>
    </xf>
    <xf borderId="33" fillId="0" fontId="4" numFmtId="169" xfId="0" applyAlignment="1" applyBorder="1" applyFont="1" applyNumberFormat="1">
      <alignment shrinkToFit="0" vertical="center" wrapText="0"/>
    </xf>
    <xf borderId="34" fillId="0" fontId="4" numFmtId="0" xfId="0" applyAlignment="1" applyBorder="1" applyFont="1">
      <alignment shrinkToFit="0" vertical="center" wrapText="0"/>
    </xf>
    <xf borderId="8" fillId="3" fontId="64" numFmtId="0" xfId="0" applyAlignment="1" applyBorder="1" applyFont="1">
      <alignment horizontal="center" shrinkToFit="0" vertical="center" wrapText="1"/>
    </xf>
    <xf borderId="8" fillId="11" fontId="64" numFmtId="0" xfId="0" applyAlignment="1" applyBorder="1" applyFont="1">
      <alignment shrinkToFit="0" vertical="center" wrapText="1"/>
    </xf>
    <xf borderId="8" fillId="0" fontId="64" numFmtId="17" xfId="0" applyAlignment="1" applyBorder="1" applyFont="1" applyNumberFormat="1">
      <alignment vertical="bottom"/>
    </xf>
    <xf borderId="0" fillId="21" fontId="8" numFmtId="49" xfId="0" applyAlignment="1" applyFont="1" applyNumberFormat="1">
      <alignment horizontal="left" shrinkToFit="0" vertical="center" wrapText="1"/>
    </xf>
    <xf borderId="5" fillId="21" fontId="4" numFmtId="0" xfId="0" applyAlignment="1" applyBorder="1" applyFont="1">
      <alignment horizontal="left" shrinkToFit="0" vertical="center" wrapText="1"/>
    </xf>
    <xf borderId="15" fillId="3" fontId="64" numFmtId="0" xfId="0" applyAlignment="1" applyBorder="1" applyFont="1">
      <alignment vertical="center"/>
    </xf>
    <xf borderId="1" fillId="5" fontId="64" numFmtId="49" xfId="0" applyAlignment="1" applyBorder="1" applyFont="1" applyNumberFormat="1">
      <alignment horizontal="left" vertical="bottom"/>
    </xf>
    <xf borderId="2" fillId="5" fontId="64" numFmtId="49" xfId="0" applyAlignment="1" applyBorder="1" applyFont="1" applyNumberFormat="1">
      <alignment vertical="bottom"/>
    </xf>
    <xf borderId="2" fillId="5" fontId="64" numFmtId="49" xfId="0" applyAlignment="1" applyBorder="1" applyFont="1" applyNumberFormat="1">
      <alignment horizontal="center" vertical="bottom"/>
    </xf>
    <xf borderId="2" fillId="5" fontId="64" numFmtId="49" xfId="0" applyAlignment="1" applyBorder="1" applyFont="1" applyNumberFormat="1">
      <alignment horizontal="right" vertical="bottom"/>
    </xf>
    <xf borderId="3" fillId="5" fontId="64" numFmtId="169" xfId="0" applyAlignment="1" applyBorder="1" applyFont="1" applyNumberFormat="1">
      <alignment horizontal="center" vertical="bottom"/>
    </xf>
    <xf borderId="0" fillId="0" fontId="88" numFmtId="49" xfId="0" applyAlignment="1" applyFont="1" applyNumberFormat="1">
      <alignment horizontal="right" vertical="bottom"/>
    </xf>
    <xf borderId="5" fillId="21" fontId="8" numFmtId="0" xfId="0" applyAlignment="1" applyBorder="1" applyFont="1">
      <alignment horizontal="left" shrinkToFit="0" vertical="center" wrapText="1"/>
    </xf>
    <xf borderId="5" fillId="21" fontId="4" numFmtId="0" xfId="0" applyAlignment="1" applyBorder="1" applyFont="1">
      <alignment shrinkToFit="0" vertical="center" wrapText="1"/>
    </xf>
    <xf borderId="15" fillId="0" fontId="64" numFmtId="0" xfId="0" applyAlignment="1" applyBorder="1" applyFont="1">
      <alignment vertical="bottom"/>
    </xf>
    <xf borderId="8" fillId="10" fontId="64" numFmtId="49" xfId="0" applyAlignment="1" applyBorder="1" applyFont="1" applyNumberFormat="1">
      <alignment vertical="bottom"/>
    </xf>
    <xf borderId="8" fillId="10" fontId="64" numFmtId="0" xfId="0" applyAlignment="1" applyBorder="1" applyFont="1">
      <alignment readingOrder="0" vertical="bottom"/>
    </xf>
    <xf borderId="8" fillId="10" fontId="64" numFmtId="0" xfId="0" applyAlignment="1" applyBorder="1" applyFont="1">
      <alignment vertical="bottom"/>
    </xf>
    <xf borderId="0" fillId="0" fontId="64" numFmtId="0" xfId="0" applyAlignment="1" applyFont="1">
      <alignment vertical="bottom"/>
    </xf>
    <xf borderId="0" fillId="3" fontId="64" numFmtId="0" xfId="0" applyAlignment="1" applyFont="1">
      <alignment vertical="bottom"/>
    </xf>
    <xf borderId="0" fillId="0" fontId="64" numFmtId="45" xfId="0" applyAlignment="1" applyFont="1" applyNumberFormat="1">
      <alignment vertical="bottom"/>
    </xf>
    <xf borderId="0" fillId="21" fontId="15" numFmtId="0" xfId="0" applyAlignment="1" applyFont="1">
      <alignment shrinkToFit="0" vertical="center" wrapText="1"/>
    </xf>
    <xf borderId="5" fillId="21" fontId="15" numFmtId="0" xfId="0" applyAlignment="1" applyBorder="1" applyFont="1">
      <alignment shrinkToFit="0" vertical="center" wrapText="1"/>
    </xf>
    <xf borderId="13" fillId="3" fontId="64" numFmtId="0" xfId="0" applyAlignment="1" applyBorder="1" applyFont="1">
      <alignment vertical="bottom"/>
    </xf>
    <xf borderId="13" fillId="34" fontId="64" numFmtId="0" xfId="0" applyAlignment="1" applyBorder="1" applyFill="1" applyFont="1">
      <alignment horizontal="center" vertical="bottom"/>
    </xf>
    <xf borderId="8" fillId="30" fontId="64" numFmtId="0" xfId="0" applyAlignment="1" applyBorder="1" applyFont="1">
      <alignment vertical="bottom"/>
    </xf>
    <xf borderId="13" fillId="6" fontId="64" numFmtId="0" xfId="0" applyAlignment="1" applyBorder="1" applyFont="1">
      <alignment horizontal="center" vertical="bottom"/>
    </xf>
    <xf borderId="8" fillId="6" fontId="64" numFmtId="0" xfId="0" applyAlignment="1" applyBorder="1" applyFont="1">
      <alignment horizontal="right" vertical="bottom"/>
    </xf>
    <xf borderId="8" fillId="35" fontId="64" numFmtId="188" xfId="0" applyAlignment="1" applyBorder="1" applyFill="1" applyFont="1" applyNumberFormat="1">
      <alignment horizontal="right" vertical="bottom"/>
    </xf>
    <xf borderId="13" fillId="10" fontId="64" numFmtId="0" xfId="0" applyAlignment="1" applyBorder="1" applyFont="1">
      <alignment horizontal="center" vertical="bottom"/>
    </xf>
    <xf borderId="8" fillId="10" fontId="64" numFmtId="0" xfId="0" applyAlignment="1" applyBorder="1" applyFont="1">
      <alignment horizontal="right" vertical="bottom"/>
    </xf>
    <xf borderId="0" fillId="21" fontId="3" numFmtId="0" xfId="0" applyAlignment="1" applyFont="1">
      <alignment shrinkToFit="0" vertical="center" wrapText="1"/>
    </xf>
    <xf borderId="5" fillId="21" fontId="3" numFmtId="0" xfId="0" applyAlignment="1" applyBorder="1" applyFont="1">
      <alignment shrinkToFit="0" vertical="center" wrapText="1"/>
    </xf>
    <xf borderId="36" fillId="36" fontId="2" numFmtId="0" xfId="0" applyAlignment="1" applyBorder="1" applyFill="1" applyFont="1">
      <alignment horizontal="center" shrinkToFit="0" vertical="bottom" wrapText="0"/>
    </xf>
    <xf borderId="37" fillId="36" fontId="2" numFmtId="0" xfId="0" applyAlignment="1" applyBorder="1" applyFont="1">
      <alignment shrinkToFit="0" vertical="bottom" wrapText="0"/>
    </xf>
    <xf borderId="37" fillId="36" fontId="2" numFmtId="0" xfId="0" applyAlignment="1" applyBorder="1" applyFont="1">
      <alignment horizontal="center" shrinkToFit="0" vertical="bottom" wrapText="0"/>
    </xf>
    <xf borderId="38" fillId="36" fontId="2" numFmtId="0" xfId="0" applyAlignment="1" applyBorder="1" applyFont="1">
      <alignment shrinkToFit="0" vertical="bottom" wrapText="0"/>
    </xf>
    <xf borderId="0" fillId="0" fontId="34" numFmtId="0" xfId="0" applyAlignment="1" applyFont="1">
      <alignment horizontal="center" vertical="bottom"/>
    </xf>
    <xf borderId="5" fillId="0" fontId="34" numFmtId="0" xfId="0" applyAlignment="1" applyBorder="1" applyFont="1">
      <alignment horizontal="center" vertical="bottom"/>
    </xf>
    <xf borderId="5" fillId="0" fontId="34" numFmtId="0" xfId="0" applyAlignment="1" applyBorder="1" applyFont="1">
      <alignment horizontal="left" vertical="bottom"/>
    </xf>
    <xf borderId="5" fillId="0" fontId="34" numFmtId="0" xfId="0" applyAlignment="1" applyBorder="1" applyFont="1">
      <alignment horizontal="center" shrinkToFit="0" vertical="center" wrapText="1"/>
    </xf>
    <xf borderId="5" fillId="0" fontId="34" numFmtId="0" xfId="0" applyAlignment="1" applyBorder="1" applyFont="1">
      <alignment horizontal="center" vertical="top"/>
    </xf>
    <xf borderId="5" fillId="0" fontId="6" numFmtId="0" xfId="0" applyAlignment="1" applyBorder="1" applyFont="1">
      <alignment horizontal="center" vertical="top"/>
    </xf>
    <xf borderId="36" fillId="37" fontId="4" numFmtId="0" xfId="0" applyAlignment="1" applyBorder="1" applyFill="1" applyFont="1">
      <alignment horizontal="center" shrinkToFit="0" vertical="bottom" wrapText="0"/>
    </xf>
    <xf borderId="37" fillId="37" fontId="4" numFmtId="0" xfId="0" applyAlignment="1" applyBorder="1" applyFont="1">
      <alignment shrinkToFit="0" vertical="bottom" wrapText="0"/>
    </xf>
    <xf borderId="37" fillId="37" fontId="4" numFmtId="0" xfId="0" applyAlignment="1" applyBorder="1" applyFont="1">
      <alignment horizontal="center" shrinkToFit="0" vertical="bottom" wrapText="0"/>
    </xf>
    <xf borderId="38" fillId="37" fontId="4" numFmtId="169" xfId="0" applyAlignment="1" applyBorder="1" applyFont="1" applyNumberFormat="1">
      <alignment horizontal="center" shrinkToFit="0" vertical="bottom" wrapText="0"/>
    </xf>
    <xf borderId="0" fillId="25" fontId="62" numFmtId="0" xfId="0" applyAlignment="1" applyFont="1">
      <alignment vertical="center"/>
    </xf>
    <xf borderId="0" fillId="0" fontId="4" numFmtId="0" xfId="0" applyAlignment="1" applyFont="1">
      <alignment horizontal="left" shrinkToFit="0" vertical="bottom" wrapText="1"/>
    </xf>
    <xf borderId="5" fillId="0" fontId="4" numFmtId="0" xfId="0" applyAlignment="1" applyBorder="1" applyFont="1">
      <alignment horizontal="left" shrinkToFit="0" vertical="bottom" wrapText="1"/>
    </xf>
    <xf borderId="5" fillId="0" fontId="4" numFmtId="0" xfId="0" applyAlignment="1" applyBorder="1" applyFont="1">
      <alignment horizontal="center" vertical="center"/>
    </xf>
    <xf borderId="5" fillId="0" fontId="68" numFmtId="0" xfId="0" applyAlignment="1" applyBorder="1" applyFont="1">
      <alignment horizontal="center" vertical="center"/>
    </xf>
    <xf borderId="36" fillId="0" fontId="4" numFmtId="0" xfId="0" applyAlignment="1" applyBorder="1" applyFont="1">
      <alignment horizontal="center" shrinkToFit="0" vertical="bottom" wrapText="0"/>
    </xf>
    <xf borderId="37" fillId="0" fontId="4" numFmtId="0" xfId="0" applyAlignment="1" applyBorder="1" applyFont="1">
      <alignment shrinkToFit="0" vertical="bottom" wrapText="0"/>
    </xf>
    <xf borderId="37" fillId="0" fontId="4" numFmtId="0" xfId="0" applyAlignment="1" applyBorder="1" applyFont="1">
      <alignment horizontal="center" shrinkToFit="0" vertical="bottom" wrapText="0"/>
    </xf>
    <xf borderId="38" fillId="0" fontId="4" numFmtId="169" xfId="0" applyAlignment="1" applyBorder="1" applyFont="1" applyNumberFormat="1">
      <alignment horizontal="center" shrinkToFit="0" vertical="bottom" wrapText="0"/>
    </xf>
    <xf borderId="5" fillId="0" fontId="8" numFmtId="165" xfId="0" applyAlignment="1" applyBorder="1" applyFont="1" applyNumberFormat="1">
      <alignment horizontal="center" vertical="center"/>
    </xf>
    <xf borderId="0" fillId="6" fontId="17" numFmtId="0" xfId="0" applyAlignment="1" applyFont="1">
      <alignment vertical="center"/>
    </xf>
    <xf borderId="5" fillId="0" fontId="4" numFmtId="49" xfId="0" applyAlignment="1" applyBorder="1" applyFont="1" applyNumberFormat="1">
      <alignment vertical="bottom"/>
    </xf>
    <xf borderId="4" fillId="3" fontId="4" numFmtId="49" xfId="0" applyAlignment="1" applyBorder="1" applyFont="1" applyNumberFormat="1">
      <alignment horizontal="left" vertical="bottom"/>
    </xf>
    <xf borderId="5" fillId="0" fontId="64" numFmtId="0" xfId="0" applyAlignment="1" applyBorder="1" applyFont="1">
      <alignment horizontal="right" vertical="bottom"/>
    </xf>
    <xf borderId="5" fillId="0" fontId="64" numFmtId="0" xfId="0" applyAlignment="1" applyBorder="1" applyFont="1">
      <alignment shrinkToFit="0" vertical="bottom" wrapText="1"/>
    </xf>
    <xf borderId="5" fillId="0" fontId="64" numFmtId="0" xfId="0" applyAlignment="1" applyBorder="1" applyFont="1">
      <alignment vertical="bottom"/>
    </xf>
    <xf borderId="5" fillId="0" fontId="64" numFmtId="0" xfId="0" applyAlignment="1" applyBorder="1" applyFont="1">
      <alignment horizontal="center" vertical="center"/>
    </xf>
    <xf borderId="5" fillId="0" fontId="84" numFmtId="189" xfId="0" applyAlignment="1" applyBorder="1" applyFont="1" applyNumberFormat="1">
      <alignment horizontal="center" vertical="center"/>
    </xf>
    <xf borderId="0" fillId="0" fontId="68" numFmtId="168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5" fillId="0" fontId="68" numFmtId="168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14" numFmtId="0" xfId="0" applyAlignment="1" applyBorder="1" applyFont="1">
      <alignment vertical="bottom"/>
    </xf>
    <xf borderId="36" fillId="0" fontId="4" numFmtId="0" xfId="0" applyAlignment="1" applyBorder="1" applyFont="1">
      <alignment horizontal="center" readingOrder="0" shrinkToFit="0" vertical="bottom" wrapText="0"/>
    </xf>
    <xf borderId="37" fillId="0" fontId="4" numFmtId="0" xfId="0" applyAlignment="1" applyBorder="1" applyFont="1">
      <alignment readingOrder="0" shrinkToFit="0" vertical="bottom" wrapText="0"/>
    </xf>
    <xf borderId="37" fillId="0" fontId="4" numFmtId="0" xfId="0" applyAlignment="1" applyBorder="1" applyFont="1">
      <alignment horizontal="center" readingOrder="0" shrinkToFit="0" vertical="bottom" wrapText="0"/>
    </xf>
    <xf borderId="38" fillId="0" fontId="4" numFmtId="169" xfId="0" applyAlignment="1" applyBorder="1" applyFont="1" applyNumberFormat="1">
      <alignment horizontal="center" readingOrder="0" shrinkToFit="0" vertical="bottom" wrapText="0"/>
    </xf>
    <xf borderId="5" fillId="0" fontId="8" numFmtId="189" xfId="0" applyAlignment="1" applyBorder="1" applyFont="1" applyNumberFormat="1">
      <alignment horizontal="center" vertical="center"/>
    </xf>
    <xf borderId="5" fillId="0" fontId="8" numFmtId="168" xfId="0" applyAlignment="1" applyBorder="1" applyFont="1" applyNumberFormat="1">
      <alignment horizontal="center" vertical="center"/>
    </xf>
    <xf borderId="5" fillId="0" fontId="8" numFmtId="176" xfId="0" applyAlignment="1" applyBorder="1" applyFont="1" applyNumberFormat="1">
      <alignment horizontal="center" vertical="center"/>
    </xf>
    <xf borderId="5" fillId="0" fontId="8" numFmtId="166" xfId="0" applyAlignment="1" applyBorder="1" applyFont="1" applyNumberFormat="1">
      <alignment horizontal="center" vertical="center"/>
    </xf>
    <xf borderId="38" fillId="37" fontId="4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horizontal="center" shrinkToFit="0" vertical="center" wrapText="1"/>
    </xf>
    <xf borderId="38" fillId="37" fontId="4" numFmtId="166" xfId="0" applyAlignment="1" applyBorder="1" applyFont="1" applyNumberFormat="1">
      <alignment horizontal="center" shrinkToFit="0" vertical="bottom" wrapText="0"/>
    </xf>
    <xf borderId="38" fillId="0" fontId="4" numFmtId="166" xfId="0" applyAlignment="1" applyBorder="1" applyFont="1" applyNumberFormat="1">
      <alignment horizontal="center" shrinkToFit="0" vertical="bottom" wrapText="0"/>
    </xf>
    <xf borderId="38" fillId="0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readingOrder="0" vertical="bottom"/>
    </xf>
    <xf borderId="5" fillId="0" fontId="8" numFmtId="190" xfId="0" applyAlignment="1" applyBorder="1" applyFont="1" applyNumberFormat="1">
      <alignment horizontal="center" vertical="center"/>
    </xf>
    <xf borderId="36" fillId="0" fontId="4" numFmtId="49" xfId="0" applyAlignment="1" applyBorder="1" applyFont="1" applyNumberFormat="1">
      <alignment horizontal="center" shrinkToFit="0" vertical="bottom" wrapText="0"/>
    </xf>
    <xf borderId="37" fillId="0" fontId="4" numFmtId="49" xfId="0" applyAlignment="1" applyBorder="1" applyFont="1" applyNumberFormat="1">
      <alignment shrinkToFit="0" vertical="bottom" wrapText="0"/>
    </xf>
    <xf borderId="37" fillId="0" fontId="4" numFmtId="49" xfId="0" applyAlignment="1" applyBorder="1" applyFont="1" applyNumberFormat="1">
      <alignment horizontal="center" shrinkToFit="0" vertical="bottom" wrapText="0"/>
    </xf>
    <xf borderId="38" fillId="0" fontId="4" numFmtId="49" xfId="0" applyAlignment="1" applyBorder="1" applyFont="1" applyNumberFormat="1">
      <alignment horizontal="center" shrinkToFit="0" vertical="bottom" wrapText="0"/>
    </xf>
    <xf borderId="36" fillId="37" fontId="4" numFmtId="49" xfId="0" applyAlignment="1" applyBorder="1" applyFont="1" applyNumberFormat="1">
      <alignment horizontal="center" shrinkToFit="0" vertical="bottom" wrapText="0"/>
    </xf>
    <xf borderId="37" fillId="37" fontId="4" numFmtId="49" xfId="0" applyAlignment="1" applyBorder="1" applyFont="1" applyNumberFormat="1">
      <alignment shrinkToFit="0" vertical="bottom" wrapText="0"/>
    </xf>
    <xf borderId="37" fillId="37" fontId="4" numFmtId="49" xfId="0" applyAlignment="1" applyBorder="1" applyFont="1" applyNumberFormat="1">
      <alignment horizontal="center" shrinkToFit="0" vertical="bottom" wrapText="0"/>
    </xf>
    <xf borderId="38" fillId="37" fontId="4" numFmtId="49" xfId="0" applyAlignment="1" applyBorder="1" applyFont="1" applyNumberFormat="1">
      <alignment horizontal="center" shrinkToFit="0" vertical="bottom" wrapText="0"/>
    </xf>
    <xf borderId="0" fillId="0" fontId="14" numFmtId="49" xfId="0" applyAlignment="1" applyFont="1" applyNumberFormat="1">
      <alignment vertical="bottom"/>
    </xf>
    <xf borderId="5" fillId="0" fontId="14" numFmtId="49" xfId="0" applyAlignment="1" applyBorder="1" applyFont="1" applyNumberFormat="1">
      <alignment vertical="bottom"/>
    </xf>
    <xf borderId="5" fillId="0" fontId="68" numFmtId="176" xfId="0" applyAlignment="1" applyBorder="1" applyFont="1" applyNumberFormat="1">
      <alignment horizontal="center" vertical="center"/>
    </xf>
    <xf borderId="5" fillId="0" fontId="68" numFmtId="165" xfId="0" applyAlignment="1" applyBorder="1" applyFont="1" applyNumberFormat="1">
      <alignment horizontal="center" vertical="center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horizontal="left" vertical="bottom"/>
    </xf>
    <xf borderId="5" fillId="0" fontId="14" numFmtId="0" xfId="0" applyAlignment="1" applyBorder="1" applyFont="1">
      <alignment horizontal="center" vertical="center"/>
    </xf>
    <xf borderId="0" fillId="0" fontId="8" numFmtId="0" xfId="0" applyAlignment="1" applyFont="1">
      <alignment vertical="bottom"/>
    </xf>
    <xf borderId="5" fillId="0" fontId="8" numFmtId="191" xfId="0" applyAlignment="1" applyBorder="1" applyFont="1" applyNumberFormat="1">
      <alignment horizontal="center" vertical="center"/>
    </xf>
    <xf borderId="5" fillId="0" fontId="8" numFmtId="192" xfId="0" applyAlignment="1" applyBorder="1" applyFont="1" applyNumberFormat="1">
      <alignment horizontal="center" vertical="center"/>
    </xf>
    <xf borderId="5" fillId="0" fontId="68" numFmtId="165" xfId="0" applyAlignment="1" applyBorder="1" applyFont="1" applyNumberFormat="1">
      <alignment horizontal="center" vertical="bottom"/>
    </xf>
    <xf borderId="5" fillId="0" fontId="8" numFmtId="165" xfId="0" applyAlignment="1" applyBorder="1" applyFont="1" applyNumberFormat="1">
      <alignment horizontal="center" vertical="bottom"/>
    </xf>
    <xf borderId="5" fillId="0" fontId="4" numFmtId="165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vertical="bottom"/>
    </xf>
    <xf borderId="5" fillId="0" fontId="68" numFmtId="18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5" fillId="0" fontId="4" numFmtId="49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left" vertical="center"/>
    </xf>
    <xf borderId="5" fillId="0" fontId="68" numFmtId="0" xfId="0" applyAlignment="1" applyBorder="1" applyFont="1">
      <alignment horizontal="center" vertical="bottom"/>
    </xf>
    <xf borderId="1" fillId="2" fontId="94" numFmtId="0" xfId="0" applyAlignment="1" applyBorder="1" applyFont="1">
      <alignment horizontal="right" shrinkToFit="0" vertical="bottom" wrapText="0"/>
    </xf>
    <xf borderId="2" fillId="2" fontId="94" numFmtId="0" xfId="0" applyAlignment="1" applyBorder="1" applyFont="1">
      <alignment shrinkToFit="0" vertical="bottom" wrapText="0"/>
    </xf>
    <xf borderId="2" fillId="2" fontId="94" numFmtId="0" xfId="0" applyAlignment="1" applyBorder="1" applyFont="1">
      <alignment horizontal="left" shrinkToFit="0" vertical="bottom" wrapText="0"/>
    </xf>
    <xf borderId="2" fillId="2" fontId="94" numFmtId="0" xfId="0" applyAlignment="1" applyBorder="1" applyFont="1">
      <alignment horizontal="center" shrinkToFit="0" vertical="bottom" wrapText="0"/>
    </xf>
    <xf borderId="3" fillId="2" fontId="94" numFmtId="0" xfId="0" applyAlignment="1" applyBorder="1" applyFont="1">
      <alignment horizontal="center" shrinkToFit="0" vertical="bottom" wrapText="0"/>
    </xf>
    <xf borderId="0" fillId="4" fontId="7" numFmtId="0" xfId="0" applyAlignment="1" applyFont="1">
      <alignment horizontal="center" shrinkToFit="0" vertical="center" wrapText="0"/>
    </xf>
    <xf borderId="16" fillId="10" fontId="95" numFmtId="0" xfId="0" applyAlignment="1" applyBorder="1" applyFont="1">
      <alignment horizontal="center" readingOrder="0" vertical="center"/>
    </xf>
    <xf borderId="7" fillId="10" fontId="95" numFmtId="0" xfId="0" applyAlignment="1" applyBorder="1" applyFont="1">
      <alignment horizontal="center" readingOrder="0" vertical="center"/>
    </xf>
    <xf borderId="8" fillId="10" fontId="96" numFmtId="0" xfId="0" applyAlignment="1" applyBorder="1" applyFont="1">
      <alignment horizontal="center" readingOrder="0" vertical="center"/>
    </xf>
    <xf borderId="5" fillId="10" fontId="95" numFmtId="0" xfId="0" applyAlignment="1" applyBorder="1" applyFont="1">
      <alignment horizontal="center" readingOrder="0" vertical="center"/>
    </xf>
    <xf borderId="10" fillId="10" fontId="95" numFmtId="0" xfId="0" applyAlignment="1" applyBorder="1" applyFont="1">
      <alignment horizontal="center" readingOrder="0" vertical="center"/>
    </xf>
    <xf borderId="10" fillId="10" fontId="97" numFmtId="0" xfId="0" applyAlignment="1" applyBorder="1" applyFont="1">
      <alignment horizontal="center" readingOrder="0" vertical="center"/>
    </xf>
    <xf borderId="5" fillId="10" fontId="98" numFmtId="0" xfId="0" applyAlignment="1" applyBorder="1" applyFont="1">
      <alignment horizontal="center" readingOrder="0" vertical="center"/>
    </xf>
    <xf borderId="6" fillId="38" fontId="7" numFmtId="0" xfId="0" applyAlignment="1" applyBorder="1" applyFill="1" applyFont="1">
      <alignment horizontal="center" shrinkToFit="0" vertical="center" wrapText="0"/>
    </xf>
    <xf borderId="6" fillId="4" fontId="8" numFmtId="0" xfId="0" applyAlignment="1" applyBorder="1" applyFont="1">
      <alignment horizontal="center" shrinkToFit="0" vertical="center" wrapText="0"/>
    </xf>
    <xf borderId="6" fillId="4" fontId="7" numFmtId="0" xfId="0" applyAlignment="1" applyBorder="1" applyFont="1">
      <alignment horizontal="center" vertical="center"/>
    </xf>
    <xf borderId="6" fillId="4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1" fillId="5" fontId="4" numFmtId="0" xfId="0" applyAlignment="1" applyBorder="1" applyFont="1">
      <alignment horizontal="right" shrinkToFit="0" vertical="bottom" wrapText="0"/>
    </xf>
    <xf borderId="2" fillId="5" fontId="4" numFmtId="0" xfId="0" applyAlignment="1" applyBorder="1" applyFont="1">
      <alignment horizontal="center" shrinkToFit="0" vertical="bottom" wrapText="0"/>
    </xf>
    <xf borderId="3" fillId="5" fontId="4" numFmtId="0" xfId="0" applyAlignment="1" applyBorder="1" applyFont="1">
      <alignment horizontal="center" shrinkToFit="0" vertical="bottom" wrapText="0"/>
    </xf>
    <xf borderId="0" fillId="3" fontId="99" numFmtId="0" xfId="0" applyAlignment="1" applyFont="1">
      <alignment horizontal="left" shrinkToFit="0" vertical="center" wrapText="0"/>
    </xf>
    <xf borderId="39" fillId="3" fontId="100" numFmtId="0" xfId="0" applyAlignment="1" applyBorder="1" applyFont="1">
      <alignment horizontal="center" readingOrder="0" vertical="center"/>
    </xf>
    <xf borderId="39" fillId="3" fontId="100" numFmtId="0" xfId="0" applyAlignment="1" applyBorder="1" applyFont="1">
      <alignment horizontal="left" readingOrder="0" vertical="center"/>
    </xf>
    <xf borderId="39" fillId="13" fontId="101" numFmtId="0" xfId="0" applyAlignment="1" applyBorder="1" applyFont="1">
      <alignment horizontal="center" vertical="center"/>
    </xf>
    <xf borderId="40" fillId="7" fontId="101" numFmtId="0" xfId="0" applyAlignment="1" applyBorder="1" applyFont="1">
      <alignment horizontal="center" readingOrder="0" vertical="center"/>
    </xf>
    <xf borderId="13" fillId="0" fontId="102" numFmtId="0" xfId="0" applyAlignment="1" applyBorder="1" applyFont="1">
      <alignment horizontal="center" vertical="center"/>
    </xf>
    <xf borderId="7" fillId="39" fontId="102" numFmtId="0" xfId="0" applyAlignment="1" applyBorder="1" applyFill="1" applyFont="1">
      <alignment horizontal="center" vertical="center"/>
    </xf>
    <xf borderId="8" fillId="3" fontId="103" numFmtId="0" xfId="0" applyAlignment="1" applyBorder="1" applyFont="1">
      <alignment horizontal="center" shrinkToFit="0" vertical="bottom" wrapText="0"/>
    </xf>
    <xf borderId="16" fillId="0" fontId="104" numFmtId="0" xfId="0" applyAlignment="1" applyBorder="1" applyFont="1">
      <alignment horizontal="center" vertical="center"/>
    </xf>
    <xf borderId="7" fillId="0" fontId="100" numFmtId="0" xfId="0" applyAlignment="1" applyBorder="1" applyFont="1">
      <alignment shrinkToFit="0" vertical="bottom" wrapText="0"/>
    </xf>
    <xf borderId="8" fillId="38" fontId="99" numFmtId="0" xfId="0" applyAlignment="1" applyBorder="1" applyFont="1">
      <alignment shrinkToFit="0" vertical="center" wrapText="0"/>
    </xf>
    <xf borderId="8" fillId="3" fontId="99" numFmtId="0" xfId="0" applyAlignment="1" applyBorder="1" applyFont="1">
      <alignment shrinkToFit="0" vertical="center" wrapText="0"/>
    </xf>
    <xf borderId="8" fillId="3" fontId="99" numFmtId="0" xfId="0" applyAlignment="1" applyBorder="1" applyFont="1">
      <alignment horizontal="center" shrinkToFit="0" vertical="center" wrapText="0"/>
    </xf>
    <xf borderId="8" fillId="3" fontId="99" numFmtId="0" xfId="0" applyAlignment="1" applyBorder="1" applyFont="1">
      <alignment horizontal="left" shrinkToFit="0" vertical="center" wrapText="0"/>
    </xf>
    <xf borderId="8" fillId="3" fontId="4" numFmtId="0" xfId="0" applyAlignment="1" applyBorder="1" applyFont="1">
      <alignment horizontal="center" shrinkToFit="0" vertical="center" wrapText="0"/>
    </xf>
    <xf borderId="8" fillId="3" fontId="99" numFmtId="0" xfId="0" applyAlignment="1" applyBorder="1" applyFont="1">
      <alignment horizontal="center" shrinkToFit="0" vertical="bottom" wrapText="0"/>
    </xf>
    <xf borderId="13" fillId="3" fontId="105" numFmtId="0" xfId="0" applyAlignment="1" applyBorder="1" applyFont="1">
      <alignment horizontal="center" vertical="center"/>
    </xf>
    <xf borderId="7" fillId="3" fontId="4" numFmtId="0" xfId="0" applyAlignment="1" applyBorder="1" applyFont="1">
      <alignment horizontal="center" shrinkToFit="0" vertical="center" wrapText="0"/>
    </xf>
    <xf borderId="5" fillId="0" fontId="31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right" vertical="bottom"/>
    </xf>
    <xf borderId="0" fillId="0" fontId="31" numFmtId="0" xfId="0" applyAlignment="1" applyFont="1">
      <alignment horizontal="left" vertical="top"/>
    </xf>
    <xf borderId="1" fillId="0" fontId="4" numFmtId="0" xfId="0" applyAlignment="1" applyBorder="1" applyFont="1">
      <alignment horizontal="right" shrinkToFit="0" vertical="bottom" wrapText="0"/>
    </xf>
    <xf borderId="2" fillId="0" fontId="4" numFmtId="0" xfId="0" applyAlignment="1" applyBorder="1" applyFont="1">
      <alignment horizontal="left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3" fillId="0" fontId="4" numFmtId="169" xfId="0" applyAlignment="1" applyBorder="1" applyFont="1" applyNumberFormat="1">
      <alignment horizontal="center" shrinkToFit="0" vertical="bottom" wrapText="0"/>
    </xf>
    <xf borderId="5" fillId="3" fontId="104" numFmtId="0" xfId="0" applyAlignment="1" applyBorder="1" applyFont="1">
      <alignment horizontal="center" readingOrder="0" vertical="center"/>
    </xf>
    <xf borderId="7" fillId="3" fontId="104" numFmtId="0" xfId="0" applyAlignment="1" applyBorder="1" applyFont="1">
      <alignment horizontal="left" readingOrder="0" vertical="center"/>
    </xf>
    <xf borderId="8" fillId="3" fontId="104" numFmtId="0" xfId="0" applyAlignment="1" applyBorder="1" applyFont="1">
      <alignment horizontal="left" readingOrder="0" vertical="center"/>
    </xf>
    <xf borderId="8" fillId="3" fontId="100" numFmtId="0" xfId="0" applyAlignment="1" applyBorder="1" applyFont="1">
      <alignment horizontal="left" readingOrder="0" vertical="center"/>
    </xf>
    <xf borderId="8" fillId="13" fontId="100" numFmtId="0" xfId="0" applyAlignment="1" applyBorder="1" applyFont="1">
      <alignment horizontal="center" vertical="center"/>
    </xf>
    <xf borderId="10" fillId="7" fontId="106" numFmtId="0" xfId="0" applyAlignment="1" applyBorder="1" applyFont="1">
      <alignment horizontal="center" readingOrder="0" vertical="center"/>
    </xf>
    <xf borderId="8" fillId="3" fontId="99" numFmtId="0" xfId="0" applyAlignment="1" applyBorder="1" applyFont="1">
      <alignment horizontal="left" shrinkToFit="0" vertical="bottom" wrapText="0"/>
    </xf>
    <xf borderId="0" fillId="40" fontId="107" numFmtId="0" xfId="0" applyAlignment="1" applyFill="1" applyFont="1">
      <alignment vertical="bottom"/>
    </xf>
    <xf borderId="5" fillId="40" fontId="107" numFmtId="0" xfId="0" applyAlignment="1" applyBorder="1" applyFont="1">
      <alignment vertical="bottom"/>
    </xf>
    <xf borderId="5" fillId="7" fontId="4" numFmtId="178" xfId="0" applyAlignment="1" applyBorder="1" applyFont="1" applyNumberFormat="1">
      <alignment vertical="bottom"/>
    </xf>
    <xf borderId="2" fillId="5" fontId="4" numFmtId="0" xfId="0" applyAlignment="1" applyBorder="1" applyFont="1">
      <alignment readingOrder="0" shrinkToFit="0" vertical="bottom" wrapText="0"/>
    </xf>
    <xf borderId="2" fillId="5" fontId="4" numFmtId="0" xfId="0" applyAlignment="1" applyBorder="1" applyFont="1">
      <alignment horizontal="right" readingOrder="0" shrinkToFit="0" vertical="bottom" wrapText="0"/>
    </xf>
    <xf borderId="2" fillId="5" fontId="4" numFmtId="0" xfId="0" applyAlignment="1" applyBorder="1" applyFont="1">
      <alignment horizontal="center" readingOrder="0" shrinkToFit="0" vertical="bottom" wrapText="0"/>
    </xf>
    <xf borderId="3" fillId="5" fontId="4" numFmtId="169" xfId="0" applyAlignment="1" applyBorder="1" applyFont="1" applyNumberFormat="1">
      <alignment horizontal="center" readingOrder="0" shrinkToFit="0" vertical="bottom" wrapText="0"/>
    </xf>
    <xf borderId="5" fillId="3" fontId="100" numFmtId="0" xfId="0" applyAlignment="1" applyBorder="1" applyFont="1">
      <alignment horizontal="center" readingOrder="0" vertical="center"/>
    </xf>
    <xf borderId="7" fillId="3" fontId="100" numFmtId="0" xfId="0" applyAlignment="1" applyBorder="1" applyFont="1">
      <alignment horizontal="left" readingOrder="0" vertical="center"/>
    </xf>
    <xf borderId="10" fillId="7" fontId="101" numFmtId="0" xfId="0" applyAlignment="1" applyBorder="1" applyFont="1">
      <alignment horizontal="center" readingOrder="0" vertical="center"/>
    </xf>
    <xf borderId="7" fillId="0" fontId="99" numFmtId="0" xfId="0" applyAlignment="1" applyBorder="1" applyFont="1">
      <alignment horizontal="left" shrinkToFit="0" vertical="center" wrapText="0"/>
    </xf>
    <xf borderId="0" fillId="0" fontId="99" numFmtId="0" xfId="0" applyAlignment="1" applyFont="1">
      <alignment shrinkToFit="0" vertical="center" wrapText="0"/>
    </xf>
    <xf borderId="8" fillId="0" fontId="99" numFmtId="0" xfId="0" applyAlignment="1" applyBorder="1" applyFont="1">
      <alignment horizontal="center" shrinkToFit="0" vertical="center" wrapText="0"/>
    </xf>
    <xf borderId="8" fillId="0" fontId="99" numFmtId="0" xfId="0" applyAlignment="1" applyBorder="1" applyFont="1">
      <alignment horizontal="left" shrinkToFit="0" vertical="bottom" wrapText="0"/>
    </xf>
    <xf borderId="8" fillId="0" fontId="18" numFmtId="0" xfId="0" applyAlignment="1" applyBorder="1" applyFont="1">
      <alignment vertical="bottom"/>
    </xf>
    <xf borderId="5" fillId="0" fontId="4" numFmtId="178" xfId="0" applyAlignment="1" applyBorder="1" applyFont="1" applyNumberFormat="1">
      <alignment vertical="bottom"/>
    </xf>
    <xf borderId="3" fillId="5" fontId="4" numFmtId="169" xfId="0" applyAlignment="1" applyBorder="1" applyFont="1" applyNumberFormat="1">
      <alignment horizontal="center" shrinkToFit="0" vertical="bottom" wrapText="0"/>
    </xf>
    <xf borderId="7" fillId="0" fontId="99" numFmtId="0" xfId="0" applyAlignment="1" applyBorder="1" applyFont="1">
      <alignment shrinkToFit="0" vertical="center" wrapText="0"/>
    </xf>
    <xf borderId="5" fillId="0" fontId="4" numFmtId="190" xfId="0" applyAlignment="1" applyBorder="1" applyFont="1" applyNumberFormat="1">
      <alignment vertical="bottom"/>
    </xf>
    <xf borderId="3" fillId="0" fontId="4" numFmtId="0" xfId="0" applyAlignment="1" applyBorder="1" applyFont="1">
      <alignment horizontal="center" shrinkToFit="0" vertical="bottom" wrapText="0"/>
    </xf>
    <xf borderId="6" fillId="0" fontId="99" numFmtId="0" xfId="0" applyAlignment="1" applyBorder="1" applyFont="1">
      <alignment shrinkToFit="0" vertical="center" wrapText="0"/>
    </xf>
    <xf borderId="8" fillId="0" fontId="99" numFmtId="0" xfId="0" applyAlignment="1" applyBorder="1" applyFont="1">
      <alignment horizontal="left" shrinkToFit="0" vertical="center" wrapText="0"/>
    </xf>
    <xf borderId="5" fillId="29" fontId="100" numFmtId="0" xfId="0" applyAlignment="1" applyBorder="1" applyFont="1">
      <alignment horizontal="center" readingOrder="0" vertical="center"/>
    </xf>
    <xf borderId="7" fillId="29" fontId="100" numFmtId="0" xfId="0" applyAlignment="1" applyBorder="1" applyFont="1">
      <alignment horizontal="left" readingOrder="0" vertical="center"/>
    </xf>
    <xf borderId="8" fillId="29" fontId="100" numFmtId="0" xfId="0" applyAlignment="1" applyBorder="1" applyFont="1">
      <alignment horizontal="left" readingOrder="0" vertical="center"/>
    </xf>
    <xf borderId="8" fillId="13" fontId="100" numFmtId="0" xfId="0" applyAlignment="1" applyBorder="1" applyFont="1">
      <alignment horizontal="center" readingOrder="0" vertical="center"/>
    </xf>
    <xf borderId="10" fillId="7" fontId="100" numFmtId="0" xfId="0" applyAlignment="1" applyBorder="1" applyFont="1">
      <alignment horizontal="center" vertical="center"/>
    </xf>
    <xf borderId="13" fillId="0" fontId="102" numFmtId="0" xfId="0" applyAlignment="1" applyBorder="1" applyFont="1">
      <alignment horizontal="center" readingOrder="0" vertical="center"/>
    </xf>
    <xf borderId="7" fillId="39" fontId="102" numFmtId="167" xfId="0" applyAlignment="1" applyBorder="1" applyFont="1" applyNumberFormat="1">
      <alignment horizontal="center" readingOrder="0" vertical="center"/>
    </xf>
    <xf borderId="8" fillId="3" fontId="103" numFmtId="0" xfId="0" applyAlignment="1" applyBorder="1" applyFont="1">
      <alignment horizontal="center" readingOrder="0" shrinkToFit="0" vertical="bottom" wrapText="0"/>
    </xf>
    <xf borderId="16" fillId="0" fontId="104" numFmtId="0" xfId="0" applyAlignment="1" applyBorder="1" applyFont="1">
      <alignment horizontal="center" readingOrder="0" vertical="center"/>
    </xf>
    <xf borderId="8" fillId="0" fontId="99" numFmtId="0" xfId="0" applyAlignment="1" applyBorder="1" applyFont="1">
      <alignment shrinkToFit="0" vertical="center" wrapText="0"/>
    </xf>
    <xf borderId="5" fillId="0" fontId="4" numFmtId="193" xfId="0" applyAlignment="1" applyBorder="1" applyFont="1" applyNumberFormat="1">
      <alignment vertical="bottom"/>
    </xf>
    <xf borderId="0" fillId="0" fontId="99" numFmtId="0" xfId="0" applyAlignment="1" applyFont="1">
      <alignment horizontal="left" shrinkToFit="0" vertical="center" wrapText="0"/>
    </xf>
    <xf borderId="8" fillId="0" fontId="4" numFmtId="0" xfId="0" applyAlignment="1" applyBorder="1" applyFont="1">
      <alignment horizontal="center" shrinkToFit="0" vertical="center" wrapText="0"/>
    </xf>
    <xf borderId="13" fillId="0" fontId="105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shrinkToFit="0" vertical="center" wrapText="0"/>
    </xf>
    <xf borderId="10" fillId="7" fontId="108" numFmtId="0" xfId="0" applyAlignment="1" applyBorder="1" applyFont="1">
      <alignment horizontal="center" readingOrder="0" vertical="center"/>
    </xf>
    <xf borderId="3" fillId="5" fontId="4" numFmtId="166" xfId="0" applyAlignment="1" applyBorder="1" applyFont="1" applyNumberFormat="1">
      <alignment horizontal="center" shrinkToFit="0" vertical="bottom" wrapText="0"/>
    </xf>
    <xf borderId="10" fillId="7" fontId="100" numFmtId="0" xfId="0" applyAlignment="1" applyBorder="1" applyFont="1">
      <alignment horizontal="center" readingOrder="0" vertical="center"/>
    </xf>
    <xf borderId="7" fillId="39" fontId="102" numFmtId="170" xfId="0" applyAlignment="1" applyBorder="1" applyFont="1" applyNumberFormat="1">
      <alignment horizontal="center" readingOrder="0" vertical="center"/>
    </xf>
    <xf borderId="3" fillId="0" fontId="4" numFmtId="169" xfId="0" applyAlignment="1" applyBorder="1" applyFont="1" applyNumberFormat="1">
      <alignment horizontal="center" readingOrder="0" shrinkToFit="0" vertical="bottom" wrapText="0"/>
    </xf>
    <xf borderId="8" fillId="3" fontId="100" numFmtId="0" xfId="0" applyAlignment="1" applyBorder="1" applyFont="1">
      <alignment readingOrder="0" vertical="center"/>
    </xf>
    <xf borderId="7" fillId="38" fontId="99" numFmtId="0" xfId="0" applyAlignment="1" applyBorder="1" applyFont="1">
      <alignment horizontal="left" shrinkToFit="0" vertical="center" wrapText="0"/>
    </xf>
    <xf borderId="8" fillId="29" fontId="100" numFmtId="0" xfId="0" applyAlignment="1" applyBorder="1" applyFont="1">
      <alignment readingOrder="0" vertical="center"/>
    </xf>
    <xf borderId="13" fillId="3" fontId="102" numFmtId="0" xfId="0" applyAlignment="1" applyBorder="1" applyFont="1">
      <alignment horizontal="center" vertical="center"/>
    </xf>
    <xf borderId="16" fillId="3" fontId="10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left" vertical="bottom"/>
    </xf>
    <xf borderId="5" fillId="0" fontId="4" numFmtId="167" xfId="0" applyAlignment="1" applyBorder="1" applyFont="1" applyNumberFormat="1">
      <alignment vertical="bottom"/>
    </xf>
    <xf borderId="5" fillId="6" fontId="100" numFmtId="0" xfId="0" applyAlignment="1" applyBorder="1" applyFont="1">
      <alignment horizontal="center" readingOrder="0" vertical="center"/>
    </xf>
    <xf borderId="7" fillId="6" fontId="100" numFmtId="0" xfId="0" applyAlignment="1" applyBorder="1" applyFont="1">
      <alignment horizontal="left" readingOrder="0" vertical="center"/>
    </xf>
    <xf borderId="8" fillId="6" fontId="100" numFmtId="0" xfId="0" applyAlignment="1" applyBorder="1" applyFont="1">
      <alignment horizontal="left" readingOrder="0" vertical="center"/>
    </xf>
    <xf borderId="3" fillId="0" fontId="4" numFmtId="166" xfId="0" applyAlignment="1" applyBorder="1" applyFont="1" applyNumberFormat="1">
      <alignment horizontal="center" shrinkToFit="0" vertical="bottom" wrapText="0"/>
    </xf>
    <xf borderId="8" fillId="7" fontId="100" numFmtId="0" xfId="0" applyAlignment="1" applyBorder="1" applyFont="1">
      <alignment horizontal="center" vertical="center"/>
    </xf>
    <xf borderId="2" fillId="7" fontId="100" numFmtId="0" xfId="0" applyAlignment="1" applyBorder="1" applyFont="1">
      <alignment horizontal="center" readingOrder="0" shrinkToFit="0" vertical="center" wrapText="0"/>
    </xf>
    <xf borderId="16" fillId="0" fontId="102" numFmtId="0" xfId="0" applyAlignment="1" applyBorder="1" applyFont="1">
      <alignment horizontal="center" vertical="center"/>
    </xf>
    <xf borderId="13" fillId="0" fontId="102" numFmtId="0" xfId="0" applyAlignment="1" applyBorder="1" applyFont="1">
      <alignment horizontal="center" shrinkToFit="0" vertical="center" wrapText="0"/>
    </xf>
    <xf borderId="7" fillId="39" fontId="102" numFmtId="0" xfId="0" applyAlignment="1" applyBorder="1" applyFont="1">
      <alignment horizontal="center" shrinkToFit="0" vertical="center" wrapText="0"/>
    </xf>
    <xf borderId="16" fillId="0" fontId="104" numFmtId="0" xfId="0" applyAlignment="1" applyBorder="1" applyFont="1">
      <alignment horizontal="center" shrinkToFit="0" vertical="center" wrapText="0"/>
    </xf>
    <xf borderId="13" fillId="3" fontId="105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vertical="bottom"/>
    </xf>
    <xf quotePrefix="1" borderId="5" fillId="0" fontId="4" numFmtId="0" xfId="0" applyAlignment="1" applyBorder="1" applyFont="1">
      <alignment readingOrder="0" vertical="bottom"/>
    </xf>
    <xf borderId="5" fillId="13" fontId="4" numFmtId="0" xfId="0" applyAlignment="1" applyBorder="1" applyFont="1">
      <alignment readingOrder="0" vertical="bottom"/>
    </xf>
    <xf borderId="0" fillId="0" fontId="4" numFmtId="0" xfId="0" applyAlignment="1" applyFont="1">
      <alignment horizontal="right" vertical="bottom"/>
    </xf>
    <xf borderId="5" fillId="0" fontId="40" numFmtId="0" xfId="0" applyAlignment="1" applyBorder="1" applyFont="1">
      <alignment horizontal="center" vertical="bottom"/>
    </xf>
    <xf borderId="13" fillId="3" fontId="102" numFmtId="0" xfId="0" applyAlignment="1" applyBorder="1" applyFont="1">
      <alignment horizontal="center" readingOrder="0" vertical="center"/>
    </xf>
    <xf borderId="5" fillId="0" fontId="4" numFmtId="191" xfId="0" applyAlignment="1" applyBorder="1" applyFont="1" applyNumberFormat="1">
      <alignment vertical="bottom"/>
    </xf>
    <xf borderId="8" fillId="3" fontId="101" numFmtId="0" xfId="0" applyAlignment="1" applyBorder="1" applyFont="1">
      <alignment horizontal="left" readingOrder="0" vertical="center"/>
    </xf>
    <xf borderId="2" fillId="7" fontId="109" numFmtId="0" xfId="0" applyAlignment="1" applyBorder="1" applyFont="1">
      <alignment horizontal="center" readingOrder="0" shrinkToFit="0" vertical="bottom" wrapText="0"/>
    </xf>
    <xf borderId="5" fillId="29" fontId="104" numFmtId="0" xfId="0" applyAlignment="1" applyBorder="1" applyFont="1">
      <alignment horizontal="center" readingOrder="0" vertical="center"/>
    </xf>
    <xf borderId="7" fillId="29" fontId="104" numFmtId="0" xfId="0" applyAlignment="1" applyBorder="1" applyFont="1">
      <alignment horizontal="left" readingOrder="0" vertical="center"/>
    </xf>
    <xf borderId="8" fillId="29" fontId="104" numFmtId="0" xfId="0" applyAlignment="1" applyBorder="1" applyFont="1">
      <alignment horizontal="left" readingOrder="0" vertical="center"/>
    </xf>
    <xf borderId="10" fillId="7" fontId="104" numFmtId="0" xfId="0" applyAlignment="1" applyBorder="1" applyFont="1">
      <alignment horizontal="center" vertical="center"/>
    </xf>
    <xf borderId="16" fillId="3" fontId="104" numFmtId="0" xfId="0" applyAlignment="1" applyBorder="1" applyFont="1">
      <alignment horizontal="center" readingOrder="0" vertical="center"/>
    </xf>
    <xf borderId="13" fillId="3" fontId="102" numFmtId="0" xfId="0" applyAlignment="1" applyBorder="1" applyFont="1">
      <alignment horizontal="center" readingOrder="0" shrinkToFit="0" vertical="center" wrapText="0"/>
    </xf>
    <xf borderId="16" fillId="3" fontId="104" numFmtId="0" xfId="0" applyAlignment="1" applyBorder="1" applyFont="1">
      <alignment horizontal="center" shrinkToFit="0" vertical="center" wrapText="0"/>
    </xf>
    <xf borderId="10" fillId="0" fontId="31" numFmtId="0" xfId="0" applyAlignment="1" applyBorder="1" applyFont="1">
      <alignment horizontal="left" vertical="top"/>
    </xf>
    <xf borderId="8" fillId="3" fontId="100" numFmtId="0" xfId="0" applyAlignment="1" applyBorder="1" applyFont="1">
      <alignment horizontal="left" vertical="center"/>
    </xf>
    <xf borderId="7" fillId="13" fontId="100" numFmtId="0" xfId="0" applyAlignment="1" applyBorder="1" applyFont="1">
      <alignment horizontal="center" readingOrder="0" vertical="center"/>
    </xf>
    <xf borderId="16" fillId="0" fontId="102" numFmtId="0" xfId="0" applyAlignment="1" applyBorder="1" applyFont="1">
      <alignment horizontal="center" readingOrder="0" vertical="center"/>
    </xf>
    <xf borderId="0" fillId="5" fontId="4" numFmtId="0" xfId="0" applyAlignment="1" applyFont="1">
      <alignment shrinkToFit="0" vertical="bottom" wrapText="0"/>
    </xf>
    <xf borderId="10" fillId="7" fontId="104" numFmtId="0" xfId="0" applyAlignment="1" applyBorder="1" applyFont="1">
      <alignment horizontal="center" readingOrder="0" vertical="center"/>
    </xf>
    <xf borderId="8" fillId="3" fontId="110" numFmtId="0" xfId="0" applyAlignment="1" applyBorder="1" applyFont="1">
      <alignment horizontal="center" readingOrder="0" shrinkToFit="0" vertical="bottom" wrapText="0"/>
    </xf>
    <xf borderId="1" fillId="5" fontId="4" numFmtId="49" xfId="0" applyAlignment="1" applyBorder="1" applyFont="1" applyNumberFormat="1">
      <alignment horizontal="right" shrinkToFit="0" vertical="bottom" wrapText="0"/>
    </xf>
    <xf borderId="2" fillId="5" fontId="4" numFmtId="49" xfId="0" applyAlignment="1" applyBorder="1" applyFont="1" applyNumberFormat="1">
      <alignment horizontal="right" shrinkToFit="0" vertical="bottom" wrapText="0"/>
    </xf>
    <xf borderId="0" fillId="3" fontId="99" numFmtId="49" xfId="0" applyAlignment="1" applyFont="1" applyNumberFormat="1">
      <alignment horizontal="left" shrinkToFit="0" vertical="center" wrapText="0"/>
    </xf>
    <xf borderId="5" fillId="29" fontId="100" numFmtId="49" xfId="0" applyAlignment="1" applyBorder="1" applyFont="1" applyNumberFormat="1">
      <alignment horizontal="center" readingOrder="0" vertical="center"/>
    </xf>
    <xf borderId="7" fillId="29" fontId="100" numFmtId="49" xfId="0" applyAlignment="1" applyBorder="1" applyFont="1" applyNumberFormat="1">
      <alignment horizontal="left" readingOrder="0" vertical="center"/>
    </xf>
    <xf borderId="8" fillId="29" fontId="100" numFmtId="49" xfId="0" applyAlignment="1" applyBorder="1" applyFont="1" applyNumberFormat="1">
      <alignment horizontal="left" readingOrder="0" vertical="center"/>
    </xf>
    <xf borderId="8" fillId="13" fontId="100" numFmtId="49" xfId="0" applyAlignment="1" applyBorder="1" applyFont="1" applyNumberFormat="1">
      <alignment horizontal="center" readingOrder="0" vertical="center"/>
    </xf>
    <xf borderId="10" fillId="7" fontId="100" numFmtId="49" xfId="0" applyAlignment="1" applyBorder="1" applyFont="1" applyNumberFormat="1">
      <alignment horizontal="center" vertical="center"/>
    </xf>
    <xf borderId="13" fillId="0" fontId="102" numFmtId="49" xfId="0" applyAlignment="1" applyBorder="1" applyFont="1" applyNumberFormat="1">
      <alignment horizontal="center" readingOrder="0" vertical="center"/>
    </xf>
    <xf borderId="7" fillId="39" fontId="102" numFmtId="49" xfId="0" applyAlignment="1" applyBorder="1" applyFont="1" applyNumberFormat="1">
      <alignment horizontal="center" readingOrder="0" vertical="center"/>
    </xf>
    <xf borderId="8" fillId="3" fontId="103" numFmtId="49" xfId="0" applyAlignment="1" applyBorder="1" applyFont="1" applyNumberFormat="1">
      <alignment horizontal="center" readingOrder="0" shrinkToFit="0" vertical="bottom" wrapText="0"/>
    </xf>
    <xf borderId="16" fillId="0" fontId="104" numFmtId="49" xfId="0" applyAlignment="1" applyBorder="1" applyFont="1" applyNumberFormat="1">
      <alignment horizontal="center" readingOrder="0" vertical="center"/>
    </xf>
    <xf borderId="7" fillId="0" fontId="100" numFmtId="49" xfId="0" applyAlignment="1" applyBorder="1" applyFont="1" applyNumberFormat="1">
      <alignment shrinkToFit="0" vertical="bottom" wrapText="0"/>
    </xf>
    <xf borderId="8" fillId="38" fontId="99" numFmtId="49" xfId="0" applyAlignment="1" applyBorder="1" applyFont="1" applyNumberFormat="1">
      <alignment shrinkToFit="0" vertical="center" wrapText="0"/>
    </xf>
    <xf borderId="8" fillId="3" fontId="99" numFmtId="49" xfId="0" applyAlignment="1" applyBorder="1" applyFont="1" applyNumberFormat="1">
      <alignment shrinkToFit="0" vertical="center" wrapText="0"/>
    </xf>
    <xf borderId="8" fillId="3" fontId="99" numFmtId="49" xfId="0" applyAlignment="1" applyBorder="1" applyFont="1" applyNumberFormat="1">
      <alignment horizontal="center" shrinkToFit="0" vertical="center" wrapText="0"/>
    </xf>
    <xf borderId="8" fillId="3" fontId="99" numFmtId="49" xfId="0" applyAlignment="1" applyBorder="1" applyFont="1" applyNumberFormat="1">
      <alignment horizontal="left" shrinkToFit="0" vertical="center" wrapText="0"/>
    </xf>
    <xf borderId="8" fillId="3" fontId="4" numFmtId="49" xfId="0" applyAlignment="1" applyBorder="1" applyFont="1" applyNumberFormat="1">
      <alignment horizontal="center" shrinkToFit="0" vertical="center" wrapText="0"/>
    </xf>
    <xf borderId="8" fillId="3" fontId="99" numFmtId="49" xfId="0" applyAlignment="1" applyBorder="1" applyFont="1" applyNumberFormat="1">
      <alignment horizontal="left" shrinkToFit="0" vertical="bottom" wrapText="0"/>
    </xf>
    <xf borderId="13" fillId="3" fontId="105" numFmtId="49" xfId="0" applyAlignment="1" applyBorder="1" applyFont="1" applyNumberFormat="1">
      <alignment horizontal="center" vertical="center"/>
    </xf>
    <xf borderId="7" fillId="3" fontId="4" numFmtId="49" xfId="0" applyAlignment="1" applyBorder="1" applyFont="1" applyNumberFormat="1">
      <alignment horizontal="center" shrinkToFit="0" vertical="center" wrapText="0"/>
    </xf>
    <xf borderId="5" fillId="0" fontId="4" numFmtId="194" xfId="0" applyAlignment="1" applyBorder="1" applyFont="1" applyNumberFormat="1">
      <alignment vertical="bottom"/>
    </xf>
    <xf borderId="16" fillId="39" fontId="102" numFmtId="169" xfId="0" applyAlignment="1" applyBorder="1" applyFont="1" applyNumberFormat="1">
      <alignment horizontal="center" readingOrder="0" vertical="center"/>
    </xf>
    <xf borderId="13" fillId="0" fontId="111" numFmtId="0" xfId="0" applyAlignment="1" applyBorder="1" applyFont="1">
      <alignment horizontal="center" vertical="center"/>
    </xf>
    <xf borderId="7" fillId="39" fontId="111" numFmtId="0" xfId="0" applyAlignment="1" applyBorder="1" applyFont="1">
      <alignment horizontal="center" vertical="center"/>
    </xf>
    <xf borderId="16" fillId="0" fontId="106" numFmtId="0" xfId="0" applyAlignment="1" applyBorder="1" applyFont="1">
      <alignment horizontal="center" vertical="center"/>
    </xf>
    <xf borderId="5" fillId="6" fontId="104" numFmtId="0" xfId="0" applyAlignment="1" applyBorder="1" applyFont="1">
      <alignment horizontal="center" readingOrder="0" vertical="center"/>
    </xf>
    <xf borderId="7" fillId="6" fontId="104" numFmtId="0" xfId="0" applyAlignment="1" applyBorder="1" applyFont="1">
      <alignment horizontal="left" readingOrder="0" vertical="center"/>
    </xf>
    <xf borderId="13" fillId="3" fontId="112" numFmtId="0" xfId="0" applyAlignment="1" applyBorder="1" applyFont="1">
      <alignment horizontal="center" vertical="center"/>
    </xf>
    <xf borderId="0" fillId="7" fontId="4" numFmtId="0" xfId="0" applyAlignment="1" applyFont="1">
      <alignment vertical="bottom"/>
    </xf>
    <xf borderId="16" fillId="0" fontId="104" numFmtId="195" xfId="0" applyAlignment="1" applyBorder="1" applyFont="1" applyNumberFormat="1">
      <alignment horizontal="center" readingOrder="0" vertical="center"/>
    </xf>
    <xf borderId="4" fillId="13" fontId="4" numFmtId="0" xfId="0" applyAlignment="1" applyBorder="1" applyFont="1">
      <alignment vertical="bottom"/>
    </xf>
    <xf borderId="0" fillId="0" fontId="8" numFmtId="0" xfId="0" applyAlignment="1" applyFont="1">
      <alignment readingOrder="0" shrinkToFit="0" vertical="bottom" wrapText="0"/>
    </xf>
    <xf borderId="15" fillId="3" fontId="103" numFmtId="0" xfId="0" applyAlignment="1" applyBorder="1" applyFont="1">
      <alignment horizontal="center" readingOrder="0" shrinkToFit="0" vertical="bottom" wrapText="0"/>
    </xf>
    <xf borderId="0" fillId="0" fontId="101" numFmtId="196" xfId="0" applyAlignment="1" applyFont="1" applyNumberFormat="1">
      <alignment horizontal="center" readingOrder="0" shrinkToFit="0" vertical="bottom" wrapText="0"/>
    </xf>
    <xf borderId="12" fillId="0" fontId="102" numFmtId="0" xfId="0" applyAlignment="1" applyBorder="1" applyFont="1">
      <alignment horizontal="center" vertical="center"/>
    </xf>
    <xf borderId="6" fillId="3" fontId="103" numFmtId="0" xfId="0" applyAlignment="1" applyBorder="1" applyFont="1">
      <alignment horizontal="center" shrinkToFit="0" vertical="bottom" wrapText="0"/>
    </xf>
    <xf borderId="10" fillId="0" fontId="104" numFmtId="0" xfId="0" applyAlignment="1" applyBorder="1" applyFont="1">
      <alignment horizontal="center" vertical="center"/>
    </xf>
    <xf borderId="0" fillId="3" fontId="8" numFmtId="0" xfId="0" applyAlignment="1" applyFont="1">
      <alignment shrinkToFit="0" vertical="bottom" wrapText="0"/>
    </xf>
    <xf borderId="5" fillId="13" fontId="31" numFmtId="0" xfId="0" applyAlignment="1" applyBorder="1" applyFont="1">
      <alignment horizontal="left" vertical="top"/>
    </xf>
    <xf borderId="4" fillId="13" fontId="31" numFmtId="0" xfId="0" applyAlignment="1" applyBorder="1" applyFont="1">
      <alignment horizontal="left" vertical="top"/>
    </xf>
    <xf borderId="5" fillId="13" fontId="4" numFmtId="0" xfId="0" applyAlignment="1" applyBorder="1" applyFont="1">
      <alignment horizontal="center" vertical="bottom"/>
    </xf>
    <xf borderId="12" fillId="3" fontId="105" numFmtId="0" xfId="0" applyAlignment="1" applyBorder="1" applyFont="1">
      <alignment horizontal="center" vertical="center"/>
    </xf>
    <xf borderId="0" fillId="13" fontId="31" numFmtId="0" xfId="0" applyAlignment="1" applyFont="1">
      <alignment horizontal="left" vertical="top"/>
    </xf>
    <xf borderId="0" fillId="13" fontId="4" numFmtId="0" xfId="0" applyAlignment="1" applyFont="1">
      <alignment vertical="bottom"/>
    </xf>
    <xf borderId="3" fillId="5" fontId="4" numFmtId="0" xfId="0" applyAlignment="1" applyBorder="1" applyFont="1">
      <alignment horizontal="center" readingOrder="0" shrinkToFit="0" vertical="bottom" wrapText="0"/>
    </xf>
    <xf borderId="2" fillId="5" fontId="4" numFmtId="166" xfId="0" applyAlignment="1" applyBorder="1" applyFont="1" applyNumberFormat="1">
      <alignment readingOrder="0" shrinkToFit="0" vertical="bottom" wrapText="0"/>
    </xf>
    <xf borderId="8" fillId="6" fontId="104" numFmtId="0" xfId="0" applyAlignment="1" applyBorder="1" applyFont="1">
      <alignment horizontal="left" readingOrder="0" vertical="center"/>
    </xf>
    <xf borderId="13" fillId="3" fontId="113" numFmtId="0" xfId="0" applyAlignment="1" applyBorder="1" applyFont="1">
      <alignment horizontal="center" readingOrder="0" vertical="center"/>
    </xf>
    <xf borderId="2" fillId="5" fontId="4" numFmtId="166" xfId="0" applyAlignment="1" applyBorder="1" applyFont="1" applyNumberFormat="1">
      <alignment shrinkToFit="0" vertical="bottom" wrapText="0"/>
    </xf>
    <xf borderId="16" fillId="39" fontId="102" numFmtId="166" xfId="0" applyAlignment="1" applyBorder="1" applyFont="1" applyNumberFormat="1">
      <alignment horizontal="center" readingOrder="0" vertical="center"/>
    </xf>
    <xf borderId="8" fillId="13" fontId="114" numFmtId="0" xfId="0" applyAlignment="1" applyBorder="1" applyFont="1">
      <alignment horizontal="center" readingOrder="0" vertical="center"/>
    </xf>
    <xf borderId="13" fillId="3" fontId="115" numFmtId="0" xfId="0" applyAlignment="1" applyBorder="1" applyFont="1">
      <alignment horizontal="center" vertical="center"/>
    </xf>
    <xf borderId="0" fillId="3" fontId="99" numFmtId="0" xfId="0" applyAlignment="1" applyFont="1">
      <alignment horizontal="left" readingOrder="0" shrinkToFit="0" vertical="center" wrapText="0"/>
    </xf>
    <xf borderId="2" fillId="5" fontId="4" numFmtId="167" xfId="0" applyAlignment="1" applyBorder="1" applyFont="1" applyNumberFormat="1">
      <alignment readingOrder="0" shrinkToFit="0" vertical="bottom" wrapText="0"/>
    </xf>
    <xf borderId="2" fillId="5" fontId="4" numFmtId="197" xfId="0" applyAlignment="1" applyBorder="1" applyFont="1" applyNumberFormat="1">
      <alignment horizontal="center" readingOrder="0" shrinkToFit="0" vertical="bottom" wrapText="0"/>
    </xf>
    <xf borderId="13" fillId="0" fontId="111" numFmtId="0" xfId="0" applyAlignment="1" applyBorder="1" applyFont="1">
      <alignment horizontal="center" readingOrder="0" vertical="center"/>
    </xf>
    <xf borderId="13" fillId="41" fontId="102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shrinkToFit="0" vertical="bottom" wrapText="0"/>
    </xf>
    <xf borderId="5" fillId="0" fontId="4" numFmtId="198" xfId="0" applyAlignment="1" applyBorder="1" applyFont="1" applyNumberFormat="1">
      <alignment vertical="bottom"/>
    </xf>
    <xf borderId="5" fillId="0" fontId="100" numFmtId="0" xfId="0" applyAlignment="1" applyBorder="1" applyFont="1">
      <alignment shrinkToFit="0" vertical="bottom" wrapText="0"/>
    </xf>
    <xf borderId="8" fillId="13" fontId="100" numFmtId="49" xfId="0" applyAlignment="1" applyBorder="1" applyFont="1" applyNumberFormat="1">
      <alignment horizontal="center" vertical="center"/>
    </xf>
    <xf borderId="10" fillId="7" fontId="100" numFmtId="49" xfId="0" applyAlignment="1" applyBorder="1" applyFont="1" applyNumberFormat="1">
      <alignment horizontal="center" readingOrder="0" vertical="center"/>
    </xf>
    <xf borderId="13" fillId="0" fontId="102" numFmtId="49" xfId="0" applyAlignment="1" applyBorder="1" applyFont="1" applyNumberFormat="1">
      <alignment horizontal="center" vertical="center"/>
    </xf>
    <xf borderId="7" fillId="39" fontId="102" numFmtId="49" xfId="0" applyAlignment="1" applyBorder="1" applyFont="1" applyNumberFormat="1">
      <alignment horizontal="center" vertical="center"/>
    </xf>
    <xf borderId="8" fillId="3" fontId="103" numFmtId="49" xfId="0" applyAlignment="1" applyBorder="1" applyFont="1" applyNumberFormat="1">
      <alignment horizontal="center" shrinkToFit="0" vertical="bottom" wrapText="0"/>
    </xf>
    <xf borderId="16" fillId="0" fontId="104" numFmtId="49" xfId="0" applyAlignment="1" applyBorder="1" applyFont="1" applyNumberFormat="1">
      <alignment horizontal="center" vertical="center"/>
    </xf>
    <xf borderId="5" fillId="0" fontId="4" numFmtId="199" xfId="0" applyAlignment="1" applyBorder="1" applyFont="1" applyNumberFormat="1">
      <alignment vertical="bottom"/>
    </xf>
    <xf borderId="7" fillId="39" fontId="111" numFmtId="167" xfId="0" applyAlignment="1" applyBorder="1" applyFont="1" applyNumberFormat="1">
      <alignment horizontal="center" readingOrder="0" vertical="center"/>
    </xf>
    <xf borderId="41" fillId="42" fontId="116" numFmtId="0" xfId="0" applyAlignment="1" applyBorder="1" applyFill="1" applyFont="1">
      <alignment horizontal="left" readingOrder="0" vertical="center"/>
    </xf>
    <xf borderId="41" fillId="42" fontId="117" numFmtId="0" xfId="0" applyAlignment="1" applyBorder="1" applyFont="1">
      <alignment horizontal="left" readingOrder="0" vertical="center"/>
    </xf>
    <xf borderId="41" fillId="42" fontId="116" numFmtId="169" xfId="0" applyAlignment="1" applyBorder="1" applyFont="1" applyNumberFormat="1">
      <alignment horizontal="left" readingOrder="0" vertical="center"/>
    </xf>
    <xf borderId="8" fillId="6" fontId="100" numFmtId="0" xfId="0" applyAlignment="1" applyBorder="1" applyFont="1">
      <alignment readingOrder="0" vertical="center"/>
    </xf>
    <xf borderId="2" fillId="7" fontId="104" numFmtId="0" xfId="0" applyAlignment="1" applyBorder="1" applyFont="1">
      <alignment horizontal="center" readingOrder="0" vertical="center"/>
    </xf>
    <xf borderId="7" fillId="29" fontId="104" numFmtId="0" xfId="0" applyAlignment="1" applyBorder="1" applyFont="1">
      <alignment horizontal="center" readingOrder="0" vertical="center"/>
    </xf>
    <xf borderId="8" fillId="29" fontId="101" numFmtId="0" xfId="0" applyAlignment="1" applyBorder="1" applyFont="1">
      <alignment horizontal="left" readingOrder="0" vertical="center"/>
    </xf>
    <xf borderId="13" fillId="3" fontId="118" numFmtId="0" xfId="0" applyAlignment="1" applyBorder="1" applyFont="1">
      <alignment horizontal="center" vertical="center"/>
    </xf>
    <xf borderId="10" fillId="7" fontId="101" numFmtId="0" xfId="0" applyAlignment="1" applyBorder="1" applyFont="1">
      <alignment horizontal="center" vertical="center"/>
    </xf>
    <xf borderId="5" fillId="0" fontId="4" numFmtId="165" xfId="0" applyAlignment="1" applyBorder="1" applyFont="1" applyNumberFormat="1">
      <alignment vertical="bottom"/>
    </xf>
    <xf borderId="2" fillId="5" fontId="4" numFmtId="0" xfId="0" applyAlignment="1" applyBorder="1" applyFont="1">
      <alignment horizontal="left" readingOrder="0" shrinkToFit="0" vertical="bottom" wrapText="0"/>
    </xf>
    <xf borderId="42" fillId="5" fontId="64" numFmtId="49" xfId="0" applyAlignment="1" applyBorder="1" applyFont="1" applyNumberFormat="1">
      <alignment horizontal="center" vertical="bottom"/>
    </xf>
    <xf borderId="43" fillId="5" fontId="64" numFmtId="0" xfId="0" applyAlignment="1" applyBorder="1" applyFont="1">
      <alignment horizontal="center" vertical="bottom"/>
    </xf>
    <xf borderId="43" fillId="5" fontId="64" numFmtId="0" xfId="0" applyAlignment="1" applyBorder="1" applyFont="1">
      <alignment horizontal="right" vertical="bottom"/>
    </xf>
    <xf borderId="0" fillId="0" fontId="87" numFmtId="0" xfId="0" applyAlignment="1" applyFont="1">
      <alignment horizontal="right" vertical="bottom"/>
    </xf>
    <xf borderId="3" fillId="5" fontId="4" numFmtId="167" xfId="0" applyAlignment="1" applyBorder="1" applyFont="1" applyNumberFormat="1">
      <alignment horizontal="center" readingOrder="0" shrinkToFit="0" vertical="bottom" wrapText="0"/>
    </xf>
    <xf borderId="0" fillId="6" fontId="4" numFmtId="0" xfId="0" applyAlignment="1" applyFont="1">
      <alignment vertical="bottom"/>
    </xf>
    <xf borderId="5" fillId="6" fontId="31" numFmtId="0" xfId="0" applyAlignment="1" applyBorder="1" applyFont="1">
      <alignment horizontal="left" vertical="top"/>
    </xf>
    <xf borderId="4" fillId="6" fontId="31" numFmtId="0" xfId="0" applyAlignment="1" applyBorder="1" applyFont="1">
      <alignment horizontal="left" vertical="top"/>
    </xf>
    <xf borderId="1" fillId="0" fontId="4" numFmtId="49" xfId="0" applyAlignment="1" applyBorder="1" applyFont="1" applyNumberFormat="1">
      <alignment horizontal="right" shrinkToFit="0" vertical="bottom" wrapText="0"/>
    </xf>
    <xf borderId="2" fillId="0" fontId="4" numFmtId="49" xfId="0" applyAlignment="1" applyBorder="1" applyFont="1" applyNumberFormat="1">
      <alignment horizontal="right" shrinkToFit="0" vertical="bottom" wrapText="0"/>
    </xf>
    <xf borderId="16" fillId="3" fontId="104" numFmtId="49" xfId="0" applyAlignment="1" applyBorder="1" applyFont="1" applyNumberFormat="1">
      <alignment horizontal="center" vertical="center"/>
    </xf>
    <xf borderId="0" fillId="0" fontId="31" numFmtId="49" xfId="0" applyAlignment="1" applyFont="1" applyNumberFormat="1">
      <alignment horizontal="left" vertical="top"/>
    </xf>
    <xf borderId="5" fillId="0" fontId="31" numFmtId="49" xfId="0" applyAlignment="1" applyBorder="1" applyFont="1" applyNumberFormat="1">
      <alignment horizontal="left" vertical="top"/>
    </xf>
    <xf borderId="0" fillId="5" fontId="4" numFmtId="0" xfId="0" applyAlignment="1" applyFont="1">
      <alignment horizontal="left" readingOrder="0" vertical="center"/>
    </xf>
    <xf borderId="5" fillId="0" fontId="4" numFmtId="0" xfId="0" applyAlignment="1" applyBorder="1" applyFont="1">
      <alignment shrinkToFit="0" vertical="bottom" wrapText="1"/>
    </xf>
    <xf borderId="0" fillId="3" fontId="119" numFmtId="0" xfId="0" applyAlignment="1" applyFont="1">
      <alignment horizontal="left" shrinkToFit="0" vertical="center" wrapText="0"/>
    </xf>
    <xf borderId="5" fillId="0" fontId="4" numFmtId="200" xfId="0" applyAlignment="1" applyBorder="1" applyFont="1" applyNumberFormat="1">
      <alignment vertical="bottom"/>
    </xf>
    <xf borderId="7" fillId="6" fontId="104" numFmtId="0" xfId="0" applyAlignment="1" applyBorder="1" applyFont="1">
      <alignment readingOrder="0" shrinkToFit="0" vertical="bottom" wrapText="0"/>
    </xf>
    <xf borderId="0" fillId="0" fontId="120" numFmtId="0" xfId="0" applyAlignment="1" applyFont="1">
      <alignment vertical="center"/>
    </xf>
    <xf borderId="5" fillId="0" fontId="31" numFmtId="0" xfId="0" applyAlignment="1" applyBorder="1" applyFont="1">
      <alignment horizontal="left" shrinkToFit="0" vertical="top" wrapText="1"/>
    </xf>
    <xf borderId="5" fillId="0" fontId="4" numFmtId="166" xfId="0" applyAlignment="1" applyBorder="1" applyFont="1" applyNumberFormat="1">
      <alignment vertical="bottom"/>
    </xf>
    <xf borderId="8" fillId="29" fontId="100" numFmtId="0" xfId="0" applyAlignment="1" applyBorder="1" applyFont="1">
      <alignment horizontal="center" vertical="center"/>
    </xf>
    <xf borderId="0" fillId="40" fontId="121" numFmtId="0" xfId="0" applyAlignment="1" applyFont="1">
      <alignment horizontal="left" vertical="top"/>
    </xf>
    <xf borderId="5" fillId="40" fontId="121" numFmtId="0" xfId="0" applyAlignment="1" applyBorder="1" applyFont="1">
      <alignment horizontal="left" vertical="top"/>
    </xf>
    <xf borderId="5" fillId="41" fontId="100" numFmtId="0" xfId="0" applyAlignment="1" applyBorder="1" applyFont="1">
      <alignment horizontal="center" readingOrder="0" vertical="center"/>
    </xf>
    <xf borderId="7" fillId="41" fontId="100" numFmtId="0" xfId="0" applyAlignment="1" applyBorder="1" applyFont="1">
      <alignment horizontal="left" readingOrder="0" vertical="center"/>
    </xf>
    <xf borderId="8" fillId="41" fontId="100" numFmtId="0" xfId="0" applyAlignment="1" applyBorder="1" applyFont="1">
      <alignment horizontal="left" readingOrder="0" vertical="center"/>
    </xf>
    <xf borderId="8" fillId="41" fontId="101" numFmtId="0" xfId="0" applyAlignment="1" applyBorder="1" applyFont="1">
      <alignment horizontal="left" readingOrder="0" vertical="center"/>
    </xf>
    <xf borderId="8" fillId="0" fontId="122" numFmtId="0" xfId="0" applyAlignment="1" applyBorder="1" applyFont="1">
      <alignment horizontal="center" readingOrder="0" shrinkToFit="0" vertical="bottom" wrapText="0"/>
    </xf>
    <xf borderId="7" fillId="6" fontId="100" numFmtId="0" xfId="0" applyAlignment="1" applyBorder="1" applyFont="1">
      <alignment readingOrder="0" shrinkToFit="0" vertical="bottom" wrapText="0"/>
    </xf>
    <xf borderId="5" fillId="6" fontId="123" numFmtId="0" xfId="0" applyAlignment="1" applyBorder="1" applyFont="1">
      <alignment horizontal="center" readingOrder="0" vertical="center"/>
    </xf>
    <xf borderId="7" fillId="6" fontId="123" numFmtId="0" xfId="0" applyAlignment="1" applyBorder="1" applyFont="1">
      <alignment horizontal="center" readingOrder="0" vertical="center"/>
    </xf>
    <xf borderId="8" fillId="6" fontId="100" numFmtId="0" xfId="0" applyAlignment="1" applyBorder="1" applyFont="1">
      <alignment horizontal="left" vertical="center"/>
    </xf>
    <xf borderId="5" fillId="0" fontId="4" numFmtId="165" xfId="0" applyAlignment="1" applyBorder="1" applyFont="1" applyNumberFormat="1">
      <alignment horizontal="right" vertical="bottom"/>
    </xf>
    <xf borderId="5" fillId="0" fontId="31" numFmtId="0" xfId="0" applyAlignment="1" applyBorder="1" applyFont="1">
      <alignment horizontal="left" readingOrder="0" vertical="top"/>
    </xf>
    <xf borderId="0" fillId="0" fontId="31" numFmtId="0" xfId="0" applyAlignment="1" applyFont="1">
      <alignment vertical="bottom"/>
    </xf>
    <xf borderId="5" fillId="0" fontId="31" numFmtId="201" xfId="0" applyAlignment="1" applyBorder="1" applyFont="1" applyNumberFormat="1">
      <alignment horizontal="left" vertical="top"/>
    </xf>
    <xf borderId="8" fillId="6" fontId="101" numFmtId="0" xfId="0" applyAlignment="1" applyBorder="1" applyFont="1">
      <alignment horizontal="left" readingOrder="0" vertical="center"/>
    </xf>
    <xf borderId="5" fillId="0" fontId="4" numFmtId="189" xfId="0" applyAlignment="1" applyBorder="1" applyFont="1" applyNumberFormat="1">
      <alignment horizontal="center" vertical="bottom"/>
    </xf>
    <xf borderId="0" fillId="0" fontId="4" numFmtId="0" xfId="0" applyAlignment="1" applyFont="1">
      <alignment readingOrder="0" vertical="center"/>
    </xf>
    <xf borderId="8" fillId="3" fontId="99" numFmtId="197" xfId="0" applyAlignment="1" applyBorder="1" applyFont="1" applyNumberFormat="1">
      <alignment horizontal="center" shrinkToFit="0" vertical="center" wrapText="0"/>
    </xf>
    <xf borderId="5" fillId="0" fontId="4" numFmtId="0" xfId="0" applyAlignment="1" applyBorder="1" applyFont="1">
      <alignment readingOrder="0" vertical="bottom"/>
    </xf>
    <xf borderId="0" fillId="0" fontId="99" numFmtId="0" xfId="0" applyAlignment="1" applyFont="1">
      <alignment vertical="center"/>
    </xf>
    <xf borderId="0" fillId="38" fontId="99" numFmtId="0" xfId="0" applyAlignment="1" applyFont="1">
      <alignment vertical="center"/>
    </xf>
    <xf borderId="8" fillId="29" fontId="104" numFmtId="49" xfId="0" applyAlignment="1" applyBorder="1" applyFont="1" applyNumberFormat="1">
      <alignment horizontal="left" readingOrder="0" vertical="center"/>
    </xf>
    <xf borderId="10" fillId="7" fontId="104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shrinkToFit="0" vertical="bottom" wrapText="0"/>
    </xf>
    <xf borderId="7" fillId="39" fontId="102" numFmtId="166" xfId="0" applyAlignment="1" applyBorder="1" applyFont="1" applyNumberFormat="1">
      <alignment horizontal="center" readingOrder="0" vertical="center"/>
    </xf>
    <xf borderId="12" fillId="0" fontId="102" numFmtId="0" xfId="0" applyAlignment="1" applyBorder="1" applyFont="1">
      <alignment horizontal="center" readingOrder="0" vertical="center"/>
    </xf>
    <xf borderId="16" fillId="3" fontId="106" numFmtId="0" xfId="0" applyAlignment="1" applyBorder="1" applyFont="1">
      <alignment horizontal="center" readingOrder="0" vertical="center"/>
    </xf>
    <xf borderId="16" fillId="3" fontId="106" numFmtId="0" xfId="0" applyAlignment="1" applyBorder="1" applyFont="1">
      <alignment horizontal="center" vertical="center"/>
    </xf>
    <xf borderId="5" fillId="43" fontId="100" numFmtId="0" xfId="0" applyAlignment="1" applyBorder="1" applyFill="1" applyFont="1">
      <alignment horizontal="center" readingOrder="0" vertical="center"/>
    </xf>
    <xf borderId="7" fillId="43" fontId="100" numFmtId="0" xfId="0" applyAlignment="1" applyBorder="1" applyFont="1">
      <alignment horizontal="left" vertical="center"/>
    </xf>
    <xf borderId="8" fillId="43" fontId="100" numFmtId="0" xfId="0" applyAlignment="1" applyBorder="1" applyFont="1">
      <alignment horizontal="left" readingOrder="0" vertical="center"/>
    </xf>
    <xf borderId="8" fillId="43" fontId="100" numFmtId="0" xfId="0" applyAlignment="1" applyBorder="1" applyFont="1">
      <alignment horizontal="left" vertical="center"/>
    </xf>
    <xf borderId="0" fillId="3" fontId="4" numFmtId="0" xfId="0" applyAlignment="1" applyFont="1">
      <alignment shrinkToFit="0" vertical="bottom" wrapText="0"/>
    </xf>
    <xf borderId="0" fillId="3" fontId="105" numFmtId="0" xfId="0" applyAlignment="1" applyFont="1">
      <alignment horizontal="center" vertical="center"/>
    </xf>
    <xf borderId="2" fillId="0" fontId="8" numFmtId="0" xfId="0" applyAlignment="1" applyBorder="1" applyFont="1">
      <alignment shrinkToFit="0" vertical="bottom" wrapText="0"/>
    </xf>
    <xf borderId="0" fillId="40" fontId="31" numFmtId="0" xfId="0" applyAlignment="1" applyFont="1">
      <alignment horizontal="left" vertical="top"/>
    </xf>
    <xf borderId="5" fillId="40" fontId="31" numFmtId="0" xfId="0" applyAlignment="1" applyBorder="1" applyFont="1">
      <alignment horizontal="left" vertical="top"/>
    </xf>
    <xf borderId="13" fillId="3" fontId="111" numFmtId="0" xfId="0" applyAlignment="1" applyBorder="1" applyFont="1">
      <alignment horizontal="center" readingOrder="0" vertical="center"/>
    </xf>
    <xf borderId="13" fillId="0" fontId="111" numFmtId="0" xfId="0" applyAlignment="1" applyBorder="1" applyFont="1">
      <alignment horizontal="center" readingOrder="0" shrinkToFit="0" vertical="center" wrapText="0"/>
    </xf>
    <xf borderId="7" fillId="39" fontId="111" numFmtId="170" xfId="0" applyAlignment="1" applyBorder="1" applyFont="1" applyNumberFormat="1">
      <alignment horizontal="center" readingOrder="0" shrinkToFit="0" vertical="center" wrapText="0"/>
    </xf>
    <xf borderId="16" fillId="3" fontId="106" numFmtId="0" xfId="0" applyAlignment="1" applyBorder="1" applyFont="1">
      <alignment horizontal="center" shrinkToFit="0" vertical="center" wrapText="0"/>
    </xf>
    <xf borderId="5" fillId="0" fontId="31" numFmtId="0" xfId="0" applyAlignment="1" applyBorder="1" applyFont="1">
      <alignment vertical="top"/>
    </xf>
    <xf borderId="3" fillId="0" fontId="4" numFmtId="0" xfId="0" applyAlignment="1" applyBorder="1" applyFont="1">
      <alignment horizontal="center" readingOrder="0" shrinkToFit="0" vertical="bottom" wrapText="0"/>
    </xf>
    <xf borderId="7" fillId="39" fontId="111" numFmtId="170" xfId="0" applyAlignment="1" applyBorder="1" applyFont="1" applyNumberFormat="1">
      <alignment horizontal="center" readingOrder="0" vertical="center"/>
    </xf>
    <xf borderId="0" fillId="3" fontId="124" numFmtId="0" xfId="0" applyAlignment="1" applyFont="1">
      <alignment vertical="center"/>
    </xf>
    <xf borderId="5" fillId="0" fontId="4" numFmtId="202" xfId="0" applyAlignment="1" applyBorder="1" applyFont="1" applyNumberFormat="1">
      <alignment vertical="bottom"/>
    </xf>
    <xf borderId="8" fillId="3" fontId="106" numFmtId="0" xfId="0" applyAlignment="1" applyBorder="1" applyFont="1">
      <alignment horizontal="left" readingOrder="0" vertical="center"/>
    </xf>
    <xf borderId="13" fillId="3" fontId="112" numFmtId="0" xfId="0" applyAlignment="1" applyBorder="1" applyFont="1">
      <alignment horizontal="center" shrinkToFit="0" vertical="center" wrapText="0"/>
    </xf>
    <xf borderId="2" fillId="29" fontId="100" numFmtId="0" xfId="0" applyAlignment="1" applyBorder="1" applyFont="1">
      <alignment readingOrder="0" shrinkToFit="0" vertical="bottom" wrapText="0"/>
    </xf>
    <xf borderId="7" fillId="29" fontId="100" numFmtId="0" xfId="0" applyAlignment="1" applyBorder="1" applyFont="1">
      <alignment readingOrder="0" vertical="center"/>
    </xf>
    <xf borderId="5" fillId="29" fontId="100" numFmtId="0" xfId="0" applyAlignment="1" applyBorder="1" applyFont="1">
      <alignment horizontal="left" readingOrder="0" vertical="center"/>
    </xf>
    <xf borderId="6" fillId="29" fontId="100" numFmtId="0" xfId="0" applyAlignment="1" applyBorder="1" applyFont="1">
      <alignment horizontal="left" readingOrder="0" vertical="center"/>
    </xf>
    <xf borderId="8" fillId="13" fontId="100" numFmtId="4" xfId="0" applyAlignment="1" applyBorder="1" applyFont="1" applyNumberFormat="1">
      <alignment horizontal="center" readingOrder="0" vertical="center"/>
    </xf>
    <xf borderId="8" fillId="13" fontId="100" numFmtId="0" xfId="0" applyAlignment="1" applyBorder="1" applyFont="1">
      <alignment horizontal="left" vertical="center"/>
    </xf>
    <xf borderId="10" fillId="7" fontId="100" numFmtId="0" xfId="0" applyAlignment="1" applyBorder="1" applyFont="1">
      <alignment horizontal="left" vertical="center"/>
    </xf>
    <xf borderId="8" fillId="39" fontId="100" numFmtId="0" xfId="0" applyAlignment="1" applyBorder="1" applyFont="1">
      <alignment horizontal="left" vertical="center"/>
    </xf>
    <xf borderId="6" fillId="43" fontId="100" numFmtId="0" xfId="0" applyAlignment="1" applyBorder="1" applyFont="1">
      <alignment horizontal="left" vertical="center"/>
    </xf>
    <xf borderId="6" fillId="3" fontId="103" numFmtId="0" xfId="0" applyAlignment="1" applyBorder="1" applyFont="1">
      <alignment horizontal="center" readingOrder="0" shrinkToFit="0" vertical="bottom" wrapText="0"/>
    </xf>
    <xf borderId="5" fillId="0" fontId="31" numFmtId="191" xfId="0" applyAlignment="1" applyBorder="1" applyFont="1" applyNumberFormat="1">
      <alignment horizontal="left" vertical="top"/>
    </xf>
    <xf borderId="7" fillId="0" fontId="100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left" vertical="top"/>
    </xf>
    <xf borderId="0" fillId="0" fontId="4" numFmtId="0" xfId="0" applyAlignment="1" applyFont="1">
      <alignment horizontal="left" vertical="top"/>
    </xf>
    <xf borderId="13" fillId="0" fontId="125" numFmtId="0" xfId="0" applyAlignment="1" applyBorder="1" applyFont="1">
      <alignment horizontal="center" readingOrder="0" vertical="center"/>
    </xf>
    <xf borderId="7" fillId="39" fontId="125" numFmtId="170" xfId="0" applyAlignment="1" applyBorder="1" applyFont="1" applyNumberFormat="1">
      <alignment horizontal="center" readingOrder="0" vertical="center"/>
    </xf>
    <xf borderId="16" fillId="3" fontId="100" numFmtId="0" xfId="0" applyAlignment="1" applyBorder="1" applyFont="1">
      <alignment horizontal="center" vertical="center"/>
    </xf>
    <xf borderId="0" fillId="0" fontId="17" numFmtId="0" xfId="0" applyAlignment="1" applyFont="1">
      <alignment readingOrder="0" vertical="center"/>
    </xf>
    <xf borderId="0" fillId="0" fontId="17" numFmtId="169" xfId="0" applyAlignment="1" applyFont="1" applyNumberFormat="1">
      <alignment readingOrder="0" vertical="center"/>
    </xf>
    <xf borderId="7" fillId="6" fontId="97" numFmtId="0" xfId="0" applyAlignment="1" applyBorder="1" applyFont="1">
      <alignment horizontal="left" vertical="center"/>
    </xf>
    <xf borderId="8" fillId="6" fontId="97" numFmtId="0" xfId="0" applyAlignment="1" applyBorder="1" applyFont="1">
      <alignment horizontal="left" vertical="center"/>
    </xf>
    <xf borderId="10" fillId="7" fontId="97" numFmtId="0" xfId="0" applyAlignment="1" applyBorder="1" applyFont="1">
      <alignment horizontal="center" vertical="center"/>
    </xf>
    <xf borderId="7" fillId="6" fontId="100" numFmtId="0" xfId="0" applyAlignment="1" applyBorder="1" applyFont="1">
      <alignment horizontal="center" readingOrder="0" vertical="center"/>
    </xf>
    <xf borderId="8" fillId="3" fontId="101" numFmtId="0" xfId="0" applyAlignment="1" applyBorder="1" applyFont="1">
      <alignment horizontal="left" vertical="center"/>
    </xf>
    <xf borderId="5" fillId="44" fontId="100" numFmtId="0" xfId="0" applyAlignment="1" applyBorder="1" applyFill="1" applyFont="1">
      <alignment horizontal="center" readingOrder="0" vertical="center"/>
    </xf>
    <xf borderId="7" fillId="44" fontId="100" numFmtId="0" xfId="0" applyAlignment="1" applyBorder="1" applyFont="1">
      <alignment horizontal="left" readingOrder="0" vertical="center"/>
    </xf>
    <xf borderId="8" fillId="44" fontId="100" numFmtId="0" xfId="0" applyAlignment="1" applyBorder="1" applyFont="1">
      <alignment horizontal="left" readingOrder="0" vertical="center"/>
    </xf>
    <xf borderId="0" fillId="3" fontId="31" numFmtId="0" xfId="0" applyAlignment="1" applyFont="1">
      <alignment horizontal="left" vertical="top"/>
    </xf>
    <xf borderId="5" fillId="3" fontId="31" numFmtId="0" xfId="0" applyAlignment="1" applyBorder="1" applyFont="1">
      <alignment horizontal="left" vertical="top"/>
    </xf>
    <xf borderId="5" fillId="45" fontId="100" numFmtId="0" xfId="0" applyAlignment="1" applyBorder="1" applyFill="1" applyFont="1">
      <alignment horizontal="center" readingOrder="0" vertical="center"/>
    </xf>
    <xf borderId="7" fillId="45" fontId="100" numFmtId="0" xfId="0" applyAlignment="1" applyBorder="1" applyFont="1">
      <alignment horizontal="left" readingOrder="0" vertical="center"/>
    </xf>
    <xf borderId="8" fillId="45" fontId="100" numFmtId="0" xfId="0" applyAlignment="1" applyBorder="1" applyFont="1">
      <alignment horizontal="left" readingOrder="0" vertical="center"/>
    </xf>
    <xf borderId="2" fillId="6" fontId="100" numFmtId="0" xfId="0" applyAlignment="1" applyBorder="1" applyFont="1">
      <alignment readingOrder="0" shrinkToFit="0" vertical="bottom" wrapText="0"/>
    </xf>
    <xf borderId="13" fillId="3" fontId="126" numFmtId="0" xfId="0" applyAlignment="1" applyBorder="1" applyFont="1">
      <alignment horizontal="center" vertical="center"/>
    </xf>
    <xf borderId="5" fillId="0" fontId="4" numFmtId="192" xfId="0" applyAlignment="1" applyBorder="1" applyFont="1" applyNumberFormat="1">
      <alignment vertical="bottom"/>
    </xf>
    <xf borderId="10" fillId="7" fontId="109" numFmtId="0" xfId="0" applyAlignment="1" applyBorder="1" applyFont="1">
      <alignment horizontal="center" readingOrder="0" vertical="center"/>
    </xf>
    <xf borderId="10" fillId="7" fontId="98" numFmtId="0" xfId="0" applyAlignment="1" applyBorder="1" applyFont="1">
      <alignment horizontal="center" vertical="center"/>
    </xf>
    <xf borderId="13" fillId="0" fontId="127" numFmtId="0" xfId="0" applyAlignment="1" applyBorder="1" applyFont="1">
      <alignment horizontal="center" vertical="center"/>
    </xf>
    <xf borderId="7" fillId="39" fontId="127" numFmtId="0" xfId="0" applyAlignment="1" applyBorder="1" applyFont="1">
      <alignment horizontal="center" vertical="center"/>
    </xf>
    <xf borderId="8" fillId="3" fontId="128" numFmtId="0" xfId="0" applyAlignment="1" applyBorder="1" applyFont="1">
      <alignment horizontal="center" shrinkToFit="0" vertical="bottom" wrapText="0"/>
    </xf>
    <xf borderId="16" fillId="3" fontId="98" numFmtId="0" xfId="0" applyAlignment="1" applyBorder="1" applyFont="1">
      <alignment horizontal="center" vertical="center"/>
    </xf>
    <xf borderId="8" fillId="29" fontId="100" numFmtId="0" xfId="0" applyAlignment="1" applyBorder="1" applyFont="1">
      <alignment horizontal="center" readingOrder="0" vertical="center"/>
    </xf>
    <xf borderId="8" fillId="6" fontId="100" numFmtId="0" xfId="0" applyAlignment="1" applyBorder="1" applyFont="1">
      <alignment horizontal="center" readingOrder="0" vertical="center"/>
    </xf>
    <xf borderId="13" fillId="0" fontId="129" numFmtId="0" xfId="0" applyAlignment="1" applyBorder="1" applyFont="1">
      <alignment horizontal="center" readingOrder="0" vertical="center"/>
    </xf>
    <xf borderId="0" fillId="0" fontId="31" numFmtId="175" xfId="0" applyAlignment="1" applyFont="1" applyNumberFormat="1">
      <alignment vertical="bottom"/>
    </xf>
    <xf borderId="0" fillId="3" fontId="99" numFmtId="0" xfId="0" applyAlignment="1" applyFont="1">
      <alignment horizontal="right" shrinkToFit="0" vertical="center" wrapText="0"/>
    </xf>
    <xf borderId="0" fillId="3" fontId="99" numFmtId="0" xfId="0" applyAlignment="1" applyFont="1">
      <alignment horizontal="center" readingOrder="0" shrinkToFit="0" vertical="center" wrapText="0"/>
    </xf>
    <xf borderId="8" fillId="13" fontId="98" numFmtId="0" xfId="0" applyAlignment="1" applyBorder="1" applyFont="1">
      <alignment horizontal="center" vertical="center"/>
    </xf>
    <xf borderId="0" fillId="0" fontId="4" numFmtId="191" xfId="0" applyAlignment="1" applyFont="1" applyNumberFormat="1">
      <alignment vertical="bottom"/>
    </xf>
    <xf borderId="0" fillId="3" fontId="99" numFmtId="0" xfId="0" applyAlignment="1" applyFont="1">
      <alignment horizontal="center" shrinkToFit="0" vertical="center" wrapText="0"/>
    </xf>
    <xf borderId="0" fillId="0" fontId="103" numFmtId="0" xfId="0" applyAlignment="1" applyFont="1">
      <alignment horizontal="left" readingOrder="0" shrinkToFit="0" vertical="bottom" wrapText="0"/>
    </xf>
    <xf borderId="0" fillId="3" fontId="99" numFmtId="167" xfId="0" applyAlignment="1" applyFont="1" applyNumberFormat="1">
      <alignment horizontal="left" readingOrder="0" shrinkToFit="0" vertical="center" wrapText="0"/>
    </xf>
    <xf borderId="5" fillId="3" fontId="4" numFmtId="190" xfId="0" applyAlignment="1" applyBorder="1" applyFont="1" applyNumberFormat="1">
      <alignment vertical="bottom"/>
    </xf>
    <xf borderId="5" fillId="3" fontId="121" numFmtId="0" xfId="0" applyAlignment="1" applyBorder="1" applyFont="1">
      <alignment horizontal="left" vertical="top"/>
    </xf>
    <xf borderId="4" fillId="3" fontId="31" numFmtId="0" xfId="0" applyAlignment="1" applyBorder="1" applyFont="1">
      <alignment horizontal="left" vertical="top"/>
    </xf>
    <xf borderId="5" fillId="0" fontId="90" numFmtId="0" xfId="0" applyAlignment="1" applyBorder="1" applyFont="1">
      <alignment vertical="bottom"/>
    </xf>
    <xf borderId="8" fillId="3" fontId="100" numFmtId="0" xfId="0" applyAlignment="1" applyBorder="1" applyFont="1">
      <alignment horizontal="center" vertical="center"/>
    </xf>
    <xf borderId="8" fillId="39" fontId="102" numFmtId="0" xfId="0" applyAlignment="1" applyBorder="1" applyFont="1">
      <alignment horizontal="center" vertical="center"/>
    </xf>
    <xf borderId="13" fillId="3" fontId="130" numFmtId="0" xfId="0" applyAlignment="1" applyBorder="1" applyFont="1">
      <alignment horizontal="center" vertical="center"/>
    </xf>
    <xf borderId="5" fillId="0" fontId="4" numFmtId="189" xfId="0" applyAlignment="1" applyBorder="1" applyFont="1" applyNumberFormat="1">
      <alignment vertical="bottom"/>
    </xf>
    <xf borderId="7" fillId="3" fontId="100" numFmtId="0" xfId="0" applyAlignment="1" applyBorder="1" applyFont="1">
      <alignment shrinkToFit="0" vertical="bottom" wrapText="0"/>
    </xf>
    <xf borderId="0" fillId="3" fontId="41" numFmtId="0" xfId="0" applyAlignment="1" applyFont="1">
      <alignment horizontal="left" shrinkToFit="0" vertical="bottom" wrapText="0"/>
    </xf>
    <xf borderId="8" fillId="3" fontId="18" numFmtId="0" xfId="0" applyAlignment="1" applyBorder="1" applyFont="1">
      <alignment horizontal="center" shrinkToFit="0" vertical="center" wrapText="0"/>
    </xf>
    <xf borderId="7" fillId="3" fontId="99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horizontal="left" vertical="bottom"/>
    </xf>
    <xf borderId="0" fillId="38" fontId="4" numFmtId="0" xfId="0" applyAlignment="1" applyFont="1">
      <alignment vertical="bottom"/>
    </xf>
    <xf borderId="7" fillId="0" fontId="4" numFmtId="0" xfId="0" applyAlignment="1" applyBorder="1" applyFont="1">
      <alignment horizontal="center" vertical="bottom"/>
    </xf>
    <xf borderId="0" fillId="38" fontId="17" numFmtId="0" xfId="0" applyAlignment="1" applyFont="1">
      <alignment vertical="center"/>
    </xf>
    <xf borderId="0" fillId="3" fontId="4" numFmtId="0" xfId="0" applyAlignment="1" applyFont="1">
      <alignment horizontal="left" vertical="center"/>
    </xf>
    <xf borderId="6" fillId="0" fontId="8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17" fillId="3" fontId="68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right" vertical="bottom"/>
    </xf>
    <xf borderId="7" fillId="0" fontId="31" numFmtId="0" xfId="0" applyAlignment="1" applyBorder="1" applyFont="1">
      <alignment horizontal="center" vertical="bottom"/>
    </xf>
    <xf borderId="8" fillId="0" fontId="31" numFmtId="0" xfId="0" applyAlignment="1" applyBorder="1" applyFont="1">
      <alignment vertical="bottom"/>
    </xf>
    <xf borderId="19" fillId="13" fontId="4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left" shrinkToFit="0" vertical="bottom" wrapText="0"/>
    </xf>
    <xf borderId="3" fillId="2" fontId="2" numFmtId="0" xfId="0" applyAlignment="1" applyBorder="1" applyFont="1">
      <alignment horizontal="right" shrinkToFit="0" vertical="bottom" wrapText="0"/>
    </xf>
    <xf borderId="0" fillId="21" fontId="131" numFmtId="0" xfId="0" applyAlignment="1" applyFont="1">
      <alignment horizontal="center" vertical="bottom"/>
    </xf>
    <xf borderId="5" fillId="24" fontId="131" numFmtId="0" xfId="0" applyAlignment="1" applyBorder="1" applyFont="1">
      <alignment vertical="bottom"/>
    </xf>
    <xf borderId="6" fillId="24" fontId="131" numFmtId="0" xfId="0" applyAlignment="1" applyBorder="1" applyFont="1">
      <alignment horizontal="center" vertical="bottom"/>
    </xf>
    <xf borderId="0" fillId="24" fontId="131" numFmtId="0" xfId="0" applyAlignment="1" applyFont="1">
      <alignment horizontal="center" vertical="bottom"/>
    </xf>
    <xf borderId="0" fillId="46" fontId="131" numFmtId="0" xfId="0" applyAlignment="1" applyFill="1" applyFont="1">
      <alignment horizontal="center" vertical="bottom"/>
    </xf>
    <xf borderId="0" fillId="21" fontId="43" numFmtId="0" xfId="0" applyAlignment="1" applyFont="1">
      <alignment horizontal="center" vertical="bottom"/>
    </xf>
    <xf borderId="7" fillId="13" fontId="132" numFmtId="0" xfId="0" applyAlignment="1" applyBorder="1" applyFont="1">
      <alignment vertical="bottom"/>
    </xf>
    <xf borderId="8" fillId="13" fontId="64" numFmtId="0" xfId="0" applyAlignment="1" applyBorder="1" applyFont="1">
      <alignment vertical="bottom"/>
    </xf>
    <xf borderId="8" fillId="13" fontId="133" numFmtId="0" xfId="0" applyAlignment="1" applyBorder="1" applyFont="1">
      <alignment horizontal="center" vertical="bottom"/>
    </xf>
    <xf borderId="8" fillId="13" fontId="64" numFmtId="169" xfId="0" applyAlignment="1" applyBorder="1" applyFont="1" applyNumberFormat="1">
      <alignment vertical="bottom"/>
    </xf>
    <xf borderId="0" fillId="13" fontId="64" numFmtId="0" xfId="0" applyAlignment="1" applyFont="1">
      <alignment vertical="bottom"/>
    </xf>
    <xf borderId="0" fillId="13" fontId="64" numFmtId="0" xfId="0" applyAlignment="1" applyFont="1">
      <alignment readingOrder="0" vertical="bottom"/>
    </xf>
    <xf borderId="0" fillId="21" fontId="64" numFmtId="0" xfId="0" applyAlignment="1" applyFont="1">
      <alignment readingOrder="0" vertical="bottom"/>
    </xf>
    <xf borderId="0" fillId="46" fontId="64" numFmtId="0" xfId="0" applyAlignment="1" applyFont="1">
      <alignment readingOrder="0" vertical="bottom"/>
    </xf>
    <xf borderId="3" fillId="0" fontId="4" numFmtId="166" xfId="0" applyAlignment="1" applyBorder="1" applyFont="1" applyNumberFormat="1">
      <alignment horizontal="right" shrinkToFit="0" vertical="bottom" wrapText="0"/>
    </xf>
    <xf borderId="0" fillId="21" fontId="64" numFmtId="0" xfId="0" applyAlignment="1" applyFont="1">
      <alignment vertical="bottom"/>
    </xf>
    <xf borderId="0" fillId="46" fontId="64" numFmtId="0" xfId="0" applyAlignment="1" applyFont="1">
      <alignment vertical="bottom"/>
    </xf>
    <xf borderId="0" fillId="46" fontId="64" numFmtId="169" xfId="0" applyAlignment="1" applyFont="1" applyNumberFormat="1">
      <alignment readingOrder="0" vertical="bottom"/>
    </xf>
    <xf borderId="3" fillId="5" fontId="4" numFmtId="169" xfId="0" applyAlignment="1" applyBorder="1" applyFont="1" applyNumberFormat="1">
      <alignment horizontal="right" readingOrder="0" shrinkToFit="0" vertical="bottom" wrapText="0"/>
    </xf>
    <xf borderId="1" fillId="5" fontId="4" numFmtId="0" xfId="0" applyAlignment="1" applyBorder="1" applyFont="1">
      <alignment horizontal="center" vertical="bottom"/>
    </xf>
    <xf borderId="2" fillId="5" fontId="4" numFmtId="0" xfId="0" applyAlignment="1" applyBorder="1" applyFont="1">
      <alignment vertical="bottom"/>
    </xf>
    <xf borderId="0" fillId="0" fontId="61" numFmtId="0" xfId="0" applyAlignment="1" applyFont="1">
      <alignment horizontal="right" vertical="bottom"/>
    </xf>
    <xf borderId="2" fillId="0" fontId="4" numFmtId="0" xfId="0" applyAlignment="1" applyBorder="1" applyFont="1">
      <alignment horizontal="left" readingOrder="0" shrinkToFit="0" vertical="bottom" wrapText="0"/>
    </xf>
    <xf borderId="7" fillId="47" fontId="132" numFmtId="0" xfId="0" applyAlignment="1" applyBorder="1" applyFill="1" applyFont="1">
      <alignment vertical="bottom"/>
    </xf>
    <xf borderId="8" fillId="47" fontId="132" numFmtId="0" xfId="0" applyAlignment="1" applyBorder="1" applyFont="1">
      <alignment horizontal="center" vertical="bottom"/>
    </xf>
    <xf borderId="8" fillId="47" fontId="91" numFmtId="0" xfId="0" applyAlignment="1" applyBorder="1" applyFont="1">
      <alignment vertical="bottom"/>
    </xf>
    <xf borderId="8" fillId="47" fontId="64" numFmtId="169" xfId="0" applyAlignment="1" applyBorder="1" applyFont="1" applyNumberFormat="1">
      <alignment vertical="bottom"/>
    </xf>
    <xf borderId="8" fillId="47" fontId="64" numFmtId="0" xfId="0" applyAlignment="1" applyBorder="1" applyFont="1">
      <alignment vertical="bottom"/>
    </xf>
    <xf borderId="0" fillId="47" fontId="64" numFmtId="0" xfId="0" applyAlignment="1" applyFont="1">
      <alignment vertical="bottom"/>
    </xf>
    <xf borderId="0" fillId="47" fontId="64" numFmtId="0" xfId="0" applyAlignment="1" applyFont="1">
      <alignment readingOrder="0" vertical="bottom"/>
    </xf>
    <xf borderId="8" fillId="47" fontId="132" numFmtId="0" xfId="0" applyAlignment="1" applyBorder="1" applyFont="1">
      <alignment vertical="bottom"/>
    </xf>
    <xf borderId="0" fillId="21" fontId="43" numFmtId="0" xfId="0" applyAlignment="1" applyFont="1">
      <alignment horizontal="left" vertical="bottom"/>
    </xf>
    <xf borderId="8" fillId="13" fontId="134" numFmtId="0" xfId="0" applyAlignment="1" applyBorder="1" applyFont="1">
      <alignment horizontal="center" vertical="bottom"/>
    </xf>
    <xf borderId="0" fillId="13" fontId="134" numFmtId="0" xfId="0" applyAlignment="1" applyFont="1">
      <alignment horizontal="center" vertical="bottom"/>
    </xf>
    <xf borderId="0" fillId="13" fontId="134" numFmtId="0" xfId="0" applyAlignment="1" applyFont="1">
      <alignment horizontal="center" readingOrder="0" vertical="bottom"/>
    </xf>
    <xf borderId="0" fillId="21" fontId="134" numFmtId="0" xfId="0" applyAlignment="1" applyFont="1">
      <alignment horizontal="center" readingOrder="0" vertical="bottom"/>
    </xf>
    <xf borderId="0" fillId="46" fontId="134" numFmtId="0" xfId="0" applyAlignment="1" applyFont="1">
      <alignment horizontal="center" readingOrder="0" vertical="bottom"/>
    </xf>
    <xf borderId="0" fillId="47" fontId="132" numFmtId="0" xfId="0" applyAlignment="1" applyFont="1">
      <alignment vertical="bottom"/>
    </xf>
    <xf borderId="0" fillId="47" fontId="132" numFmtId="0" xfId="0" applyAlignment="1" applyFont="1">
      <alignment readingOrder="0" vertical="bottom"/>
    </xf>
    <xf borderId="0" fillId="21" fontId="132" numFmtId="0" xfId="0" applyAlignment="1" applyFont="1">
      <alignment vertical="bottom"/>
    </xf>
    <xf borderId="0" fillId="46" fontId="132" numFmtId="0" xfId="0" applyAlignment="1" applyFont="1">
      <alignment readingOrder="0" vertical="bottom"/>
    </xf>
    <xf borderId="0" fillId="46" fontId="132" numFmtId="169" xfId="0" applyAlignment="1" applyFont="1" applyNumberFormat="1">
      <alignment readingOrder="0" vertical="bottom"/>
    </xf>
    <xf borderId="0" fillId="47" fontId="64" numFmtId="169" xfId="0" applyAlignment="1" applyFont="1" applyNumberFormat="1">
      <alignment readingOrder="0" vertical="bottom"/>
    </xf>
    <xf borderId="13" fillId="8" fontId="87" numFmtId="169" xfId="0" applyAlignment="1" applyBorder="1" applyFont="1" applyNumberFormat="1">
      <alignment vertical="bottom"/>
    </xf>
    <xf borderId="0" fillId="13" fontId="64" numFmtId="169" xfId="0" applyAlignment="1" applyFont="1" applyNumberFormat="1">
      <alignment readingOrder="0" vertical="bottom"/>
    </xf>
    <xf borderId="8" fillId="13" fontId="132" numFmtId="0" xfId="0" applyAlignment="1" applyBorder="1" applyFont="1">
      <alignment vertical="bottom"/>
    </xf>
    <xf borderId="8" fillId="13" fontId="132" numFmtId="0" xfId="0" applyAlignment="1" applyBorder="1" applyFont="1">
      <alignment horizontal="center" vertical="bottom"/>
    </xf>
    <xf borderId="8" fillId="13" fontId="130" numFmtId="0" xfId="0" applyAlignment="1" applyBorder="1" applyFont="1">
      <alignment horizontal="center" readingOrder="0" vertical="bottom"/>
    </xf>
    <xf borderId="0" fillId="13" fontId="130" numFmtId="0" xfId="0" applyAlignment="1" applyFont="1">
      <alignment horizontal="center" vertical="bottom"/>
    </xf>
    <xf borderId="0" fillId="13" fontId="130" numFmtId="0" xfId="0" applyAlignment="1" applyFont="1">
      <alignment horizontal="center" readingOrder="0" vertical="bottom"/>
    </xf>
    <xf borderId="0" fillId="21" fontId="130" numFmtId="0" xfId="0" applyAlignment="1" applyFont="1">
      <alignment horizontal="center" vertical="bottom"/>
    </xf>
    <xf borderId="8" fillId="47" fontId="135" numFmtId="0" xfId="0" applyAlignment="1" applyBorder="1" applyFont="1">
      <alignment horizontal="center" vertical="bottom"/>
    </xf>
    <xf borderId="0" fillId="47" fontId="135" numFmtId="0" xfId="0" applyAlignment="1" applyFont="1">
      <alignment horizontal="center" vertical="bottom"/>
    </xf>
    <xf borderId="0" fillId="47" fontId="135" numFmtId="0" xfId="0" applyAlignment="1" applyFont="1">
      <alignment horizontal="center" readingOrder="0" vertical="bottom"/>
    </xf>
    <xf borderId="0" fillId="21" fontId="135" numFmtId="0" xfId="0" applyAlignment="1" applyFont="1">
      <alignment horizontal="center" readingOrder="0" vertical="bottom"/>
    </xf>
    <xf borderId="0" fillId="21" fontId="135" numFmtId="0" xfId="0" applyAlignment="1" applyFont="1">
      <alignment horizontal="center" vertical="bottom"/>
    </xf>
    <xf borderId="8" fillId="47" fontId="91" numFmtId="0" xfId="0" applyAlignment="1" applyBorder="1" applyFont="1">
      <alignment horizontal="center" vertical="bottom"/>
    </xf>
    <xf borderId="0" fillId="47" fontId="91" numFmtId="0" xfId="0" applyAlignment="1" applyFont="1">
      <alignment horizontal="center" vertical="bottom"/>
    </xf>
    <xf borderId="0" fillId="47" fontId="91" numFmtId="0" xfId="0" applyAlignment="1" applyFont="1">
      <alignment horizontal="center" readingOrder="0" vertical="bottom"/>
    </xf>
    <xf borderId="0" fillId="21" fontId="91" numFmtId="0" xfId="0" applyAlignment="1" applyFont="1">
      <alignment horizontal="center" readingOrder="0" vertical="bottom"/>
    </xf>
    <xf borderId="7" fillId="48" fontId="132" numFmtId="0" xfId="0" applyAlignment="1" applyBorder="1" applyFill="1" applyFont="1">
      <alignment vertical="bottom"/>
    </xf>
    <xf borderId="8" fillId="48" fontId="132" numFmtId="0" xfId="0" applyAlignment="1" applyBorder="1" applyFont="1">
      <alignment vertical="bottom"/>
    </xf>
    <xf borderId="8" fillId="48" fontId="91" numFmtId="0" xfId="0" applyAlignment="1" applyBorder="1" applyFont="1">
      <alignment vertical="bottom"/>
    </xf>
    <xf borderId="8" fillId="48" fontId="132" numFmtId="0" xfId="0" applyAlignment="1" applyBorder="1" applyFont="1">
      <alignment horizontal="center" vertical="bottom"/>
    </xf>
    <xf borderId="8" fillId="48" fontId="64" numFmtId="169" xfId="0" applyAlignment="1" applyBorder="1" applyFont="1" applyNumberFormat="1">
      <alignment vertical="bottom"/>
    </xf>
    <xf borderId="8" fillId="48" fontId="136" numFmtId="0" xfId="0" applyAlignment="1" applyBorder="1" applyFont="1">
      <alignment horizontal="center" vertical="bottom"/>
    </xf>
    <xf borderId="0" fillId="48" fontId="136" numFmtId="0" xfId="0" applyAlignment="1" applyFont="1">
      <alignment horizontal="center" vertical="bottom"/>
    </xf>
    <xf borderId="0" fillId="48" fontId="136" numFmtId="0" xfId="0" applyAlignment="1" applyFont="1">
      <alignment horizontal="center" readingOrder="0" vertical="bottom"/>
    </xf>
    <xf borderId="0" fillId="48" fontId="136" numFmtId="169" xfId="0" applyAlignment="1" applyFont="1" applyNumberFormat="1">
      <alignment horizontal="center" readingOrder="0" vertical="bottom"/>
    </xf>
    <xf borderId="0" fillId="21" fontId="136" numFmtId="0" xfId="0" applyAlignment="1" applyFont="1">
      <alignment horizontal="center" readingOrder="0" vertical="bottom"/>
    </xf>
    <xf borderId="8" fillId="47" fontId="130" numFmtId="0" xfId="0" applyAlignment="1" applyBorder="1" applyFont="1">
      <alignment horizontal="center" vertical="bottom"/>
    </xf>
    <xf borderId="0" fillId="47" fontId="130" numFmtId="0" xfId="0" applyAlignment="1" applyFont="1">
      <alignment horizontal="center" vertical="bottom"/>
    </xf>
    <xf borderId="0" fillId="47" fontId="130" numFmtId="0" xfId="0" applyAlignment="1" applyFont="1">
      <alignment horizontal="center" readingOrder="0" vertical="bottom"/>
    </xf>
    <xf borderId="7" fillId="3" fontId="132" numFmtId="0" xfId="0" applyAlignment="1" applyBorder="1" applyFont="1">
      <alignment vertical="bottom"/>
    </xf>
    <xf borderId="8" fillId="49" fontId="64" numFmtId="0" xfId="0" applyAlignment="1" applyBorder="1" applyFill="1" applyFont="1">
      <alignment vertical="bottom"/>
    </xf>
    <xf borderId="8" fillId="49" fontId="132" numFmtId="0" xfId="0" applyAlignment="1" applyBorder="1" applyFont="1">
      <alignment horizontal="center" vertical="bottom"/>
    </xf>
    <xf borderId="8" fillId="49" fontId="64" numFmtId="169" xfId="0" applyAlignment="1" applyBorder="1" applyFont="1" applyNumberFormat="1">
      <alignment vertical="bottom"/>
    </xf>
    <xf borderId="0" fillId="49" fontId="64" numFmtId="0" xfId="0" applyAlignment="1" applyFont="1">
      <alignment vertical="bottom"/>
    </xf>
    <xf borderId="0" fillId="49" fontId="64" numFmtId="0" xfId="0" applyAlignment="1" applyFont="1">
      <alignment readingOrder="0" vertical="bottom"/>
    </xf>
    <xf borderId="8" fillId="47" fontId="137" numFmtId="0" xfId="0" applyAlignment="1" applyBorder="1" applyFont="1">
      <alignment horizontal="center" vertical="bottom"/>
    </xf>
    <xf borderId="8" fillId="48" fontId="64" numFmtId="0" xfId="0" applyAlignment="1" applyBorder="1" applyFont="1">
      <alignment vertical="bottom"/>
    </xf>
    <xf borderId="8" fillId="48" fontId="133" numFmtId="0" xfId="0" applyAlignment="1" applyBorder="1" applyFont="1">
      <alignment horizontal="center" vertical="bottom"/>
    </xf>
    <xf borderId="0" fillId="48" fontId="64" numFmtId="0" xfId="0" applyAlignment="1" applyFont="1">
      <alignment vertical="bottom"/>
    </xf>
    <xf borderId="0" fillId="48" fontId="64" numFmtId="0" xfId="0" applyAlignment="1" applyFont="1">
      <alignment readingOrder="0" vertical="bottom"/>
    </xf>
    <xf borderId="0" fillId="48" fontId="132" numFmtId="0" xfId="0" applyAlignment="1" applyFont="1">
      <alignment horizontal="center" vertical="bottom"/>
    </xf>
    <xf borderId="0" fillId="48" fontId="132" numFmtId="0" xfId="0" applyAlignment="1" applyFont="1">
      <alignment horizontal="center" readingOrder="0" vertical="bottom"/>
    </xf>
    <xf borderId="0" fillId="21" fontId="132" numFmtId="0" xfId="0" applyAlignment="1" applyFont="1">
      <alignment horizontal="center" vertical="bottom"/>
    </xf>
    <xf borderId="0" fillId="21" fontId="132" numFmtId="0" xfId="0" applyAlignment="1" applyFont="1">
      <alignment horizontal="center" readingOrder="0" vertical="bottom"/>
    </xf>
    <xf borderId="8" fillId="48" fontId="130" numFmtId="0" xfId="0" applyAlignment="1" applyBorder="1" applyFont="1">
      <alignment horizontal="center" vertical="bottom"/>
    </xf>
    <xf borderId="0" fillId="48" fontId="130" numFmtId="0" xfId="0" applyAlignment="1" applyFont="1">
      <alignment horizontal="center" vertical="bottom"/>
    </xf>
    <xf borderId="0" fillId="48" fontId="130" numFmtId="0" xfId="0" applyAlignment="1" applyFont="1">
      <alignment horizontal="center" readingOrder="0" vertical="bottom"/>
    </xf>
    <xf borderId="0" fillId="48" fontId="130" numFmtId="169" xfId="0" applyAlignment="1" applyFont="1" applyNumberFormat="1">
      <alignment horizontal="center" readingOrder="0" vertical="bottom"/>
    </xf>
    <xf borderId="0" fillId="21" fontId="130" numFmtId="0" xfId="0" applyAlignment="1" applyFont="1">
      <alignment horizontal="center" readingOrder="0" vertical="bottom"/>
    </xf>
    <xf borderId="0" fillId="47" fontId="132" numFmtId="0" xfId="0" applyAlignment="1" applyFont="1">
      <alignment horizontal="center" vertical="bottom"/>
    </xf>
    <xf borderId="0" fillId="47" fontId="132" numFmtId="0" xfId="0" applyAlignment="1" applyFont="1">
      <alignment horizontal="center" readingOrder="0" vertical="bottom"/>
    </xf>
    <xf borderId="8" fillId="13" fontId="132" numFmtId="49" xfId="0" applyAlignment="1" applyBorder="1" applyFont="1" applyNumberFormat="1">
      <alignment vertical="bottom"/>
    </xf>
    <xf borderId="0" fillId="13" fontId="132" numFmtId="0" xfId="0" applyAlignment="1" applyFont="1">
      <alignment horizontal="center" vertical="bottom"/>
    </xf>
    <xf borderId="0" fillId="13" fontId="132" numFmtId="0" xfId="0" applyAlignment="1" applyFont="1">
      <alignment horizontal="center" readingOrder="0" vertical="bottom"/>
    </xf>
    <xf borderId="0" fillId="48" fontId="64" numFmtId="169" xfId="0" applyAlignment="1" applyFont="1" applyNumberFormat="1">
      <alignment readingOrder="0" vertical="bottom"/>
    </xf>
    <xf borderId="8" fillId="47" fontId="138" numFmtId="0" xfId="0" applyAlignment="1" applyBorder="1" applyFont="1">
      <alignment horizontal="center" vertical="bottom"/>
    </xf>
    <xf borderId="8" fillId="48" fontId="44" numFmtId="0" xfId="0" applyAlignment="1" applyBorder="1" applyFont="1">
      <alignment horizontal="center" vertical="bottom"/>
    </xf>
    <xf borderId="0" fillId="48" fontId="44" numFmtId="0" xfId="0" applyAlignment="1" applyFont="1">
      <alignment horizontal="center" vertical="bottom"/>
    </xf>
    <xf borderId="0" fillId="48" fontId="44" numFmtId="0" xfId="0" applyAlignment="1" applyFont="1">
      <alignment horizontal="center" readingOrder="0" vertical="bottom"/>
    </xf>
    <xf borderId="0" fillId="21" fontId="44" numFmtId="0" xfId="0" applyAlignment="1" applyFont="1">
      <alignment horizontal="center" readingOrder="0" vertical="bottom"/>
    </xf>
    <xf borderId="8" fillId="47" fontId="139" numFmtId="0" xfId="0" applyAlignment="1" applyBorder="1" applyFont="1">
      <alignment horizontal="center" vertical="bottom"/>
    </xf>
    <xf borderId="0" fillId="21" fontId="44" numFmtId="0" xfId="0" applyAlignment="1" applyFont="1">
      <alignment horizontal="center" vertical="bottom"/>
    </xf>
    <xf borderId="8" fillId="47" fontId="140" numFmtId="0" xfId="0" applyAlignment="1" applyBorder="1" applyFont="1">
      <alignment horizontal="center" vertical="bottom"/>
    </xf>
    <xf borderId="0" fillId="47" fontId="140" numFmtId="0" xfId="0" applyAlignment="1" applyFont="1">
      <alignment horizontal="center" vertical="bottom"/>
    </xf>
    <xf borderId="0" fillId="47" fontId="140" numFmtId="0" xfId="0" applyAlignment="1" applyFont="1">
      <alignment horizontal="center" readingOrder="0" vertical="bottom"/>
    </xf>
    <xf borderId="0" fillId="21" fontId="140" numFmtId="0" xfId="0" applyAlignment="1" applyFont="1">
      <alignment horizontal="center" readingOrder="0" vertical="bottom"/>
    </xf>
    <xf borderId="8" fillId="47" fontId="132" numFmtId="0" xfId="0" applyAlignment="1" applyBorder="1" applyFont="1">
      <alignment horizontal="right" vertical="bottom"/>
    </xf>
    <xf borderId="0" fillId="47" fontId="132" numFmtId="169" xfId="0" applyAlignment="1" applyFont="1" applyNumberFormat="1">
      <alignment horizontal="center" readingOrder="0" vertical="bottom"/>
    </xf>
    <xf borderId="8" fillId="47" fontId="136" numFmtId="0" xfId="0" applyAlignment="1" applyBorder="1" applyFont="1">
      <alignment horizontal="center" vertical="bottom"/>
    </xf>
    <xf borderId="0" fillId="47" fontId="136" numFmtId="0" xfId="0" applyAlignment="1" applyFont="1">
      <alignment horizontal="center" vertical="bottom"/>
    </xf>
    <xf borderId="0" fillId="47" fontId="136" numFmtId="0" xfId="0" applyAlignment="1" applyFont="1">
      <alignment horizontal="center" readingOrder="0" vertical="bottom"/>
    </xf>
    <xf borderId="0" fillId="13" fontId="132" numFmtId="169" xfId="0" applyAlignment="1" applyFont="1" applyNumberFormat="1">
      <alignment horizontal="center" readingOrder="0" vertical="bottom"/>
    </xf>
    <xf borderId="8" fillId="8" fontId="64" numFmtId="169" xfId="0" applyAlignment="1" applyBorder="1" applyFont="1" applyNumberFormat="1">
      <alignment vertical="bottom"/>
    </xf>
    <xf borderId="8" fillId="48" fontId="136" numFmtId="0" xfId="0" applyAlignment="1" applyBorder="1" applyFont="1">
      <alignment vertical="bottom"/>
    </xf>
    <xf borderId="8" fillId="47" fontId="136" numFmtId="0" xfId="0" applyAlignment="1" applyBorder="1" applyFont="1">
      <alignment vertical="bottom"/>
    </xf>
    <xf borderId="8" fillId="47" fontId="141" numFmtId="0" xfId="0" applyAlignment="1" applyBorder="1" applyFont="1">
      <alignment horizontal="center" vertical="bottom"/>
    </xf>
    <xf borderId="8" fillId="47" fontId="44" numFmtId="0" xfId="0" applyAlignment="1" applyBorder="1" applyFont="1">
      <alignment horizontal="center" vertical="bottom"/>
    </xf>
    <xf borderId="0" fillId="47" fontId="44" numFmtId="0" xfId="0" applyAlignment="1" applyFont="1">
      <alignment horizontal="center" vertical="bottom"/>
    </xf>
    <xf borderId="0" fillId="47" fontId="44" numFmtId="0" xfId="0" applyAlignment="1" applyFont="1">
      <alignment horizontal="center" readingOrder="0" vertical="bottom"/>
    </xf>
    <xf borderId="0" fillId="47" fontId="44" numFmtId="169" xfId="0" applyAlignment="1" applyFont="1" applyNumberFormat="1">
      <alignment horizontal="center" readingOrder="0" vertical="bottom"/>
    </xf>
    <xf borderId="8" fillId="47" fontId="84" numFmtId="0" xfId="0" applyAlignment="1" applyBorder="1" applyFont="1">
      <alignment vertical="bottom"/>
    </xf>
    <xf borderId="0" fillId="47" fontId="84" numFmtId="0" xfId="0" applyAlignment="1" applyFont="1">
      <alignment vertical="bottom"/>
    </xf>
    <xf borderId="0" fillId="47" fontId="64" numFmtId="169" xfId="0" applyAlignment="1" applyFont="1" applyNumberFormat="1">
      <alignment vertical="bottom"/>
    </xf>
    <xf borderId="36" fillId="36" fontId="2" numFmtId="0" xfId="0" applyAlignment="1" applyBorder="1" applyFont="1">
      <alignment shrinkToFit="0" vertical="bottom" wrapText="0"/>
    </xf>
    <xf borderId="0" fillId="3" fontId="3" numFmtId="0" xfId="0" applyAlignment="1" applyFont="1">
      <alignment horizontal="center" shrinkToFit="0" vertical="bottom" wrapText="1"/>
    </xf>
    <xf borderId="5" fillId="3" fontId="3" numFmtId="0" xfId="0" applyAlignment="1" applyBorder="1" applyFont="1">
      <alignment horizontal="center" shrinkToFit="0" vertical="bottom" wrapText="1"/>
    </xf>
    <xf borderId="5" fillId="23" fontId="3" numFmtId="49" xfId="0" applyAlignment="1" applyBorder="1" applyFont="1" applyNumberFormat="1">
      <alignment horizontal="center" vertical="bottom"/>
    </xf>
    <xf borderId="5" fillId="23" fontId="3" numFmtId="0" xfId="0" applyAlignment="1" applyBorder="1" applyFont="1">
      <alignment horizontal="center" vertical="bottom"/>
    </xf>
    <xf borderId="5" fillId="23" fontId="4" numFmtId="0" xfId="0" applyAlignment="1" applyBorder="1" applyFont="1">
      <alignment vertical="bottom"/>
    </xf>
    <xf borderId="5" fillId="23" fontId="3" numFmtId="0" xfId="0" applyAlignment="1" applyBorder="1" applyFont="1">
      <alignment horizontal="center" shrinkToFit="0" vertical="bottom" wrapText="1"/>
    </xf>
    <xf borderId="5" fillId="23" fontId="3" numFmtId="164" xfId="0" applyAlignment="1" applyBorder="1" applyFont="1" applyNumberFormat="1">
      <alignment horizontal="center" vertical="bottom"/>
    </xf>
    <xf borderId="5" fillId="3" fontId="82" numFmtId="0" xfId="0" applyAlignment="1" applyBorder="1" applyFont="1">
      <alignment horizontal="center" vertical="top"/>
    </xf>
    <xf borderId="6" fillId="3" fontId="82" numFmtId="0" xfId="0" applyAlignment="1" applyBorder="1" applyFont="1">
      <alignment horizontal="center" vertical="top"/>
    </xf>
    <xf borderId="6" fillId="4" fontId="82" numFmtId="0" xfId="0" applyAlignment="1" applyBorder="1" applyFont="1">
      <alignment horizontal="center" vertical="top"/>
    </xf>
    <xf borderId="6" fillId="0" fontId="82" numFmtId="0" xfId="0" applyAlignment="1" applyBorder="1" applyFont="1">
      <alignment horizontal="center" vertical="top"/>
    </xf>
    <xf borderId="6" fillId="0" fontId="82" numFmtId="0" xfId="0" applyAlignment="1" applyBorder="1" applyFont="1">
      <alignment vertical="top"/>
    </xf>
    <xf borderId="36" fillId="37" fontId="4" numFmtId="0" xfId="0" applyAlignment="1" applyBorder="1" applyFont="1">
      <alignment shrinkToFit="0" vertical="bottom" wrapText="0"/>
    </xf>
    <xf borderId="38" fillId="37" fontId="4" numFmtId="169" xfId="0" applyAlignment="1" applyBorder="1" applyFont="1" applyNumberFormat="1">
      <alignment horizontal="right" shrinkToFit="0" vertical="bottom" wrapText="0"/>
    </xf>
    <xf borderId="0" fillId="3" fontId="4" numFmtId="0" xfId="0" applyAlignment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vertical="bottom"/>
    </xf>
    <xf borderId="7" fillId="0" fontId="58" numFmtId="0" xfId="0" applyAlignment="1" applyBorder="1" applyFont="1">
      <alignment shrinkToFit="0" vertical="bottom" wrapText="0"/>
    </xf>
    <xf borderId="8" fillId="0" fontId="82" numFmtId="0" xfId="0" applyAlignment="1" applyBorder="1" applyFont="1">
      <alignment shrinkToFit="0" vertical="bottom" wrapText="0"/>
    </xf>
    <xf borderId="8" fillId="0" fontId="82" numFmtId="0" xfId="0" applyAlignment="1" applyBorder="1" applyFont="1">
      <alignment horizontal="right" shrinkToFit="0" vertical="bottom" wrapText="0"/>
    </xf>
    <xf borderId="8" fillId="0" fontId="82" numFmtId="0" xfId="0" applyAlignment="1" applyBorder="1" applyFont="1">
      <alignment horizontal="center" shrinkToFit="0" vertical="bottom" wrapText="0"/>
    </xf>
    <xf borderId="5" fillId="0" fontId="10" numFmtId="0" xfId="0" applyAlignment="1" applyBorder="1" applyFont="1">
      <alignment shrinkToFit="0" vertical="bottom" wrapText="0"/>
    </xf>
    <xf borderId="7" fillId="0" fontId="82" numFmtId="0" xfId="0" applyAlignment="1" applyBorder="1" applyFont="1">
      <alignment shrinkToFit="0" vertical="bottom" wrapText="0"/>
    </xf>
    <xf borderId="36" fillId="0" fontId="4" numFmtId="0" xfId="0" applyAlignment="1" applyBorder="1" applyFont="1">
      <alignment readingOrder="0" shrinkToFit="0" vertical="bottom" wrapText="0"/>
    </xf>
    <xf borderId="38" fillId="0" fontId="4" numFmtId="169" xfId="0" applyAlignment="1" applyBorder="1" applyFont="1" applyNumberFormat="1">
      <alignment horizontal="right" readingOrder="0" shrinkToFit="0" vertical="bottom" wrapText="0"/>
    </xf>
    <xf borderId="0" fillId="25" fontId="8" numFmtId="0" xfId="0" applyAlignment="1" applyFont="1">
      <alignment vertical="center"/>
    </xf>
    <xf borderId="5" fillId="3" fontId="15" numFmtId="0" xfId="0" applyAlignment="1" applyBorder="1" applyFont="1">
      <alignment horizontal="center" vertical="bottom"/>
    </xf>
    <xf borderId="5" fillId="3" fontId="15" numFmtId="0" xfId="0" applyAlignment="1" applyBorder="1" applyFont="1">
      <alignment vertical="bottom"/>
    </xf>
    <xf borderId="7" fillId="0" fontId="10" numFmtId="0" xfId="0" applyAlignment="1" applyBorder="1" applyFont="1">
      <alignment shrinkToFit="0" vertical="bottom" wrapText="0"/>
    </xf>
    <xf borderId="36" fillId="0" fontId="4" numFmtId="0" xfId="0" applyAlignment="1" applyBorder="1" applyFont="1">
      <alignment shrinkToFit="0" vertical="bottom" wrapText="0"/>
    </xf>
    <xf borderId="38" fillId="0" fontId="4" numFmtId="169" xfId="0" applyAlignment="1" applyBorder="1" applyFont="1" applyNumberFormat="1">
      <alignment horizontal="right" shrinkToFit="0" vertical="bottom" wrapText="0"/>
    </xf>
    <xf borderId="5" fillId="3" fontId="15" numFmtId="49" xfId="0" applyAlignment="1" applyBorder="1" applyFont="1" applyNumberFormat="1">
      <alignment horizontal="center" vertical="bottom"/>
    </xf>
    <xf borderId="5" fillId="0" fontId="4" numFmtId="175" xfId="0" applyAlignment="1" applyBorder="1" applyFont="1" applyNumberFormat="1">
      <alignment vertical="bottom"/>
    </xf>
    <xf borderId="36" fillId="37" fontId="4" numFmtId="0" xfId="0" applyAlignment="1" applyBorder="1" applyFont="1">
      <alignment readingOrder="0" shrinkToFit="0" vertical="bottom" wrapText="0"/>
    </xf>
    <xf borderId="37" fillId="37" fontId="4" numFmtId="0" xfId="0" applyAlignment="1" applyBorder="1" applyFont="1">
      <alignment readingOrder="0" shrinkToFit="0" vertical="bottom" wrapText="0"/>
    </xf>
    <xf borderId="37" fillId="37" fontId="4" numFmtId="0" xfId="0" applyAlignment="1" applyBorder="1" applyFont="1">
      <alignment horizontal="center" readingOrder="0" shrinkToFit="0" vertical="bottom" wrapText="0"/>
    </xf>
    <xf borderId="38" fillId="37" fontId="4" numFmtId="169" xfId="0" applyAlignment="1" applyBorder="1" applyFont="1" applyNumberFormat="1">
      <alignment horizontal="right" readingOrder="0" shrinkToFit="0" vertical="bottom" wrapText="0"/>
    </xf>
    <xf borderId="0" fillId="8" fontId="14" numFmtId="0" xfId="0" applyAlignment="1" applyFont="1">
      <alignment horizontal="left" vertical="bottom"/>
    </xf>
    <xf borderId="0" fillId="0" fontId="82" numFmtId="0" xfId="0" applyAlignment="1" applyFont="1">
      <alignment shrinkToFit="0" vertical="bottom" wrapText="0"/>
    </xf>
    <xf borderId="5" fillId="0" fontId="82" numFmtId="0" xfId="0" applyAlignment="1" applyBorder="1" applyFont="1">
      <alignment vertical="bottom"/>
    </xf>
    <xf borderId="44" fillId="8" fontId="14" numFmtId="168" xfId="0" applyAlignment="1" applyBorder="1" applyFont="1" applyNumberFormat="1">
      <alignment horizontal="left" vertical="bottom"/>
    </xf>
    <xf borderId="0" fillId="3" fontId="4" numFmtId="0" xfId="0" applyAlignment="1" applyFont="1">
      <alignment horizontal="left" vertical="bottom"/>
    </xf>
    <xf borderId="38" fillId="0" fontId="4" numFmtId="0" xfId="0" applyAlignment="1" applyBorder="1" applyFont="1">
      <alignment shrinkToFit="0" vertical="bottom" wrapText="0"/>
    </xf>
    <xf borderId="5" fillId="13" fontId="15" numFmtId="0" xfId="0" applyAlignment="1" applyBorder="1" applyFont="1">
      <alignment vertical="bottom"/>
    </xf>
    <xf borderId="0" fillId="6" fontId="4" numFmtId="0" xfId="0" applyAlignment="1" applyFont="1">
      <alignment horizontal="center" vertical="bottom"/>
    </xf>
    <xf borderId="5" fillId="9" fontId="4" numFmtId="0" xfId="0" applyAlignment="1" applyBorder="1" applyFont="1">
      <alignment horizontal="center" vertical="bottom"/>
    </xf>
    <xf borderId="5" fillId="9" fontId="4" numFmtId="0" xfId="0" applyAlignment="1" applyBorder="1" applyFont="1">
      <alignment vertical="bottom"/>
    </xf>
    <xf borderId="7" fillId="0" fontId="58" numFmtId="0" xfId="0" applyAlignment="1" applyBorder="1" applyFont="1">
      <alignment horizontal="right" shrinkToFit="0" vertical="bottom" wrapText="0"/>
    </xf>
    <xf borderId="5" fillId="3" fontId="4" numFmtId="166" xfId="0" applyAlignment="1" applyBorder="1" applyFont="1" applyNumberFormat="1">
      <alignment horizontal="center" vertical="bottom"/>
    </xf>
    <xf borderId="5" fillId="3" fontId="4" numFmtId="0" xfId="0" applyAlignment="1" applyBorder="1" applyFont="1">
      <alignment shrinkToFit="0" vertical="bottom" wrapText="1"/>
    </xf>
    <xf borderId="38" fillId="37" fontId="4" numFmtId="0" xfId="0" applyAlignment="1" applyBorder="1" applyFont="1">
      <alignment shrinkToFit="0" vertical="bottom" wrapText="0"/>
    </xf>
    <xf borderId="8" fillId="13" fontId="82" numFmtId="0" xfId="0" applyAlignment="1" applyBorder="1" applyFont="1">
      <alignment shrinkToFit="0" vertical="bottom" wrapText="0"/>
    </xf>
    <xf borderId="0" fillId="0" fontId="25" numFmtId="0" xfId="0" applyAlignment="1" applyFont="1">
      <alignment vertical="bottom"/>
    </xf>
    <xf borderId="0" fillId="0" fontId="25" numFmtId="167" xfId="0" applyAlignment="1" applyFont="1" applyNumberFormat="1">
      <alignment vertical="bottom"/>
    </xf>
    <xf borderId="37" fillId="0" fontId="4" numFmtId="0" xfId="0" applyAlignment="1" applyBorder="1" applyFont="1">
      <alignment horizontal="left" shrinkToFit="0" vertical="bottom" wrapText="0"/>
    </xf>
    <xf borderId="37" fillId="37" fontId="4" numFmtId="0" xfId="0" applyAlignment="1" applyBorder="1" applyFont="1">
      <alignment horizontal="left" shrinkToFit="0" vertical="bottom" wrapText="0"/>
    </xf>
    <xf borderId="36" fillId="0" fontId="4" numFmtId="0" xfId="0" applyAlignment="1" applyBorder="1" applyFont="1">
      <alignment horizontal="right" shrinkToFit="0" vertical="bottom" wrapText="0"/>
    </xf>
    <xf borderId="45" fillId="0" fontId="4" numFmtId="0" xfId="0" applyAlignment="1" applyBorder="1" applyFont="1">
      <alignment vertical="bottom"/>
    </xf>
    <xf borderId="36" fillId="6" fontId="4" numFmtId="0" xfId="0" applyAlignment="1" applyBorder="1" applyFont="1">
      <alignment shrinkToFit="0" vertical="bottom" wrapText="0"/>
    </xf>
    <xf borderId="37" fillId="6" fontId="4" numFmtId="0" xfId="0" applyAlignment="1" applyBorder="1" applyFont="1">
      <alignment shrinkToFit="0" vertical="bottom" wrapText="0"/>
    </xf>
    <xf borderId="37" fillId="6" fontId="4" numFmtId="0" xfId="0" applyAlignment="1" applyBorder="1" applyFont="1">
      <alignment horizontal="center" shrinkToFit="0" vertical="bottom" wrapText="0"/>
    </xf>
    <xf borderId="38" fillId="6" fontId="4" numFmtId="169" xfId="0" applyAlignment="1" applyBorder="1" applyFont="1" applyNumberFormat="1">
      <alignment horizontal="right" shrinkToFit="0" vertical="bottom" wrapText="0"/>
    </xf>
    <xf borderId="0" fillId="0" fontId="142" numFmtId="0" xfId="0" applyAlignment="1" applyFont="1">
      <alignment vertical="center"/>
    </xf>
    <xf borderId="14" fillId="0" fontId="82" numFmtId="0" xfId="0" applyAlignment="1" applyBorder="1" applyFont="1">
      <alignment horizontal="center" shrinkToFit="0" vertical="bottom" wrapText="0"/>
    </xf>
    <xf borderId="36" fillId="37" fontId="4" numFmtId="0" xfId="0" applyAlignment="1" applyBorder="1" applyFont="1">
      <alignment horizontal="right" shrinkToFit="0" vertical="bottom" wrapText="0"/>
    </xf>
    <xf borderId="15" fillId="0" fontId="82" numFmtId="0" xfId="0" applyAlignment="1" applyBorder="1" applyFont="1">
      <alignment horizontal="center" shrinkToFit="0" vertical="bottom" wrapText="0"/>
    </xf>
    <xf borderId="6" fillId="0" fontId="82" numFmtId="0" xfId="0" applyAlignment="1" applyBorder="1" applyFont="1">
      <alignment horizontal="center" shrinkToFit="0" vertical="bottom" wrapText="0"/>
    </xf>
    <xf borderId="45" fillId="0" fontId="4" numFmtId="166" xfId="0" applyAlignment="1" applyBorder="1" applyFont="1" applyNumberFormat="1">
      <alignment vertical="bottom"/>
    </xf>
    <xf borderId="5" fillId="3" fontId="4" numFmtId="49" xfId="0" applyAlignment="1" applyBorder="1" applyFont="1" applyNumberFormat="1">
      <alignment horizontal="center" vertical="bottom"/>
    </xf>
    <xf borderId="5" fillId="0" fontId="58" numFmtId="0" xfId="0" applyAlignment="1" applyBorder="1" applyFont="1">
      <alignment shrinkToFit="0" vertical="bottom" wrapText="0"/>
    </xf>
    <xf borderId="6" fillId="0" fontId="82" numFmtId="0" xfId="0" applyAlignment="1" applyBorder="1" applyFont="1">
      <alignment shrinkToFit="0" vertical="bottom" wrapText="0"/>
    </xf>
    <xf borderId="6" fillId="0" fontId="82" numFmtId="0" xfId="0" applyAlignment="1" applyBorder="1" applyFont="1">
      <alignment horizontal="right" shrinkToFit="0" vertical="bottom" wrapText="0"/>
    </xf>
    <xf borderId="38" fillId="37" fontId="4" numFmtId="0" xfId="0" applyAlignment="1" applyBorder="1" applyFont="1">
      <alignment horizontal="right" shrinkToFit="0" vertical="bottom" wrapText="0"/>
    </xf>
    <xf borderId="5" fillId="0" fontId="15" numFmtId="49" xfId="0" applyAlignment="1" applyBorder="1" applyFont="1" applyNumberFormat="1">
      <alignment vertical="bottom"/>
    </xf>
    <xf borderId="7" fillId="0" fontId="4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0"/>
    </xf>
    <xf borderId="1" fillId="5" fontId="4" numFmtId="0" xfId="0" applyAlignment="1" applyBorder="1" applyFont="1">
      <alignment shrinkToFit="0" vertical="bottom" wrapText="0"/>
    </xf>
    <xf borderId="5" fillId="0" fontId="4" numFmtId="165" xfId="0" applyAlignment="1" applyBorder="1" applyFont="1" applyNumberFormat="1">
      <alignment vertical="center"/>
    </xf>
    <xf borderId="5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bottom" wrapText="0"/>
    </xf>
    <xf borderId="1" fillId="5" fontId="4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right" shrinkToFit="0" vertical="center" wrapText="0"/>
    </xf>
    <xf borderId="3" fillId="0" fontId="4" numFmtId="169" xfId="0" applyAlignment="1" applyBorder="1" applyFont="1" applyNumberFormat="1">
      <alignment horizontal="right" shrinkToFit="0" vertical="center" wrapText="0"/>
    </xf>
    <xf borderId="9" fillId="8" fontId="14" numFmtId="165" xfId="0" applyAlignment="1" applyBorder="1" applyFont="1" applyNumberFormat="1">
      <alignment horizontal="left" vertical="center"/>
    </xf>
    <xf borderId="0" fillId="0" fontId="19" numFmtId="0" xfId="0" applyAlignment="1" applyFont="1">
      <alignment vertical="center"/>
    </xf>
    <xf borderId="1" fillId="5" fontId="4" numFmtId="0" xfId="0" applyAlignment="1" applyBorder="1" applyFont="1">
      <alignment shrinkToFit="0" vertical="center" wrapText="0"/>
    </xf>
    <xf borderId="2" fillId="5" fontId="4" numFmtId="0" xfId="0" applyAlignment="1" applyBorder="1" applyFont="1">
      <alignment shrinkToFit="0" vertical="center" wrapText="0"/>
    </xf>
    <xf borderId="2" fillId="5" fontId="4" numFmtId="0" xfId="0" applyAlignment="1" applyBorder="1" applyFont="1">
      <alignment horizontal="right" shrinkToFit="0" vertical="center" wrapText="0"/>
    </xf>
    <xf borderId="3" fillId="5" fontId="4" numFmtId="169" xfId="0" applyAlignment="1" applyBorder="1" applyFont="1" applyNumberFormat="1">
      <alignment horizontal="right" shrinkToFit="0" vertical="center" wrapText="0"/>
    </xf>
    <xf borderId="1" fillId="2" fontId="2" numFmtId="0" xfId="0" applyAlignment="1" applyBorder="1" applyFont="1">
      <alignment horizontal="right" shrinkToFit="0" vertical="bottom" wrapText="0"/>
    </xf>
    <xf borderId="2" fillId="2" fontId="1" numFmtId="49" xfId="0" applyAlignment="1" applyBorder="1" applyFont="1" applyNumberFormat="1">
      <alignment shrinkToFit="0" vertical="bottom" wrapText="0"/>
    </xf>
    <xf borderId="3" fillId="2" fontId="2" numFmtId="49" xfId="0" applyAlignment="1" applyBorder="1" applyFont="1" applyNumberFormat="1">
      <alignment horizontal="right" shrinkToFit="0" vertical="bottom" wrapText="0"/>
    </xf>
    <xf borderId="0" fillId="0" fontId="3" numFmtId="49" xfId="0" applyAlignment="1" applyFont="1" applyNumberFormat="1">
      <alignment horizontal="center" shrinkToFit="0" vertical="center" wrapText="1"/>
    </xf>
    <xf borderId="5" fillId="0" fontId="3" numFmtId="49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3" fontId="14" numFmtId="0" xfId="0" applyAlignment="1" applyFont="1">
      <alignment horizontal="left" vertical="center"/>
    </xf>
    <xf borderId="5" fillId="3" fontId="14" numFmtId="0" xfId="0" applyAlignment="1" applyBorder="1" applyFont="1">
      <alignment horizontal="left" vertical="center"/>
    </xf>
    <xf borderId="5" fillId="0" fontId="14" numFmtId="0" xfId="0" applyAlignment="1" applyBorder="1" applyFont="1">
      <alignment horizontal="left" vertical="center"/>
    </xf>
    <xf borderId="5" fillId="3" fontId="15" numFmtId="190" xfId="0" applyAlignment="1" applyBorder="1" applyFont="1" applyNumberFormat="1">
      <alignment horizontal="center" vertical="center"/>
    </xf>
    <xf borderId="5" fillId="3" fontId="15" numFmtId="203" xfId="0" applyAlignment="1" applyBorder="1" applyFont="1" applyNumberFormat="1">
      <alignment vertical="center"/>
    </xf>
    <xf borderId="4" fillId="3" fontId="15" numFmtId="0" xfId="0" applyAlignment="1" applyBorder="1" applyFont="1">
      <alignment vertical="center"/>
    </xf>
    <xf borderId="5" fillId="0" fontId="15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1" fillId="5" fontId="4" numFmtId="0" xfId="0" applyAlignment="1" applyBorder="1" applyFont="1">
      <alignment horizontal="right" readingOrder="0" shrinkToFit="0" vertical="bottom" wrapText="0"/>
    </xf>
    <xf borderId="3" fillId="5" fontId="4" numFmtId="0" xfId="0" applyAlignment="1" applyBorder="1" applyFont="1">
      <alignment horizontal="right" shrinkToFit="0" vertical="bottom" wrapText="0"/>
    </xf>
    <xf borderId="5" fillId="3" fontId="15" numFmtId="190" xfId="0" applyAlignment="1" applyBorder="1" applyFont="1" applyNumberFormat="1">
      <alignment horizontal="left" vertical="center"/>
    </xf>
    <xf borderId="0" fillId="0" fontId="14" numFmtId="0" xfId="0" applyAlignment="1" applyFont="1">
      <alignment horizontal="left" vertical="center"/>
    </xf>
    <xf borderId="1" fillId="0" fontId="4" numFmtId="0" xfId="0" applyAlignment="1" applyBorder="1" applyFont="1">
      <alignment horizontal="right" readingOrder="0" shrinkToFit="0" vertical="bottom" wrapText="0"/>
    </xf>
    <xf borderId="3" fillId="0" fontId="4" numFmtId="169" xfId="0" applyAlignment="1" applyBorder="1" applyFont="1" applyNumberFormat="1">
      <alignment horizontal="right" readingOrder="0" shrinkToFit="0" vertical="bottom" wrapText="0"/>
    </xf>
    <xf borderId="5" fillId="0" fontId="14" numFmtId="178" xfId="0" applyAlignment="1" applyBorder="1" applyFont="1" applyNumberFormat="1">
      <alignment horizontal="left" vertical="center"/>
    </xf>
    <xf borderId="3" fillId="5" fontId="4" numFmtId="166" xfId="0" applyAlignment="1" applyBorder="1" applyFont="1" applyNumberFormat="1">
      <alignment horizontal="right" shrinkToFit="0" vertical="bottom" wrapText="0"/>
    </xf>
    <xf borderId="0" fillId="3" fontId="14" numFmtId="0" xfId="0" applyAlignment="1" applyFont="1">
      <alignment horizontal="left" readingOrder="0" vertical="center"/>
    </xf>
    <xf borderId="3" fillId="0" fontId="4" numFmtId="0" xfId="0" applyAlignment="1" applyBorder="1" applyFont="1">
      <alignment horizontal="right" shrinkToFit="0" vertical="bottom" wrapText="0"/>
    </xf>
    <xf borderId="5" fillId="3" fontId="15" numFmtId="166" xfId="0" applyAlignment="1" applyBorder="1" applyFont="1" applyNumberFormat="1">
      <alignment vertical="center"/>
    </xf>
    <xf borderId="5" fillId="3" fontId="15" numFmtId="175" xfId="0" applyAlignment="1" applyBorder="1" applyFont="1" applyNumberFormat="1">
      <alignment vertical="center"/>
    </xf>
    <xf borderId="3" fillId="5" fontId="4" numFmtId="166" xfId="0" applyAlignment="1" applyBorder="1" applyFont="1" applyNumberFormat="1">
      <alignment horizontal="right" readingOrder="0" shrinkToFit="0" vertical="bottom" wrapText="0"/>
    </xf>
    <xf borderId="3" fillId="0" fontId="4" numFmtId="49" xfId="0" applyAlignment="1" applyBorder="1" applyFont="1" applyNumberFormat="1">
      <alignment horizontal="right" shrinkToFit="0" vertical="bottom" wrapText="0"/>
    </xf>
    <xf borderId="0" fillId="3" fontId="14" numFmtId="49" xfId="0" applyAlignment="1" applyFont="1" applyNumberFormat="1">
      <alignment horizontal="left" vertical="center"/>
    </xf>
    <xf borderId="5" fillId="3" fontId="14" numFmtId="49" xfId="0" applyAlignment="1" applyBorder="1" applyFont="1" applyNumberFormat="1">
      <alignment horizontal="left" vertical="center"/>
    </xf>
    <xf borderId="2" fillId="6" fontId="4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readingOrder="0" vertical="bottom"/>
    </xf>
    <xf borderId="2" fillId="6" fontId="4" numFmtId="49" xfId="0" applyAlignment="1" applyBorder="1" applyFont="1" applyNumberFormat="1">
      <alignment shrinkToFit="0" vertical="bottom" wrapText="0"/>
    </xf>
    <xf borderId="3" fillId="5" fontId="4" numFmtId="49" xfId="0" applyAlignment="1" applyBorder="1" applyFont="1" applyNumberFormat="1">
      <alignment horizontal="right" shrinkToFit="0" vertical="bottom" wrapText="0"/>
    </xf>
    <xf borderId="0" fillId="0" fontId="15" numFmtId="49" xfId="0" applyAlignment="1" applyFont="1" applyNumberFormat="1">
      <alignment vertical="center"/>
    </xf>
    <xf borderId="5" fillId="0" fontId="15" numFmtId="49" xfId="0" applyAlignment="1" applyBorder="1" applyFont="1" applyNumberFormat="1">
      <alignment vertical="center"/>
    </xf>
    <xf borderId="5" fillId="0" fontId="15" numFmtId="49" xfId="0" applyAlignment="1" applyBorder="1" applyFont="1" applyNumberFormat="1">
      <alignment horizontal="right" vertical="center"/>
    </xf>
    <xf borderId="5" fillId="0" fontId="15" numFmtId="0" xfId="0" applyAlignment="1" applyBorder="1" applyFont="1">
      <alignment horizontal="center" vertical="center"/>
    </xf>
    <xf borderId="0" fillId="0" fontId="15" numFmtId="49" xfId="0" applyAlignment="1" applyFont="1" applyNumberFormat="1">
      <alignment readingOrder="0" vertical="center"/>
    </xf>
    <xf borderId="0" fillId="0" fontId="15" numFmtId="49" xfId="0" applyAlignment="1" applyFont="1" applyNumberFormat="1">
      <alignment horizontal="right" vertical="center"/>
    </xf>
    <xf borderId="3" fillId="2" fontId="2" numFmtId="0" xfId="0" applyAlignment="1" applyBorder="1" applyFont="1">
      <alignment horizontal="left" shrinkToFit="0" vertical="bottom" wrapText="0"/>
    </xf>
    <xf borderId="3" fillId="5" fontId="4" numFmtId="169" xfId="0" applyAlignment="1" applyBorder="1" applyFont="1" applyNumberFormat="1">
      <alignment horizontal="left" shrinkToFit="0" vertical="bottom" wrapText="0"/>
    </xf>
    <xf borderId="3" fillId="0" fontId="4" numFmtId="166" xfId="0" applyAlignment="1" applyBorder="1" applyFont="1" applyNumberFormat="1">
      <alignment horizontal="left" shrinkToFit="0" vertical="bottom" wrapText="0"/>
    </xf>
    <xf borderId="3" fillId="0" fontId="4" numFmtId="169" xfId="0" applyAlignment="1" applyBorder="1" applyFont="1" applyNumberFormat="1">
      <alignment horizontal="left" shrinkToFit="0" vertical="bottom" wrapText="0"/>
    </xf>
    <xf borderId="0" fillId="0" fontId="143" numFmtId="0" xfId="0" applyAlignment="1" applyFont="1">
      <alignment vertical="center"/>
    </xf>
    <xf borderId="5" fillId="7" fontId="68" numFmtId="0" xfId="0" applyAlignment="1" applyBorder="1" applyFont="1">
      <alignment horizontal="center" vertical="bottom"/>
    </xf>
    <xf borderId="17" fillId="7" fontId="68" numFmtId="0" xfId="0" applyAlignment="1" applyBorder="1" applyFont="1">
      <alignment horizontal="left" vertical="bottom"/>
    </xf>
    <xf borderId="17" fillId="7" fontId="14" numFmtId="0" xfId="0" applyAlignment="1" applyBorder="1" applyFont="1">
      <alignment vertical="bottom"/>
    </xf>
    <xf borderId="17" fillId="7" fontId="68" numFmtId="0" xfId="0" applyAlignment="1" applyBorder="1" applyFont="1">
      <alignment horizontal="center" vertical="bottom"/>
    </xf>
    <xf borderId="46" fillId="0" fontId="68" numFmtId="0" xfId="0" applyAlignment="1" applyBorder="1" applyFont="1">
      <alignment horizontal="left" vertical="bottom"/>
    </xf>
    <xf borderId="7" fillId="0" fontId="144" numFmtId="0" xfId="0" applyAlignment="1" applyBorder="1" applyFont="1">
      <alignment horizontal="center" vertical="bottom"/>
    </xf>
    <xf borderId="8" fillId="0" fontId="144" numFmtId="0" xfId="0" applyAlignment="1" applyBorder="1" applyFont="1">
      <alignment horizontal="center" vertical="bottom"/>
    </xf>
    <xf borderId="18" fillId="13" fontId="144" numFmtId="0" xfId="0" applyAlignment="1" applyBorder="1" applyFont="1">
      <alignment horizontal="center" vertical="bottom"/>
    </xf>
    <xf borderId="0" fillId="0" fontId="99" numFmtId="0" xfId="0" applyAlignment="1" applyFont="1">
      <alignment vertical="bottom"/>
    </xf>
    <xf borderId="8" fillId="0" fontId="144" numFmtId="0" xfId="0" applyAlignment="1" applyBorder="1" applyFont="1">
      <alignment vertical="bottom"/>
    </xf>
    <xf borderId="8" fillId="0" fontId="4" numFmtId="165" xfId="0" applyAlignment="1" applyBorder="1" applyFont="1" applyNumberFormat="1">
      <alignment vertical="bottom"/>
    </xf>
    <xf borderId="19" fillId="29" fontId="144" numFmtId="0" xfId="0" applyAlignment="1" applyBorder="1" applyFont="1">
      <alignment horizontal="center" vertical="bottom"/>
    </xf>
    <xf borderId="18" fillId="29" fontId="144" numFmtId="0" xfId="0" applyAlignment="1" applyBorder="1" applyFont="1">
      <alignment vertical="bottom"/>
    </xf>
    <xf borderId="18" fillId="29" fontId="144" numFmtId="0" xfId="0" applyAlignment="1" applyBorder="1" applyFont="1">
      <alignment horizontal="center" vertical="bottom"/>
    </xf>
    <xf borderId="0" fillId="0" fontId="4" numFmtId="195" xfId="0" applyAlignment="1" applyFont="1" applyNumberFormat="1">
      <alignment vertical="bottom"/>
    </xf>
    <xf borderId="0" fillId="0" fontId="17" numFmtId="166" xfId="0" applyAlignment="1" applyFont="1" applyNumberFormat="1">
      <alignment vertical="center"/>
    </xf>
    <xf borderId="0" fillId="24" fontId="145" numFmtId="49" xfId="0" applyAlignment="1" applyFont="1" applyNumberFormat="1">
      <alignment horizontal="center" vertical="bottom"/>
    </xf>
    <xf borderId="0" fillId="24" fontId="2" numFmtId="0" xfId="0" applyAlignment="1" applyFont="1">
      <alignment vertical="bottom"/>
    </xf>
    <xf borderId="0" fillId="24" fontId="2" numFmtId="0" xfId="0" applyAlignment="1" applyFont="1">
      <alignment horizontal="right" vertical="bottom"/>
    </xf>
    <xf borderId="0" fillId="24" fontId="2" numFmtId="0" xfId="0" applyAlignment="1" applyFont="1">
      <alignment horizontal="center" vertical="bottom"/>
    </xf>
    <xf borderId="47" fillId="24" fontId="2" numFmtId="0" xfId="0" applyAlignment="1" applyBorder="1" applyFont="1">
      <alignment vertical="bottom"/>
    </xf>
    <xf borderId="48" fillId="24" fontId="2" numFmtId="0" xfId="0" applyAlignment="1" applyBorder="1" applyFont="1">
      <alignment vertical="bottom"/>
    </xf>
    <xf borderId="48" fillId="24" fontId="2" numFmtId="0" xfId="0" applyAlignment="1" applyBorder="1" applyFont="1">
      <alignment readingOrder="0" vertical="bottom"/>
    </xf>
    <xf borderId="48" fillId="2" fontId="2" numFmtId="0" xfId="0" applyAlignment="1" applyBorder="1" applyFont="1">
      <alignment vertical="bottom"/>
    </xf>
    <xf borderId="49" fillId="2" fontId="2" numFmtId="0" xfId="0" applyAlignment="1" applyBorder="1" applyFont="1">
      <alignment vertical="bottom"/>
    </xf>
    <xf borderId="4" fillId="36" fontId="68" numFmtId="0" xfId="0" applyAlignment="1" applyBorder="1" applyFont="1">
      <alignment horizontal="left" vertical="bottom"/>
    </xf>
    <xf borderId="46" fillId="36" fontId="68" numFmtId="0" xfId="0" applyAlignment="1" applyBorder="1" applyFont="1">
      <alignment horizontal="left" vertical="bottom"/>
    </xf>
    <xf borderId="1" fillId="2" fontId="146" numFmtId="49" xfId="0" applyAlignment="1" applyBorder="1" applyFont="1" applyNumberFormat="1">
      <alignment horizontal="center" vertical="bottom"/>
    </xf>
    <xf borderId="2" fillId="2" fontId="146" numFmtId="0" xfId="0" applyAlignment="1" applyBorder="1" applyFont="1">
      <alignment vertical="bottom"/>
    </xf>
    <xf borderId="2" fillId="2" fontId="146" numFmtId="0" xfId="0" applyAlignment="1" applyBorder="1" applyFont="1">
      <alignment horizontal="center" vertical="bottom"/>
    </xf>
    <xf borderId="2" fillId="2" fontId="146" numFmtId="0" xfId="0" applyAlignment="1" applyBorder="1" applyFont="1">
      <alignment horizontal="right" vertical="bottom"/>
    </xf>
    <xf borderId="3" fillId="2" fontId="146" numFmtId="0" xfId="0" applyAlignment="1" applyBorder="1" applyFont="1">
      <alignment horizontal="center" vertical="bottom"/>
    </xf>
    <xf borderId="0" fillId="3" fontId="99" numFmtId="0" xfId="0" applyAlignment="1" applyFont="1">
      <alignment horizontal="center" vertical="bottom"/>
    </xf>
    <xf borderId="5" fillId="3" fontId="99" numFmtId="0" xfId="0" applyAlignment="1" applyBorder="1" applyFont="1">
      <alignment horizontal="center" vertical="bottom"/>
    </xf>
    <xf borderId="17" fillId="3" fontId="99" numFmtId="0" xfId="0" applyAlignment="1" applyBorder="1" applyFont="1">
      <alignment vertical="bottom"/>
    </xf>
    <xf borderId="17" fillId="3" fontId="99" numFmtId="0" xfId="0" applyAlignment="1" applyBorder="1" applyFont="1">
      <alignment horizontal="left" vertical="bottom"/>
    </xf>
    <xf borderId="5" fillId="5" fontId="147" numFmtId="0" xfId="0" applyAlignment="1" applyBorder="1" applyFont="1">
      <alignment horizontal="center" vertical="bottom"/>
    </xf>
    <xf borderId="17" fillId="13" fontId="99" numFmtId="0" xfId="0" applyAlignment="1" applyBorder="1" applyFont="1">
      <alignment horizontal="center" vertical="bottom"/>
    </xf>
    <xf borderId="17" fillId="3" fontId="99" numFmtId="0" xfId="0" applyAlignment="1" applyBorder="1" applyFont="1">
      <alignment horizontal="center" vertical="bottom"/>
    </xf>
    <xf borderId="17" fillId="3" fontId="99" numFmtId="196" xfId="0" applyAlignment="1" applyBorder="1" applyFont="1" applyNumberFormat="1">
      <alignment horizontal="center" vertical="bottom"/>
    </xf>
    <xf borderId="9" fillId="13" fontId="99" numFmtId="0" xfId="0" applyAlignment="1" applyBorder="1" applyFont="1">
      <alignment vertical="bottom"/>
    </xf>
    <xf borderId="5" fillId="5" fontId="4" numFmtId="0" xfId="0" applyAlignment="1" applyBorder="1" applyFont="1">
      <alignment vertical="bottom"/>
    </xf>
    <xf borderId="4" fillId="8" fontId="14" numFmtId="0" xfId="0" applyAlignment="1" applyBorder="1" applyFont="1">
      <alignment vertical="bottom"/>
    </xf>
    <xf borderId="19" fillId="8" fontId="14" numFmtId="0" xfId="0" applyAlignment="1" applyBorder="1" applyFont="1">
      <alignment vertical="bottom"/>
    </xf>
    <xf borderId="19" fillId="8" fontId="14" numFmtId="0" xfId="0" applyAlignment="1" applyBorder="1" applyFont="1">
      <alignment horizontal="center" vertical="bottom"/>
    </xf>
    <xf borderId="4" fillId="8" fontId="4" numFmtId="0" xfId="0" applyAlignment="1" applyBorder="1" applyFont="1">
      <alignment vertical="bottom"/>
    </xf>
    <xf borderId="50" fillId="8" fontId="14" numFmtId="0" xfId="0" applyAlignment="1" applyBorder="1" applyFont="1">
      <alignment horizontal="center" vertical="bottom"/>
    </xf>
    <xf borderId="42" fillId="5" fontId="4" numFmtId="49" xfId="0" applyAlignment="1" applyBorder="1" applyFont="1" applyNumberFormat="1">
      <alignment horizontal="center" vertical="bottom"/>
    </xf>
    <xf borderId="43" fillId="5" fontId="4" numFmtId="0" xfId="0" applyAlignment="1" applyBorder="1" applyFont="1">
      <alignment vertical="bottom"/>
    </xf>
    <xf borderId="43" fillId="5" fontId="4" numFmtId="0" xfId="0" applyAlignment="1" applyBorder="1" applyFont="1">
      <alignment horizontal="center" vertical="bottom"/>
    </xf>
    <xf borderId="43" fillId="5" fontId="4" numFmtId="0" xfId="0" applyAlignment="1" applyBorder="1" applyFont="1">
      <alignment horizontal="right" vertical="bottom"/>
    </xf>
    <xf borderId="35" fillId="5" fontId="4" numFmtId="169" xfId="0" applyAlignment="1" applyBorder="1" applyFont="1" applyNumberFormat="1">
      <alignment horizontal="center" vertical="bottom"/>
    </xf>
    <xf borderId="19" fillId="3" fontId="99" numFmtId="0" xfId="0" applyAlignment="1" applyBorder="1" applyFont="1">
      <alignment horizontal="center" vertical="bottom"/>
    </xf>
    <xf borderId="18" fillId="3" fontId="99" numFmtId="0" xfId="0" applyAlignment="1" applyBorder="1" applyFont="1">
      <alignment vertical="bottom"/>
    </xf>
    <xf borderId="18" fillId="3" fontId="99" numFmtId="0" xfId="0" applyAlignment="1" applyBorder="1" applyFont="1">
      <alignment horizontal="left" vertical="bottom"/>
    </xf>
    <xf borderId="8" fillId="0" fontId="147" numFmtId="0" xfId="0" applyAlignment="1" applyBorder="1" applyFont="1">
      <alignment horizontal="center" vertical="bottom"/>
    </xf>
    <xf borderId="18" fillId="13" fontId="99" numFmtId="0" xfId="0" applyAlignment="1" applyBorder="1" applyFont="1">
      <alignment horizontal="center" vertical="bottom"/>
    </xf>
    <xf borderId="18" fillId="3" fontId="99" numFmtId="0" xfId="0" applyAlignment="1" applyBorder="1" applyFont="1">
      <alignment horizontal="center" vertical="bottom"/>
    </xf>
    <xf borderId="18" fillId="3" fontId="99" numFmtId="196" xfId="0" applyAlignment="1" applyBorder="1" applyFont="1" applyNumberFormat="1">
      <alignment horizontal="center" vertical="bottom"/>
    </xf>
    <xf borderId="5" fillId="8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42" fillId="0" fontId="4" numFmtId="49" xfId="0" applyAlignment="1" applyBorder="1" applyFont="1" applyNumberFormat="1">
      <alignment horizontal="center" vertical="bottom"/>
    </xf>
    <xf borderId="43" fillId="0" fontId="4" numFmtId="0" xfId="0" applyAlignment="1" applyBorder="1" applyFont="1">
      <alignment vertical="bottom"/>
    </xf>
    <xf borderId="43" fillId="0" fontId="4" numFmtId="0" xfId="0" applyAlignment="1" applyBorder="1" applyFont="1">
      <alignment horizontal="center" vertical="bottom"/>
    </xf>
    <xf borderId="43" fillId="0" fontId="4" numFmtId="0" xfId="0" applyAlignment="1" applyBorder="1" applyFont="1">
      <alignment horizontal="right" vertical="bottom"/>
    </xf>
    <xf borderId="35" fillId="0" fontId="4" numFmtId="169" xfId="0" applyAlignment="1" applyBorder="1" applyFont="1" applyNumberFormat="1">
      <alignment horizontal="center" vertical="bottom"/>
    </xf>
    <xf borderId="42" fillId="5" fontId="4" numFmtId="49" xfId="0" applyAlignment="1" applyBorder="1" applyFont="1" applyNumberFormat="1">
      <alignment horizontal="center" readingOrder="0" vertical="bottom"/>
    </xf>
    <xf borderId="43" fillId="5" fontId="4" numFmtId="0" xfId="0" applyAlignment="1" applyBorder="1" applyFont="1">
      <alignment readingOrder="0" vertical="bottom"/>
    </xf>
    <xf borderId="43" fillId="5" fontId="4" numFmtId="0" xfId="0" applyAlignment="1" applyBorder="1" applyFont="1">
      <alignment horizontal="center" readingOrder="0" vertical="bottom"/>
    </xf>
    <xf borderId="43" fillId="5" fontId="4" numFmtId="0" xfId="0" applyAlignment="1" applyBorder="1" applyFont="1">
      <alignment horizontal="right" readingOrder="0" vertical="bottom"/>
    </xf>
    <xf borderId="35" fillId="5" fontId="4" numFmtId="169" xfId="0" applyAlignment="1" applyBorder="1" applyFont="1" applyNumberFormat="1">
      <alignment horizontal="center" readingOrder="0" vertical="bottom"/>
    </xf>
    <xf borderId="18" fillId="50" fontId="99" numFmtId="0" xfId="0" applyAlignment="1" applyBorder="1" applyFill="1" applyFont="1">
      <alignment horizontal="center" vertical="bottom"/>
    </xf>
    <xf borderId="18" fillId="51" fontId="99" numFmtId="0" xfId="0" applyAlignment="1" applyBorder="1" applyFill="1" applyFont="1">
      <alignment horizontal="center" vertical="bottom"/>
    </xf>
    <xf borderId="9" fillId="51" fontId="99" numFmtId="0" xfId="0" applyAlignment="1" applyBorder="1" applyFont="1">
      <alignment vertical="bottom"/>
    </xf>
    <xf borderId="5" fillId="8" fontId="68" numFmtId="0" xfId="0" applyAlignment="1" applyBorder="1" applyFont="1">
      <alignment horizontal="center" vertical="bottom"/>
    </xf>
    <xf borderId="8" fillId="0" fontId="99" numFmtId="0" xfId="0" applyAlignment="1" applyBorder="1" applyFont="1">
      <alignment horizontal="center" vertical="bottom"/>
    </xf>
    <xf borderId="10" fillId="0" fontId="99" numFmtId="0" xfId="0" applyAlignment="1" applyBorder="1" applyFont="1">
      <alignment horizontal="right" vertical="bottom"/>
    </xf>
    <xf borderId="5" fillId="8" fontId="68" numFmtId="0" xfId="0" applyAlignment="1" applyBorder="1" applyFont="1">
      <alignment vertical="bottom"/>
    </xf>
    <xf borderId="7" fillId="8" fontId="14" numFmtId="0" xfId="0" applyAlignment="1" applyBorder="1" applyFont="1">
      <alignment horizontal="center" vertical="bottom"/>
    </xf>
    <xf borderId="5" fillId="5" fontId="99" numFmtId="0" xfId="0" applyAlignment="1" applyBorder="1" applyFont="1">
      <alignment horizontal="center" vertical="bottom"/>
    </xf>
    <xf borderId="9" fillId="5" fontId="99" numFmtId="0" xfId="0" applyAlignment="1" applyBorder="1" applyFont="1">
      <alignment horizontal="right" vertical="bottom"/>
    </xf>
    <xf borderId="5" fillId="5" fontId="4" numFmtId="0" xfId="0" applyAlignment="1" applyBorder="1" applyFont="1">
      <alignment horizontal="right" vertical="bottom"/>
    </xf>
    <xf borderId="9" fillId="50" fontId="99" numFmtId="0" xfId="0" applyAlignment="1" applyBorder="1" applyFont="1">
      <alignment vertical="bottom"/>
    </xf>
    <xf borderId="42" fillId="0" fontId="4" numFmtId="49" xfId="0" applyAlignment="1" applyBorder="1" applyFont="1" applyNumberFormat="1">
      <alignment horizontal="center" readingOrder="0" vertical="bottom"/>
    </xf>
    <xf borderId="43" fillId="0" fontId="4" numFmtId="0" xfId="0" applyAlignment="1" applyBorder="1" applyFont="1">
      <alignment readingOrder="0" vertical="bottom"/>
    </xf>
    <xf borderId="43" fillId="0" fontId="4" numFmtId="0" xfId="0" applyAlignment="1" applyBorder="1" applyFont="1">
      <alignment horizontal="center" readingOrder="0" vertical="bottom"/>
    </xf>
    <xf borderId="43" fillId="0" fontId="4" numFmtId="0" xfId="0" applyAlignment="1" applyBorder="1" applyFont="1">
      <alignment horizontal="right" readingOrder="0" vertical="bottom"/>
    </xf>
    <xf borderId="35" fillId="0" fontId="4" numFmtId="169" xfId="0" applyAlignment="1" applyBorder="1" applyFont="1" applyNumberFormat="1">
      <alignment horizontal="center" readingOrder="0" vertical="bottom"/>
    </xf>
    <xf borderId="8" fillId="5" fontId="147" numFmtId="0" xfId="0" applyAlignment="1" applyBorder="1" applyFont="1">
      <alignment horizontal="center" vertical="bottom"/>
    </xf>
    <xf borderId="0" fillId="0" fontId="148" numFmtId="0" xfId="0" applyAlignment="1" applyFont="1">
      <alignment readingOrder="0" vertical="center"/>
    </xf>
    <xf borderId="18" fillId="13" fontId="119" numFmtId="0" xfId="0" applyAlignment="1" applyBorder="1" applyFont="1">
      <alignment horizontal="center" vertical="bottom"/>
    </xf>
    <xf borderId="10" fillId="0" fontId="99" numFmtId="0" xfId="0" applyAlignment="1" applyBorder="1" applyFont="1">
      <alignment vertical="bottom"/>
    </xf>
    <xf borderId="5" fillId="8" fontId="14" numFmtId="196" xfId="0" applyAlignment="1" applyBorder="1" applyFont="1" applyNumberFormat="1">
      <alignment horizontal="center" vertical="bottom"/>
    </xf>
    <xf borderId="9" fillId="5" fontId="99" numFmtId="0" xfId="0" applyAlignment="1" applyBorder="1" applyFont="1">
      <alignment vertical="bottom"/>
    </xf>
    <xf borderId="50" fillId="0" fontId="14" numFmtId="0" xfId="0" applyAlignment="1" applyBorder="1" applyFont="1">
      <alignment horizontal="center" vertical="bottom"/>
    </xf>
    <xf borderId="8" fillId="5" fontId="99" numFmtId="0" xfId="0" applyAlignment="1" applyBorder="1" applyFont="1">
      <alignment horizontal="center" vertical="bottom"/>
    </xf>
    <xf borderId="10" fillId="5" fontId="99" numFmtId="0" xfId="0" applyAlignment="1" applyBorder="1" applyFont="1">
      <alignment horizontal="right" vertical="bottom"/>
    </xf>
    <xf borderId="7" fillId="8" fontId="14" numFmtId="0" xfId="0" applyAlignment="1" applyBorder="1" applyFont="1">
      <alignment vertical="bottom"/>
    </xf>
    <xf borderId="0" fillId="3" fontId="99" numFmtId="0" xfId="0" applyAlignment="1" applyFont="1">
      <alignment horizontal="center" readingOrder="0" vertical="bottom"/>
    </xf>
    <xf borderId="8" fillId="13" fontId="99" numFmtId="0" xfId="0" applyAlignment="1" applyBorder="1" applyFont="1">
      <alignment horizontal="center" vertical="bottom"/>
    </xf>
    <xf borderId="10" fillId="13" fontId="99" numFmtId="0" xfId="0" applyAlignment="1" applyBorder="1" applyFont="1">
      <alignment vertical="bottom"/>
    </xf>
    <xf borderId="35" fillId="5" fontId="4" numFmtId="0" xfId="0" applyAlignment="1" applyBorder="1" applyFont="1">
      <alignment horizontal="center" vertical="bottom"/>
    </xf>
    <xf borderId="43" fillId="5" fontId="4" numFmtId="49" xfId="0" applyAlignment="1" applyBorder="1" applyFont="1" applyNumberFormat="1">
      <alignment vertical="bottom"/>
    </xf>
    <xf borderId="43" fillId="5" fontId="4" numFmtId="49" xfId="0" applyAlignment="1" applyBorder="1" applyFont="1" applyNumberFormat="1">
      <alignment horizontal="center" vertical="bottom"/>
    </xf>
    <xf borderId="43" fillId="5" fontId="4" numFmtId="49" xfId="0" applyAlignment="1" applyBorder="1" applyFont="1" applyNumberFormat="1">
      <alignment horizontal="right" vertical="bottom"/>
    </xf>
    <xf borderId="35" fillId="5" fontId="4" numFmtId="49" xfId="0" applyAlignment="1" applyBorder="1" applyFont="1" applyNumberFormat="1">
      <alignment horizontal="center" vertical="bottom"/>
    </xf>
    <xf borderId="0" fillId="3" fontId="99" numFmtId="49" xfId="0" applyAlignment="1" applyFont="1" applyNumberFormat="1">
      <alignment horizontal="center" vertical="bottom"/>
    </xf>
    <xf borderId="19" fillId="3" fontId="99" numFmtId="49" xfId="0" applyAlignment="1" applyBorder="1" applyFont="1" applyNumberFormat="1">
      <alignment horizontal="center" vertical="bottom"/>
    </xf>
    <xf borderId="18" fillId="3" fontId="99" numFmtId="49" xfId="0" applyAlignment="1" applyBorder="1" applyFont="1" applyNumberFormat="1">
      <alignment vertical="bottom"/>
    </xf>
    <xf borderId="18" fillId="3" fontId="99" numFmtId="49" xfId="0" applyAlignment="1" applyBorder="1" applyFont="1" applyNumberFormat="1">
      <alignment horizontal="left" vertical="bottom"/>
    </xf>
    <xf borderId="8" fillId="0" fontId="147" numFmtId="49" xfId="0" applyAlignment="1" applyBorder="1" applyFont="1" applyNumberFormat="1">
      <alignment horizontal="center" vertical="bottom"/>
    </xf>
    <xf borderId="18" fillId="13" fontId="99" numFmtId="49" xfId="0" applyAlignment="1" applyBorder="1" applyFont="1" applyNumberFormat="1">
      <alignment horizontal="center" vertical="bottom"/>
    </xf>
    <xf borderId="18" fillId="3" fontId="99" numFmtId="49" xfId="0" applyAlignment="1" applyBorder="1" applyFont="1" applyNumberFormat="1">
      <alignment horizontal="center" vertical="bottom"/>
    </xf>
    <xf borderId="9" fillId="13" fontId="99" numFmtId="49" xfId="0" applyAlignment="1" applyBorder="1" applyFont="1" applyNumberFormat="1">
      <alignment vertical="bottom"/>
    </xf>
    <xf borderId="4" fillId="8" fontId="14" numFmtId="49" xfId="0" applyAlignment="1" applyBorder="1" applyFont="1" applyNumberFormat="1">
      <alignment vertical="bottom"/>
    </xf>
    <xf borderId="5" fillId="8" fontId="14" numFmtId="49" xfId="0" applyAlignment="1" applyBorder="1" applyFont="1" applyNumberFormat="1">
      <alignment vertical="bottom"/>
    </xf>
    <xf borderId="8" fillId="0" fontId="99" numFmtId="49" xfId="0" applyAlignment="1" applyBorder="1" applyFont="1" applyNumberFormat="1">
      <alignment horizontal="center" vertical="bottom"/>
    </xf>
    <xf borderId="10" fillId="0" fontId="99" numFmtId="49" xfId="0" applyAlignment="1" applyBorder="1" applyFont="1" applyNumberFormat="1">
      <alignment vertical="bottom"/>
    </xf>
    <xf borderId="5" fillId="0" fontId="4" numFmtId="49" xfId="0" applyAlignment="1" applyBorder="1" applyFont="1" applyNumberFormat="1">
      <alignment horizontal="right" vertical="bottom"/>
    </xf>
    <xf borderId="5" fillId="5" fontId="99" numFmtId="0" xfId="0" applyAlignment="1" applyBorder="1" applyFont="1">
      <alignment horizontal="left" vertical="bottom"/>
    </xf>
    <xf borderId="43" fillId="0" fontId="4" numFmtId="49" xfId="0" applyAlignment="1" applyBorder="1" applyFont="1" applyNumberFormat="1">
      <alignment vertical="bottom"/>
    </xf>
    <xf borderId="43" fillId="0" fontId="4" numFmtId="49" xfId="0" applyAlignment="1" applyBorder="1" applyFont="1" applyNumberFormat="1">
      <alignment horizontal="center" vertical="bottom"/>
    </xf>
    <xf borderId="43" fillId="0" fontId="4" numFmtId="49" xfId="0" applyAlignment="1" applyBorder="1" applyFont="1" applyNumberFormat="1">
      <alignment horizontal="right" vertical="bottom"/>
    </xf>
    <xf borderId="35" fillId="0" fontId="4" numFmtId="49" xfId="0" applyAlignment="1" applyBorder="1" applyFont="1" applyNumberFormat="1">
      <alignment horizontal="center" vertical="bottom"/>
    </xf>
    <xf borderId="5" fillId="5" fontId="147" numFmtId="49" xfId="0" applyAlignment="1" applyBorder="1" applyFont="1" applyNumberFormat="1">
      <alignment horizontal="center" vertical="bottom"/>
    </xf>
    <xf borderId="5" fillId="5" fontId="99" numFmtId="49" xfId="0" applyAlignment="1" applyBorder="1" applyFont="1" applyNumberFormat="1">
      <alignment horizontal="center" vertical="bottom"/>
    </xf>
    <xf borderId="9" fillId="5" fontId="99" numFmtId="49" xfId="0" applyAlignment="1" applyBorder="1" applyFont="1" applyNumberFormat="1">
      <alignment horizontal="right" vertical="bottom"/>
    </xf>
    <xf borderId="5" fillId="5" fontId="4" numFmtId="49" xfId="0" applyAlignment="1" applyBorder="1" applyFont="1" applyNumberFormat="1">
      <alignment horizontal="right" vertical="bottom"/>
    </xf>
    <xf borderId="5" fillId="5" fontId="4" numFmtId="49" xfId="0" applyAlignment="1" applyBorder="1" applyFont="1" applyNumberFormat="1">
      <alignment vertical="bottom"/>
    </xf>
    <xf borderId="35" fillId="0" fontId="4" numFmtId="0" xfId="0" applyAlignment="1" applyBorder="1" applyFont="1">
      <alignment horizontal="center" vertical="bottom"/>
    </xf>
    <xf borderId="18" fillId="3" fontId="99" numFmtId="0" xfId="0" applyAlignment="1" applyBorder="1" applyFont="1">
      <alignment horizontal="right" vertical="bottom"/>
    </xf>
    <xf borderId="50" fillId="3" fontId="14" numFmtId="0" xfId="0" applyAlignment="1" applyBorder="1" applyFont="1">
      <alignment horizontal="center" vertical="bottom"/>
    </xf>
    <xf borderId="5" fillId="3" fontId="14" numFmtId="0" xfId="0" applyAlignment="1" applyBorder="1" applyFont="1">
      <alignment horizontal="center" vertical="bottom"/>
    </xf>
    <xf borderId="5" fillId="8" fontId="14" numFmtId="0" xfId="0" applyAlignment="1" applyBorder="1" applyFont="1">
      <alignment shrinkToFit="0" vertical="bottom" wrapText="1"/>
    </xf>
    <xf borderId="10" fillId="5" fontId="99" numFmtId="0" xfId="0" applyAlignment="1" applyBorder="1" applyFont="1">
      <alignment vertical="bottom"/>
    </xf>
    <xf borderId="0" fillId="0" fontId="4" numFmtId="178" xfId="0" applyAlignment="1" applyFont="1" applyNumberFormat="1">
      <alignment vertical="bottom"/>
    </xf>
    <xf borderId="18" fillId="3" fontId="99" numFmtId="0" xfId="0" applyAlignment="1" applyBorder="1" applyFont="1">
      <alignment readingOrder="0" vertical="bottom"/>
    </xf>
    <xf borderId="5" fillId="5" fontId="147" numFmtId="0" xfId="0" applyAlignment="1" applyBorder="1" applyFont="1">
      <alignment horizontal="center" readingOrder="0" vertical="bottom"/>
    </xf>
    <xf borderId="9" fillId="5" fontId="99" numFmtId="0" xfId="0" applyAlignment="1" applyBorder="1" applyFont="1">
      <alignment readingOrder="0" vertical="bottom"/>
    </xf>
    <xf borderId="19" fillId="3" fontId="52" numFmtId="0" xfId="0" applyAlignment="1" applyBorder="1" applyFont="1">
      <alignment horizontal="center" vertical="bottom"/>
    </xf>
    <xf borderId="0" fillId="8" fontId="4" numFmtId="0" xfId="0" applyAlignment="1" applyFont="1">
      <alignment vertical="bottom"/>
    </xf>
    <xf borderId="0" fillId="0" fontId="17" numFmtId="167" xfId="0" applyAlignment="1" applyFont="1" applyNumberFormat="1">
      <alignment horizontal="left" shrinkToFit="0" vertical="center" wrapText="0"/>
    </xf>
    <xf borderId="35" fillId="5" fontId="4" numFmtId="166" xfId="0" applyAlignment="1" applyBorder="1" applyFont="1" applyNumberFormat="1">
      <alignment horizontal="center" readingOrder="0" vertical="bottom"/>
    </xf>
    <xf borderId="35" fillId="0" fontId="4" numFmtId="167" xfId="0" applyAlignment="1" applyBorder="1" applyFont="1" applyNumberFormat="1">
      <alignment horizontal="center" vertical="bottom"/>
    </xf>
    <xf borderId="0" fillId="8" fontId="14" numFmtId="0" xfId="0" applyAlignment="1" applyFont="1">
      <alignment vertical="bottom"/>
    </xf>
    <xf borderId="35" fillId="0" fontId="4" numFmtId="167" xfId="0" applyAlignment="1" applyBorder="1" applyFont="1" applyNumberFormat="1">
      <alignment horizontal="center" readingOrder="0" vertical="bottom"/>
    </xf>
    <xf borderId="8" fillId="0" fontId="99" numFmtId="166" xfId="0" applyAlignment="1" applyBorder="1" applyFont="1" applyNumberFormat="1">
      <alignment horizontal="center" vertical="bottom"/>
    </xf>
    <xf borderId="5" fillId="3" fontId="4" numFmtId="0" xfId="0" applyAlignment="1" applyBorder="1" applyFont="1">
      <alignment horizontal="right" vertical="bottom"/>
    </xf>
    <xf borderId="11" fillId="8" fontId="14" numFmtId="0" xfId="0" applyAlignment="1" applyBorder="1" applyFont="1">
      <alignment horizontal="left" vertical="bottom"/>
    </xf>
    <xf borderId="18" fillId="13" fontId="99" numFmtId="178" xfId="0" applyAlignment="1" applyBorder="1" applyFont="1" applyNumberFormat="1">
      <alignment horizontal="center" vertical="bottom"/>
    </xf>
    <xf borderId="8" fillId="21" fontId="147" numFmtId="0" xfId="0" applyAlignment="1" applyBorder="1" applyFont="1">
      <alignment horizontal="center" vertical="bottom"/>
    </xf>
    <xf borderId="18" fillId="21" fontId="99" numFmtId="0" xfId="0" applyAlignment="1" applyBorder="1" applyFont="1">
      <alignment horizontal="center" vertical="bottom"/>
    </xf>
    <xf borderId="18" fillId="21" fontId="99" numFmtId="0" xfId="0" applyAlignment="1" applyBorder="1" applyFont="1">
      <alignment horizontal="left" vertical="bottom"/>
    </xf>
    <xf borderId="18" fillId="21" fontId="99" numFmtId="196" xfId="0" applyAlignment="1" applyBorder="1" applyFont="1" applyNumberFormat="1">
      <alignment horizontal="center" vertical="bottom"/>
    </xf>
    <xf borderId="9" fillId="21" fontId="99" numFmtId="0" xfId="0" applyAlignment="1" applyBorder="1" applyFont="1">
      <alignment vertical="bottom"/>
    </xf>
    <xf borderId="5" fillId="21" fontId="4" numFmtId="0" xfId="0" applyAlignment="1" applyBorder="1" applyFont="1">
      <alignment vertical="bottom"/>
    </xf>
    <xf borderId="0" fillId="0" fontId="19" numFmtId="0" xfId="0" applyAlignment="1" applyFont="1">
      <alignment horizontal="right" vertical="center"/>
    </xf>
    <xf borderId="0" fillId="3" fontId="119" numFmtId="0" xfId="0" applyAlignment="1" applyFont="1">
      <alignment horizontal="center" vertical="bottom"/>
    </xf>
    <xf borderId="5" fillId="8" fontId="149" numFmtId="0" xfId="0" applyAlignment="1" applyBorder="1" applyFont="1">
      <alignment horizontal="center" vertical="bottom"/>
    </xf>
    <xf borderId="4" fillId="8" fontId="149" numFmtId="0" xfId="0" applyAlignment="1" applyBorder="1" applyFont="1">
      <alignment vertical="bottom"/>
    </xf>
    <xf borderId="5" fillId="8" fontId="149" numFmtId="0" xfId="0" applyAlignment="1" applyBorder="1" applyFont="1">
      <alignment vertical="bottom"/>
    </xf>
    <xf borderId="23" fillId="8" fontId="14" numFmtId="0" xfId="0" applyAlignment="1" applyBorder="1" applyFont="1">
      <alignment vertical="bottom"/>
    </xf>
    <xf borderId="23" fillId="8" fontId="14" numFmtId="0" xfId="0" applyAlignment="1" applyBorder="1" applyFont="1">
      <alignment horizontal="center" vertical="bottom"/>
    </xf>
    <xf borderId="51" fillId="3" fontId="14" numFmtId="0" xfId="0" applyAlignment="1" applyBorder="1" applyFont="1">
      <alignment horizontal="center" vertical="bottom"/>
    </xf>
    <xf borderId="0" fillId="0" fontId="61" numFmtId="49" xfId="0" applyAlignment="1" applyFont="1" applyNumberFormat="1">
      <alignment horizontal="center" vertical="bottom"/>
    </xf>
    <xf borderId="0" fillId="0" fontId="61" numFmtId="0" xfId="0" applyAlignment="1" applyFont="1">
      <alignment horizontal="left" vertical="bottom"/>
    </xf>
    <xf borderId="0" fillId="0" fontId="61" numFmtId="0" xfId="0" applyAlignment="1" applyFont="1">
      <alignment horizontal="center" vertical="bottom"/>
    </xf>
    <xf borderId="0" fillId="0" fontId="61" numFmtId="169" xfId="0" applyAlignment="1" applyFont="1" applyNumberFormat="1">
      <alignment horizontal="center" vertical="bottom"/>
    </xf>
    <xf borderId="0" fillId="0" fontId="4" numFmtId="49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169" xfId="0" applyAlignment="1" applyFont="1" applyNumberFormat="1">
      <alignment horizontal="center" readingOrder="0" vertical="bottom"/>
    </xf>
    <xf borderId="4" fillId="8" fontId="14" numFmtId="0" xfId="0" applyAlignment="1" applyBorder="1" applyFont="1">
      <alignment horizontal="left" vertical="bottom"/>
    </xf>
    <xf borderId="5" fillId="8" fontId="14" numFmtId="0" xfId="0" applyAlignment="1" applyBorder="1" applyFont="1">
      <alignment horizontal="left" vertical="bottom"/>
    </xf>
    <xf borderId="4" fillId="52" fontId="150" numFmtId="0" xfId="0" applyAlignment="1" applyBorder="1" applyFill="1" applyFont="1">
      <alignment vertical="bottom"/>
    </xf>
    <xf borderId="0" fillId="0" fontId="8" numFmtId="0" xfId="0" applyAlignment="1" applyFont="1">
      <alignment readingOrder="0" vertical="bottom"/>
    </xf>
    <xf borderId="0" fillId="0" fontId="17" numFmtId="0" xfId="0" applyAlignment="1" applyFont="1">
      <alignment shrinkToFit="0" vertical="center" wrapText="0"/>
    </xf>
    <xf borderId="7" fillId="0" fontId="14" numFmtId="0" xfId="0" applyAlignment="1" applyBorder="1" applyFont="1">
      <alignment horizontal="center" vertical="bottom"/>
    </xf>
    <xf borderId="5" fillId="0" fontId="4" numFmtId="204" xfId="0" applyAlignment="1" applyBorder="1" applyFont="1" applyNumberFormat="1">
      <alignment vertical="bottom"/>
    </xf>
    <xf borderId="9" fillId="5" fontId="99" numFmtId="49" xfId="0" applyAlignment="1" applyBorder="1" applyFont="1" applyNumberFormat="1">
      <alignment vertical="bottom"/>
    </xf>
    <xf borderId="4" fillId="8" fontId="14" numFmtId="49" xfId="0" applyAlignment="1" applyBorder="1" applyFont="1" applyNumberFormat="1">
      <alignment horizontal="left" vertical="bottom"/>
    </xf>
    <xf borderId="5" fillId="8" fontId="14" numFmtId="49" xfId="0" applyAlignment="1" applyBorder="1" applyFont="1" applyNumberFormat="1">
      <alignment horizontal="left" vertical="bottom"/>
    </xf>
    <xf borderId="51" fillId="0" fontId="14" numFmtId="0" xfId="0" applyAlignment="1" applyBorder="1" applyFont="1">
      <alignment horizontal="center" vertical="bottom"/>
    </xf>
    <xf borderId="51" fillId="8" fontId="14" numFmtId="0" xfId="0" applyAlignment="1" applyBorder="1" applyFont="1">
      <alignment horizontal="center" vertical="bottom"/>
    </xf>
    <xf borderId="4" fillId="8" fontId="68" numFmtId="0" xfId="0" applyAlignment="1" applyBorder="1" applyFont="1">
      <alignment vertical="bottom"/>
    </xf>
    <xf borderId="5" fillId="3" fontId="14" numFmtId="194" xfId="0" applyAlignment="1" applyBorder="1" applyFont="1" applyNumberFormat="1">
      <alignment horizontal="center" vertical="bottom"/>
    </xf>
    <xf borderId="5" fillId="8" fontId="68" numFmtId="0" xfId="0" applyAlignment="1" applyBorder="1" applyFont="1">
      <alignment readingOrder="0" vertical="bottom"/>
    </xf>
    <xf borderId="5" fillId="5" fontId="99" numFmtId="166" xfId="0" applyAlignment="1" applyBorder="1" applyFont="1" applyNumberFormat="1">
      <alignment horizontal="center" vertical="bottom"/>
    </xf>
    <xf borderId="0" fillId="3" fontId="99" numFmtId="49" xfId="0" applyAlignment="1" applyFont="1" applyNumberFormat="1">
      <alignment horizontal="center" readingOrder="0" vertical="bottom"/>
    </xf>
    <xf borderId="5" fillId="3" fontId="90" numFmtId="164" xfId="0" applyAlignment="1" applyBorder="1" applyFont="1" applyNumberFormat="1">
      <alignment horizontal="left" vertical="bottom"/>
    </xf>
    <xf borderId="5" fillId="5" fontId="4" numFmtId="166" xfId="0" applyAlignment="1" applyBorder="1" applyFont="1" applyNumberFormat="1">
      <alignment vertical="bottom"/>
    </xf>
    <xf borderId="19" fillId="3" fontId="99" numFmtId="0" xfId="0" applyAlignment="1" applyBorder="1" applyFont="1">
      <alignment horizontal="center" readingOrder="0" vertical="bottom"/>
    </xf>
    <xf borderId="18" fillId="13" fontId="99" numFmtId="0" xfId="0" applyAlignment="1" applyBorder="1" applyFont="1">
      <alignment horizontal="center" readingOrder="0" vertical="bottom"/>
    </xf>
    <xf borderId="18" fillId="3" fontId="99" numFmtId="0" xfId="0" applyAlignment="1" applyBorder="1" applyFont="1">
      <alignment horizontal="left" readingOrder="0" vertical="bottom"/>
    </xf>
    <xf borderId="9" fillId="13" fontId="99" numFmtId="0" xfId="0" applyAlignment="1" applyBorder="1" applyFont="1">
      <alignment readingOrder="0" vertical="bottom"/>
    </xf>
    <xf borderId="5" fillId="41" fontId="14" numFmtId="0" xfId="0" applyAlignment="1" applyBorder="1" applyFont="1">
      <alignment horizontal="center" vertical="bottom"/>
    </xf>
    <xf borderId="23" fillId="8" fontId="149" numFmtId="0" xfId="0" applyAlignment="1" applyBorder="1" applyFont="1">
      <alignment horizontal="center" vertical="bottom"/>
    </xf>
    <xf borderId="52" fillId="8" fontId="14" numFmtId="0" xfId="0" applyAlignment="1" applyBorder="1" applyFont="1">
      <alignment vertical="bottom"/>
    </xf>
    <xf borderId="52" fillId="8" fontId="14" numFmtId="0" xfId="0" applyAlignment="1" applyBorder="1" applyFont="1">
      <alignment horizontal="center" vertical="bottom"/>
    </xf>
    <xf borderId="52" fillId="0" fontId="14" numFmtId="0" xfId="0" applyAlignment="1" applyBorder="1" applyFont="1">
      <alignment horizontal="center" vertical="bottom"/>
    </xf>
    <xf borderId="53" fillId="8" fontId="14" numFmtId="0" xfId="0" applyAlignment="1" applyBorder="1" applyFont="1">
      <alignment vertical="bottom"/>
    </xf>
    <xf borderId="53" fillId="8" fontId="14" numFmtId="0" xfId="0" applyAlignment="1" applyBorder="1" applyFont="1">
      <alignment horizontal="center" vertical="bottom"/>
    </xf>
    <xf borderId="5" fillId="0" fontId="54" numFmtId="0" xfId="0" applyAlignment="1" applyBorder="1" applyFont="1">
      <alignment horizontal="center" vertical="bottom"/>
    </xf>
    <xf borderId="5" fillId="3" fontId="68" numFmtId="0" xfId="0" applyAlignment="1" applyBorder="1" applyFont="1">
      <alignment horizontal="center" vertical="bottom"/>
    </xf>
    <xf borderId="4" fillId="8" fontId="14" numFmtId="0" xfId="0" applyAlignment="1" applyBorder="1" applyFont="1">
      <alignment horizontal="center" vertical="bottom"/>
    </xf>
    <xf borderId="4" fillId="8" fontId="14" numFmtId="0" xfId="0" applyAlignment="1" applyBorder="1" applyFont="1">
      <alignment readingOrder="0" vertical="bottom"/>
    </xf>
    <xf borderId="18" fillId="13" fontId="99" numFmtId="166" xfId="0" applyAlignment="1" applyBorder="1" applyFont="1" applyNumberFormat="1">
      <alignment horizontal="center" vertical="bottom"/>
    </xf>
    <xf borderId="0" fillId="3" fontId="99" numFmtId="0" xfId="0" applyAlignment="1" applyFont="1">
      <alignment horizontal="right" vertical="bottom"/>
    </xf>
    <xf borderId="0" fillId="3" fontId="99" numFmtId="166" xfId="0" applyAlignment="1" applyFont="1" applyNumberFormat="1">
      <alignment horizontal="center" vertical="bottom"/>
    </xf>
    <xf borderId="8" fillId="0" fontId="147" numFmtId="0" xfId="0" applyAlignment="1" applyBorder="1" applyFont="1">
      <alignment horizontal="center" readingOrder="0" vertical="bottom"/>
    </xf>
    <xf borderId="8" fillId="0" fontId="99" numFmtId="0" xfId="0" applyAlignment="1" applyBorder="1" applyFont="1">
      <alignment horizontal="center" readingOrder="0" vertical="bottom"/>
    </xf>
    <xf borderId="10" fillId="0" fontId="99" numFmtId="0" xfId="0" applyAlignment="1" applyBorder="1" applyFont="1">
      <alignment horizontal="right" readingOrder="0" vertical="bottom"/>
    </xf>
    <xf borderId="5" fillId="13" fontId="14" numFmtId="0" xfId="0" applyAlignment="1" applyBorder="1" applyFont="1">
      <alignment horizontal="center" vertical="bottom"/>
    </xf>
    <xf borderId="9" fillId="13" fontId="18" numFmtId="0" xfId="0" applyAlignment="1" applyBorder="1" applyFont="1">
      <alignment vertical="bottom"/>
    </xf>
    <xf borderId="0" fillId="3" fontId="99" numFmtId="0" xfId="0" applyAlignment="1" applyFont="1">
      <alignment horizontal="right" readingOrder="0" vertical="bottom"/>
    </xf>
    <xf borderId="0" fillId="0" fontId="17" numFmtId="49" xfId="0" applyAlignment="1" applyFont="1" applyNumberFormat="1">
      <alignment horizontal="center" vertical="center"/>
    </xf>
    <xf borderId="0" fillId="0" fontId="17" numFmtId="166" xfId="0" applyAlignment="1" applyFont="1" applyNumberFormat="1">
      <alignment horizontal="center" vertical="center"/>
    </xf>
    <xf borderId="5" fillId="29" fontId="14" numFmtId="0" xfId="0" applyAlignment="1" applyBorder="1" applyFont="1">
      <alignment horizontal="center" vertical="bottom"/>
    </xf>
    <xf borderId="19" fillId="8" fontId="14" numFmtId="0" xfId="0" applyAlignment="1" applyBorder="1" applyFont="1">
      <alignment shrinkToFit="0" vertical="bottom" wrapText="1"/>
    </xf>
    <xf borderId="21" fillId="13" fontId="99" numFmtId="0" xfId="0" applyAlignment="1" applyBorder="1" applyFont="1">
      <alignment vertical="bottom"/>
    </xf>
    <xf borderId="4" fillId="8" fontId="4" numFmtId="0" xfId="0" applyAlignment="1" applyBorder="1" applyFont="1">
      <alignment readingOrder="0" vertical="bottom"/>
    </xf>
    <xf borderId="5" fillId="8" fontId="14" numFmtId="0" xfId="0" applyAlignment="1" applyBorder="1" applyFont="1">
      <alignment readingOrder="0" vertical="bottom"/>
    </xf>
    <xf borderId="5" fillId="21" fontId="147" numFmtId="0" xfId="0" applyAlignment="1" applyBorder="1" applyFont="1">
      <alignment horizontal="center" vertical="bottom"/>
    </xf>
    <xf borderId="50" fillId="3" fontId="144" numFmtId="0" xfId="0" applyAlignment="1" applyBorder="1" applyFont="1">
      <alignment horizontal="center" vertical="bottom"/>
    </xf>
    <xf borderId="5" fillId="3" fontId="144" numFmtId="0" xfId="0" applyAlignment="1" applyBorder="1" applyFont="1">
      <alignment horizontal="center" vertical="bottom"/>
    </xf>
    <xf borderId="5" fillId="0" fontId="144" numFmtId="0" xfId="0" applyAlignment="1" applyBorder="1" applyFont="1">
      <alignment horizontal="center" vertical="bottom"/>
    </xf>
    <xf borderId="51" fillId="3" fontId="144" numFmtId="0" xfId="0" applyAlignment="1" applyBorder="1" applyFont="1">
      <alignment horizontal="center" vertical="bottom"/>
    </xf>
    <xf borderId="5" fillId="8" fontId="14" numFmtId="0" xfId="0" applyAlignment="1" applyBorder="1" applyFont="1">
      <alignment horizontal="left" shrinkToFit="0" vertical="bottom" wrapText="1"/>
    </xf>
    <xf borderId="8" fillId="0" fontId="99" numFmtId="175" xfId="0" applyAlignment="1" applyBorder="1" applyFont="1" applyNumberFormat="1">
      <alignment horizontal="center" vertical="bottom"/>
    </xf>
    <xf borderId="10" fillId="0" fontId="89" numFmtId="0" xfId="0" applyAlignment="1" applyBorder="1" applyFont="1">
      <alignment vertical="bottom"/>
    </xf>
    <xf borderId="0" fillId="3" fontId="99" numFmtId="49" xfId="0" applyAlignment="1" applyFont="1" applyNumberFormat="1">
      <alignment horizontal="right" vertical="bottom"/>
    </xf>
    <xf borderId="23" fillId="8" fontId="14" numFmtId="49" xfId="0" applyAlignment="1" applyBorder="1" applyFont="1" applyNumberFormat="1">
      <alignment vertical="bottom"/>
    </xf>
    <xf borderId="23" fillId="8" fontId="68" numFmtId="0" xfId="0" applyAlignment="1" applyBorder="1" applyFont="1">
      <alignment vertical="bottom"/>
    </xf>
    <xf borderId="23" fillId="8" fontId="68" numFmtId="0" xfId="0" applyAlignment="1" applyBorder="1" applyFont="1">
      <alignment horizontal="center" vertical="bottom"/>
    </xf>
    <xf borderId="51" fillId="8" fontId="68" numFmtId="0" xfId="0" applyAlignment="1" applyBorder="1" applyFon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5" fontId="4" numFmtId="0" xfId="0" applyAlignment="1" applyFont="1">
      <alignment vertical="bottom"/>
    </xf>
    <xf borderId="0" fillId="5" fontId="4" numFmtId="0" xfId="0" applyAlignment="1" applyFont="1">
      <alignment horizontal="right" vertical="bottom"/>
    </xf>
    <xf borderId="0" fillId="5" fontId="4" numFmtId="0" xfId="0" applyAlignment="1" applyFont="1">
      <alignment horizontal="center" vertical="bottom"/>
    </xf>
    <xf borderId="47" fillId="5" fontId="4" numFmtId="0" xfId="0" applyAlignment="1" applyBorder="1" applyFont="1">
      <alignment vertical="bottom"/>
    </xf>
    <xf borderId="48" fillId="5" fontId="4" numFmtId="0" xfId="0" applyAlignment="1" applyBorder="1" applyFont="1">
      <alignment vertical="bottom"/>
    </xf>
    <xf borderId="48" fillId="5" fontId="89" numFmtId="0" xfId="0" applyAlignment="1" applyBorder="1" applyFont="1">
      <alignment vertical="bottom"/>
    </xf>
    <xf borderId="48" fillId="7" fontId="4" numFmtId="0" xfId="0" applyAlignment="1" applyBorder="1" applyFont="1">
      <alignment horizontal="right" vertical="bottom"/>
    </xf>
    <xf borderId="49" fillId="29" fontId="4" numFmtId="0" xfId="0" applyAlignment="1" applyBorder="1" applyFont="1">
      <alignment horizontal="right" vertical="bottom"/>
    </xf>
    <xf borderId="0" fillId="8" fontId="4" numFmtId="49" xfId="0" applyAlignment="1" applyFont="1" applyNumberFormat="1">
      <alignment horizontal="center" vertical="bottom"/>
    </xf>
    <xf borderId="0" fillId="8" fontId="4" numFmtId="0" xfId="0" applyAlignment="1" applyFont="1">
      <alignment horizontal="right" vertical="bottom"/>
    </xf>
    <xf borderId="0" fillId="8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2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mailto:lourdet2801@gmail.com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5.0"/>
    <col customWidth="1" min="2" max="2" width="102.0"/>
    <col customWidth="1" min="3" max="3" width="40.57"/>
    <col customWidth="1" min="4" max="4" width="18.43"/>
    <col customWidth="1" min="5" max="7" width="40.57"/>
    <col customWidth="1" min="8" max="8" width="69.57"/>
    <col customWidth="1" min="9" max="13" width="40.57"/>
    <col customWidth="1" min="14" max="14" width="69.71"/>
    <col customWidth="1" min="15" max="15" width="44.71"/>
    <col customWidth="1" min="16" max="17" width="8.43"/>
    <col customWidth="1" min="18" max="18" width="11.0"/>
    <col customWidth="1" min="19" max="19" width="16.71"/>
    <col customWidth="1" min="20" max="20" width="23.14"/>
    <col customWidth="1" min="21" max="22" width="32.57"/>
    <col customWidth="1" min="23" max="23" width="86.0"/>
    <col customWidth="1" min="24" max="24" width="19.43"/>
    <col customWidth="1" min="25" max="25" width="44.43"/>
    <col customWidth="1" min="26" max="26" width="12.57"/>
    <col customWidth="1" min="27" max="27" width="44.86"/>
    <col customWidth="1" min="28" max="28" width="52.0"/>
    <col customWidth="1" min="31" max="31" width="46.57"/>
    <col customWidth="1" min="32" max="43" width="14.0"/>
  </cols>
  <sheetData>
    <row r="1">
      <c r="A1" s="1" t="s">
        <v>0</v>
      </c>
      <c r="B1" s="2" t="s">
        <v>1</v>
      </c>
      <c r="C1" s="2"/>
      <c r="D1" s="2" t="s">
        <v>2</v>
      </c>
      <c r="E1" s="3" t="s">
        <v>3</v>
      </c>
      <c r="F1" s="2" t="s">
        <v>4</v>
      </c>
      <c r="G1" s="4" t="s">
        <v>5</v>
      </c>
      <c r="H1" s="5"/>
      <c r="I1" s="5"/>
      <c r="J1" s="5"/>
      <c r="K1" s="5"/>
      <c r="L1" s="5"/>
      <c r="M1" s="6" t="s">
        <v>6</v>
      </c>
      <c r="N1" s="7" t="s">
        <v>7</v>
      </c>
      <c r="O1" s="8" t="s">
        <v>8</v>
      </c>
      <c r="P1" s="9" t="s">
        <v>9</v>
      </c>
      <c r="Q1" s="7" t="s">
        <v>10</v>
      </c>
      <c r="R1" s="7" t="s">
        <v>11</v>
      </c>
      <c r="S1" s="10" t="s">
        <v>12</v>
      </c>
      <c r="T1" s="11" t="s">
        <v>13</v>
      </c>
      <c r="U1" s="11" t="s">
        <v>14</v>
      </c>
      <c r="V1" s="7" t="s">
        <v>15</v>
      </c>
      <c r="W1" s="12" t="s">
        <v>16</v>
      </c>
      <c r="X1" s="9" t="s">
        <v>17</v>
      </c>
      <c r="Y1" s="13" t="s">
        <v>18</v>
      </c>
      <c r="Z1" s="13" t="s">
        <v>19</v>
      </c>
      <c r="AA1" s="7" t="s">
        <v>20</v>
      </c>
      <c r="AB1" s="7" t="s">
        <v>21</v>
      </c>
      <c r="AC1" s="9" t="s">
        <v>22</v>
      </c>
      <c r="AD1" s="9" t="s">
        <v>23</v>
      </c>
      <c r="AF1" s="14" t="s">
        <v>24</v>
      </c>
      <c r="AG1" s="15" t="s">
        <v>7</v>
      </c>
      <c r="AH1" s="15" t="s">
        <v>25</v>
      </c>
      <c r="AI1" s="16" t="s">
        <v>26</v>
      </c>
      <c r="AJ1" s="17" t="s">
        <v>27</v>
      </c>
      <c r="AK1" s="15" t="s">
        <v>10</v>
      </c>
      <c r="AL1" s="15" t="s">
        <v>11</v>
      </c>
      <c r="AM1" s="18" t="s">
        <v>12</v>
      </c>
      <c r="AN1" s="19" t="s">
        <v>13</v>
      </c>
      <c r="AO1" s="19" t="s">
        <v>14</v>
      </c>
      <c r="AP1" s="15" t="s">
        <v>28</v>
      </c>
      <c r="AQ1" s="17" t="s">
        <v>29</v>
      </c>
    </row>
    <row r="2" ht="13.5" customHeight="1">
      <c r="A2" s="20" t="s">
        <v>30</v>
      </c>
      <c r="B2" s="21" t="s">
        <v>31</v>
      </c>
      <c r="C2" s="21" t="s">
        <v>32</v>
      </c>
      <c r="D2" s="21" t="s">
        <v>33</v>
      </c>
      <c r="E2" s="22" t="s">
        <v>34</v>
      </c>
      <c r="F2" s="21" t="s">
        <v>35</v>
      </c>
      <c r="G2" s="23" t="s">
        <v>36</v>
      </c>
      <c r="H2" s="24"/>
      <c r="I2" s="24"/>
      <c r="J2" s="24"/>
      <c r="K2" s="24"/>
      <c r="L2" s="24"/>
      <c r="M2" s="25" t="s">
        <v>30</v>
      </c>
      <c r="N2" s="26" t="s">
        <v>37</v>
      </c>
      <c r="O2" s="27" t="s">
        <v>38</v>
      </c>
      <c r="Q2" s="28" t="s">
        <v>34</v>
      </c>
      <c r="R2" s="29">
        <v>10.0</v>
      </c>
      <c r="S2" s="30">
        <f t="shared" ref="S2:S3" si="1">DATE(YEAR(W2)+2,MONTH(W2),DAY(W2))</f>
        <v>730</v>
      </c>
      <c r="T2" s="28" t="s">
        <v>39</v>
      </c>
      <c r="U2" s="28"/>
      <c r="V2" s="29" t="s">
        <v>40</v>
      </c>
      <c r="W2" s="30"/>
      <c r="Y2" s="31" t="s">
        <v>41</v>
      </c>
      <c r="Z2" s="32" t="s">
        <v>42</v>
      </c>
      <c r="AA2" s="33" t="s">
        <v>43</v>
      </c>
      <c r="AB2" s="33" t="s">
        <v>44</v>
      </c>
      <c r="AF2" s="34" t="s">
        <v>45</v>
      </c>
      <c r="AG2" s="35" t="s">
        <v>46</v>
      </c>
      <c r="AH2" s="36">
        <v>65.0</v>
      </c>
      <c r="AI2" s="37" t="s">
        <v>47</v>
      </c>
      <c r="AJ2" s="36">
        <v>1.0</v>
      </c>
      <c r="AK2" s="38">
        <v>1.0</v>
      </c>
      <c r="AL2" s="38">
        <v>10.0</v>
      </c>
      <c r="AM2" s="39" t="s">
        <v>48</v>
      </c>
      <c r="AN2" s="40" t="s">
        <v>39</v>
      </c>
      <c r="AO2" s="36">
        <v>9.91980515E8</v>
      </c>
      <c r="AP2" s="41" t="s">
        <v>49</v>
      </c>
      <c r="AQ2" s="41"/>
    </row>
    <row r="3" ht="13.5" customHeight="1">
      <c r="A3" s="42" t="s">
        <v>50</v>
      </c>
      <c r="B3" s="43" t="s">
        <v>51</v>
      </c>
      <c r="C3" s="43" t="s">
        <v>52</v>
      </c>
      <c r="D3" s="43" t="s">
        <v>33</v>
      </c>
      <c r="E3" s="44" t="s">
        <v>53</v>
      </c>
      <c r="F3" s="43" t="s">
        <v>35</v>
      </c>
      <c r="G3" s="45" t="s">
        <v>36</v>
      </c>
      <c r="H3" s="24"/>
      <c r="I3" s="24"/>
      <c r="J3" s="24"/>
      <c r="K3" s="24"/>
      <c r="L3" s="24"/>
      <c r="M3" s="25" t="s">
        <v>50</v>
      </c>
      <c r="N3" s="46" t="s">
        <v>54</v>
      </c>
      <c r="O3" s="27" t="s">
        <v>55</v>
      </c>
      <c r="Q3" s="28" t="s">
        <v>53</v>
      </c>
      <c r="R3" s="29">
        <v>10.0</v>
      </c>
      <c r="S3" s="30">
        <f t="shared" si="1"/>
        <v>730</v>
      </c>
      <c r="T3" s="28" t="s">
        <v>39</v>
      </c>
      <c r="U3" s="28"/>
      <c r="V3" s="29" t="s">
        <v>40</v>
      </c>
      <c r="W3" s="30"/>
      <c r="Y3" s="31" t="s">
        <v>41</v>
      </c>
      <c r="Z3" s="32" t="s">
        <v>42</v>
      </c>
      <c r="AA3" s="33" t="s">
        <v>43</v>
      </c>
      <c r="AB3" s="33" t="s">
        <v>44</v>
      </c>
      <c r="AF3" s="34" t="s">
        <v>56</v>
      </c>
      <c r="AG3" s="35" t="s">
        <v>57</v>
      </c>
      <c r="AH3" s="36">
        <v>68.0</v>
      </c>
      <c r="AI3" s="37" t="s">
        <v>58</v>
      </c>
      <c r="AJ3" s="36">
        <v>1.0</v>
      </c>
      <c r="AK3" s="38">
        <v>2.0</v>
      </c>
      <c r="AL3" s="38">
        <v>10.0</v>
      </c>
      <c r="AM3" s="39" t="s">
        <v>48</v>
      </c>
      <c r="AN3" s="40" t="s">
        <v>39</v>
      </c>
      <c r="AO3" s="36">
        <v>9.80128507E8</v>
      </c>
      <c r="AP3" s="41" t="s">
        <v>49</v>
      </c>
      <c r="AQ3" s="41"/>
    </row>
    <row r="4" ht="15.0" customHeight="1">
      <c r="A4" s="20" t="s">
        <v>59</v>
      </c>
      <c r="B4" s="21" t="s">
        <v>60</v>
      </c>
      <c r="C4" s="21" t="s">
        <v>61</v>
      </c>
      <c r="D4" s="21" t="s">
        <v>62</v>
      </c>
      <c r="E4" s="22" t="s">
        <v>53</v>
      </c>
      <c r="F4" s="21" t="s">
        <v>63</v>
      </c>
      <c r="G4" s="23" t="s">
        <v>36</v>
      </c>
      <c r="H4" s="24"/>
      <c r="I4" s="24"/>
      <c r="J4" s="24"/>
      <c r="K4" s="24"/>
      <c r="L4" s="24"/>
      <c r="M4" s="25" t="s">
        <v>64</v>
      </c>
      <c r="N4" s="26" t="s">
        <v>65</v>
      </c>
      <c r="O4" s="27" t="s">
        <v>38</v>
      </c>
      <c r="Q4" s="28" t="s">
        <v>66</v>
      </c>
      <c r="R4" s="47">
        <v>10.0</v>
      </c>
      <c r="S4" s="48">
        <v>48170.0</v>
      </c>
      <c r="T4" s="28" t="s">
        <v>39</v>
      </c>
      <c r="U4" s="28"/>
      <c r="V4" s="29" t="s">
        <v>40</v>
      </c>
      <c r="W4" s="48"/>
      <c r="Y4" s="31" t="s">
        <v>41</v>
      </c>
      <c r="Z4" s="33" t="s">
        <v>42</v>
      </c>
      <c r="AA4" s="33" t="s">
        <v>43</v>
      </c>
      <c r="AB4" s="33" t="s">
        <v>44</v>
      </c>
      <c r="AF4" s="34" t="s">
        <v>67</v>
      </c>
      <c r="AG4" s="35" t="s">
        <v>68</v>
      </c>
      <c r="AH4" s="36">
        <v>75.0</v>
      </c>
      <c r="AI4" s="37" t="s">
        <v>38</v>
      </c>
      <c r="AJ4" s="36">
        <v>1.0</v>
      </c>
      <c r="AK4" s="38">
        <v>3.0</v>
      </c>
      <c r="AL4" s="38">
        <v>10.0</v>
      </c>
      <c r="AM4" s="39" t="s">
        <v>48</v>
      </c>
      <c r="AN4" s="40" t="s">
        <v>39</v>
      </c>
      <c r="AO4" s="36">
        <v>9.89903039E8</v>
      </c>
      <c r="AP4" s="41" t="s">
        <v>49</v>
      </c>
      <c r="AQ4" s="41"/>
    </row>
    <row r="5" ht="15.0" customHeight="1">
      <c r="A5" s="42" t="s">
        <v>64</v>
      </c>
      <c r="B5" s="43" t="s">
        <v>69</v>
      </c>
      <c r="C5" s="43" t="s">
        <v>52</v>
      </c>
      <c r="D5" s="43" t="s">
        <v>33</v>
      </c>
      <c r="E5" s="44" t="s">
        <v>66</v>
      </c>
      <c r="F5" s="43" t="s">
        <v>35</v>
      </c>
      <c r="G5" s="45" t="s">
        <v>70</v>
      </c>
      <c r="H5" s="24"/>
      <c r="I5" s="24"/>
      <c r="J5" s="24"/>
      <c r="K5" s="24"/>
      <c r="L5" s="24"/>
      <c r="M5" s="25" t="s">
        <v>71</v>
      </c>
      <c r="N5" s="26" t="s">
        <v>72</v>
      </c>
      <c r="O5" s="27" t="s">
        <v>38</v>
      </c>
      <c r="Q5" s="28" t="s">
        <v>73</v>
      </c>
      <c r="R5" s="29">
        <v>10.0</v>
      </c>
      <c r="S5" s="48">
        <v>48170.0</v>
      </c>
      <c r="T5" s="28" t="s">
        <v>39</v>
      </c>
      <c r="U5" s="28"/>
      <c r="V5" s="29" t="s">
        <v>40</v>
      </c>
      <c r="W5" s="48"/>
      <c r="Y5" s="31" t="s">
        <v>41</v>
      </c>
      <c r="Z5" s="32" t="s">
        <v>42</v>
      </c>
      <c r="AA5" s="49" t="s">
        <v>74</v>
      </c>
      <c r="AB5" s="49" t="s">
        <v>75</v>
      </c>
      <c r="AF5" s="34" t="s">
        <v>76</v>
      </c>
      <c r="AG5" s="35" t="s">
        <v>77</v>
      </c>
      <c r="AH5" s="36">
        <v>55.0</v>
      </c>
      <c r="AI5" s="37" t="s">
        <v>38</v>
      </c>
      <c r="AJ5" s="36">
        <v>1.0</v>
      </c>
      <c r="AK5" s="38">
        <v>4.0</v>
      </c>
      <c r="AL5" s="38">
        <v>10.0</v>
      </c>
      <c r="AM5" s="39" t="s">
        <v>78</v>
      </c>
      <c r="AN5" s="40" t="s">
        <v>39</v>
      </c>
      <c r="AO5" s="36">
        <v>9.82612056E8</v>
      </c>
      <c r="AP5" s="41" t="s">
        <v>49</v>
      </c>
      <c r="AQ5" s="41"/>
    </row>
    <row r="6" ht="15.0" customHeight="1">
      <c r="A6" s="20" t="s">
        <v>71</v>
      </c>
      <c r="B6" s="21" t="s">
        <v>79</v>
      </c>
      <c r="C6" s="50" t="s">
        <v>52</v>
      </c>
      <c r="D6" s="21" t="s">
        <v>33</v>
      </c>
      <c r="E6" s="22" t="s">
        <v>73</v>
      </c>
      <c r="F6" s="21" t="s">
        <v>35</v>
      </c>
      <c r="G6" s="23" t="s">
        <v>70</v>
      </c>
      <c r="H6" s="24"/>
      <c r="I6" s="24"/>
      <c r="J6" s="24"/>
      <c r="K6" s="24"/>
      <c r="L6" s="24"/>
      <c r="M6" s="25" t="s">
        <v>80</v>
      </c>
      <c r="N6" s="26" t="s">
        <v>81</v>
      </c>
      <c r="O6" s="27" t="s">
        <v>38</v>
      </c>
      <c r="Q6" s="28" t="s">
        <v>82</v>
      </c>
      <c r="R6" s="29">
        <v>10.0</v>
      </c>
      <c r="S6" s="30">
        <f t="shared" ref="S6:S9" si="2">DATE(YEAR(W6)+2,MONTH(W6),DAY(W6))</f>
        <v>730</v>
      </c>
      <c r="T6" s="28" t="s">
        <v>39</v>
      </c>
      <c r="U6" s="28"/>
      <c r="V6" s="29" t="s">
        <v>40</v>
      </c>
      <c r="W6" s="30"/>
      <c r="Y6" s="31" t="s">
        <v>41</v>
      </c>
      <c r="Z6" s="32" t="s">
        <v>42</v>
      </c>
      <c r="AA6" s="49" t="s">
        <v>74</v>
      </c>
      <c r="AB6" s="49" t="s">
        <v>75</v>
      </c>
      <c r="AC6" s="9" t="s">
        <v>83</v>
      </c>
      <c r="AD6" s="9">
        <v>3.0</v>
      </c>
      <c r="AF6" s="34" t="s">
        <v>84</v>
      </c>
      <c r="AG6" s="35" t="s">
        <v>85</v>
      </c>
      <c r="AH6" s="36">
        <v>61.0</v>
      </c>
      <c r="AI6" s="37" t="s">
        <v>38</v>
      </c>
      <c r="AJ6" s="36">
        <v>1.0</v>
      </c>
      <c r="AK6" s="38">
        <v>5.0</v>
      </c>
      <c r="AL6" s="38">
        <v>10.0</v>
      </c>
      <c r="AM6" s="39" t="s">
        <v>48</v>
      </c>
      <c r="AN6" s="40" t="s">
        <v>39</v>
      </c>
      <c r="AO6" s="36">
        <v>9.63069153E8</v>
      </c>
      <c r="AP6" s="41" t="s">
        <v>49</v>
      </c>
      <c r="AQ6" s="41"/>
    </row>
    <row r="7" ht="15.0" customHeight="1">
      <c r="A7" s="42" t="s">
        <v>80</v>
      </c>
      <c r="B7" s="43" t="s">
        <v>86</v>
      </c>
      <c r="C7" s="43" t="s">
        <v>52</v>
      </c>
      <c r="D7" s="43" t="s">
        <v>33</v>
      </c>
      <c r="E7" s="44" t="s">
        <v>82</v>
      </c>
      <c r="F7" s="43" t="s">
        <v>35</v>
      </c>
      <c r="G7" s="45" t="s">
        <v>36</v>
      </c>
      <c r="H7" s="24"/>
      <c r="I7" s="24"/>
      <c r="J7" s="24"/>
      <c r="K7" s="24"/>
      <c r="L7" s="24"/>
      <c r="M7" s="25" t="s">
        <v>87</v>
      </c>
      <c r="N7" s="26" t="s">
        <v>88</v>
      </c>
      <c r="O7" s="27" t="s">
        <v>38</v>
      </c>
      <c r="Q7" s="28" t="s">
        <v>89</v>
      </c>
      <c r="R7" s="29">
        <v>10.0</v>
      </c>
      <c r="S7" s="30">
        <f t="shared" si="2"/>
        <v>730</v>
      </c>
      <c r="T7" s="28" t="s">
        <v>39</v>
      </c>
      <c r="U7" s="28"/>
      <c r="V7" s="29" t="s">
        <v>40</v>
      </c>
      <c r="W7" s="30"/>
      <c r="Y7" s="31" t="s">
        <v>41</v>
      </c>
      <c r="Z7" s="32" t="s">
        <v>42</v>
      </c>
      <c r="AA7" s="33" t="s">
        <v>43</v>
      </c>
      <c r="AB7" s="33" t="s">
        <v>44</v>
      </c>
      <c r="AC7" s="9" t="s">
        <v>83</v>
      </c>
      <c r="AD7" s="9">
        <v>3.0</v>
      </c>
      <c r="AF7" s="34" t="s">
        <v>90</v>
      </c>
      <c r="AG7" s="35" t="s">
        <v>91</v>
      </c>
      <c r="AH7" s="36">
        <v>52.0</v>
      </c>
      <c r="AI7" s="37" t="s">
        <v>38</v>
      </c>
      <c r="AJ7" s="36">
        <v>1.0</v>
      </c>
      <c r="AK7" s="38">
        <v>6.0</v>
      </c>
      <c r="AL7" s="38">
        <v>10.0</v>
      </c>
      <c r="AM7" s="39" t="s">
        <v>92</v>
      </c>
      <c r="AN7" s="40" t="s">
        <v>39</v>
      </c>
      <c r="AO7" s="36">
        <v>9.39327042E8</v>
      </c>
      <c r="AP7" s="41" t="s">
        <v>49</v>
      </c>
      <c r="AQ7" s="41"/>
    </row>
    <row r="8" ht="15.0" customHeight="1">
      <c r="A8" s="20" t="s">
        <v>87</v>
      </c>
      <c r="B8" s="21" t="s">
        <v>93</v>
      </c>
      <c r="C8" s="21" t="s">
        <v>52</v>
      </c>
      <c r="D8" s="21" t="s">
        <v>33</v>
      </c>
      <c r="E8" s="22" t="s">
        <v>89</v>
      </c>
      <c r="F8" s="21" t="s">
        <v>35</v>
      </c>
      <c r="G8" s="23" t="s">
        <v>94</v>
      </c>
      <c r="H8" s="51"/>
      <c r="I8" s="51"/>
      <c r="J8" s="51"/>
      <c r="K8" s="51"/>
      <c r="L8" s="51"/>
      <c r="M8" s="52" t="s">
        <v>95</v>
      </c>
      <c r="N8" s="53" t="s">
        <v>96</v>
      </c>
      <c r="O8" s="54" t="s">
        <v>38</v>
      </c>
      <c r="Q8" s="55" t="s">
        <v>97</v>
      </c>
      <c r="R8" s="56">
        <v>10.0</v>
      </c>
      <c r="S8" s="30">
        <f t="shared" si="2"/>
        <v>730</v>
      </c>
      <c r="T8" s="55" t="s">
        <v>39</v>
      </c>
      <c r="U8" s="55"/>
      <c r="V8" s="29" t="s">
        <v>40</v>
      </c>
      <c r="W8" s="30"/>
      <c r="Y8" s="31" t="s">
        <v>41</v>
      </c>
      <c r="Z8" s="31" t="s">
        <v>98</v>
      </c>
      <c r="AA8" s="49" t="s">
        <v>74</v>
      </c>
      <c r="AB8" s="57" t="s">
        <v>99</v>
      </c>
      <c r="AC8" s="9" t="s">
        <v>83</v>
      </c>
      <c r="AD8" s="9">
        <v>3.0</v>
      </c>
      <c r="AF8" s="34" t="s">
        <v>100</v>
      </c>
      <c r="AG8" s="35" t="s">
        <v>101</v>
      </c>
      <c r="AH8" s="36">
        <v>24.0</v>
      </c>
      <c r="AI8" s="37" t="s">
        <v>38</v>
      </c>
      <c r="AJ8" s="36">
        <v>1.0</v>
      </c>
      <c r="AK8" s="38">
        <v>7.0</v>
      </c>
      <c r="AL8" s="38">
        <v>10.0</v>
      </c>
      <c r="AM8" s="39" t="s">
        <v>48</v>
      </c>
      <c r="AN8" s="40" t="s">
        <v>39</v>
      </c>
      <c r="AO8" s="36">
        <v>9.82547507E8</v>
      </c>
      <c r="AP8" s="41" t="s">
        <v>49</v>
      </c>
      <c r="AQ8" s="41"/>
    </row>
    <row r="9" ht="15.0" customHeight="1">
      <c r="A9" s="42" t="s">
        <v>102</v>
      </c>
      <c r="B9" s="43" t="s">
        <v>103</v>
      </c>
      <c r="C9" s="43" t="s">
        <v>52</v>
      </c>
      <c r="D9" s="43" t="s">
        <v>33</v>
      </c>
      <c r="E9" s="44" t="s">
        <v>104</v>
      </c>
      <c r="F9" s="43" t="s">
        <v>35</v>
      </c>
      <c r="G9" s="45" t="s">
        <v>105</v>
      </c>
      <c r="H9" s="58"/>
      <c r="I9" s="58"/>
      <c r="J9" s="58"/>
      <c r="K9" s="58"/>
      <c r="L9" s="58"/>
      <c r="M9" s="59" t="s">
        <v>102</v>
      </c>
      <c r="N9" s="60" t="s">
        <v>106</v>
      </c>
      <c r="O9" s="61" t="s">
        <v>38</v>
      </c>
      <c r="Q9" s="55" t="s">
        <v>104</v>
      </c>
      <c r="R9" s="56">
        <v>10.0</v>
      </c>
      <c r="S9" s="30">
        <f t="shared" si="2"/>
        <v>730</v>
      </c>
      <c r="T9" s="55" t="s">
        <v>39</v>
      </c>
      <c r="U9" s="55"/>
      <c r="V9" s="29" t="s">
        <v>40</v>
      </c>
      <c r="W9" s="30"/>
      <c r="Y9" s="30" t="s">
        <v>107</v>
      </c>
      <c r="Z9" s="33" t="s">
        <v>42</v>
      </c>
      <c r="AA9" s="33" t="s">
        <v>43</v>
      </c>
      <c r="AB9" s="33" t="s">
        <v>44</v>
      </c>
      <c r="AC9" s="9" t="s">
        <v>83</v>
      </c>
      <c r="AD9" s="9">
        <v>3.0</v>
      </c>
      <c r="AF9" s="34" t="s">
        <v>108</v>
      </c>
      <c r="AG9" s="35" t="s">
        <v>109</v>
      </c>
      <c r="AH9" s="36">
        <v>45.0</v>
      </c>
      <c r="AI9" s="37" t="s">
        <v>38</v>
      </c>
      <c r="AJ9" s="36">
        <v>1.0</v>
      </c>
      <c r="AK9" s="38">
        <v>8.0</v>
      </c>
      <c r="AL9" s="38">
        <v>10.0</v>
      </c>
      <c r="AM9" s="39" t="s">
        <v>110</v>
      </c>
      <c r="AN9" s="40" t="s">
        <v>39</v>
      </c>
      <c r="AO9" s="36">
        <v>9.59828066E8</v>
      </c>
      <c r="AP9" s="41" t="s">
        <v>49</v>
      </c>
      <c r="AQ9" s="41"/>
    </row>
    <row r="10" ht="15.0" customHeight="1">
      <c r="A10" s="20"/>
      <c r="B10" s="21"/>
      <c r="C10" s="21"/>
      <c r="D10" s="21"/>
      <c r="E10" s="22"/>
      <c r="F10" s="21"/>
      <c r="G10" s="23"/>
      <c r="H10" s="24"/>
      <c r="I10" s="24"/>
      <c r="J10" s="24"/>
      <c r="K10" s="24"/>
      <c r="L10" s="24"/>
      <c r="M10" s="25"/>
      <c r="N10" s="26"/>
      <c r="O10" s="27"/>
      <c r="Q10" s="28"/>
      <c r="R10" s="29"/>
      <c r="S10" s="62"/>
      <c r="T10" s="28"/>
      <c r="U10" s="28"/>
      <c r="V10" s="29"/>
      <c r="W10" s="62"/>
      <c r="Y10" s="31"/>
      <c r="Z10" s="32"/>
      <c r="AA10" s="49"/>
      <c r="AB10" s="57"/>
      <c r="AC10" s="9"/>
      <c r="AD10" s="9"/>
      <c r="AF10" s="34"/>
      <c r="AG10" s="35"/>
      <c r="AH10" s="36"/>
      <c r="AI10" s="37"/>
      <c r="AJ10" s="36"/>
      <c r="AK10" s="38"/>
      <c r="AL10" s="38"/>
      <c r="AM10" s="39"/>
      <c r="AN10" s="40"/>
      <c r="AO10" s="36"/>
      <c r="AP10" s="41"/>
      <c r="AQ10" s="41"/>
    </row>
    <row r="11" ht="15.0" customHeight="1">
      <c r="A11" s="20" t="s">
        <v>111</v>
      </c>
      <c r="B11" s="21" t="s">
        <v>112</v>
      </c>
      <c r="C11" s="21" t="s">
        <v>52</v>
      </c>
      <c r="D11" s="21" t="s">
        <v>33</v>
      </c>
      <c r="E11" s="22" t="s">
        <v>113</v>
      </c>
      <c r="F11" s="21" t="s">
        <v>35</v>
      </c>
      <c r="G11" s="23" t="s">
        <v>70</v>
      </c>
      <c r="H11" s="24"/>
      <c r="I11" s="24"/>
      <c r="J11" s="24"/>
      <c r="K11" s="24"/>
      <c r="L11" s="24"/>
      <c r="M11" s="25" t="s">
        <v>114</v>
      </c>
      <c r="N11" s="26" t="s">
        <v>115</v>
      </c>
      <c r="O11" s="27" t="s">
        <v>38</v>
      </c>
      <c r="Q11" s="28" t="s">
        <v>116</v>
      </c>
      <c r="R11" s="29">
        <v>10.0</v>
      </c>
      <c r="S11" s="48">
        <v>48170.0</v>
      </c>
      <c r="T11" s="28" t="s">
        <v>39</v>
      </c>
      <c r="U11" s="28"/>
      <c r="V11" s="29" t="s">
        <v>40</v>
      </c>
      <c r="W11" s="48"/>
      <c r="Y11" s="31" t="s">
        <v>41</v>
      </c>
      <c r="Z11" s="32" t="s">
        <v>42</v>
      </c>
      <c r="AA11" s="49" t="s">
        <v>74</v>
      </c>
      <c r="AB11" s="57" t="s">
        <v>99</v>
      </c>
      <c r="AC11" s="9" t="s">
        <v>83</v>
      </c>
      <c r="AD11" s="9">
        <v>3.0</v>
      </c>
      <c r="AF11" s="34" t="s">
        <v>117</v>
      </c>
      <c r="AG11" s="35" t="s">
        <v>118</v>
      </c>
      <c r="AH11" s="36">
        <v>61.0</v>
      </c>
      <c r="AI11" s="37" t="s">
        <v>38</v>
      </c>
      <c r="AJ11" s="36">
        <v>1.0</v>
      </c>
      <c r="AK11" s="38">
        <v>9.0</v>
      </c>
      <c r="AL11" s="38">
        <v>10.0</v>
      </c>
      <c r="AM11" s="39" t="s">
        <v>78</v>
      </c>
      <c r="AN11" s="40" t="s">
        <v>39</v>
      </c>
      <c r="AO11" s="36">
        <v>9.86723601E8</v>
      </c>
      <c r="AP11" s="41" t="s">
        <v>49</v>
      </c>
      <c r="AQ11" s="41"/>
    </row>
    <row r="12" ht="15.0" customHeight="1">
      <c r="A12" s="42" t="s">
        <v>119</v>
      </c>
      <c r="B12" s="43" t="s">
        <v>120</v>
      </c>
      <c r="C12" s="43" t="s">
        <v>52</v>
      </c>
      <c r="D12" s="43" t="s">
        <v>33</v>
      </c>
      <c r="E12" s="44" t="s">
        <v>121</v>
      </c>
      <c r="F12" s="43" t="s">
        <v>35</v>
      </c>
      <c r="G12" s="45" t="s">
        <v>122</v>
      </c>
      <c r="H12" s="24"/>
      <c r="I12" s="24"/>
      <c r="J12" s="24"/>
      <c r="K12" s="24"/>
      <c r="L12" s="24"/>
      <c r="M12" s="25" t="s">
        <v>111</v>
      </c>
      <c r="N12" s="26" t="s">
        <v>123</v>
      </c>
      <c r="O12" s="27" t="s">
        <v>38</v>
      </c>
      <c r="Q12" s="28" t="s">
        <v>113</v>
      </c>
      <c r="R12" s="29">
        <v>10.0</v>
      </c>
      <c r="S12" s="48">
        <v>48170.0</v>
      </c>
      <c r="T12" s="28" t="s">
        <v>39</v>
      </c>
      <c r="U12" s="28"/>
      <c r="V12" s="29" t="s">
        <v>40</v>
      </c>
      <c r="W12" s="48"/>
      <c r="Y12" s="31" t="s">
        <v>41</v>
      </c>
      <c r="Z12" s="32" t="s">
        <v>42</v>
      </c>
      <c r="AA12" s="49" t="s">
        <v>74</v>
      </c>
      <c r="AB12" s="49" t="s">
        <v>75</v>
      </c>
      <c r="AC12" s="9" t="s">
        <v>83</v>
      </c>
      <c r="AD12" s="9">
        <v>3.0</v>
      </c>
      <c r="AF12" s="34" t="s">
        <v>124</v>
      </c>
      <c r="AG12" s="35" t="s">
        <v>125</v>
      </c>
      <c r="AH12" s="36">
        <v>45.0</v>
      </c>
      <c r="AI12" s="37" t="s">
        <v>38</v>
      </c>
      <c r="AJ12" s="36">
        <v>1.0</v>
      </c>
      <c r="AK12" s="38">
        <v>10.0</v>
      </c>
      <c r="AL12" s="38">
        <v>10.0</v>
      </c>
      <c r="AM12" s="39" t="s">
        <v>78</v>
      </c>
      <c r="AN12" s="40" t="s">
        <v>39</v>
      </c>
      <c r="AO12" s="36">
        <v>9.88754583E8</v>
      </c>
      <c r="AP12" s="41" t="s">
        <v>49</v>
      </c>
      <c r="AQ12" s="41"/>
    </row>
    <row r="13" ht="15.0" customHeight="1">
      <c r="A13" s="20" t="s">
        <v>126</v>
      </c>
      <c r="B13" s="21" t="s">
        <v>127</v>
      </c>
      <c r="C13" s="21" t="s">
        <v>52</v>
      </c>
      <c r="D13" s="21" t="s">
        <v>33</v>
      </c>
      <c r="E13" s="22" t="s">
        <v>128</v>
      </c>
      <c r="F13" s="21" t="s">
        <v>35</v>
      </c>
      <c r="G13" s="23" t="s">
        <v>129</v>
      </c>
      <c r="H13" s="58"/>
      <c r="I13" s="58"/>
      <c r="J13" s="58"/>
      <c r="K13" s="58"/>
      <c r="L13" s="58"/>
      <c r="M13" s="59" t="s">
        <v>119</v>
      </c>
      <c r="N13" s="60" t="s">
        <v>130</v>
      </c>
      <c r="O13" s="61" t="s">
        <v>38</v>
      </c>
      <c r="Q13" s="55" t="s">
        <v>121</v>
      </c>
      <c r="R13" s="56">
        <v>10.0</v>
      </c>
      <c r="S13" s="30">
        <f>DATE(YEAR(W13)+2,MONTH(W13),DAY(W13))</f>
        <v>730</v>
      </c>
      <c r="T13" s="55" t="s">
        <v>39</v>
      </c>
      <c r="U13" s="55"/>
      <c r="V13" s="29" t="s">
        <v>40</v>
      </c>
      <c r="W13" s="30"/>
      <c r="Y13" s="30" t="s">
        <v>107</v>
      </c>
      <c r="Z13" s="32" t="s">
        <v>42</v>
      </c>
      <c r="AA13" s="33" t="s">
        <v>43</v>
      </c>
      <c r="AB13" s="33" t="s">
        <v>44</v>
      </c>
      <c r="AC13" s="9" t="s">
        <v>83</v>
      </c>
      <c r="AD13" s="9">
        <v>3.0</v>
      </c>
      <c r="AF13" s="34" t="s">
        <v>131</v>
      </c>
      <c r="AG13" s="35" t="s">
        <v>132</v>
      </c>
      <c r="AH13" s="36">
        <v>31.0</v>
      </c>
      <c r="AI13" s="37" t="s">
        <v>38</v>
      </c>
      <c r="AJ13" s="36">
        <v>1.0</v>
      </c>
      <c r="AK13" s="38">
        <v>11.0</v>
      </c>
      <c r="AL13" s="38">
        <v>10.0</v>
      </c>
      <c r="AM13" s="39" t="s">
        <v>133</v>
      </c>
      <c r="AN13" s="40" t="s">
        <v>39</v>
      </c>
      <c r="AO13" s="36">
        <v>9.97924228E8</v>
      </c>
      <c r="AP13" s="41" t="s">
        <v>49</v>
      </c>
      <c r="AQ13" s="41"/>
    </row>
    <row r="14" ht="15.0" customHeight="1">
      <c r="A14" s="63" t="s">
        <v>134</v>
      </c>
      <c r="B14" s="64" t="s">
        <v>135</v>
      </c>
      <c r="C14" s="64" t="s">
        <v>136</v>
      </c>
      <c r="D14" s="64" t="s">
        <v>9</v>
      </c>
      <c r="E14" s="65" t="s">
        <v>137</v>
      </c>
      <c r="F14" s="64" t="s">
        <v>138</v>
      </c>
      <c r="G14" s="66" t="s">
        <v>139</v>
      </c>
      <c r="H14" s="24" t="s">
        <v>140</v>
      </c>
      <c r="I14" s="24"/>
      <c r="J14" s="24"/>
      <c r="K14" s="24"/>
      <c r="L14" s="24"/>
      <c r="M14" s="25"/>
      <c r="N14" s="9"/>
      <c r="O14" s="67"/>
      <c r="Q14" s="28"/>
      <c r="R14" s="29"/>
      <c r="S14" s="30"/>
      <c r="T14" s="28"/>
      <c r="U14" s="28"/>
      <c r="V14" s="29"/>
      <c r="W14" s="30"/>
      <c r="Y14" s="68"/>
      <c r="Z14" s="32"/>
      <c r="AA14" s="49"/>
      <c r="AB14" s="49"/>
      <c r="AC14" s="9"/>
      <c r="AD14" s="9"/>
      <c r="AF14" s="34"/>
      <c r="AG14" s="35"/>
      <c r="AH14" s="36"/>
      <c r="AI14" s="37"/>
      <c r="AJ14" s="36"/>
      <c r="AK14" s="38"/>
      <c r="AL14" s="38"/>
      <c r="AM14" s="39"/>
      <c r="AN14" s="40"/>
      <c r="AO14" s="36"/>
      <c r="AP14" s="41"/>
      <c r="AQ14" s="41"/>
    </row>
    <row r="15" ht="15.0" customHeight="1">
      <c r="A15" s="42" t="s">
        <v>141</v>
      </c>
      <c r="B15" s="43" t="s">
        <v>142</v>
      </c>
      <c r="C15" s="43" t="s">
        <v>143</v>
      </c>
      <c r="D15" s="43" t="s">
        <v>33</v>
      </c>
      <c r="E15" s="44" t="s">
        <v>144</v>
      </c>
      <c r="F15" s="43" t="s">
        <v>35</v>
      </c>
      <c r="G15" s="45" t="s">
        <v>70</v>
      </c>
      <c r="H15" s="24" t="s">
        <v>145</v>
      </c>
      <c r="I15" s="24" t="s">
        <v>146</v>
      </c>
      <c r="J15" s="24" t="s">
        <v>147</v>
      </c>
      <c r="K15" s="24"/>
      <c r="L15" s="24"/>
      <c r="M15" s="25" t="s">
        <v>148</v>
      </c>
      <c r="N15" s="9" t="s">
        <v>127</v>
      </c>
      <c r="O15" s="67" t="s">
        <v>149</v>
      </c>
      <c r="Q15" s="28" t="s">
        <v>128</v>
      </c>
      <c r="R15" s="29">
        <v>10.0</v>
      </c>
      <c r="S15" s="30">
        <v>45474.0</v>
      </c>
      <c r="T15" s="28" t="s">
        <v>39</v>
      </c>
      <c r="U15" s="28"/>
      <c r="V15" s="29" t="s">
        <v>40</v>
      </c>
      <c r="W15" s="30"/>
      <c r="Y15" s="68" t="s">
        <v>150</v>
      </c>
      <c r="Z15" s="32" t="s">
        <v>42</v>
      </c>
      <c r="AA15" s="49" t="s">
        <v>150</v>
      </c>
      <c r="AB15" s="49" t="s">
        <v>151</v>
      </c>
      <c r="AC15" s="9" t="s">
        <v>83</v>
      </c>
      <c r="AD15" s="9">
        <v>3.0</v>
      </c>
      <c r="AF15" s="34" t="s">
        <v>148</v>
      </c>
      <c r="AG15" s="35" t="s">
        <v>152</v>
      </c>
      <c r="AH15" s="36">
        <v>51.0</v>
      </c>
      <c r="AI15" s="37" t="s">
        <v>38</v>
      </c>
      <c r="AJ15" s="36">
        <v>1.0</v>
      </c>
      <c r="AK15" s="38">
        <v>12.0</v>
      </c>
      <c r="AL15" s="38">
        <v>10.0</v>
      </c>
      <c r="AM15" s="39" t="s">
        <v>153</v>
      </c>
      <c r="AN15" s="40" t="s">
        <v>39</v>
      </c>
      <c r="AO15" s="36">
        <v>9.88794264E8</v>
      </c>
      <c r="AP15" s="41" t="s">
        <v>49</v>
      </c>
      <c r="AQ15" s="41"/>
    </row>
    <row r="16" ht="15.0" customHeight="1">
      <c r="A16" s="20" t="s">
        <v>154</v>
      </c>
      <c r="B16" s="50" t="s">
        <v>155</v>
      </c>
      <c r="C16" s="21" t="s">
        <v>52</v>
      </c>
      <c r="D16" s="21" t="s">
        <v>33</v>
      </c>
      <c r="E16" s="22" t="s">
        <v>156</v>
      </c>
      <c r="F16" s="21" t="s">
        <v>35</v>
      </c>
      <c r="G16" s="23" t="s">
        <v>36</v>
      </c>
      <c r="H16" s="24"/>
      <c r="I16" s="24"/>
      <c r="J16" s="24"/>
      <c r="K16" s="24"/>
      <c r="L16" s="24"/>
      <c r="M16" s="25" t="s">
        <v>157</v>
      </c>
      <c r="N16" s="69" t="s">
        <v>158</v>
      </c>
      <c r="O16" s="27" t="s">
        <v>38</v>
      </c>
      <c r="Q16" s="28" t="s">
        <v>137</v>
      </c>
      <c r="R16" s="29">
        <v>10.0</v>
      </c>
      <c r="S16" s="30">
        <f>DATE(YEAR(W16)+2,MONTH(W16),DAY(W16))</f>
        <v>730</v>
      </c>
      <c r="T16" s="28" t="s">
        <v>39</v>
      </c>
      <c r="U16" s="28"/>
      <c r="V16" s="29" t="s">
        <v>40</v>
      </c>
      <c r="W16" s="30"/>
      <c r="Y16" s="31" t="s">
        <v>41</v>
      </c>
      <c r="Z16" s="32" t="s">
        <v>42</v>
      </c>
      <c r="AA16" s="49" t="s">
        <v>74</v>
      </c>
      <c r="AB16" s="57" t="s">
        <v>159</v>
      </c>
      <c r="AC16" s="9" t="s">
        <v>83</v>
      </c>
      <c r="AD16" s="9">
        <v>3.0</v>
      </c>
      <c r="AF16" s="34" t="s">
        <v>160</v>
      </c>
      <c r="AG16" s="35" t="s">
        <v>161</v>
      </c>
      <c r="AH16" s="36">
        <v>25.0</v>
      </c>
      <c r="AI16" s="37" t="s">
        <v>38</v>
      </c>
      <c r="AJ16" s="36">
        <v>1.0</v>
      </c>
      <c r="AK16" s="38">
        <v>13.0</v>
      </c>
      <c r="AL16" s="38">
        <v>10.0</v>
      </c>
      <c r="AM16" s="39" t="s">
        <v>162</v>
      </c>
      <c r="AN16" s="40" t="s">
        <v>39</v>
      </c>
      <c r="AO16" s="36">
        <v>9.67263553E8</v>
      </c>
      <c r="AP16" s="41" t="s">
        <v>49</v>
      </c>
      <c r="AQ16" s="41"/>
    </row>
    <row r="17" ht="15.0" customHeight="1">
      <c r="A17" s="42" t="s">
        <v>163</v>
      </c>
      <c r="B17" s="43" t="s">
        <v>164</v>
      </c>
      <c r="C17" s="43" t="s">
        <v>52</v>
      </c>
      <c r="D17" s="43" t="s">
        <v>33</v>
      </c>
      <c r="E17" s="44" t="s">
        <v>165</v>
      </c>
      <c r="F17" s="43" t="s">
        <v>35</v>
      </c>
      <c r="G17" s="45" t="s">
        <v>70</v>
      </c>
      <c r="H17" s="24"/>
      <c r="I17" s="24"/>
      <c r="J17" s="24"/>
      <c r="K17" s="24"/>
      <c r="L17" s="24"/>
      <c r="M17" s="25" t="s">
        <v>141</v>
      </c>
      <c r="N17" s="26" t="s">
        <v>142</v>
      </c>
      <c r="O17" s="27" t="s">
        <v>166</v>
      </c>
      <c r="Q17" s="28" t="s">
        <v>144</v>
      </c>
      <c r="R17" s="29">
        <v>10.0</v>
      </c>
      <c r="S17" s="48">
        <v>48170.0</v>
      </c>
      <c r="T17" s="28" t="s">
        <v>39</v>
      </c>
      <c r="U17" s="28"/>
      <c r="V17" s="29" t="s">
        <v>40</v>
      </c>
      <c r="W17" s="48"/>
      <c r="Y17" s="70" t="s">
        <v>107</v>
      </c>
      <c r="Z17" s="32" t="s">
        <v>42</v>
      </c>
      <c r="AA17" s="49" t="s">
        <v>74</v>
      </c>
      <c r="AB17" s="49" t="s">
        <v>75</v>
      </c>
      <c r="AC17" s="9" t="s">
        <v>83</v>
      </c>
      <c r="AD17" s="9">
        <v>3.0</v>
      </c>
      <c r="AF17" s="34" t="s">
        <v>167</v>
      </c>
      <c r="AG17" s="35" t="s">
        <v>168</v>
      </c>
      <c r="AH17" s="36">
        <v>64.0</v>
      </c>
      <c r="AI17" s="37" t="s">
        <v>169</v>
      </c>
      <c r="AJ17" s="36">
        <v>1.0</v>
      </c>
      <c r="AK17" s="38">
        <v>14.0</v>
      </c>
      <c r="AL17" s="38">
        <v>10.0</v>
      </c>
      <c r="AM17" s="39" t="s">
        <v>78</v>
      </c>
      <c r="AN17" s="40" t="s">
        <v>39</v>
      </c>
      <c r="AO17" s="36">
        <v>9.67860909E8</v>
      </c>
      <c r="AP17" s="41" t="s">
        <v>49</v>
      </c>
      <c r="AQ17" s="41"/>
    </row>
    <row r="18" ht="22.5" customHeight="1">
      <c r="A18" s="20" t="s">
        <v>170</v>
      </c>
      <c r="B18" s="21" t="s">
        <v>171</v>
      </c>
      <c r="C18" s="21" t="s">
        <v>52</v>
      </c>
      <c r="D18" s="21" t="s">
        <v>33</v>
      </c>
      <c r="E18" s="22" t="s">
        <v>172</v>
      </c>
      <c r="F18" s="21" t="s">
        <v>35</v>
      </c>
      <c r="G18" s="23" t="s">
        <v>36</v>
      </c>
      <c r="H18" s="24"/>
      <c r="I18" s="24"/>
      <c r="J18" s="24"/>
      <c r="K18" s="24"/>
      <c r="L18" s="24"/>
      <c r="M18" s="25" t="s">
        <v>173</v>
      </c>
      <c r="N18" s="26" t="s">
        <v>174</v>
      </c>
      <c r="O18" s="27" t="s">
        <v>38</v>
      </c>
      <c r="Q18" s="28" t="s">
        <v>156</v>
      </c>
      <c r="R18" s="29">
        <v>10.0</v>
      </c>
      <c r="S18" s="30">
        <f>DATE(YEAR(W18)+2,MONTH(W18),DAY(W18))</f>
        <v>730</v>
      </c>
      <c r="T18" s="28" t="s">
        <v>39</v>
      </c>
      <c r="U18" s="28"/>
      <c r="V18" s="29" t="s">
        <v>40</v>
      </c>
      <c r="W18" s="30"/>
      <c r="Y18" s="31" t="s">
        <v>41</v>
      </c>
      <c r="Z18" s="32" t="s">
        <v>42</v>
      </c>
      <c r="AA18" s="49" t="s">
        <v>74</v>
      </c>
      <c r="AB18" s="57" t="s">
        <v>99</v>
      </c>
      <c r="AC18" s="9" t="s">
        <v>83</v>
      </c>
      <c r="AD18" s="9">
        <v>3.0</v>
      </c>
      <c r="AF18" s="34" t="s">
        <v>175</v>
      </c>
      <c r="AG18" s="35" t="s">
        <v>176</v>
      </c>
      <c r="AH18" s="36">
        <v>36.0</v>
      </c>
      <c r="AI18" s="37" t="s">
        <v>38</v>
      </c>
      <c r="AJ18" s="36">
        <v>1.0</v>
      </c>
      <c r="AK18" s="38">
        <v>15.0</v>
      </c>
      <c r="AL18" s="38">
        <v>10.0</v>
      </c>
      <c r="AM18" s="39" t="s">
        <v>48</v>
      </c>
      <c r="AN18" s="40" t="s">
        <v>39</v>
      </c>
      <c r="AO18" s="36">
        <v>9.87406543E8</v>
      </c>
      <c r="AP18" s="41" t="s">
        <v>49</v>
      </c>
      <c r="AQ18" s="41"/>
    </row>
    <row r="19" ht="15.0" customHeight="1">
      <c r="A19" s="42" t="s">
        <v>177</v>
      </c>
      <c r="B19" s="43" t="s">
        <v>178</v>
      </c>
      <c r="C19" s="43" t="s">
        <v>52</v>
      </c>
      <c r="D19" s="43" t="s">
        <v>33</v>
      </c>
      <c r="E19" s="44" t="s">
        <v>179</v>
      </c>
      <c r="F19" s="43" t="s">
        <v>35</v>
      </c>
      <c r="G19" s="45" t="s">
        <v>36</v>
      </c>
      <c r="H19" s="24"/>
      <c r="I19" s="24"/>
      <c r="J19" s="24"/>
      <c r="K19" s="24"/>
      <c r="L19" s="24"/>
      <c r="M19" s="25" t="s">
        <v>180</v>
      </c>
      <c r="N19" s="26" t="s">
        <v>181</v>
      </c>
      <c r="O19" s="27" t="s">
        <v>38</v>
      </c>
      <c r="Q19" s="28" t="s">
        <v>165</v>
      </c>
      <c r="R19" s="29">
        <v>10.0</v>
      </c>
      <c r="S19" s="48">
        <v>48170.0</v>
      </c>
      <c r="T19" s="28" t="s">
        <v>39</v>
      </c>
      <c r="U19" s="28"/>
      <c r="V19" s="29" t="s">
        <v>40</v>
      </c>
      <c r="W19" s="48"/>
      <c r="Y19" s="31" t="s">
        <v>41</v>
      </c>
      <c r="Z19" s="31" t="s">
        <v>98</v>
      </c>
      <c r="AA19" s="49" t="s">
        <v>74</v>
      </c>
      <c r="AB19" s="49" t="s">
        <v>75</v>
      </c>
      <c r="AC19" s="9" t="s">
        <v>83</v>
      </c>
      <c r="AD19" s="9">
        <v>3.0</v>
      </c>
      <c r="AF19" s="34" t="s">
        <v>182</v>
      </c>
      <c r="AG19" s="35" t="s">
        <v>183</v>
      </c>
      <c r="AH19" s="36">
        <v>26.0</v>
      </c>
      <c r="AI19" s="37" t="s">
        <v>38</v>
      </c>
      <c r="AJ19" s="36">
        <v>1.0</v>
      </c>
      <c r="AK19" s="38">
        <v>16.0</v>
      </c>
      <c r="AL19" s="38">
        <v>10.0</v>
      </c>
      <c r="AM19" s="39" t="s">
        <v>78</v>
      </c>
      <c r="AN19" s="40" t="s">
        <v>39</v>
      </c>
      <c r="AO19" s="36">
        <v>9.67515249E8</v>
      </c>
      <c r="AP19" s="41" t="s">
        <v>49</v>
      </c>
      <c r="AQ19" s="41"/>
    </row>
    <row r="20" ht="15.0" customHeight="1">
      <c r="A20" s="20" t="s">
        <v>184</v>
      </c>
      <c r="B20" s="21" t="s">
        <v>185</v>
      </c>
      <c r="C20" s="21" t="s">
        <v>52</v>
      </c>
      <c r="D20" s="21" t="s">
        <v>33</v>
      </c>
      <c r="E20" s="22" t="s">
        <v>186</v>
      </c>
      <c r="F20" s="21" t="s">
        <v>35</v>
      </c>
      <c r="G20" s="23" t="s">
        <v>187</v>
      </c>
      <c r="H20" s="71" t="s">
        <v>188</v>
      </c>
      <c r="I20" s="24"/>
      <c r="J20" s="24"/>
      <c r="K20" s="24"/>
      <c r="L20" s="24"/>
      <c r="M20" s="25" t="s">
        <v>170</v>
      </c>
      <c r="N20" s="26" t="s">
        <v>189</v>
      </c>
      <c r="O20" s="27" t="s">
        <v>55</v>
      </c>
      <c r="Q20" s="28" t="s">
        <v>172</v>
      </c>
      <c r="R20" s="29">
        <v>10.0</v>
      </c>
      <c r="S20" s="30">
        <f t="shared" ref="S20:S21" si="3">DATE(YEAR(W20)+2,MONTH(W20),DAY(W20))</f>
        <v>730</v>
      </c>
      <c r="T20" s="28" t="s">
        <v>39</v>
      </c>
      <c r="U20" s="28"/>
      <c r="V20" s="29" t="s">
        <v>40</v>
      </c>
      <c r="W20" s="30"/>
      <c r="Y20" s="31" t="s">
        <v>41</v>
      </c>
      <c r="Z20" s="32" t="s">
        <v>42</v>
      </c>
      <c r="AA20" s="49" t="s">
        <v>74</v>
      </c>
      <c r="AB20" s="49" t="s">
        <v>75</v>
      </c>
      <c r="AC20" s="9" t="s">
        <v>83</v>
      </c>
      <c r="AD20" s="9">
        <v>3.0</v>
      </c>
      <c r="AF20" s="34" t="s">
        <v>190</v>
      </c>
      <c r="AG20" s="35" t="s">
        <v>191</v>
      </c>
      <c r="AH20" s="36">
        <v>33.0</v>
      </c>
      <c r="AI20" s="37" t="s">
        <v>38</v>
      </c>
      <c r="AJ20" s="36">
        <v>1.0</v>
      </c>
      <c r="AK20" s="38">
        <v>17.0</v>
      </c>
      <c r="AL20" s="38">
        <v>10.0</v>
      </c>
      <c r="AM20" s="39" t="s">
        <v>48</v>
      </c>
      <c r="AN20" s="40" t="s">
        <v>39</v>
      </c>
      <c r="AO20" s="36">
        <v>9.9275751E8</v>
      </c>
      <c r="AP20" s="41" t="s">
        <v>49</v>
      </c>
      <c r="AQ20" s="41"/>
    </row>
    <row r="21" ht="15.0" customHeight="1">
      <c r="A21" s="42" t="s">
        <v>192</v>
      </c>
      <c r="B21" s="43" t="s">
        <v>193</v>
      </c>
      <c r="C21" s="43" t="s">
        <v>52</v>
      </c>
      <c r="D21" s="43" t="s">
        <v>33</v>
      </c>
      <c r="E21" s="44" t="s">
        <v>194</v>
      </c>
      <c r="F21" s="43" t="s">
        <v>35</v>
      </c>
      <c r="G21" s="45" t="s">
        <v>70</v>
      </c>
      <c r="H21" s="24"/>
      <c r="I21" s="24"/>
      <c r="J21" s="24"/>
      <c r="K21" s="24"/>
      <c r="L21" s="24"/>
      <c r="M21" s="25" t="s">
        <v>177</v>
      </c>
      <c r="N21" s="26" t="s">
        <v>195</v>
      </c>
      <c r="O21" s="27" t="s">
        <v>38</v>
      </c>
      <c r="Q21" s="28" t="s">
        <v>179</v>
      </c>
      <c r="R21" s="29">
        <v>10.0</v>
      </c>
      <c r="S21" s="30">
        <f t="shared" si="3"/>
        <v>730</v>
      </c>
      <c r="T21" s="28" t="s">
        <v>39</v>
      </c>
      <c r="U21" s="28"/>
      <c r="V21" s="29" t="s">
        <v>40</v>
      </c>
      <c r="W21" s="30"/>
      <c r="Y21" s="31" t="s">
        <v>41</v>
      </c>
      <c r="Z21" s="32" t="s">
        <v>42</v>
      </c>
      <c r="AA21" s="49" t="s">
        <v>74</v>
      </c>
      <c r="AB21" s="49" t="s">
        <v>75</v>
      </c>
      <c r="AC21" s="9" t="s">
        <v>83</v>
      </c>
      <c r="AD21" s="9">
        <v>3.0</v>
      </c>
      <c r="AF21" s="34" t="s">
        <v>196</v>
      </c>
      <c r="AG21" s="35" t="s">
        <v>197</v>
      </c>
      <c r="AH21" s="36">
        <v>29.0</v>
      </c>
      <c r="AI21" s="37" t="s">
        <v>38</v>
      </c>
      <c r="AJ21" s="36">
        <v>1.0</v>
      </c>
      <c r="AK21" s="38">
        <v>18.0</v>
      </c>
      <c r="AL21" s="38">
        <v>10.0</v>
      </c>
      <c r="AM21" s="39" t="s">
        <v>48</v>
      </c>
      <c r="AN21" s="40" t="s">
        <v>39</v>
      </c>
      <c r="AO21" s="36">
        <v>9.95589211E8</v>
      </c>
      <c r="AP21" s="41" t="s">
        <v>49</v>
      </c>
      <c r="AQ21" s="41"/>
    </row>
    <row r="22" ht="15.0" customHeight="1">
      <c r="A22" s="20" t="s">
        <v>198</v>
      </c>
      <c r="B22" s="21" t="s">
        <v>199</v>
      </c>
      <c r="C22" s="21" t="s">
        <v>52</v>
      </c>
      <c r="D22" s="21" t="s">
        <v>33</v>
      </c>
      <c r="E22" s="22" t="s">
        <v>200</v>
      </c>
      <c r="F22" s="21" t="s">
        <v>35</v>
      </c>
      <c r="G22" s="23" t="s">
        <v>36</v>
      </c>
      <c r="H22" s="72"/>
      <c r="I22" s="72"/>
      <c r="J22" s="72"/>
      <c r="K22" s="72"/>
      <c r="L22" s="72"/>
      <c r="M22" s="73"/>
      <c r="N22" s="55" t="s">
        <v>201</v>
      </c>
      <c r="O22" s="61" t="s">
        <v>38</v>
      </c>
      <c r="Q22" s="55" t="s">
        <v>186</v>
      </c>
      <c r="R22" s="56">
        <v>10.0</v>
      </c>
      <c r="S22" s="55" t="s">
        <v>201</v>
      </c>
      <c r="T22" s="55" t="s">
        <v>201</v>
      </c>
      <c r="U22" s="55"/>
      <c r="V22" s="29" t="s">
        <v>40</v>
      </c>
      <c r="W22" s="55"/>
      <c r="Y22" s="55" t="s">
        <v>201</v>
      </c>
      <c r="Z22" s="55" t="s">
        <v>201</v>
      </c>
      <c r="AA22" s="55" t="s">
        <v>201</v>
      </c>
      <c r="AB22" s="55" t="s">
        <v>201</v>
      </c>
      <c r="AF22" s="34" t="s">
        <v>202</v>
      </c>
      <c r="AG22" s="35" t="s">
        <v>203</v>
      </c>
      <c r="AH22" s="36">
        <v>64.0</v>
      </c>
      <c r="AI22" s="37" t="s">
        <v>38</v>
      </c>
      <c r="AJ22" s="36">
        <v>1.0</v>
      </c>
      <c r="AK22" s="38">
        <v>19.0</v>
      </c>
      <c r="AL22" s="38">
        <v>10.0</v>
      </c>
      <c r="AM22" s="39" t="s">
        <v>153</v>
      </c>
      <c r="AN22" s="40" t="s">
        <v>39</v>
      </c>
      <c r="AO22" s="36">
        <v>9.39327042E8</v>
      </c>
      <c r="AP22" s="41" t="s">
        <v>49</v>
      </c>
      <c r="AQ22" s="41"/>
    </row>
    <row r="23" ht="15.0" customHeight="1">
      <c r="A23" s="42" t="s">
        <v>204</v>
      </c>
      <c r="B23" s="43" t="s">
        <v>205</v>
      </c>
      <c r="C23" s="43" t="s">
        <v>52</v>
      </c>
      <c r="D23" s="43" t="s">
        <v>33</v>
      </c>
      <c r="E23" s="44" t="s">
        <v>206</v>
      </c>
      <c r="F23" s="43" t="s">
        <v>35</v>
      </c>
      <c r="G23" s="45" t="s">
        <v>207</v>
      </c>
      <c r="H23" s="24"/>
      <c r="I23" s="24"/>
      <c r="J23" s="24"/>
      <c r="K23" s="24"/>
      <c r="L23" s="24"/>
      <c r="M23" s="25" t="s">
        <v>192</v>
      </c>
      <c r="N23" s="26" t="s">
        <v>208</v>
      </c>
      <c r="O23" s="27" t="s">
        <v>38</v>
      </c>
      <c r="Q23" s="28" t="s">
        <v>194</v>
      </c>
      <c r="R23" s="29">
        <v>10.0</v>
      </c>
      <c r="S23" s="48">
        <v>48170.0</v>
      </c>
      <c r="T23" s="28" t="s">
        <v>39</v>
      </c>
      <c r="U23" s="28"/>
      <c r="V23" s="29" t="s">
        <v>40</v>
      </c>
      <c r="W23" s="48"/>
      <c r="Y23" s="31" t="s">
        <v>41</v>
      </c>
      <c r="Z23" s="32" t="s">
        <v>42</v>
      </c>
      <c r="AA23" s="33" t="s">
        <v>43</v>
      </c>
      <c r="AB23" s="33" t="s">
        <v>44</v>
      </c>
      <c r="AC23" s="9" t="s">
        <v>83</v>
      </c>
      <c r="AD23" s="9">
        <v>3.0</v>
      </c>
      <c r="AF23" s="34" t="s">
        <v>209</v>
      </c>
      <c r="AG23" s="35" t="s">
        <v>210</v>
      </c>
      <c r="AH23" s="36">
        <v>54.0</v>
      </c>
      <c r="AI23" s="37" t="s">
        <v>38</v>
      </c>
      <c r="AJ23" s="36">
        <v>1.0</v>
      </c>
      <c r="AK23" s="38">
        <v>20.0</v>
      </c>
      <c r="AL23" s="38">
        <v>10.0</v>
      </c>
      <c r="AM23" s="39" t="s">
        <v>78</v>
      </c>
      <c r="AN23" s="40" t="s">
        <v>39</v>
      </c>
      <c r="AO23" s="36">
        <v>9.87378315E8</v>
      </c>
      <c r="AP23" s="41" t="s">
        <v>49</v>
      </c>
      <c r="AQ23" s="41"/>
    </row>
    <row r="24" ht="15.0" customHeight="1">
      <c r="A24" s="74" t="s">
        <v>211</v>
      </c>
      <c r="B24" s="75" t="s">
        <v>212</v>
      </c>
      <c r="C24" s="75" t="s">
        <v>52</v>
      </c>
      <c r="D24" s="75" t="s">
        <v>213</v>
      </c>
      <c r="E24" s="76" t="s">
        <v>214</v>
      </c>
      <c r="F24" s="75" t="s">
        <v>138</v>
      </c>
      <c r="G24" s="77" t="s">
        <v>215</v>
      </c>
      <c r="H24" s="24"/>
      <c r="I24" s="24"/>
      <c r="J24" s="24"/>
      <c r="K24" s="24"/>
      <c r="L24" s="24"/>
      <c r="M24" s="25"/>
      <c r="N24" s="26"/>
      <c r="O24" s="27"/>
      <c r="Q24" s="28"/>
      <c r="R24" s="29"/>
      <c r="S24" s="78"/>
      <c r="T24" s="28"/>
      <c r="U24" s="28"/>
      <c r="V24" s="29"/>
      <c r="W24" s="78"/>
      <c r="Y24" s="31"/>
      <c r="Z24" s="32"/>
      <c r="AA24" s="49"/>
      <c r="AB24" s="57"/>
      <c r="AC24" s="9"/>
      <c r="AD24" s="9"/>
      <c r="AF24" s="34"/>
      <c r="AG24" s="35"/>
      <c r="AH24" s="36"/>
      <c r="AI24" s="37"/>
      <c r="AJ24" s="36"/>
      <c r="AK24" s="38"/>
      <c r="AL24" s="38"/>
      <c r="AM24" s="39"/>
      <c r="AN24" s="40"/>
      <c r="AO24" s="36"/>
      <c r="AP24" s="41"/>
      <c r="AQ24" s="41"/>
    </row>
    <row r="25" ht="15.0" customHeight="1">
      <c r="A25" s="20" t="s">
        <v>216</v>
      </c>
      <c r="B25" s="21" t="s">
        <v>217</v>
      </c>
      <c r="C25" s="21" t="s">
        <v>52</v>
      </c>
      <c r="D25" s="21" t="s">
        <v>33</v>
      </c>
      <c r="E25" s="22" t="s">
        <v>218</v>
      </c>
      <c r="F25" s="21" t="s">
        <v>35</v>
      </c>
      <c r="G25" s="23" t="s">
        <v>70</v>
      </c>
      <c r="H25" s="24"/>
      <c r="I25" s="24"/>
      <c r="J25" s="24"/>
      <c r="K25" s="24"/>
      <c r="L25" s="24"/>
      <c r="M25" s="25" t="s">
        <v>198</v>
      </c>
      <c r="N25" s="26" t="s">
        <v>219</v>
      </c>
      <c r="O25" s="27" t="s">
        <v>38</v>
      </c>
      <c r="Q25" s="28" t="s">
        <v>200</v>
      </c>
      <c r="R25" s="29">
        <v>10.0</v>
      </c>
      <c r="S25" s="30">
        <f t="shared" ref="S25:S27" si="4">DATE(YEAR(W25)+2,MONTH(W25),DAY(W25))</f>
        <v>730</v>
      </c>
      <c r="T25" s="28" t="s">
        <v>39</v>
      </c>
      <c r="U25" s="28"/>
      <c r="V25" s="29" t="s">
        <v>40</v>
      </c>
      <c r="W25" s="30"/>
      <c r="Y25" s="31" t="s">
        <v>41</v>
      </c>
      <c r="Z25" s="32" t="s">
        <v>42</v>
      </c>
      <c r="AA25" s="49" t="s">
        <v>74</v>
      </c>
      <c r="AB25" s="57" t="s">
        <v>99</v>
      </c>
      <c r="AC25" s="9" t="s">
        <v>83</v>
      </c>
      <c r="AD25" s="9">
        <v>3.0</v>
      </c>
      <c r="AF25" s="34" t="s">
        <v>220</v>
      </c>
      <c r="AG25" s="35" t="s">
        <v>221</v>
      </c>
      <c r="AH25" s="36">
        <v>59.0</v>
      </c>
      <c r="AI25" s="37" t="s">
        <v>38</v>
      </c>
      <c r="AJ25" s="36">
        <v>1.0</v>
      </c>
      <c r="AK25" s="38">
        <v>21.0</v>
      </c>
      <c r="AL25" s="38">
        <v>10.0</v>
      </c>
      <c r="AM25" s="39" t="s">
        <v>48</v>
      </c>
      <c r="AN25" s="40" t="s">
        <v>39</v>
      </c>
      <c r="AO25" s="36">
        <v>9.92672221E8</v>
      </c>
      <c r="AP25" s="41" t="s">
        <v>49</v>
      </c>
      <c r="AQ25" s="41"/>
    </row>
    <row r="26" ht="15.0" customHeight="1">
      <c r="A26" s="42" t="s">
        <v>222</v>
      </c>
      <c r="B26" s="43" t="s">
        <v>223</v>
      </c>
      <c r="C26" s="43" t="s">
        <v>224</v>
      </c>
      <c r="D26" s="43" t="s">
        <v>33</v>
      </c>
      <c r="E26" s="44" t="s">
        <v>225</v>
      </c>
      <c r="F26" s="43" t="s">
        <v>35</v>
      </c>
      <c r="G26" s="45" t="s">
        <v>70</v>
      </c>
      <c r="H26" s="79"/>
      <c r="I26" s="79"/>
      <c r="J26" s="79"/>
      <c r="K26" s="79"/>
      <c r="L26" s="79"/>
      <c r="M26" s="80"/>
      <c r="N26" s="28" t="s">
        <v>226</v>
      </c>
      <c r="O26" s="27" t="s">
        <v>38</v>
      </c>
      <c r="Q26" s="28" t="s">
        <v>206</v>
      </c>
      <c r="R26" s="29">
        <v>10.0</v>
      </c>
      <c r="S26" s="30">
        <f t="shared" si="4"/>
        <v>730</v>
      </c>
      <c r="T26" s="28" t="s">
        <v>226</v>
      </c>
      <c r="U26" s="28"/>
      <c r="V26" s="29" t="s">
        <v>40</v>
      </c>
      <c r="W26" s="30"/>
      <c r="Y26" s="28" t="s">
        <v>226</v>
      </c>
      <c r="Z26" s="32" t="s">
        <v>42</v>
      </c>
      <c r="AA26" s="28" t="s">
        <v>226</v>
      </c>
      <c r="AB26" s="28" t="s">
        <v>226</v>
      </c>
      <c r="AF26" s="34" t="s">
        <v>227</v>
      </c>
      <c r="AG26" s="35" t="s">
        <v>228</v>
      </c>
      <c r="AH26" s="36">
        <v>79.0</v>
      </c>
      <c r="AI26" s="37" t="s">
        <v>38</v>
      </c>
      <c r="AJ26" s="36">
        <v>1.0</v>
      </c>
      <c r="AK26" s="38">
        <v>22.0</v>
      </c>
      <c r="AL26" s="38">
        <v>10.0</v>
      </c>
      <c r="AM26" s="39" t="s">
        <v>153</v>
      </c>
      <c r="AN26" s="40" t="s">
        <v>39</v>
      </c>
      <c r="AO26" s="36">
        <v>9.61950293E8</v>
      </c>
      <c r="AP26" s="41" t="s">
        <v>49</v>
      </c>
      <c r="AQ26" s="41"/>
    </row>
    <row r="27" ht="15.0" customHeight="1">
      <c r="A27" s="20" t="s">
        <v>229</v>
      </c>
      <c r="B27" s="21" t="s">
        <v>230</v>
      </c>
      <c r="C27" s="21" t="s">
        <v>231</v>
      </c>
      <c r="D27" s="21" t="s">
        <v>33</v>
      </c>
      <c r="E27" s="22" t="s">
        <v>232</v>
      </c>
      <c r="F27" s="21" t="s">
        <v>35</v>
      </c>
      <c r="G27" s="23" t="s">
        <v>233</v>
      </c>
      <c r="H27" s="79" t="s">
        <v>234</v>
      </c>
      <c r="I27" s="79"/>
      <c r="J27" s="79"/>
      <c r="K27" s="79"/>
      <c r="L27" s="79"/>
      <c r="M27" s="80"/>
      <c r="N27" s="28" t="s">
        <v>235</v>
      </c>
      <c r="O27" s="27" t="s">
        <v>38</v>
      </c>
      <c r="Q27" s="28" t="s">
        <v>214</v>
      </c>
      <c r="R27" s="29">
        <v>10.0</v>
      </c>
      <c r="S27" s="30">
        <f t="shared" si="4"/>
        <v>730</v>
      </c>
      <c r="T27" s="28" t="s">
        <v>235</v>
      </c>
      <c r="U27" s="28"/>
      <c r="V27" s="29" t="s">
        <v>40</v>
      </c>
      <c r="W27" s="30"/>
      <c r="Y27" s="28" t="s">
        <v>235</v>
      </c>
      <c r="Z27" s="32" t="s">
        <v>42</v>
      </c>
      <c r="AA27" s="28" t="s">
        <v>235</v>
      </c>
      <c r="AB27" s="28" t="s">
        <v>235</v>
      </c>
      <c r="AF27" s="34" t="s">
        <v>236</v>
      </c>
      <c r="AG27" s="35" t="s">
        <v>237</v>
      </c>
      <c r="AH27" s="36">
        <v>31.0</v>
      </c>
      <c r="AI27" s="37" t="s">
        <v>38</v>
      </c>
      <c r="AJ27" s="36">
        <v>1.0</v>
      </c>
      <c r="AK27" s="38">
        <v>23.0</v>
      </c>
      <c r="AL27" s="38">
        <v>10.0</v>
      </c>
      <c r="AM27" s="39" t="s">
        <v>153</v>
      </c>
      <c r="AN27" s="40" t="s">
        <v>39</v>
      </c>
      <c r="AO27" s="36">
        <v>9.84381968E8</v>
      </c>
      <c r="AP27" s="41" t="s">
        <v>49</v>
      </c>
      <c r="AQ27" s="41"/>
    </row>
    <row r="28" ht="15.0" customHeight="1">
      <c r="A28" s="42" t="s">
        <v>238</v>
      </c>
      <c r="B28" s="43" t="s">
        <v>239</v>
      </c>
      <c r="C28" s="43" t="s">
        <v>231</v>
      </c>
      <c r="D28" s="43" t="s">
        <v>33</v>
      </c>
      <c r="E28" s="44" t="s">
        <v>240</v>
      </c>
      <c r="F28" s="43" t="s">
        <v>35</v>
      </c>
      <c r="G28" s="45" t="s">
        <v>36</v>
      </c>
      <c r="H28" s="24" t="s">
        <v>241</v>
      </c>
      <c r="I28" s="24"/>
      <c r="J28" s="24"/>
      <c r="K28" s="24"/>
      <c r="L28" s="24"/>
      <c r="M28" s="25" t="s">
        <v>216</v>
      </c>
      <c r="N28" s="26" t="s">
        <v>242</v>
      </c>
      <c r="O28" s="27" t="s">
        <v>38</v>
      </c>
      <c r="Q28" s="28" t="s">
        <v>218</v>
      </c>
      <c r="R28" s="29">
        <v>10.0</v>
      </c>
      <c r="S28" s="48">
        <v>48170.0</v>
      </c>
      <c r="T28" s="28" t="s">
        <v>39</v>
      </c>
      <c r="U28" s="28"/>
      <c r="V28" s="29" t="s">
        <v>40</v>
      </c>
      <c r="W28" s="48"/>
      <c r="Y28" s="31" t="s">
        <v>41</v>
      </c>
      <c r="Z28" s="32" t="s">
        <v>42</v>
      </c>
      <c r="AA28" s="33" t="s">
        <v>43</v>
      </c>
      <c r="AB28" s="33" t="s">
        <v>44</v>
      </c>
      <c r="AC28" s="9" t="s">
        <v>83</v>
      </c>
      <c r="AD28" s="9">
        <v>3.0</v>
      </c>
      <c r="AF28" s="34" t="s">
        <v>243</v>
      </c>
      <c r="AG28" s="35" t="s">
        <v>244</v>
      </c>
      <c r="AH28" s="36">
        <v>61.0</v>
      </c>
      <c r="AI28" s="37" t="s">
        <v>245</v>
      </c>
      <c r="AJ28" s="36">
        <v>1.0</v>
      </c>
      <c r="AK28" s="38">
        <v>24.0</v>
      </c>
      <c r="AL28" s="38">
        <v>10.0</v>
      </c>
      <c r="AM28" s="39" t="s">
        <v>78</v>
      </c>
      <c r="AN28" s="40" t="s">
        <v>39</v>
      </c>
      <c r="AO28" s="36">
        <v>9.69433474E8</v>
      </c>
      <c r="AP28" s="41" t="s">
        <v>49</v>
      </c>
      <c r="AQ28" s="41"/>
    </row>
    <row r="29" ht="15.0" customHeight="1">
      <c r="A29" s="20" t="s">
        <v>246</v>
      </c>
      <c r="B29" s="21" t="s">
        <v>247</v>
      </c>
      <c r="C29" s="21" t="s">
        <v>52</v>
      </c>
      <c r="D29" s="21" t="s">
        <v>33</v>
      </c>
      <c r="E29" s="22" t="s">
        <v>248</v>
      </c>
      <c r="F29" s="21" t="s">
        <v>35</v>
      </c>
      <c r="G29" s="23" t="s">
        <v>249</v>
      </c>
      <c r="H29" s="24"/>
      <c r="I29" s="24"/>
      <c r="J29" s="24"/>
      <c r="K29" s="24"/>
      <c r="L29" s="24"/>
      <c r="M29" s="25" t="s">
        <v>222</v>
      </c>
      <c r="N29" s="26" t="s">
        <v>250</v>
      </c>
      <c r="O29" s="27" t="s">
        <v>251</v>
      </c>
      <c r="Q29" s="28" t="s">
        <v>225</v>
      </c>
      <c r="R29" s="29">
        <v>10.0</v>
      </c>
      <c r="S29" s="48">
        <v>48170.0</v>
      </c>
      <c r="T29" s="28" t="s">
        <v>39</v>
      </c>
      <c r="U29" s="28"/>
      <c r="V29" s="29" t="s">
        <v>40</v>
      </c>
      <c r="W29" s="48"/>
      <c r="Y29" s="31" t="s">
        <v>41</v>
      </c>
      <c r="Z29" s="32" t="s">
        <v>42</v>
      </c>
      <c r="AA29" s="49" t="s">
        <v>74</v>
      </c>
      <c r="AB29" s="49" t="s">
        <v>75</v>
      </c>
      <c r="AC29" s="9" t="s">
        <v>83</v>
      </c>
      <c r="AD29" s="9">
        <v>3.0</v>
      </c>
      <c r="AF29" s="34" t="s">
        <v>252</v>
      </c>
      <c r="AG29" s="35" t="s">
        <v>253</v>
      </c>
      <c r="AH29" s="36">
        <v>74.0</v>
      </c>
      <c r="AI29" s="37" t="s">
        <v>251</v>
      </c>
      <c r="AJ29" s="36">
        <v>1.0</v>
      </c>
      <c r="AK29" s="38">
        <v>25.0</v>
      </c>
      <c r="AL29" s="38">
        <v>10.0</v>
      </c>
      <c r="AM29" s="39" t="s">
        <v>78</v>
      </c>
      <c r="AN29" s="40" t="s">
        <v>39</v>
      </c>
      <c r="AO29" s="36">
        <v>7.286033E7</v>
      </c>
      <c r="AP29" s="41" t="s">
        <v>49</v>
      </c>
      <c r="AQ29" s="41"/>
    </row>
    <row r="30" ht="15.0" customHeight="1">
      <c r="A30" s="42" t="s">
        <v>254</v>
      </c>
      <c r="B30" s="43" t="s">
        <v>255</v>
      </c>
      <c r="C30" s="43" t="s">
        <v>52</v>
      </c>
      <c r="D30" s="43" t="s">
        <v>33</v>
      </c>
      <c r="E30" s="44" t="s">
        <v>256</v>
      </c>
      <c r="F30" s="43" t="s">
        <v>35</v>
      </c>
      <c r="G30" s="45" t="s">
        <v>94</v>
      </c>
      <c r="H30" s="24"/>
      <c r="I30" s="24"/>
      <c r="J30" s="24"/>
      <c r="K30" s="24"/>
      <c r="L30" s="24"/>
      <c r="M30" s="25" t="s">
        <v>229</v>
      </c>
      <c r="N30" s="26" t="s">
        <v>257</v>
      </c>
      <c r="O30" s="27" t="s">
        <v>258</v>
      </c>
      <c r="Q30" s="28" t="s">
        <v>232</v>
      </c>
      <c r="R30" s="29">
        <v>10.0</v>
      </c>
      <c r="S30" s="81" t="s">
        <v>259</v>
      </c>
      <c r="T30" s="28" t="s">
        <v>39</v>
      </c>
      <c r="U30" s="28"/>
      <c r="V30" s="29" t="s">
        <v>40</v>
      </c>
      <c r="W30" s="30"/>
      <c r="Y30" s="68" t="s">
        <v>260</v>
      </c>
      <c r="Z30" s="32" t="s">
        <v>42</v>
      </c>
      <c r="AA30" s="33" t="s">
        <v>43</v>
      </c>
      <c r="AB30" s="33" t="s">
        <v>44</v>
      </c>
      <c r="AC30" s="9" t="s">
        <v>83</v>
      </c>
      <c r="AD30" s="9">
        <v>3.0</v>
      </c>
      <c r="AF30" s="34" t="s">
        <v>261</v>
      </c>
      <c r="AG30" s="35" t="s">
        <v>262</v>
      </c>
      <c r="AH30" s="36">
        <v>38.0</v>
      </c>
      <c r="AI30" s="37" t="s">
        <v>258</v>
      </c>
      <c r="AJ30" s="36">
        <v>1.0</v>
      </c>
      <c r="AK30" s="38">
        <v>26.0</v>
      </c>
      <c r="AL30" s="38">
        <v>10.0</v>
      </c>
      <c r="AM30" s="39" t="s">
        <v>263</v>
      </c>
      <c r="AN30" s="40" t="s">
        <v>39</v>
      </c>
      <c r="AO30" s="36">
        <v>9.99265665E8</v>
      </c>
      <c r="AP30" s="41" t="s">
        <v>49</v>
      </c>
      <c r="AQ30" s="41"/>
    </row>
    <row r="31" ht="15.0" customHeight="1">
      <c r="A31" s="20" t="s">
        <v>264</v>
      </c>
      <c r="B31" s="21" t="s">
        <v>265</v>
      </c>
      <c r="C31" s="21" t="s">
        <v>52</v>
      </c>
      <c r="D31" s="21" t="s">
        <v>33</v>
      </c>
      <c r="E31" s="22" t="s">
        <v>266</v>
      </c>
      <c r="F31" s="21" t="s">
        <v>35</v>
      </c>
      <c r="G31" s="23" t="s">
        <v>129</v>
      </c>
      <c r="H31" s="58"/>
      <c r="I31" s="58"/>
      <c r="J31" s="58"/>
      <c r="K31" s="58"/>
      <c r="L31" s="58"/>
      <c r="M31" s="59" t="s">
        <v>267</v>
      </c>
      <c r="N31" s="60" t="s">
        <v>268</v>
      </c>
      <c r="O31" s="61" t="s">
        <v>258</v>
      </c>
      <c r="Q31" s="55" t="s">
        <v>240</v>
      </c>
      <c r="R31" s="56">
        <v>10.0</v>
      </c>
      <c r="S31" s="30">
        <v>12066.0</v>
      </c>
      <c r="T31" s="55" t="s">
        <v>39</v>
      </c>
      <c r="U31" s="55"/>
      <c r="V31" s="29" t="s">
        <v>40</v>
      </c>
      <c r="W31" s="30"/>
      <c r="Y31" s="81" t="s">
        <v>269</v>
      </c>
      <c r="Z31" s="32" t="s">
        <v>42</v>
      </c>
      <c r="AA31" s="49" t="s">
        <v>270</v>
      </c>
      <c r="AB31" s="49" t="s">
        <v>271</v>
      </c>
      <c r="AC31" s="9" t="s">
        <v>83</v>
      </c>
      <c r="AD31" s="9">
        <v>3.0</v>
      </c>
      <c r="AF31" s="34" t="s">
        <v>272</v>
      </c>
      <c r="AG31" s="35" t="s">
        <v>273</v>
      </c>
      <c r="AH31" s="36">
        <v>36.0</v>
      </c>
      <c r="AI31" s="37" t="s">
        <v>258</v>
      </c>
      <c r="AJ31" s="36">
        <v>1.0</v>
      </c>
      <c r="AK31" s="38">
        <v>27.0</v>
      </c>
      <c r="AL31" s="38">
        <v>10.0</v>
      </c>
      <c r="AM31" s="39" t="s">
        <v>48</v>
      </c>
      <c r="AN31" s="40" t="s">
        <v>39</v>
      </c>
      <c r="AO31" s="36">
        <v>9.9288285E8</v>
      </c>
      <c r="AP31" s="41" t="s">
        <v>49</v>
      </c>
      <c r="AQ31" s="41"/>
    </row>
    <row r="32" ht="15.0" customHeight="1">
      <c r="A32" s="63" t="s">
        <v>274</v>
      </c>
      <c r="B32" s="64" t="s">
        <v>275</v>
      </c>
      <c r="C32" s="64" t="s">
        <v>231</v>
      </c>
      <c r="D32" s="64" t="s">
        <v>213</v>
      </c>
      <c r="E32" s="65" t="s">
        <v>276</v>
      </c>
      <c r="F32" s="64" t="s">
        <v>138</v>
      </c>
      <c r="G32" s="66" t="s">
        <v>215</v>
      </c>
      <c r="H32" s="24"/>
      <c r="I32" s="24"/>
      <c r="J32" s="24"/>
      <c r="K32" s="24"/>
      <c r="L32" s="24"/>
      <c r="M32" s="25"/>
      <c r="N32" s="26"/>
      <c r="O32" s="27"/>
      <c r="Q32" s="28"/>
      <c r="R32" s="29"/>
      <c r="S32" s="82"/>
      <c r="T32" s="28"/>
      <c r="U32" s="28"/>
      <c r="V32" s="29"/>
      <c r="W32" s="26"/>
      <c r="Y32" s="26"/>
      <c r="Z32" s="32"/>
      <c r="AA32" s="49"/>
      <c r="AB32" s="26"/>
      <c r="AF32" s="34"/>
      <c r="AG32" s="35"/>
      <c r="AH32" s="36"/>
      <c r="AI32" s="37"/>
      <c r="AJ32" s="36"/>
      <c r="AK32" s="38"/>
      <c r="AL32" s="38"/>
      <c r="AM32" s="39"/>
      <c r="AN32" s="40"/>
      <c r="AO32" s="36"/>
      <c r="AP32" s="41"/>
      <c r="AQ32" s="41"/>
    </row>
    <row r="33" ht="15.0" customHeight="1">
      <c r="A33" s="42" t="s">
        <v>277</v>
      </c>
      <c r="B33" s="43" t="s">
        <v>278</v>
      </c>
      <c r="C33" s="43" t="s">
        <v>149</v>
      </c>
      <c r="D33" s="43" t="s">
        <v>33</v>
      </c>
      <c r="E33" s="44" t="s">
        <v>279</v>
      </c>
      <c r="F33" s="43" t="s">
        <v>35</v>
      </c>
      <c r="G33" s="45" t="s">
        <v>280</v>
      </c>
      <c r="H33" s="24"/>
      <c r="I33" s="24"/>
      <c r="J33" s="24"/>
      <c r="K33" s="24"/>
      <c r="L33" s="24"/>
      <c r="M33" s="25"/>
      <c r="N33" s="26"/>
      <c r="O33" s="27"/>
      <c r="Q33" s="28"/>
      <c r="R33" s="29"/>
      <c r="S33" s="82"/>
      <c r="T33" s="28"/>
      <c r="U33" s="28"/>
      <c r="V33" s="29"/>
      <c r="W33" s="26"/>
      <c r="Y33" s="26"/>
      <c r="Z33" s="32"/>
      <c r="AA33" s="49"/>
      <c r="AB33" s="26"/>
      <c r="AF33" s="34"/>
      <c r="AG33" s="35"/>
      <c r="AH33" s="36"/>
      <c r="AI33" s="37"/>
      <c r="AJ33" s="36"/>
      <c r="AK33" s="38"/>
      <c r="AL33" s="38"/>
      <c r="AM33" s="39"/>
      <c r="AN33" s="40"/>
      <c r="AO33" s="36"/>
      <c r="AP33" s="41"/>
      <c r="AQ33" s="41"/>
    </row>
    <row r="34" ht="15.0" customHeight="1">
      <c r="A34" s="42" t="s">
        <v>281</v>
      </c>
      <c r="B34" s="43" t="s">
        <v>282</v>
      </c>
      <c r="C34" s="43" t="s">
        <v>52</v>
      </c>
      <c r="D34" s="43" t="s">
        <v>33</v>
      </c>
      <c r="E34" s="44" t="s">
        <v>283</v>
      </c>
      <c r="F34" s="43" t="s">
        <v>35</v>
      </c>
      <c r="G34" s="45" t="s">
        <v>284</v>
      </c>
      <c r="H34" s="24"/>
      <c r="I34" s="24"/>
      <c r="J34" s="24"/>
      <c r="K34" s="24"/>
      <c r="L34" s="24"/>
      <c r="M34" s="25" t="s">
        <v>285</v>
      </c>
      <c r="N34" s="26" t="s">
        <v>286</v>
      </c>
      <c r="O34" s="27" t="s">
        <v>287</v>
      </c>
      <c r="Q34" s="28" t="s">
        <v>248</v>
      </c>
      <c r="R34" s="29">
        <v>10.0</v>
      </c>
      <c r="S34" s="82">
        <v>45659.0</v>
      </c>
      <c r="T34" s="28" t="s">
        <v>39</v>
      </c>
      <c r="U34" s="28"/>
      <c r="V34" s="29" t="s">
        <v>40</v>
      </c>
      <c r="W34" s="26"/>
      <c r="Y34" s="26"/>
      <c r="Z34" s="32" t="s">
        <v>42</v>
      </c>
      <c r="AA34" s="49"/>
      <c r="AB34" s="26"/>
      <c r="AF34" s="34" t="s">
        <v>285</v>
      </c>
      <c r="AG34" s="35" t="s">
        <v>288</v>
      </c>
      <c r="AH34" s="36">
        <v>30.0</v>
      </c>
      <c r="AI34" s="37" t="s">
        <v>289</v>
      </c>
      <c r="AJ34" s="36">
        <v>1.0</v>
      </c>
      <c r="AK34" s="38">
        <v>28.0</v>
      </c>
      <c r="AL34" s="38">
        <v>10.0</v>
      </c>
      <c r="AM34" s="39" t="s">
        <v>290</v>
      </c>
      <c r="AN34" s="40" t="s">
        <v>39</v>
      </c>
      <c r="AO34" s="36">
        <v>9.67961215E8</v>
      </c>
      <c r="AP34" s="41" t="s">
        <v>49</v>
      </c>
      <c r="AQ34" s="41"/>
    </row>
    <row r="35" ht="15.0" customHeight="1">
      <c r="A35" s="20" t="s">
        <v>291</v>
      </c>
      <c r="B35" s="21" t="s">
        <v>292</v>
      </c>
      <c r="C35" s="21" t="s">
        <v>52</v>
      </c>
      <c r="D35" s="21" t="s">
        <v>33</v>
      </c>
      <c r="E35" s="22" t="s">
        <v>293</v>
      </c>
      <c r="F35" s="21" t="s">
        <v>35</v>
      </c>
      <c r="G35" s="23" t="s">
        <v>94</v>
      </c>
      <c r="H35" s="24"/>
      <c r="I35" s="24"/>
      <c r="J35" s="24"/>
      <c r="K35" s="24"/>
      <c r="L35" s="24"/>
      <c r="M35" s="25" t="s">
        <v>254</v>
      </c>
      <c r="N35" s="26" t="s">
        <v>294</v>
      </c>
      <c r="O35" s="27" t="s">
        <v>38</v>
      </c>
      <c r="Q35" s="28" t="s">
        <v>256</v>
      </c>
      <c r="R35" s="29">
        <v>10.0</v>
      </c>
      <c r="S35" s="81" t="s">
        <v>259</v>
      </c>
      <c r="T35" s="28" t="s">
        <v>39</v>
      </c>
      <c r="U35" s="28"/>
      <c r="V35" s="29" t="s">
        <v>40</v>
      </c>
      <c r="W35" s="30"/>
      <c r="Y35" s="68" t="s">
        <v>260</v>
      </c>
      <c r="Z35" s="32" t="s">
        <v>42</v>
      </c>
      <c r="AA35" s="33" t="s">
        <v>43</v>
      </c>
      <c r="AB35" s="33" t="s">
        <v>44</v>
      </c>
      <c r="AC35" s="9" t="s">
        <v>83</v>
      </c>
      <c r="AD35" s="9">
        <v>3.0</v>
      </c>
      <c r="AF35" s="34" t="s">
        <v>295</v>
      </c>
      <c r="AG35" s="35" t="s">
        <v>296</v>
      </c>
      <c r="AH35" s="36">
        <v>59.0</v>
      </c>
      <c r="AI35" s="37" t="s">
        <v>38</v>
      </c>
      <c r="AJ35" s="36">
        <v>1.0</v>
      </c>
      <c r="AK35" s="38">
        <v>29.0</v>
      </c>
      <c r="AL35" s="38">
        <v>10.0</v>
      </c>
      <c r="AM35" s="39" t="s">
        <v>263</v>
      </c>
      <c r="AN35" s="40" t="s">
        <v>39</v>
      </c>
      <c r="AO35" s="36">
        <v>9.80320577E8</v>
      </c>
      <c r="AP35" s="41" t="s">
        <v>49</v>
      </c>
      <c r="AQ35" s="41"/>
    </row>
    <row r="36" ht="15.0" customHeight="1">
      <c r="A36" s="42" t="s">
        <v>297</v>
      </c>
      <c r="B36" s="43" t="s">
        <v>298</v>
      </c>
      <c r="C36" s="43" t="s">
        <v>52</v>
      </c>
      <c r="D36" s="43" t="s">
        <v>33</v>
      </c>
      <c r="E36" s="44" t="s">
        <v>299</v>
      </c>
      <c r="F36" s="43" t="s">
        <v>35</v>
      </c>
      <c r="G36" s="45" t="s">
        <v>233</v>
      </c>
      <c r="H36" s="79" t="s">
        <v>300</v>
      </c>
      <c r="I36" s="79"/>
      <c r="J36" s="79"/>
      <c r="K36" s="79"/>
      <c r="L36" s="79"/>
      <c r="M36" s="80"/>
      <c r="N36" s="28" t="s">
        <v>301</v>
      </c>
      <c r="O36" s="27" t="s">
        <v>38</v>
      </c>
      <c r="Q36" s="28" t="s">
        <v>266</v>
      </c>
      <c r="R36" s="29">
        <v>10.0</v>
      </c>
      <c r="S36" s="83" t="s">
        <v>302</v>
      </c>
      <c r="T36" s="28" t="s">
        <v>301</v>
      </c>
      <c r="U36" s="28"/>
      <c r="V36" s="29" t="s">
        <v>40</v>
      </c>
      <c r="W36" s="28"/>
      <c r="Y36" s="28" t="s">
        <v>301</v>
      </c>
      <c r="Z36" s="84" t="s">
        <v>42</v>
      </c>
      <c r="AA36" s="28" t="s">
        <v>301</v>
      </c>
      <c r="AB36" s="28" t="s">
        <v>301</v>
      </c>
      <c r="AF36" s="34" t="s">
        <v>303</v>
      </c>
      <c r="AG36" s="35" t="s">
        <v>304</v>
      </c>
      <c r="AH36" s="36">
        <v>21.0</v>
      </c>
      <c r="AI36" s="37" t="s">
        <v>38</v>
      </c>
      <c r="AJ36" s="36">
        <v>1.0</v>
      </c>
      <c r="AK36" s="38">
        <v>30.0</v>
      </c>
      <c r="AL36" s="38">
        <v>10.0</v>
      </c>
      <c r="AM36" s="39" t="s">
        <v>153</v>
      </c>
      <c r="AN36" s="40" t="s">
        <v>39</v>
      </c>
      <c r="AO36" s="36">
        <v>9.8000987E8</v>
      </c>
      <c r="AP36" s="41" t="s">
        <v>49</v>
      </c>
      <c r="AQ36" s="41"/>
    </row>
    <row r="37" ht="15.0" customHeight="1">
      <c r="A37" s="20" t="s">
        <v>305</v>
      </c>
      <c r="B37" s="21" t="s">
        <v>306</v>
      </c>
      <c r="C37" s="21" t="s">
        <v>307</v>
      </c>
      <c r="D37" s="21" t="s">
        <v>33</v>
      </c>
      <c r="E37" s="22" t="s">
        <v>308</v>
      </c>
      <c r="F37" s="21" t="s">
        <v>35</v>
      </c>
      <c r="G37" s="23" t="s">
        <v>94</v>
      </c>
      <c r="H37" s="24"/>
      <c r="I37" s="24"/>
      <c r="J37" s="24"/>
      <c r="K37" s="24"/>
      <c r="L37" s="24"/>
      <c r="M37" s="25" t="s">
        <v>274</v>
      </c>
      <c r="N37" s="26" t="s">
        <v>309</v>
      </c>
      <c r="O37" s="27" t="s">
        <v>258</v>
      </c>
      <c r="Q37" s="28" t="s">
        <v>276</v>
      </c>
      <c r="R37" s="29">
        <v>10.0</v>
      </c>
      <c r="S37" s="83">
        <v>45659.0</v>
      </c>
      <c r="T37" s="28" t="s">
        <v>39</v>
      </c>
      <c r="U37" s="28"/>
      <c r="V37" s="29" t="s">
        <v>40</v>
      </c>
      <c r="W37" s="85" t="s">
        <v>310</v>
      </c>
      <c r="Y37" s="86"/>
      <c r="Z37" s="84" t="s">
        <v>42</v>
      </c>
      <c r="AA37" s="49"/>
      <c r="AB37" s="57"/>
      <c r="AC37" s="9" t="s">
        <v>83</v>
      </c>
      <c r="AD37" s="9">
        <v>3.0</v>
      </c>
      <c r="AF37" s="34" t="s">
        <v>311</v>
      </c>
      <c r="AG37" s="35" t="s">
        <v>312</v>
      </c>
      <c r="AH37" s="41"/>
      <c r="AI37" s="37" t="s">
        <v>258</v>
      </c>
      <c r="AJ37" s="36">
        <v>1.0</v>
      </c>
      <c r="AK37" s="38">
        <v>31.0</v>
      </c>
      <c r="AL37" s="38">
        <v>10.0</v>
      </c>
      <c r="AM37" s="39" t="s">
        <v>290</v>
      </c>
      <c r="AN37" s="40" t="s">
        <v>39</v>
      </c>
      <c r="AO37" s="36">
        <v>9.5955243E8</v>
      </c>
      <c r="AP37" s="41" t="s">
        <v>49</v>
      </c>
      <c r="AQ37" s="41"/>
    </row>
    <row r="38" ht="15.0" customHeight="1">
      <c r="A38" s="42" t="s">
        <v>313</v>
      </c>
      <c r="B38" s="43" t="s">
        <v>314</v>
      </c>
      <c r="C38" s="43" t="s">
        <v>224</v>
      </c>
      <c r="D38" s="43" t="s">
        <v>33</v>
      </c>
      <c r="E38" s="44" t="s">
        <v>315</v>
      </c>
      <c r="F38" s="43" t="s">
        <v>35</v>
      </c>
      <c r="G38" s="45" t="s">
        <v>70</v>
      </c>
      <c r="H38" s="24"/>
      <c r="I38" s="24"/>
      <c r="J38" s="24"/>
      <c r="K38" s="24"/>
      <c r="L38" s="24"/>
      <c r="M38" s="25" t="s">
        <v>277</v>
      </c>
      <c r="N38" s="26" t="s">
        <v>278</v>
      </c>
      <c r="O38" s="27" t="s">
        <v>258</v>
      </c>
      <c r="Q38" s="28" t="s">
        <v>279</v>
      </c>
      <c r="R38" s="29">
        <v>10.0</v>
      </c>
      <c r="S38" s="30" t="str">
        <f>DATE(YEAR(W38)+2,MONTH(W38),DAY(W38))</f>
        <v>#VALUE!</v>
      </c>
      <c r="T38" s="28" t="s">
        <v>39</v>
      </c>
      <c r="U38" s="28"/>
      <c r="V38" s="29" t="s">
        <v>40</v>
      </c>
      <c r="W38" s="81" t="s">
        <v>316</v>
      </c>
      <c r="Y38" s="31" t="s">
        <v>41</v>
      </c>
      <c r="Z38" s="32" t="s">
        <v>42</v>
      </c>
      <c r="AA38" s="49" t="s">
        <v>74</v>
      </c>
      <c r="AB38" s="57" t="s">
        <v>99</v>
      </c>
      <c r="AC38" s="9" t="s">
        <v>83</v>
      </c>
      <c r="AD38" s="9">
        <v>3.0</v>
      </c>
      <c r="AF38" s="34" t="s">
        <v>317</v>
      </c>
      <c r="AG38" s="35" t="s">
        <v>318</v>
      </c>
      <c r="AH38" s="36">
        <v>27.0</v>
      </c>
      <c r="AI38" s="37" t="s">
        <v>38</v>
      </c>
      <c r="AJ38" s="36">
        <v>1.0</v>
      </c>
      <c r="AK38" s="38">
        <v>32.0</v>
      </c>
      <c r="AL38" s="38">
        <v>10.0</v>
      </c>
      <c r="AM38" s="39" t="s">
        <v>263</v>
      </c>
      <c r="AN38" s="40" t="s">
        <v>39</v>
      </c>
      <c r="AO38" s="36">
        <v>9.5955243E8</v>
      </c>
      <c r="AP38" s="41" t="s">
        <v>49</v>
      </c>
      <c r="AQ38" s="41"/>
    </row>
    <row r="39" ht="15.0" customHeight="1">
      <c r="A39" s="20" t="s">
        <v>319</v>
      </c>
      <c r="B39" s="21" t="s">
        <v>320</v>
      </c>
      <c r="C39" s="21" t="s">
        <v>52</v>
      </c>
      <c r="D39" s="21" t="s">
        <v>33</v>
      </c>
      <c r="E39" s="22" t="s">
        <v>321</v>
      </c>
      <c r="F39" s="21" t="s">
        <v>35</v>
      </c>
      <c r="G39" s="23" t="s">
        <v>322</v>
      </c>
      <c r="H39" s="24" t="s">
        <v>323</v>
      </c>
      <c r="I39" s="24"/>
      <c r="J39" s="24"/>
      <c r="K39" s="24"/>
      <c r="L39" s="24"/>
      <c r="M39" s="25" t="s">
        <v>324</v>
      </c>
      <c r="N39" s="26" t="s">
        <v>325</v>
      </c>
      <c r="O39" s="27" t="s">
        <v>38</v>
      </c>
      <c r="Q39" s="28" t="s">
        <v>283</v>
      </c>
      <c r="R39" s="29">
        <v>10.0</v>
      </c>
      <c r="S39" s="30">
        <v>48611.0</v>
      </c>
      <c r="T39" s="28" t="s">
        <v>39</v>
      </c>
      <c r="U39" s="28"/>
      <c r="V39" s="29" t="s">
        <v>40</v>
      </c>
      <c r="W39" s="30"/>
      <c r="Y39" s="31" t="s">
        <v>41</v>
      </c>
      <c r="Z39" s="32" t="s">
        <v>42</v>
      </c>
      <c r="AA39" s="49" t="s">
        <v>74</v>
      </c>
      <c r="AB39" s="57" t="s">
        <v>99</v>
      </c>
      <c r="AC39" s="9" t="s">
        <v>83</v>
      </c>
      <c r="AD39" s="9">
        <v>3.0</v>
      </c>
      <c r="AF39" s="34" t="s">
        <v>324</v>
      </c>
      <c r="AG39" s="35" t="s">
        <v>326</v>
      </c>
      <c r="AH39" s="36">
        <v>26.0</v>
      </c>
      <c r="AI39" s="37" t="s">
        <v>38</v>
      </c>
      <c r="AJ39" s="36">
        <v>1.0</v>
      </c>
      <c r="AK39" s="38">
        <v>33.0</v>
      </c>
      <c r="AL39" s="38">
        <v>10.0</v>
      </c>
      <c r="AM39" s="39" t="s">
        <v>327</v>
      </c>
      <c r="AN39" s="40" t="s">
        <v>39</v>
      </c>
      <c r="AO39" s="36">
        <v>9.87518167E8</v>
      </c>
      <c r="AP39" s="41" t="s">
        <v>49</v>
      </c>
      <c r="AQ39" s="41"/>
    </row>
    <row r="40" ht="15.0" customHeight="1">
      <c r="A40" s="42" t="s">
        <v>328</v>
      </c>
      <c r="B40" s="43" t="s">
        <v>329</v>
      </c>
      <c r="C40" s="43" t="s">
        <v>52</v>
      </c>
      <c r="D40" s="43" t="s">
        <v>33</v>
      </c>
      <c r="E40" s="44" t="s">
        <v>330</v>
      </c>
      <c r="F40" s="43" t="s">
        <v>35</v>
      </c>
      <c r="G40" s="45" t="s">
        <v>233</v>
      </c>
      <c r="H40" s="24" t="s">
        <v>331</v>
      </c>
      <c r="I40" s="24"/>
      <c r="J40" s="24"/>
      <c r="K40" s="24"/>
      <c r="L40" s="24"/>
      <c r="M40" s="25" t="s">
        <v>291</v>
      </c>
      <c r="N40" s="26" t="s">
        <v>292</v>
      </c>
      <c r="O40" s="27" t="s">
        <v>38</v>
      </c>
      <c r="Q40" s="28" t="s">
        <v>293</v>
      </c>
      <c r="R40" s="29">
        <v>10.0</v>
      </c>
      <c r="S40" s="30">
        <v>45230.0</v>
      </c>
      <c r="T40" s="28" t="s">
        <v>39</v>
      </c>
      <c r="U40" s="28"/>
      <c r="V40" s="29" t="s">
        <v>40</v>
      </c>
      <c r="W40" s="30"/>
      <c r="Y40" s="68" t="s">
        <v>260</v>
      </c>
      <c r="Z40" s="32" t="s">
        <v>42</v>
      </c>
      <c r="AA40" s="49" t="s">
        <v>260</v>
      </c>
      <c r="AB40" s="57" t="s">
        <v>260</v>
      </c>
      <c r="AC40" s="9" t="s">
        <v>83</v>
      </c>
      <c r="AD40" s="9">
        <v>3.0</v>
      </c>
      <c r="AF40" s="34" t="s">
        <v>332</v>
      </c>
      <c r="AG40" s="35" t="s">
        <v>333</v>
      </c>
      <c r="AH40" s="36">
        <v>42.0</v>
      </c>
      <c r="AI40" s="37" t="s">
        <v>38</v>
      </c>
      <c r="AJ40" s="36">
        <v>1.0</v>
      </c>
      <c r="AK40" s="38">
        <v>34.0</v>
      </c>
      <c r="AL40" s="38">
        <v>10.0</v>
      </c>
      <c r="AM40" s="39" t="s">
        <v>92</v>
      </c>
      <c r="AN40" s="40" t="s">
        <v>39</v>
      </c>
      <c r="AO40" s="36">
        <v>9.99118469E8</v>
      </c>
      <c r="AP40" s="41" t="s">
        <v>49</v>
      </c>
      <c r="AQ40" s="41"/>
    </row>
    <row r="41" ht="15.0" customHeight="1">
      <c r="A41" s="20" t="s">
        <v>334</v>
      </c>
      <c r="B41" s="21" t="s">
        <v>335</v>
      </c>
      <c r="C41" s="21" t="s">
        <v>231</v>
      </c>
      <c r="D41" s="21" t="s">
        <v>33</v>
      </c>
      <c r="E41" s="22" t="s">
        <v>336</v>
      </c>
      <c r="F41" s="21" t="s">
        <v>35</v>
      </c>
      <c r="G41" s="23" t="s">
        <v>337</v>
      </c>
      <c r="H41" s="24"/>
      <c r="I41" s="24"/>
      <c r="J41" s="24"/>
      <c r="K41" s="24"/>
      <c r="L41" s="24"/>
      <c r="M41" s="25" t="s">
        <v>297</v>
      </c>
      <c r="N41" s="69" t="s">
        <v>338</v>
      </c>
      <c r="O41" s="27" t="s">
        <v>38</v>
      </c>
      <c r="Q41" s="28" t="s">
        <v>299</v>
      </c>
      <c r="R41" s="29">
        <v>10.0</v>
      </c>
      <c r="S41" s="30">
        <f>DATE(YEAR(W41)+2,MONTH(W41),DAY(W41))</f>
        <v>730</v>
      </c>
      <c r="T41" s="28" t="s">
        <v>39</v>
      </c>
      <c r="U41" s="28"/>
      <c r="V41" s="29" t="s">
        <v>40</v>
      </c>
      <c r="W41" s="30"/>
      <c r="Y41" s="31" t="s">
        <v>41</v>
      </c>
      <c r="Z41" s="32" t="s">
        <v>42</v>
      </c>
      <c r="AA41" s="49" t="s">
        <v>74</v>
      </c>
      <c r="AB41" s="57" t="s">
        <v>99</v>
      </c>
      <c r="AC41" s="9" t="s">
        <v>83</v>
      </c>
      <c r="AD41" s="9">
        <v>3.0</v>
      </c>
      <c r="AF41" s="34" t="s">
        <v>339</v>
      </c>
      <c r="AG41" s="35" t="s">
        <v>340</v>
      </c>
      <c r="AH41" s="36">
        <v>69.0</v>
      </c>
      <c r="AI41" s="37" t="s">
        <v>38</v>
      </c>
      <c r="AJ41" s="36">
        <v>1.0</v>
      </c>
      <c r="AK41" s="38">
        <v>35.0</v>
      </c>
      <c r="AL41" s="38">
        <v>10.0</v>
      </c>
      <c r="AM41" s="39" t="s">
        <v>263</v>
      </c>
      <c r="AN41" s="40" t="s">
        <v>39</v>
      </c>
      <c r="AO41" s="36">
        <v>9.86434977E8</v>
      </c>
      <c r="AP41" s="41" t="s">
        <v>49</v>
      </c>
      <c r="AQ41" s="41"/>
    </row>
    <row r="42" ht="15.0" customHeight="1">
      <c r="A42" s="42" t="s">
        <v>341</v>
      </c>
      <c r="B42" s="43" t="s">
        <v>342</v>
      </c>
      <c r="C42" s="43" t="s">
        <v>231</v>
      </c>
      <c r="D42" s="43" t="s">
        <v>33</v>
      </c>
      <c r="E42" s="44" t="s">
        <v>343</v>
      </c>
      <c r="F42" s="43" t="s">
        <v>35</v>
      </c>
      <c r="G42" s="45" t="s">
        <v>94</v>
      </c>
      <c r="H42" s="58"/>
      <c r="I42" s="58"/>
      <c r="J42" s="58"/>
      <c r="K42" s="58"/>
      <c r="L42" s="58"/>
      <c r="M42" s="59" t="s">
        <v>305</v>
      </c>
      <c r="N42" s="87" t="s">
        <v>344</v>
      </c>
      <c r="O42" s="61" t="s">
        <v>38</v>
      </c>
      <c r="Q42" s="55" t="s">
        <v>308</v>
      </c>
      <c r="R42" s="56">
        <v>10.0</v>
      </c>
      <c r="S42" s="30">
        <v>11334.0</v>
      </c>
      <c r="T42" s="55" t="s">
        <v>39</v>
      </c>
      <c r="U42" s="55"/>
      <c r="V42" s="29" t="s">
        <v>40</v>
      </c>
      <c r="W42" s="30"/>
      <c r="Y42" s="30" t="s">
        <v>107</v>
      </c>
      <c r="Z42" s="32" t="s">
        <v>42</v>
      </c>
      <c r="AA42" s="49" t="s">
        <v>74</v>
      </c>
      <c r="AB42" s="57" t="s">
        <v>99</v>
      </c>
      <c r="AC42" s="9" t="s">
        <v>83</v>
      </c>
      <c r="AD42" s="9">
        <v>3.0</v>
      </c>
      <c r="AF42" s="34" t="s">
        <v>345</v>
      </c>
      <c r="AG42" s="35" t="s">
        <v>346</v>
      </c>
      <c r="AH42" s="36">
        <v>41.0</v>
      </c>
      <c r="AI42" s="37" t="s">
        <v>347</v>
      </c>
      <c r="AJ42" s="36">
        <v>1.0</v>
      </c>
      <c r="AK42" s="38">
        <v>36.0</v>
      </c>
      <c r="AL42" s="38">
        <v>10.0</v>
      </c>
      <c r="AM42" s="39" t="s">
        <v>92</v>
      </c>
      <c r="AN42" s="40" t="s">
        <v>39</v>
      </c>
      <c r="AO42" s="36">
        <v>9.8883056E8</v>
      </c>
      <c r="AP42" s="41" t="s">
        <v>49</v>
      </c>
      <c r="AQ42" s="41"/>
    </row>
    <row r="43" ht="15.0" customHeight="1">
      <c r="A43" s="20" t="s">
        <v>348</v>
      </c>
      <c r="B43" s="21" t="s">
        <v>349</v>
      </c>
      <c r="C43" s="21" t="s">
        <v>231</v>
      </c>
      <c r="D43" s="21" t="s">
        <v>33</v>
      </c>
      <c r="E43" s="22" t="s">
        <v>350</v>
      </c>
      <c r="F43" s="21" t="s">
        <v>35</v>
      </c>
      <c r="G43" s="23" t="s">
        <v>233</v>
      </c>
      <c r="H43" s="58"/>
      <c r="I43" s="58"/>
      <c r="J43" s="58"/>
      <c r="K43" s="58"/>
      <c r="L43" s="58"/>
      <c r="M43" s="59" t="s">
        <v>313</v>
      </c>
      <c r="N43" s="87" t="s">
        <v>351</v>
      </c>
      <c r="O43" s="61" t="s">
        <v>52</v>
      </c>
      <c r="Q43" s="55" t="s">
        <v>315</v>
      </c>
      <c r="R43" s="56">
        <v>10.0</v>
      </c>
      <c r="S43" s="48">
        <v>48170.0</v>
      </c>
      <c r="T43" s="55" t="s">
        <v>39</v>
      </c>
      <c r="U43" s="55"/>
      <c r="V43" s="29" t="s">
        <v>40</v>
      </c>
      <c r="W43" s="48"/>
      <c r="Y43" s="30" t="s">
        <v>107</v>
      </c>
      <c r="Z43" s="32" t="s">
        <v>42</v>
      </c>
      <c r="AA43" s="33" t="s">
        <v>43</v>
      </c>
      <c r="AB43" s="33" t="s">
        <v>44</v>
      </c>
      <c r="AC43" s="9" t="s">
        <v>83</v>
      </c>
      <c r="AD43" s="9">
        <v>3.0</v>
      </c>
      <c r="AF43" s="34" t="s">
        <v>352</v>
      </c>
      <c r="AG43" s="35" t="s">
        <v>353</v>
      </c>
      <c r="AH43" s="36">
        <v>63.0</v>
      </c>
      <c r="AI43" s="37" t="s">
        <v>354</v>
      </c>
      <c r="AJ43" s="36">
        <v>1.0</v>
      </c>
      <c r="AK43" s="38">
        <v>37.0</v>
      </c>
      <c r="AL43" s="38">
        <v>10.0</v>
      </c>
      <c r="AM43" s="39" t="s">
        <v>78</v>
      </c>
      <c r="AN43" s="40" t="s">
        <v>39</v>
      </c>
      <c r="AO43" s="36">
        <v>9.94786916E8</v>
      </c>
      <c r="AP43" s="41" t="s">
        <v>49</v>
      </c>
      <c r="AQ43" s="41"/>
    </row>
    <row r="44" ht="15.0" customHeight="1">
      <c r="A44" s="63" t="s">
        <v>355</v>
      </c>
      <c r="B44" s="64" t="s">
        <v>356</v>
      </c>
      <c r="C44" s="64" t="s">
        <v>357</v>
      </c>
      <c r="D44" s="64" t="s">
        <v>9</v>
      </c>
      <c r="E44" s="65" t="s">
        <v>358</v>
      </c>
      <c r="F44" s="64" t="s">
        <v>138</v>
      </c>
      <c r="G44" s="66" t="s">
        <v>359</v>
      </c>
      <c r="H44" s="24"/>
      <c r="I44" s="24"/>
      <c r="J44" s="24"/>
      <c r="K44" s="24"/>
      <c r="L44" s="24"/>
      <c r="M44" s="25"/>
      <c r="N44" s="26" t="s">
        <v>360</v>
      </c>
      <c r="O44" s="27" t="s">
        <v>38</v>
      </c>
      <c r="Q44" s="28" t="s">
        <v>321</v>
      </c>
      <c r="R44" s="29">
        <v>10.0</v>
      </c>
      <c r="S44" s="30">
        <f t="shared" ref="S44:S46" si="5">DATE(YEAR(W44)+2,MONTH(W44),DAY(W44))</f>
        <v>730</v>
      </c>
      <c r="T44" s="26" t="s">
        <v>360</v>
      </c>
      <c r="U44" s="26"/>
      <c r="V44" s="29" t="s">
        <v>40</v>
      </c>
      <c r="W44" s="30"/>
      <c r="Y44" s="26" t="s">
        <v>360</v>
      </c>
      <c r="Z44" s="32" t="s">
        <v>42</v>
      </c>
      <c r="AA44" s="26" t="s">
        <v>360</v>
      </c>
      <c r="AB44" s="26" t="s">
        <v>360</v>
      </c>
      <c r="AF44" s="34" t="s">
        <v>361</v>
      </c>
      <c r="AG44" s="35" t="s">
        <v>362</v>
      </c>
      <c r="AH44" s="36">
        <v>48.0</v>
      </c>
      <c r="AI44" s="37" t="s">
        <v>38</v>
      </c>
      <c r="AJ44" s="36">
        <v>1.0</v>
      </c>
      <c r="AK44" s="38">
        <v>38.0</v>
      </c>
      <c r="AL44" s="38">
        <v>10.0</v>
      </c>
      <c r="AM44" s="39" t="s">
        <v>363</v>
      </c>
      <c r="AN44" s="40" t="s">
        <v>39</v>
      </c>
      <c r="AO44" s="36">
        <v>9.99359945E8</v>
      </c>
      <c r="AP44" s="41" t="s">
        <v>49</v>
      </c>
      <c r="AQ44" s="41"/>
    </row>
    <row r="45" ht="15.0" customHeight="1">
      <c r="A45" s="20" t="s">
        <v>364</v>
      </c>
      <c r="B45" s="21" t="s">
        <v>365</v>
      </c>
      <c r="C45" s="21" t="s">
        <v>52</v>
      </c>
      <c r="D45" s="21" t="s">
        <v>33</v>
      </c>
      <c r="E45" s="22" t="s">
        <v>366</v>
      </c>
      <c r="F45" s="21" t="s">
        <v>35</v>
      </c>
      <c r="G45" s="23" t="s">
        <v>233</v>
      </c>
      <c r="H45" s="24"/>
      <c r="I45" s="24"/>
      <c r="J45" s="24"/>
      <c r="K45" s="24"/>
      <c r="L45" s="24"/>
      <c r="M45" s="25" t="s">
        <v>328</v>
      </c>
      <c r="N45" s="26" t="s">
        <v>367</v>
      </c>
      <c r="O45" s="27" t="s">
        <v>38</v>
      </c>
      <c r="Q45" s="28" t="s">
        <v>330</v>
      </c>
      <c r="R45" s="29">
        <v>10.0</v>
      </c>
      <c r="S45" s="30">
        <f t="shared" si="5"/>
        <v>730</v>
      </c>
      <c r="T45" s="28" t="s">
        <v>39</v>
      </c>
      <c r="U45" s="28"/>
      <c r="V45" s="29" t="s">
        <v>40</v>
      </c>
      <c r="W45" s="30"/>
      <c r="Y45" s="31" t="s">
        <v>41</v>
      </c>
      <c r="Z45" s="31" t="s">
        <v>98</v>
      </c>
      <c r="AA45" s="33" t="s">
        <v>43</v>
      </c>
      <c r="AB45" s="33" t="s">
        <v>44</v>
      </c>
      <c r="AC45" s="9" t="s">
        <v>83</v>
      </c>
      <c r="AD45" s="9">
        <v>3.0</v>
      </c>
      <c r="AF45" s="34" t="s">
        <v>368</v>
      </c>
      <c r="AG45" s="35" t="s">
        <v>369</v>
      </c>
      <c r="AH45" s="36">
        <v>50.0</v>
      </c>
      <c r="AI45" s="37" t="s">
        <v>38</v>
      </c>
      <c r="AJ45" s="36">
        <v>1.0</v>
      </c>
      <c r="AK45" s="38">
        <v>39.0</v>
      </c>
      <c r="AL45" s="38">
        <v>10.0</v>
      </c>
      <c r="AM45" s="39" t="s">
        <v>263</v>
      </c>
      <c r="AN45" s="40" t="s">
        <v>39</v>
      </c>
      <c r="AO45" s="36">
        <v>9.99359945E8</v>
      </c>
      <c r="AP45" s="41" t="s">
        <v>49</v>
      </c>
      <c r="AQ45" s="41"/>
    </row>
    <row r="46" ht="15.0" customHeight="1">
      <c r="A46" s="42" t="s">
        <v>370</v>
      </c>
      <c r="B46" s="43" t="s">
        <v>371</v>
      </c>
      <c r="C46" s="43" t="s">
        <v>231</v>
      </c>
      <c r="D46" s="43" t="s">
        <v>33</v>
      </c>
      <c r="E46" s="44" t="s">
        <v>372</v>
      </c>
      <c r="F46" s="43" t="s">
        <v>35</v>
      </c>
      <c r="G46" s="45" t="s">
        <v>94</v>
      </c>
      <c r="H46" s="24"/>
      <c r="I46" s="24"/>
      <c r="J46" s="24"/>
      <c r="K46" s="24"/>
      <c r="L46" s="24"/>
      <c r="M46" s="25" t="s">
        <v>334</v>
      </c>
      <c r="N46" s="26" t="s">
        <v>373</v>
      </c>
      <c r="O46" s="27" t="s">
        <v>258</v>
      </c>
      <c r="Q46" s="28" t="s">
        <v>336</v>
      </c>
      <c r="R46" s="29">
        <v>10.0</v>
      </c>
      <c r="S46" s="30">
        <f t="shared" si="5"/>
        <v>730</v>
      </c>
      <c r="T46" s="28" t="s">
        <v>39</v>
      </c>
      <c r="U46" s="28"/>
      <c r="V46" s="29" t="s">
        <v>40</v>
      </c>
      <c r="W46" s="30"/>
      <c r="Y46" s="31" t="s">
        <v>41</v>
      </c>
      <c r="Z46" s="32" t="s">
        <v>42</v>
      </c>
      <c r="AA46" s="49" t="s">
        <v>74</v>
      </c>
      <c r="AB46" s="57" t="s">
        <v>99</v>
      </c>
      <c r="AC46" s="9" t="s">
        <v>83</v>
      </c>
      <c r="AD46" s="9">
        <v>3.0</v>
      </c>
      <c r="AF46" s="34" t="s">
        <v>374</v>
      </c>
      <c r="AG46" s="35" t="s">
        <v>375</v>
      </c>
      <c r="AH46" s="36">
        <v>61.0</v>
      </c>
      <c r="AI46" s="37" t="s">
        <v>258</v>
      </c>
      <c r="AJ46" s="36">
        <v>1.0</v>
      </c>
      <c r="AK46" s="38">
        <v>40.0</v>
      </c>
      <c r="AL46" s="38">
        <v>10.0</v>
      </c>
      <c r="AM46" s="39" t="s">
        <v>376</v>
      </c>
      <c r="AN46" s="40" t="s">
        <v>39</v>
      </c>
      <c r="AO46" s="36">
        <v>9.8376461E8</v>
      </c>
      <c r="AP46" s="41" t="s">
        <v>49</v>
      </c>
      <c r="AQ46" s="41"/>
    </row>
    <row r="47" ht="15.0" customHeight="1">
      <c r="A47" s="20" t="s">
        <v>377</v>
      </c>
      <c r="B47" s="21" t="s">
        <v>378</v>
      </c>
      <c r="C47" s="21" t="s">
        <v>52</v>
      </c>
      <c r="D47" s="21" t="s">
        <v>33</v>
      </c>
      <c r="E47" s="22" t="s">
        <v>379</v>
      </c>
      <c r="F47" s="21" t="s">
        <v>35</v>
      </c>
      <c r="G47" s="23" t="s">
        <v>233</v>
      </c>
      <c r="H47" s="24"/>
      <c r="I47" s="24"/>
      <c r="J47" s="24"/>
      <c r="K47" s="24"/>
      <c r="L47" s="24"/>
      <c r="M47" s="25" t="s">
        <v>341</v>
      </c>
      <c r="N47" s="26" t="s">
        <v>380</v>
      </c>
      <c r="O47" s="27" t="s">
        <v>258</v>
      </c>
      <c r="Q47" s="28" t="s">
        <v>343</v>
      </c>
      <c r="R47" s="29">
        <v>10.0</v>
      </c>
      <c r="S47" s="30">
        <v>45230.0</v>
      </c>
      <c r="T47" s="28" t="s">
        <v>39</v>
      </c>
      <c r="U47" s="28"/>
      <c r="V47" s="29" t="s">
        <v>40</v>
      </c>
      <c r="W47" s="30"/>
      <c r="Y47" s="68" t="s">
        <v>260</v>
      </c>
      <c r="Z47" s="32" t="s">
        <v>42</v>
      </c>
      <c r="AA47" s="49" t="s">
        <v>260</v>
      </c>
      <c r="AB47" s="57" t="s">
        <v>260</v>
      </c>
      <c r="AC47" s="9" t="s">
        <v>83</v>
      </c>
      <c r="AD47" s="9">
        <v>3.0</v>
      </c>
      <c r="AF47" s="34" t="s">
        <v>381</v>
      </c>
      <c r="AG47" s="35" t="s">
        <v>382</v>
      </c>
      <c r="AH47" s="36">
        <v>58.0</v>
      </c>
      <c r="AI47" s="37" t="s">
        <v>258</v>
      </c>
      <c r="AJ47" s="36">
        <v>1.0</v>
      </c>
      <c r="AK47" s="38">
        <v>41.0</v>
      </c>
      <c r="AL47" s="38">
        <v>10.0</v>
      </c>
      <c r="AM47" s="39" t="s">
        <v>92</v>
      </c>
      <c r="AN47" s="40" t="s">
        <v>39</v>
      </c>
      <c r="AO47" s="36">
        <v>9.59554332E8</v>
      </c>
      <c r="AP47" s="41" t="s">
        <v>49</v>
      </c>
      <c r="AQ47" s="41"/>
    </row>
    <row r="48" ht="15.0" customHeight="1">
      <c r="A48" s="42" t="s">
        <v>383</v>
      </c>
      <c r="B48" s="43" t="s">
        <v>384</v>
      </c>
      <c r="C48" s="43" t="s">
        <v>231</v>
      </c>
      <c r="D48" s="43" t="s">
        <v>33</v>
      </c>
      <c r="E48" s="44" t="s">
        <v>385</v>
      </c>
      <c r="F48" s="43" t="s">
        <v>35</v>
      </c>
      <c r="G48" s="45" t="s">
        <v>70</v>
      </c>
      <c r="H48" s="24"/>
      <c r="I48" s="24"/>
      <c r="J48" s="24"/>
      <c r="K48" s="24"/>
      <c r="L48" s="24"/>
      <c r="M48" s="25" t="s">
        <v>348</v>
      </c>
      <c r="N48" s="26" t="s">
        <v>386</v>
      </c>
      <c r="O48" s="27" t="s">
        <v>258</v>
      </c>
      <c r="Q48" s="28" t="s">
        <v>350</v>
      </c>
      <c r="R48" s="29">
        <v>10.0</v>
      </c>
      <c r="S48" s="81" t="s">
        <v>259</v>
      </c>
      <c r="T48" s="28" t="s">
        <v>39</v>
      </c>
      <c r="U48" s="28"/>
      <c r="V48" s="29" t="s">
        <v>40</v>
      </c>
      <c r="W48" s="30"/>
      <c r="Y48" s="68" t="s">
        <v>260</v>
      </c>
      <c r="Z48" s="32" t="s">
        <v>42</v>
      </c>
      <c r="AA48" s="49" t="s">
        <v>260</v>
      </c>
      <c r="AB48" s="57" t="s">
        <v>260</v>
      </c>
      <c r="AC48" s="9" t="s">
        <v>83</v>
      </c>
      <c r="AD48" s="9">
        <v>3.0</v>
      </c>
      <c r="AF48" s="34" t="s">
        <v>387</v>
      </c>
      <c r="AG48" s="35" t="s">
        <v>388</v>
      </c>
      <c r="AH48" s="36">
        <v>56.0</v>
      </c>
      <c r="AI48" s="37" t="s">
        <v>258</v>
      </c>
      <c r="AJ48" s="36">
        <v>1.0</v>
      </c>
      <c r="AK48" s="38">
        <v>42.0</v>
      </c>
      <c r="AL48" s="38">
        <v>10.0</v>
      </c>
      <c r="AM48" s="39" t="s">
        <v>263</v>
      </c>
      <c r="AN48" s="40" t="s">
        <v>39</v>
      </c>
      <c r="AO48" s="36">
        <v>9.8543953E8</v>
      </c>
      <c r="AP48" s="41" t="s">
        <v>49</v>
      </c>
      <c r="AQ48" s="41"/>
    </row>
    <row r="49" ht="15.0" customHeight="1">
      <c r="A49" s="20" t="s">
        <v>389</v>
      </c>
      <c r="B49" s="21" t="s">
        <v>390</v>
      </c>
      <c r="C49" s="21" t="s">
        <v>52</v>
      </c>
      <c r="D49" s="21" t="s">
        <v>33</v>
      </c>
      <c r="E49" s="22" t="s">
        <v>391</v>
      </c>
      <c r="F49" s="21" t="s">
        <v>35</v>
      </c>
      <c r="G49" s="23" t="s">
        <v>233</v>
      </c>
      <c r="H49" s="88"/>
      <c r="I49" s="88"/>
      <c r="J49" s="88"/>
      <c r="K49" s="88"/>
      <c r="L49" s="88"/>
      <c r="M49" s="89" t="s">
        <v>392</v>
      </c>
      <c r="N49" s="60" t="s">
        <v>393</v>
      </c>
      <c r="O49" s="55" t="s">
        <v>258</v>
      </c>
      <c r="Q49" s="55">
        <v>43.0</v>
      </c>
      <c r="R49" s="56">
        <v>10.0</v>
      </c>
      <c r="S49" s="30">
        <v>45750.0</v>
      </c>
      <c r="T49" s="55" t="s">
        <v>39</v>
      </c>
      <c r="U49" s="55"/>
      <c r="V49" s="29" t="s">
        <v>40</v>
      </c>
      <c r="W49" s="30"/>
      <c r="Y49" s="81" t="s">
        <v>260</v>
      </c>
      <c r="Z49" s="32" t="s">
        <v>42</v>
      </c>
      <c r="AA49" s="49" t="s">
        <v>260</v>
      </c>
      <c r="AB49" s="57" t="s">
        <v>260</v>
      </c>
      <c r="AC49" s="9" t="s">
        <v>83</v>
      </c>
      <c r="AD49" s="9">
        <v>3.0</v>
      </c>
      <c r="AF49" s="34" t="s">
        <v>392</v>
      </c>
      <c r="AG49" s="35" t="s">
        <v>394</v>
      </c>
      <c r="AH49" s="36">
        <v>39.0</v>
      </c>
      <c r="AI49" s="37" t="s">
        <v>258</v>
      </c>
      <c r="AJ49" s="36">
        <v>1.0</v>
      </c>
      <c r="AK49" s="38">
        <v>43.0</v>
      </c>
      <c r="AL49" s="38">
        <v>10.0</v>
      </c>
      <c r="AM49" s="39" t="s">
        <v>162</v>
      </c>
      <c r="AN49" s="40" t="s">
        <v>39</v>
      </c>
      <c r="AO49" s="36">
        <v>9.92961594E8</v>
      </c>
      <c r="AP49" s="41" t="s">
        <v>49</v>
      </c>
      <c r="AQ49" s="41"/>
    </row>
    <row r="50" ht="15.0" customHeight="1">
      <c r="A50" s="42" t="s">
        <v>395</v>
      </c>
      <c r="B50" s="43" t="s">
        <v>396</v>
      </c>
      <c r="C50" s="43" t="s">
        <v>52</v>
      </c>
      <c r="D50" s="43" t="s">
        <v>33</v>
      </c>
      <c r="E50" s="44" t="s">
        <v>397</v>
      </c>
      <c r="F50" s="43" t="s">
        <v>35</v>
      </c>
      <c r="G50" s="45" t="s">
        <v>94</v>
      </c>
      <c r="H50" s="24"/>
      <c r="I50" s="24"/>
      <c r="J50" s="24"/>
      <c r="K50" s="24"/>
      <c r="L50" s="24"/>
      <c r="M50" s="25" t="s">
        <v>364</v>
      </c>
      <c r="N50" s="26" t="s">
        <v>398</v>
      </c>
      <c r="O50" s="27" t="s">
        <v>38</v>
      </c>
      <c r="Q50" s="28" t="s">
        <v>366</v>
      </c>
      <c r="R50" s="29">
        <v>10.0</v>
      </c>
      <c r="S50" s="81" t="s">
        <v>259</v>
      </c>
      <c r="T50" s="28" t="s">
        <v>39</v>
      </c>
      <c r="U50" s="28"/>
      <c r="V50" s="29" t="s">
        <v>40</v>
      </c>
      <c r="W50" s="30"/>
      <c r="Y50" s="68" t="s">
        <v>260</v>
      </c>
      <c r="Z50" s="32" t="s">
        <v>42</v>
      </c>
      <c r="AA50" s="49" t="s">
        <v>260</v>
      </c>
      <c r="AB50" s="57" t="s">
        <v>260</v>
      </c>
      <c r="AC50" s="9" t="s">
        <v>83</v>
      </c>
      <c r="AD50" s="9">
        <v>3.0</v>
      </c>
      <c r="AF50" s="34" t="s">
        <v>399</v>
      </c>
      <c r="AG50" s="35" t="s">
        <v>400</v>
      </c>
      <c r="AH50" s="36">
        <v>57.0</v>
      </c>
      <c r="AI50" s="37" t="s">
        <v>38</v>
      </c>
      <c r="AJ50" s="36">
        <v>1.0</v>
      </c>
      <c r="AK50" s="38">
        <v>44.0</v>
      </c>
      <c r="AL50" s="38">
        <v>10.0</v>
      </c>
      <c r="AM50" s="39" t="s">
        <v>263</v>
      </c>
      <c r="AN50" s="40" t="s">
        <v>39</v>
      </c>
      <c r="AO50" s="36">
        <v>9.79369366E8</v>
      </c>
      <c r="AP50" s="41" t="s">
        <v>49</v>
      </c>
      <c r="AQ50" s="41"/>
    </row>
    <row r="51" ht="15.0" customHeight="1">
      <c r="A51" s="20" t="s">
        <v>401</v>
      </c>
      <c r="B51" s="21" t="s">
        <v>402</v>
      </c>
      <c r="C51" s="21" t="s">
        <v>231</v>
      </c>
      <c r="D51" s="21" t="s">
        <v>33</v>
      </c>
      <c r="E51" s="22" t="s">
        <v>403</v>
      </c>
      <c r="F51" s="21" t="s">
        <v>35</v>
      </c>
      <c r="G51" s="23" t="s">
        <v>94</v>
      </c>
      <c r="H51" s="24"/>
      <c r="I51" s="24"/>
      <c r="J51" s="24"/>
      <c r="K51" s="24"/>
      <c r="L51" s="24"/>
      <c r="M51" s="25" t="s">
        <v>370</v>
      </c>
      <c r="N51" s="26" t="s">
        <v>404</v>
      </c>
      <c r="O51" s="27" t="s">
        <v>258</v>
      </c>
      <c r="Q51" s="28">
        <v>45.0</v>
      </c>
      <c r="R51" s="29">
        <v>10.0</v>
      </c>
      <c r="S51" s="30">
        <f>DATE(YEAR(W51)+2,MONTH(W51),DAY(W51))</f>
        <v>730</v>
      </c>
      <c r="T51" s="28" t="s">
        <v>39</v>
      </c>
      <c r="U51" s="28"/>
      <c r="V51" s="29" t="s">
        <v>40</v>
      </c>
      <c r="W51" s="30"/>
      <c r="Y51" s="31" t="s">
        <v>41</v>
      </c>
      <c r="Z51" s="32" t="s">
        <v>42</v>
      </c>
      <c r="AA51" s="49" t="s">
        <v>74</v>
      </c>
      <c r="AB51" s="57" t="s">
        <v>99</v>
      </c>
      <c r="AC51" s="9" t="s">
        <v>83</v>
      </c>
      <c r="AD51" s="9">
        <v>3.0</v>
      </c>
      <c r="AF51" s="34" t="s">
        <v>405</v>
      </c>
      <c r="AG51" s="35" t="s">
        <v>406</v>
      </c>
      <c r="AH51" s="36">
        <v>54.0</v>
      </c>
      <c r="AI51" s="37" t="s">
        <v>258</v>
      </c>
      <c r="AJ51" s="36">
        <v>1.0</v>
      </c>
      <c r="AK51" s="38">
        <v>45.0</v>
      </c>
      <c r="AL51" s="38">
        <v>10.0</v>
      </c>
      <c r="AM51" s="39" t="s">
        <v>92</v>
      </c>
      <c r="AN51" s="40" t="s">
        <v>39</v>
      </c>
      <c r="AO51" s="36">
        <v>9.94644697E8</v>
      </c>
      <c r="AP51" s="41" t="s">
        <v>49</v>
      </c>
      <c r="AQ51" s="41"/>
    </row>
    <row r="52" ht="15.0" customHeight="1">
      <c r="A52" s="42" t="s">
        <v>407</v>
      </c>
      <c r="B52" s="43" t="s">
        <v>408</v>
      </c>
      <c r="C52" s="43" t="s">
        <v>231</v>
      </c>
      <c r="D52" s="43" t="s">
        <v>33</v>
      </c>
      <c r="E52" s="44" t="s">
        <v>409</v>
      </c>
      <c r="F52" s="43" t="s">
        <v>35</v>
      </c>
      <c r="G52" s="45" t="s">
        <v>94</v>
      </c>
      <c r="H52" s="24"/>
      <c r="I52" s="24"/>
      <c r="J52" s="24"/>
      <c r="K52" s="24"/>
      <c r="L52" s="24"/>
      <c r="M52" s="25" t="s">
        <v>377</v>
      </c>
      <c r="N52" s="26" t="s">
        <v>410</v>
      </c>
      <c r="O52" s="27" t="s">
        <v>38</v>
      </c>
      <c r="Q52" s="28" t="s">
        <v>379</v>
      </c>
      <c r="R52" s="29">
        <v>10.0</v>
      </c>
      <c r="S52" s="81" t="s">
        <v>259</v>
      </c>
      <c r="T52" s="28" t="s">
        <v>39</v>
      </c>
      <c r="U52" s="28"/>
      <c r="V52" s="29" t="s">
        <v>40</v>
      </c>
      <c r="W52" s="30"/>
      <c r="Y52" s="81" t="s">
        <v>260</v>
      </c>
      <c r="Z52" s="32" t="s">
        <v>42</v>
      </c>
      <c r="AA52" s="49" t="s">
        <v>260</v>
      </c>
      <c r="AB52" s="57" t="s">
        <v>260</v>
      </c>
      <c r="AC52" s="9" t="s">
        <v>83</v>
      </c>
      <c r="AD52" s="9">
        <v>3.0</v>
      </c>
      <c r="AF52" s="34" t="s">
        <v>411</v>
      </c>
      <c r="AG52" s="35" t="s">
        <v>412</v>
      </c>
      <c r="AH52" s="36">
        <v>74.0</v>
      </c>
      <c r="AI52" s="37" t="s">
        <v>38</v>
      </c>
      <c r="AJ52" s="36">
        <v>1.0</v>
      </c>
      <c r="AK52" s="38">
        <v>46.0</v>
      </c>
      <c r="AL52" s="38">
        <v>10.0</v>
      </c>
      <c r="AM52" s="39" t="s">
        <v>263</v>
      </c>
      <c r="AN52" s="40" t="s">
        <v>39</v>
      </c>
      <c r="AO52" s="36">
        <v>4187021.0</v>
      </c>
      <c r="AP52" s="41" t="s">
        <v>49</v>
      </c>
      <c r="AQ52" s="41"/>
    </row>
    <row r="53" ht="15.0" customHeight="1">
      <c r="A53" s="20" t="s">
        <v>413</v>
      </c>
      <c r="B53" s="21" t="s">
        <v>414</v>
      </c>
      <c r="C53" s="21" t="s">
        <v>231</v>
      </c>
      <c r="D53" s="21" t="s">
        <v>33</v>
      </c>
      <c r="E53" s="22" t="s">
        <v>415</v>
      </c>
      <c r="F53" s="21" t="s">
        <v>35</v>
      </c>
      <c r="G53" s="23" t="s">
        <v>94</v>
      </c>
      <c r="H53" s="24"/>
      <c r="I53" s="24"/>
      <c r="J53" s="24"/>
      <c r="K53" s="24"/>
      <c r="L53" s="24"/>
      <c r="M53" s="25" t="s">
        <v>383</v>
      </c>
      <c r="N53" s="26" t="s">
        <v>416</v>
      </c>
      <c r="O53" s="27" t="s">
        <v>258</v>
      </c>
      <c r="Q53" s="28" t="s">
        <v>385</v>
      </c>
      <c r="R53" s="29">
        <v>10.0</v>
      </c>
      <c r="S53" s="30">
        <f>DATE(YEAR(W53)+2,MONTH(W53),DAY(W53))</f>
        <v>730</v>
      </c>
      <c r="T53" s="28" t="s">
        <v>39</v>
      </c>
      <c r="U53" s="28"/>
      <c r="V53" s="29" t="s">
        <v>40</v>
      </c>
      <c r="W53" s="30"/>
      <c r="Y53" s="31" t="s">
        <v>41</v>
      </c>
      <c r="Z53" s="32" t="s">
        <v>42</v>
      </c>
      <c r="AA53" s="33" t="s">
        <v>43</v>
      </c>
      <c r="AB53" s="33" t="s">
        <v>44</v>
      </c>
      <c r="AC53" s="9" t="s">
        <v>83</v>
      </c>
      <c r="AD53" s="9">
        <v>3.0</v>
      </c>
      <c r="AF53" s="34" t="s">
        <v>417</v>
      </c>
      <c r="AG53" s="35" t="s">
        <v>418</v>
      </c>
      <c r="AH53" s="36">
        <v>46.0</v>
      </c>
      <c r="AI53" s="37" t="s">
        <v>258</v>
      </c>
      <c r="AJ53" s="36">
        <v>1.0</v>
      </c>
      <c r="AK53" s="38">
        <v>47.0</v>
      </c>
      <c r="AL53" s="38">
        <v>10.0</v>
      </c>
      <c r="AM53" s="39" t="s">
        <v>78</v>
      </c>
      <c r="AN53" s="40" t="s">
        <v>39</v>
      </c>
      <c r="AO53" s="36">
        <v>9.60042736E8</v>
      </c>
      <c r="AP53" s="41" t="s">
        <v>49</v>
      </c>
      <c r="AQ53" s="41"/>
    </row>
    <row r="54" ht="15.0" customHeight="1">
      <c r="A54" s="42" t="s">
        <v>419</v>
      </c>
      <c r="B54" s="43" t="s">
        <v>420</v>
      </c>
      <c r="C54" s="43" t="s">
        <v>52</v>
      </c>
      <c r="D54" s="43" t="s">
        <v>213</v>
      </c>
      <c r="E54" s="65" t="s">
        <v>421</v>
      </c>
      <c r="F54" s="43" t="s">
        <v>138</v>
      </c>
      <c r="G54" s="45" t="s">
        <v>422</v>
      </c>
      <c r="H54" s="24"/>
      <c r="I54" s="24"/>
      <c r="J54" s="24"/>
      <c r="K54" s="24"/>
      <c r="L54" s="24"/>
      <c r="M54" s="25" t="s">
        <v>389</v>
      </c>
      <c r="N54" s="26" t="s">
        <v>423</v>
      </c>
      <c r="O54" s="27" t="s">
        <v>38</v>
      </c>
      <c r="Q54" s="28" t="s">
        <v>391</v>
      </c>
      <c r="R54" s="29">
        <v>10.0</v>
      </c>
      <c r="S54" s="81" t="s">
        <v>259</v>
      </c>
      <c r="T54" s="28" t="s">
        <v>39</v>
      </c>
      <c r="U54" s="28"/>
      <c r="V54" s="29" t="s">
        <v>40</v>
      </c>
      <c r="W54" s="30"/>
      <c r="Y54" s="68" t="s">
        <v>260</v>
      </c>
      <c r="Z54" s="32" t="s">
        <v>42</v>
      </c>
      <c r="AA54" s="49" t="s">
        <v>260</v>
      </c>
      <c r="AB54" s="57" t="s">
        <v>260</v>
      </c>
      <c r="AC54" s="9" t="s">
        <v>83</v>
      </c>
      <c r="AD54" s="9">
        <v>3.0</v>
      </c>
      <c r="AF54" s="34" t="s">
        <v>424</v>
      </c>
      <c r="AG54" s="35" t="s">
        <v>425</v>
      </c>
      <c r="AH54" s="36">
        <v>60.0</v>
      </c>
      <c r="AI54" s="37" t="s">
        <v>38</v>
      </c>
      <c r="AJ54" s="36">
        <v>1.0</v>
      </c>
      <c r="AK54" s="38">
        <v>48.0</v>
      </c>
      <c r="AL54" s="38">
        <v>10.0</v>
      </c>
      <c r="AM54" s="39" t="s">
        <v>263</v>
      </c>
      <c r="AN54" s="40" t="s">
        <v>39</v>
      </c>
      <c r="AO54" s="36">
        <v>9.8382876E8</v>
      </c>
      <c r="AP54" s="41" t="s">
        <v>49</v>
      </c>
      <c r="AQ54" s="41"/>
    </row>
    <row r="55" ht="15.0" customHeight="1">
      <c r="A55" s="20" t="s">
        <v>426</v>
      </c>
      <c r="B55" s="21" t="s">
        <v>427</v>
      </c>
      <c r="C55" s="21" t="s">
        <v>32</v>
      </c>
      <c r="D55" s="21" t="s">
        <v>33</v>
      </c>
      <c r="E55" s="22" t="s">
        <v>428</v>
      </c>
      <c r="F55" s="21" t="s">
        <v>35</v>
      </c>
      <c r="G55" s="23" t="s">
        <v>36</v>
      </c>
      <c r="H55" s="24"/>
      <c r="I55" s="24"/>
      <c r="J55" s="24"/>
      <c r="K55" s="24"/>
      <c r="L55" s="24"/>
      <c r="M55" s="25" t="s">
        <v>395</v>
      </c>
      <c r="N55" s="26" t="s">
        <v>429</v>
      </c>
      <c r="O55" s="27" t="s">
        <v>38</v>
      </c>
      <c r="Q55" s="28" t="s">
        <v>397</v>
      </c>
      <c r="R55" s="29">
        <v>10.0</v>
      </c>
      <c r="S55" s="30">
        <v>45230.0</v>
      </c>
      <c r="T55" s="28" t="s">
        <v>39</v>
      </c>
      <c r="U55" s="28"/>
      <c r="V55" s="29" t="s">
        <v>40</v>
      </c>
      <c r="W55" s="30"/>
      <c r="Y55" s="68" t="s">
        <v>260</v>
      </c>
      <c r="Z55" s="32" t="s">
        <v>42</v>
      </c>
      <c r="AA55" s="49" t="s">
        <v>260</v>
      </c>
      <c r="AB55" s="57" t="s">
        <v>260</v>
      </c>
      <c r="AC55" s="9" t="s">
        <v>83</v>
      </c>
      <c r="AD55" s="9">
        <v>3.0</v>
      </c>
      <c r="AF55" s="34" t="s">
        <v>430</v>
      </c>
      <c r="AG55" s="35" t="s">
        <v>431</v>
      </c>
      <c r="AH55" s="36">
        <v>49.0</v>
      </c>
      <c r="AI55" s="37" t="s">
        <v>38</v>
      </c>
      <c r="AJ55" s="36">
        <v>1.0</v>
      </c>
      <c r="AK55" s="38">
        <v>49.0</v>
      </c>
      <c r="AL55" s="38">
        <v>10.0</v>
      </c>
      <c r="AM55" s="39" t="s">
        <v>92</v>
      </c>
      <c r="AN55" s="40" t="s">
        <v>39</v>
      </c>
      <c r="AO55" s="36">
        <v>9.99163331E8</v>
      </c>
      <c r="AP55" s="41" t="s">
        <v>49</v>
      </c>
      <c r="AQ55" s="41"/>
    </row>
    <row r="56" ht="15.0" customHeight="1">
      <c r="A56" s="42" t="s">
        <v>432</v>
      </c>
      <c r="B56" s="43" t="s">
        <v>433</v>
      </c>
      <c r="C56" s="43" t="s">
        <v>52</v>
      </c>
      <c r="D56" s="43" t="s">
        <v>33</v>
      </c>
      <c r="E56" s="44" t="s">
        <v>434</v>
      </c>
      <c r="F56" s="43" t="s">
        <v>35</v>
      </c>
      <c r="G56" s="45" t="s">
        <v>94</v>
      </c>
      <c r="H56" s="24"/>
      <c r="I56" s="24"/>
      <c r="J56" s="24"/>
      <c r="K56" s="24"/>
      <c r="L56" s="24"/>
      <c r="M56" s="25" t="s">
        <v>401</v>
      </c>
      <c r="N56" s="26" t="s">
        <v>435</v>
      </c>
      <c r="O56" s="27" t="s">
        <v>258</v>
      </c>
      <c r="Q56" s="28" t="s">
        <v>403</v>
      </c>
      <c r="R56" s="29">
        <v>10.0</v>
      </c>
      <c r="S56" s="30">
        <v>45230.0</v>
      </c>
      <c r="T56" s="28" t="s">
        <v>39</v>
      </c>
      <c r="U56" s="28"/>
      <c r="V56" s="29" t="s">
        <v>40</v>
      </c>
      <c r="W56" s="30"/>
      <c r="Y56" s="68" t="s">
        <v>260</v>
      </c>
      <c r="Z56" s="32" t="s">
        <v>42</v>
      </c>
      <c r="AA56" s="33" t="s">
        <v>43</v>
      </c>
      <c r="AB56" s="33" t="s">
        <v>44</v>
      </c>
      <c r="AC56" s="9" t="s">
        <v>83</v>
      </c>
      <c r="AD56" s="9">
        <v>3.0</v>
      </c>
      <c r="AF56" s="34" t="s">
        <v>436</v>
      </c>
      <c r="AG56" s="35" t="s">
        <v>437</v>
      </c>
      <c r="AH56" s="36">
        <v>43.0</v>
      </c>
      <c r="AI56" s="37" t="s">
        <v>258</v>
      </c>
      <c r="AJ56" s="36">
        <v>1.0</v>
      </c>
      <c r="AK56" s="38">
        <v>50.0</v>
      </c>
      <c r="AL56" s="38">
        <v>10.0</v>
      </c>
      <c r="AM56" s="39" t="s">
        <v>92</v>
      </c>
      <c r="AN56" s="40" t="s">
        <v>39</v>
      </c>
      <c r="AO56" s="36">
        <v>9.9541763E8</v>
      </c>
      <c r="AP56" s="41" t="s">
        <v>49</v>
      </c>
      <c r="AQ56" s="41"/>
    </row>
    <row r="57" ht="15.0" customHeight="1">
      <c r="A57" s="20" t="s">
        <v>438</v>
      </c>
      <c r="B57" s="21" t="s">
        <v>439</v>
      </c>
      <c r="C57" s="21" t="s">
        <v>52</v>
      </c>
      <c r="D57" s="21" t="s">
        <v>33</v>
      </c>
      <c r="E57" s="22" t="s">
        <v>440</v>
      </c>
      <c r="F57" s="21" t="s">
        <v>35</v>
      </c>
      <c r="G57" s="23" t="s">
        <v>94</v>
      </c>
      <c r="H57" s="24"/>
      <c r="I57" s="24"/>
      <c r="J57" s="24"/>
      <c r="K57" s="24"/>
      <c r="L57" s="24"/>
      <c r="M57" s="25" t="s">
        <v>407</v>
      </c>
      <c r="N57" s="26" t="s">
        <v>441</v>
      </c>
      <c r="O57" s="27" t="s">
        <v>258</v>
      </c>
      <c r="Q57" s="28" t="s">
        <v>409</v>
      </c>
      <c r="R57" s="29">
        <v>10.0</v>
      </c>
      <c r="S57" s="30">
        <v>45230.0</v>
      </c>
      <c r="T57" s="28" t="s">
        <v>39</v>
      </c>
      <c r="U57" s="28"/>
      <c r="V57" s="29" t="s">
        <v>40</v>
      </c>
      <c r="W57" s="30"/>
      <c r="Y57" s="68" t="s">
        <v>260</v>
      </c>
      <c r="Z57" s="32" t="s">
        <v>42</v>
      </c>
      <c r="AA57" s="49" t="s">
        <v>260</v>
      </c>
      <c r="AB57" s="57" t="s">
        <v>260</v>
      </c>
      <c r="AF57" s="34" t="s">
        <v>442</v>
      </c>
      <c r="AG57" s="35" t="s">
        <v>443</v>
      </c>
      <c r="AH57" s="36">
        <v>74.0</v>
      </c>
      <c r="AI57" s="37" t="s">
        <v>258</v>
      </c>
      <c r="AJ57" s="36">
        <v>1.0</v>
      </c>
      <c r="AK57" s="38">
        <v>51.0</v>
      </c>
      <c r="AL57" s="38">
        <v>10.0</v>
      </c>
      <c r="AM57" s="39" t="s">
        <v>92</v>
      </c>
      <c r="AN57" s="40" t="s">
        <v>39</v>
      </c>
      <c r="AO57" s="36">
        <v>9.9024334E8</v>
      </c>
      <c r="AP57" s="41" t="s">
        <v>49</v>
      </c>
      <c r="AQ57" s="41"/>
    </row>
    <row r="58" ht="15.0" customHeight="1">
      <c r="A58" s="42" t="s">
        <v>444</v>
      </c>
      <c r="B58" s="43" t="s">
        <v>445</v>
      </c>
      <c r="C58" s="43" t="s">
        <v>52</v>
      </c>
      <c r="D58" s="43" t="s">
        <v>33</v>
      </c>
      <c r="E58" s="44" t="s">
        <v>446</v>
      </c>
      <c r="F58" s="43" t="s">
        <v>35</v>
      </c>
      <c r="G58" s="45" t="s">
        <v>233</v>
      </c>
      <c r="H58" s="58"/>
      <c r="I58" s="58"/>
      <c r="J58" s="58"/>
      <c r="K58" s="58"/>
      <c r="L58" s="58"/>
      <c r="M58" s="59" t="s">
        <v>413</v>
      </c>
      <c r="N58" s="60" t="s">
        <v>447</v>
      </c>
      <c r="O58" s="61" t="s">
        <v>258</v>
      </c>
      <c r="Q58" s="55" t="s">
        <v>415</v>
      </c>
      <c r="R58" s="56">
        <v>0.0</v>
      </c>
      <c r="S58" s="83">
        <v>45230.0</v>
      </c>
      <c r="T58" s="55" t="s">
        <v>39</v>
      </c>
      <c r="U58" s="55"/>
      <c r="V58" s="29" t="s">
        <v>40</v>
      </c>
      <c r="W58" s="83"/>
      <c r="Y58" s="30" t="s">
        <v>107</v>
      </c>
      <c r="Z58" s="32" t="s">
        <v>42</v>
      </c>
      <c r="AA58" s="49" t="s">
        <v>260</v>
      </c>
      <c r="AB58" s="57" t="s">
        <v>260</v>
      </c>
      <c r="AC58" s="9" t="s">
        <v>83</v>
      </c>
      <c r="AD58" s="9">
        <v>3.0</v>
      </c>
      <c r="AF58" s="34" t="s">
        <v>448</v>
      </c>
      <c r="AG58" s="35" t="s">
        <v>449</v>
      </c>
      <c r="AH58" s="36">
        <v>35.0</v>
      </c>
      <c r="AI58" s="37" t="s">
        <v>258</v>
      </c>
      <c r="AJ58" s="36">
        <v>1.0</v>
      </c>
      <c r="AK58" s="38">
        <v>52.0</v>
      </c>
      <c r="AL58" s="38">
        <v>10.0</v>
      </c>
      <c r="AM58" s="39" t="s">
        <v>92</v>
      </c>
      <c r="AN58" s="40" t="s">
        <v>39</v>
      </c>
      <c r="AO58" s="36">
        <v>9.84184057E8</v>
      </c>
      <c r="AP58" s="41" t="s">
        <v>49</v>
      </c>
      <c r="AQ58" s="41"/>
    </row>
    <row r="59" ht="15.0" customHeight="1">
      <c r="A59" s="20" t="s">
        <v>450</v>
      </c>
      <c r="B59" s="21" t="s">
        <v>451</v>
      </c>
      <c r="C59" s="21" t="s">
        <v>231</v>
      </c>
      <c r="D59" s="21" t="s">
        <v>33</v>
      </c>
      <c r="E59" s="22" t="s">
        <v>452</v>
      </c>
      <c r="F59" s="21" t="s">
        <v>35</v>
      </c>
      <c r="G59" s="23" t="s">
        <v>233</v>
      </c>
      <c r="H59" s="24"/>
      <c r="I59" s="24"/>
      <c r="J59" s="24"/>
      <c r="K59" s="24"/>
      <c r="L59" s="24"/>
      <c r="M59" s="42" t="s">
        <v>419</v>
      </c>
      <c r="N59" s="43" t="s">
        <v>420</v>
      </c>
      <c r="O59" s="27" t="s">
        <v>38</v>
      </c>
      <c r="Q59" s="28" t="s">
        <v>421</v>
      </c>
      <c r="R59" s="29">
        <v>10.0</v>
      </c>
      <c r="S59" s="45" t="s">
        <v>453</v>
      </c>
      <c r="T59" s="28" t="s">
        <v>39</v>
      </c>
      <c r="U59" s="28"/>
      <c r="V59" s="29" t="s">
        <v>40</v>
      </c>
      <c r="W59" s="30"/>
      <c r="Y59" s="30" t="s">
        <v>107</v>
      </c>
      <c r="Z59" s="32" t="s">
        <v>42</v>
      </c>
      <c r="AA59" s="49" t="s">
        <v>74</v>
      </c>
      <c r="AB59" s="57" t="s">
        <v>99</v>
      </c>
      <c r="AC59" s="9" t="s">
        <v>83</v>
      </c>
      <c r="AD59" s="9">
        <v>3.0</v>
      </c>
      <c r="AF59" s="34" t="s">
        <v>454</v>
      </c>
      <c r="AG59" s="35" t="s">
        <v>455</v>
      </c>
      <c r="AH59" s="36">
        <v>57.0</v>
      </c>
      <c r="AI59" s="37" t="s">
        <v>38</v>
      </c>
      <c r="AJ59" s="36">
        <v>1.0</v>
      </c>
      <c r="AK59" s="38">
        <v>53.0</v>
      </c>
      <c r="AL59" s="38">
        <v>10.0</v>
      </c>
      <c r="AM59" s="39" t="s">
        <v>153</v>
      </c>
      <c r="AN59" s="40" t="s">
        <v>39</v>
      </c>
      <c r="AO59" s="36">
        <v>9.87213314E8</v>
      </c>
      <c r="AP59" s="41" t="s">
        <v>49</v>
      </c>
      <c r="AQ59" s="41"/>
    </row>
    <row r="60" ht="15.0" customHeight="1">
      <c r="A60" s="42" t="s">
        <v>456</v>
      </c>
      <c r="B60" s="43" t="s">
        <v>457</v>
      </c>
      <c r="C60" s="43" t="s">
        <v>231</v>
      </c>
      <c r="D60" s="43" t="s">
        <v>33</v>
      </c>
      <c r="E60" s="44" t="s">
        <v>458</v>
      </c>
      <c r="F60" s="43" t="s">
        <v>35</v>
      </c>
      <c r="G60" s="45" t="s">
        <v>94</v>
      </c>
      <c r="H60" s="24"/>
      <c r="I60" s="24"/>
      <c r="J60" s="24"/>
      <c r="K60" s="24"/>
      <c r="L60" s="24"/>
      <c r="M60" s="25" t="s">
        <v>426</v>
      </c>
      <c r="N60" s="26" t="s">
        <v>459</v>
      </c>
      <c r="O60" s="27" t="s">
        <v>47</v>
      </c>
      <c r="Q60" s="28" t="s">
        <v>428</v>
      </c>
      <c r="R60" s="29">
        <v>10.0</v>
      </c>
      <c r="S60" s="30">
        <f>DATE(YEAR(W60)+2,MONTH(W60),DAY(W60))</f>
        <v>730</v>
      </c>
      <c r="T60" s="28" t="s">
        <v>39</v>
      </c>
      <c r="U60" s="28"/>
      <c r="V60" s="29" t="s">
        <v>40</v>
      </c>
      <c r="W60" s="30"/>
      <c r="Y60" s="31" t="s">
        <v>41</v>
      </c>
      <c r="Z60" s="32" t="s">
        <v>42</v>
      </c>
      <c r="AA60" s="49" t="s">
        <v>74</v>
      </c>
      <c r="AB60" s="57" t="s">
        <v>99</v>
      </c>
      <c r="AC60" s="9" t="s">
        <v>83</v>
      </c>
      <c r="AD60" s="9">
        <v>3.0</v>
      </c>
      <c r="AF60" s="34" t="s">
        <v>460</v>
      </c>
      <c r="AG60" s="35" t="s">
        <v>461</v>
      </c>
      <c r="AH60" s="36">
        <v>62.0</v>
      </c>
      <c r="AI60" s="37" t="s">
        <v>47</v>
      </c>
      <c r="AJ60" s="36">
        <v>1.0</v>
      </c>
      <c r="AK60" s="38">
        <v>54.0</v>
      </c>
      <c r="AL60" s="38">
        <v>10.0</v>
      </c>
      <c r="AM60" s="39" t="s">
        <v>48</v>
      </c>
      <c r="AN60" s="40" t="s">
        <v>39</v>
      </c>
      <c r="AO60" s="36">
        <v>9.84993535E8</v>
      </c>
      <c r="AP60" s="41" t="s">
        <v>49</v>
      </c>
      <c r="AQ60" s="41"/>
    </row>
    <row r="61" ht="15.0" customHeight="1">
      <c r="A61" s="20" t="s">
        <v>462</v>
      </c>
      <c r="B61" s="21" t="s">
        <v>463</v>
      </c>
      <c r="C61" s="21" t="s">
        <v>231</v>
      </c>
      <c r="D61" s="21" t="s">
        <v>33</v>
      </c>
      <c r="E61" s="22" t="s">
        <v>464</v>
      </c>
      <c r="F61" s="21" t="s">
        <v>35</v>
      </c>
      <c r="G61" s="23" t="s">
        <v>233</v>
      </c>
      <c r="H61" s="24"/>
      <c r="I61" s="24"/>
      <c r="J61" s="24"/>
      <c r="K61" s="24"/>
      <c r="L61" s="24"/>
      <c r="M61" s="25" t="s">
        <v>432</v>
      </c>
      <c r="N61" s="26" t="s">
        <v>465</v>
      </c>
      <c r="O61" s="27" t="s">
        <v>38</v>
      </c>
      <c r="Q61" s="28" t="s">
        <v>434</v>
      </c>
      <c r="R61" s="29">
        <v>10.0</v>
      </c>
      <c r="S61" s="30">
        <v>45230.0</v>
      </c>
      <c r="T61" s="28" t="s">
        <v>39</v>
      </c>
      <c r="U61" s="28"/>
      <c r="V61" s="29" t="s">
        <v>40</v>
      </c>
      <c r="W61" s="30"/>
      <c r="Y61" s="68" t="s">
        <v>260</v>
      </c>
      <c r="Z61" s="68" t="s">
        <v>466</v>
      </c>
      <c r="AA61" s="49" t="s">
        <v>260</v>
      </c>
      <c r="AB61" s="57" t="s">
        <v>260</v>
      </c>
      <c r="AC61" s="9" t="s">
        <v>83</v>
      </c>
      <c r="AD61" s="9">
        <v>3.0</v>
      </c>
      <c r="AF61" s="34" t="s">
        <v>467</v>
      </c>
      <c r="AG61" s="35" t="s">
        <v>468</v>
      </c>
      <c r="AH61" s="36">
        <v>51.0</v>
      </c>
      <c r="AI61" s="37" t="s">
        <v>38</v>
      </c>
      <c r="AJ61" s="36">
        <v>1.0</v>
      </c>
      <c r="AK61" s="38">
        <v>55.0</v>
      </c>
      <c r="AL61" s="38">
        <v>10.0</v>
      </c>
      <c r="AM61" s="39" t="s">
        <v>92</v>
      </c>
      <c r="AN61" s="40" t="s">
        <v>39</v>
      </c>
      <c r="AO61" s="36">
        <v>9.92232159E8</v>
      </c>
      <c r="AP61" s="41" t="s">
        <v>49</v>
      </c>
      <c r="AQ61" s="41"/>
    </row>
    <row r="62" ht="15.0" customHeight="1">
      <c r="A62" s="42" t="s">
        <v>469</v>
      </c>
      <c r="B62" s="43" t="s">
        <v>470</v>
      </c>
      <c r="C62" s="43" t="s">
        <v>231</v>
      </c>
      <c r="D62" s="43" t="s">
        <v>33</v>
      </c>
      <c r="E62" s="44" t="s">
        <v>471</v>
      </c>
      <c r="F62" s="43" t="s">
        <v>35</v>
      </c>
      <c r="G62" s="45" t="s">
        <v>94</v>
      </c>
      <c r="H62" s="24"/>
      <c r="I62" s="24"/>
      <c r="J62" s="24"/>
      <c r="K62" s="24"/>
      <c r="L62" s="24"/>
      <c r="M62" s="25" t="s">
        <v>438</v>
      </c>
      <c r="N62" s="26" t="s">
        <v>472</v>
      </c>
      <c r="O62" s="27" t="s">
        <v>47</v>
      </c>
      <c r="Q62" s="28" t="s">
        <v>440</v>
      </c>
      <c r="R62" s="29">
        <v>10.0</v>
      </c>
      <c r="S62" s="30">
        <v>45230.0</v>
      </c>
      <c r="T62" s="28" t="s">
        <v>39</v>
      </c>
      <c r="U62" s="28"/>
      <c r="V62" s="29" t="s">
        <v>40</v>
      </c>
      <c r="W62" s="30"/>
      <c r="Y62" s="68" t="s">
        <v>260</v>
      </c>
      <c r="Z62" s="32" t="s">
        <v>42</v>
      </c>
      <c r="AA62" s="49" t="s">
        <v>260</v>
      </c>
      <c r="AB62" s="57" t="s">
        <v>260</v>
      </c>
      <c r="AC62" s="9" t="s">
        <v>83</v>
      </c>
      <c r="AD62" s="9">
        <v>3.0</v>
      </c>
      <c r="AF62" s="34" t="s">
        <v>473</v>
      </c>
      <c r="AG62" s="35" t="s">
        <v>474</v>
      </c>
      <c r="AH62" s="36">
        <v>55.0</v>
      </c>
      <c r="AI62" s="37" t="s">
        <v>47</v>
      </c>
      <c r="AJ62" s="36">
        <v>1.0</v>
      </c>
      <c r="AK62" s="38">
        <v>56.0</v>
      </c>
      <c r="AL62" s="38">
        <v>10.0</v>
      </c>
      <c r="AM62" s="39" t="s">
        <v>92</v>
      </c>
      <c r="AN62" s="40" t="s">
        <v>39</v>
      </c>
      <c r="AO62" s="36">
        <v>9.80074166E8</v>
      </c>
      <c r="AP62" s="41" t="s">
        <v>49</v>
      </c>
      <c r="AQ62" s="41"/>
    </row>
    <row r="63" ht="15.0" customHeight="1">
      <c r="A63" s="20" t="s">
        <v>475</v>
      </c>
      <c r="B63" s="21" t="s">
        <v>476</v>
      </c>
      <c r="C63" s="21" t="s">
        <v>52</v>
      </c>
      <c r="D63" s="21" t="s">
        <v>33</v>
      </c>
      <c r="E63" s="22" t="s">
        <v>477</v>
      </c>
      <c r="F63" s="21" t="s">
        <v>35</v>
      </c>
      <c r="G63" s="23" t="s">
        <v>94</v>
      </c>
      <c r="H63" s="24"/>
      <c r="I63" s="24"/>
      <c r="J63" s="24"/>
      <c r="K63" s="24"/>
      <c r="L63" s="24"/>
      <c r="M63" s="25" t="s">
        <v>444</v>
      </c>
      <c r="N63" s="26" t="s">
        <v>478</v>
      </c>
      <c r="O63" s="27" t="s">
        <v>38</v>
      </c>
      <c r="Q63" s="28" t="s">
        <v>446</v>
      </c>
      <c r="R63" s="29">
        <v>10.0</v>
      </c>
      <c r="S63" s="81" t="s">
        <v>259</v>
      </c>
      <c r="T63" s="28" t="s">
        <v>39</v>
      </c>
      <c r="U63" s="28"/>
      <c r="V63" s="29" t="s">
        <v>40</v>
      </c>
      <c r="W63" s="30"/>
      <c r="Y63" s="68" t="s">
        <v>260</v>
      </c>
      <c r="Z63" s="32" t="s">
        <v>42</v>
      </c>
      <c r="AA63" s="49" t="s">
        <v>260</v>
      </c>
      <c r="AB63" s="57" t="s">
        <v>260</v>
      </c>
      <c r="AC63" s="9" t="s">
        <v>83</v>
      </c>
      <c r="AD63" s="9">
        <v>3.0</v>
      </c>
      <c r="AF63" s="34" t="s">
        <v>479</v>
      </c>
      <c r="AG63" s="35" t="s">
        <v>480</v>
      </c>
      <c r="AH63" s="36">
        <v>46.0</v>
      </c>
      <c r="AI63" s="37" t="s">
        <v>38</v>
      </c>
      <c r="AJ63" s="36">
        <v>1.0</v>
      </c>
      <c r="AK63" s="38">
        <v>57.0</v>
      </c>
      <c r="AL63" s="38">
        <v>10.0</v>
      </c>
      <c r="AM63" s="39" t="s">
        <v>263</v>
      </c>
      <c r="AN63" s="40" t="s">
        <v>39</v>
      </c>
      <c r="AO63" s="36">
        <v>9.99163602E8</v>
      </c>
      <c r="AP63" s="41" t="s">
        <v>49</v>
      </c>
      <c r="AQ63" s="41"/>
    </row>
    <row r="64" ht="15.0" customHeight="1">
      <c r="A64" s="42" t="s">
        <v>481</v>
      </c>
      <c r="B64" s="43" t="s">
        <v>482</v>
      </c>
      <c r="C64" s="43" t="s">
        <v>52</v>
      </c>
      <c r="D64" s="43" t="s">
        <v>33</v>
      </c>
      <c r="E64" s="44" t="s">
        <v>483</v>
      </c>
      <c r="F64" s="43" t="s">
        <v>35</v>
      </c>
      <c r="G64" s="45" t="s">
        <v>94</v>
      </c>
      <c r="H64" s="24"/>
      <c r="I64" s="24"/>
      <c r="J64" s="24"/>
      <c r="K64" s="24"/>
      <c r="L64" s="24"/>
      <c r="M64" s="25" t="s">
        <v>450</v>
      </c>
      <c r="N64" s="26" t="s">
        <v>484</v>
      </c>
      <c r="O64" s="27" t="s">
        <v>258</v>
      </c>
      <c r="Q64" s="28" t="s">
        <v>452</v>
      </c>
      <c r="R64" s="29">
        <v>10.0</v>
      </c>
      <c r="S64" s="81" t="s">
        <v>259</v>
      </c>
      <c r="T64" s="28" t="s">
        <v>39</v>
      </c>
      <c r="U64" s="28"/>
      <c r="V64" s="29" t="s">
        <v>40</v>
      </c>
      <c r="W64" s="30"/>
      <c r="Y64" s="68" t="s">
        <v>260</v>
      </c>
      <c r="Z64" s="32" t="s">
        <v>42</v>
      </c>
      <c r="AA64" s="49" t="s">
        <v>260</v>
      </c>
      <c r="AB64" s="57" t="s">
        <v>260</v>
      </c>
      <c r="AC64" s="9" t="s">
        <v>83</v>
      </c>
      <c r="AD64" s="9">
        <v>3.0</v>
      </c>
      <c r="AF64" s="34" t="s">
        <v>485</v>
      </c>
      <c r="AG64" s="35" t="s">
        <v>486</v>
      </c>
      <c r="AH64" s="36">
        <v>65.0</v>
      </c>
      <c r="AI64" s="37" t="s">
        <v>258</v>
      </c>
      <c r="AJ64" s="36">
        <v>1.0</v>
      </c>
      <c r="AK64" s="38">
        <v>58.0</v>
      </c>
      <c r="AL64" s="38">
        <v>10.0</v>
      </c>
      <c r="AM64" s="39" t="s">
        <v>263</v>
      </c>
      <c r="AN64" s="40" t="s">
        <v>39</v>
      </c>
      <c r="AO64" s="36">
        <v>9.91702287E8</v>
      </c>
      <c r="AP64" s="41" t="s">
        <v>49</v>
      </c>
      <c r="AQ64" s="41"/>
    </row>
    <row r="65" ht="15.0" customHeight="1">
      <c r="A65" s="20" t="s">
        <v>487</v>
      </c>
      <c r="B65" s="21" t="s">
        <v>488</v>
      </c>
      <c r="C65" s="21" t="s">
        <v>231</v>
      </c>
      <c r="D65" s="21" t="s">
        <v>33</v>
      </c>
      <c r="E65" s="22" t="s">
        <v>489</v>
      </c>
      <c r="F65" s="21" t="s">
        <v>35</v>
      </c>
      <c r="G65" s="23" t="s">
        <v>94</v>
      </c>
      <c r="H65" s="24"/>
      <c r="I65" s="24"/>
      <c r="J65" s="24"/>
      <c r="K65" s="24"/>
      <c r="L65" s="24"/>
      <c r="M65" s="25" t="s">
        <v>456</v>
      </c>
      <c r="N65" s="26" t="s">
        <v>490</v>
      </c>
      <c r="O65" s="27" t="s">
        <v>258</v>
      </c>
      <c r="Q65" s="28" t="s">
        <v>458</v>
      </c>
      <c r="R65" s="29">
        <v>10.0</v>
      </c>
      <c r="S65" s="30">
        <v>45230.0</v>
      </c>
      <c r="T65" s="28" t="s">
        <v>39</v>
      </c>
      <c r="U65" s="28"/>
      <c r="V65" s="29" t="s">
        <v>40</v>
      </c>
      <c r="W65" s="30"/>
      <c r="Y65" s="68" t="s">
        <v>260</v>
      </c>
      <c r="Z65" s="32" t="s">
        <v>42</v>
      </c>
      <c r="AA65" s="49" t="s">
        <v>74</v>
      </c>
      <c r="AB65" s="57" t="s">
        <v>260</v>
      </c>
      <c r="AC65" s="9" t="s">
        <v>83</v>
      </c>
      <c r="AD65" s="9">
        <v>3.0</v>
      </c>
      <c r="AF65" s="34" t="s">
        <v>491</v>
      </c>
      <c r="AG65" s="35" t="s">
        <v>492</v>
      </c>
      <c r="AH65" s="36">
        <v>44.0</v>
      </c>
      <c r="AI65" s="37" t="s">
        <v>258</v>
      </c>
      <c r="AJ65" s="36">
        <v>1.0</v>
      </c>
      <c r="AK65" s="38">
        <v>59.0</v>
      </c>
      <c r="AL65" s="38">
        <v>10.0</v>
      </c>
      <c r="AM65" s="39" t="s">
        <v>92</v>
      </c>
      <c r="AN65" s="40" t="s">
        <v>39</v>
      </c>
      <c r="AO65" s="36">
        <v>9.39262118E8</v>
      </c>
      <c r="AP65" s="41" t="s">
        <v>49</v>
      </c>
      <c r="AQ65" s="41"/>
    </row>
    <row r="66" ht="15.0" customHeight="1">
      <c r="A66" s="63" t="s">
        <v>493</v>
      </c>
      <c r="B66" s="64" t="s">
        <v>494</v>
      </c>
      <c r="C66" s="64" t="s">
        <v>357</v>
      </c>
      <c r="D66" s="64" t="s">
        <v>9</v>
      </c>
      <c r="E66" s="65" t="s">
        <v>495</v>
      </c>
      <c r="F66" s="64" t="s">
        <v>138</v>
      </c>
      <c r="G66" s="66" t="s">
        <v>496</v>
      </c>
      <c r="H66" s="24"/>
      <c r="I66" s="24"/>
      <c r="J66" s="24"/>
      <c r="K66" s="24"/>
      <c r="L66" s="24"/>
      <c r="M66" s="25" t="s">
        <v>462</v>
      </c>
      <c r="N66" s="69" t="s">
        <v>497</v>
      </c>
      <c r="O66" s="27" t="s">
        <v>258</v>
      </c>
      <c r="Q66" s="28" t="s">
        <v>464</v>
      </c>
      <c r="R66" s="29">
        <v>10.0</v>
      </c>
      <c r="S66" s="81" t="s">
        <v>259</v>
      </c>
      <c r="T66" s="28" t="s">
        <v>39</v>
      </c>
      <c r="U66" s="28"/>
      <c r="V66" s="29" t="s">
        <v>40</v>
      </c>
      <c r="W66" s="30"/>
      <c r="Y66" s="68" t="s">
        <v>260</v>
      </c>
      <c r="Z66" s="32" t="s">
        <v>42</v>
      </c>
      <c r="AA66" s="49" t="s">
        <v>260</v>
      </c>
      <c r="AB66" s="57" t="s">
        <v>260</v>
      </c>
      <c r="AC66" s="9" t="s">
        <v>83</v>
      </c>
      <c r="AD66" s="9">
        <v>3.0</v>
      </c>
      <c r="AF66" s="34" t="s">
        <v>498</v>
      </c>
      <c r="AG66" s="35" t="s">
        <v>499</v>
      </c>
      <c r="AH66" s="36">
        <v>39.0</v>
      </c>
      <c r="AI66" s="37" t="s">
        <v>258</v>
      </c>
      <c r="AJ66" s="36">
        <v>1.0</v>
      </c>
      <c r="AK66" s="38">
        <v>60.0</v>
      </c>
      <c r="AL66" s="38">
        <v>10.0</v>
      </c>
      <c r="AM66" s="39" t="s">
        <v>263</v>
      </c>
      <c r="AN66" s="40" t="s">
        <v>39</v>
      </c>
      <c r="AO66" s="36">
        <v>9.68413705E8</v>
      </c>
      <c r="AP66" s="41" t="s">
        <v>49</v>
      </c>
      <c r="AQ66" s="41"/>
    </row>
    <row r="67" ht="15.0" customHeight="1">
      <c r="A67" s="74" t="s">
        <v>500</v>
      </c>
      <c r="B67" s="75" t="s">
        <v>501</v>
      </c>
      <c r="C67" s="75" t="s">
        <v>231</v>
      </c>
      <c r="D67" s="75" t="s">
        <v>213</v>
      </c>
      <c r="E67" s="76" t="s">
        <v>502</v>
      </c>
      <c r="F67" s="75" t="s">
        <v>138</v>
      </c>
      <c r="G67" s="77" t="s">
        <v>503</v>
      </c>
      <c r="H67" s="24"/>
      <c r="I67" s="24"/>
      <c r="J67" s="24"/>
      <c r="K67" s="24"/>
      <c r="L67" s="24"/>
      <c r="M67" s="25" t="s">
        <v>469</v>
      </c>
      <c r="N67" s="26" t="s">
        <v>504</v>
      </c>
      <c r="O67" s="27" t="s">
        <v>258</v>
      </c>
      <c r="Q67" s="28" t="s">
        <v>471</v>
      </c>
      <c r="R67" s="29">
        <v>10.0</v>
      </c>
      <c r="S67" s="30">
        <v>45230.0</v>
      </c>
      <c r="T67" s="28" t="s">
        <v>39</v>
      </c>
      <c r="U67" s="28"/>
      <c r="V67" s="29" t="s">
        <v>40</v>
      </c>
      <c r="W67" s="30"/>
      <c r="Y67" s="68" t="s">
        <v>260</v>
      </c>
      <c r="Z67" s="32" t="s">
        <v>42</v>
      </c>
      <c r="AA67" s="49" t="s">
        <v>260</v>
      </c>
      <c r="AB67" s="57" t="s">
        <v>260</v>
      </c>
      <c r="AC67" s="9" t="s">
        <v>83</v>
      </c>
      <c r="AD67" s="9">
        <v>3.0</v>
      </c>
      <c r="AF67" s="34" t="s">
        <v>505</v>
      </c>
      <c r="AG67" s="35" t="s">
        <v>506</v>
      </c>
      <c r="AH67" s="36">
        <v>35.0</v>
      </c>
      <c r="AI67" s="37" t="s">
        <v>258</v>
      </c>
      <c r="AJ67" s="36">
        <v>1.0</v>
      </c>
      <c r="AK67" s="38">
        <v>61.0</v>
      </c>
      <c r="AL67" s="38">
        <v>10.0</v>
      </c>
      <c r="AM67" s="39" t="s">
        <v>92</v>
      </c>
      <c r="AN67" s="40" t="s">
        <v>39</v>
      </c>
      <c r="AO67" s="36">
        <v>9.84179815E8</v>
      </c>
      <c r="AP67" s="41" t="s">
        <v>49</v>
      </c>
      <c r="AQ67" s="41"/>
    </row>
    <row r="68" ht="15.0" customHeight="1">
      <c r="A68" s="90">
        <v>1.50053593E8</v>
      </c>
      <c r="B68" s="91" t="s">
        <v>507</v>
      </c>
      <c r="C68" s="91" t="s">
        <v>231</v>
      </c>
      <c r="D68" s="91" t="s">
        <v>213</v>
      </c>
      <c r="E68" s="92">
        <v>67.0</v>
      </c>
      <c r="F68" s="91" t="s">
        <v>138</v>
      </c>
      <c r="G68" s="93">
        <v>12788.0</v>
      </c>
      <c r="H68" s="24"/>
      <c r="I68" s="24"/>
      <c r="J68" s="24"/>
      <c r="K68" s="24"/>
      <c r="L68" s="24"/>
      <c r="M68" s="25" t="s">
        <v>475</v>
      </c>
      <c r="N68" s="26" t="s">
        <v>508</v>
      </c>
      <c r="O68" s="27" t="s">
        <v>38</v>
      </c>
      <c r="Q68" s="28" t="s">
        <v>477</v>
      </c>
      <c r="R68" s="29">
        <v>10.0</v>
      </c>
      <c r="S68" s="30">
        <v>45230.0</v>
      </c>
      <c r="T68" s="28" t="s">
        <v>39</v>
      </c>
      <c r="U68" s="28"/>
      <c r="V68" s="29" t="s">
        <v>40</v>
      </c>
      <c r="W68" s="30"/>
      <c r="Y68" s="68" t="s">
        <v>260</v>
      </c>
      <c r="Z68" s="32" t="s">
        <v>42</v>
      </c>
      <c r="AA68" s="33" t="s">
        <v>43</v>
      </c>
      <c r="AB68" s="33" t="s">
        <v>44</v>
      </c>
      <c r="AC68" s="9" t="s">
        <v>83</v>
      </c>
      <c r="AD68" s="9">
        <v>3.0</v>
      </c>
      <c r="AF68" s="34" t="s">
        <v>509</v>
      </c>
      <c r="AG68" s="35" t="s">
        <v>510</v>
      </c>
      <c r="AH68" s="36">
        <v>36.0</v>
      </c>
      <c r="AI68" s="37" t="s">
        <v>38</v>
      </c>
      <c r="AJ68" s="36">
        <v>1.0</v>
      </c>
      <c r="AK68" s="38">
        <v>62.0</v>
      </c>
      <c r="AL68" s="38">
        <v>10.0</v>
      </c>
      <c r="AM68" s="39" t="s">
        <v>92</v>
      </c>
      <c r="AN68" s="40" t="s">
        <v>39</v>
      </c>
      <c r="AO68" s="36">
        <v>9.8424424E8</v>
      </c>
      <c r="AP68" s="41" t="s">
        <v>49</v>
      </c>
      <c r="AQ68" s="41"/>
    </row>
    <row r="69" ht="15.0" customHeight="1">
      <c r="A69" s="20" t="s">
        <v>511</v>
      </c>
      <c r="B69" s="21" t="s">
        <v>512</v>
      </c>
      <c r="C69" s="21" t="s">
        <v>52</v>
      </c>
      <c r="D69" s="21" t="s">
        <v>33</v>
      </c>
      <c r="E69" s="22" t="s">
        <v>513</v>
      </c>
      <c r="F69" s="21" t="s">
        <v>35</v>
      </c>
      <c r="G69" s="23" t="s">
        <v>94</v>
      </c>
      <c r="H69" s="24"/>
      <c r="I69" s="24"/>
      <c r="J69" s="24"/>
      <c r="K69" s="24"/>
      <c r="L69" s="24"/>
      <c r="M69" s="25" t="s">
        <v>481</v>
      </c>
      <c r="N69" s="26" t="s">
        <v>514</v>
      </c>
      <c r="O69" s="27" t="s">
        <v>38</v>
      </c>
      <c r="Q69" s="28" t="s">
        <v>483</v>
      </c>
      <c r="R69" s="29">
        <v>10.0</v>
      </c>
      <c r="S69" s="30">
        <f>DATE(YEAR(W69)+2,MONTH(W69),DAY(W69))</f>
        <v>730</v>
      </c>
      <c r="T69" s="28" t="s">
        <v>39</v>
      </c>
      <c r="U69" s="28"/>
      <c r="V69" s="29" t="s">
        <v>40</v>
      </c>
      <c r="W69" s="30"/>
      <c r="Y69" s="31" t="s">
        <v>41</v>
      </c>
      <c r="Z69" s="32" t="s">
        <v>42</v>
      </c>
      <c r="AA69" s="49" t="s">
        <v>74</v>
      </c>
      <c r="AB69" s="57" t="s">
        <v>99</v>
      </c>
      <c r="AC69" s="9" t="s">
        <v>83</v>
      </c>
      <c r="AD69" s="9">
        <v>3.0</v>
      </c>
      <c r="AF69" s="34" t="s">
        <v>515</v>
      </c>
      <c r="AG69" s="35" t="s">
        <v>516</v>
      </c>
      <c r="AH69" s="36">
        <v>39.0</v>
      </c>
      <c r="AI69" s="37" t="s">
        <v>38</v>
      </c>
      <c r="AJ69" s="36">
        <v>1.0</v>
      </c>
      <c r="AK69" s="38">
        <v>63.0</v>
      </c>
      <c r="AL69" s="38">
        <v>10.0</v>
      </c>
      <c r="AM69" s="39" t="s">
        <v>92</v>
      </c>
      <c r="AN69" s="40" t="s">
        <v>39</v>
      </c>
      <c r="AO69" s="36">
        <v>9.82064947E8</v>
      </c>
      <c r="AP69" s="41" t="s">
        <v>49</v>
      </c>
      <c r="AQ69" s="41"/>
    </row>
    <row r="70" ht="15.0" customHeight="1">
      <c r="A70" s="42" t="s">
        <v>517</v>
      </c>
      <c r="B70" s="43" t="s">
        <v>518</v>
      </c>
      <c r="C70" s="43" t="s">
        <v>52</v>
      </c>
      <c r="D70" s="43" t="s">
        <v>33</v>
      </c>
      <c r="E70" s="44" t="s">
        <v>519</v>
      </c>
      <c r="F70" s="43" t="s">
        <v>35</v>
      </c>
      <c r="G70" s="45" t="s">
        <v>233</v>
      </c>
      <c r="H70" s="24"/>
      <c r="I70" s="24"/>
      <c r="J70" s="24"/>
      <c r="K70" s="24"/>
      <c r="L70" s="24"/>
      <c r="M70" s="25" t="s">
        <v>487</v>
      </c>
      <c r="N70" s="26" t="s">
        <v>520</v>
      </c>
      <c r="O70" s="27" t="s">
        <v>258</v>
      </c>
      <c r="Q70" s="28" t="s">
        <v>489</v>
      </c>
      <c r="R70" s="29">
        <v>10.0</v>
      </c>
      <c r="S70" s="81" t="s">
        <v>259</v>
      </c>
      <c r="T70" s="28" t="s">
        <v>39</v>
      </c>
      <c r="U70" s="28"/>
      <c r="V70" s="29" t="s">
        <v>40</v>
      </c>
      <c r="W70" s="30"/>
      <c r="Y70" s="68" t="s">
        <v>260</v>
      </c>
      <c r="Z70" s="32" t="s">
        <v>42</v>
      </c>
      <c r="AA70" s="33" t="s">
        <v>43</v>
      </c>
      <c r="AB70" s="33" t="s">
        <v>44</v>
      </c>
      <c r="AC70" s="9" t="s">
        <v>83</v>
      </c>
      <c r="AD70" s="9">
        <v>3.0</v>
      </c>
      <c r="AF70" s="34" t="s">
        <v>521</v>
      </c>
      <c r="AG70" s="35" t="s">
        <v>522</v>
      </c>
      <c r="AH70" s="36">
        <v>59.0</v>
      </c>
      <c r="AI70" s="37" t="s">
        <v>258</v>
      </c>
      <c r="AJ70" s="36">
        <v>1.0</v>
      </c>
      <c r="AK70" s="38">
        <v>64.0</v>
      </c>
      <c r="AL70" s="38">
        <v>10.0</v>
      </c>
      <c r="AM70" s="39" t="s">
        <v>263</v>
      </c>
      <c r="AN70" s="40" t="s">
        <v>39</v>
      </c>
      <c r="AO70" s="36">
        <v>4087265.0</v>
      </c>
      <c r="AP70" s="41" t="s">
        <v>49</v>
      </c>
      <c r="AQ70" s="41"/>
    </row>
    <row r="71" ht="15.0" customHeight="1">
      <c r="A71" s="74" t="s">
        <v>523</v>
      </c>
      <c r="B71" s="75" t="s">
        <v>524</v>
      </c>
      <c r="C71" s="75" t="s">
        <v>525</v>
      </c>
      <c r="D71" s="75" t="s">
        <v>9</v>
      </c>
      <c r="E71" s="76" t="s">
        <v>526</v>
      </c>
      <c r="F71" s="75" t="s">
        <v>138</v>
      </c>
      <c r="G71" s="77" t="s">
        <v>422</v>
      </c>
      <c r="H71" s="24"/>
      <c r="I71" s="24"/>
      <c r="J71" s="24"/>
      <c r="K71" s="24"/>
      <c r="L71" s="24"/>
      <c r="M71" s="25"/>
      <c r="N71" s="69"/>
      <c r="O71" s="27"/>
      <c r="Q71" s="28"/>
      <c r="R71" s="29"/>
      <c r="S71" s="30"/>
      <c r="T71" s="28"/>
      <c r="U71" s="28"/>
      <c r="V71" s="29"/>
      <c r="W71" s="30"/>
      <c r="Y71" s="31"/>
      <c r="Z71" s="32"/>
      <c r="AA71" s="49"/>
      <c r="AB71" s="57"/>
      <c r="AC71" s="9"/>
      <c r="AD71" s="9"/>
      <c r="AF71" s="34"/>
      <c r="AG71" s="35"/>
      <c r="AH71" s="36"/>
      <c r="AI71" s="37"/>
      <c r="AJ71" s="36"/>
      <c r="AK71" s="38"/>
      <c r="AL71" s="38"/>
      <c r="AM71" s="39"/>
      <c r="AN71" s="40"/>
      <c r="AO71" s="36"/>
      <c r="AP71" s="41"/>
      <c r="AQ71" s="41"/>
    </row>
    <row r="72" ht="15.0" customHeight="1">
      <c r="A72" s="74" t="s">
        <v>527</v>
      </c>
      <c r="B72" s="75" t="s">
        <v>528</v>
      </c>
      <c r="C72" s="75" t="s">
        <v>231</v>
      </c>
      <c r="D72" s="75" t="s">
        <v>213</v>
      </c>
      <c r="E72" s="76" t="s">
        <v>529</v>
      </c>
      <c r="F72" s="75" t="s">
        <v>138</v>
      </c>
      <c r="G72" s="77" t="s">
        <v>530</v>
      </c>
      <c r="H72" s="24"/>
      <c r="I72" s="24"/>
      <c r="J72" s="24"/>
      <c r="K72" s="24"/>
      <c r="L72" s="24"/>
      <c r="M72" s="25" t="s">
        <v>531</v>
      </c>
      <c r="N72" s="69" t="s">
        <v>532</v>
      </c>
      <c r="O72" s="27" t="s">
        <v>258</v>
      </c>
      <c r="Q72" s="28" t="s">
        <v>495</v>
      </c>
      <c r="R72" s="29">
        <v>10.0</v>
      </c>
      <c r="S72" s="30">
        <f>DATE(YEAR(W72)+2,MONTH(W72),DAY(W72))</f>
        <v>730</v>
      </c>
      <c r="T72" s="28" t="s">
        <v>39</v>
      </c>
      <c r="U72" s="28"/>
      <c r="V72" s="29" t="s">
        <v>40</v>
      </c>
      <c r="W72" s="30"/>
      <c r="Y72" s="31" t="s">
        <v>41</v>
      </c>
      <c r="Z72" s="32" t="s">
        <v>42</v>
      </c>
      <c r="AA72" s="49" t="s">
        <v>74</v>
      </c>
      <c r="AB72" s="57" t="s">
        <v>533</v>
      </c>
      <c r="AC72" s="9" t="s">
        <v>83</v>
      </c>
      <c r="AD72" s="9">
        <v>3.0</v>
      </c>
      <c r="AF72" s="34" t="s">
        <v>534</v>
      </c>
      <c r="AG72" s="35" t="s">
        <v>535</v>
      </c>
      <c r="AH72" s="36">
        <v>28.0</v>
      </c>
      <c r="AI72" s="37" t="s">
        <v>258</v>
      </c>
      <c r="AJ72" s="36">
        <v>1.0</v>
      </c>
      <c r="AK72" s="38">
        <v>65.0</v>
      </c>
      <c r="AL72" s="38">
        <v>10.0</v>
      </c>
      <c r="AM72" s="39" t="s">
        <v>536</v>
      </c>
      <c r="AN72" s="40" t="s">
        <v>39</v>
      </c>
      <c r="AO72" s="36">
        <v>9.79875099E8</v>
      </c>
      <c r="AP72" s="41" t="s">
        <v>49</v>
      </c>
      <c r="AQ72" s="41"/>
    </row>
    <row r="73" ht="15.0" customHeight="1">
      <c r="A73" s="42" t="s">
        <v>537</v>
      </c>
      <c r="B73" s="43" t="s">
        <v>538</v>
      </c>
      <c r="C73" s="43" t="s">
        <v>52</v>
      </c>
      <c r="D73" s="43" t="s">
        <v>33</v>
      </c>
      <c r="E73" s="44" t="s">
        <v>529</v>
      </c>
      <c r="F73" s="43" t="s">
        <v>35</v>
      </c>
      <c r="G73" s="45" t="s">
        <v>94</v>
      </c>
      <c r="H73" s="24"/>
      <c r="I73" s="24"/>
      <c r="J73" s="24"/>
      <c r="K73" s="24"/>
      <c r="L73" s="24"/>
      <c r="M73" s="25" t="s">
        <v>539</v>
      </c>
      <c r="N73" s="26" t="s">
        <v>540</v>
      </c>
      <c r="O73" s="27" t="s">
        <v>149</v>
      </c>
      <c r="Q73" s="28" t="s">
        <v>502</v>
      </c>
      <c r="R73" s="29">
        <v>10.0</v>
      </c>
      <c r="S73" s="30">
        <v>45658.0</v>
      </c>
      <c r="T73" s="28" t="s">
        <v>39</v>
      </c>
      <c r="U73" s="28"/>
      <c r="V73" s="29" t="s">
        <v>40</v>
      </c>
      <c r="W73" s="30"/>
      <c r="Y73" s="68" t="s">
        <v>541</v>
      </c>
      <c r="Z73" s="32" t="s">
        <v>42</v>
      </c>
      <c r="AA73" s="49" t="s">
        <v>542</v>
      </c>
      <c r="AB73" s="57" t="s">
        <v>543</v>
      </c>
      <c r="AC73" s="9" t="s">
        <v>83</v>
      </c>
      <c r="AD73" s="9">
        <v>3.0</v>
      </c>
      <c r="AF73" s="34" t="s">
        <v>539</v>
      </c>
      <c r="AG73" s="35" t="s">
        <v>544</v>
      </c>
      <c r="AH73" s="36">
        <v>25.0</v>
      </c>
      <c r="AI73" s="37" t="s">
        <v>258</v>
      </c>
      <c r="AJ73" s="36">
        <v>1.0</v>
      </c>
      <c r="AK73" s="38">
        <v>66.0</v>
      </c>
      <c r="AL73" s="38">
        <v>10.0</v>
      </c>
      <c r="AM73" s="39" t="s">
        <v>290</v>
      </c>
      <c r="AN73" s="40" t="s">
        <v>39</v>
      </c>
      <c r="AO73" s="36">
        <v>9.9567838E8</v>
      </c>
      <c r="AP73" s="41" t="s">
        <v>49</v>
      </c>
      <c r="AQ73" s="41"/>
    </row>
    <row r="74" ht="15.0" customHeight="1">
      <c r="A74" s="20" t="s">
        <v>545</v>
      </c>
      <c r="B74" s="21" t="s">
        <v>546</v>
      </c>
      <c r="C74" s="21" t="s">
        <v>231</v>
      </c>
      <c r="D74" s="21" t="s">
        <v>33</v>
      </c>
      <c r="E74" s="22" t="s">
        <v>547</v>
      </c>
      <c r="F74" s="21" t="s">
        <v>35</v>
      </c>
      <c r="G74" s="23" t="s">
        <v>548</v>
      </c>
      <c r="H74" s="24"/>
      <c r="I74" s="24"/>
      <c r="J74" s="24"/>
      <c r="K74" s="24"/>
      <c r="L74" s="24"/>
      <c r="M74" s="25" t="s">
        <v>549</v>
      </c>
      <c r="N74" s="26" t="s">
        <v>550</v>
      </c>
      <c r="O74" s="27" t="s">
        <v>258</v>
      </c>
      <c r="Q74" s="28" t="s">
        <v>551</v>
      </c>
      <c r="R74" s="29">
        <v>10.0</v>
      </c>
      <c r="S74" s="30">
        <v>45659.0</v>
      </c>
      <c r="T74" s="28" t="s">
        <v>39</v>
      </c>
      <c r="U74" s="28"/>
      <c r="V74" s="29" t="s">
        <v>40</v>
      </c>
      <c r="W74" s="30"/>
      <c r="Y74" s="68" t="s">
        <v>552</v>
      </c>
      <c r="Z74" s="31" t="s">
        <v>98</v>
      </c>
      <c r="AA74" s="49" t="s">
        <v>552</v>
      </c>
      <c r="AB74" s="57" t="s">
        <v>99</v>
      </c>
      <c r="AC74" s="9" t="s">
        <v>83</v>
      </c>
      <c r="AD74" s="9">
        <v>3.0</v>
      </c>
      <c r="AF74" s="34" t="s">
        <v>553</v>
      </c>
      <c r="AG74" s="35" t="s">
        <v>554</v>
      </c>
      <c r="AH74" s="36">
        <v>21.0</v>
      </c>
      <c r="AI74" s="37" t="s">
        <v>258</v>
      </c>
      <c r="AJ74" s="36">
        <v>1.0</v>
      </c>
      <c r="AK74" s="38">
        <v>67.0</v>
      </c>
      <c r="AL74" s="38">
        <v>10.0</v>
      </c>
      <c r="AM74" s="39" t="s">
        <v>290</v>
      </c>
      <c r="AN74" s="40" t="s">
        <v>39</v>
      </c>
      <c r="AO74" s="36">
        <v>9.8878469E8</v>
      </c>
      <c r="AP74" s="41" t="s">
        <v>49</v>
      </c>
      <c r="AQ74" s="41"/>
    </row>
    <row r="75" ht="15.0" customHeight="1">
      <c r="A75" s="42" t="s">
        <v>555</v>
      </c>
      <c r="B75" s="43" t="s">
        <v>556</v>
      </c>
      <c r="C75" s="43" t="s">
        <v>231</v>
      </c>
      <c r="D75" s="43" t="s">
        <v>33</v>
      </c>
      <c r="E75" s="44" t="s">
        <v>557</v>
      </c>
      <c r="F75" s="43" t="s">
        <v>35</v>
      </c>
      <c r="G75" s="45" t="s">
        <v>548</v>
      </c>
      <c r="H75" s="24"/>
      <c r="I75" s="24"/>
      <c r="J75" s="24"/>
      <c r="K75" s="24"/>
      <c r="L75" s="24"/>
      <c r="M75" s="25" t="s">
        <v>511</v>
      </c>
      <c r="N75" s="26" t="s">
        <v>558</v>
      </c>
      <c r="O75" s="27" t="s">
        <v>38</v>
      </c>
      <c r="Q75" s="28" t="s">
        <v>513</v>
      </c>
      <c r="R75" s="29">
        <v>10.0</v>
      </c>
      <c r="S75" s="81" t="s">
        <v>259</v>
      </c>
      <c r="T75" s="28" t="s">
        <v>39</v>
      </c>
      <c r="U75" s="28"/>
      <c r="V75" s="29" t="s">
        <v>40</v>
      </c>
      <c r="W75" s="30"/>
      <c r="Y75" s="68" t="s">
        <v>260</v>
      </c>
      <c r="Z75" s="32" t="s">
        <v>42</v>
      </c>
      <c r="AA75" s="33" t="s">
        <v>260</v>
      </c>
      <c r="AB75" s="33" t="s">
        <v>44</v>
      </c>
      <c r="AC75" s="9" t="s">
        <v>83</v>
      </c>
      <c r="AD75" s="9">
        <v>3.0</v>
      </c>
      <c r="AF75" s="34" t="s">
        <v>559</v>
      </c>
      <c r="AG75" s="35" t="s">
        <v>560</v>
      </c>
      <c r="AH75" s="36">
        <v>42.0</v>
      </c>
      <c r="AI75" s="37" t="s">
        <v>38</v>
      </c>
      <c r="AJ75" s="36">
        <v>1.0</v>
      </c>
      <c r="AK75" s="38">
        <v>68.0</v>
      </c>
      <c r="AL75" s="38">
        <v>10.0</v>
      </c>
      <c r="AM75" s="39" t="s">
        <v>263</v>
      </c>
      <c r="AN75" s="40" t="s">
        <v>39</v>
      </c>
      <c r="AO75" s="36">
        <v>9.8878469E8</v>
      </c>
      <c r="AP75" s="41" t="s">
        <v>49</v>
      </c>
      <c r="AQ75" s="41"/>
    </row>
    <row r="76" ht="15.0" customHeight="1">
      <c r="A76" s="20" t="s">
        <v>527</v>
      </c>
      <c r="B76" s="21" t="s">
        <v>528</v>
      </c>
      <c r="C76" s="21" t="s">
        <v>231</v>
      </c>
      <c r="D76" s="21" t="s">
        <v>33</v>
      </c>
      <c r="E76" s="22" t="s">
        <v>561</v>
      </c>
      <c r="F76" s="21" t="s">
        <v>35</v>
      </c>
      <c r="G76" s="23" t="s">
        <v>548</v>
      </c>
      <c r="H76" s="24" t="s">
        <v>562</v>
      </c>
      <c r="I76" s="24"/>
      <c r="J76" s="24"/>
      <c r="K76" s="24"/>
      <c r="L76" s="24"/>
      <c r="M76" s="25" t="s">
        <v>517</v>
      </c>
      <c r="N76" s="26" t="s">
        <v>563</v>
      </c>
      <c r="O76" s="27" t="s">
        <v>38</v>
      </c>
      <c r="Q76" s="28" t="s">
        <v>519</v>
      </c>
      <c r="R76" s="29">
        <v>10.0</v>
      </c>
      <c r="S76" s="81" t="s">
        <v>259</v>
      </c>
      <c r="T76" s="28" t="s">
        <v>39</v>
      </c>
      <c r="U76" s="28"/>
      <c r="V76" s="29" t="s">
        <v>40</v>
      </c>
      <c r="W76" s="30"/>
      <c r="Y76" s="68" t="s">
        <v>260</v>
      </c>
      <c r="Z76" s="32" t="s">
        <v>42</v>
      </c>
      <c r="AA76" s="49" t="s">
        <v>74</v>
      </c>
      <c r="AB76" s="57" t="s">
        <v>260</v>
      </c>
      <c r="AC76" s="9" t="s">
        <v>83</v>
      </c>
      <c r="AD76" s="9">
        <v>3.0</v>
      </c>
      <c r="AF76" s="34" t="s">
        <v>564</v>
      </c>
      <c r="AG76" s="35" t="s">
        <v>565</v>
      </c>
      <c r="AH76" s="36">
        <v>48.0</v>
      </c>
      <c r="AI76" s="37" t="s">
        <v>38</v>
      </c>
      <c r="AJ76" s="36">
        <v>1.0</v>
      </c>
      <c r="AK76" s="38">
        <v>69.0</v>
      </c>
      <c r="AL76" s="38">
        <v>10.0</v>
      </c>
      <c r="AM76" s="39" t="s">
        <v>263</v>
      </c>
      <c r="AN76" s="40" t="s">
        <v>39</v>
      </c>
      <c r="AO76" s="36">
        <v>9.90781153E8</v>
      </c>
      <c r="AP76" s="41" t="s">
        <v>49</v>
      </c>
      <c r="AQ76" s="41"/>
    </row>
    <row r="77" ht="15.0" customHeight="1">
      <c r="A77" s="42" t="s">
        <v>566</v>
      </c>
      <c r="B77" s="43" t="s">
        <v>567</v>
      </c>
      <c r="C77" s="43" t="s">
        <v>231</v>
      </c>
      <c r="D77" s="43" t="s">
        <v>33</v>
      </c>
      <c r="E77" s="44" t="s">
        <v>568</v>
      </c>
      <c r="F77" s="43" t="s">
        <v>35</v>
      </c>
      <c r="G77" s="45" t="s">
        <v>94</v>
      </c>
      <c r="H77" s="24"/>
      <c r="I77" s="24"/>
      <c r="J77" s="24"/>
      <c r="K77" s="24"/>
      <c r="L77" s="24"/>
      <c r="M77" s="25" t="s">
        <v>569</v>
      </c>
      <c r="N77" s="26" t="s">
        <v>570</v>
      </c>
      <c r="O77" s="27" t="s">
        <v>258</v>
      </c>
      <c r="Q77" s="28" t="s">
        <v>571</v>
      </c>
      <c r="R77" s="29">
        <v>10.0</v>
      </c>
      <c r="S77" s="30">
        <f t="shared" ref="S77:S78" si="6">DATE(YEAR(W77)+2,MONTH(W77),DAY(W77))</f>
        <v>730</v>
      </c>
      <c r="T77" s="28" t="s">
        <v>39</v>
      </c>
      <c r="U77" s="28"/>
      <c r="V77" s="29" t="s">
        <v>40</v>
      </c>
      <c r="W77" s="30"/>
      <c r="Y77" s="31" t="s">
        <v>41</v>
      </c>
      <c r="Z77" s="32" t="s">
        <v>42</v>
      </c>
      <c r="AA77" s="33" t="s">
        <v>43</v>
      </c>
      <c r="AB77" s="33" t="s">
        <v>44</v>
      </c>
      <c r="AC77" s="9" t="s">
        <v>83</v>
      </c>
      <c r="AD77" s="9">
        <v>3.0</v>
      </c>
      <c r="AF77" s="34" t="s">
        <v>572</v>
      </c>
      <c r="AG77" s="35" t="s">
        <v>573</v>
      </c>
      <c r="AH77" s="36">
        <v>28.0</v>
      </c>
      <c r="AI77" s="37" t="s">
        <v>258</v>
      </c>
      <c r="AJ77" s="36">
        <v>1.0</v>
      </c>
      <c r="AK77" s="38">
        <v>70.0</v>
      </c>
      <c r="AL77" s="38">
        <v>10.0</v>
      </c>
      <c r="AM77" s="39" t="s">
        <v>574</v>
      </c>
      <c r="AN77" s="40" t="s">
        <v>39</v>
      </c>
      <c r="AO77" s="36">
        <v>9.81919739E8</v>
      </c>
      <c r="AP77" s="41" t="s">
        <v>49</v>
      </c>
      <c r="AQ77" s="41"/>
    </row>
    <row r="78" ht="15.0" customHeight="1">
      <c r="A78" s="20" t="s">
        <v>575</v>
      </c>
      <c r="B78" s="21" t="s">
        <v>576</v>
      </c>
      <c r="C78" s="21" t="s">
        <v>231</v>
      </c>
      <c r="D78" s="21" t="s">
        <v>33</v>
      </c>
      <c r="E78" s="22" t="s">
        <v>577</v>
      </c>
      <c r="F78" s="21" t="s">
        <v>35</v>
      </c>
      <c r="G78" s="23" t="s">
        <v>233</v>
      </c>
      <c r="H78" s="24"/>
      <c r="I78" s="24"/>
      <c r="J78" s="24"/>
      <c r="K78" s="24"/>
      <c r="L78" s="24"/>
      <c r="M78" s="25" t="s">
        <v>578</v>
      </c>
      <c r="N78" s="26" t="s">
        <v>579</v>
      </c>
      <c r="O78" s="27" t="s">
        <v>38</v>
      </c>
      <c r="Q78" s="28" t="s">
        <v>580</v>
      </c>
      <c r="R78" s="29">
        <v>10.0</v>
      </c>
      <c r="S78" s="30">
        <f t="shared" si="6"/>
        <v>730</v>
      </c>
      <c r="T78" s="28" t="s">
        <v>39</v>
      </c>
      <c r="U78" s="28"/>
      <c r="V78" s="29" t="s">
        <v>40</v>
      </c>
      <c r="W78" s="30"/>
      <c r="Y78" s="31" t="s">
        <v>41</v>
      </c>
      <c r="Z78" s="32" t="s">
        <v>42</v>
      </c>
      <c r="AA78" s="49" t="s">
        <v>74</v>
      </c>
      <c r="AB78" s="57" t="s">
        <v>99</v>
      </c>
      <c r="AC78" s="9" t="s">
        <v>83</v>
      </c>
      <c r="AD78" s="9">
        <v>3.0</v>
      </c>
      <c r="AF78" s="34" t="s">
        <v>581</v>
      </c>
      <c r="AG78" s="35" t="s">
        <v>582</v>
      </c>
      <c r="AH78" s="36">
        <v>28.0</v>
      </c>
      <c r="AI78" s="37" t="s">
        <v>38</v>
      </c>
      <c r="AJ78" s="36">
        <v>1.0</v>
      </c>
      <c r="AK78" s="38">
        <v>71.0</v>
      </c>
      <c r="AL78" s="38">
        <v>10.0</v>
      </c>
      <c r="AM78" s="39" t="s">
        <v>574</v>
      </c>
      <c r="AN78" s="40" t="s">
        <v>39</v>
      </c>
      <c r="AO78" s="36">
        <v>9.83208545E8</v>
      </c>
      <c r="AP78" s="41" t="s">
        <v>49</v>
      </c>
      <c r="AQ78" s="41"/>
    </row>
    <row r="79" ht="15.0" customHeight="1">
      <c r="A79" s="42" t="s">
        <v>583</v>
      </c>
      <c r="B79" s="43" t="s">
        <v>584</v>
      </c>
      <c r="C79" s="43" t="s">
        <v>52</v>
      </c>
      <c r="D79" s="43" t="s">
        <v>33</v>
      </c>
      <c r="E79" s="44" t="s">
        <v>585</v>
      </c>
      <c r="F79" s="43" t="s">
        <v>35</v>
      </c>
      <c r="G79" s="45" t="s">
        <v>233</v>
      </c>
      <c r="H79" s="24"/>
      <c r="I79" s="24"/>
      <c r="J79" s="24"/>
      <c r="K79" s="24"/>
      <c r="L79" s="24"/>
      <c r="M79" s="25" t="s">
        <v>537</v>
      </c>
      <c r="N79" s="26" t="s">
        <v>586</v>
      </c>
      <c r="O79" s="27" t="s">
        <v>38</v>
      </c>
      <c r="Q79" s="28" t="s">
        <v>529</v>
      </c>
      <c r="R79" s="29">
        <v>10.0</v>
      </c>
      <c r="S79" s="30">
        <v>45230.0</v>
      </c>
      <c r="T79" s="28" t="s">
        <v>39</v>
      </c>
      <c r="U79" s="28"/>
      <c r="V79" s="29" t="s">
        <v>40</v>
      </c>
      <c r="W79" s="30"/>
      <c r="Y79" s="68" t="s">
        <v>260</v>
      </c>
      <c r="Z79" s="32" t="s">
        <v>42</v>
      </c>
      <c r="AA79" s="49" t="s">
        <v>260</v>
      </c>
      <c r="AB79" s="57" t="s">
        <v>260</v>
      </c>
      <c r="AC79" s="9" t="s">
        <v>83</v>
      </c>
      <c r="AD79" s="9">
        <v>3.0</v>
      </c>
      <c r="AF79" s="34" t="s">
        <v>587</v>
      </c>
      <c r="AG79" s="35" t="s">
        <v>588</v>
      </c>
      <c r="AH79" s="36">
        <v>60.0</v>
      </c>
      <c r="AI79" s="37" t="s">
        <v>38</v>
      </c>
      <c r="AJ79" s="36">
        <v>1.0</v>
      </c>
      <c r="AK79" s="38">
        <v>72.0</v>
      </c>
      <c r="AL79" s="38">
        <v>10.0</v>
      </c>
      <c r="AM79" s="39" t="s">
        <v>92</v>
      </c>
      <c r="AN79" s="40" t="s">
        <v>39</v>
      </c>
      <c r="AO79" s="36">
        <v>9.97732655E8</v>
      </c>
      <c r="AP79" s="41" t="s">
        <v>49</v>
      </c>
      <c r="AQ79" s="41"/>
    </row>
    <row r="80" ht="15.0" customHeight="1">
      <c r="A80" s="20" t="s">
        <v>589</v>
      </c>
      <c r="B80" s="21" t="s">
        <v>590</v>
      </c>
      <c r="C80" s="21" t="s">
        <v>52</v>
      </c>
      <c r="D80" s="21" t="s">
        <v>33</v>
      </c>
      <c r="E80" s="22" t="s">
        <v>591</v>
      </c>
      <c r="F80" s="21" t="s">
        <v>35</v>
      </c>
      <c r="G80" s="23" t="s">
        <v>94</v>
      </c>
      <c r="H80" s="24"/>
      <c r="I80" s="24"/>
      <c r="J80" s="24"/>
      <c r="K80" s="24"/>
      <c r="L80" s="24"/>
      <c r="M80" s="25" t="s">
        <v>592</v>
      </c>
      <c r="N80" s="26" t="s">
        <v>593</v>
      </c>
      <c r="O80" s="27" t="s">
        <v>258</v>
      </c>
      <c r="Q80" s="28" t="s">
        <v>547</v>
      </c>
      <c r="R80" s="29">
        <v>10.0</v>
      </c>
      <c r="S80" s="30">
        <f t="shared" ref="S80:S82" si="7">DATE(YEAR(W80)+2,MONTH(W80),DAY(W80))</f>
        <v>730</v>
      </c>
      <c r="T80" s="28" t="s">
        <v>39</v>
      </c>
      <c r="U80" s="28"/>
      <c r="V80" s="29" t="s">
        <v>40</v>
      </c>
      <c r="W80" s="30"/>
      <c r="Y80" s="31" t="s">
        <v>41</v>
      </c>
      <c r="Z80" s="32" t="s">
        <v>42</v>
      </c>
      <c r="AA80" s="33" t="s">
        <v>43</v>
      </c>
      <c r="AB80" s="33" t="s">
        <v>44</v>
      </c>
      <c r="AC80" s="9" t="s">
        <v>83</v>
      </c>
      <c r="AD80" s="9">
        <v>3.0</v>
      </c>
      <c r="AF80" s="34" t="s">
        <v>594</v>
      </c>
      <c r="AG80" s="35" t="s">
        <v>595</v>
      </c>
      <c r="AH80" s="36">
        <v>31.0</v>
      </c>
      <c r="AI80" s="37" t="s">
        <v>258</v>
      </c>
      <c r="AJ80" s="36">
        <v>1.0</v>
      </c>
      <c r="AK80" s="38">
        <v>73.0</v>
      </c>
      <c r="AL80" s="38">
        <v>10.0</v>
      </c>
      <c r="AM80" s="39" t="s">
        <v>574</v>
      </c>
      <c r="AN80" s="40" t="s">
        <v>39</v>
      </c>
      <c r="AO80" s="36">
        <v>9.98066523E8</v>
      </c>
      <c r="AP80" s="41" t="s">
        <v>49</v>
      </c>
      <c r="AQ80" s="41"/>
    </row>
    <row r="81" ht="15.0" customHeight="1">
      <c r="A81" s="42" t="s">
        <v>596</v>
      </c>
      <c r="B81" s="43" t="s">
        <v>597</v>
      </c>
      <c r="C81" s="43" t="s">
        <v>52</v>
      </c>
      <c r="D81" s="43" t="s">
        <v>33</v>
      </c>
      <c r="E81" s="44" t="s">
        <v>598</v>
      </c>
      <c r="F81" s="43" t="s">
        <v>35</v>
      </c>
      <c r="G81" s="45" t="s">
        <v>70</v>
      </c>
      <c r="H81" s="24"/>
      <c r="I81" s="24"/>
      <c r="J81" s="24"/>
      <c r="K81" s="24"/>
      <c r="L81" s="24"/>
      <c r="M81" s="25" t="s">
        <v>599</v>
      </c>
      <c r="N81" s="26" t="s">
        <v>600</v>
      </c>
      <c r="O81" s="27" t="s">
        <v>258</v>
      </c>
      <c r="Q81" s="28" t="s">
        <v>557</v>
      </c>
      <c r="R81" s="29">
        <v>10.0</v>
      </c>
      <c r="S81" s="30">
        <f t="shared" si="7"/>
        <v>730</v>
      </c>
      <c r="T81" s="28" t="s">
        <v>39</v>
      </c>
      <c r="U81" s="28"/>
      <c r="V81" s="29" t="s">
        <v>40</v>
      </c>
      <c r="W81" s="30"/>
      <c r="Y81" s="31" t="s">
        <v>41</v>
      </c>
      <c r="Z81" s="32" t="s">
        <v>42</v>
      </c>
      <c r="AA81" s="33" t="s">
        <v>43</v>
      </c>
      <c r="AB81" s="33" t="s">
        <v>44</v>
      </c>
      <c r="AC81" s="9" t="s">
        <v>83</v>
      </c>
      <c r="AD81" s="9">
        <v>3.0</v>
      </c>
      <c r="AF81" s="34" t="s">
        <v>601</v>
      </c>
      <c r="AG81" s="35" t="s">
        <v>602</v>
      </c>
      <c r="AH81" s="36">
        <v>55.0</v>
      </c>
      <c r="AI81" s="37" t="s">
        <v>258</v>
      </c>
      <c r="AJ81" s="36">
        <v>1.0</v>
      </c>
      <c r="AK81" s="38">
        <v>74.0</v>
      </c>
      <c r="AL81" s="38">
        <v>10.0</v>
      </c>
      <c r="AM81" s="39" t="s">
        <v>574</v>
      </c>
      <c r="AN81" s="40" t="s">
        <v>39</v>
      </c>
      <c r="AO81" s="36">
        <v>9.90130149E8</v>
      </c>
      <c r="AP81" s="41" t="s">
        <v>49</v>
      </c>
      <c r="AQ81" s="41"/>
    </row>
    <row r="82" ht="15.0" customHeight="1">
      <c r="A82" s="20" t="s">
        <v>603</v>
      </c>
      <c r="B82" s="21" t="s">
        <v>604</v>
      </c>
      <c r="C82" s="21" t="s">
        <v>52</v>
      </c>
      <c r="D82" s="21" t="s">
        <v>33</v>
      </c>
      <c r="E82" s="22" t="s">
        <v>605</v>
      </c>
      <c r="F82" s="21" t="s">
        <v>35</v>
      </c>
      <c r="G82" s="23" t="s">
        <v>70</v>
      </c>
      <c r="H82" s="24"/>
      <c r="I82" s="24"/>
      <c r="J82" s="24"/>
      <c r="K82" s="24"/>
      <c r="L82" s="24"/>
      <c r="M82" s="25" t="s">
        <v>606</v>
      </c>
      <c r="N82" s="26" t="s">
        <v>607</v>
      </c>
      <c r="O82" s="27" t="s">
        <v>258</v>
      </c>
      <c r="Q82" s="28" t="s">
        <v>561</v>
      </c>
      <c r="R82" s="29">
        <v>10.0</v>
      </c>
      <c r="S82" s="30">
        <f t="shared" si="7"/>
        <v>730</v>
      </c>
      <c r="T82" s="28" t="s">
        <v>39</v>
      </c>
      <c r="U82" s="28"/>
      <c r="V82" s="29" t="s">
        <v>40</v>
      </c>
      <c r="W82" s="30"/>
      <c r="Y82" s="31" t="s">
        <v>41</v>
      </c>
      <c r="Z82" s="32" t="s">
        <v>42</v>
      </c>
      <c r="AA82" s="49" t="s">
        <v>74</v>
      </c>
      <c r="AB82" s="57" t="s">
        <v>99</v>
      </c>
      <c r="AC82" s="9" t="s">
        <v>83</v>
      </c>
      <c r="AD82" s="9">
        <v>3.0</v>
      </c>
      <c r="AF82" s="34" t="s">
        <v>608</v>
      </c>
      <c r="AG82" s="35" t="s">
        <v>609</v>
      </c>
      <c r="AH82" s="36">
        <v>23.0</v>
      </c>
      <c r="AI82" s="37" t="s">
        <v>258</v>
      </c>
      <c r="AJ82" s="36">
        <v>1.0</v>
      </c>
      <c r="AK82" s="38">
        <v>75.0</v>
      </c>
      <c r="AL82" s="38">
        <v>10.0</v>
      </c>
      <c r="AM82" s="39" t="s">
        <v>574</v>
      </c>
      <c r="AN82" s="40" t="s">
        <v>39</v>
      </c>
      <c r="AO82" s="36">
        <v>9.63258161E8</v>
      </c>
      <c r="AP82" s="41" t="s">
        <v>49</v>
      </c>
      <c r="AQ82" s="41"/>
    </row>
    <row r="83" ht="15.0" customHeight="1">
      <c r="A83" s="63" t="s">
        <v>260</v>
      </c>
      <c r="B83" s="43" t="s">
        <v>610</v>
      </c>
      <c r="C83" s="43" t="s">
        <v>224</v>
      </c>
      <c r="D83" s="43" t="s">
        <v>33</v>
      </c>
      <c r="E83" s="44" t="s">
        <v>611</v>
      </c>
      <c r="F83" s="43" t="s">
        <v>35</v>
      </c>
      <c r="G83" s="45" t="s">
        <v>105</v>
      </c>
      <c r="H83" s="24"/>
      <c r="I83" s="24"/>
      <c r="J83" s="24"/>
      <c r="K83" s="24"/>
      <c r="L83" s="24"/>
      <c r="M83" s="25" t="s">
        <v>566</v>
      </c>
      <c r="N83" s="26" t="s">
        <v>612</v>
      </c>
      <c r="O83" s="27" t="s">
        <v>258</v>
      </c>
      <c r="Q83" s="28" t="s">
        <v>568</v>
      </c>
      <c r="R83" s="29">
        <v>10.0</v>
      </c>
      <c r="S83" s="30">
        <v>45230.0</v>
      </c>
      <c r="T83" s="28" t="s">
        <v>39</v>
      </c>
      <c r="U83" s="28"/>
      <c r="V83" s="29" t="s">
        <v>40</v>
      </c>
      <c r="W83" s="30"/>
      <c r="Y83" s="68" t="s">
        <v>260</v>
      </c>
      <c r="Z83" s="32" t="s">
        <v>42</v>
      </c>
      <c r="AA83" s="33" t="s">
        <v>43</v>
      </c>
      <c r="AB83" s="33" t="s">
        <v>44</v>
      </c>
      <c r="AC83" s="9" t="s">
        <v>83</v>
      </c>
      <c r="AD83" s="9">
        <v>3.0</v>
      </c>
      <c r="AF83" s="34" t="s">
        <v>613</v>
      </c>
      <c r="AG83" s="35" t="s">
        <v>614</v>
      </c>
      <c r="AH83" s="36">
        <v>52.0</v>
      </c>
      <c r="AI83" s="37" t="s">
        <v>258</v>
      </c>
      <c r="AJ83" s="36">
        <v>1.0</v>
      </c>
      <c r="AK83" s="38">
        <v>76.0</v>
      </c>
      <c r="AL83" s="38">
        <v>10.0</v>
      </c>
      <c r="AM83" s="39" t="s">
        <v>92</v>
      </c>
      <c r="AN83" s="40" t="s">
        <v>39</v>
      </c>
      <c r="AO83" s="36">
        <v>9.86856471E8</v>
      </c>
      <c r="AP83" s="41" t="s">
        <v>49</v>
      </c>
      <c r="AQ83" s="41"/>
    </row>
    <row r="84" ht="15.0" customHeight="1">
      <c r="A84" s="20" t="s">
        <v>615</v>
      </c>
      <c r="B84" s="21" t="s">
        <v>616</v>
      </c>
      <c r="C84" s="21" t="s">
        <v>617</v>
      </c>
      <c r="D84" s="21" t="s">
        <v>33</v>
      </c>
      <c r="E84" s="22" t="s">
        <v>618</v>
      </c>
      <c r="F84" s="21" t="s">
        <v>35</v>
      </c>
      <c r="G84" s="23" t="s">
        <v>70</v>
      </c>
      <c r="H84" s="24"/>
      <c r="I84" s="24"/>
      <c r="J84" s="24"/>
      <c r="K84" s="24"/>
      <c r="L84" s="24"/>
      <c r="M84" s="25" t="s">
        <v>575</v>
      </c>
      <c r="N84" s="26" t="s">
        <v>619</v>
      </c>
      <c r="O84" s="27" t="s">
        <v>258</v>
      </c>
      <c r="Q84" s="28" t="s">
        <v>577</v>
      </c>
      <c r="R84" s="29">
        <v>10.0</v>
      </c>
      <c r="S84" s="81" t="s">
        <v>259</v>
      </c>
      <c r="T84" s="28" t="s">
        <v>39</v>
      </c>
      <c r="U84" s="28"/>
      <c r="V84" s="29" t="s">
        <v>40</v>
      </c>
      <c r="W84" s="30"/>
      <c r="Y84" s="68" t="s">
        <v>260</v>
      </c>
      <c r="Z84" s="94" t="s">
        <v>466</v>
      </c>
      <c r="AA84" s="49" t="s">
        <v>260</v>
      </c>
      <c r="AB84" s="57" t="s">
        <v>260</v>
      </c>
      <c r="AC84" s="9" t="s">
        <v>83</v>
      </c>
      <c r="AD84" s="9">
        <v>3.0</v>
      </c>
      <c r="AF84" s="34" t="s">
        <v>620</v>
      </c>
      <c r="AG84" s="35" t="s">
        <v>621</v>
      </c>
      <c r="AH84" s="36">
        <v>37.0</v>
      </c>
      <c r="AI84" s="37" t="s">
        <v>258</v>
      </c>
      <c r="AJ84" s="36">
        <v>1.0</v>
      </c>
      <c r="AK84" s="38">
        <v>77.0</v>
      </c>
      <c r="AL84" s="38">
        <v>10.0</v>
      </c>
      <c r="AM84" s="39" t="s">
        <v>263</v>
      </c>
      <c r="AN84" s="40" t="s">
        <v>39</v>
      </c>
      <c r="AO84" s="36">
        <v>9.91283715E8</v>
      </c>
      <c r="AP84" s="41" t="s">
        <v>49</v>
      </c>
      <c r="AQ84" s="41"/>
    </row>
    <row r="85" ht="15.0" customHeight="1">
      <c r="A85" s="42" t="s">
        <v>622</v>
      </c>
      <c r="B85" s="43" t="s">
        <v>623</v>
      </c>
      <c r="C85" s="43" t="s">
        <v>617</v>
      </c>
      <c r="D85" s="43" t="s">
        <v>33</v>
      </c>
      <c r="E85" s="44" t="s">
        <v>624</v>
      </c>
      <c r="F85" s="43" t="s">
        <v>35</v>
      </c>
      <c r="G85" s="45" t="s">
        <v>36</v>
      </c>
      <c r="H85" s="24"/>
      <c r="I85" s="24"/>
      <c r="J85" s="24"/>
      <c r="K85" s="24"/>
      <c r="L85" s="24"/>
      <c r="M85" s="25" t="s">
        <v>583</v>
      </c>
      <c r="N85" s="26" t="s">
        <v>625</v>
      </c>
      <c r="O85" s="27" t="s">
        <v>38</v>
      </c>
      <c r="Q85" s="28" t="s">
        <v>585</v>
      </c>
      <c r="R85" s="29">
        <v>10.0</v>
      </c>
      <c r="S85" s="81" t="s">
        <v>259</v>
      </c>
      <c r="T85" s="28" t="s">
        <v>39</v>
      </c>
      <c r="U85" s="28"/>
      <c r="V85" s="29" t="s">
        <v>40</v>
      </c>
      <c r="W85" s="30"/>
      <c r="Y85" s="68" t="s">
        <v>260</v>
      </c>
      <c r="Z85" s="32" t="s">
        <v>42</v>
      </c>
      <c r="AA85" s="49" t="s">
        <v>260</v>
      </c>
      <c r="AB85" s="57" t="s">
        <v>260</v>
      </c>
      <c r="AC85" s="9" t="s">
        <v>83</v>
      </c>
      <c r="AD85" s="9">
        <v>3.0</v>
      </c>
      <c r="AF85" s="34" t="s">
        <v>626</v>
      </c>
      <c r="AG85" s="35" t="s">
        <v>627</v>
      </c>
      <c r="AH85" s="36">
        <v>45.0</v>
      </c>
      <c r="AI85" s="37" t="s">
        <v>38</v>
      </c>
      <c r="AJ85" s="36">
        <v>1.0</v>
      </c>
      <c r="AK85" s="38">
        <v>78.0</v>
      </c>
      <c r="AL85" s="38">
        <v>10.0</v>
      </c>
      <c r="AM85" s="39" t="s">
        <v>263</v>
      </c>
      <c r="AN85" s="40" t="s">
        <v>39</v>
      </c>
      <c r="AO85" s="36">
        <v>9.90781153E8</v>
      </c>
      <c r="AP85" s="41" t="s">
        <v>49</v>
      </c>
      <c r="AQ85" s="41"/>
    </row>
    <row r="86" ht="15.0" customHeight="1">
      <c r="A86" s="20" t="s">
        <v>628</v>
      </c>
      <c r="B86" s="21" t="s">
        <v>629</v>
      </c>
      <c r="C86" s="21" t="s">
        <v>224</v>
      </c>
      <c r="D86" s="21" t="s">
        <v>33</v>
      </c>
      <c r="E86" s="22" t="s">
        <v>630</v>
      </c>
      <c r="F86" s="21" t="s">
        <v>35</v>
      </c>
      <c r="G86" s="23" t="s">
        <v>94</v>
      </c>
      <c r="H86" s="24"/>
      <c r="I86" s="24"/>
      <c r="J86" s="24"/>
      <c r="K86" s="24"/>
      <c r="L86" s="24"/>
      <c r="M86" s="25" t="s">
        <v>589</v>
      </c>
      <c r="N86" s="26" t="s">
        <v>631</v>
      </c>
      <c r="O86" s="27" t="s">
        <v>38</v>
      </c>
      <c r="Q86" s="28" t="s">
        <v>591</v>
      </c>
      <c r="R86" s="29">
        <v>10.0</v>
      </c>
      <c r="S86" s="81" t="s">
        <v>259</v>
      </c>
      <c r="T86" s="28" t="s">
        <v>39</v>
      </c>
      <c r="U86" s="28"/>
      <c r="V86" s="29" t="s">
        <v>40</v>
      </c>
      <c r="W86" s="30"/>
      <c r="Y86" s="68" t="s">
        <v>260</v>
      </c>
      <c r="Z86" s="32" t="s">
        <v>42</v>
      </c>
      <c r="AA86" s="49" t="s">
        <v>260</v>
      </c>
      <c r="AB86" s="57" t="s">
        <v>260</v>
      </c>
      <c r="AC86" s="9" t="s">
        <v>83</v>
      </c>
      <c r="AD86" s="9">
        <v>3.0</v>
      </c>
      <c r="AF86" s="34" t="s">
        <v>632</v>
      </c>
      <c r="AG86" s="35" t="s">
        <v>633</v>
      </c>
      <c r="AH86" s="36">
        <v>44.0</v>
      </c>
      <c r="AI86" s="37" t="s">
        <v>38</v>
      </c>
      <c r="AJ86" s="36">
        <v>1.0</v>
      </c>
      <c r="AK86" s="38">
        <v>79.0</v>
      </c>
      <c r="AL86" s="38">
        <v>10.0</v>
      </c>
      <c r="AM86" s="39" t="s">
        <v>263</v>
      </c>
      <c r="AN86" s="40" t="s">
        <v>39</v>
      </c>
      <c r="AO86" s="36">
        <v>9.5952985E8</v>
      </c>
      <c r="AP86" s="41" t="s">
        <v>49</v>
      </c>
      <c r="AQ86" s="41"/>
    </row>
    <row r="87" ht="15.0" customHeight="1">
      <c r="A87" s="42" t="s">
        <v>634</v>
      </c>
      <c r="B87" s="43" t="s">
        <v>635</v>
      </c>
      <c r="C87" s="43" t="s">
        <v>52</v>
      </c>
      <c r="D87" s="43" t="s">
        <v>33</v>
      </c>
      <c r="E87" s="44" t="s">
        <v>636</v>
      </c>
      <c r="F87" s="43" t="s">
        <v>35</v>
      </c>
      <c r="G87" s="45" t="s">
        <v>637</v>
      </c>
      <c r="H87" s="24"/>
      <c r="I87" s="24"/>
      <c r="J87" s="24"/>
      <c r="K87" s="24"/>
      <c r="L87" s="24"/>
      <c r="M87" s="25" t="s">
        <v>596</v>
      </c>
      <c r="N87" s="26" t="s">
        <v>638</v>
      </c>
      <c r="O87" s="27" t="s">
        <v>38</v>
      </c>
      <c r="Q87" s="28" t="s">
        <v>598</v>
      </c>
      <c r="R87" s="29">
        <v>10.0</v>
      </c>
      <c r="S87" s="48">
        <v>48170.0</v>
      </c>
      <c r="T87" s="28" t="s">
        <v>39</v>
      </c>
      <c r="U87" s="28"/>
      <c r="V87" s="29" t="s">
        <v>40</v>
      </c>
      <c r="W87" s="48"/>
      <c r="Y87" s="31" t="s">
        <v>41</v>
      </c>
      <c r="Z87" s="32" t="s">
        <v>42</v>
      </c>
      <c r="AA87" s="49" t="s">
        <v>74</v>
      </c>
      <c r="AB87" s="49" t="s">
        <v>75</v>
      </c>
      <c r="AC87" s="9" t="s">
        <v>83</v>
      </c>
      <c r="AD87" s="9">
        <v>3.0</v>
      </c>
      <c r="AF87" s="34" t="s">
        <v>639</v>
      </c>
      <c r="AG87" s="35" t="s">
        <v>640</v>
      </c>
      <c r="AH87" s="36">
        <v>60.0</v>
      </c>
      <c r="AI87" s="37" t="s">
        <v>38</v>
      </c>
      <c r="AJ87" s="36">
        <v>1.0</v>
      </c>
      <c r="AK87" s="38">
        <v>80.0</v>
      </c>
      <c r="AL87" s="38">
        <v>10.0</v>
      </c>
      <c r="AM87" s="39" t="s">
        <v>48</v>
      </c>
      <c r="AN87" s="40" t="s">
        <v>39</v>
      </c>
      <c r="AO87" s="36">
        <v>9.83921008E8</v>
      </c>
      <c r="AP87" s="41" t="s">
        <v>49</v>
      </c>
      <c r="AQ87" s="41"/>
    </row>
    <row r="88" ht="15.0" customHeight="1">
      <c r="A88" s="20" t="s">
        <v>641</v>
      </c>
      <c r="B88" s="21" t="s">
        <v>642</v>
      </c>
      <c r="C88" s="21" t="s">
        <v>52</v>
      </c>
      <c r="D88" s="21" t="s">
        <v>33</v>
      </c>
      <c r="E88" s="22" t="s">
        <v>643</v>
      </c>
      <c r="F88" s="21" t="s">
        <v>35</v>
      </c>
      <c r="G88" s="23" t="s">
        <v>337</v>
      </c>
      <c r="H88" s="24"/>
      <c r="I88" s="24"/>
      <c r="J88" s="24"/>
      <c r="K88" s="24"/>
      <c r="L88" s="24"/>
      <c r="M88" s="25" t="s">
        <v>603</v>
      </c>
      <c r="N88" s="26" t="s">
        <v>644</v>
      </c>
      <c r="O88" s="27" t="s">
        <v>38</v>
      </c>
      <c r="Q88" s="28" t="s">
        <v>605</v>
      </c>
      <c r="R88" s="29">
        <v>10.0</v>
      </c>
      <c r="S88" s="48">
        <v>48170.0</v>
      </c>
      <c r="T88" s="28" t="s">
        <v>39</v>
      </c>
      <c r="U88" s="28"/>
      <c r="V88" s="29" t="s">
        <v>40</v>
      </c>
      <c r="W88" s="48"/>
      <c r="Y88" s="31" t="s">
        <v>41</v>
      </c>
      <c r="Z88" s="32" t="s">
        <v>42</v>
      </c>
      <c r="AA88" s="49" t="s">
        <v>74</v>
      </c>
      <c r="AB88" s="49" t="s">
        <v>75</v>
      </c>
      <c r="AC88" s="9" t="s">
        <v>83</v>
      </c>
      <c r="AD88" s="9">
        <v>3.0</v>
      </c>
      <c r="AF88" s="34" t="s">
        <v>645</v>
      </c>
      <c r="AG88" s="35" t="s">
        <v>646</v>
      </c>
      <c r="AH88" s="36">
        <v>60.0</v>
      </c>
      <c r="AI88" s="37" t="s">
        <v>38</v>
      </c>
      <c r="AJ88" s="36">
        <v>1.0</v>
      </c>
      <c r="AK88" s="38">
        <v>81.0</v>
      </c>
      <c r="AL88" s="38">
        <v>10.0</v>
      </c>
      <c r="AM88" s="39" t="s">
        <v>48</v>
      </c>
      <c r="AN88" s="40" t="s">
        <v>39</v>
      </c>
      <c r="AO88" s="36">
        <v>9.83921008E8</v>
      </c>
      <c r="AP88" s="41" t="s">
        <v>49</v>
      </c>
      <c r="AQ88" s="41"/>
    </row>
    <row r="89" ht="15.0" customHeight="1">
      <c r="A89" s="42" t="s">
        <v>647</v>
      </c>
      <c r="B89" s="43" t="s">
        <v>648</v>
      </c>
      <c r="C89" s="43" t="s">
        <v>52</v>
      </c>
      <c r="D89" s="43" t="s">
        <v>33</v>
      </c>
      <c r="E89" s="44" t="s">
        <v>649</v>
      </c>
      <c r="F89" s="43" t="s">
        <v>35</v>
      </c>
      <c r="G89" s="45" t="s">
        <v>36</v>
      </c>
      <c r="H89" s="24"/>
      <c r="I89" s="24"/>
      <c r="J89" s="24"/>
      <c r="K89" s="24"/>
      <c r="L89" s="24"/>
      <c r="M89" s="25" t="s">
        <v>650</v>
      </c>
      <c r="N89" s="26" t="s">
        <v>651</v>
      </c>
      <c r="O89" s="27" t="s">
        <v>652</v>
      </c>
      <c r="Q89" s="28" t="s">
        <v>611</v>
      </c>
      <c r="R89" s="29">
        <v>10.0</v>
      </c>
      <c r="S89" s="83" t="s">
        <v>302</v>
      </c>
      <c r="T89" s="28" t="s">
        <v>39</v>
      </c>
      <c r="U89" s="28"/>
      <c r="V89" s="29" t="s">
        <v>40</v>
      </c>
      <c r="W89" s="83"/>
      <c r="Y89" s="86" t="s">
        <v>653</v>
      </c>
      <c r="Z89" s="84" t="s">
        <v>42</v>
      </c>
      <c r="AA89" s="49" t="s">
        <v>74</v>
      </c>
      <c r="AB89" s="49" t="s">
        <v>75</v>
      </c>
      <c r="AC89" s="9" t="s">
        <v>83</v>
      </c>
      <c r="AD89" s="9">
        <v>3.0</v>
      </c>
      <c r="AF89" s="34" t="s">
        <v>654</v>
      </c>
      <c r="AG89" s="35" t="s">
        <v>655</v>
      </c>
      <c r="AH89" s="36">
        <v>72.0</v>
      </c>
      <c r="AI89" s="37" t="s">
        <v>652</v>
      </c>
      <c r="AJ89" s="36">
        <v>1.0</v>
      </c>
      <c r="AK89" s="38">
        <v>82.0</v>
      </c>
      <c r="AL89" s="38">
        <v>10.0</v>
      </c>
      <c r="AM89" s="39" t="s">
        <v>110</v>
      </c>
      <c r="AN89" s="40" t="s">
        <v>39</v>
      </c>
      <c r="AO89" s="36">
        <v>9.87457982E8</v>
      </c>
      <c r="AP89" s="41" t="s">
        <v>49</v>
      </c>
      <c r="AQ89" s="41"/>
    </row>
    <row r="90" ht="15.0" customHeight="1">
      <c r="A90" s="74" t="s">
        <v>656</v>
      </c>
      <c r="B90" s="75" t="s">
        <v>657</v>
      </c>
      <c r="C90" s="75" t="s">
        <v>52</v>
      </c>
      <c r="D90" s="75" t="s">
        <v>213</v>
      </c>
      <c r="E90" s="76" t="s">
        <v>658</v>
      </c>
      <c r="F90" s="75" t="s">
        <v>138</v>
      </c>
      <c r="G90" s="77" t="s">
        <v>530</v>
      </c>
      <c r="H90" s="24"/>
      <c r="I90" s="24"/>
      <c r="J90" s="24"/>
      <c r="K90" s="24"/>
      <c r="L90" s="24"/>
      <c r="M90" s="25" t="s">
        <v>615</v>
      </c>
      <c r="N90" s="26" t="s">
        <v>659</v>
      </c>
      <c r="O90" s="27" t="s">
        <v>652</v>
      </c>
      <c r="Q90" s="28">
        <v>83.0</v>
      </c>
      <c r="R90" s="29">
        <v>10.0</v>
      </c>
      <c r="S90" s="30">
        <f>DATE(YEAR(W90)+2,MONTH(W90),DAY(W90))</f>
        <v>730</v>
      </c>
      <c r="T90" s="28" t="s">
        <v>39</v>
      </c>
      <c r="U90" s="28"/>
      <c r="V90" s="29" t="s">
        <v>40</v>
      </c>
      <c r="W90" s="30"/>
      <c r="Y90" s="31" t="s">
        <v>41</v>
      </c>
      <c r="Z90" s="32" t="s">
        <v>42</v>
      </c>
      <c r="AA90" s="33" t="s">
        <v>43</v>
      </c>
      <c r="AB90" s="33" t="s">
        <v>44</v>
      </c>
      <c r="AC90" s="9" t="s">
        <v>83</v>
      </c>
      <c r="AD90" s="9">
        <v>3.0</v>
      </c>
      <c r="AF90" s="34" t="s">
        <v>660</v>
      </c>
      <c r="AG90" s="35" t="s">
        <v>661</v>
      </c>
      <c r="AH90" s="36">
        <v>53.0</v>
      </c>
      <c r="AI90" s="37" t="s">
        <v>662</v>
      </c>
      <c r="AJ90" s="36">
        <v>1.0</v>
      </c>
      <c r="AK90" s="38">
        <v>83.0</v>
      </c>
      <c r="AL90" s="38">
        <v>10.0</v>
      </c>
      <c r="AM90" s="39" t="s">
        <v>78</v>
      </c>
      <c r="AN90" s="40" t="s">
        <v>39</v>
      </c>
      <c r="AO90" s="36">
        <v>9.9266205E8</v>
      </c>
      <c r="AP90" s="41" t="s">
        <v>49</v>
      </c>
      <c r="AQ90" s="41"/>
    </row>
    <row r="91" ht="15.0" customHeight="1">
      <c r="A91" s="42" t="s">
        <v>663</v>
      </c>
      <c r="B91" s="43" t="s">
        <v>664</v>
      </c>
      <c r="C91" s="43" t="s">
        <v>224</v>
      </c>
      <c r="D91" s="43" t="s">
        <v>33</v>
      </c>
      <c r="E91" s="44" t="s">
        <v>665</v>
      </c>
      <c r="F91" s="43" t="s">
        <v>35</v>
      </c>
      <c r="G91" s="45" t="s">
        <v>666</v>
      </c>
      <c r="H91" s="51"/>
      <c r="I91" s="51"/>
      <c r="J91" s="51"/>
      <c r="K91" s="51"/>
      <c r="L91" s="51"/>
      <c r="M91" s="52" t="s">
        <v>622</v>
      </c>
      <c r="N91" s="95" t="s">
        <v>667</v>
      </c>
      <c r="O91" s="61" t="s">
        <v>652</v>
      </c>
      <c r="Q91" s="55">
        <v>84.0</v>
      </c>
      <c r="R91" s="56">
        <v>10.0</v>
      </c>
      <c r="S91" s="83" t="s">
        <v>302</v>
      </c>
      <c r="T91" s="55" t="s">
        <v>39</v>
      </c>
      <c r="U91" s="55"/>
      <c r="V91" s="29" t="s">
        <v>40</v>
      </c>
      <c r="W91" s="83"/>
      <c r="Y91" s="86" t="s">
        <v>653</v>
      </c>
      <c r="Z91" s="86" t="s">
        <v>98</v>
      </c>
      <c r="AA91" s="33" t="s">
        <v>43</v>
      </c>
      <c r="AB91" s="33" t="s">
        <v>44</v>
      </c>
      <c r="AC91" s="9" t="s">
        <v>83</v>
      </c>
      <c r="AD91" s="9">
        <v>3.0</v>
      </c>
      <c r="AF91" s="34" t="s">
        <v>668</v>
      </c>
      <c r="AG91" s="35" t="s">
        <v>669</v>
      </c>
      <c r="AH91" s="36">
        <v>25.0</v>
      </c>
      <c r="AI91" s="37" t="s">
        <v>652</v>
      </c>
      <c r="AJ91" s="36">
        <v>1.0</v>
      </c>
      <c r="AK91" s="38">
        <v>84.0</v>
      </c>
      <c r="AL91" s="38">
        <v>10.0</v>
      </c>
      <c r="AM91" s="39" t="s">
        <v>48</v>
      </c>
      <c r="AN91" s="40" t="s">
        <v>39</v>
      </c>
      <c r="AO91" s="36">
        <v>9.92662056E8</v>
      </c>
      <c r="AP91" s="41" t="s">
        <v>49</v>
      </c>
      <c r="AQ91" s="41"/>
    </row>
    <row r="92" ht="15.0" customHeight="1">
      <c r="A92" s="20" t="s">
        <v>670</v>
      </c>
      <c r="B92" s="21" t="s">
        <v>671</v>
      </c>
      <c r="C92" s="21" t="s">
        <v>143</v>
      </c>
      <c r="D92" s="21" t="s">
        <v>33</v>
      </c>
      <c r="E92" s="22" t="s">
        <v>672</v>
      </c>
      <c r="F92" s="21" t="s">
        <v>673</v>
      </c>
      <c r="G92" s="23" t="s">
        <v>674</v>
      </c>
      <c r="H92" s="24"/>
      <c r="I92" s="24"/>
      <c r="J92" s="24"/>
      <c r="K92" s="24"/>
      <c r="L92" s="24"/>
      <c r="M92" s="25" t="s">
        <v>628</v>
      </c>
      <c r="N92" s="26" t="s">
        <v>675</v>
      </c>
      <c r="O92" s="27" t="s">
        <v>38</v>
      </c>
      <c r="Q92" s="28" t="s">
        <v>630</v>
      </c>
      <c r="R92" s="29">
        <v>10.0</v>
      </c>
      <c r="S92" s="30">
        <v>45230.0</v>
      </c>
      <c r="T92" s="28" t="s">
        <v>39</v>
      </c>
      <c r="U92" s="28"/>
      <c r="V92" s="29" t="s">
        <v>40</v>
      </c>
      <c r="W92" s="30"/>
      <c r="Y92" s="68" t="s">
        <v>260</v>
      </c>
      <c r="Z92" s="32" t="s">
        <v>42</v>
      </c>
      <c r="AA92" s="33" t="s">
        <v>43</v>
      </c>
      <c r="AB92" s="33" t="s">
        <v>44</v>
      </c>
      <c r="AC92" s="9" t="s">
        <v>83</v>
      </c>
      <c r="AD92" s="9">
        <v>3.0</v>
      </c>
      <c r="AF92" s="34" t="s">
        <v>676</v>
      </c>
      <c r="AG92" s="35" t="s">
        <v>677</v>
      </c>
      <c r="AH92" s="36">
        <v>30.0</v>
      </c>
      <c r="AI92" s="37" t="s">
        <v>38</v>
      </c>
      <c r="AJ92" s="36">
        <v>1.0</v>
      </c>
      <c r="AK92" s="38">
        <v>85.0</v>
      </c>
      <c r="AL92" s="38">
        <v>10.0</v>
      </c>
      <c r="AM92" s="39" t="s">
        <v>92</v>
      </c>
      <c r="AN92" s="40" t="s">
        <v>39</v>
      </c>
      <c r="AO92" s="36">
        <v>9.6734502E8</v>
      </c>
      <c r="AP92" s="41" t="s">
        <v>49</v>
      </c>
      <c r="AQ92" s="41"/>
    </row>
    <row r="93" ht="15.0" customHeight="1">
      <c r="A93" s="42" t="s">
        <v>678</v>
      </c>
      <c r="B93" s="43" t="s">
        <v>679</v>
      </c>
      <c r="C93" s="43" t="s">
        <v>231</v>
      </c>
      <c r="D93" s="43" t="s">
        <v>33</v>
      </c>
      <c r="E93" s="44" t="s">
        <v>680</v>
      </c>
      <c r="F93" s="43" t="s">
        <v>35</v>
      </c>
      <c r="G93" s="45" t="s">
        <v>681</v>
      </c>
      <c r="H93" s="24"/>
      <c r="I93" s="24"/>
      <c r="J93" s="24"/>
      <c r="K93" s="24"/>
      <c r="L93" s="24"/>
      <c r="M93" s="25" t="s">
        <v>634</v>
      </c>
      <c r="N93" s="26" t="s">
        <v>682</v>
      </c>
      <c r="O93" s="27" t="s">
        <v>38</v>
      </c>
      <c r="Q93" s="28" t="s">
        <v>636</v>
      </c>
      <c r="R93" s="29">
        <v>10.0</v>
      </c>
      <c r="S93" s="30">
        <f>DATE(YEAR(W93)+2,MONTH(W93),DAY(W93))</f>
        <v>730</v>
      </c>
      <c r="T93" s="28" t="s">
        <v>39</v>
      </c>
      <c r="U93" s="28"/>
      <c r="V93" s="29" t="s">
        <v>40</v>
      </c>
      <c r="W93" s="30"/>
      <c r="Y93" s="31" t="s">
        <v>41</v>
      </c>
      <c r="Z93" s="32" t="s">
        <v>42</v>
      </c>
      <c r="AA93" s="33" t="s">
        <v>43</v>
      </c>
      <c r="AB93" s="33" t="s">
        <v>44</v>
      </c>
      <c r="AC93" s="9" t="s">
        <v>83</v>
      </c>
      <c r="AD93" s="9">
        <v>3.0</v>
      </c>
      <c r="AF93" s="34" t="s">
        <v>683</v>
      </c>
      <c r="AG93" s="35" t="s">
        <v>684</v>
      </c>
      <c r="AH93" s="36">
        <v>33.0</v>
      </c>
      <c r="AI93" s="37" t="s">
        <v>38</v>
      </c>
      <c r="AJ93" s="36">
        <v>1.0</v>
      </c>
      <c r="AK93" s="38">
        <v>86.0</v>
      </c>
      <c r="AL93" s="38">
        <v>10.0</v>
      </c>
      <c r="AM93" s="39" t="s">
        <v>685</v>
      </c>
      <c r="AN93" s="40" t="s">
        <v>39</v>
      </c>
      <c r="AO93" s="36">
        <v>9.93652607E8</v>
      </c>
      <c r="AP93" s="41" t="s">
        <v>49</v>
      </c>
      <c r="AQ93" s="41"/>
    </row>
    <row r="94" ht="15.0" customHeight="1">
      <c r="A94" s="20" t="s">
        <v>686</v>
      </c>
      <c r="B94" s="21" t="s">
        <v>687</v>
      </c>
      <c r="C94" s="21" t="s">
        <v>52</v>
      </c>
      <c r="D94" s="20" t="s">
        <v>688</v>
      </c>
      <c r="E94" s="22" t="s">
        <v>689</v>
      </c>
      <c r="F94" s="21" t="s">
        <v>35</v>
      </c>
      <c r="G94" s="96" t="s">
        <v>690</v>
      </c>
      <c r="H94" s="24" t="s">
        <v>691</v>
      </c>
      <c r="I94" s="24"/>
      <c r="J94" s="24"/>
      <c r="K94" s="24"/>
      <c r="L94" s="24"/>
      <c r="M94" s="25"/>
      <c r="N94" s="26"/>
      <c r="O94" s="27"/>
      <c r="Q94" s="28"/>
      <c r="R94" s="29"/>
      <c r="S94" s="30"/>
      <c r="T94" s="28"/>
      <c r="U94" s="28"/>
      <c r="V94" s="29"/>
      <c r="W94" s="30"/>
      <c r="Y94" s="31"/>
      <c r="Z94" s="32"/>
      <c r="AA94" s="49"/>
      <c r="AB94" s="57"/>
      <c r="AC94" s="9"/>
      <c r="AD94" s="9"/>
      <c r="AF94" s="34"/>
      <c r="AG94" s="35"/>
      <c r="AH94" s="36"/>
      <c r="AI94" s="37"/>
      <c r="AJ94" s="36"/>
      <c r="AK94" s="38"/>
      <c r="AL94" s="38"/>
      <c r="AM94" s="39"/>
      <c r="AN94" s="40"/>
      <c r="AO94" s="36"/>
      <c r="AP94" s="41"/>
      <c r="AQ94" s="41"/>
    </row>
    <row r="95" ht="15.0" customHeight="1">
      <c r="A95" s="20" t="s">
        <v>692</v>
      </c>
      <c r="B95" s="21" t="s">
        <v>693</v>
      </c>
      <c r="C95" s="21" t="s">
        <v>224</v>
      </c>
      <c r="D95" s="21" t="s">
        <v>33</v>
      </c>
      <c r="E95" s="22" t="s">
        <v>694</v>
      </c>
      <c r="F95" s="21" t="s">
        <v>35</v>
      </c>
      <c r="G95" s="23" t="s">
        <v>36</v>
      </c>
      <c r="H95" s="24"/>
      <c r="I95" s="24"/>
      <c r="J95" s="24"/>
      <c r="K95" s="24"/>
      <c r="L95" s="24"/>
      <c r="M95" s="25" t="s">
        <v>641</v>
      </c>
      <c r="N95" s="26" t="s">
        <v>695</v>
      </c>
      <c r="O95" s="27" t="s">
        <v>38</v>
      </c>
      <c r="Q95" s="28" t="s">
        <v>643</v>
      </c>
      <c r="R95" s="29">
        <v>10.0</v>
      </c>
      <c r="S95" s="30">
        <f t="shared" ref="S95:S97" si="8">DATE(YEAR(W95)+2,MONTH(W95),DAY(W95))</f>
        <v>730</v>
      </c>
      <c r="T95" s="28" t="s">
        <v>39</v>
      </c>
      <c r="U95" s="28"/>
      <c r="V95" s="29" t="s">
        <v>40</v>
      </c>
      <c r="W95" s="30"/>
      <c r="Y95" s="31" t="s">
        <v>41</v>
      </c>
      <c r="Z95" s="32" t="s">
        <v>42</v>
      </c>
      <c r="AA95" s="49" t="s">
        <v>74</v>
      </c>
      <c r="AB95" s="57" t="s">
        <v>99</v>
      </c>
      <c r="AC95" s="9" t="s">
        <v>83</v>
      </c>
      <c r="AD95" s="9">
        <v>3.0</v>
      </c>
      <c r="AF95" s="34" t="s">
        <v>696</v>
      </c>
      <c r="AG95" s="35" t="s">
        <v>697</v>
      </c>
      <c r="AH95" s="36">
        <v>32.0</v>
      </c>
      <c r="AI95" s="37" t="s">
        <v>38</v>
      </c>
      <c r="AJ95" s="36">
        <v>1.0</v>
      </c>
      <c r="AK95" s="38">
        <v>87.0</v>
      </c>
      <c r="AL95" s="38">
        <v>10.0</v>
      </c>
      <c r="AM95" s="39" t="s">
        <v>376</v>
      </c>
      <c r="AN95" s="40" t="s">
        <v>39</v>
      </c>
      <c r="AO95" s="36">
        <v>9.93652607E8</v>
      </c>
      <c r="AP95" s="41" t="s">
        <v>49</v>
      </c>
      <c r="AQ95" s="41"/>
    </row>
    <row r="96" ht="15.0" customHeight="1">
      <c r="A96" s="42" t="s">
        <v>698</v>
      </c>
      <c r="B96" s="43" t="s">
        <v>699</v>
      </c>
      <c r="C96" s="43" t="s">
        <v>224</v>
      </c>
      <c r="D96" s="43" t="s">
        <v>33</v>
      </c>
      <c r="E96" s="44" t="s">
        <v>700</v>
      </c>
      <c r="F96" s="43" t="s">
        <v>35</v>
      </c>
      <c r="G96" s="45" t="s">
        <v>36</v>
      </c>
      <c r="H96" s="58"/>
      <c r="I96" s="58"/>
      <c r="J96" s="58"/>
      <c r="K96" s="58"/>
      <c r="L96" s="58"/>
      <c r="M96" s="59" t="s">
        <v>647</v>
      </c>
      <c r="N96" s="60" t="s">
        <v>701</v>
      </c>
      <c r="O96" s="61" t="s">
        <v>38</v>
      </c>
      <c r="Q96" s="55" t="s">
        <v>649</v>
      </c>
      <c r="R96" s="56">
        <v>10.0</v>
      </c>
      <c r="S96" s="30">
        <f t="shared" si="8"/>
        <v>730</v>
      </c>
      <c r="T96" s="55" t="s">
        <v>39</v>
      </c>
      <c r="U96" s="55"/>
      <c r="V96" s="29" t="s">
        <v>40</v>
      </c>
      <c r="W96" s="30"/>
      <c r="Y96" s="30" t="s">
        <v>107</v>
      </c>
      <c r="Z96" s="32" t="s">
        <v>42</v>
      </c>
      <c r="AA96" s="49" t="s">
        <v>74</v>
      </c>
      <c r="AB96" s="49" t="s">
        <v>75</v>
      </c>
      <c r="AC96" s="9" t="s">
        <v>83</v>
      </c>
      <c r="AD96" s="9">
        <v>3.0</v>
      </c>
      <c r="AF96" s="34" t="s">
        <v>702</v>
      </c>
      <c r="AG96" s="35" t="s">
        <v>703</v>
      </c>
      <c r="AH96" s="36">
        <v>61.0</v>
      </c>
      <c r="AI96" s="37" t="s">
        <v>38</v>
      </c>
      <c r="AJ96" s="36">
        <v>1.0</v>
      </c>
      <c r="AK96" s="38">
        <v>88.0</v>
      </c>
      <c r="AL96" s="38">
        <v>10.0</v>
      </c>
      <c r="AM96" s="39" t="s">
        <v>48</v>
      </c>
      <c r="AN96" s="40" t="s">
        <v>39</v>
      </c>
      <c r="AO96" s="36">
        <v>9.39155068E8</v>
      </c>
      <c r="AP96" s="41" t="s">
        <v>49</v>
      </c>
      <c r="AQ96" s="41"/>
    </row>
    <row r="97" ht="15.0" customHeight="1">
      <c r="A97" s="20" t="s">
        <v>704</v>
      </c>
      <c r="B97" s="21" t="s">
        <v>705</v>
      </c>
      <c r="C97" s="21" t="s">
        <v>224</v>
      </c>
      <c r="D97" s="21" t="s">
        <v>33</v>
      </c>
      <c r="E97" s="22" t="s">
        <v>706</v>
      </c>
      <c r="F97" s="21" t="s">
        <v>35</v>
      </c>
      <c r="G97" s="23" t="s">
        <v>70</v>
      </c>
      <c r="H97" s="72"/>
      <c r="I97" s="72"/>
      <c r="J97" s="72"/>
      <c r="K97" s="72"/>
      <c r="L97" s="72"/>
      <c r="M97" s="73"/>
      <c r="N97" s="55" t="s">
        <v>707</v>
      </c>
      <c r="O97" s="61" t="s">
        <v>38</v>
      </c>
      <c r="Q97" s="55">
        <v>89.0</v>
      </c>
      <c r="R97" s="56">
        <v>10.0</v>
      </c>
      <c r="S97" s="30">
        <f t="shared" si="8"/>
        <v>730</v>
      </c>
      <c r="T97" s="55" t="s">
        <v>707</v>
      </c>
      <c r="U97" s="55"/>
      <c r="V97" s="29" t="s">
        <v>40</v>
      </c>
      <c r="W97" s="30"/>
      <c r="Y97" s="55" t="s">
        <v>707</v>
      </c>
      <c r="Z97" s="31" t="s">
        <v>98</v>
      </c>
      <c r="AA97" s="55" t="s">
        <v>707</v>
      </c>
      <c r="AB97" s="55" t="s">
        <v>707</v>
      </c>
      <c r="AF97" s="34" t="s">
        <v>708</v>
      </c>
      <c r="AG97" s="35" t="s">
        <v>709</v>
      </c>
      <c r="AH97" s="36">
        <v>31.0</v>
      </c>
      <c r="AI97" s="37" t="s">
        <v>38</v>
      </c>
      <c r="AJ97" s="36">
        <v>1.0</v>
      </c>
      <c r="AK97" s="38">
        <v>89.0</v>
      </c>
      <c r="AL97" s="38">
        <v>10.0</v>
      </c>
      <c r="AM97" s="39" t="s">
        <v>536</v>
      </c>
      <c r="AN97" s="40" t="s">
        <v>39</v>
      </c>
      <c r="AO97" s="36">
        <v>9.83921008E8</v>
      </c>
      <c r="AP97" s="41" t="s">
        <v>49</v>
      </c>
      <c r="AQ97" s="41"/>
    </row>
    <row r="98" ht="15.0" customHeight="1">
      <c r="A98" s="42" t="s">
        <v>710</v>
      </c>
      <c r="B98" s="43" t="s">
        <v>711</v>
      </c>
      <c r="C98" s="43" t="s">
        <v>224</v>
      </c>
      <c r="D98" s="43" t="s">
        <v>33</v>
      </c>
      <c r="E98" s="44" t="s">
        <v>712</v>
      </c>
      <c r="F98" s="43" t="s">
        <v>35</v>
      </c>
      <c r="G98" s="45" t="s">
        <v>337</v>
      </c>
      <c r="H98" s="24"/>
      <c r="I98" s="24"/>
      <c r="J98" s="24"/>
      <c r="K98" s="24"/>
      <c r="L98" s="24"/>
      <c r="M98" s="25" t="s">
        <v>713</v>
      </c>
      <c r="N98" s="69" t="s">
        <v>714</v>
      </c>
      <c r="O98" s="97" t="s">
        <v>715</v>
      </c>
      <c r="Q98" s="28" t="s">
        <v>665</v>
      </c>
      <c r="R98" s="29">
        <v>10.0</v>
      </c>
      <c r="S98" s="83">
        <v>45750.0</v>
      </c>
      <c r="T98" s="28" t="s">
        <v>39</v>
      </c>
      <c r="U98" s="28"/>
      <c r="V98" s="29" t="s">
        <v>40</v>
      </c>
      <c r="W98" s="83"/>
      <c r="Y98" s="98" t="s">
        <v>260</v>
      </c>
      <c r="Z98" s="86" t="s">
        <v>98</v>
      </c>
      <c r="AA98" s="49" t="s">
        <v>260</v>
      </c>
      <c r="AB98" s="57" t="s">
        <v>260</v>
      </c>
      <c r="AC98" s="9" t="s">
        <v>83</v>
      </c>
      <c r="AD98" s="9">
        <v>3.0</v>
      </c>
      <c r="AF98" s="34" t="s">
        <v>713</v>
      </c>
      <c r="AG98" s="35" t="s">
        <v>716</v>
      </c>
      <c r="AH98" s="36">
        <v>40.0</v>
      </c>
      <c r="AI98" s="37" t="s">
        <v>38</v>
      </c>
      <c r="AJ98" s="36">
        <v>1.0</v>
      </c>
      <c r="AK98" s="38">
        <v>90.0</v>
      </c>
      <c r="AL98" s="38">
        <v>10.0</v>
      </c>
      <c r="AM98" s="39" t="s">
        <v>162</v>
      </c>
      <c r="AN98" s="40" t="s">
        <v>39</v>
      </c>
      <c r="AO98" s="36">
        <v>9.90945354E8</v>
      </c>
      <c r="AP98" s="41" t="s">
        <v>49</v>
      </c>
      <c r="AQ98" s="41"/>
    </row>
    <row r="99" ht="15.0" customHeight="1">
      <c r="A99" s="20" t="s">
        <v>717</v>
      </c>
      <c r="B99" s="21" t="s">
        <v>718</v>
      </c>
      <c r="C99" s="21" t="s">
        <v>52</v>
      </c>
      <c r="D99" s="21" t="s">
        <v>33</v>
      </c>
      <c r="E99" s="22" t="s">
        <v>719</v>
      </c>
      <c r="F99" s="21" t="s">
        <v>35</v>
      </c>
      <c r="G99" s="23" t="s">
        <v>637</v>
      </c>
      <c r="H99" s="24"/>
      <c r="I99" s="24"/>
      <c r="J99" s="24"/>
      <c r="K99" s="24"/>
      <c r="L99" s="24"/>
      <c r="M99" s="25" t="s">
        <v>670</v>
      </c>
      <c r="N99" s="26" t="s">
        <v>720</v>
      </c>
      <c r="O99" s="27" t="s">
        <v>721</v>
      </c>
      <c r="Q99" s="28" t="s">
        <v>672</v>
      </c>
      <c r="R99" s="29">
        <v>10.0</v>
      </c>
      <c r="S99" s="30">
        <v>45169.0</v>
      </c>
      <c r="T99" s="28" t="s">
        <v>39</v>
      </c>
      <c r="U99" s="28"/>
      <c r="V99" s="29" t="s">
        <v>40</v>
      </c>
      <c r="W99" s="30"/>
      <c r="Y99" s="31"/>
      <c r="Z99" s="32" t="s">
        <v>42</v>
      </c>
      <c r="AA99" s="49"/>
      <c r="AB99" s="57"/>
      <c r="AC99" s="9" t="s">
        <v>83</v>
      </c>
      <c r="AD99" s="9">
        <v>3.0</v>
      </c>
      <c r="AF99" s="34" t="s">
        <v>722</v>
      </c>
      <c r="AG99" s="35" t="s">
        <v>723</v>
      </c>
      <c r="AH99" s="36">
        <v>35.0</v>
      </c>
      <c r="AI99" s="37" t="s">
        <v>721</v>
      </c>
      <c r="AJ99" s="36">
        <v>1.0</v>
      </c>
      <c r="AK99" s="38">
        <v>91.0</v>
      </c>
      <c r="AL99" s="38">
        <v>10.0</v>
      </c>
      <c r="AM99" s="39" t="s">
        <v>724</v>
      </c>
      <c r="AN99" s="40" t="s">
        <v>39</v>
      </c>
      <c r="AO99" s="36">
        <v>9.98471606E8</v>
      </c>
      <c r="AP99" s="41" t="s">
        <v>49</v>
      </c>
      <c r="AQ99" s="41"/>
    </row>
    <row r="100" ht="40.5" customHeight="1">
      <c r="A100" s="42" t="s">
        <v>725</v>
      </c>
      <c r="B100" s="43" t="s">
        <v>726</v>
      </c>
      <c r="C100" s="43" t="s">
        <v>224</v>
      </c>
      <c r="D100" s="43" t="s">
        <v>33</v>
      </c>
      <c r="E100" s="44" t="s">
        <v>727</v>
      </c>
      <c r="F100" s="43" t="s">
        <v>35</v>
      </c>
      <c r="G100" s="45" t="s">
        <v>233</v>
      </c>
      <c r="H100" s="58"/>
      <c r="I100" s="58"/>
      <c r="J100" s="58"/>
      <c r="K100" s="58"/>
      <c r="L100" s="58"/>
      <c r="M100" s="59" t="s">
        <v>678</v>
      </c>
      <c r="N100" s="87" t="s">
        <v>728</v>
      </c>
      <c r="O100" s="61" t="s">
        <v>38</v>
      </c>
      <c r="Q100" s="55" t="s">
        <v>680</v>
      </c>
      <c r="R100" s="56">
        <v>10.0</v>
      </c>
      <c r="S100" s="83" t="s">
        <v>302</v>
      </c>
      <c r="T100" s="55" t="s">
        <v>39</v>
      </c>
      <c r="U100" s="55"/>
      <c r="V100" s="29" t="s">
        <v>40</v>
      </c>
      <c r="W100" s="83"/>
      <c r="Y100" s="86" t="s">
        <v>653</v>
      </c>
      <c r="Z100" s="86" t="s">
        <v>98</v>
      </c>
      <c r="AA100" s="49" t="s">
        <v>74</v>
      </c>
      <c r="AB100" s="49" t="s">
        <v>75</v>
      </c>
      <c r="AC100" s="9" t="s">
        <v>83</v>
      </c>
      <c r="AD100" s="9">
        <v>3.0</v>
      </c>
      <c r="AF100" s="34" t="s">
        <v>729</v>
      </c>
      <c r="AG100" s="35" t="s">
        <v>730</v>
      </c>
      <c r="AH100" s="36">
        <v>41.0</v>
      </c>
      <c r="AI100" s="37" t="s">
        <v>258</v>
      </c>
      <c r="AJ100" s="36">
        <v>1.0</v>
      </c>
      <c r="AK100" s="38">
        <v>92.0</v>
      </c>
      <c r="AL100" s="38">
        <v>10.0</v>
      </c>
      <c r="AM100" s="39" t="s">
        <v>731</v>
      </c>
      <c r="AN100" s="40" t="s">
        <v>39</v>
      </c>
      <c r="AO100" s="36">
        <v>9.97987756E8</v>
      </c>
      <c r="AP100" s="41" t="s">
        <v>49</v>
      </c>
      <c r="AQ100" s="41"/>
    </row>
    <row r="101" ht="15.0" customHeight="1">
      <c r="A101" s="20" t="s">
        <v>732</v>
      </c>
      <c r="B101" s="21" t="s">
        <v>733</v>
      </c>
      <c r="C101" s="21" t="s">
        <v>143</v>
      </c>
      <c r="D101" s="21" t="s">
        <v>33</v>
      </c>
      <c r="E101" s="22" t="s">
        <v>734</v>
      </c>
      <c r="F101" s="21" t="s">
        <v>35</v>
      </c>
      <c r="G101" s="23" t="s">
        <v>233</v>
      </c>
      <c r="H101" s="24"/>
      <c r="I101" s="24"/>
      <c r="J101" s="24"/>
      <c r="K101" s="24"/>
      <c r="L101" s="24"/>
      <c r="M101" s="25" t="s">
        <v>735</v>
      </c>
      <c r="N101" s="69" t="s">
        <v>736</v>
      </c>
      <c r="O101" s="97" t="s">
        <v>737</v>
      </c>
      <c r="Q101" s="28" t="s">
        <v>689</v>
      </c>
      <c r="R101" s="29">
        <v>10.0</v>
      </c>
      <c r="S101" s="30">
        <f t="shared" ref="S101:S103" si="9">DATE(YEAR(W101)+2,MONTH(W101),DAY(W101))</f>
        <v>730</v>
      </c>
      <c r="T101" s="28" t="s">
        <v>39</v>
      </c>
      <c r="U101" s="28"/>
      <c r="V101" s="29" t="s">
        <v>40</v>
      </c>
      <c r="W101" s="30"/>
      <c r="Y101" s="99" t="s">
        <v>738</v>
      </c>
      <c r="Z101" s="32" t="s">
        <v>42</v>
      </c>
      <c r="AA101" s="99" t="s">
        <v>738</v>
      </c>
      <c r="AB101" s="99" t="s">
        <v>738</v>
      </c>
      <c r="AC101" s="9" t="s">
        <v>83</v>
      </c>
      <c r="AD101" s="9">
        <v>3.0</v>
      </c>
      <c r="AF101" s="34" t="s">
        <v>739</v>
      </c>
      <c r="AG101" s="35" t="s">
        <v>740</v>
      </c>
      <c r="AH101" s="36">
        <v>81.0</v>
      </c>
      <c r="AI101" s="37" t="s">
        <v>38</v>
      </c>
      <c r="AJ101" s="36">
        <v>1.0</v>
      </c>
      <c r="AK101" s="38">
        <v>93.0</v>
      </c>
      <c r="AL101" s="38">
        <v>10.0</v>
      </c>
      <c r="AM101" s="39" t="s">
        <v>741</v>
      </c>
      <c r="AN101" s="40" t="s">
        <v>39</v>
      </c>
      <c r="AO101" s="36">
        <v>9.97372459E8</v>
      </c>
      <c r="AP101" s="41" t="s">
        <v>49</v>
      </c>
      <c r="AQ101" s="41" t="s">
        <v>742</v>
      </c>
    </row>
    <row r="102" ht="15.0" customHeight="1">
      <c r="A102" s="42" t="s">
        <v>743</v>
      </c>
      <c r="B102" s="43" t="s">
        <v>744</v>
      </c>
      <c r="C102" s="43" t="s">
        <v>52</v>
      </c>
      <c r="D102" s="43" t="s">
        <v>33</v>
      </c>
      <c r="E102" s="44" t="s">
        <v>745</v>
      </c>
      <c r="F102" s="43" t="s">
        <v>35</v>
      </c>
      <c r="G102" s="45" t="s">
        <v>233</v>
      </c>
      <c r="H102" s="24"/>
      <c r="I102" s="24"/>
      <c r="J102" s="24"/>
      <c r="K102" s="24"/>
      <c r="L102" s="24"/>
      <c r="M102" s="25" t="s">
        <v>692</v>
      </c>
      <c r="N102" s="26" t="s">
        <v>746</v>
      </c>
      <c r="O102" s="27" t="s">
        <v>652</v>
      </c>
      <c r="Q102" s="28" t="s">
        <v>694</v>
      </c>
      <c r="R102" s="29">
        <v>10.0</v>
      </c>
      <c r="S102" s="30">
        <f t="shared" si="9"/>
        <v>730</v>
      </c>
      <c r="T102" s="28" t="s">
        <v>39</v>
      </c>
      <c r="U102" s="28"/>
      <c r="V102" s="29" t="s">
        <v>40</v>
      </c>
      <c r="W102" s="30"/>
      <c r="Y102" s="31" t="s">
        <v>41</v>
      </c>
      <c r="Z102" s="32" t="s">
        <v>42</v>
      </c>
      <c r="AA102" s="33" t="s">
        <v>43</v>
      </c>
      <c r="AB102" s="33" t="s">
        <v>44</v>
      </c>
      <c r="AC102" s="9" t="s">
        <v>83</v>
      </c>
      <c r="AD102" s="9">
        <v>3.0</v>
      </c>
      <c r="AF102" s="34" t="s">
        <v>747</v>
      </c>
      <c r="AG102" s="35" t="s">
        <v>748</v>
      </c>
      <c r="AH102" s="36">
        <v>82.0</v>
      </c>
      <c r="AI102" s="37" t="s">
        <v>652</v>
      </c>
      <c r="AJ102" s="36">
        <v>1.0</v>
      </c>
      <c r="AK102" s="38">
        <v>94.0</v>
      </c>
      <c r="AL102" s="38">
        <v>10.0</v>
      </c>
      <c r="AM102" s="39" t="s">
        <v>48</v>
      </c>
      <c r="AN102" s="40" t="s">
        <v>39</v>
      </c>
      <c r="AO102" s="36">
        <v>9.99854566E8</v>
      </c>
      <c r="AP102" s="41" t="s">
        <v>49</v>
      </c>
      <c r="AQ102" s="41"/>
    </row>
    <row r="103" ht="15.0" customHeight="1">
      <c r="A103" s="20" t="s">
        <v>749</v>
      </c>
      <c r="B103" s="21" t="s">
        <v>750</v>
      </c>
      <c r="C103" s="21" t="s">
        <v>52</v>
      </c>
      <c r="D103" s="21" t="s">
        <v>33</v>
      </c>
      <c r="E103" s="22" t="s">
        <v>751</v>
      </c>
      <c r="F103" s="21" t="s">
        <v>35</v>
      </c>
      <c r="G103" s="23" t="s">
        <v>752</v>
      </c>
      <c r="H103" s="24"/>
      <c r="I103" s="24"/>
      <c r="J103" s="24"/>
      <c r="K103" s="24"/>
      <c r="L103" s="24"/>
      <c r="M103" s="25" t="s">
        <v>698</v>
      </c>
      <c r="N103" s="26" t="s">
        <v>753</v>
      </c>
      <c r="O103" s="27" t="s">
        <v>652</v>
      </c>
      <c r="Q103" s="28" t="s">
        <v>700</v>
      </c>
      <c r="R103" s="29">
        <v>10.0</v>
      </c>
      <c r="S103" s="30">
        <f t="shared" si="9"/>
        <v>730</v>
      </c>
      <c r="T103" s="28" t="s">
        <v>39</v>
      </c>
      <c r="U103" s="28"/>
      <c r="V103" s="29" t="s">
        <v>40</v>
      </c>
      <c r="W103" s="30"/>
      <c r="Y103" s="31" t="s">
        <v>41</v>
      </c>
      <c r="Z103" s="32" t="s">
        <v>42</v>
      </c>
      <c r="AA103" s="49" t="s">
        <v>74</v>
      </c>
      <c r="AB103" s="57" t="s">
        <v>99</v>
      </c>
      <c r="AF103" s="34" t="s">
        <v>754</v>
      </c>
      <c r="AG103" s="35" t="s">
        <v>755</v>
      </c>
      <c r="AH103" s="36">
        <v>59.0</v>
      </c>
      <c r="AI103" s="37" t="s">
        <v>652</v>
      </c>
      <c r="AJ103" s="36">
        <v>1.0</v>
      </c>
      <c r="AK103" s="38">
        <v>95.0</v>
      </c>
      <c r="AL103" s="38">
        <v>10.0</v>
      </c>
      <c r="AM103" s="39" t="s">
        <v>48</v>
      </c>
      <c r="AN103" s="40" t="s">
        <v>39</v>
      </c>
      <c r="AO103" s="36">
        <v>9.99854566E8</v>
      </c>
      <c r="AP103" s="41" t="s">
        <v>49</v>
      </c>
      <c r="AQ103" s="41"/>
    </row>
    <row r="104" ht="15.0" customHeight="1">
      <c r="A104" s="42" t="s">
        <v>756</v>
      </c>
      <c r="B104" s="43" t="s">
        <v>757</v>
      </c>
      <c r="C104" s="43" t="s">
        <v>52</v>
      </c>
      <c r="D104" s="43" t="s">
        <v>33</v>
      </c>
      <c r="E104" s="44" t="s">
        <v>758</v>
      </c>
      <c r="F104" s="43" t="s">
        <v>35</v>
      </c>
      <c r="G104" s="45" t="s">
        <v>105</v>
      </c>
      <c r="H104" s="24"/>
      <c r="I104" s="24"/>
      <c r="J104" s="24"/>
      <c r="K104" s="24"/>
      <c r="L104" s="24"/>
      <c r="M104" s="25" t="s">
        <v>759</v>
      </c>
      <c r="N104" s="26" t="s">
        <v>760</v>
      </c>
      <c r="O104" s="27" t="s">
        <v>652</v>
      </c>
      <c r="Q104" s="28" t="s">
        <v>761</v>
      </c>
      <c r="R104" s="29">
        <v>10.0</v>
      </c>
      <c r="S104" s="30">
        <v>45230.0</v>
      </c>
      <c r="T104" s="28" t="s">
        <v>39</v>
      </c>
      <c r="U104" s="28"/>
      <c r="V104" s="29" t="s">
        <v>40</v>
      </c>
      <c r="W104" s="30"/>
      <c r="Y104" s="31" t="s">
        <v>41</v>
      </c>
      <c r="Z104" s="32" t="s">
        <v>42</v>
      </c>
      <c r="AA104" s="33" t="s">
        <v>43</v>
      </c>
      <c r="AB104" s="33" t="s">
        <v>44</v>
      </c>
      <c r="AC104" s="9" t="s">
        <v>83</v>
      </c>
      <c r="AD104" s="9">
        <v>3.0</v>
      </c>
      <c r="AF104" s="34" t="s">
        <v>762</v>
      </c>
      <c r="AG104" s="35" t="s">
        <v>763</v>
      </c>
      <c r="AH104" s="36">
        <v>65.0</v>
      </c>
      <c r="AI104" s="37" t="s">
        <v>652</v>
      </c>
      <c r="AJ104" s="36">
        <v>1.0</v>
      </c>
      <c r="AK104" s="38">
        <v>96.0</v>
      </c>
      <c r="AL104" s="38">
        <v>10.0</v>
      </c>
      <c r="AM104" s="39" t="s">
        <v>92</v>
      </c>
      <c r="AN104" s="40" t="s">
        <v>39</v>
      </c>
      <c r="AO104" s="36">
        <v>9.87247908E8</v>
      </c>
      <c r="AP104" s="41" t="s">
        <v>49</v>
      </c>
      <c r="AQ104" s="41"/>
    </row>
    <row r="105" ht="15.0" customHeight="1">
      <c r="A105" s="20" t="s">
        <v>764</v>
      </c>
      <c r="B105" s="21" t="s">
        <v>765</v>
      </c>
      <c r="C105" s="21" t="s">
        <v>52</v>
      </c>
      <c r="D105" s="21" t="s">
        <v>33</v>
      </c>
      <c r="E105" s="22" t="s">
        <v>766</v>
      </c>
      <c r="F105" s="21" t="s">
        <v>35</v>
      </c>
      <c r="G105" s="23" t="s">
        <v>36</v>
      </c>
      <c r="H105" s="24"/>
      <c r="I105" s="24"/>
      <c r="J105" s="24"/>
      <c r="K105" s="24"/>
      <c r="L105" s="24"/>
      <c r="M105" s="25" t="s">
        <v>704</v>
      </c>
      <c r="N105" s="26" t="s">
        <v>767</v>
      </c>
      <c r="O105" s="27" t="s">
        <v>652</v>
      </c>
      <c r="Q105" s="28">
        <v>97.0</v>
      </c>
      <c r="R105" s="29">
        <v>10.0</v>
      </c>
      <c r="S105" s="30">
        <f t="shared" ref="S105:S108" si="10">DATE(YEAR(W105)+2,MONTH(W105),DAY(W105))</f>
        <v>730</v>
      </c>
      <c r="T105" s="28" t="s">
        <v>39</v>
      </c>
      <c r="U105" s="28"/>
      <c r="V105" s="29" t="s">
        <v>40</v>
      </c>
      <c r="W105" s="30"/>
      <c r="Y105" s="31" t="s">
        <v>41</v>
      </c>
      <c r="Z105" s="32" t="s">
        <v>42</v>
      </c>
      <c r="AA105" s="33" t="s">
        <v>43</v>
      </c>
      <c r="AB105" s="33" t="s">
        <v>44</v>
      </c>
      <c r="AC105" s="9" t="s">
        <v>83</v>
      </c>
      <c r="AD105" s="9">
        <v>3.0</v>
      </c>
      <c r="AF105" s="34" t="s">
        <v>768</v>
      </c>
      <c r="AG105" s="35" t="s">
        <v>769</v>
      </c>
      <c r="AH105" s="36">
        <v>52.0</v>
      </c>
      <c r="AI105" s="37" t="s">
        <v>652</v>
      </c>
      <c r="AJ105" s="36">
        <v>1.0</v>
      </c>
      <c r="AK105" s="38">
        <v>97.0</v>
      </c>
      <c r="AL105" s="38">
        <v>10.0</v>
      </c>
      <c r="AM105" s="39" t="s">
        <v>78</v>
      </c>
      <c r="AN105" s="40" t="s">
        <v>39</v>
      </c>
      <c r="AO105" s="36">
        <v>9.92662056E8</v>
      </c>
      <c r="AP105" s="41" t="s">
        <v>49</v>
      </c>
      <c r="AQ105" s="41"/>
    </row>
    <row r="106" ht="15.0" customHeight="1">
      <c r="A106" s="63" t="s">
        <v>770</v>
      </c>
      <c r="B106" s="64" t="s">
        <v>771</v>
      </c>
      <c r="C106" s="43" t="s">
        <v>52</v>
      </c>
      <c r="D106" s="43" t="s">
        <v>62</v>
      </c>
      <c r="E106" s="44" t="s">
        <v>772</v>
      </c>
      <c r="F106" s="43" t="s">
        <v>35</v>
      </c>
      <c r="G106" s="45" t="s">
        <v>36</v>
      </c>
      <c r="H106" s="71" t="s">
        <v>773</v>
      </c>
      <c r="I106" s="71" t="s">
        <v>773</v>
      </c>
      <c r="J106" s="71" t="s">
        <v>773</v>
      </c>
      <c r="K106" s="24"/>
      <c r="L106" s="24"/>
      <c r="M106" s="25" t="s">
        <v>710</v>
      </c>
      <c r="N106" s="26" t="s">
        <v>774</v>
      </c>
      <c r="O106" s="27" t="s">
        <v>775</v>
      </c>
      <c r="Q106" s="28" t="s">
        <v>712</v>
      </c>
      <c r="R106" s="29">
        <v>10.0</v>
      </c>
      <c r="S106" s="30">
        <f t="shared" si="10"/>
        <v>730</v>
      </c>
      <c r="T106" s="28" t="s">
        <v>39</v>
      </c>
      <c r="U106" s="28"/>
      <c r="V106" s="29" t="s">
        <v>40</v>
      </c>
      <c r="W106" s="30"/>
      <c r="Y106" s="31" t="s">
        <v>41</v>
      </c>
      <c r="Z106" s="32" t="s">
        <v>42</v>
      </c>
      <c r="AA106" s="33" t="s">
        <v>43</v>
      </c>
      <c r="AB106" s="33" t="s">
        <v>44</v>
      </c>
      <c r="AC106" s="9" t="s">
        <v>83</v>
      </c>
      <c r="AD106" s="9">
        <v>3.0</v>
      </c>
      <c r="AF106" s="34" t="s">
        <v>776</v>
      </c>
      <c r="AG106" s="35" t="s">
        <v>777</v>
      </c>
      <c r="AH106" s="36">
        <v>59.0</v>
      </c>
      <c r="AI106" s="37" t="s">
        <v>775</v>
      </c>
      <c r="AJ106" s="36">
        <v>1.0</v>
      </c>
      <c r="AK106" s="38">
        <v>98.0</v>
      </c>
      <c r="AL106" s="38">
        <v>10.0</v>
      </c>
      <c r="AM106" s="39" t="s">
        <v>376</v>
      </c>
      <c r="AN106" s="40" t="s">
        <v>39</v>
      </c>
      <c r="AO106" s="36">
        <v>9.85234257E8</v>
      </c>
      <c r="AP106" s="41" t="s">
        <v>49</v>
      </c>
      <c r="AQ106" s="41"/>
    </row>
    <row r="107" ht="15.0" customHeight="1">
      <c r="A107" s="20" t="s">
        <v>778</v>
      </c>
      <c r="B107" s="21" t="s">
        <v>779</v>
      </c>
      <c r="C107" s="21" t="s">
        <v>52</v>
      </c>
      <c r="D107" s="21" t="s">
        <v>62</v>
      </c>
      <c r="E107" s="22" t="s">
        <v>780</v>
      </c>
      <c r="F107" s="21" t="s">
        <v>35</v>
      </c>
      <c r="G107" s="23" t="s">
        <v>94</v>
      </c>
      <c r="H107" s="24"/>
      <c r="I107" s="24"/>
      <c r="J107" s="24"/>
      <c r="K107" s="24"/>
      <c r="L107" s="24"/>
      <c r="M107" s="25" t="s">
        <v>717</v>
      </c>
      <c r="N107" s="26" t="s">
        <v>781</v>
      </c>
      <c r="O107" s="27" t="s">
        <v>38</v>
      </c>
      <c r="Q107" s="28">
        <v>99.0</v>
      </c>
      <c r="R107" s="29">
        <v>10.0</v>
      </c>
      <c r="S107" s="30">
        <f t="shared" si="10"/>
        <v>730</v>
      </c>
      <c r="T107" s="28" t="s">
        <v>39</v>
      </c>
      <c r="U107" s="28"/>
      <c r="V107" s="29" t="s">
        <v>40</v>
      </c>
      <c r="W107" s="30"/>
      <c r="Y107" s="31" t="s">
        <v>41</v>
      </c>
      <c r="Z107" s="32" t="s">
        <v>42</v>
      </c>
      <c r="AA107" s="33" t="s">
        <v>43</v>
      </c>
      <c r="AB107" s="33" t="s">
        <v>44</v>
      </c>
      <c r="AC107" s="9" t="s">
        <v>83</v>
      </c>
      <c r="AD107" s="9">
        <v>3.0</v>
      </c>
      <c r="AF107" s="34" t="s">
        <v>782</v>
      </c>
      <c r="AG107" s="35" t="s">
        <v>783</v>
      </c>
      <c r="AH107" s="36">
        <v>54.0</v>
      </c>
      <c r="AI107" s="37" t="s">
        <v>38</v>
      </c>
      <c r="AJ107" s="36">
        <v>1.0</v>
      </c>
      <c r="AK107" s="38">
        <v>99.0</v>
      </c>
      <c r="AL107" s="38">
        <v>10.0</v>
      </c>
      <c r="AM107" s="39" t="s">
        <v>685</v>
      </c>
      <c r="AN107" s="40" t="s">
        <v>39</v>
      </c>
      <c r="AO107" s="36">
        <v>9.85234257E8</v>
      </c>
      <c r="AP107" s="41" t="s">
        <v>49</v>
      </c>
      <c r="AQ107" s="41"/>
    </row>
    <row r="108" ht="15.0" customHeight="1">
      <c r="A108" s="42" t="s">
        <v>784</v>
      </c>
      <c r="B108" s="43" t="s">
        <v>785</v>
      </c>
      <c r="C108" s="43" t="s">
        <v>52</v>
      </c>
      <c r="D108" s="43" t="s">
        <v>62</v>
      </c>
      <c r="E108" s="44" t="s">
        <v>786</v>
      </c>
      <c r="F108" s="43" t="s">
        <v>35</v>
      </c>
      <c r="G108" s="45" t="s">
        <v>94</v>
      </c>
      <c r="H108" s="24"/>
      <c r="I108" s="24"/>
      <c r="J108" s="24"/>
      <c r="K108" s="24"/>
      <c r="L108" s="24"/>
      <c r="M108" s="25" t="s">
        <v>725</v>
      </c>
      <c r="N108" s="26" t="s">
        <v>787</v>
      </c>
      <c r="O108" s="27" t="s">
        <v>38</v>
      </c>
      <c r="Q108" s="28" t="s">
        <v>727</v>
      </c>
      <c r="R108" s="29">
        <v>10.0</v>
      </c>
      <c r="S108" s="30">
        <f t="shared" si="10"/>
        <v>730</v>
      </c>
      <c r="T108" s="28" t="s">
        <v>39</v>
      </c>
      <c r="U108" s="28"/>
      <c r="V108" s="29" t="s">
        <v>40</v>
      </c>
      <c r="W108" s="30"/>
      <c r="Y108" s="31" t="s">
        <v>41</v>
      </c>
      <c r="Z108" s="32" t="s">
        <v>42</v>
      </c>
      <c r="AA108" s="49" t="s">
        <v>74</v>
      </c>
      <c r="AB108" s="57" t="s">
        <v>99</v>
      </c>
      <c r="AC108" s="9" t="s">
        <v>83</v>
      </c>
      <c r="AD108" s="9">
        <v>3.0</v>
      </c>
      <c r="AF108" s="34" t="s">
        <v>788</v>
      </c>
      <c r="AG108" s="35" t="s">
        <v>789</v>
      </c>
      <c r="AH108" s="36">
        <v>25.0</v>
      </c>
      <c r="AI108" s="37" t="s">
        <v>38</v>
      </c>
      <c r="AJ108" s="36">
        <v>1.0</v>
      </c>
      <c r="AK108" s="38">
        <v>100.0</v>
      </c>
      <c r="AL108" s="38">
        <v>10.0</v>
      </c>
      <c r="AM108" s="39" t="s">
        <v>263</v>
      </c>
      <c r="AN108" s="40" t="s">
        <v>39</v>
      </c>
      <c r="AO108" s="36">
        <v>9.92022773E8</v>
      </c>
      <c r="AP108" s="41" t="s">
        <v>49</v>
      </c>
      <c r="AQ108" s="41"/>
    </row>
    <row r="109" ht="15.0" customHeight="1">
      <c r="A109" s="20" t="s">
        <v>790</v>
      </c>
      <c r="B109" s="21" t="s">
        <v>791</v>
      </c>
      <c r="C109" s="21" t="s">
        <v>149</v>
      </c>
      <c r="D109" s="21" t="s">
        <v>62</v>
      </c>
      <c r="E109" s="22" t="s">
        <v>792</v>
      </c>
      <c r="F109" s="21" t="s">
        <v>35</v>
      </c>
      <c r="G109" s="23" t="s">
        <v>793</v>
      </c>
      <c r="H109" s="24" t="s">
        <v>794</v>
      </c>
      <c r="I109" s="24" t="s">
        <v>795</v>
      </c>
      <c r="J109" s="24"/>
      <c r="K109" s="24"/>
      <c r="L109" s="24"/>
      <c r="M109" s="25"/>
      <c r="N109" s="26"/>
      <c r="O109" s="27"/>
      <c r="Q109" s="28"/>
      <c r="R109" s="29"/>
      <c r="S109" s="81"/>
      <c r="T109" s="28"/>
      <c r="U109" s="28"/>
      <c r="V109" s="29"/>
      <c r="W109" s="30"/>
      <c r="Y109" s="68"/>
      <c r="Z109" s="32"/>
      <c r="AA109" s="49"/>
      <c r="AB109" s="57"/>
      <c r="AC109" s="9"/>
      <c r="AD109" s="9"/>
      <c r="AF109" s="34"/>
      <c r="AG109" s="35"/>
      <c r="AH109" s="36"/>
      <c r="AI109" s="37"/>
      <c r="AJ109" s="36"/>
      <c r="AK109" s="38"/>
      <c r="AL109" s="38"/>
      <c r="AM109" s="39"/>
      <c r="AN109" s="40"/>
      <c r="AO109" s="36"/>
      <c r="AP109" s="41"/>
      <c r="AQ109" s="41"/>
    </row>
    <row r="110" ht="15.0" customHeight="1">
      <c r="A110" s="20" t="s">
        <v>796</v>
      </c>
      <c r="B110" s="21" t="s">
        <v>797</v>
      </c>
      <c r="C110" s="21" t="s">
        <v>798</v>
      </c>
      <c r="D110" s="21" t="s">
        <v>62</v>
      </c>
      <c r="E110" s="22" t="s">
        <v>799</v>
      </c>
      <c r="F110" s="21" t="s">
        <v>35</v>
      </c>
      <c r="G110" s="23" t="s">
        <v>36</v>
      </c>
      <c r="H110" s="24"/>
      <c r="I110" s="24"/>
      <c r="J110" s="24"/>
      <c r="K110" s="24"/>
      <c r="L110" s="24"/>
      <c r="M110" s="25" t="s">
        <v>732</v>
      </c>
      <c r="N110" s="26" t="s">
        <v>800</v>
      </c>
      <c r="O110" s="27" t="s">
        <v>38</v>
      </c>
      <c r="Q110" s="28" t="s">
        <v>734</v>
      </c>
      <c r="R110" s="29">
        <v>10.0</v>
      </c>
      <c r="S110" s="81" t="s">
        <v>259</v>
      </c>
      <c r="T110" s="28" t="s">
        <v>39</v>
      </c>
      <c r="U110" s="28"/>
      <c r="V110" s="29" t="s">
        <v>40</v>
      </c>
      <c r="W110" s="30"/>
      <c r="Y110" s="68" t="s">
        <v>260</v>
      </c>
      <c r="Z110" s="32" t="s">
        <v>42</v>
      </c>
      <c r="AA110" s="49" t="s">
        <v>260</v>
      </c>
      <c r="AB110" s="57" t="s">
        <v>260</v>
      </c>
      <c r="AC110" s="9" t="s">
        <v>83</v>
      </c>
      <c r="AD110" s="9">
        <v>3.0</v>
      </c>
      <c r="AF110" s="34" t="s">
        <v>801</v>
      </c>
      <c r="AG110" s="35" t="s">
        <v>802</v>
      </c>
      <c r="AH110" s="36">
        <v>52.0</v>
      </c>
      <c r="AI110" s="37" t="s">
        <v>38</v>
      </c>
      <c r="AJ110" s="36">
        <v>1.0</v>
      </c>
      <c r="AK110" s="38">
        <v>101.0</v>
      </c>
      <c r="AL110" s="38">
        <v>10.0</v>
      </c>
      <c r="AM110" s="39" t="s">
        <v>741</v>
      </c>
      <c r="AN110" s="40" t="s">
        <v>39</v>
      </c>
      <c r="AO110" s="36">
        <v>9.97128251E8</v>
      </c>
      <c r="AP110" s="41" t="s">
        <v>49</v>
      </c>
      <c r="AQ110" s="41"/>
    </row>
    <row r="111" ht="15.0" customHeight="1">
      <c r="A111" s="42" t="s">
        <v>803</v>
      </c>
      <c r="B111" s="43" t="s">
        <v>804</v>
      </c>
      <c r="C111" s="43" t="s">
        <v>52</v>
      </c>
      <c r="D111" s="43" t="s">
        <v>62</v>
      </c>
      <c r="E111" s="44" t="s">
        <v>805</v>
      </c>
      <c r="F111" s="43" t="s">
        <v>35</v>
      </c>
      <c r="G111" s="45" t="s">
        <v>70</v>
      </c>
      <c r="H111" s="24" t="s">
        <v>806</v>
      </c>
      <c r="I111" s="24"/>
      <c r="J111" s="24"/>
      <c r="K111" s="24"/>
      <c r="L111" s="24"/>
      <c r="M111" s="25" t="s">
        <v>807</v>
      </c>
      <c r="N111" s="26" t="s">
        <v>808</v>
      </c>
      <c r="O111" s="27" t="s">
        <v>38</v>
      </c>
      <c r="Q111" s="28" t="s">
        <v>745</v>
      </c>
      <c r="R111" s="29">
        <v>10.0</v>
      </c>
      <c r="S111" s="30">
        <f t="shared" ref="S111:S112" si="11">DATE(YEAR(W111)+2,MONTH(W111),DAY(W111))</f>
        <v>730</v>
      </c>
      <c r="T111" s="28" t="s">
        <v>39</v>
      </c>
      <c r="U111" s="28"/>
      <c r="V111" s="29" t="s">
        <v>40</v>
      </c>
      <c r="W111" s="30"/>
      <c r="Y111" s="31" t="s">
        <v>41</v>
      </c>
      <c r="Z111" s="32" t="s">
        <v>42</v>
      </c>
      <c r="AA111" s="33" t="s">
        <v>43</v>
      </c>
      <c r="AB111" s="33" t="s">
        <v>44</v>
      </c>
      <c r="AC111" s="9" t="s">
        <v>83</v>
      </c>
      <c r="AD111" s="9">
        <v>3.0</v>
      </c>
      <c r="AF111" s="34" t="s">
        <v>809</v>
      </c>
      <c r="AG111" s="35" t="s">
        <v>810</v>
      </c>
      <c r="AH111" s="36">
        <v>54.0</v>
      </c>
      <c r="AI111" s="37" t="s">
        <v>38</v>
      </c>
      <c r="AJ111" s="36">
        <v>1.0</v>
      </c>
      <c r="AK111" s="38">
        <v>102.0</v>
      </c>
      <c r="AL111" s="38">
        <v>10.0</v>
      </c>
      <c r="AM111" s="39" t="s">
        <v>263</v>
      </c>
      <c r="AN111" s="40" t="s">
        <v>39</v>
      </c>
      <c r="AO111" s="36">
        <v>9.93431272E8</v>
      </c>
      <c r="AP111" s="41" t="s">
        <v>49</v>
      </c>
      <c r="AQ111" s="41"/>
    </row>
    <row r="112" ht="15.0" customHeight="1">
      <c r="A112" s="20" t="s">
        <v>811</v>
      </c>
      <c r="B112" s="21" t="s">
        <v>812</v>
      </c>
      <c r="C112" s="21" t="s">
        <v>52</v>
      </c>
      <c r="D112" s="21" t="s">
        <v>62</v>
      </c>
      <c r="E112" s="22" t="s">
        <v>813</v>
      </c>
      <c r="F112" s="21" t="s">
        <v>35</v>
      </c>
      <c r="G112" s="23" t="s">
        <v>36</v>
      </c>
      <c r="H112" s="24"/>
      <c r="I112" s="24"/>
      <c r="J112" s="24"/>
      <c r="K112" s="24"/>
      <c r="L112" s="24"/>
      <c r="M112" s="25" t="s">
        <v>749</v>
      </c>
      <c r="N112" s="69" t="s">
        <v>814</v>
      </c>
      <c r="O112" s="27" t="s">
        <v>38</v>
      </c>
      <c r="Q112" s="28" t="s">
        <v>751</v>
      </c>
      <c r="R112" s="29">
        <v>10.0</v>
      </c>
      <c r="S112" s="30">
        <f t="shared" si="11"/>
        <v>730</v>
      </c>
      <c r="T112" s="28" t="s">
        <v>39</v>
      </c>
      <c r="U112" s="28"/>
      <c r="V112" s="29" t="s">
        <v>40</v>
      </c>
      <c r="W112" s="30"/>
      <c r="Y112" s="31" t="s">
        <v>41</v>
      </c>
      <c r="Z112" s="32" t="s">
        <v>42</v>
      </c>
      <c r="AA112" s="33" t="s">
        <v>43</v>
      </c>
      <c r="AB112" s="33" t="s">
        <v>44</v>
      </c>
      <c r="AC112" s="9" t="s">
        <v>83</v>
      </c>
      <c r="AD112" s="9">
        <v>3.0</v>
      </c>
      <c r="AF112" s="34" t="s">
        <v>815</v>
      </c>
      <c r="AG112" s="35" t="s">
        <v>816</v>
      </c>
      <c r="AH112" s="36">
        <v>34.0</v>
      </c>
      <c r="AI112" s="37" t="s">
        <v>38</v>
      </c>
      <c r="AJ112" s="36">
        <v>1.0</v>
      </c>
      <c r="AK112" s="38">
        <v>103.0</v>
      </c>
      <c r="AL112" s="38">
        <v>10.0</v>
      </c>
      <c r="AM112" s="39" t="s">
        <v>817</v>
      </c>
      <c r="AN112" s="40" t="s">
        <v>39</v>
      </c>
      <c r="AO112" s="36">
        <v>9.85234257E8</v>
      </c>
      <c r="AP112" s="41" t="s">
        <v>49</v>
      </c>
      <c r="AQ112" s="41"/>
    </row>
    <row r="113" ht="15.0" customHeight="1">
      <c r="A113" s="42" t="s">
        <v>818</v>
      </c>
      <c r="B113" s="43" t="s">
        <v>819</v>
      </c>
      <c r="C113" s="43" t="s">
        <v>52</v>
      </c>
      <c r="D113" s="43" t="s">
        <v>62</v>
      </c>
      <c r="E113" s="44" t="s">
        <v>820</v>
      </c>
      <c r="F113" s="43" t="s">
        <v>35</v>
      </c>
      <c r="G113" s="45" t="s">
        <v>36</v>
      </c>
      <c r="H113" s="24"/>
      <c r="I113" s="24"/>
      <c r="J113" s="24"/>
      <c r="K113" s="24"/>
      <c r="L113" s="24"/>
      <c r="M113" s="25" t="s">
        <v>821</v>
      </c>
      <c r="N113" s="26" t="s">
        <v>822</v>
      </c>
      <c r="O113" s="27" t="s">
        <v>38</v>
      </c>
      <c r="Q113" s="28" t="s">
        <v>823</v>
      </c>
      <c r="R113" s="29">
        <v>10.0</v>
      </c>
      <c r="S113" s="83" t="s">
        <v>302</v>
      </c>
      <c r="T113" s="28" t="s">
        <v>39</v>
      </c>
      <c r="U113" s="28"/>
      <c r="V113" s="29" t="s">
        <v>40</v>
      </c>
      <c r="W113" s="83"/>
      <c r="Y113" s="86" t="s">
        <v>653</v>
      </c>
      <c r="Z113" s="86" t="s">
        <v>98</v>
      </c>
      <c r="AA113" s="49" t="s">
        <v>74</v>
      </c>
      <c r="AB113" s="57" t="s">
        <v>99</v>
      </c>
      <c r="AC113" s="9" t="s">
        <v>83</v>
      </c>
      <c r="AD113" s="9">
        <v>3.0</v>
      </c>
      <c r="AF113" s="34" t="s">
        <v>824</v>
      </c>
      <c r="AG113" s="35" t="s">
        <v>825</v>
      </c>
      <c r="AH113" s="36">
        <v>25.0</v>
      </c>
      <c r="AI113" s="37" t="s">
        <v>38</v>
      </c>
      <c r="AJ113" s="36">
        <v>1.0</v>
      </c>
      <c r="AK113" s="38">
        <v>104.0</v>
      </c>
      <c r="AL113" s="38">
        <v>10.0</v>
      </c>
      <c r="AM113" s="39" t="s">
        <v>48</v>
      </c>
      <c r="AN113" s="40" t="s">
        <v>39</v>
      </c>
      <c r="AO113" s="36">
        <v>9.79905841E8</v>
      </c>
      <c r="AP113" s="41" t="s">
        <v>49</v>
      </c>
      <c r="AQ113" s="41"/>
    </row>
    <row r="114" ht="15.0" customHeight="1">
      <c r="A114" s="20" t="s">
        <v>826</v>
      </c>
      <c r="B114" s="21" t="s">
        <v>827</v>
      </c>
      <c r="C114" s="21" t="s">
        <v>52</v>
      </c>
      <c r="D114" s="21" t="s">
        <v>62</v>
      </c>
      <c r="E114" s="22" t="s">
        <v>828</v>
      </c>
      <c r="F114" s="21" t="s">
        <v>35</v>
      </c>
      <c r="G114" s="23" t="s">
        <v>829</v>
      </c>
      <c r="H114" s="24"/>
      <c r="I114" s="24"/>
      <c r="J114" s="24"/>
      <c r="K114" s="24"/>
      <c r="L114" s="24"/>
      <c r="M114" s="25" t="s">
        <v>756</v>
      </c>
      <c r="N114" s="26" t="s">
        <v>830</v>
      </c>
      <c r="O114" s="27" t="s">
        <v>38</v>
      </c>
      <c r="Q114" s="28">
        <v>105.0</v>
      </c>
      <c r="R114" s="29">
        <v>10.0</v>
      </c>
      <c r="S114" s="30">
        <v>45138.0</v>
      </c>
      <c r="T114" s="28" t="s">
        <v>39</v>
      </c>
      <c r="U114" s="28"/>
      <c r="V114" s="29" t="s">
        <v>40</v>
      </c>
      <c r="W114" s="30"/>
      <c r="Y114" s="100" t="s">
        <v>107</v>
      </c>
      <c r="Z114" s="32" t="s">
        <v>42</v>
      </c>
      <c r="AA114" s="49" t="s">
        <v>74</v>
      </c>
      <c r="AB114" s="57" t="s">
        <v>99</v>
      </c>
      <c r="AC114" s="9" t="s">
        <v>83</v>
      </c>
      <c r="AD114" s="9">
        <v>3.0</v>
      </c>
      <c r="AF114" s="34" t="s">
        <v>831</v>
      </c>
      <c r="AG114" s="35" t="s">
        <v>832</v>
      </c>
      <c r="AH114" s="36">
        <v>45.0</v>
      </c>
      <c r="AI114" s="37" t="s">
        <v>38</v>
      </c>
      <c r="AJ114" s="36">
        <v>1.0</v>
      </c>
      <c r="AK114" s="38">
        <v>105.0</v>
      </c>
      <c r="AL114" s="38">
        <v>10.0</v>
      </c>
      <c r="AM114" s="39" t="s">
        <v>110</v>
      </c>
      <c r="AN114" s="40" t="s">
        <v>39</v>
      </c>
      <c r="AO114" s="36">
        <v>9.80682006E8</v>
      </c>
      <c r="AP114" s="41" t="s">
        <v>49</v>
      </c>
      <c r="AQ114" s="41"/>
    </row>
    <row r="115" ht="15.0" customHeight="1">
      <c r="A115" s="42" t="s">
        <v>833</v>
      </c>
      <c r="B115" s="43" t="s">
        <v>834</v>
      </c>
      <c r="C115" s="43" t="s">
        <v>224</v>
      </c>
      <c r="D115" s="43" t="s">
        <v>62</v>
      </c>
      <c r="E115" s="44" t="s">
        <v>835</v>
      </c>
      <c r="F115" s="43" t="s">
        <v>35</v>
      </c>
      <c r="G115" s="45" t="s">
        <v>36</v>
      </c>
      <c r="H115" s="24"/>
      <c r="I115" s="24"/>
      <c r="J115" s="24"/>
      <c r="K115" s="24"/>
      <c r="L115" s="24"/>
      <c r="M115" s="25" t="s">
        <v>764</v>
      </c>
      <c r="N115" s="26" t="s">
        <v>836</v>
      </c>
      <c r="O115" s="27" t="s">
        <v>55</v>
      </c>
      <c r="Q115" s="101" t="s">
        <v>766</v>
      </c>
      <c r="R115" s="29">
        <v>10.0</v>
      </c>
      <c r="S115" s="30">
        <f t="shared" ref="S115:S116" si="12">DATE(YEAR(W115)+2,MONTH(W115),DAY(W115))</f>
        <v>730</v>
      </c>
      <c r="T115" s="28" t="s">
        <v>39</v>
      </c>
      <c r="U115" s="28"/>
      <c r="V115" s="29" t="s">
        <v>40</v>
      </c>
      <c r="W115" s="30"/>
      <c r="Y115" s="31" t="s">
        <v>41</v>
      </c>
      <c r="Z115" s="32" t="s">
        <v>42</v>
      </c>
      <c r="AA115" s="49" t="s">
        <v>74</v>
      </c>
      <c r="AB115" s="57" t="s">
        <v>99</v>
      </c>
      <c r="AC115" s="9" t="s">
        <v>83</v>
      </c>
      <c r="AD115" s="9">
        <v>3.0</v>
      </c>
      <c r="AF115" s="34">
        <v>1.01428449E8</v>
      </c>
      <c r="AG115" s="35" t="s">
        <v>837</v>
      </c>
      <c r="AH115" s="36">
        <v>63.0</v>
      </c>
      <c r="AI115" s="37" t="s">
        <v>38</v>
      </c>
      <c r="AJ115" s="36">
        <v>1.0</v>
      </c>
      <c r="AK115" s="38">
        <v>106.0</v>
      </c>
      <c r="AL115" s="38">
        <v>10.0</v>
      </c>
      <c r="AM115" s="39" t="s">
        <v>48</v>
      </c>
      <c r="AN115" s="40" t="s">
        <v>39</v>
      </c>
      <c r="AO115" s="36">
        <v>9.82524977E8</v>
      </c>
      <c r="AP115" s="41" t="s">
        <v>49</v>
      </c>
      <c r="AQ115" s="41"/>
    </row>
    <row r="116" ht="15.0" customHeight="1">
      <c r="A116" s="20" t="s">
        <v>838</v>
      </c>
      <c r="B116" s="21" t="s">
        <v>839</v>
      </c>
      <c r="C116" s="21" t="s">
        <v>52</v>
      </c>
      <c r="D116" s="21" t="s">
        <v>62</v>
      </c>
      <c r="E116" s="22" t="s">
        <v>840</v>
      </c>
      <c r="F116" s="21" t="s">
        <v>35</v>
      </c>
      <c r="G116" s="23" t="s">
        <v>94</v>
      </c>
      <c r="H116" s="24"/>
      <c r="I116" s="24"/>
      <c r="J116" s="24"/>
      <c r="K116" s="24"/>
      <c r="L116" s="24"/>
      <c r="M116" s="25" t="s">
        <v>841</v>
      </c>
      <c r="N116" s="26" t="s">
        <v>842</v>
      </c>
      <c r="O116" s="27" t="s">
        <v>38</v>
      </c>
      <c r="Q116" s="28">
        <v>111.0</v>
      </c>
      <c r="R116" s="29">
        <v>10.0</v>
      </c>
      <c r="S116" s="30">
        <f t="shared" si="12"/>
        <v>730</v>
      </c>
      <c r="T116" s="28" t="s">
        <v>39</v>
      </c>
      <c r="U116" s="28"/>
      <c r="V116" s="29" t="s">
        <v>40</v>
      </c>
      <c r="W116" s="83"/>
      <c r="Y116" s="30" t="s">
        <v>107</v>
      </c>
      <c r="Z116" s="32" t="s">
        <v>42</v>
      </c>
      <c r="AA116" s="49" t="s">
        <v>74</v>
      </c>
      <c r="AB116" s="49" t="s">
        <v>75</v>
      </c>
      <c r="AC116" s="9" t="s">
        <v>83</v>
      </c>
      <c r="AD116" s="9">
        <v>3.0</v>
      </c>
      <c r="AF116" s="34" t="s">
        <v>843</v>
      </c>
      <c r="AG116" s="35" t="s">
        <v>844</v>
      </c>
      <c r="AH116" s="36">
        <v>43.0</v>
      </c>
      <c r="AI116" s="37" t="s">
        <v>38</v>
      </c>
      <c r="AJ116" s="36">
        <v>2.0</v>
      </c>
      <c r="AK116" s="38">
        <v>111.0</v>
      </c>
      <c r="AL116" s="38">
        <v>10.0</v>
      </c>
      <c r="AM116" s="39" t="s">
        <v>48</v>
      </c>
      <c r="AN116" s="40" t="s">
        <v>39</v>
      </c>
      <c r="AO116" s="36">
        <v>9.91929407E8</v>
      </c>
      <c r="AP116" s="41" t="s">
        <v>49</v>
      </c>
      <c r="AQ116" s="41"/>
    </row>
    <row r="117" ht="15.0" customHeight="1">
      <c r="A117" s="42" t="s">
        <v>845</v>
      </c>
      <c r="B117" s="43" t="s">
        <v>846</v>
      </c>
      <c r="C117" s="43" t="s">
        <v>52</v>
      </c>
      <c r="D117" s="43" t="s">
        <v>62</v>
      </c>
      <c r="E117" s="44" t="s">
        <v>847</v>
      </c>
      <c r="F117" s="43" t="s">
        <v>673</v>
      </c>
      <c r="G117" s="45" t="s">
        <v>94</v>
      </c>
      <c r="H117" s="24"/>
      <c r="I117" s="24"/>
      <c r="J117" s="24"/>
      <c r="K117" s="24"/>
      <c r="L117" s="24"/>
      <c r="M117" s="25" t="s">
        <v>778</v>
      </c>
      <c r="N117" s="69" t="s">
        <v>848</v>
      </c>
      <c r="O117" s="27" t="s">
        <v>38</v>
      </c>
      <c r="Q117" s="28" t="s">
        <v>780</v>
      </c>
      <c r="R117" s="29">
        <v>10.0</v>
      </c>
      <c r="S117" s="30">
        <v>45230.0</v>
      </c>
      <c r="T117" s="28" t="s">
        <v>39</v>
      </c>
      <c r="U117" s="28"/>
      <c r="V117" s="29" t="s">
        <v>40</v>
      </c>
      <c r="W117" s="30"/>
      <c r="Y117" s="68" t="s">
        <v>260</v>
      </c>
      <c r="Z117" s="32" t="s">
        <v>42</v>
      </c>
      <c r="AA117" s="49" t="s">
        <v>74</v>
      </c>
      <c r="AB117" s="49" t="s">
        <v>260</v>
      </c>
      <c r="AC117" s="9" t="s">
        <v>83</v>
      </c>
      <c r="AD117" s="9">
        <v>3.0</v>
      </c>
      <c r="AF117" s="34" t="s">
        <v>849</v>
      </c>
      <c r="AG117" s="35" t="s">
        <v>850</v>
      </c>
      <c r="AH117" s="36">
        <v>66.0</v>
      </c>
      <c r="AI117" s="37" t="s">
        <v>38</v>
      </c>
      <c r="AJ117" s="36">
        <v>2.0</v>
      </c>
      <c r="AK117" s="38">
        <v>112.0</v>
      </c>
      <c r="AL117" s="38">
        <v>10.0</v>
      </c>
      <c r="AM117" s="39" t="s">
        <v>92</v>
      </c>
      <c r="AN117" s="40" t="s">
        <v>39</v>
      </c>
      <c r="AO117" s="36">
        <v>9.99114371E8</v>
      </c>
      <c r="AP117" s="41" t="s">
        <v>49</v>
      </c>
      <c r="AQ117" s="41"/>
    </row>
    <row r="118" ht="15.0" customHeight="1">
      <c r="A118" s="20" t="s">
        <v>851</v>
      </c>
      <c r="B118" s="21" t="s">
        <v>852</v>
      </c>
      <c r="C118" s="21" t="s">
        <v>52</v>
      </c>
      <c r="D118" s="21" t="s">
        <v>62</v>
      </c>
      <c r="E118" s="22" t="s">
        <v>853</v>
      </c>
      <c r="F118" s="21" t="s">
        <v>35</v>
      </c>
      <c r="G118" s="23" t="s">
        <v>94</v>
      </c>
      <c r="H118" s="24"/>
      <c r="I118" s="24"/>
      <c r="J118" s="24"/>
      <c r="K118" s="24"/>
      <c r="L118" s="24"/>
      <c r="M118" s="25" t="s">
        <v>784</v>
      </c>
      <c r="N118" s="69" t="s">
        <v>854</v>
      </c>
      <c r="O118" s="27" t="s">
        <v>38</v>
      </c>
      <c r="Q118" s="28" t="s">
        <v>786</v>
      </c>
      <c r="R118" s="29">
        <v>10.0</v>
      </c>
      <c r="S118" s="83">
        <v>45230.0</v>
      </c>
      <c r="T118" s="28" t="s">
        <v>39</v>
      </c>
      <c r="U118" s="28"/>
      <c r="V118" s="29" t="s">
        <v>40</v>
      </c>
      <c r="W118" s="83"/>
      <c r="Y118" s="98" t="s">
        <v>260</v>
      </c>
      <c r="Z118" s="84" t="s">
        <v>42</v>
      </c>
      <c r="AA118" s="49" t="s">
        <v>260</v>
      </c>
      <c r="AB118" s="49" t="s">
        <v>260</v>
      </c>
      <c r="AC118" s="9" t="s">
        <v>83</v>
      </c>
      <c r="AD118" s="9">
        <v>3.0</v>
      </c>
      <c r="AF118" s="34" t="s">
        <v>855</v>
      </c>
      <c r="AG118" s="35" t="s">
        <v>856</v>
      </c>
      <c r="AH118" s="36">
        <v>68.0</v>
      </c>
      <c r="AI118" s="37" t="s">
        <v>38</v>
      </c>
      <c r="AJ118" s="36">
        <v>2.0</v>
      </c>
      <c r="AK118" s="38">
        <v>113.0</v>
      </c>
      <c r="AL118" s="38">
        <v>10.0</v>
      </c>
      <c r="AM118" s="39" t="s">
        <v>92</v>
      </c>
      <c r="AN118" s="40" t="s">
        <v>39</v>
      </c>
      <c r="AO118" s="36">
        <v>9.39862409E8</v>
      </c>
      <c r="AP118" s="41" t="s">
        <v>49</v>
      </c>
      <c r="AQ118" s="41"/>
    </row>
    <row r="119" ht="15.0" customHeight="1">
      <c r="A119" s="42" t="s">
        <v>857</v>
      </c>
      <c r="B119" s="43" t="s">
        <v>858</v>
      </c>
      <c r="C119" s="43" t="s">
        <v>52</v>
      </c>
      <c r="D119" s="43" t="s">
        <v>62</v>
      </c>
      <c r="E119" s="44" t="s">
        <v>859</v>
      </c>
      <c r="F119" s="43" t="s">
        <v>35</v>
      </c>
      <c r="G119" s="45" t="s">
        <v>94</v>
      </c>
      <c r="H119" s="24"/>
      <c r="I119" s="24"/>
      <c r="J119" s="24"/>
      <c r="K119" s="24"/>
      <c r="L119" s="24"/>
      <c r="M119" s="25" t="s">
        <v>790</v>
      </c>
      <c r="N119" s="69" t="s">
        <v>791</v>
      </c>
      <c r="O119" s="27" t="s">
        <v>52</v>
      </c>
      <c r="Q119" s="101" t="s">
        <v>792</v>
      </c>
      <c r="R119" s="29">
        <v>10.0</v>
      </c>
      <c r="S119" s="30">
        <v>45230.0</v>
      </c>
      <c r="T119" s="28" t="s">
        <v>39</v>
      </c>
      <c r="U119" s="28"/>
      <c r="V119" s="29" t="s">
        <v>40</v>
      </c>
      <c r="W119" s="30"/>
      <c r="Y119" s="68" t="s">
        <v>260</v>
      </c>
      <c r="Z119" s="32" t="s">
        <v>42</v>
      </c>
      <c r="AA119" s="49" t="s">
        <v>260</v>
      </c>
      <c r="AB119" s="49" t="s">
        <v>260</v>
      </c>
      <c r="AC119" s="9" t="s">
        <v>83</v>
      </c>
      <c r="AD119" s="9">
        <v>3.0</v>
      </c>
      <c r="AF119" s="34" t="s">
        <v>860</v>
      </c>
      <c r="AG119" s="35" t="s">
        <v>861</v>
      </c>
      <c r="AH119" s="36">
        <v>22.0</v>
      </c>
      <c r="AI119" s="37" t="s">
        <v>38</v>
      </c>
      <c r="AJ119" s="36">
        <v>2.0</v>
      </c>
      <c r="AK119" s="38">
        <v>114.0</v>
      </c>
      <c r="AL119" s="38">
        <v>10.0</v>
      </c>
      <c r="AM119" s="39" t="s">
        <v>92</v>
      </c>
      <c r="AN119" s="40" t="s">
        <v>39</v>
      </c>
      <c r="AO119" s="36">
        <v>9.8825756E8</v>
      </c>
      <c r="AP119" s="41" t="s">
        <v>49</v>
      </c>
      <c r="AQ119" s="41" t="s">
        <v>862</v>
      </c>
    </row>
    <row r="120" ht="15.0" customHeight="1">
      <c r="A120" s="20" t="s">
        <v>863</v>
      </c>
      <c r="B120" s="21" t="s">
        <v>864</v>
      </c>
      <c r="C120" s="21" t="s">
        <v>52</v>
      </c>
      <c r="D120" s="21" t="s">
        <v>62</v>
      </c>
      <c r="E120" s="22" t="s">
        <v>865</v>
      </c>
      <c r="F120" s="21" t="s">
        <v>35</v>
      </c>
      <c r="G120" s="23" t="s">
        <v>94</v>
      </c>
      <c r="H120" s="24"/>
      <c r="I120" s="24"/>
      <c r="J120" s="24"/>
      <c r="K120" s="24"/>
      <c r="L120" s="24"/>
      <c r="M120" s="25" t="s">
        <v>796</v>
      </c>
      <c r="N120" s="26" t="s">
        <v>866</v>
      </c>
      <c r="O120" s="27" t="s">
        <v>52</v>
      </c>
      <c r="Q120" s="28" t="s">
        <v>799</v>
      </c>
      <c r="R120" s="29">
        <v>10.0</v>
      </c>
      <c r="S120" s="30">
        <f t="shared" ref="S120:S121" si="13">DATE(YEAR(W120)+2,MONTH(W120),DAY(W120))</f>
        <v>730</v>
      </c>
      <c r="T120" s="28" t="s">
        <v>39</v>
      </c>
      <c r="U120" s="28"/>
      <c r="V120" s="29" t="s">
        <v>40</v>
      </c>
      <c r="W120" s="30"/>
      <c r="Y120" s="31" t="s">
        <v>41</v>
      </c>
      <c r="Z120" s="32" t="s">
        <v>42</v>
      </c>
      <c r="AA120" s="33" t="s">
        <v>43</v>
      </c>
      <c r="AB120" s="33" t="s">
        <v>44</v>
      </c>
      <c r="AC120" s="9" t="s">
        <v>83</v>
      </c>
      <c r="AD120" s="9">
        <v>3.0</v>
      </c>
      <c r="AF120" s="34" t="s">
        <v>867</v>
      </c>
      <c r="AG120" s="35" t="s">
        <v>868</v>
      </c>
      <c r="AH120" s="41"/>
      <c r="AI120" s="37" t="s">
        <v>869</v>
      </c>
      <c r="AJ120" s="41"/>
      <c r="AK120" s="38">
        <v>115.0</v>
      </c>
      <c r="AL120" s="38">
        <v>10.0</v>
      </c>
      <c r="AM120" s="39" t="s">
        <v>48</v>
      </c>
      <c r="AN120" s="40" t="s">
        <v>39</v>
      </c>
      <c r="AO120" s="41"/>
      <c r="AP120" s="41" t="s">
        <v>49</v>
      </c>
      <c r="AQ120" s="41"/>
    </row>
    <row r="121" ht="15.0" customHeight="1">
      <c r="A121" s="63" t="s">
        <v>870</v>
      </c>
      <c r="B121" s="64" t="s">
        <v>871</v>
      </c>
      <c r="C121" s="64" t="s">
        <v>525</v>
      </c>
      <c r="D121" s="64" t="s">
        <v>9</v>
      </c>
      <c r="E121" s="65" t="s">
        <v>872</v>
      </c>
      <c r="F121" s="64" t="s">
        <v>138</v>
      </c>
      <c r="G121" s="66" t="s">
        <v>873</v>
      </c>
      <c r="H121" s="24"/>
      <c r="I121" s="24"/>
      <c r="J121" s="24"/>
      <c r="K121" s="24"/>
      <c r="L121" s="24"/>
      <c r="M121" s="25" t="s">
        <v>874</v>
      </c>
      <c r="N121" s="69" t="s">
        <v>875</v>
      </c>
      <c r="O121" s="27" t="s">
        <v>38</v>
      </c>
      <c r="Q121" s="28" t="s">
        <v>876</v>
      </c>
      <c r="R121" s="29">
        <v>10.0</v>
      </c>
      <c r="S121" s="30" t="str">
        <f t="shared" si="13"/>
        <v>#VALUE!</v>
      </c>
      <c r="T121" s="28" t="s">
        <v>39</v>
      </c>
      <c r="U121" s="28"/>
      <c r="V121" s="29" t="s">
        <v>40</v>
      </c>
      <c r="W121" s="81" t="s">
        <v>877</v>
      </c>
      <c r="Y121" s="31" t="s">
        <v>41</v>
      </c>
      <c r="Z121" s="32" t="s">
        <v>42</v>
      </c>
      <c r="AA121" s="49" t="s">
        <v>74</v>
      </c>
      <c r="AB121" s="49" t="s">
        <v>75</v>
      </c>
      <c r="AC121" s="9" t="s">
        <v>83</v>
      </c>
      <c r="AD121" s="9">
        <v>3.0</v>
      </c>
      <c r="AF121" s="34" t="s">
        <v>878</v>
      </c>
      <c r="AG121" s="35" t="s">
        <v>879</v>
      </c>
      <c r="AH121" s="36">
        <v>49.0</v>
      </c>
      <c r="AI121" s="37" t="s">
        <v>38</v>
      </c>
      <c r="AJ121" s="36">
        <v>2.0</v>
      </c>
      <c r="AK121" s="38">
        <v>116.0</v>
      </c>
      <c r="AL121" s="38">
        <v>10.0</v>
      </c>
      <c r="AM121" s="39" t="s">
        <v>880</v>
      </c>
      <c r="AN121" s="40" t="s">
        <v>39</v>
      </c>
      <c r="AO121" s="36">
        <v>9.92999353E8</v>
      </c>
      <c r="AP121" s="41" t="s">
        <v>49</v>
      </c>
      <c r="AQ121" s="41"/>
    </row>
    <row r="122" ht="15.0" customHeight="1">
      <c r="A122" s="20" t="s">
        <v>881</v>
      </c>
      <c r="B122" s="21" t="s">
        <v>882</v>
      </c>
      <c r="C122" s="21" t="s">
        <v>52</v>
      </c>
      <c r="D122" s="21" t="s">
        <v>62</v>
      </c>
      <c r="E122" s="22" t="s">
        <v>883</v>
      </c>
      <c r="F122" s="21" t="s">
        <v>35</v>
      </c>
      <c r="G122" s="23" t="s">
        <v>94</v>
      </c>
      <c r="H122" s="24"/>
      <c r="I122" s="24"/>
      <c r="J122" s="24"/>
      <c r="K122" s="24"/>
      <c r="L122" s="24"/>
      <c r="M122" s="25" t="s">
        <v>803</v>
      </c>
      <c r="N122" s="69" t="s">
        <v>884</v>
      </c>
      <c r="O122" s="27" t="s">
        <v>38</v>
      </c>
      <c r="Q122" s="101" t="s">
        <v>805</v>
      </c>
      <c r="R122" s="29">
        <v>10.0</v>
      </c>
      <c r="S122" s="48">
        <v>48170.0</v>
      </c>
      <c r="T122" s="28" t="s">
        <v>39</v>
      </c>
      <c r="U122" s="28"/>
      <c r="V122" s="29" t="s">
        <v>40</v>
      </c>
      <c r="W122" s="48"/>
      <c r="Y122" s="86" t="s">
        <v>653</v>
      </c>
      <c r="Z122" s="84" t="s">
        <v>42</v>
      </c>
      <c r="AA122" s="49" t="s">
        <v>74</v>
      </c>
      <c r="AB122" s="57" t="s">
        <v>99</v>
      </c>
      <c r="AC122" s="9" t="s">
        <v>83</v>
      </c>
      <c r="AD122" s="9">
        <v>3.0</v>
      </c>
      <c r="AF122" s="34" t="s">
        <v>885</v>
      </c>
      <c r="AG122" s="35" t="s">
        <v>886</v>
      </c>
      <c r="AH122" s="36">
        <v>40.0</v>
      </c>
      <c r="AI122" s="37" t="s">
        <v>38</v>
      </c>
      <c r="AJ122" s="36">
        <v>2.0</v>
      </c>
      <c r="AK122" s="38">
        <v>117.0</v>
      </c>
      <c r="AL122" s="38">
        <v>10.0</v>
      </c>
      <c r="AM122" s="39" t="s">
        <v>78</v>
      </c>
      <c r="AN122" s="40" t="s">
        <v>39</v>
      </c>
      <c r="AO122" s="36">
        <v>9.58794413E8</v>
      </c>
      <c r="AP122" s="41" t="s">
        <v>49</v>
      </c>
      <c r="AQ122" s="41"/>
    </row>
    <row r="123" ht="15.0" customHeight="1">
      <c r="A123" s="42" t="s">
        <v>887</v>
      </c>
      <c r="B123" s="43" t="s">
        <v>888</v>
      </c>
      <c r="C123" s="43" t="s">
        <v>52</v>
      </c>
      <c r="D123" s="43" t="s">
        <v>62</v>
      </c>
      <c r="E123" s="44" t="s">
        <v>889</v>
      </c>
      <c r="F123" s="43" t="s">
        <v>35</v>
      </c>
      <c r="G123" s="45" t="s">
        <v>36</v>
      </c>
      <c r="H123" s="24"/>
      <c r="I123" s="24"/>
      <c r="J123" s="24"/>
      <c r="K123" s="24"/>
      <c r="L123" s="24"/>
      <c r="M123" s="25" t="s">
        <v>811</v>
      </c>
      <c r="N123" s="69" t="s">
        <v>890</v>
      </c>
      <c r="O123" s="27" t="s">
        <v>38</v>
      </c>
      <c r="Q123" s="101" t="s">
        <v>813</v>
      </c>
      <c r="R123" s="29">
        <v>10.0</v>
      </c>
      <c r="S123" s="83" t="s">
        <v>302</v>
      </c>
      <c r="T123" s="28" t="s">
        <v>39</v>
      </c>
      <c r="U123" s="28"/>
      <c r="V123" s="29" t="s">
        <v>40</v>
      </c>
      <c r="W123" s="83"/>
      <c r="Y123" s="86" t="s">
        <v>653</v>
      </c>
      <c r="Z123" s="84" t="s">
        <v>42</v>
      </c>
      <c r="AA123" s="49" t="s">
        <v>74</v>
      </c>
      <c r="AB123" s="49" t="s">
        <v>75</v>
      </c>
      <c r="AC123" s="9" t="s">
        <v>83</v>
      </c>
      <c r="AD123" s="9">
        <v>3.0</v>
      </c>
      <c r="AE123" s="99" t="s">
        <v>891</v>
      </c>
      <c r="AF123" s="34" t="s">
        <v>892</v>
      </c>
      <c r="AG123" s="35" t="s">
        <v>893</v>
      </c>
      <c r="AH123" s="36">
        <v>56.0</v>
      </c>
      <c r="AI123" s="37" t="s">
        <v>38</v>
      </c>
      <c r="AJ123" s="36">
        <v>2.0</v>
      </c>
      <c r="AK123" s="38">
        <v>118.0</v>
      </c>
      <c r="AL123" s="38">
        <v>10.0</v>
      </c>
      <c r="AM123" s="39" t="s">
        <v>48</v>
      </c>
      <c r="AN123" s="40" t="s">
        <v>39</v>
      </c>
      <c r="AO123" s="36">
        <v>9.90403718E8</v>
      </c>
      <c r="AP123" s="41" t="s">
        <v>49</v>
      </c>
      <c r="AQ123" s="41"/>
    </row>
    <row r="124" ht="15.0" customHeight="1">
      <c r="A124" s="20" t="s">
        <v>894</v>
      </c>
      <c r="B124" s="21" t="s">
        <v>895</v>
      </c>
      <c r="C124" s="21" t="s">
        <v>52</v>
      </c>
      <c r="D124" s="21" t="s">
        <v>62</v>
      </c>
      <c r="E124" s="22" t="s">
        <v>896</v>
      </c>
      <c r="F124" s="21" t="s">
        <v>35</v>
      </c>
      <c r="G124" s="23" t="s">
        <v>829</v>
      </c>
      <c r="H124" s="24" t="s">
        <v>897</v>
      </c>
      <c r="I124" s="24"/>
      <c r="J124" s="24"/>
      <c r="K124" s="24"/>
      <c r="L124" s="24"/>
      <c r="M124" s="25" t="s">
        <v>818</v>
      </c>
      <c r="N124" s="69" t="s">
        <v>898</v>
      </c>
      <c r="O124" s="27" t="s">
        <v>38</v>
      </c>
      <c r="Q124" s="101" t="s">
        <v>820</v>
      </c>
      <c r="R124" s="29">
        <v>10.0</v>
      </c>
      <c r="S124" s="30">
        <f t="shared" ref="S124:S126" si="14">DATE(YEAR(W124)+2,MONTH(W124),DAY(W124))</f>
        <v>730</v>
      </c>
      <c r="T124" s="28" t="s">
        <v>39</v>
      </c>
      <c r="U124" s="28"/>
      <c r="V124" s="29" t="s">
        <v>40</v>
      </c>
      <c r="W124" s="30"/>
      <c r="Y124" s="31" t="s">
        <v>41</v>
      </c>
      <c r="Z124" s="32" t="s">
        <v>42</v>
      </c>
      <c r="AA124" s="49" t="s">
        <v>74</v>
      </c>
      <c r="AB124" s="49" t="s">
        <v>75</v>
      </c>
      <c r="AC124" s="9" t="s">
        <v>83</v>
      </c>
      <c r="AD124" s="9">
        <v>3.0</v>
      </c>
      <c r="AE124" s="99" t="s">
        <v>899</v>
      </c>
      <c r="AF124" s="34" t="s">
        <v>900</v>
      </c>
      <c r="AG124" s="35" t="s">
        <v>901</v>
      </c>
      <c r="AH124" s="36">
        <v>38.0</v>
      </c>
      <c r="AI124" s="37" t="s">
        <v>38</v>
      </c>
      <c r="AJ124" s="36">
        <v>2.0</v>
      </c>
      <c r="AK124" s="38">
        <v>119.0</v>
      </c>
      <c r="AL124" s="38">
        <v>10.0</v>
      </c>
      <c r="AM124" s="39" t="s">
        <v>48</v>
      </c>
      <c r="AN124" s="40" t="s">
        <v>39</v>
      </c>
      <c r="AO124" s="36">
        <v>9.8822843E8</v>
      </c>
      <c r="AP124" s="41" t="s">
        <v>49</v>
      </c>
      <c r="AQ124" s="41"/>
    </row>
    <row r="125" ht="15.0" customHeight="1">
      <c r="A125" s="42" t="s">
        <v>902</v>
      </c>
      <c r="B125" s="43" t="s">
        <v>903</v>
      </c>
      <c r="C125" s="43" t="s">
        <v>52</v>
      </c>
      <c r="D125" s="43" t="s">
        <v>62</v>
      </c>
      <c r="E125" s="44" t="s">
        <v>904</v>
      </c>
      <c r="F125" s="43" t="s">
        <v>35</v>
      </c>
      <c r="G125" s="45" t="s">
        <v>829</v>
      </c>
      <c r="H125" s="24"/>
      <c r="I125" s="24"/>
      <c r="J125" s="24"/>
      <c r="K125" s="24"/>
      <c r="L125" s="24"/>
      <c r="M125" s="25" t="s">
        <v>826</v>
      </c>
      <c r="N125" s="26" t="s">
        <v>905</v>
      </c>
      <c r="O125" s="27" t="s">
        <v>38</v>
      </c>
      <c r="Q125" s="101" t="s">
        <v>828</v>
      </c>
      <c r="R125" s="29">
        <v>10.0</v>
      </c>
      <c r="S125" s="30">
        <f t="shared" si="14"/>
        <v>730</v>
      </c>
      <c r="T125" s="28" t="s">
        <v>39</v>
      </c>
      <c r="U125" s="28"/>
      <c r="V125" s="29" t="s">
        <v>40</v>
      </c>
      <c r="W125" s="30"/>
      <c r="Y125" s="31" t="s">
        <v>41</v>
      </c>
      <c r="Z125" s="31" t="s">
        <v>98</v>
      </c>
      <c r="AA125" s="33" t="s">
        <v>43</v>
      </c>
      <c r="AB125" s="33" t="s">
        <v>44</v>
      </c>
      <c r="AC125" s="9" t="s">
        <v>83</v>
      </c>
      <c r="AD125" s="9">
        <v>3.0</v>
      </c>
      <c r="AF125" s="34" t="s">
        <v>906</v>
      </c>
      <c r="AG125" s="35" t="s">
        <v>907</v>
      </c>
      <c r="AH125" s="36">
        <v>34.0</v>
      </c>
      <c r="AI125" s="37" t="s">
        <v>38</v>
      </c>
      <c r="AJ125" s="36">
        <v>2.0</v>
      </c>
      <c r="AK125" s="38">
        <v>120.0</v>
      </c>
      <c r="AL125" s="38">
        <v>10.0</v>
      </c>
      <c r="AM125" s="39" t="s">
        <v>908</v>
      </c>
      <c r="AN125" s="40" t="s">
        <v>39</v>
      </c>
      <c r="AO125" s="36">
        <v>9.94890935E8</v>
      </c>
      <c r="AP125" s="41" t="s">
        <v>49</v>
      </c>
      <c r="AQ125" s="41"/>
    </row>
    <row r="126" ht="15.0" customHeight="1">
      <c r="A126" s="20" t="s">
        <v>909</v>
      </c>
      <c r="B126" s="21" t="s">
        <v>910</v>
      </c>
      <c r="C126" s="21" t="s">
        <v>52</v>
      </c>
      <c r="D126" s="21" t="s">
        <v>62</v>
      </c>
      <c r="E126" s="22" t="s">
        <v>911</v>
      </c>
      <c r="F126" s="21" t="s">
        <v>35</v>
      </c>
      <c r="G126" s="23" t="s">
        <v>912</v>
      </c>
      <c r="H126" s="24"/>
      <c r="I126" s="24"/>
      <c r="J126" s="24"/>
      <c r="K126" s="24"/>
      <c r="L126" s="24"/>
      <c r="M126" s="25" t="s">
        <v>833</v>
      </c>
      <c r="N126" s="69" t="s">
        <v>913</v>
      </c>
      <c r="O126" s="27" t="s">
        <v>914</v>
      </c>
      <c r="Q126" s="101" t="s">
        <v>835</v>
      </c>
      <c r="R126" s="29">
        <v>10.0</v>
      </c>
      <c r="S126" s="30">
        <f t="shared" si="14"/>
        <v>730</v>
      </c>
      <c r="T126" s="28" t="s">
        <v>39</v>
      </c>
      <c r="U126" s="28"/>
      <c r="V126" s="29" t="s">
        <v>40</v>
      </c>
      <c r="W126" s="30"/>
      <c r="Y126" s="31" t="s">
        <v>41</v>
      </c>
      <c r="Z126" s="32" t="s">
        <v>42</v>
      </c>
      <c r="AA126" s="33" t="s">
        <v>43</v>
      </c>
      <c r="AB126" s="33" t="s">
        <v>44</v>
      </c>
      <c r="AF126" s="34" t="s">
        <v>915</v>
      </c>
      <c r="AG126" s="35" t="s">
        <v>916</v>
      </c>
      <c r="AH126" s="36">
        <v>72.0</v>
      </c>
      <c r="AI126" s="37" t="s">
        <v>917</v>
      </c>
      <c r="AJ126" s="36">
        <v>2.0</v>
      </c>
      <c r="AK126" s="38">
        <v>121.0</v>
      </c>
      <c r="AL126" s="38">
        <v>10.0</v>
      </c>
      <c r="AM126" s="39" t="s">
        <v>48</v>
      </c>
      <c r="AN126" s="40" t="s">
        <v>39</v>
      </c>
      <c r="AO126" s="36">
        <v>9.93993211E8</v>
      </c>
      <c r="AP126" s="41" t="s">
        <v>49</v>
      </c>
      <c r="AQ126" s="41"/>
    </row>
    <row r="127" ht="15.0" customHeight="1">
      <c r="A127" s="42" t="s">
        <v>918</v>
      </c>
      <c r="B127" s="43" t="s">
        <v>919</v>
      </c>
      <c r="C127" s="43" t="s">
        <v>52</v>
      </c>
      <c r="D127" s="43" t="s">
        <v>62</v>
      </c>
      <c r="E127" s="44" t="s">
        <v>920</v>
      </c>
      <c r="F127" s="43" t="s">
        <v>35</v>
      </c>
      <c r="G127" s="45" t="s">
        <v>94</v>
      </c>
      <c r="H127" s="24"/>
      <c r="I127" s="24"/>
      <c r="J127" s="24"/>
      <c r="K127" s="24"/>
      <c r="L127" s="24"/>
      <c r="M127" s="25" t="s">
        <v>921</v>
      </c>
      <c r="N127" s="26" t="s">
        <v>922</v>
      </c>
      <c r="O127" s="27" t="s">
        <v>55</v>
      </c>
      <c r="Q127" s="101" t="s">
        <v>923</v>
      </c>
      <c r="R127" s="29">
        <v>10.0</v>
      </c>
      <c r="S127" s="83" t="s">
        <v>302</v>
      </c>
      <c r="T127" s="28" t="s">
        <v>39</v>
      </c>
      <c r="U127" s="28"/>
      <c r="V127" s="29" t="s">
        <v>40</v>
      </c>
      <c r="W127" s="83"/>
      <c r="Y127" s="86" t="s">
        <v>653</v>
      </c>
      <c r="Z127" s="86" t="s">
        <v>98</v>
      </c>
      <c r="AA127" s="49" t="s">
        <v>74</v>
      </c>
      <c r="AB127" s="57" t="s">
        <v>99</v>
      </c>
      <c r="AC127" s="9" t="s">
        <v>83</v>
      </c>
      <c r="AD127" s="9">
        <v>3.0</v>
      </c>
      <c r="AF127" s="34" t="s">
        <v>924</v>
      </c>
      <c r="AG127" s="35" t="s">
        <v>925</v>
      </c>
      <c r="AH127" s="41"/>
      <c r="AI127" s="37" t="s">
        <v>926</v>
      </c>
      <c r="AJ127" s="36">
        <v>2.0</v>
      </c>
      <c r="AK127" s="38">
        <v>122.0</v>
      </c>
      <c r="AL127" s="38">
        <v>10.0</v>
      </c>
      <c r="AM127" s="39" t="s">
        <v>685</v>
      </c>
      <c r="AN127" s="40" t="s">
        <v>39</v>
      </c>
      <c r="AO127" s="41"/>
      <c r="AP127" s="41" t="s">
        <v>49</v>
      </c>
      <c r="AQ127" s="41"/>
    </row>
    <row r="128" ht="15.0" customHeight="1">
      <c r="A128" s="20" t="s">
        <v>927</v>
      </c>
      <c r="B128" s="21" t="s">
        <v>928</v>
      </c>
      <c r="C128" s="21" t="s">
        <v>52</v>
      </c>
      <c r="D128" s="21" t="s">
        <v>62</v>
      </c>
      <c r="E128" s="22" t="s">
        <v>929</v>
      </c>
      <c r="F128" s="21" t="s">
        <v>35</v>
      </c>
      <c r="G128" s="23" t="s">
        <v>94</v>
      </c>
      <c r="H128" s="102"/>
      <c r="I128" s="102"/>
      <c r="J128" s="102"/>
      <c r="K128" s="102"/>
      <c r="L128" s="102"/>
      <c r="M128" s="103" t="s">
        <v>930</v>
      </c>
      <c r="N128" s="26" t="s">
        <v>931</v>
      </c>
      <c r="O128" s="104" t="s">
        <v>38</v>
      </c>
      <c r="Q128" s="101" t="s">
        <v>932</v>
      </c>
      <c r="R128" s="29">
        <v>10.0</v>
      </c>
      <c r="S128" s="83" t="s">
        <v>302</v>
      </c>
      <c r="T128" s="28" t="s">
        <v>39</v>
      </c>
      <c r="U128" s="28"/>
      <c r="V128" s="29" t="s">
        <v>40</v>
      </c>
      <c r="W128" s="83"/>
      <c r="Y128" s="86" t="s">
        <v>653</v>
      </c>
      <c r="Z128" s="86" t="s">
        <v>98</v>
      </c>
      <c r="AA128" s="49" t="s">
        <v>74</v>
      </c>
      <c r="AB128" s="57" t="s">
        <v>99</v>
      </c>
      <c r="AC128" s="9" t="s">
        <v>83</v>
      </c>
      <c r="AD128" s="9">
        <v>3.0</v>
      </c>
      <c r="AF128" s="34" t="s">
        <v>933</v>
      </c>
      <c r="AG128" s="35" t="s">
        <v>934</v>
      </c>
      <c r="AH128" s="36">
        <v>26.0</v>
      </c>
      <c r="AI128" s="37" t="s">
        <v>258</v>
      </c>
      <c r="AJ128" s="36">
        <v>2.0</v>
      </c>
      <c r="AK128" s="38">
        <v>123.0</v>
      </c>
      <c r="AL128" s="38">
        <v>10.0</v>
      </c>
      <c r="AM128" s="39" t="s">
        <v>376</v>
      </c>
      <c r="AN128" s="40" t="s">
        <v>39</v>
      </c>
      <c r="AO128" s="36">
        <v>9.83558271E8</v>
      </c>
      <c r="AP128" s="41" t="s">
        <v>49</v>
      </c>
      <c r="AQ128" s="41"/>
    </row>
    <row r="129" ht="15.0" customHeight="1">
      <c r="A129" s="42" t="s">
        <v>935</v>
      </c>
      <c r="B129" s="43" t="s">
        <v>936</v>
      </c>
      <c r="C129" s="43" t="s">
        <v>52</v>
      </c>
      <c r="D129" s="43" t="s">
        <v>62</v>
      </c>
      <c r="E129" s="44" t="s">
        <v>937</v>
      </c>
      <c r="F129" s="43" t="s">
        <v>35</v>
      </c>
      <c r="G129" s="45" t="s">
        <v>94</v>
      </c>
      <c r="H129" s="24"/>
      <c r="I129" s="24"/>
      <c r="J129" s="24"/>
      <c r="K129" s="24"/>
      <c r="L129" s="24"/>
      <c r="M129" s="25" t="s">
        <v>838</v>
      </c>
      <c r="N129" s="69" t="s">
        <v>938</v>
      </c>
      <c r="O129" s="27" t="s">
        <v>55</v>
      </c>
      <c r="Q129" s="101" t="s">
        <v>840</v>
      </c>
      <c r="R129" s="29">
        <v>10.0</v>
      </c>
      <c r="S129" s="83">
        <v>45230.0</v>
      </c>
      <c r="T129" s="28" t="s">
        <v>39</v>
      </c>
      <c r="U129" s="28"/>
      <c r="V129" s="29" t="s">
        <v>40</v>
      </c>
      <c r="W129" s="83"/>
      <c r="Y129" s="68" t="s">
        <v>260</v>
      </c>
      <c r="Z129" s="32" t="s">
        <v>42</v>
      </c>
      <c r="AA129" s="49" t="s">
        <v>260</v>
      </c>
      <c r="AB129" s="49" t="s">
        <v>260</v>
      </c>
      <c r="AC129" s="9" t="s">
        <v>83</v>
      </c>
      <c r="AD129" s="9">
        <v>3.0</v>
      </c>
      <c r="AF129" s="34" t="s">
        <v>939</v>
      </c>
      <c r="AG129" s="35" t="s">
        <v>940</v>
      </c>
      <c r="AH129" s="36">
        <v>41.0</v>
      </c>
      <c r="AI129" s="37" t="s">
        <v>38</v>
      </c>
      <c r="AJ129" s="36">
        <v>2.0</v>
      </c>
      <c r="AK129" s="38">
        <v>124.0</v>
      </c>
      <c r="AL129" s="38">
        <v>10.0</v>
      </c>
      <c r="AM129" s="39" t="s">
        <v>92</v>
      </c>
      <c r="AN129" s="40" t="s">
        <v>39</v>
      </c>
      <c r="AO129" s="36">
        <v>9.82689976E8</v>
      </c>
      <c r="AP129" s="41" t="s">
        <v>49</v>
      </c>
      <c r="AQ129" s="41"/>
    </row>
    <row r="130" ht="15.0" customHeight="1">
      <c r="A130" s="20" t="s">
        <v>941</v>
      </c>
      <c r="B130" s="21" t="s">
        <v>942</v>
      </c>
      <c r="C130" s="21" t="s">
        <v>52</v>
      </c>
      <c r="D130" s="21" t="s">
        <v>62</v>
      </c>
      <c r="E130" s="22" t="s">
        <v>943</v>
      </c>
      <c r="F130" s="21" t="s">
        <v>35</v>
      </c>
      <c r="G130" s="23" t="s">
        <v>944</v>
      </c>
      <c r="H130" s="24"/>
      <c r="I130" s="24"/>
      <c r="J130" s="24"/>
      <c r="K130" s="24"/>
      <c r="L130" s="24"/>
      <c r="M130" s="25" t="s">
        <v>845</v>
      </c>
      <c r="N130" s="69" t="s">
        <v>945</v>
      </c>
      <c r="O130" s="27" t="s">
        <v>38</v>
      </c>
      <c r="Q130" s="101" t="s">
        <v>847</v>
      </c>
      <c r="R130" s="29">
        <v>10.0</v>
      </c>
      <c r="S130" s="30">
        <v>45230.0</v>
      </c>
      <c r="T130" s="28" t="s">
        <v>39</v>
      </c>
      <c r="U130" s="28"/>
      <c r="V130" s="29" t="s">
        <v>40</v>
      </c>
      <c r="W130" s="30"/>
      <c r="Y130" s="68" t="s">
        <v>260</v>
      </c>
      <c r="Z130" s="32" t="s">
        <v>42</v>
      </c>
      <c r="AA130" s="33" t="s">
        <v>43</v>
      </c>
      <c r="AB130" s="33" t="s">
        <v>44</v>
      </c>
      <c r="AC130" s="9" t="s">
        <v>83</v>
      </c>
      <c r="AD130" s="9">
        <v>3.0</v>
      </c>
      <c r="AF130" s="34" t="s">
        <v>946</v>
      </c>
      <c r="AG130" s="35" t="s">
        <v>947</v>
      </c>
      <c r="AH130" s="36">
        <v>59.0</v>
      </c>
      <c r="AI130" s="37" t="s">
        <v>38</v>
      </c>
      <c r="AJ130" s="36">
        <v>2.0</v>
      </c>
      <c r="AK130" s="38">
        <v>125.0</v>
      </c>
      <c r="AL130" s="38">
        <v>10.0</v>
      </c>
      <c r="AM130" s="39" t="s">
        <v>92</v>
      </c>
      <c r="AN130" s="40" t="s">
        <v>39</v>
      </c>
      <c r="AO130" s="36">
        <v>9.95885707E8</v>
      </c>
      <c r="AP130" s="41" t="s">
        <v>49</v>
      </c>
      <c r="AQ130" s="41"/>
    </row>
    <row r="131" ht="15.0" customHeight="1">
      <c r="A131" s="63" t="s">
        <v>948</v>
      </c>
      <c r="B131" s="64" t="s">
        <v>949</v>
      </c>
      <c r="C131" s="64" t="s">
        <v>136</v>
      </c>
      <c r="D131" s="64" t="s">
        <v>9</v>
      </c>
      <c r="E131" s="65" t="s">
        <v>950</v>
      </c>
      <c r="F131" s="64" t="s">
        <v>138</v>
      </c>
      <c r="G131" s="66" t="s">
        <v>951</v>
      </c>
      <c r="H131" s="24"/>
      <c r="I131" s="24"/>
      <c r="J131" s="24"/>
      <c r="K131" s="24"/>
      <c r="L131" s="24"/>
      <c r="M131" s="25"/>
      <c r="N131" s="69"/>
      <c r="O131" s="27"/>
      <c r="Q131" s="28"/>
      <c r="R131" s="29"/>
      <c r="S131" s="83"/>
      <c r="T131" s="28"/>
      <c r="U131" s="28"/>
      <c r="V131" s="29"/>
      <c r="W131" s="83"/>
      <c r="Y131" s="98"/>
      <c r="Z131" s="84"/>
      <c r="AA131" s="49"/>
      <c r="AB131" s="57"/>
      <c r="AC131" s="9"/>
      <c r="AD131" s="9"/>
      <c r="AF131" s="34"/>
      <c r="AG131" s="35"/>
      <c r="AH131" s="36"/>
      <c r="AI131" s="37"/>
      <c r="AJ131" s="36"/>
      <c r="AK131" s="38"/>
      <c r="AL131" s="38"/>
      <c r="AM131" s="39"/>
      <c r="AN131" s="40"/>
      <c r="AO131" s="36"/>
      <c r="AP131" s="41"/>
      <c r="AQ131" s="41"/>
    </row>
    <row r="132" ht="15.0" customHeight="1">
      <c r="A132" s="42" t="s">
        <v>952</v>
      </c>
      <c r="B132" s="43" t="s">
        <v>953</v>
      </c>
      <c r="C132" s="43" t="s">
        <v>52</v>
      </c>
      <c r="D132" s="43" t="s">
        <v>62</v>
      </c>
      <c r="E132" s="44" t="s">
        <v>954</v>
      </c>
      <c r="F132" s="43" t="s">
        <v>35</v>
      </c>
      <c r="G132" s="45" t="s">
        <v>94</v>
      </c>
      <c r="H132" s="24"/>
      <c r="I132" s="24"/>
      <c r="J132" s="24"/>
      <c r="K132" s="24"/>
      <c r="L132" s="24"/>
      <c r="M132" s="25" t="s">
        <v>851</v>
      </c>
      <c r="N132" s="69" t="s">
        <v>955</v>
      </c>
      <c r="O132" s="27" t="s">
        <v>38</v>
      </c>
      <c r="Q132" s="28" t="s">
        <v>853</v>
      </c>
      <c r="R132" s="29">
        <v>10.0</v>
      </c>
      <c r="S132" s="83">
        <v>45230.0</v>
      </c>
      <c r="T132" s="28" t="s">
        <v>39</v>
      </c>
      <c r="U132" s="28"/>
      <c r="V132" s="29" t="s">
        <v>40</v>
      </c>
      <c r="W132" s="83"/>
      <c r="Y132" s="98" t="s">
        <v>260</v>
      </c>
      <c r="Z132" s="84" t="s">
        <v>42</v>
      </c>
      <c r="AA132" s="49" t="s">
        <v>260</v>
      </c>
      <c r="AB132" s="57" t="s">
        <v>99</v>
      </c>
      <c r="AC132" s="9" t="s">
        <v>83</v>
      </c>
      <c r="AD132" s="9">
        <v>3.0</v>
      </c>
      <c r="AF132" s="34" t="s">
        <v>956</v>
      </c>
      <c r="AG132" s="35" t="s">
        <v>957</v>
      </c>
      <c r="AH132" s="36">
        <v>61.0</v>
      </c>
      <c r="AI132" s="37" t="s">
        <v>38</v>
      </c>
      <c r="AJ132" s="36">
        <v>2.0</v>
      </c>
      <c r="AK132" s="38">
        <v>126.0</v>
      </c>
      <c r="AL132" s="38">
        <v>10.0</v>
      </c>
      <c r="AM132" s="39" t="s">
        <v>92</v>
      </c>
      <c r="AN132" s="40" t="s">
        <v>39</v>
      </c>
      <c r="AO132" s="36">
        <v>9.92263538E8</v>
      </c>
      <c r="AP132" s="41" t="s">
        <v>49</v>
      </c>
      <c r="AQ132" s="41"/>
    </row>
    <row r="133" ht="15.0" customHeight="1">
      <c r="A133" s="74" t="s">
        <v>958</v>
      </c>
      <c r="B133" s="75" t="s">
        <v>959</v>
      </c>
      <c r="C133" s="75" t="s">
        <v>525</v>
      </c>
      <c r="D133" s="75" t="s">
        <v>9</v>
      </c>
      <c r="E133" s="76" t="s">
        <v>960</v>
      </c>
      <c r="F133" s="75" t="s">
        <v>138</v>
      </c>
      <c r="G133" s="77" t="s">
        <v>139</v>
      </c>
      <c r="H133" s="24"/>
      <c r="I133" s="24"/>
      <c r="J133" s="24"/>
      <c r="K133" s="24"/>
      <c r="L133" s="24"/>
      <c r="M133" s="25" t="s">
        <v>857</v>
      </c>
      <c r="N133" s="69" t="s">
        <v>961</v>
      </c>
      <c r="O133" s="27" t="s">
        <v>38</v>
      </c>
      <c r="Q133" s="28" t="s">
        <v>859</v>
      </c>
      <c r="R133" s="29">
        <v>10.0</v>
      </c>
      <c r="S133" s="30">
        <v>45220.0</v>
      </c>
      <c r="T133" s="28" t="s">
        <v>39</v>
      </c>
      <c r="U133" s="28"/>
      <c r="V133" s="29" t="s">
        <v>40</v>
      </c>
      <c r="W133" s="30"/>
      <c r="Y133" s="68" t="s">
        <v>260</v>
      </c>
      <c r="Z133" s="32" t="s">
        <v>962</v>
      </c>
      <c r="AA133" s="49"/>
      <c r="AB133" s="49" t="s">
        <v>75</v>
      </c>
      <c r="AC133" s="9" t="s">
        <v>83</v>
      </c>
      <c r="AD133" s="9">
        <v>3.0</v>
      </c>
      <c r="AF133" s="34" t="s">
        <v>963</v>
      </c>
      <c r="AG133" s="35" t="s">
        <v>964</v>
      </c>
      <c r="AH133" s="36">
        <v>20.0</v>
      </c>
      <c r="AI133" s="37" t="s">
        <v>38</v>
      </c>
      <c r="AJ133" s="36">
        <v>2.0</v>
      </c>
      <c r="AK133" s="38">
        <v>127.0</v>
      </c>
      <c r="AL133" s="38">
        <v>10.0</v>
      </c>
      <c r="AM133" s="39" t="s">
        <v>92</v>
      </c>
      <c r="AN133" s="40" t="s">
        <v>39</v>
      </c>
      <c r="AO133" s="36">
        <v>9.39933005E8</v>
      </c>
      <c r="AP133" s="41" t="s">
        <v>49</v>
      </c>
      <c r="AQ133" s="41"/>
    </row>
    <row r="134" ht="15.0" customHeight="1">
      <c r="A134" s="42" t="s">
        <v>965</v>
      </c>
      <c r="B134" s="43" t="s">
        <v>966</v>
      </c>
      <c r="C134" s="43" t="s">
        <v>149</v>
      </c>
      <c r="D134" s="43" t="s">
        <v>967</v>
      </c>
      <c r="E134" s="44" t="s">
        <v>968</v>
      </c>
      <c r="F134" s="43" t="s">
        <v>113</v>
      </c>
      <c r="G134" s="45" t="s">
        <v>969</v>
      </c>
      <c r="H134" s="24"/>
      <c r="I134" s="24"/>
      <c r="J134" s="24"/>
      <c r="K134" s="24"/>
      <c r="L134" s="24"/>
      <c r="M134" s="25"/>
      <c r="N134" s="69"/>
      <c r="O134" s="27"/>
      <c r="Q134" s="28"/>
      <c r="R134" s="29"/>
      <c r="S134" s="30"/>
      <c r="T134" s="28"/>
      <c r="U134" s="28"/>
      <c r="V134" s="29"/>
      <c r="W134" s="30"/>
      <c r="Y134" s="68"/>
      <c r="Z134" s="32"/>
      <c r="AA134" s="33"/>
      <c r="AB134" s="33"/>
      <c r="AC134" s="9"/>
      <c r="AD134" s="9"/>
      <c r="AF134" s="34"/>
      <c r="AG134" s="35"/>
      <c r="AH134" s="36"/>
      <c r="AI134" s="37"/>
      <c r="AJ134" s="36"/>
      <c r="AK134" s="38"/>
      <c r="AL134" s="38"/>
      <c r="AM134" s="39"/>
      <c r="AN134" s="40"/>
      <c r="AO134" s="36"/>
      <c r="AP134" s="41"/>
      <c r="AQ134" s="41"/>
    </row>
    <row r="135" ht="15.0" customHeight="1">
      <c r="A135" s="42" t="s">
        <v>970</v>
      </c>
      <c r="B135" s="43" t="s">
        <v>971</v>
      </c>
      <c r="C135" s="43" t="s">
        <v>52</v>
      </c>
      <c r="D135" s="43" t="s">
        <v>62</v>
      </c>
      <c r="E135" s="44" t="s">
        <v>972</v>
      </c>
      <c r="F135" s="43" t="s">
        <v>35</v>
      </c>
      <c r="G135" s="45" t="s">
        <v>94</v>
      </c>
      <c r="H135" s="24"/>
      <c r="I135" s="24"/>
      <c r="J135" s="24"/>
      <c r="K135" s="24"/>
      <c r="L135" s="24"/>
      <c r="M135" s="25" t="s">
        <v>863</v>
      </c>
      <c r="N135" s="69" t="s">
        <v>973</v>
      </c>
      <c r="O135" s="27" t="s">
        <v>38</v>
      </c>
      <c r="Q135" s="28" t="s">
        <v>865</v>
      </c>
      <c r="R135" s="29">
        <v>10.0</v>
      </c>
      <c r="S135" s="30">
        <v>45230.0</v>
      </c>
      <c r="T135" s="28" t="s">
        <v>39</v>
      </c>
      <c r="U135" s="28"/>
      <c r="V135" s="29" t="s">
        <v>40</v>
      </c>
      <c r="W135" s="30"/>
      <c r="Y135" s="68" t="s">
        <v>260</v>
      </c>
      <c r="Z135" s="32" t="s">
        <v>42</v>
      </c>
      <c r="AA135" s="33" t="s">
        <v>43</v>
      </c>
      <c r="AB135" s="33" t="s">
        <v>44</v>
      </c>
      <c r="AC135" s="9" t="s">
        <v>83</v>
      </c>
      <c r="AD135" s="9">
        <v>3.0</v>
      </c>
      <c r="AF135" s="34" t="s">
        <v>974</v>
      </c>
      <c r="AG135" s="35" t="s">
        <v>975</v>
      </c>
      <c r="AH135" s="36">
        <v>51.0</v>
      </c>
      <c r="AI135" s="37" t="s">
        <v>38</v>
      </c>
      <c r="AJ135" s="36">
        <v>2.0</v>
      </c>
      <c r="AK135" s="38">
        <v>128.0</v>
      </c>
      <c r="AL135" s="38">
        <v>10.0</v>
      </c>
      <c r="AM135" s="39" t="s">
        <v>92</v>
      </c>
      <c r="AN135" s="40" t="s">
        <v>39</v>
      </c>
      <c r="AO135" s="36">
        <v>9.9766556E8</v>
      </c>
      <c r="AP135" s="41" t="s">
        <v>49</v>
      </c>
      <c r="AQ135" s="41"/>
    </row>
    <row r="136" ht="15.0" customHeight="1">
      <c r="A136" s="20" t="s">
        <v>976</v>
      </c>
      <c r="B136" s="21" t="s">
        <v>977</v>
      </c>
      <c r="C136" s="21" t="s">
        <v>224</v>
      </c>
      <c r="D136" s="21" t="s">
        <v>62</v>
      </c>
      <c r="E136" s="22" t="s">
        <v>978</v>
      </c>
      <c r="F136" s="21" t="s">
        <v>35</v>
      </c>
      <c r="G136" s="23" t="s">
        <v>94</v>
      </c>
      <c r="H136" s="51" t="s">
        <v>979</v>
      </c>
      <c r="I136" s="51"/>
      <c r="J136" s="51"/>
      <c r="K136" s="51"/>
      <c r="L136" s="51"/>
      <c r="M136" s="52" t="s">
        <v>980</v>
      </c>
      <c r="N136" s="95" t="s">
        <v>552</v>
      </c>
      <c r="O136" s="54" t="s">
        <v>981</v>
      </c>
      <c r="Q136" s="55" t="s">
        <v>872</v>
      </c>
      <c r="R136" s="56">
        <v>10.0</v>
      </c>
      <c r="S136" s="30">
        <f>DATE(YEAR(W136)+2,MONTH(W136),DAY(W136))</f>
        <v>730</v>
      </c>
      <c r="T136" s="55" t="s">
        <v>39</v>
      </c>
      <c r="U136" s="55"/>
      <c r="V136" s="29" t="s">
        <v>40</v>
      </c>
      <c r="W136" s="83"/>
      <c r="Y136" s="30" t="s">
        <v>107</v>
      </c>
      <c r="Z136" s="31" t="s">
        <v>98</v>
      </c>
      <c r="AA136" s="49" t="s">
        <v>74</v>
      </c>
      <c r="AB136" s="49" t="s">
        <v>982</v>
      </c>
      <c r="AC136" s="9" t="s">
        <v>83</v>
      </c>
      <c r="AD136" s="9">
        <v>3.0</v>
      </c>
      <c r="AF136" s="34" t="s">
        <v>983</v>
      </c>
      <c r="AG136" s="35" t="s">
        <v>984</v>
      </c>
      <c r="AH136" s="36">
        <v>50.0</v>
      </c>
      <c r="AI136" s="37" t="s">
        <v>38</v>
      </c>
      <c r="AJ136" s="36">
        <v>2.0</v>
      </c>
      <c r="AK136" s="38">
        <v>129.0</v>
      </c>
      <c r="AL136" s="38">
        <v>10.0</v>
      </c>
      <c r="AM136" s="39" t="s">
        <v>290</v>
      </c>
      <c r="AN136" s="40" t="s">
        <v>39</v>
      </c>
      <c r="AO136" s="36">
        <v>9.86602278E8</v>
      </c>
      <c r="AP136" s="41" t="s">
        <v>49</v>
      </c>
      <c r="AQ136" s="41"/>
    </row>
    <row r="137" ht="15.0" customHeight="1">
      <c r="A137" s="42" t="s">
        <v>985</v>
      </c>
      <c r="B137" s="43" t="s">
        <v>986</v>
      </c>
      <c r="C137" s="43" t="s">
        <v>52</v>
      </c>
      <c r="D137" s="43" t="s">
        <v>62</v>
      </c>
      <c r="E137" s="44" t="s">
        <v>987</v>
      </c>
      <c r="F137" s="43" t="s">
        <v>35</v>
      </c>
      <c r="G137" s="45" t="s">
        <v>36</v>
      </c>
      <c r="H137" s="24" t="s">
        <v>988</v>
      </c>
      <c r="I137" s="24"/>
      <c r="J137" s="24"/>
      <c r="K137" s="24"/>
      <c r="L137" s="24"/>
      <c r="M137" s="25" t="s">
        <v>881</v>
      </c>
      <c r="N137" s="69" t="s">
        <v>989</v>
      </c>
      <c r="O137" s="27" t="s">
        <v>38</v>
      </c>
      <c r="Q137" s="28">
        <v>130.0</v>
      </c>
      <c r="R137" s="29">
        <v>10.0</v>
      </c>
      <c r="S137" s="83">
        <v>45230.0</v>
      </c>
      <c r="T137" s="28" t="s">
        <v>39</v>
      </c>
      <c r="U137" s="28"/>
      <c r="V137" s="29" t="s">
        <v>40</v>
      </c>
      <c r="W137" s="83"/>
      <c r="Y137" s="68" t="s">
        <v>260</v>
      </c>
      <c r="Z137" s="32" t="s">
        <v>42</v>
      </c>
      <c r="AA137" s="49" t="s">
        <v>260</v>
      </c>
      <c r="AB137" s="57" t="s">
        <v>260</v>
      </c>
      <c r="AC137" s="9" t="s">
        <v>83</v>
      </c>
      <c r="AD137" s="9">
        <v>3.0</v>
      </c>
      <c r="AF137" s="34" t="s">
        <v>990</v>
      </c>
      <c r="AG137" s="35" t="s">
        <v>991</v>
      </c>
      <c r="AH137" s="36">
        <v>33.0</v>
      </c>
      <c r="AI137" s="37" t="s">
        <v>38</v>
      </c>
      <c r="AJ137" s="36">
        <v>2.0</v>
      </c>
      <c r="AK137" s="38">
        <v>130.0</v>
      </c>
      <c r="AL137" s="38">
        <v>10.0</v>
      </c>
      <c r="AM137" s="39" t="s">
        <v>92</v>
      </c>
      <c r="AN137" s="40" t="s">
        <v>39</v>
      </c>
      <c r="AO137" s="36">
        <v>9.92263538E8</v>
      </c>
      <c r="AP137" s="41" t="s">
        <v>49</v>
      </c>
      <c r="AQ137" s="41"/>
    </row>
    <row r="138" ht="15.0" customHeight="1">
      <c r="A138" s="20" t="s">
        <v>992</v>
      </c>
      <c r="B138" s="21" t="s">
        <v>993</v>
      </c>
      <c r="C138" s="21" t="s">
        <v>52</v>
      </c>
      <c r="D138" s="21" t="s">
        <v>62</v>
      </c>
      <c r="E138" s="22" t="s">
        <v>994</v>
      </c>
      <c r="F138" s="21" t="s">
        <v>35</v>
      </c>
      <c r="G138" s="23" t="s">
        <v>70</v>
      </c>
      <c r="H138" s="24" t="s">
        <v>995</v>
      </c>
      <c r="I138" s="24"/>
      <c r="J138" s="24"/>
      <c r="K138" s="24"/>
      <c r="L138" s="24"/>
      <c r="M138" s="25" t="s">
        <v>996</v>
      </c>
      <c r="N138" s="26" t="s">
        <v>997</v>
      </c>
      <c r="O138" s="27" t="s">
        <v>38</v>
      </c>
      <c r="Q138" s="28">
        <v>131.0</v>
      </c>
      <c r="R138" s="29">
        <v>10.0</v>
      </c>
      <c r="S138" s="30" t="str">
        <f t="shared" ref="S138:S143" si="15">DATE(YEAR(W138)+2,MONTH(W138),DAY(W138))</f>
        <v>#VALUE!</v>
      </c>
      <c r="T138" s="28" t="s">
        <v>39</v>
      </c>
      <c r="U138" s="28"/>
      <c r="V138" s="29" t="s">
        <v>40</v>
      </c>
      <c r="W138" s="81" t="s">
        <v>998</v>
      </c>
      <c r="Y138" s="31" t="s">
        <v>41</v>
      </c>
      <c r="Z138" s="32" t="s">
        <v>42</v>
      </c>
      <c r="AA138" s="49" t="s">
        <v>74</v>
      </c>
      <c r="AB138" s="49" t="s">
        <v>999</v>
      </c>
      <c r="AC138" s="9" t="s">
        <v>83</v>
      </c>
      <c r="AD138" s="9">
        <v>3.0</v>
      </c>
      <c r="AF138" s="34" t="s">
        <v>1000</v>
      </c>
      <c r="AG138" s="35" t="s">
        <v>1001</v>
      </c>
      <c r="AH138" s="36">
        <v>34.0</v>
      </c>
      <c r="AI138" s="37" t="s">
        <v>38</v>
      </c>
      <c r="AJ138" s="36">
        <v>2.0</v>
      </c>
      <c r="AK138" s="38">
        <v>131.0</v>
      </c>
      <c r="AL138" s="38">
        <v>10.0</v>
      </c>
      <c r="AM138" s="39" t="s">
        <v>880</v>
      </c>
      <c r="AN138" s="40" t="s">
        <v>39</v>
      </c>
      <c r="AO138" s="36">
        <v>9.79163424E8</v>
      </c>
      <c r="AP138" s="41" t="s">
        <v>49</v>
      </c>
      <c r="AQ138" s="41"/>
    </row>
    <row r="139" ht="15.0" customHeight="1">
      <c r="A139" s="42" t="s">
        <v>1002</v>
      </c>
      <c r="B139" s="43" t="s">
        <v>1003</v>
      </c>
      <c r="C139" s="43" t="s">
        <v>143</v>
      </c>
      <c r="D139" s="43" t="s">
        <v>62</v>
      </c>
      <c r="E139" s="44" t="s">
        <v>1004</v>
      </c>
      <c r="F139" s="43" t="s">
        <v>35</v>
      </c>
      <c r="G139" s="45" t="s">
        <v>94</v>
      </c>
      <c r="H139" s="24"/>
      <c r="I139" s="24"/>
      <c r="J139" s="24"/>
      <c r="K139" s="24"/>
      <c r="L139" s="24"/>
      <c r="M139" s="25" t="s">
        <v>887</v>
      </c>
      <c r="N139" s="69" t="s">
        <v>1005</v>
      </c>
      <c r="O139" s="27" t="s">
        <v>38</v>
      </c>
      <c r="Q139" s="28">
        <v>132.0</v>
      </c>
      <c r="R139" s="29">
        <v>10.0</v>
      </c>
      <c r="S139" s="30" t="str">
        <f t="shared" si="15"/>
        <v>#VALUE!</v>
      </c>
      <c r="T139" s="28" t="s">
        <v>39</v>
      </c>
      <c r="U139" s="28"/>
      <c r="V139" s="29" t="s">
        <v>40</v>
      </c>
      <c r="W139" s="81" t="s">
        <v>1006</v>
      </c>
      <c r="Y139" s="31" t="s">
        <v>41</v>
      </c>
      <c r="Z139" s="32" t="s">
        <v>42</v>
      </c>
      <c r="AA139" s="49" t="s">
        <v>74</v>
      </c>
      <c r="AB139" s="49" t="s">
        <v>75</v>
      </c>
      <c r="AC139" s="9" t="s">
        <v>83</v>
      </c>
      <c r="AD139" s="9">
        <v>3.0</v>
      </c>
      <c r="AF139" s="34" t="s">
        <v>1007</v>
      </c>
      <c r="AG139" s="35" t="s">
        <v>1008</v>
      </c>
      <c r="AH139" s="36">
        <v>36.0</v>
      </c>
      <c r="AI139" s="37" t="s">
        <v>38</v>
      </c>
      <c r="AJ139" s="36">
        <v>2.0</v>
      </c>
      <c r="AK139" s="38">
        <v>132.0</v>
      </c>
      <c r="AL139" s="38">
        <v>10.0</v>
      </c>
      <c r="AM139" s="39" t="s">
        <v>48</v>
      </c>
      <c r="AN139" s="40" t="s">
        <v>39</v>
      </c>
      <c r="AO139" s="36">
        <v>9.83592678E8</v>
      </c>
      <c r="AP139" s="41" t="s">
        <v>49</v>
      </c>
      <c r="AQ139" s="41"/>
    </row>
    <row r="140" ht="15.0" customHeight="1">
      <c r="A140" s="20" t="s">
        <v>1009</v>
      </c>
      <c r="B140" s="21" t="s">
        <v>1010</v>
      </c>
      <c r="C140" s="21" t="s">
        <v>52</v>
      </c>
      <c r="D140" s="21" t="s">
        <v>62</v>
      </c>
      <c r="E140" s="22" t="s">
        <v>1011</v>
      </c>
      <c r="F140" s="21" t="s">
        <v>35</v>
      </c>
      <c r="G140" s="23" t="s">
        <v>70</v>
      </c>
      <c r="H140" s="24"/>
      <c r="I140" s="24"/>
      <c r="J140" s="24"/>
      <c r="K140" s="24"/>
      <c r="L140" s="24"/>
      <c r="M140" s="25" t="s">
        <v>894</v>
      </c>
      <c r="N140" s="69" t="s">
        <v>1012</v>
      </c>
      <c r="O140" s="27" t="s">
        <v>38</v>
      </c>
      <c r="Q140" s="28">
        <v>133.0</v>
      </c>
      <c r="R140" s="29">
        <v>10.0</v>
      </c>
      <c r="S140" s="30">
        <f t="shared" si="15"/>
        <v>730</v>
      </c>
      <c r="T140" s="28" t="s">
        <v>39</v>
      </c>
      <c r="U140" s="28"/>
      <c r="V140" s="29" t="s">
        <v>40</v>
      </c>
      <c r="W140" s="30"/>
      <c r="Y140" s="31" t="s">
        <v>41</v>
      </c>
      <c r="Z140" s="32" t="s">
        <v>42</v>
      </c>
      <c r="AA140" s="49" t="s">
        <v>74</v>
      </c>
      <c r="AB140" s="49" t="s">
        <v>75</v>
      </c>
      <c r="AC140" s="9" t="s">
        <v>83</v>
      </c>
      <c r="AD140" s="9">
        <v>3.0</v>
      </c>
      <c r="AF140" s="34" t="s">
        <v>1013</v>
      </c>
      <c r="AG140" s="35" t="s">
        <v>1014</v>
      </c>
      <c r="AH140" s="36">
        <v>46.0</v>
      </c>
      <c r="AI140" s="37" t="s">
        <v>38</v>
      </c>
      <c r="AJ140" s="36">
        <v>2.0</v>
      </c>
      <c r="AK140" s="38">
        <v>133.0</v>
      </c>
      <c r="AL140" s="38">
        <v>10.0</v>
      </c>
      <c r="AM140" s="39" t="s">
        <v>908</v>
      </c>
      <c r="AN140" s="40" t="s">
        <v>39</v>
      </c>
      <c r="AO140" s="36">
        <v>9.81502827E8</v>
      </c>
      <c r="AP140" s="41" t="s">
        <v>49</v>
      </c>
      <c r="AQ140" s="41"/>
    </row>
    <row r="141" ht="15.0" customHeight="1">
      <c r="A141" s="42" t="s">
        <v>1015</v>
      </c>
      <c r="B141" s="43" t="s">
        <v>1016</v>
      </c>
      <c r="C141" s="43" t="s">
        <v>52</v>
      </c>
      <c r="D141" s="43" t="s">
        <v>62</v>
      </c>
      <c r="E141" s="44" t="s">
        <v>1017</v>
      </c>
      <c r="F141" s="43" t="s">
        <v>35</v>
      </c>
      <c r="G141" s="45" t="s">
        <v>1018</v>
      </c>
      <c r="H141" s="24"/>
      <c r="I141" s="24"/>
      <c r="J141" s="24"/>
      <c r="K141" s="24"/>
      <c r="L141" s="24"/>
      <c r="M141" s="25" t="s">
        <v>902</v>
      </c>
      <c r="N141" s="69" t="s">
        <v>1019</v>
      </c>
      <c r="O141" s="27" t="s">
        <v>38</v>
      </c>
      <c r="Q141" s="28">
        <v>134.0</v>
      </c>
      <c r="R141" s="29">
        <v>10.0</v>
      </c>
      <c r="S141" s="30">
        <f t="shared" si="15"/>
        <v>730</v>
      </c>
      <c r="T141" s="28" t="s">
        <v>39</v>
      </c>
      <c r="U141" s="28"/>
      <c r="V141" s="29" t="s">
        <v>40</v>
      </c>
      <c r="W141" s="30"/>
      <c r="Y141" s="31" t="s">
        <v>41</v>
      </c>
      <c r="Z141" s="32" t="s">
        <v>42</v>
      </c>
      <c r="AA141" s="49" t="s">
        <v>74</v>
      </c>
      <c r="AB141" s="49" t="s">
        <v>75</v>
      </c>
      <c r="AC141" s="9" t="s">
        <v>83</v>
      </c>
      <c r="AD141" s="9">
        <v>3.0</v>
      </c>
      <c r="AF141" s="34" t="s">
        <v>1020</v>
      </c>
      <c r="AG141" s="35" t="s">
        <v>1021</v>
      </c>
      <c r="AH141" s="41"/>
      <c r="AI141" s="37" t="s">
        <v>38</v>
      </c>
      <c r="AJ141" s="36">
        <v>2.0</v>
      </c>
      <c r="AK141" s="38">
        <v>134.0</v>
      </c>
      <c r="AL141" s="38">
        <v>10.0</v>
      </c>
      <c r="AM141" s="39" t="s">
        <v>741</v>
      </c>
      <c r="AN141" s="40" t="s">
        <v>39</v>
      </c>
      <c r="AO141" s="41"/>
      <c r="AP141" s="41" t="s">
        <v>49</v>
      </c>
      <c r="AQ141" s="41"/>
    </row>
    <row r="142" ht="15.0" customHeight="1">
      <c r="A142" s="20" t="s">
        <v>1022</v>
      </c>
      <c r="B142" s="21" t="s">
        <v>1023</v>
      </c>
      <c r="C142" s="21" t="s">
        <v>52</v>
      </c>
      <c r="D142" s="21" t="s">
        <v>62</v>
      </c>
      <c r="E142" s="22" t="s">
        <v>1024</v>
      </c>
      <c r="F142" s="21" t="s">
        <v>35</v>
      </c>
      <c r="G142" s="23" t="s">
        <v>829</v>
      </c>
      <c r="H142" s="24" t="s">
        <v>1025</v>
      </c>
      <c r="I142" s="24"/>
      <c r="J142" s="24"/>
      <c r="K142" s="24"/>
      <c r="L142" s="24"/>
      <c r="M142" s="25" t="s">
        <v>909</v>
      </c>
      <c r="N142" s="69" t="s">
        <v>1026</v>
      </c>
      <c r="O142" s="27" t="s">
        <v>38</v>
      </c>
      <c r="Q142" s="28">
        <v>135.0</v>
      </c>
      <c r="R142" s="29">
        <v>10.0</v>
      </c>
      <c r="S142" s="30">
        <f t="shared" si="15"/>
        <v>730</v>
      </c>
      <c r="T142" s="28" t="s">
        <v>39</v>
      </c>
      <c r="U142" s="28"/>
      <c r="V142" s="29" t="s">
        <v>40</v>
      </c>
      <c r="W142" s="30"/>
      <c r="Y142" s="31" t="s">
        <v>41</v>
      </c>
      <c r="Z142" s="31" t="s">
        <v>98</v>
      </c>
      <c r="AA142" s="49" t="s">
        <v>74</v>
      </c>
      <c r="AB142" s="49" t="s">
        <v>75</v>
      </c>
      <c r="AC142" s="9" t="s">
        <v>83</v>
      </c>
      <c r="AD142" s="9">
        <v>3.0</v>
      </c>
      <c r="AF142" s="34" t="s">
        <v>1027</v>
      </c>
      <c r="AG142" s="35" t="s">
        <v>1028</v>
      </c>
      <c r="AH142" s="36">
        <v>24.0</v>
      </c>
      <c r="AI142" s="37" t="s">
        <v>38</v>
      </c>
      <c r="AJ142" s="36">
        <v>2.0</v>
      </c>
      <c r="AK142" s="38">
        <v>135.0</v>
      </c>
      <c r="AL142" s="38">
        <v>10.0</v>
      </c>
      <c r="AM142" s="39" t="s">
        <v>880</v>
      </c>
      <c r="AN142" s="40" t="s">
        <v>39</v>
      </c>
      <c r="AO142" s="36">
        <v>9.91092076E8</v>
      </c>
      <c r="AP142" s="41" t="s">
        <v>49</v>
      </c>
      <c r="AQ142" s="41"/>
    </row>
    <row r="143" ht="15.0" customHeight="1">
      <c r="A143" s="42" t="s">
        <v>1029</v>
      </c>
      <c r="B143" s="43" t="s">
        <v>1030</v>
      </c>
      <c r="C143" s="43" t="s">
        <v>52</v>
      </c>
      <c r="D143" s="43" t="s">
        <v>62</v>
      </c>
      <c r="E143" s="44" t="s">
        <v>1031</v>
      </c>
      <c r="F143" s="43" t="s">
        <v>35</v>
      </c>
      <c r="G143" s="45" t="s">
        <v>94</v>
      </c>
      <c r="H143" s="24"/>
      <c r="I143" s="24"/>
      <c r="J143" s="24"/>
      <c r="K143" s="24"/>
      <c r="L143" s="24"/>
      <c r="M143" s="25" t="s">
        <v>918</v>
      </c>
      <c r="N143" s="26" t="s">
        <v>1032</v>
      </c>
      <c r="O143" s="27" t="s">
        <v>38</v>
      </c>
      <c r="Q143" s="28">
        <v>136.0</v>
      </c>
      <c r="R143" s="29">
        <v>10.0</v>
      </c>
      <c r="S143" s="30">
        <f t="shared" si="15"/>
        <v>730</v>
      </c>
      <c r="T143" s="28" t="s">
        <v>39</v>
      </c>
      <c r="U143" s="28"/>
      <c r="V143" s="29" t="s">
        <v>40</v>
      </c>
      <c r="W143" s="30"/>
      <c r="Y143" s="31" t="s">
        <v>41</v>
      </c>
      <c r="Z143" s="32" t="s">
        <v>42</v>
      </c>
      <c r="AA143" s="49" t="s">
        <v>74</v>
      </c>
      <c r="AB143" s="49" t="s">
        <v>75</v>
      </c>
      <c r="AC143" s="9" t="s">
        <v>83</v>
      </c>
      <c r="AD143" s="9">
        <v>3.0</v>
      </c>
      <c r="AF143" s="34" t="s">
        <v>1033</v>
      </c>
      <c r="AG143" s="35" t="s">
        <v>1034</v>
      </c>
      <c r="AH143" s="36">
        <v>31.0</v>
      </c>
      <c r="AI143" s="37" t="s">
        <v>38</v>
      </c>
      <c r="AJ143" s="36">
        <v>2.0</v>
      </c>
      <c r="AK143" s="38">
        <v>136.0</v>
      </c>
      <c r="AL143" s="38">
        <v>10.0</v>
      </c>
      <c r="AM143" s="39" t="s">
        <v>92</v>
      </c>
      <c r="AN143" s="40" t="s">
        <v>39</v>
      </c>
      <c r="AO143" s="36">
        <v>9.39116721E8</v>
      </c>
      <c r="AP143" s="41" t="s">
        <v>49</v>
      </c>
      <c r="AQ143" s="41"/>
    </row>
    <row r="144" ht="15.0" customHeight="1">
      <c r="A144" s="20" t="s">
        <v>1035</v>
      </c>
      <c r="B144" s="21" t="s">
        <v>1036</v>
      </c>
      <c r="C144" s="21" t="s">
        <v>52</v>
      </c>
      <c r="D144" s="21" t="s">
        <v>33</v>
      </c>
      <c r="E144" s="22" t="s">
        <v>1037</v>
      </c>
      <c r="F144" s="21" t="s">
        <v>35</v>
      </c>
      <c r="G144" s="23" t="s">
        <v>207</v>
      </c>
      <c r="H144" s="24"/>
      <c r="I144" s="24"/>
      <c r="J144" s="24"/>
      <c r="K144" s="24"/>
      <c r="L144" s="24"/>
      <c r="M144" s="25" t="s">
        <v>927</v>
      </c>
      <c r="N144" s="69" t="s">
        <v>1038</v>
      </c>
      <c r="O144" s="27" t="s">
        <v>38</v>
      </c>
      <c r="Q144" s="28">
        <v>137.0</v>
      </c>
      <c r="R144" s="29">
        <v>10.0</v>
      </c>
      <c r="S144" s="83">
        <v>45230.0</v>
      </c>
      <c r="T144" s="28" t="s">
        <v>39</v>
      </c>
      <c r="U144" s="28"/>
      <c r="V144" s="29" t="s">
        <v>40</v>
      </c>
      <c r="W144" s="83"/>
      <c r="Y144" s="68" t="s">
        <v>260</v>
      </c>
      <c r="Z144" s="32" t="s">
        <v>42</v>
      </c>
      <c r="AA144" s="49" t="s">
        <v>260</v>
      </c>
      <c r="AB144" s="49" t="s">
        <v>260</v>
      </c>
      <c r="AC144" s="9" t="s">
        <v>83</v>
      </c>
      <c r="AD144" s="9">
        <v>3.0</v>
      </c>
      <c r="AF144" s="34" t="s">
        <v>1039</v>
      </c>
      <c r="AG144" s="35" t="s">
        <v>1040</v>
      </c>
      <c r="AH144" s="36">
        <v>30.0</v>
      </c>
      <c r="AI144" s="37" t="s">
        <v>38</v>
      </c>
      <c r="AJ144" s="36">
        <v>2.0</v>
      </c>
      <c r="AK144" s="38">
        <v>137.0</v>
      </c>
      <c r="AL144" s="38">
        <v>10.0</v>
      </c>
      <c r="AM144" s="39" t="s">
        <v>92</v>
      </c>
      <c r="AN144" s="40" t="s">
        <v>39</v>
      </c>
      <c r="AO144" s="36">
        <v>9.89143005E8</v>
      </c>
      <c r="AP144" s="41" t="s">
        <v>49</v>
      </c>
      <c r="AQ144" s="41"/>
    </row>
    <row r="145" ht="15.0" customHeight="1">
      <c r="A145" s="42" t="s">
        <v>1041</v>
      </c>
      <c r="B145" s="43" t="s">
        <v>1042</v>
      </c>
      <c r="C145" s="43" t="s">
        <v>52</v>
      </c>
      <c r="D145" s="43" t="s">
        <v>62</v>
      </c>
      <c r="E145" s="44" t="s">
        <v>1037</v>
      </c>
      <c r="F145" s="43" t="s">
        <v>35</v>
      </c>
      <c r="G145" s="45" t="s">
        <v>94</v>
      </c>
      <c r="H145" s="24"/>
      <c r="I145" s="24"/>
      <c r="J145" s="24"/>
      <c r="K145" s="24"/>
      <c r="L145" s="24"/>
      <c r="M145" s="25" t="s">
        <v>1043</v>
      </c>
      <c r="N145" s="69" t="s">
        <v>1044</v>
      </c>
      <c r="O145" s="27" t="s">
        <v>38</v>
      </c>
      <c r="Q145" s="28" t="s">
        <v>1045</v>
      </c>
      <c r="R145" s="29">
        <v>10.0</v>
      </c>
      <c r="S145" s="83" t="s">
        <v>302</v>
      </c>
      <c r="T145" s="28" t="s">
        <v>39</v>
      </c>
      <c r="U145" s="28"/>
      <c r="V145" s="29" t="s">
        <v>40</v>
      </c>
      <c r="W145" s="83"/>
      <c r="Y145" s="86" t="s">
        <v>653</v>
      </c>
      <c r="Z145" s="84" t="s">
        <v>42</v>
      </c>
      <c r="AA145" s="49" t="s">
        <v>74</v>
      </c>
      <c r="AB145" s="57" t="s">
        <v>99</v>
      </c>
      <c r="AC145" s="9" t="s">
        <v>83</v>
      </c>
      <c r="AD145" s="9">
        <v>3.0</v>
      </c>
      <c r="AF145" s="34" t="s">
        <v>1046</v>
      </c>
      <c r="AG145" s="35" t="s">
        <v>1047</v>
      </c>
      <c r="AH145" s="36">
        <v>60.0</v>
      </c>
      <c r="AI145" s="37" t="s">
        <v>38</v>
      </c>
      <c r="AJ145" s="36">
        <v>2.0</v>
      </c>
      <c r="AK145" s="38">
        <v>138.0</v>
      </c>
      <c r="AL145" s="38">
        <v>10.0</v>
      </c>
      <c r="AM145" s="39" t="s">
        <v>78</v>
      </c>
      <c r="AN145" s="40" t="s">
        <v>39</v>
      </c>
      <c r="AO145" s="36">
        <v>2340883.0</v>
      </c>
      <c r="AP145" s="41" t="s">
        <v>49</v>
      </c>
      <c r="AQ145" s="41"/>
    </row>
    <row r="146" ht="15.0" customHeight="1">
      <c r="A146" s="74" t="s">
        <v>1048</v>
      </c>
      <c r="B146" s="75" t="s">
        <v>1049</v>
      </c>
      <c r="C146" s="75" t="s">
        <v>136</v>
      </c>
      <c r="D146" s="75" t="s">
        <v>9</v>
      </c>
      <c r="E146" s="76" t="s">
        <v>1050</v>
      </c>
      <c r="F146" s="75" t="s">
        <v>138</v>
      </c>
      <c r="G146" s="77" t="s">
        <v>139</v>
      </c>
      <c r="H146" s="24"/>
      <c r="I146" s="24"/>
      <c r="J146" s="24"/>
      <c r="K146" s="24"/>
      <c r="L146" s="24"/>
      <c r="M146" s="25" t="s">
        <v>935</v>
      </c>
      <c r="N146" s="69" t="s">
        <v>1051</v>
      </c>
      <c r="O146" s="27" t="s">
        <v>38</v>
      </c>
      <c r="Q146" s="28" t="s">
        <v>937</v>
      </c>
      <c r="R146" s="29">
        <v>10.0</v>
      </c>
      <c r="S146" s="83">
        <v>45230.0</v>
      </c>
      <c r="T146" s="28" t="s">
        <v>39</v>
      </c>
      <c r="U146" s="28"/>
      <c r="V146" s="29" t="s">
        <v>40</v>
      </c>
      <c r="W146" s="83"/>
      <c r="Y146" s="98" t="s">
        <v>260</v>
      </c>
      <c r="Z146" s="84" t="s">
        <v>42</v>
      </c>
      <c r="AA146" s="49" t="s">
        <v>260</v>
      </c>
      <c r="AB146" s="57" t="s">
        <v>260</v>
      </c>
      <c r="AC146" s="9" t="s">
        <v>83</v>
      </c>
      <c r="AD146" s="9">
        <v>3.0</v>
      </c>
      <c r="AF146" s="34" t="s">
        <v>1052</v>
      </c>
      <c r="AG146" s="35" t="s">
        <v>1053</v>
      </c>
      <c r="AH146" s="36">
        <v>44.0</v>
      </c>
      <c r="AI146" s="37" t="s">
        <v>38</v>
      </c>
      <c r="AJ146" s="36">
        <v>2.0</v>
      </c>
      <c r="AK146" s="38">
        <v>139.0</v>
      </c>
      <c r="AL146" s="38">
        <v>10.0</v>
      </c>
      <c r="AM146" s="39" t="s">
        <v>92</v>
      </c>
      <c r="AN146" s="40" t="s">
        <v>39</v>
      </c>
      <c r="AO146" s="36">
        <v>9.91818381E8</v>
      </c>
      <c r="AP146" s="41" t="s">
        <v>49</v>
      </c>
      <c r="AQ146" s="41"/>
    </row>
    <row r="147" ht="15.0" customHeight="1">
      <c r="A147" s="42" t="s">
        <v>1054</v>
      </c>
      <c r="B147" s="43" t="s">
        <v>1055</v>
      </c>
      <c r="C147" s="43" t="s">
        <v>52</v>
      </c>
      <c r="D147" s="43" t="s">
        <v>62</v>
      </c>
      <c r="E147" s="44" t="s">
        <v>1056</v>
      </c>
      <c r="F147" s="43" t="s">
        <v>35</v>
      </c>
      <c r="G147" s="45" t="s">
        <v>829</v>
      </c>
      <c r="H147" s="105" t="s">
        <v>1057</v>
      </c>
      <c r="I147" s="24"/>
      <c r="J147" s="24"/>
      <c r="K147" s="24"/>
      <c r="L147" s="24"/>
      <c r="M147" s="25" t="s">
        <v>941</v>
      </c>
      <c r="N147" s="69" t="s">
        <v>1058</v>
      </c>
      <c r="O147" s="27" t="s">
        <v>38</v>
      </c>
      <c r="Q147" s="28" t="s">
        <v>943</v>
      </c>
      <c r="R147" s="29">
        <v>10.0</v>
      </c>
      <c r="S147" s="30">
        <f>DATE(YEAR(W147)+2,MONTH(W147),DAY(W147))</f>
        <v>730</v>
      </c>
      <c r="T147" s="28" t="s">
        <v>39</v>
      </c>
      <c r="U147" s="28"/>
      <c r="V147" s="29" t="s">
        <v>40</v>
      </c>
      <c r="W147" s="30"/>
      <c r="Y147" s="31" t="s">
        <v>41</v>
      </c>
      <c r="Z147" s="32" t="s">
        <v>42</v>
      </c>
      <c r="AA147" s="49" t="s">
        <v>74</v>
      </c>
      <c r="AB147" s="57" t="s">
        <v>99</v>
      </c>
      <c r="AC147" s="9" t="s">
        <v>83</v>
      </c>
      <c r="AD147" s="9">
        <v>3.0</v>
      </c>
      <c r="AF147" s="34" t="s">
        <v>1059</v>
      </c>
      <c r="AG147" s="35" t="s">
        <v>1060</v>
      </c>
      <c r="AH147" s="36">
        <v>41.0</v>
      </c>
      <c r="AI147" s="37" t="s">
        <v>38</v>
      </c>
      <c r="AJ147" s="36">
        <v>2.0</v>
      </c>
      <c r="AK147" s="38">
        <v>140.0</v>
      </c>
      <c r="AL147" s="38">
        <v>10.0</v>
      </c>
      <c r="AM147" s="39" t="s">
        <v>1061</v>
      </c>
      <c r="AN147" s="40" t="s">
        <v>39</v>
      </c>
      <c r="AO147" s="36">
        <v>9.95403444E8</v>
      </c>
      <c r="AP147" s="41" t="s">
        <v>49</v>
      </c>
      <c r="AQ147" s="41"/>
    </row>
    <row r="148" ht="15.0" customHeight="1">
      <c r="A148" s="20" t="s">
        <v>1062</v>
      </c>
      <c r="B148" s="21" t="s">
        <v>1063</v>
      </c>
      <c r="C148" s="21" t="s">
        <v>143</v>
      </c>
      <c r="D148" s="21" t="s">
        <v>62</v>
      </c>
      <c r="E148" s="22" t="s">
        <v>1064</v>
      </c>
      <c r="F148" s="21" t="s">
        <v>35</v>
      </c>
      <c r="G148" s="23" t="s">
        <v>36</v>
      </c>
      <c r="H148" s="24"/>
      <c r="I148" s="24"/>
      <c r="J148" s="24"/>
      <c r="K148" s="24"/>
      <c r="L148" s="24"/>
      <c r="M148" s="25" t="s">
        <v>1065</v>
      </c>
      <c r="N148" s="9" t="s">
        <v>1066</v>
      </c>
      <c r="O148" s="27" t="s">
        <v>38</v>
      </c>
      <c r="Q148" s="28" t="s">
        <v>950</v>
      </c>
      <c r="R148" s="29">
        <v>10.0</v>
      </c>
      <c r="S148" s="81">
        <v>2024.0</v>
      </c>
      <c r="T148" s="28" t="s">
        <v>1067</v>
      </c>
      <c r="U148" s="28"/>
      <c r="V148" s="29" t="s">
        <v>40</v>
      </c>
      <c r="W148" s="81"/>
      <c r="Y148" s="68"/>
      <c r="Z148" s="32" t="s">
        <v>42</v>
      </c>
      <c r="AA148" s="49"/>
      <c r="AB148" s="49"/>
      <c r="AF148" s="34">
        <v>1.103869614E9</v>
      </c>
      <c r="AG148" s="35" t="s">
        <v>1068</v>
      </c>
      <c r="AH148" s="36">
        <v>47.0</v>
      </c>
      <c r="AI148" s="37" t="s">
        <v>38</v>
      </c>
      <c r="AJ148" s="36">
        <v>2.0</v>
      </c>
      <c r="AK148" s="38">
        <v>141.0</v>
      </c>
      <c r="AL148" s="38">
        <v>10.0</v>
      </c>
      <c r="AM148" s="39" t="s">
        <v>363</v>
      </c>
      <c r="AN148" s="40" t="s">
        <v>39</v>
      </c>
      <c r="AO148" s="36">
        <v>9.69586444E8</v>
      </c>
      <c r="AP148" s="41" t="s">
        <v>49</v>
      </c>
      <c r="AQ148" s="41"/>
    </row>
    <row r="149" ht="15.0" customHeight="1">
      <c r="A149" s="42" t="s">
        <v>1069</v>
      </c>
      <c r="B149" s="43" t="s">
        <v>1070</v>
      </c>
      <c r="C149" s="43" t="s">
        <v>52</v>
      </c>
      <c r="D149" s="43" t="s">
        <v>62</v>
      </c>
      <c r="E149" s="44" t="s">
        <v>1071</v>
      </c>
      <c r="F149" s="43" t="s">
        <v>35</v>
      </c>
      <c r="G149" s="45" t="s">
        <v>666</v>
      </c>
      <c r="H149" s="79" t="s">
        <v>1072</v>
      </c>
      <c r="I149" s="79"/>
      <c r="J149" s="79"/>
      <c r="K149" s="79"/>
      <c r="L149" s="79"/>
      <c r="M149" s="80"/>
      <c r="N149" s="28" t="s">
        <v>1073</v>
      </c>
      <c r="O149" s="27" t="s">
        <v>38</v>
      </c>
      <c r="Q149" s="28" t="s">
        <v>1074</v>
      </c>
      <c r="R149" s="29">
        <v>10.0</v>
      </c>
      <c r="S149" s="28" t="s">
        <v>1073</v>
      </c>
      <c r="T149" s="28" t="s">
        <v>1073</v>
      </c>
      <c r="U149" s="28"/>
      <c r="V149" s="29" t="s">
        <v>40</v>
      </c>
      <c r="W149" s="28"/>
      <c r="Y149" s="28" t="s">
        <v>1073</v>
      </c>
      <c r="Z149" s="32" t="s">
        <v>42</v>
      </c>
      <c r="AA149" s="28" t="s">
        <v>1073</v>
      </c>
      <c r="AB149" s="28" t="s">
        <v>1073</v>
      </c>
      <c r="AF149" s="34" t="s">
        <v>1075</v>
      </c>
      <c r="AG149" s="35" t="s">
        <v>1076</v>
      </c>
      <c r="AH149" s="36">
        <v>23.0</v>
      </c>
      <c r="AI149" s="37" t="s">
        <v>1077</v>
      </c>
      <c r="AJ149" s="36">
        <v>2.0</v>
      </c>
      <c r="AK149" s="38">
        <v>142.0</v>
      </c>
      <c r="AL149" s="38">
        <v>10.0</v>
      </c>
      <c r="AM149" s="39" t="s">
        <v>1078</v>
      </c>
      <c r="AN149" s="40" t="s">
        <v>39</v>
      </c>
      <c r="AO149" s="36">
        <v>9.59491379E8</v>
      </c>
      <c r="AP149" s="41" t="s">
        <v>49</v>
      </c>
      <c r="AQ149" s="41" t="s">
        <v>1079</v>
      </c>
    </row>
    <row r="150" ht="15.75" customHeight="1">
      <c r="A150" s="20" t="s">
        <v>1080</v>
      </c>
      <c r="B150" s="21" t="s">
        <v>1081</v>
      </c>
      <c r="C150" s="21" t="s">
        <v>52</v>
      </c>
      <c r="D150" s="21" t="s">
        <v>62</v>
      </c>
      <c r="E150" s="22" t="s">
        <v>1082</v>
      </c>
      <c r="F150" s="21" t="s">
        <v>35</v>
      </c>
      <c r="G150" s="23" t="s">
        <v>94</v>
      </c>
      <c r="H150" s="24"/>
      <c r="I150" s="24"/>
      <c r="J150" s="24"/>
      <c r="K150" s="24"/>
      <c r="L150" s="24"/>
      <c r="M150" s="25" t="s">
        <v>952</v>
      </c>
      <c r="N150" s="26" t="s">
        <v>1083</v>
      </c>
      <c r="O150" s="27" t="s">
        <v>38</v>
      </c>
      <c r="Q150" s="28" t="s">
        <v>954</v>
      </c>
      <c r="R150" s="29">
        <v>10.0</v>
      </c>
      <c r="S150" s="30">
        <v>45230.0</v>
      </c>
      <c r="T150" s="28" t="s">
        <v>39</v>
      </c>
      <c r="U150" s="28"/>
      <c r="V150" s="29" t="s">
        <v>40</v>
      </c>
      <c r="W150" s="30"/>
      <c r="Y150" s="86"/>
      <c r="Z150" s="98" t="s">
        <v>466</v>
      </c>
      <c r="AA150" s="33" t="s">
        <v>43</v>
      </c>
      <c r="AB150" s="33" t="s">
        <v>44</v>
      </c>
      <c r="AC150" s="9" t="s">
        <v>83</v>
      </c>
      <c r="AD150" s="9">
        <v>3.0</v>
      </c>
      <c r="AF150" s="34" t="s">
        <v>1084</v>
      </c>
      <c r="AG150" s="35" t="s">
        <v>1085</v>
      </c>
      <c r="AH150" s="36">
        <v>46.0</v>
      </c>
      <c r="AI150" s="37" t="s">
        <v>38</v>
      </c>
      <c r="AJ150" s="36">
        <v>2.0</v>
      </c>
      <c r="AK150" s="38">
        <v>143.0</v>
      </c>
      <c r="AL150" s="38">
        <v>10.0</v>
      </c>
      <c r="AM150" s="39" t="s">
        <v>92</v>
      </c>
      <c r="AN150" s="40" t="s">
        <v>39</v>
      </c>
      <c r="AO150" s="36">
        <v>9.59491379E8</v>
      </c>
      <c r="AP150" s="41" t="s">
        <v>49</v>
      </c>
      <c r="AQ150" s="41"/>
    </row>
    <row r="151" ht="15.0" customHeight="1">
      <c r="A151" s="42" t="s">
        <v>1086</v>
      </c>
      <c r="B151" s="43" t="s">
        <v>1087</v>
      </c>
      <c r="C151" s="43" t="s">
        <v>52</v>
      </c>
      <c r="D151" s="43" t="s">
        <v>62</v>
      </c>
      <c r="E151" s="44" t="s">
        <v>1088</v>
      </c>
      <c r="F151" s="43" t="s">
        <v>35</v>
      </c>
      <c r="G151" s="45" t="s">
        <v>94</v>
      </c>
      <c r="H151" s="79"/>
      <c r="I151" s="79"/>
      <c r="J151" s="79"/>
      <c r="K151" s="79"/>
      <c r="L151" s="79"/>
      <c r="M151" s="80" t="s">
        <v>1089</v>
      </c>
      <c r="N151" s="28" t="s">
        <v>1090</v>
      </c>
      <c r="O151" s="27" t="s">
        <v>38</v>
      </c>
      <c r="Q151" s="28" t="s">
        <v>960</v>
      </c>
      <c r="R151" s="29">
        <v>10.0</v>
      </c>
      <c r="S151" s="106">
        <v>45689.0</v>
      </c>
      <c r="T151" s="28" t="s">
        <v>543</v>
      </c>
      <c r="U151" s="28"/>
      <c r="V151" s="29" t="s">
        <v>40</v>
      </c>
      <c r="W151" s="28"/>
      <c r="Y151" s="28" t="s">
        <v>1091</v>
      </c>
      <c r="Z151" s="32" t="s">
        <v>42</v>
      </c>
      <c r="AA151" s="28" t="s">
        <v>1091</v>
      </c>
      <c r="AB151" s="28" t="s">
        <v>1091</v>
      </c>
      <c r="AC151" s="9" t="s">
        <v>1092</v>
      </c>
      <c r="AD151" s="9">
        <v>6.25</v>
      </c>
      <c r="AF151" s="34" t="s">
        <v>1093</v>
      </c>
      <c r="AG151" s="35" t="s">
        <v>1094</v>
      </c>
      <c r="AH151" s="36">
        <v>27.0</v>
      </c>
      <c r="AI151" s="37" t="s">
        <v>38</v>
      </c>
      <c r="AJ151" s="36">
        <v>2.0</v>
      </c>
      <c r="AK151" s="38">
        <v>144.0</v>
      </c>
      <c r="AL151" s="38">
        <v>10.0</v>
      </c>
      <c r="AM151" s="39" t="s">
        <v>290</v>
      </c>
      <c r="AN151" s="40" t="s">
        <v>39</v>
      </c>
      <c r="AO151" s="36">
        <v>9.97550438E8</v>
      </c>
      <c r="AP151" s="41" t="s">
        <v>49</v>
      </c>
      <c r="AQ151" s="41"/>
    </row>
    <row r="152" ht="15.0" customHeight="1">
      <c r="A152" s="42" t="s">
        <v>1095</v>
      </c>
      <c r="B152" s="43" t="s">
        <v>1096</v>
      </c>
      <c r="C152" s="43" t="s">
        <v>149</v>
      </c>
      <c r="D152" s="43" t="s">
        <v>967</v>
      </c>
      <c r="E152" s="44" t="s">
        <v>1097</v>
      </c>
      <c r="F152" s="43" t="s">
        <v>35</v>
      </c>
      <c r="G152" s="45" t="s">
        <v>1098</v>
      </c>
      <c r="H152" s="79"/>
      <c r="I152" s="79"/>
      <c r="J152" s="79"/>
      <c r="K152" s="79"/>
      <c r="L152" s="79"/>
      <c r="M152" s="80"/>
      <c r="N152" s="28"/>
      <c r="O152" s="27"/>
      <c r="Q152" s="28"/>
      <c r="R152" s="29"/>
      <c r="S152" s="106"/>
      <c r="T152" s="28"/>
      <c r="U152" s="28"/>
      <c r="V152" s="29"/>
      <c r="W152" s="28"/>
      <c r="Y152" s="28"/>
      <c r="Z152" s="32"/>
      <c r="AA152" s="28"/>
      <c r="AB152" s="28"/>
      <c r="AC152" s="9"/>
      <c r="AD152" s="9"/>
      <c r="AF152" s="34"/>
      <c r="AG152" s="35"/>
      <c r="AH152" s="36"/>
      <c r="AI152" s="37"/>
      <c r="AJ152" s="36"/>
      <c r="AK152" s="38"/>
      <c r="AL152" s="38"/>
      <c r="AM152" s="39"/>
      <c r="AN152" s="40"/>
      <c r="AO152" s="36"/>
      <c r="AP152" s="41"/>
      <c r="AQ152" s="41"/>
    </row>
    <row r="153" ht="15.0" customHeight="1">
      <c r="A153" s="20" t="s">
        <v>1099</v>
      </c>
      <c r="B153" s="21" t="s">
        <v>1100</v>
      </c>
      <c r="C153" s="21" t="s">
        <v>52</v>
      </c>
      <c r="D153" s="21" t="s">
        <v>62</v>
      </c>
      <c r="E153" s="22" t="s">
        <v>1101</v>
      </c>
      <c r="F153" s="21" t="s">
        <v>35</v>
      </c>
      <c r="G153" s="23" t="s">
        <v>36</v>
      </c>
      <c r="H153" s="24"/>
      <c r="I153" s="24"/>
      <c r="J153" s="24"/>
      <c r="K153" s="24"/>
      <c r="L153" s="24"/>
      <c r="M153" s="25" t="s">
        <v>1102</v>
      </c>
      <c r="N153" s="26" t="s">
        <v>1103</v>
      </c>
      <c r="O153" s="27" t="s">
        <v>38</v>
      </c>
      <c r="Q153" s="28" t="s">
        <v>1104</v>
      </c>
      <c r="R153" s="29">
        <v>10.0</v>
      </c>
      <c r="S153" s="30" t="s">
        <v>302</v>
      </c>
      <c r="T153" s="28" t="s">
        <v>39</v>
      </c>
      <c r="U153" s="28"/>
      <c r="V153" s="29" t="s">
        <v>40</v>
      </c>
      <c r="W153" s="83"/>
      <c r="Y153" s="86" t="s">
        <v>653</v>
      </c>
      <c r="Z153" s="30"/>
      <c r="AA153" s="49" t="s">
        <v>74</v>
      </c>
      <c r="AB153" s="49" t="s">
        <v>75</v>
      </c>
      <c r="AC153" s="9" t="s">
        <v>83</v>
      </c>
      <c r="AD153" s="9">
        <v>3.0</v>
      </c>
      <c r="AF153" s="34" t="s">
        <v>1105</v>
      </c>
      <c r="AG153" s="35" t="s">
        <v>1106</v>
      </c>
      <c r="AH153" s="41"/>
      <c r="AI153" s="37" t="s">
        <v>38</v>
      </c>
      <c r="AJ153" s="41"/>
      <c r="AK153" s="38">
        <v>145.0</v>
      </c>
      <c r="AL153" s="38">
        <v>10.0</v>
      </c>
      <c r="AM153" s="39" t="s">
        <v>685</v>
      </c>
      <c r="AN153" s="40" t="s">
        <v>39</v>
      </c>
      <c r="AO153" s="41"/>
      <c r="AP153" s="41" t="s">
        <v>49</v>
      </c>
      <c r="AQ153" s="41" t="s">
        <v>1107</v>
      </c>
    </row>
    <row r="154" ht="15.0" customHeight="1">
      <c r="A154" s="42" t="s">
        <v>1108</v>
      </c>
      <c r="B154" s="43" t="s">
        <v>1109</v>
      </c>
      <c r="C154" s="43" t="s">
        <v>52</v>
      </c>
      <c r="D154" s="43" t="s">
        <v>62</v>
      </c>
      <c r="E154" s="44" t="s">
        <v>1110</v>
      </c>
      <c r="F154" s="43" t="s">
        <v>35</v>
      </c>
      <c r="G154" s="45" t="s">
        <v>1111</v>
      </c>
      <c r="H154" s="24"/>
      <c r="I154" s="24"/>
      <c r="J154" s="24"/>
      <c r="K154" s="24"/>
      <c r="L154" s="24"/>
      <c r="M154" s="25" t="s">
        <v>1112</v>
      </c>
      <c r="N154" s="69" t="s">
        <v>1113</v>
      </c>
      <c r="O154" s="27" t="s">
        <v>38</v>
      </c>
      <c r="Q154" s="28">
        <v>146.0</v>
      </c>
      <c r="R154" s="29">
        <v>10.0</v>
      </c>
      <c r="S154" s="30" t="s">
        <v>302</v>
      </c>
      <c r="T154" s="28" t="s">
        <v>39</v>
      </c>
      <c r="U154" s="28"/>
      <c r="V154" s="29" t="s">
        <v>40</v>
      </c>
      <c r="W154" s="83"/>
      <c r="Y154" s="86" t="s">
        <v>653</v>
      </c>
      <c r="Z154" s="30"/>
      <c r="AA154" s="49" t="s">
        <v>74</v>
      </c>
      <c r="AB154" s="49" t="s">
        <v>75</v>
      </c>
      <c r="AF154" s="34" t="s">
        <v>1114</v>
      </c>
      <c r="AG154" s="35" t="s">
        <v>1115</v>
      </c>
      <c r="AH154" s="41"/>
      <c r="AI154" s="37" t="s">
        <v>38</v>
      </c>
      <c r="AJ154" s="41"/>
      <c r="AK154" s="38">
        <v>146.0</v>
      </c>
      <c r="AL154" s="38">
        <v>10.0</v>
      </c>
      <c r="AM154" s="39" t="s">
        <v>1116</v>
      </c>
      <c r="AN154" s="40" t="s">
        <v>39</v>
      </c>
      <c r="AO154" s="41"/>
      <c r="AP154" s="41" t="s">
        <v>49</v>
      </c>
      <c r="AQ154" s="41" t="s">
        <v>1107</v>
      </c>
    </row>
    <row r="155" ht="15.0" customHeight="1">
      <c r="A155" s="20" t="s">
        <v>1117</v>
      </c>
      <c r="B155" s="21" t="s">
        <v>1118</v>
      </c>
      <c r="C155" s="21" t="s">
        <v>52</v>
      </c>
      <c r="D155" s="21" t="s">
        <v>62</v>
      </c>
      <c r="E155" s="22" t="s">
        <v>1119</v>
      </c>
      <c r="F155" s="21" t="s">
        <v>35</v>
      </c>
      <c r="G155" s="23" t="s">
        <v>337</v>
      </c>
      <c r="H155" s="58"/>
      <c r="I155" s="58"/>
      <c r="J155" s="58"/>
      <c r="K155" s="58"/>
      <c r="L155" s="58"/>
      <c r="M155" s="59" t="s">
        <v>1120</v>
      </c>
      <c r="N155" s="87" t="s">
        <v>966</v>
      </c>
      <c r="O155" s="61" t="s">
        <v>38</v>
      </c>
      <c r="Q155" s="55">
        <v>147.0</v>
      </c>
      <c r="R155" s="56">
        <v>10.0</v>
      </c>
      <c r="S155" s="30">
        <v>44531.0</v>
      </c>
      <c r="T155" s="55" t="s">
        <v>39</v>
      </c>
      <c r="U155" s="55"/>
      <c r="V155" s="29" t="s">
        <v>40</v>
      </c>
      <c r="W155" s="83"/>
      <c r="Y155" s="30" t="s">
        <v>107</v>
      </c>
      <c r="Z155" s="31" t="s">
        <v>98</v>
      </c>
      <c r="AA155" s="49" t="s">
        <v>74</v>
      </c>
      <c r="AB155" s="57" t="s">
        <v>1121</v>
      </c>
      <c r="AC155" s="9" t="s">
        <v>83</v>
      </c>
      <c r="AD155" s="9">
        <v>3.0</v>
      </c>
      <c r="AE155" s="9" t="s">
        <v>1122</v>
      </c>
      <c r="AF155" s="34" t="s">
        <v>965</v>
      </c>
      <c r="AG155" s="35" t="s">
        <v>1123</v>
      </c>
      <c r="AH155" s="41"/>
      <c r="AI155" s="37" t="s">
        <v>38</v>
      </c>
      <c r="AJ155" s="41"/>
      <c r="AK155" s="38">
        <v>147.0</v>
      </c>
      <c r="AL155" s="38">
        <v>10.0</v>
      </c>
      <c r="AM155" s="39" t="s">
        <v>1124</v>
      </c>
      <c r="AN155" s="40" t="s">
        <v>39</v>
      </c>
      <c r="AO155" s="41"/>
      <c r="AP155" s="41" t="s">
        <v>49</v>
      </c>
      <c r="AQ155" s="41" t="s">
        <v>1125</v>
      </c>
    </row>
    <row r="156" ht="15.75" customHeight="1">
      <c r="A156" s="42" t="s">
        <v>1126</v>
      </c>
      <c r="B156" s="43" t="s">
        <v>1127</v>
      </c>
      <c r="C156" s="43" t="s">
        <v>231</v>
      </c>
      <c r="D156" s="43" t="s">
        <v>62</v>
      </c>
      <c r="E156" s="44" t="s">
        <v>1128</v>
      </c>
      <c r="F156" s="43" t="s">
        <v>35</v>
      </c>
      <c r="G156" s="45" t="s">
        <v>36</v>
      </c>
      <c r="H156" s="24"/>
      <c r="I156" s="24"/>
      <c r="J156" s="24"/>
      <c r="K156" s="24"/>
      <c r="L156" s="24"/>
      <c r="M156" s="25" t="s">
        <v>970</v>
      </c>
      <c r="N156" s="69" t="s">
        <v>1129</v>
      </c>
      <c r="O156" s="27" t="s">
        <v>52</v>
      </c>
      <c r="Q156" s="28">
        <v>148.0</v>
      </c>
      <c r="R156" s="29">
        <v>10.0</v>
      </c>
      <c r="S156" s="30">
        <v>45230.0</v>
      </c>
      <c r="T156" s="28" t="s">
        <v>39</v>
      </c>
      <c r="U156" s="28"/>
      <c r="V156" s="29" t="s">
        <v>40</v>
      </c>
      <c r="W156" s="30"/>
      <c r="Y156" s="98" t="s">
        <v>260</v>
      </c>
      <c r="Z156" s="84" t="s">
        <v>42</v>
      </c>
      <c r="AA156" s="49" t="s">
        <v>260</v>
      </c>
      <c r="AB156" s="49" t="s">
        <v>260</v>
      </c>
      <c r="AC156" s="9" t="s">
        <v>83</v>
      </c>
      <c r="AD156" s="9">
        <v>3.0</v>
      </c>
      <c r="AF156" s="34" t="s">
        <v>1130</v>
      </c>
      <c r="AG156" s="35" t="s">
        <v>1131</v>
      </c>
      <c r="AH156" s="41"/>
      <c r="AI156" s="37" t="s">
        <v>38</v>
      </c>
      <c r="AJ156" s="41"/>
      <c r="AK156" s="38">
        <v>148.0</v>
      </c>
      <c r="AL156" s="38">
        <v>10.0</v>
      </c>
      <c r="AM156" s="39" t="s">
        <v>92</v>
      </c>
      <c r="AN156" s="40" t="s">
        <v>39</v>
      </c>
      <c r="AO156" s="41"/>
      <c r="AP156" s="41" t="s">
        <v>49</v>
      </c>
      <c r="AQ156" s="41"/>
    </row>
    <row r="157" ht="15.0" customHeight="1">
      <c r="A157" s="20" t="s">
        <v>1132</v>
      </c>
      <c r="B157" s="21" t="s">
        <v>1133</v>
      </c>
      <c r="C157" s="21" t="s">
        <v>52</v>
      </c>
      <c r="D157" s="21" t="s">
        <v>62</v>
      </c>
      <c r="E157" s="22" t="s">
        <v>1134</v>
      </c>
      <c r="F157" s="21" t="s">
        <v>35</v>
      </c>
      <c r="G157" s="23" t="s">
        <v>94</v>
      </c>
      <c r="H157" s="24"/>
      <c r="I157" s="24"/>
      <c r="J157" s="24"/>
      <c r="K157" s="24"/>
      <c r="L157" s="24"/>
      <c r="M157" s="25" t="s">
        <v>976</v>
      </c>
      <c r="N157" s="69" t="s">
        <v>1135</v>
      </c>
      <c r="O157" s="27" t="s">
        <v>775</v>
      </c>
      <c r="Q157" s="28">
        <v>149.0</v>
      </c>
      <c r="R157" s="29">
        <v>10.0</v>
      </c>
      <c r="S157" s="30">
        <v>45230.0</v>
      </c>
      <c r="T157" s="28" t="s">
        <v>39</v>
      </c>
      <c r="U157" s="28"/>
      <c r="V157" s="29" t="s">
        <v>40</v>
      </c>
      <c r="W157" s="30"/>
      <c r="Y157" s="68" t="s">
        <v>260</v>
      </c>
      <c r="Z157" s="32" t="s">
        <v>42</v>
      </c>
      <c r="AA157" s="49" t="s">
        <v>260</v>
      </c>
      <c r="AB157" s="49" t="s">
        <v>260</v>
      </c>
      <c r="AC157" s="9" t="s">
        <v>83</v>
      </c>
      <c r="AD157" s="9">
        <v>3.0</v>
      </c>
      <c r="AF157" s="34" t="s">
        <v>1136</v>
      </c>
      <c r="AG157" s="35" t="s">
        <v>1137</v>
      </c>
      <c r="AH157" s="36">
        <v>38.0</v>
      </c>
      <c r="AI157" s="37" t="s">
        <v>1138</v>
      </c>
      <c r="AJ157" s="36">
        <v>2.0</v>
      </c>
      <c r="AK157" s="38">
        <v>149.0</v>
      </c>
      <c r="AL157" s="38">
        <v>10.0</v>
      </c>
      <c r="AM157" s="39" t="s">
        <v>92</v>
      </c>
      <c r="AN157" s="40" t="s">
        <v>39</v>
      </c>
      <c r="AO157" s="36">
        <v>9.86850915E8</v>
      </c>
      <c r="AP157" s="41" t="s">
        <v>49</v>
      </c>
      <c r="AQ157" s="41"/>
    </row>
    <row r="158" ht="15.0" customHeight="1">
      <c r="A158" s="42" t="s">
        <v>1139</v>
      </c>
      <c r="B158" s="43" t="s">
        <v>1140</v>
      </c>
      <c r="C158" s="43" t="s">
        <v>52</v>
      </c>
      <c r="D158" s="43" t="s">
        <v>62</v>
      </c>
      <c r="E158" s="44" t="s">
        <v>1141</v>
      </c>
      <c r="F158" s="43" t="s">
        <v>35</v>
      </c>
      <c r="G158" s="45" t="s">
        <v>94</v>
      </c>
      <c r="H158" s="24"/>
      <c r="I158" s="24"/>
      <c r="J158" s="24"/>
      <c r="K158" s="24"/>
      <c r="L158" s="24"/>
      <c r="M158" s="25" t="s">
        <v>985</v>
      </c>
      <c r="N158" s="69" t="s">
        <v>1142</v>
      </c>
      <c r="O158" s="27" t="s">
        <v>38</v>
      </c>
      <c r="Q158" s="28" t="s">
        <v>987</v>
      </c>
      <c r="R158" s="29">
        <v>10.0</v>
      </c>
      <c r="S158" s="83" t="s">
        <v>302</v>
      </c>
      <c r="T158" s="28" t="s">
        <v>39</v>
      </c>
      <c r="U158" s="28"/>
      <c r="V158" s="29" t="s">
        <v>40</v>
      </c>
      <c r="W158" s="83"/>
      <c r="Y158" s="86" t="s">
        <v>653</v>
      </c>
      <c r="Z158" s="84" t="s">
        <v>42</v>
      </c>
      <c r="AA158" s="49" t="s">
        <v>74</v>
      </c>
      <c r="AB158" s="49" t="s">
        <v>75</v>
      </c>
      <c r="AC158" s="9" t="s">
        <v>83</v>
      </c>
      <c r="AD158" s="9">
        <v>3.0</v>
      </c>
      <c r="AF158" s="34" t="s">
        <v>1143</v>
      </c>
      <c r="AG158" s="35" t="s">
        <v>1144</v>
      </c>
      <c r="AH158" s="41"/>
      <c r="AI158" s="37" t="s">
        <v>38</v>
      </c>
      <c r="AJ158" s="41"/>
      <c r="AK158" s="38">
        <v>150.0</v>
      </c>
      <c r="AL158" s="38">
        <v>10.0</v>
      </c>
      <c r="AM158" s="39" t="s">
        <v>48</v>
      </c>
      <c r="AN158" s="40" t="s">
        <v>39</v>
      </c>
      <c r="AO158" s="41"/>
      <c r="AP158" s="41" t="s">
        <v>49</v>
      </c>
      <c r="AQ158" s="41"/>
    </row>
    <row r="159" ht="15.0" customHeight="1">
      <c r="A159" s="20" t="s">
        <v>1145</v>
      </c>
      <c r="B159" s="21" t="s">
        <v>1146</v>
      </c>
      <c r="C159" s="21" t="s">
        <v>52</v>
      </c>
      <c r="D159" s="21" t="s">
        <v>62</v>
      </c>
      <c r="E159" s="22" t="s">
        <v>1147</v>
      </c>
      <c r="F159" s="21" t="s">
        <v>35</v>
      </c>
      <c r="G159" s="23" t="s">
        <v>36</v>
      </c>
      <c r="H159" s="24"/>
      <c r="I159" s="24"/>
      <c r="J159" s="24"/>
      <c r="K159" s="24"/>
      <c r="L159" s="24"/>
      <c r="M159" s="25" t="s">
        <v>992</v>
      </c>
      <c r="N159" s="69" t="s">
        <v>1148</v>
      </c>
      <c r="O159" s="27" t="s">
        <v>38</v>
      </c>
      <c r="Q159" s="28" t="s">
        <v>994</v>
      </c>
      <c r="R159" s="29">
        <v>10.0</v>
      </c>
      <c r="S159" s="30">
        <f t="shared" ref="S159:S160" si="16">DATE(YEAR(W159)+2,MONTH(W159),DAY(W159))</f>
        <v>730</v>
      </c>
      <c r="T159" s="28" t="s">
        <v>39</v>
      </c>
      <c r="U159" s="28"/>
      <c r="V159" s="29" t="s">
        <v>40</v>
      </c>
      <c r="W159" s="30"/>
      <c r="Y159" s="31" t="s">
        <v>41</v>
      </c>
      <c r="Z159" s="32" t="s">
        <v>42</v>
      </c>
      <c r="AA159" s="49" t="s">
        <v>74</v>
      </c>
      <c r="AB159" s="49" t="s">
        <v>75</v>
      </c>
      <c r="AC159" s="9" t="s">
        <v>83</v>
      </c>
      <c r="AD159" s="9">
        <v>3.0</v>
      </c>
      <c r="AF159" s="34" t="s">
        <v>1149</v>
      </c>
      <c r="AG159" s="35" t="s">
        <v>1150</v>
      </c>
      <c r="AH159" s="41"/>
      <c r="AI159" s="37" t="s">
        <v>38</v>
      </c>
      <c r="AJ159" s="41"/>
      <c r="AK159" s="38">
        <v>151.0</v>
      </c>
      <c r="AL159" s="38">
        <v>10.0</v>
      </c>
      <c r="AM159" s="39" t="s">
        <v>78</v>
      </c>
      <c r="AN159" s="40" t="s">
        <v>39</v>
      </c>
      <c r="AO159" s="41"/>
      <c r="AP159" s="41" t="s">
        <v>49</v>
      </c>
      <c r="AQ159" s="41"/>
    </row>
    <row r="160" ht="15.0" customHeight="1">
      <c r="A160" s="42" t="s">
        <v>1151</v>
      </c>
      <c r="B160" s="43" t="s">
        <v>1152</v>
      </c>
      <c r="C160" s="43" t="s">
        <v>52</v>
      </c>
      <c r="D160" s="43" t="s">
        <v>33</v>
      </c>
      <c r="E160" s="44" t="s">
        <v>1153</v>
      </c>
      <c r="F160" s="43" t="s">
        <v>35</v>
      </c>
      <c r="G160" s="45" t="s">
        <v>70</v>
      </c>
      <c r="H160" s="24"/>
      <c r="I160" s="24"/>
      <c r="J160" s="24"/>
      <c r="K160" s="24"/>
      <c r="L160" s="24"/>
      <c r="M160" s="25" t="s">
        <v>1002</v>
      </c>
      <c r="N160" s="69" t="s">
        <v>1154</v>
      </c>
      <c r="O160" s="27" t="s">
        <v>721</v>
      </c>
      <c r="Q160" s="28" t="s">
        <v>1004</v>
      </c>
      <c r="R160" s="29">
        <v>10.0</v>
      </c>
      <c r="S160" s="30">
        <f t="shared" si="16"/>
        <v>730</v>
      </c>
      <c r="T160" s="28" t="s">
        <v>39</v>
      </c>
      <c r="U160" s="28"/>
      <c r="V160" s="29" t="s">
        <v>40</v>
      </c>
      <c r="W160" s="30"/>
      <c r="Y160" s="31" t="s">
        <v>41</v>
      </c>
      <c r="Z160" s="33" t="s">
        <v>42</v>
      </c>
      <c r="AA160" s="49" t="s">
        <v>74</v>
      </c>
      <c r="AB160" s="57" t="s">
        <v>99</v>
      </c>
      <c r="AC160" s="9" t="s">
        <v>83</v>
      </c>
      <c r="AD160" s="9">
        <v>3.0</v>
      </c>
      <c r="AF160" s="34" t="s">
        <v>1155</v>
      </c>
      <c r="AG160" s="35" t="s">
        <v>1156</v>
      </c>
      <c r="AH160" s="41"/>
      <c r="AI160" s="37" t="s">
        <v>1157</v>
      </c>
      <c r="AJ160" s="41"/>
      <c r="AK160" s="38">
        <v>152.0</v>
      </c>
      <c r="AL160" s="38">
        <v>10.0</v>
      </c>
      <c r="AM160" s="39" t="s">
        <v>92</v>
      </c>
      <c r="AN160" s="40" t="s">
        <v>39</v>
      </c>
      <c r="AO160" s="41"/>
      <c r="AP160" s="41" t="s">
        <v>49</v>
      </c>
      <c r="AQ160" s="41"/>
    </row>
    <row r="161" ht="15.0" customHeight="1">
      <c r="A161" s="20" t="s">
        <v>1158</v>
      </c>
      <c r="B161" s="21" t="s">
        <v>1159</v>
      </c>
      <c r="C161" s="21" t="s">
        <v>52</v>
      </c>
      <c r="D161" s="21" t="s">
        <v>62</v>
      </c>
      <c r="E161" s="22" t="s">
        <v>1160</v>
      </c>
      <c r="F161" s="21" t="s">
        <v>35</v>
      </c>
      <c r="G161" s="23" t="s">
        <v>94</v>
      </c>
      <c r="H161" s="24"/>
      <c r="I161" s="24"/>
      <c r="J161" s="24"/>
      <c r="K161" s="24"/>
      <c r="L161" s="24"/>
      <c r="M161" s="25" t="s">
        <v>1009</v>
      </c>
      <c r="N161" s="69" t="s">
        <v>1161</v>
      </c>
      <c r="O161" s="27" t="s">
        <v>38</v>
      </c>
      <c r="Q161" s="28" t="s">
        <v>1011</v>
      </c>
      <c r="R161" s="29">
        <v>10.0</v>
      </c>
      <c r="S161" s="48">
        <v>48170.0</v>
      </c>
      <c r="T161" s="28" t="s">
        <v>39</v>
      </c>
      <c r="U161" s="28"/>
      <c r="V161" s="29" t="s">
        <v>40</v>
      </c>
      <c r="W161" s="48"/>
      <c r="Y161" s="31" t="s">
        <v>41</v>
      </c>
      <c r="Z161" s="32" t="s">
        <v>42</v>
      </c>
      <c r="AA161" s="49" t="s">
        <v>74</v>
      </c>
      <c r="AB161" s="57" t="s">
        <v>99</v>
      </c>
      <c r="AC161" s="9" t="s">
        <v>83</v>
      </c>
      <c r="AD161" s="9">
        <v>3.0</v>
      </c>
      <c r="AF161" s="34" t="s">
        <v>1162</v>
      </c>
      <c r="AG161" s="35" t="s">
        <v>1163</v>
      </c>
      <c r="AH161" s="36">
        <v>75.0</v>
      </c>
      <c r="AI161" s="37" t="s">
        <v>38</v>
      </c>
      <c r="AJ161" s="36">
        <v>2.0</v>
      </c>
      <c r="AK161" s="38">
        <v>153.0</v>
      </c>
      <c r="AL161" s="38">
        <v>10.0</v>
      </c>
      <c r="AM161" s="39" t="s">
        <v>78</v>
      </c>
      <c r="AN161" s="40" t="s">
        <v>39</v>
      </c>
      <c r="AO161" s="36">
        <v>4175296.0</v>
      </c>
      <c r="AP161" s="41" t="s">
        <v>49</v>
      </c>
      <c r="AQ161" s="41"/>
    </row>
    <row r="162" ht="15.0" customHeight="1">
      <c r="A162" s="42" t="s">
        <v>1164</v>
      </c>
      <c r="B162" s="43" t="s">
        <v>1165</v>
      </c>
      <c r="C162" s="43" t="s">
        <v>52</v>
      </c>
      <c r="D162" s="43" t="s">
        <v>62</v>
      </c>
      <c r="E162" s="44" t="s">
        <v>1166</v>
      </c>
      <c r="F162" s="43" t="s">
        <v>35</v>
      </c>
      <c r="G162" s="45" t="s">
        <v>337</v>
      </c>
      <c r="H162" s="107" t="s">
        <v>1167</v>
      </c>
      <c r="I162" s="24"/>
      <c r="J162" s="24"/>
      <c r="K162" s="24"/>
      <c r="L162" s="24"/>
      <c r="M162" s="25" t="s">
        <v>1015</v>
      </c>
      <c r="N162" s="69" t="s">
        <v>1168</v>
      </c>
      <c r="O162" s="27" t="s">
        <v>38</v>
      </c>
      <c r="Q162" s="28">
        <v>154.0</v>
      </c>
      <c r="R162" s="29">
        <v>10.0</v>
      </c>
      <c r="S162" s="30">
        <v>48670.0</v>
      </c>
      <c r="T162" s="28" t="s">
        <v>39</v>
      </c>
      <c r="U162" s="28"/>
      <c r="V162" s="29" t="s">
        <v>40</v>
      </c>
      <c r="W162" s="30"/>
      <c r="Y162" s="31" t="s">
        <v>41</v>
      </c>
      <c r="Z162" s="32" t="s">
        <v>42</v>
      </c>
      <c r="AA162" s="49"/>
      <c r="AB162" s="49" t="s">
        <v>1169</v>
      </c>
      <c r="AC162" s="9" t="s">
        <v>83</v>
      </c>
      <c r="AD162" s="9">
        <v>3.0</v>
      </c>
      <c r="AF162" s="34" t="s">
        <v>1170</v>
      </c>
      <c r="AG162" s="35" t="s">
        <v>1171</v>
      </c>
      <c r="AH162" s="41"/>
      <c r="AI162" s="37" t="s">
        <v>38</v>
      </c>
      <c r="AJ162" s="41"/>
      <c r="AK162" s="38">
        <v>154.0</v>
      </c>
      <c r="AL162" s="38">
        <v>10.0</v>
      </c>
      <c r="AM162" s="39" t="s">
        <v>1172</v>
      </c>
      <c r="AN162" s="40" t="s">
        <v>39</v>
      </c>
      <c r="AO162" s="41"/>
      <c r="AP162" s="41" t="s">
        <v>49</v>
      </c>
      <c r="AQ162" s="41"/>
    </row>
    <row r="163" ht="15.0" customHeight="1">
      <c r="A163" s="20" t="s">
        <v>1173</v>
      </c>
      <c r="B163" s="21" t="s">
        <v>1174</v>
      </c>
      <c r="C163" s="21" t="s">
        <v>52</v>
      </c>
      <c r="D163" s="21" t="s">
        <v>62</v>
      </c>
      <c r="E163" s="22" t="s">
        <v>1175</v>
      </c>
      <c r="F163" s="21" t="s">
        <v>35</v>
      </c>
      <c r="G163" s="23" t="s">
        <v>1176</v>
      </c>
      <c r="H163" s="24"/>
      <c r="I163" s="24"/>
      <c r="J163" s="24"/>
      <c r="K163" s="24"/>
      <c r="L163" s="24"/>
      <c r="M163" s="25" t="s">
        <v>1022</v>
      </c>
      <c r="N163" s="69" t="s">
        <v>1177</v>
      </c>
      <c r="O163" s="27" t="s">
        <v>38</v>
      </c>
      <c r="Q163" s="28">
        <v>155.0</v>
      </c>
      <c r="R163" s="29">
        <v>10.0</v>
      </c>
      <c r="S163" s="30">
        <f>DATE(YEAR(W163)+2,MONTH(W163),DAY(W163))</f>
        <v>730</v>
      </c>
      <c r="T163" s="28" t="s">
        <v>39</v>
      </c>
      <c r="U163" s="28"/>
      <c r="V163" s="29" t="s">
        <v>40</v>
      </c>
      <c r="W163" s="30"/>
      <c r="Y163" s="31" t="s">
        <v>41</v>
      </c>
      <c r="Z163" s="33" t="s">
        <v>42</v>
      </c>
      <c r="AA163" s="49" t="s">
        <v>74</v>
      </c>
      <c r="AB163" s="49" t="s">
        <v>75</v>
      </c>
      <c r="AC163" s="9" t="s">
        <v>83</v>
      </c>
      <c r="AD163" s="9">
        <v>3.0</v>
      </c>
      <c r="AF163" s="34" t="s">
        <v>1178</v>
      </c>
      <c r="AG163" s="35" t="s">
        <v>1179</v>
      </c>
      <c r="AH163" s="36">
        <v>44.0</v>
      </c>
      <c r="AI163" s="37" t="s">
        <v>38</v>
      </c>
      <c r="AJ163" s="36">
        <v>2.0</v>
      </c>
      <c r="AK163" s="38">
        <v>155.0</v>
      </c>
      <c r="AL163" s="38">
        <v>10.0</v>
      </c>
      <c r="AM163" s="39" t="s">
        <v>908</v>
      </c>
      <c r="AN163" s="40" t="s">
        <v>39</v>
      </c>
      <c r="AO163" s="36">
        <v>9.81300378E8</v>
      </c>
      <c r="AP163" s="41" t="s">
        <v>49</v>
      </c>
      <c r="AQ163" s="41"/>
    </row>
    <row r="164" ht="15.0" customHeight="1">
      <c r="A164" s="42" t="s">
        <v>1180</v>
      </c>
      <c r="B164" s="43" t="s">
        <v>1181</v>
      </c>
      <c r="C164" s="43" t="s">
        <v>52</v>
      </c>
      <c r="D164" s="43" t="s">
        <v>62</v>
      </c>
      <c r="E164" s="44" t="s">
        <v>1182</v>
      </c>
      <c r="F164" s="43" t="s">
        <v>35</v>
      </c>
      <c r="G164" s="45" t="s">
        <v>70</v>
      </c>
      <c r="H164" s="105"/>
      <c r="I164" s="105"/>
      <c r="J164" s="105"/>
      <c r="K164" s="105"/>
      <c r="L164" s="105"/>
      <c r="M164" s="108" t="s">
        <v>1029</v>
      </c>
      <c r="N164" s="69" t="s">
        <v>1183</v>
      </c>
      <c r="O164" s="27" t="s">
        <v>38</v>
      </c>
      <c r="Q164" s="28">
        <v>156.0</v>
      </c>
      <c r="R164" s="29">
        <v>10.0</v>
      </c>
      <c r="S164" s="30">
        <v>45230.0</v>
      </c>
      <c r="T164" s="28" t="s">
        <v>39</v>
      </c>
      <c r="U164" s="28"/>
      <c r="V164" s="29" t="s">
        <v>40</v>
      </c>
      <c r="W164" s="30"/>
      <c r="Y164" s="98" t="s">
        <v>260</v>
      </c>
      <c r="Z164" s="84" t="s">
        <v>42</v>
      </c>
      <c r="AA164" s="33" t="s">
        <v>43</v>
      </c>
      <c r="AB164" s="33" t="s">
        <v>44</v>
      </c>
      <c r="AC164" s="9" t="s">
        <v>83</v>
      </c>
      <c r="AD164" s="9">
        <v>3.0</v>
      </c>
      <c r="AF164" s="34" t="s">
        <v>1184</v>
      </c>
      <c r="AG164" s="35" t="s">
        <v>1185</v>
      </c>
      <c r="AH164" s="36">
        <v>33.0</v>
      </c>
      <c r="AI164" s="37" t="s">
        <v>38</v>
      </c>
      <c r="AJ164" s="36">
        <v>2.0</v>
      </c>
      <c r="AK164" s="38">
        <v>156.0</v>
      </c>
      <c r="AL164" s="38">
        <v>10.0</v>
      </c>
      <c r="AM164" s="39" t="s">
        <v>92</v>
      </c>
      <c r="AN164" s="40" t="s">
        <v>39</v>
      </c>
      <c r="AO164" s="36">
        <v>9.92347968E8</v>
      </c>
      <c r="AP164" s="41" t="s">
        <v>49</v>
      </c>
      <c r="AQ164" s="41"/>
    </row>
    <row r="165" ht="15.0" customHeight="1">
      <c r="A165" s="20" t="s">
        <v>1186</v>
      </c>
      <c r="B165" s="21" t="s">
        <v>1187</v>
      </c>
      <c r="C165" s="21" t="s">
        <v>52</v>
      </c>
      <c r="D165" s="21" t="s">
        <v>62</v>
      </c>
      <c r="E165" s="22" t="s">
        <v>1188</v>
      </c>
      <c r="F165" s="21" t="s">
        <v>35</v>
      </c>
      <c r="G165" s="23" t="s">
        <v>94</v>
      </c>
      <c r="H165" s="24"/>
      <c r="I165" s="24"/>
      <c r="J165" s="24"/>
      <c r="K165" s="24"/>
      <c r="L165" s="24"/>
      <c r="M165" s="25" t="s">
        <v>1041</v>
      </c>
      <c r="N165" s="69" t="s">
        <v>1189</v>
      </c>
      <c r="O165" s="27" t="s">
        <v>38</v>
      </c>
      <c r="Q165" s="28" t="s">
        <v>1037</v>
      </c>
      <c r="R165" s="29">
        <v>10.0</v>
      </c>
      <c r="S165" s="30">
        <v>45230.0</v>
      </c>
      <c r="T165" s="28" t="s">
        <v>39</v>
      </c>
      <c r="U165" s="28"/>
      <c r="V165" s="29" t="s">
        <v>40</v>
      </c>
      <c r="W165" s="30"/>
      <c r="Y165" s="68" t="s">
        <v>260</v>
      </c>
      <c r="Z165" s="32" t="s">
        <v>42</v>
      </c>
      <c r="AA165" s="33" t="s">
        <v>43</v>
      </c>
      <c r="AB165" s="33" t="s">
        <v>44</v>
      </c>
      <c r="AC165" s="9" t="s">
        <v>83</v>
      </c>
      <c r="AD165" s="9">
        <v>3.0</v>
      </c>
      <c r="AF165" s="34" t="s">
        <v>1190</v>
      </c>
      <c r="AG165" s="35" t="s">
        <v>1191</v>
      </c>
      <c r="AH165" s="36">
        <v>55.0</v>
      </c>
      <c r="AI165" s="37" t="s">
        <v>38</v>
      </c>
      <c r="AJ165" s="36">
        <v>2.0</v>
      </c>
      <c r="AK165" s="38">
        <v>157.0</v>
      </c>
      <c r="AL165" s="38">
        <v>10.0</v>
      </c>
      <c r="AM165" s="39" t="s">
        <v>536</v>
      </c>
      <c r="AN165" s="40" t="s">
        <v>39</v>
      </c>
      <c r="AO165" s="36">
        <v>9.98586394E8</v>
      </c>
      <c r="AP165" s="41" t="s">
        <v>49</v>
      </c>
      <c r="AQ165" s="41"/>
    </row>
    <row r="166" ht="15.0" customHeight="1">
      <c r="A166" s="42" t="s">
        <v>1192</v>
      </c>
      <c r="B166" s="43" t="s">
        <v>1193</v>
      </c>
      <c r="C166" s="43" t="s">
        <v>52</v>
      </c>
      <c r="D166" s="43" t="s">
        <v>62</v>
      </c>
      <c r="E166" s="44" t="s">
        <v>1194</v>
      </c>
      <c r="F166" s="43" t="s">
        <v>35</v>
      </c>
      <c r="G166" s="45" t="s">
        <v>70</v>
      </c>
      <c r="H166" s="24"/>
      <c r="I166" s="24"/>
      <c r="J166" s="24"/>
      <c r="K166" s="24"/>
      <c r="L166" s="24"/>
      <c r="M166" s="25" t="s">
        <v>1195</v>
      </c>
      <c r="N166" s="69" t="s">
        <v>1196</v>
      </c>
      <c r="O166" s="27" t="s">
        <v>38</v>
      </c>
      <c r="Q166" s="28" t="s">
        <v>1050</v>
      </c>
      <c r="R166" s="29">
        <v>10.0</v>
      </c>
      <c r="S166" s="30">
        <v>45778.0</v>
      </c>
      <c r="T166" s="28"/>
      <c r="U166" s="28"/>
      <c r="V166" s="29" t="s">
        <v>40</v>
      </c>
      <c r="W166" s="30"/>
      <c r="Y166" s="31"/>
      <c r="Z166" s="32" t="s">
        <v>42</v>
      </c>
      <c r="AA166" s="33" t="s">
        <v>43</v>
      </c>
      <c r="AB166" s="33"/>
      <c r="AC166" s="9" t="s">
        <v>83</v>
      </c>
      <c r="AD166" s="9">
        <v>3.0</v>
      </c>
      <c r="AF166" s="34" t="s">
        <v>1195</v>
      </c>
      <c r="AG166" s="35" t="s">
        <v>1197</v>
      </c>
      <c r="AH166" s="36">
        <v>28.0</v>
      </c>
      <c r="AI166" s="37" t="s">
        <v>38</v>
      </c>
      <c r="AJ166" s="36">
        <v>2.0</v>
      </c>
      <c r="AK166" s="38">
        <v>158.0</v>
      </c>
      <c r="AL166" s="38">
        <v>10.0</v>
      </c>
      <c r="AM166" s="39" t="s">
        <v>1198</v>
      </c>
      <c r="AN166" s="40" t="s">
        <v>39</v>
      </c>
      <c r="AO166" s="36">
        <v>9.91286067E8</v>
      </c>
      <c r="AP166" s="41" t="s">
        <v>49</v>
      </c>
      <c r="AQ166" s="41"/>
    </row>
    <row r="167" ht="15.0" customHeight="1">
      <c r="A167" s="20" t="s">
        <v>1199</v>
      </c>
      <c r="B167" s="21" t="s">
        <v>1200</v>
      </c>
      <c r="C167" s="21" t="s">
        <v>52</v>
      </c>
      <c r="D167" s="21" t="s">
        <v>62</v>
      </c>
      <c r="E167" s="22" t="s">
        <v>1201</v>
      </c>
      <c r="F167" s="21" t="s">
        <v>35</v>
      </c>
      <c r="G167" s="23" t="s">
        <v>94</v>
      </c>
      <c r="H167" s="24"/>
      <c r="I167" s="24"/>
      <c r="J167" s="24"/>
      <c r="K167" s="24"/>
      <c r="L167" s="24"/>
      <c r="M167" s="25" t="s">
        <v>1202</v>
      </c>
      <c r="N167" s="69" t="s">
        <v>1203</v>
      </c>
      <c r="O167" s="27" t="s">
        <v>38</v>
      </c>
      <c r="Q167" s="28" t="s">
        <v>1056</v>
      </c>
      <c r="R167" s="29">
        <v>10.0</v>
      </c>
      <c r="S167" s="30">
        <f t="shared" ref="S167:S168" si="17">DATE(YEAR(W167)+2,MONTH(W167),DAY(W167))</f>
        <v>730</v>
      </c>
      <c r="T167" s="28" t="s">
        <v>39</v>
      </c>
      <c r="U167" s="28"/>
      <c r="V167" s="29" t="s">
        <v>40</v>
      </c>
      <c r="W167" s="30"/>
      <c r="Y167" s="31" t="s">
        <v>41</v>
      </c>
      <c r="Z167" s="32" t="s">
        <v>42</v>
      </c>
      <c r="AA167" s="109" t="s">
        <v>1204</v>
      </c>
      <c r="AB167" s="57" t="s">
        <v>99</v>
      </c>
      <c r="AC167" s="9" t="s">
        <v>83</v>
      </c>
      <c r="AD167" s="9">
        <v>3.0</v>
      </c>
      <c r="AF167" s="34" t="s">
        <v>1205</v>
      </c>
      <c r="AG167" s="35" t="s">
        <v>1206</v>
      </c>
      <c r="AH167" s="41"/>
      <c r="AI167" s="37" t="s">
        <v>38</v>
      </c>
      <c r="AJ167" s="41"/>
      <c r="AK167" s="38">
        <v>159.0</v>
      </c>
      <c r="AL167" s="38">
        <v>10.0</v>
      </c>
      <c r="AM167" s="39" t="s">
        <v>908</v>
      </c>
      <c r="AN167" s="40" t="s">
        <v>39</v>
      </c>
      <c r="AO167" s="41"/>
      <c r="AP167" s="41" t="s">
        <v>49</v>
      </c>
      <c r="AQ167" s="41"/>
    </row>
    <row r="168" ht="15.0" customHeight="1">
      <c r="A168" s="42" t="s">
        <v>1207</v>
      </c>
      <c r="B168" s="43" t="s">
        <v>1208</v>
      </c>
      <c r="C168" s="43" t="s">
        <v>52</v>
      </c>
      <c r="D168" s="43" t="s">
        <v>62</v>
      </c>
      <c r="E168" s="44" t="s">
        <v>1209</v>
      </c>
      <c r="F168" s="43" t="s">
        <v>35</v>
      </c>
      <c r="G168" s="45" t="s">
        <v>70</v>
      </c>
      <c r="H168" s="24"/>
      <c r="I168" s="24"/>
      <c r="J168" s="24"/>
      <c r="K168" s="24"/>
      <c r="L168" s="24"/>
      <c r="M168" s="25" t="s">
        <v>1062</v>
      </c>
      <c r="N168" s="69" t="s">
        <v>1210</v>
      </c>
      <c r="O168" s="27" t="s">
        <v>775</v>
      </c>
      <c r="Q168" s="28" t="s">
        <v>1064</v>
      </c>
      <c r="R168" s="29">
        <v>10.0</v>
      </c>
      <c r="S168" s="30">
        <f t="shared" si="17"/>
        <v>730</v>
      </c>
      <c r="T168" s="28" t="s">
        <v>39</v>
      </c>
      <c r="U168" s="28"/>
      <c r="V168" s="29" t="s">
        <v>40</v>
      </c>
      <c r="W168" s="30"/>
      <c r="Y168" s="31" t="s">
        <v>41</v>
      </c>
      <c r="Z168" s="32" t="s">
        <v>42</v>
      </c>
      <c r="AA168" s="49" t="s">
        <v>1211</v>
      </c>
      <c r="AB168" s="49" t="s">
        <v>1212</v>
      </c>
      <c r="AF168" s="34" t="s">
        <v>1213</v>
      </c>
      <c r="AG168" s="35" t="s">
        <v>1214</v>
      </c>
      <c r="AH168" s="36">
        <v>30.0</v>
      </c>
      <c r="AI168" s="37" t="s">
        <v>775</v>
      </c>
      <c r="AJ168" s="36">
        <v>2.0</v>
      </c>
      <c r="AK168" s="38">
        <v>160.0</v>
      </c>
      <c r="AL168" s="38">
        <v>10.0</v>
      </c>
      <c r="AM168" s="39" t="s">
        <v>48</v>
      </c>
      <c r="AN168" s="40" t="s">
        <v>39</v>
      </c>
      <c r="AO168" s="36">
        <v>9.39263657E8</v>
      </c>
      <c r="AP168" s="41" t="s">
        <v>49</v>
      </c>
      <c r="AQ168" s="41"/>
    </row>
    <row r="169" ht="15.0" customHeight="1">
      <c r="A169" s="74" t="s">
        <v>1215</v>
      </c>
      <c r="B169" s="75" t="s">
        <v>1216</v>
      </c>
      <c r="C169" s="75" t="s">
        <v>136</v>
      </c>
      <c r="D169" s="75" t="s">
        <v>9</v>
      </c>
      <c r="E169" s="76" t="s">
        <v>1217</v>
      </c>
      <c r="F169" s="75" t="s">
        <v>138</v>
      </c>
      <c r="G169" s="77" t="s">
        <v>503</v>
      </c>
      <c r="H169" s="79"/>
      <c r="I169" s="79"/>
      <c r="J169" s="79"/>
      <c r="K169" s="79"/>
      <c r="L169" s="79"/>
      <c r="M169" s="80"/>
      <c r="N169" s="28"/>
      <c r="O169" s="27"/>
      <c r="Q169" s="28"/>
      <c r="R169" s="29"/>
      <c r="S169" s="28"/>
      <c r="T169" s="28"/>
      <c r="U169" s="28"/>
      <c r="V169" s="29"/>
      <c r="W169" s="28"/>
      <c r="Y169" s="28"/>
      <c r="Z169" s="32"/>
      <c r="AA169" s="28"/>
      <c r="AB169" s="28"/>
      <c r="AF169" s="34"/>
      <c r="AG169" s="35"/>
      <c r="AH169" s="36"/>
      <c r="AI169" s="37"/>
      <c r="AJ169" s="36"/>
      <c r="AK169" s="38"/>
      <c r="AL169" s="38"/>
      <c r="AM169" s="39"/>
      <c r="AN169" s="40"/>
      <c r="AO169" s="36"/>
      <c r="AP169" s="41"/>
      <c r="AQ169" s="41"/>
    </row>
    <row r="170" ht="15.0" customHeight="1">
      <c r="A170" s="20" t="s">
        <v>1218</v>
      </c>
      <c r="B170" s="21" t="s">
        <v>1219</v>
      </c>
      <c r="C170" s="21" t="s">
        <v>52</v>
      </c>
      <c r="D170" s="21" t="s">
        <v>62</v>
      </c>
      <c r="E170" s="22" t="s">
        <v>1220</v>
      </c>
      <c r="F170" s="21" t="s">
        <v>35</v>
      </c>
      <c r="G170" s="23" t="s">
        <v>70</v>
      </c>
      <c r="H170" s="79"/>
      <c r="I170" s="79"/>
      <c r="J170" s="79"/>
      <c r="K170" s="79"/>
      <c r="L170" s="79"/>
      <c r="M170" s="80"/>
      <c r="N170" s="28" t="s">
        <v>1221</v>
      </c>
      <c r="O170" s="27" t="s">
        <v>55</v>
      </c>
      <c r="Q170" s="28">
        <v>161.0</v>
      </c>
      <c r="R170" s="29">
        <v>10.0</v>
      </c>
      <c r="S170" s="28" t="s">
        <v>1221</v>
      </c>
      <c r="T170" s="28" t="s">
        <v>1221</v>
      </c>
      <c r="U170" s="28"/>
      <c r="V170" s="29" t="s">
        <v>40</v>
      </c>
      <c r="W170" s="28"/>
      <c r="Y170" s="28" t="s">
        <v>1221</v>
      </c>
      <c r="Z170" s="32" t="s">
        <v>42</v>
      </c>
      <c r="AA170" s="28" t="s">
        <v>1221</v>
      </c>
      <c r="AB170" s="28" t="s">
        <v>1221</v>
      </c>
      <c r="AF170" s="34" t="s">
        <v>1222</v>
      </c>
      <c r="AG170" s="35" t="s">
        <v>1223</v>
      </c>
      <c r="AH170" s="36">
        <v>53.0</v>
      </c>
      <c r="AI170" s="37" t="s">
        <v>38</v>
      </c>
      <c r="AJ170" s="36">
        <v>2.0</v>
      </c>
      <c r="AK170" s="38">
        <v>161.0</v>
      </c>
      <c r="AL170" s="38">
        <v>10.0</v>
      </c>
      <c r="AM170" s="39" t="s">
        <v>162</v>
      </c>
      <c r="AN170" s="40" t="s">
        <v>39</v>
      </c>
      <c r="AO170" s="36">
        <v>9.97930227E8</v>
      </c>
      <c r="AP170" s="41" t="s">
        <v>49</v>
      </c>
      <c r="AQ170" s="41"/>
    </row>
    <row r="171" ht="15.0" customHeight="1">
      <c r="A171" s="42" t="s">
        <v>1224</v>
      </c>
      <c r="B171" s="43" t="s">
        <v>1225</v>
      </c>
      <c r="C171" s="43" t="s">
        <v>52</v>
      </c>
      <c r="D171" s="43" t="s">
        <v>62</v>
      </c>
      <c r="E171" s="44" t="s">
        <v>1226</v>
      </c>
      <c r="F171" s="43" t="s">
        <v>35</v>
      </c>
      <c r="G171" s="45" t="s">
        <v>70</v>
      </c>
      <c r="H171" s="24"/>
      <c r="I171" s="24"/>
      <c r="J171" s="24"/>
      <c r="K171" s="24"/>
      <c r="L171" s="24"/>
      <c r="M171" s="25" t="s">
        <v>1080</v>
      </c>
      <c r="N171" s="69" t="s">
        <v>1227</v>
      </c>
      <c r="O171" s="27" t="s">
        <v>38</v>
      </c>
      <c r="Q171" s="28">
        <v>162.0</v>
      </c>
      <c r="R171" s="29">
        <v>10.0</v>
      </c>
      <c r="S171" s="30">
        <v>45230.0</v>
      </c>
      <c r="T171" s="28" t="s">
        <v>39</v>
      </c>
      <c r="U171" s="28"/>
      <c r="V171" s="29" t="s">
        <v>40</v>
      </c>
      <c r="W171" s="30"/>
      <c r="Y171" s="68" t="s">
        <v>260</v>
      </c>
      <c r="Z171" s="32" t="s">
        <v>42</v>
      </c>
      <c r="AA171" s="49" t="s">
        <v>260</v>
      </c>
      <c r="AB171" s="57" t="s">
        <v>260</v>
      </c>
      <c r="AC171" s="9" t="s">
        <v>83</v>
      </c>
      <c r="AD171" s="9">
        <v>3.0</v>
      </c>
      <c r="AF171" s="34" t="s">
        <v>1228</v>
      </c>
      <c r="AG171" s="35" t="s">
        <v>1229</v>
      </c>
      <c r="AH171" s="36">
        <v>52.0</v>
      </c>
      <c r="AI171" s="37" t="s">
        <v>38</v>
      </c>
      <c r="AJ171" s="36">
        <v>2.0</v>
      </c>
      <c r="AK171" s="38">
        <v>162.0</v>
      </c>
      <c r="AL171" s="38">
        <v>10.0</v>
      </c>
      <c r="AM171" s="39" t="s">
        <v>92</v>
      </c>
      <c r="AN171" s="40" t="s">
        <v>39</v>
      </c>
      <c r="AO171" s="36">
        <v>9.85245451E8</v>
      </c>
      <c r="AP171" s="41" t="s">
        <v>49</v>
      </c>
      <c r="AQ171" s="41"/>
    </row>
    <row r="172" ht="15.0" customHeight="1">
      <c r="A172" s="20" t="s">
        <v>1230</v>
      </c>
      <c r="B172" s="21" t="s">
        <v>1231</v>
      </c>
      <c r="C172" s="21" t="s">
        <v>231</v>
      </c>
      <c r="D172" s="21" t="s">
        <v>62</v>
      </c>
      <c r="E172" s="22" t="s">
        <v>1232</v>
      </c>
      <c r="F172" s="21" t="s">
        <v>35</v>
      </c>
      <c r="G172" s="23" t="s">
        <v>1233</v>
      </c>
      <c r="H172" s="24" t="s">
        <v>1234</v>
      </c>
      <c r="I172" s="24"/>
      <c r="J172" s="24"/>
      <c r="K172" s="24"/>
      <c r="L172" s="24"/>
      <c r="M172" s="25" t="s">
        <v>1086</v>
      </c>
      <c r="N172" s="69" t="s">
        <v>1235</v>
      </c>
      <c r="O172" s="27" t="s">
        <v>55</v>
      </c>
      <c r="Q172" s="28">
        <v>163.0</v>
      </c>
      <c r="R172" s="29">
        <v>10.0</v>
      </c>
      <c r="S172" s="30">
        <f>DATE(YEAR(W172)+2,MONTH(W172),DAY(W172))</f>
        <v>730</v>
      </c>
      <c r="T172" s="28" t="s">
        <v>39</v>
      </c>
      <c r="U172" s="28"/>
      <c r="V172" s="29" t="s">
        <v>40</v>
      </c>
      <c r="W172" s="30"/>
      <c r="Y172" s="31" t="s">
        <v>41</v>
      </c>
      <c r="Z172" s="32" t="s">
        <v>42</v>
      </c>
      <c r="AA172" s="49" t="s">
        <v>74</v>
      </c>
      <c r="AB172" s="57" t="s">
        <v>99</v>
      </c>
      <c r="AC172" s="9" t="s">
        <v>83</v>
      </c>
      <c r="AD172" s="9">
        <v>3.0</v>
      </c>
      <c r="AF172" s="34" t="s">
        <v>1236</v>
      </c>
      <c r="AG172" s="35" t="s">
        <v>1237</v>
      </c>
      <c r="AH172" s="36">
        <v>51.0</v>
      </c>
      <c r="AI172" s="37" t="s">
        <v>38</v>
      </c>
      <c r="AJ172" s="36">
        <v>2.0</v>
      </c>
      <c r="AK172" s="38">
        <v>163.0</v>
      </c>
      <c r="AL172" s="38">
        <v>10.0</v>
      </c>
      <c r="AM172" s="39" t="s">
        <v>92</v>
      </c>
      <c r="AN172" s="40" t="s">
        <v>39</v>
      </c>
      <c r="AO172" s="36">
        <v>9.83157548E8</v>
      </c>
      <c r="AP172" s="41" t="s">
        <v>49</v>
      </c>
      <c r="AQ172" s="41"/>
    </row>
    <row r="173" ht="15.0" customHeight="1">
      <c r="A173" s="42" t="s">
        <v>1238</v>
      </c>
      <c r="B173" s="43" t="s">
        <v>1239</v>
      </c>
      <c r="C173" s="43" t="s">
        <v>231</v>
      </c>
      <c r="D173" s="43" t="s">
        <v>62</v>
      </c>
      <c r="E173" s="44" t="s">
        <v>1240</v>
      </c>
      <c r="F173" s="43" t="s">
        <v>35</v>
      </c>
      <c r="G173" s="45" t="s">
        <v>1233</v>
      </c>
      <c r="H173" s="24" t="s">
        <v>1241</v>
      </c>
      <c r="I173" s="24"/>
      <c r="J173" s="24"/>
      <c r="K173" s="24"/>
      <c r="L173" s="24"/>
      <c r="M173" s="25" t="s">
        <v>1095</v>
      </c>
      <c r="N173" s="69" t="s">
        <v>1242</v>
      </c>
      <c r="O173" s="27" t="s">
        <v>55</v>
      </c>
      <c r="Q173" s="28" t="s">
        <v>1097</v>
      </c>
      <c r="R173" s="29">
        <v>10.0</v>
      </c>
      <c r="S173" s="110">
        <v>47331.0</v>
      </c>
      <c r="T173" s="28" t="s">
        <v>39</v>
      </c>
      <c r="U173" s="28"/>
      <c r="V173" s="29" t="s">
        <v>40</v>
      </c>
      <c r="W173" s="110"/>
      <c r="Y173" s="86" t="s">
        <v>653</v>
      </c>
      <c r="Z173" s="84" t="s">
        <v>42</v>
      </c>
      <c r="AA173" s="49" t="s">
        <v>74</v>
      </c>
      <c r="AB173" s="49" t="s">
        <v>75</v>
      </c>
      <c r="AC173" s="9" t="s">
        <v>83</v>
      </c>
      <c r="AD173" s="9">
        <v>3.0</v>
      </c>
      <c r="AF173" s="34" t="s">
        <v>1243</v>
      </c>
      <c r="AG173" s="35" t="s">
        <v>1244</v>
      </c>
      <c r="AH173" s="36">
        <v>38.0</v>
      </c>
      <c r="AI173" s="37" t="s">
        <v>38</v>
      </c>
      <c r="AJ173" s="36">
        <v>2.0</v>
      </c>
      <c r="AK173" s="38">
        <v>164.0</v>
      </c>
      <c r="AL173" s="38">
        <v>10.0</v>
      </c>
      <c r="AM173" s="39" t="s">
        <v>78</v>
      </c>
      <c r="AN173" s="40" t="s">
        <v>39</v>
      </c>
      <c r="AO173" s="36">
        <v>9.84890499E8</v>
      </c>
      <c r="AP173" s="41" t="s">
        <v>49</v>
      </c>
      <c r="AQ173" s="41"/>
    </row>
    <row r="174" ht="15.0" customHeight="1">
      <c r="A174" s="20" t="s">
        <v>1245</v>
      </c>
      <c r="B174" s="21" t="s">
        <v>1246</v>
      </c>
      <c r="C174" s="21" t="s">
        <v>52</v>
      </c>
      <c r="D174" s="21" t="s">
        <v>62</v>
      </c>
      <c r="E174" s="22" t="s">
        <v>1247</v>
      </c>
      <c r="F174" s="21" t="s">
        <v>35</v>
      </c>
      <c r="G174" s="23" t="s">
        <v>1233</v>
      </c>
      <c r="H174" s="24"/>
      <c r="I174" s="24"/>
      <c r="J174" s="24"/>
      <c r="K174" s="24"/>
      <c r="L174" s="24"/>
      <c r="M174" s="25" t="s">
        <v>1248</v>
      </c>
      <c r="N174" s="69" t="s">
        <v>1249</v>
      </c>
      <c r="O174" s="27" t="s">
        <v>55</v>
      </c>
      <c r="Q174" s="28" t="s">
        <v>1250</v>
      </c>
      <c r="R174" s="29">
        <v>10.0</v>
      </c>
      <c r="S174" s="30">
        <f>DATE(YEAR(W174)+2,MONTH(W174),DAY(W174))</f>
        <v>730</v>
      </c>
      <c r="T174" s="28" t="s">
        <v>39</v>
      </c>
      <c r="U174" s="28"/>
      <c r="V174" s="29" t="s">
        <v>40</v>
      </c>
      <c r="W174" s="30"/>
      <c r="Y174" s="31" t="s">
        <v>41</v>
      </c>
      <c r="Z174" s="32" t="s">
        <v>42</v>
      </c>
      <c r="AA174" s="33" t="s">
        <v>43</v>
      </c>
      <c r="AB174" s="33" t="s">
        <v>44</v>
      </c>
      <c r="AC174" s="9" t="s">
        <v>83</v>
      </c>
      <c r="AD174" s="9">
        <v>3.0</v>
      </c>
      <c r="AF174" s="34" t="s">
        <v>1251</v>
      </c>
      <c r="AG174" s="35" t="s">
        <v>1252</v>
      </c>
      <c r="AH174" s="36">
        <v>21.0</v>
      </c>
      <c r="AI174" s="37" t="s">
        <v>38</v>
      </c>
      <c r="AJ174" s="36">
        <v>2.0</v>
      </c>
      <c r="AK174" s="38">
        <v>165.0</v>
      </c>
      <c r="AL174" s="38">
        <v>10.0</v>
      </c>
      <c r="AM174" s="39" t="s">
        <v>741</v>
      </c>
      <c r="AN174" s="40" t="s">
        <v>39</v>
      </c>
      <c r="AO174" s="36">
        <v>9.90813489E8</v>
      </c>
      <c r="AP174" s="41" t="s">
        <v>49</v>
      </c>
      <c r="AQ174" s="41" t="s">
        <v>1253</v>
      </c>
    </row>
    <row r="175" ht="15.0" customHeight="1">
      <c r="A175" s="63" t="s">
        <v>1254</v>
      </c>
      <c r="B175" s="64" t="s">
        <v>1255</v>
      </c>
      <c r="C175" s="64" t="s">
        <v>1256</v>
      </c>
      <c r="D175" s="64" t="s">
        <v>9</v>
      </c>
      <c r="E175" s="65" t="s">
        <v>1257</v>
      </c>
      <c r="F175" s="64" t="s">
        <v>138</v>
      </c>
      <c r="G175" s="66" t="s">
        <v>139</v>
      </c>
      <c r="H175" s="24" t="s">
        <v>1258</v>
      </c>
      <c r="I175" s="24"/>
      <c r="J175" s="24"/>
      <c r="K175" s="24"/>
      <c r="L175" s="24"/>
      <c r="M175" s="25" t="s">
        <v>1099</v>
      </c>
      <c r="N175" s="69" t="s">
        <v>1259</v>
      </c>
      <c r="O175" s="27" t="s">
        <v>55</v>
      </c>
      <c r="Q175" s="28" t="s">
        <v>1101</v>
      </c>
      <c r="R175" s="29">
        <v>10.0</v>
      </c>
      <c r="S175" s="110">
        <v>47331.0</v>
      </c>
      <c r="T175" s="28" t="s">
        <v>39</v>
      </c>
      <c r="U175" s="28"/>
      <c r="V175" s="29" t="s">
        <v>40</v>
      </c>
      <c r="W175" s="30"/>
      <c r="Y175" s="31" t="s">
        <v>41</v>
      </c>
      <c r="Z175" s="32" t="s">
        <v>42</v>
      </c>
      <c r="AA175" s="49" t="s">
        <v>74</v>
      </c>
      <c r="AB175" s="57" t="s">
        <v>99</v>
      </c>
      <c r="AF175" s="34" t="s">
        <v>1260</v>
      </c>
      <c r="AG175" s="35" t="s">
        <v>1261</v>
      </c>
      <c r="AH175" s="41" t="s">
        <v>1262</v>
      </c>
      <c r="AI175" s="37" t="s">
        <v>38</v>
      </c>
      <c r="AJ175" s="36">
        <v>2.0</v>
      </c>
      <c r="AK175" s="38">
        <v>166.0</v>
      </c>
      <c r="AL175" s="38">
        <v>10.0</v>
      </c>
      <c r="AM175" s="39" t="s">
        <v>48</v>
      </c>
      <c r="AN175" s="40" t="s">
        <v>39</v>
      </c>
      <c r="AO175" s="36">
        <v>9.84006627E8</v>
      </c>
      <c r="AP175" s="41" t="s">
        <v>49</v>
      </c>
      <c r="AQ175" s="41" t="s">
        <v>1263</v>
      </c>
    </row>
    <row r="176" ht="15.0" customHeight="1">
      <c r="A176" s="20" t="s">
        <v>1264</v>
      </c>
      <c r="B176" s="21" t="s">
        <v>1265</v>
      </c>
      <c r="C176" s="21" t="s">
        <v>52</v>
      </c>
      <c r="D176" s="21" t="s">
        <v>62</v>
      </c>
      <c r="E176" s="22" t="s">
        <v>1266</v>
      </c>
      <c r="F176" s="21" t="s">
        <v>35</v>
      </c>
      <c r="G176" s="23" t="s">
        <v>1267</v>
      </c>
      <c r="H176" s="24"/>
      <c r="I176" s="24"/>
      <c r="J176" s="24"/>
      <c r="K176" s="24"/>
      <c r="L176" s="24"/>
      <c r="M176" s="25" t="s">
        <v>1268</v>
      </c>
      <c r="N176" s="69" t="s">
        <v>1269</v>
      </c>
      <c r="O176" s="27" t="s">
        <v>38</v>
      </c>
      <c r="Q176" s="28" t="s">
        <v>1270</v>
      </c>
      <c r="R176" s="29">
        <v>10.0</v>
      </c>
      <c r="S176" s="30">
        <f>DATE(YEAR(W176)+2,MONTH(W176),DAY(W176))</f>
        <v>730</v>
      </c>
      <c r="T176" s="28" t="s">
        <v>39</v>
      </c>
      <c r="U176" s="28"/>
      <c r="V176" s="29" t="s">
        <v>40</v>
      </c>
      <c r="W176" s="30"/>
      <c r="Y176" s="31" t="s">
        <v>41</v>
      </c>
      <c r="Z176" s="31" t="s">
        <v>98</v>
      </c>
      <c r="AA176" s="33" t="s">
        <v>43</v>
      </c>
      <c r="AB176" s="33" t="s">
        <v>44</v>
      </c>
      <c r="AF176" s="34" t="s">
        <v>1271</v>
      </c>
      <c r="AG176" s="35" t="s">
        <v>1272</v>
      </c>
      <c r="AH176" s="36">
        <v>73.0</v>
      </c>
      <c r="AI176" s="37" t="s">
        <v>38</v>
      </c>
      <c r="AJ176" s="36">
        <v>2.0</v>
      </c>
      <c r="AK176" s="38">
        <v>167.0</v>
      </c>
      <c r="AL176" s="38">
        <v>10.0</v>
      </c>
      <c r="AM176" s="39" t="s">
        <v>908</v>
      </c>
      <c r="AN176" s="40" t="s">
        <v>39</v>
      </c>
      <c r="AO176" s="36">
        <v>9.90716448E8</v>
      </c>
      <c r="AP176" s="41" t="s">
        <v>49</v>
      </c>
      <c r="AQ176" s="41"/>
    </row>
    <row r="177" ht="15.0" customHeight="1">
      <c r="A177" s="42" t="s">
        <v>1273</v>
      </c>
      <c r="B177" s="43" t="s">
        <v>1274</v>
      </c>
      <c r="C177" s="43" t="s">
        <v>52</v>
      </c>
      <c r="D177" s="43" t="s">
        <v>213</v>
      </c>
      <c r="E177" s="65" t="s">
        <v>1275</v>
      </c>
      <c r="F177" s="43" t="s">
        <v>138</v>
      </c>
      <c r="G177" s="45" t="s">
        <v>422</v>
      </c>
      <c r="H177" s="24"/>
      <c r="I177" s="24"/>
      <c r="J177" s="24"/>
      <c r="K177" s="24"/>
      <c r="L177" s="24"/>
      <c r="M177" s="25"/>
      <c r="N177" s="26"/>
      <c r="O177" s="27"/>
      <c r="Q177" s="28"/>
      <c r="R177" s="29"/>
      <c r="S177" s="30"/>
      <c r="T177" s="28"/>
      <c r="U177" s="28"/>
      <c r="V177" s="29"/>
      <c r="W177" s="30"/>
      <c r="Y177" s="31"/>
      <c r="Z177" s="32"/>
      <c r="AA177" s="49"/>
      <c r="AB177" s="57"/>
      <c r="AC177" s="9"/>
      <c r="AD177" s="9"/>
      <c r="AF177" s="34"/>
      <c r="AG177" s="35"/>
      <c r="AH177" s="36"/>
      <c r="AI177" s="37"/>
      <c r="AJ177" s="36"/>
      <c r="AK177" s="38"/>
      <c r="AL177" s="38"/>
      <c r="AM177" s="39"/>
      <c r="AN177" s="40"/>
      <c r="AO177" s="36"/>
      <c r="AP177" s="41"/>
      <c r="AQ177" s="41"/>
    </row>
    <row r="178" ht="15.0" customHeight="1">
      <c r="A178" s="42" t="s">
        <v>1276</v>
      </c>
      <c r="B178" s="43" t="s">
        <v>1277</v>
      </c>
      <c r="C178" s="43" t="s">
        <v>224</v>
      </c>
      <c r="D178" s="43" t="s">
        <v>62</v>
      </c>
      <c r="E178" s="44" t="s">
        <v>1278</v>
      </c>
      <c r="F178" s="43" t="s">
        <v>35</v>
      </c>
      <c r="G178" s="45" t="s">
        <v>94</v>
      </c>
      <c r="H178" s="24"/>
      <c r="I178" s="24"/>
      <c r="J178" s="24"/>
      <c r="K178" s="24"/>
      <c r="L178" s="24"/>
      <c r="M178" s="25" t="s">
        <v>1108</v>
      </c>
      <c r="N178" s="26" t="s">
        <v>1279</v>
      </c>
      <c r="O178" s="27" t="s">
        <v>55</v>
      </c>
      <c r="Q178" s="28">
        <v>168.0</v>
      </c>
      <c r="R178" s="29">
        <v>10.0</v>
      </c>
      <c r="S178" s="30">
        <f>DATE(YEAR(W178)+2,MONTH(W178),DAY(W178))</f>
        <v>730</v>
      </c>
      <c r="T178" s="28" t="s">
        <v>39</v>
      </c>
      <c r="U178" s="28"/>
      <c r="V178" s="29" t="s">
        <v>40</v>
      </c>
      <c r="W178" s="30"/>
      <c r="Y178" s="31" t="s">
        <v>41</v>
      </c>
      <c r="Z178" s="32" t="s">
        <v>42</v>
      </c>
      <c r="AA178" s="49" t="s">
        <v>74</v>
      </c>
      <c r="AB178" s="57" t="s">
        <v>99</v>
      </c>
      <c r="AC178" s="9" t="s">
        <v>83</v>
      </c>
      <c r="AD178" s="9">
        <v>3.0</v>
      </c>
      <c r="AF178" s="34" t="s">
        <v>1280</v>
      </c>
      <c r="AG178" s="35" t="s">
        <v>1281</v>
      </c>
      <c r="AH178" s="36">
        <v>50.0</v>
      </c>
      <c r="AI178" s="37" t="s">
        <v>38</v>
      </c>
      <c r="AJ178" s="36">
        <v>2.0</v>
      </c>
      <c r="AK178" s="38">
        <v>168.0</v>
      </c>
      <c r="AL178" s="38">
        <v>10.0</v>
      </c>
      <c r="AM178" s="39" t="s">
        <v>48</v>
      </c>
      <c r="AN178" s="40" t="s">
        <v>39</v>
      </c>
      <c r="AO178" s="36">
        <v>9.62654997E8</v>
      </c>
      <c r="AP178" s="41" t="s">
        <v>49</v>
      </c>
      <c r="AQ178" s="41"/>
    </row>
    <row r="179" ht="15.0" customHeight="1">
      <c r="A179" s="34" t="s">
        <v>1282</v>
      </c>
      <c r="B179" s="35" t="s">
        <v>1283</v>
      </c>
      <c r="C179" s="36" t="s">
        <v>52</v>
      </c>
      <c r="D179" s="37" t="s">
        <v>62</v>
      </c>
      <c r="E179" s="36">
        <v>194.0</v>
      </c>
      <c r="F179" s="38">
        <v>10.0</v>
      </c>
      <c r="G179" s="39" t="s">
        <v>363</v>
      </c>
      <c r="H179" s="99" t="s">
        <v>1284</v>
      </c>
      <c r="I179" s="40" t="s">
        <v>39</v>
      </c>
      <c r="J179" s="36">
        <v>9.59620117E8</v>
      </c>
      <c r="K179" s="41" t="s">
        <v>49</v>
      </c>
      <c r="L179" s="41"/>
      <c r="M179" s="25"/>
      <c r="N179" s="69"/>
      <c r="O179" s="27"/>
      <c r="Q179" s="28"/>
      <c r="R179" s="29"/>
      <c r="S179" s="30"/>
      <c r="T179" s="28"/>
      <c r="U179" s="28"/>
      <c r="V179" s="29"/>
      <c r="W179" s="30"/>
      <c r="Y179" s="31"/>
      <c r="Z179" s="32"/>
      <c r="AA179" s="33"/>
      <c r="AB179" s="33"/>
      <c r="AC179" s="9"/>
      <c r="AD179" s="9"/>
      <c r="AF179" s="34"/>
      <c r="AG179" s="35"/>
      <c r="AH179" s="36"/>
      <c r="AI179" s="37"/>
      <c r="AJ179" s="36"/>
      <c r="AK179" s="38"/>
      <c r="AL179" s="38"/>
      <c r="AM179" s="39"/>
      <c r="AN179" s="40"/>
      <c r="AO179" s="36"/>
      <c r="AP179" s="41"/>
      <c r="AQ179" s="41"/>
    </row>
    <row r="180" ht="15.0" customHeight="1">
      <c r="A180" s="20" t="s">
        <v>1285</v>
      </c>
      <c r="B180" s="21" t="s">
        <v>1286</v>
      </c>
      <c r="C180" s="21" t="s">
        <v>231</v>
      </c>
      <c r="D180" s="21" t="s">
        <v>62</v>
      </c>
      <c r="E180" s="22" t="s">
        <v>1287</v>
      </c>
      <c r="F180" s="21" t="s">
        <v>35</v>
      </c>
      <c r="G180" s="23" t="s">
        <v>94</v>
      </c>
      <c r="H180" s="24"/>
      <c r="I180" s="24"/>
      <c r="J180" s="24"/>
      <c r="K180" s="24"/>
      <c r="L180" s="24"/>
      <c r="M180" s="25" t="s">
        <v>1117</v>
      </c>
      <c r="N180" s="69" t="s">
        <v>1288</v>
      </c>
      <c r="O180" s="27" t="s">
        <v>38</v>
      </c>
      <c r="Q180" s="28">
        <v>169.0</v>
      </c>
      <c r="R180" s="29">
        <v>10.0</v>
      </c>
      <c r="S180" s="30">
        <f t="shared" ref="S180:S181" si="18">DATE(YEAR(W180)+2,MONTH(W180),DAY(W180))</f>
        <v>730</v>
      </c>
      <c r="T180" s="28" t="s">
        <v>39</v>
      </c>
      <c r="U180" s="28"/>
      <c r="V180" s="29" t="s">
        <v>40</v>
      </c>
      <c r="W180" s="30"/>
      <c r="Y180" s="31" t="s">
        <v>41</v>
      </c>
      <c r="Z180" s="32" t="s">
        <v>42</v>
      </c>
      <c r="AA180" s="33" t="s">
        <v>43</v>
      </c>
      <c r="AB180" s="33" t="s">
        <v>44</v>
      </c>
      <c r="AC180" s="9" t="s">
        <v>83</v>
      </c>
      <c r="AD180" s="9">
        <v>3.0</v>
      </c>
      <c r="AF180" s="34" t="s">
        <v>1289</v>
      </c>
      <c r="AG180" s="35" t="s">
        <v>1290</v>
      </c>
      <c r="AH180" s="36">
        <v>32.0</v>
      </c>
      <c r="AI180" s="37" t="s">
        <v>38</v>
      </c>
      <c r="AJ180" s="36">
        <v>2.0</v>
      </c>
      <c r="AK180" s="38">
        <v>169.0</v>
      </c>
      <c r="AL180" s="38">
        <v>10.0</v>
      </c>
      <c r="AM180" s="39" t="s">
        <v>376</v>
      </c>
      <c r="AN180" s="40" t="s">
        <v>39</v>
      </c>
      <c r="AO180" s="36">
        <v>9.87379542E8</v>
      </c>
      <c r="AP180" s="41" t="s">
        <v>49</v>
      </c>
      <c r="AQ180" s="41"/>
    </row>
    <row r="181" ht="15.0" customHeight="1">
      <c r="A181" s="42" t="s">
        <v>1291</v>
      </c>
      <c r="B181" s="43" t="s">
        <v>1292</v>
      </c>
      <c r="C181" s="43" t="s">
        <v>231</v>
      </c>
      <c r="D181" s="43" t="s">
        <v>62</v>
      </c>
      <c r="E181" s="44" t="s">
        <v>1293</v>
      </c>
      <c r="F181" s="43" t="s">
        <v>35</v>
      </c>
      <c r="G181" s="45" t="s">
        <v>94</v>
      </c>
      <c r="H181" s="24"/>
      <c r="I181" s="24"/>
      <c r="J181" s="24"/>
      <c r="K181" s="24"/>
      <c r="L181" s="24"/>
      <c r="M181" s="25" t="s">
        <v>1126</v>
      </c>
      <c r="N181" s="69" t="s">
        <v>1294</v>
      </c>
      <c r="O181" s="97" t="s">
        <v>258</v>
      </c>
      <c r="Q181" s="28">
        <v>170.0</v>
      </c>
      <c r="R181" s="29">
        <v>10.0</v>
      </c>
      <c r="S181" s="30">
        <f t="shared" si="18"/>
        <v>730</v>
      </c>
      <c r="T181" s="28" t="s">
        <v>39</v>
      </c>
      <c r="U181" s="28"/>
      <c r="V181" s="29" t="s">
        <v>40</v>
      </c>
      <c r="W181" s="30"/>
      <c r="Y181" s="31" t="s">
        <v>41</v>
      </c>
      <c r="Z181" s="32" t="s">
        <v>42</v>
      </c>
      <c r="AA181" s="33" t="s">
        <v>43</v>
      </c>
      <c r="AB181" s="33" t="s">
        <v>44</v>
      </c>
      <c r="AC181" s="9" t="s">
        <v>83</v>
      </c>
      <c r="AD181" s="9">
        <v>3.0</v>
      </c>
      <c r="AF181" s="34" t="s">
        <v>1295</v>
      </c>
      <c r="AG181" s="35" t="s">
        <v>1296</v>
      </c>
      <c r="AH181" s="36">
        <v>61.0</v>
      </c>
      <c r="AI181" s="37" t="s">
        <v>258</v>
      </c>
      <c r="AJ181" s="36">
        <v>2.0</v>
      </c>
      <c r="AK181" s="38">
        <v>170.0</v>
      </c>
      <c r="AL181" s="38">
        <v>10.0</v>
      </c>
      <c r="AM181" s="39" t="s">
        <v>48</v>
      </c>
      <c r="AN181" s="40" t="s">
        <v>39</v>
      </c>
      <c r="AO181" s="36">
        <v>9.85183451E8</v>
      </c>
      <c r="AP181" s="41" t="s">
        <v>49</v>
      </c>
      <c r="AQ181" s="41"/>
    </row>
    <row r="182" ht="15.0" customHeight="1">
      <c r="A182" s="20" t="s">
        <v>1297</v>
      </c>
      <c r="B182" s="21" t="s">
        <v>1298</v>
      </c>
      <c r="C182" s="21" t="s">
        <v>798</v>
      </c>
      <c r="D182" s="21" t="s">
        <v>62</v>
      </c>
      <c r="E182" s="22" t="s">
        <v>1299</v>
      </c>
      <c r="F182" s="21" t="s">
        <v>35</v>
      </c>
      <c r="G182" s="23" t="s">
        <v>36</v>
      </c>
      <c r="H182" s="24"/>
      <c r="I182" s="24"/>
      <c r="J182" s="24"/>
      <c r="K182" s="24"/>
      <c r="L182" s="24"/>
      <c r="M182" s="25" t="s">
        <v>1132</v>
      </c>
      <c r="N182" s="69" t="s">
        <v>1300</v>
      </c>
      <c r="O182" s="27" t="s">
        <v>38</v>
      </c>
      <c r="Q182" s="28" t="s">
        <v>1134</v>
      </c>
      <c r="R182" s="29">
        <v>10.0</v>
      </c>
      <c r="S182" s="30">
        <v>45230.0</v>
      </c>
      <c r="T182" s="28" t="s">
        <v>39</v>
      </c>
      <c r="U182" s="28"/>
      <c r="V182" s="29" t="s">
        <v>40</v>
      </c>
      <c r="W182" s="30"/>
      <c r="Y182" s="68" t="s">
        <v>260</v>
      </c>
      <c r="Z182" s="32" t="s">
        <v>42</v>
      </c>
      <c r="AA182" s="49" t="s">
        <v>260</v>
      </c>
      <c r="AB182" s="57" t="s">
        <v>260</v>
      </c>
      <c r="AC182" s="9" t="s">
        <v>83</v>
      </c>
      <c r="AD182" s="9">
        <v>3.0</v>
      </c>
      <c r="AF182" s="34" t="s">
        <v>1301</v>
      </c>
      <c r="AG182" s="35" t="s">
        <v>1302</v>
      </c>
      <c r="AH182" s="36">
        <v>39.0</v>
      </c>
      <c r="AI182" s="37" t="s">
        <v>38</v>
      </c>
      <c r="AJ182" s="36">
        <v>2.0</v>
      </c>
      <c r="AK182" s="38">
        <v>171.0</v>
      </c>
      <c r="AL182" s="38">
        <v>10.0</v>
      </c>
      <c r="AM182" s="39" t="s">
        <v>92</v>
      </c>
      <c r="AN182" s="40" t="s">
        <v>39</v>
      </c>
      <c r="AO182" s="36">
        <v>9.80676518E8</v>
      </c>
      <c r="AP182" s="41" t="s">
        <v>49</v>
      </c>
      <c r="AQ182" s="41"/>
    </row>
    <row r="183" ht="15.0" customHeight="1">
      <c r="A183" s="42" t="s">
        <v>1303</v>
      </c>
      <c r="B183" s="43" t="s">
        <v>1304</v>
      </c>
      <c r="C183" s="43" t="s">
        <v>231</v>
      </c>
      <c r="D183" s="43" t="s">
        <v>62</v>
      </c>
      <c r="E183" s="44" t="s">
        <v>1305</v>
      </c>
      <c r="F183" s="43" t="s">
        <v>35</v>
      </c>
      <c r="G183" s="45" t="s">
        <v>94</v>
      </c>
      <c r="H183" s="24"/>
      <c r="I183" s="24"/>
      <c r="J183" s="24"/>
      <c r="K183" s="24"/>
      <c r="L183" s="24"/>
      <c r="M183" s="25" t="s">
        <v>1139</v>
      </c>
      <c r="N183" s="69" t="s">
        <v>1306</v>
      </c>
      <c r="O183" s="27" t="s">
        <v>38</v>
      </c>
      <c r="Q183" s="28" t="s">
        <v>1141</v>
      </c>
      <c r="R183" s="29">
        <v>10.0</v>
      </c>
      <c r="S183" s="30">
        <v>45230.0</v>
      </c>
      <c r="T183" s="28" t="s">
        <v>39</v>
      </c>
      <c r="U183" s="28"/>
      <c r="V183" s="29" t="s">
        <v>40</v>
      </c>
      <c r="W183" s="30"/>
      <c r="Y183" s="68" t="s">
        <v>260</v>
      </c>
      <c r="Z183" s="32" t="s">
        <v>42</v>
      </c>
      <c r="AA183" s="49" t="s">
        <v>260</v>
      </c>
      <c r="AB183" s="57" t="s">
        <v>260</v>
      </c>
      <c r="AC183" s="9" t="s">
        <v>83</v>
      </c>
      <c r="AD183" s="9">
        <v>3.0</v>
      </c>
      <c r="AF183" s="34" t="s">
        <v>1307</v>
      </c>
      <c r="AG183" s="35" t="s">
        <v>1308</v>
      </c>
      <c r="AH183" s="36">
        <v>46.0</v>
      </c>
      <c r="AI183" s="37" t="s">
        <v>38</v>
      </c>
      <c r="AJ183" s="36">
        <v>2.0</v>
      </c>
      <c r="AK183" s="38">
        <v>172.0</v>
      </c>
      <c r="AL183" s="38">
        <v>10.0</v>
      </c>
      <c r="AM183" s="39" t="s">
        <v>92</v>
      </c>
      <c r="AN183" s="40" t="s">
        <v>39</v>
      </c>
      <c r="AO183" s="36">
        <v>9.85927807E8</v>
      </c>
      <c r="AP183" s="41" t="s">
        <v>49</v>
      </c>
      <c r="AQ183" s="41"/>
    </row>
    <row r="184" ht="15.0" customHeight="1">
      <c r="A184" s="20" t="s">
        <v>1309</v>
      </c>
      <c r="B184" s="21" t="s">
        <v>1310</v>
      </c>
      <c r="C184" s="21" t="s">
        <v>231</v>
      </c>
      <c r="D184" s="21" t="s">
        <v>62</v>
      </c>
      <c r="E184" s="22" t="s">
        <v>1311</v>
      </c>
      <c r="F184" s="21" t="s">
        <v>35</v>
      </c>
      <c r="G184" s="23" t="s">
        <v>36</v>
      </c>
      <c r="H184" s="24"/>
      <c r="I184" s="24"/>
      <c r="J184" s="24"/>
      <c r="K184" s="24"/>
      <c r="L184" s="24"/>
      <c r="M184" s="25" t="s">
        <v>1145</v>
      </c>
      <c r="N184" s="69" t="s">
        <v>1312</v>
      </c>
      <c r="O184" s="27" t="s">
        <v>38</v>
      </c>
      <c r="Q184" s="28">
        <v>173.0</v>
      </c>
      <c r="R184" s="29">
        <v>10.0</v>
      </c>
      <c r="S184" s="30">
        <f>DATE(YEAR(W184)+2,MONTH(W184),DAY(W184))</f>
        <v>730</v>
      </c>
      <c r="T184" s="28" t="s">
        <v>39</v>
      </c>
      <c r="U184" s="28"/>
      <c r="V184" s="29" t="s">
        <v>40</v>
      </c>
      <c r="W184" s="30"/>
      <c r="Y184" s="31" t="s">
        <v>41</v>
      </c>
      <c r="Z184" s="32" t="s">
        <v>42</v>
      </c>
      <c r="AA184" s="33" t="s">
        <v>43</v>
      </c>
      <c r="AB184" s="33" t="s">
        <v>44</v>
      </c>
      <c r="AC184" s="9" t="s">
        <v>83</v>
      </c>
      <c r="AD184" s="9">
        <v>3.0</v>
      </c>
      <c r="AF184" s="34" t="s">
        <v>1313</v>
      </c>
      <c r="AG184" s="35" t="s">
        <v>1314</v>
      </c>
      <c r="AH184" s="36">
        <v>51.0</v>
      </c>
      <c r="AI184" s="37" t="s">
        <v>38</v>
      </c>
      <c r="AJ184" s="36">
        <v>2.0</v>
      </c>
      <c r="AK184" s="38">
        <v>173.0</v>
      </c>
      <c r="AL184" s="38">
        <v>10.0</v>
      </c>
      <c r="AM184" s="39" t="s">
        <v>48</v>
      </c>
      <c r="AN184" s="40" t="s">
        <v>39</v>
      </c>
      <c r="AO184" s="36">
        <v>9.88754583E8</v>
      </c>
      <c r="AP184" s="41" t="s">
        <v>49</v>
      </c>
      <c r="AQ184" s="41"/>
    </row>
    <row r="185" ht="15.0" customHeight="1">
      <c r="A185" s="42" t="s">
        <v>1315</v>
      </c>
      <c r="B185" s="43" t="s">
        <v>1316</v>
      </c>
      <c r="C185" s="43" t="s">
        <v>52</v>
      </c>
      <c r="D185" s="43" t="s">
        <v>62</v>
      </c>
      <c r="E185" s="44" t="s">
        <v>1317</v>
      </c>
      <c r="F185" s="43" t="s">
        <v>35</v>
      </c>
      <c r="G185" s="45" t="s">
        <v>94</v>
      </c>
      <c r="H185" s="24"/>
      <c r="I185" s="24"/>
      <c r="J185" s="24"/>
      <c r="K185" s="24"/>
      <c r="L185" s="24"/>
      <c r="M185" s="25" t="s">
        <v>1151</v>
      </c>
      <c r="N185" s="69" t="s">
        <v>1318</v>
      </c>
      <c r="O185" s="27" t="s">
        <v>38</v>
      </c>
      <c r="Q185" s="28" t="s">
        <v>1153</v>
      </c>
      <c r="R185" s="29">
        <v>10.0</v>
      </c>
      <c r="S185" s="48">
        <v>48170.0</v>
      </c>
      <c r="T185" s="28" t="s">
        <v>39</v>
      </c>
      <c r="U185" s="28"/>
      <c r="V185" s="29" t="s">
        <v>40</v>
      </c>
      <c r="W185" s="48"/>
      <c r="Y185" s="31" t="s">
        <v>41</v>
      </c>
      <c r="Z185" s="32" t="s">
        <v>42</v>
      </c>
      <c r="AA185" s="49" t="s">
        <v>74</v>
      </c>
      <c r="AB185" s="57" t="s">
        <v>99</v>
      </c>
      <c r="AC185" s="9" t="s">
        <v>83</v>
      </c>
      <c r="AD185" s="9">
        <v>3.0</v>
      </c>
      <c r="AF185" s="34" t="s">
        <v>1319</v>
      </c>
      <c r="AG185" s="35" t="s">
        <v>1320</v>
      </c>
      <c r="AH185" s="36">
        <v>52.0</v>
      </c>
      <c r="AI185" s="37" t="s">
        <v>38</v>
      </c>
      <c r="AJ185" s="36">
        <v>2.0</v>
      </c>
      <c r="AK185" s="38">
        <v>174.0</v>
      </c>
      <c r="AL185" s="38">
        <v>10.0</v>
      </c>
      <c r="AM185" s="39" t="s">
        <v>78</v>
      </c>
      <c r="AN185" s="40" t="s">
        <v>39</v>
      </c>
      <c r="AO185" s="36">
        <v>9.87025311E8</v>
      </c>
      <c r="AP185" s="41" t="s">
        <v>49</v>
      </c>
      <c r="AQ185" s="41"/>
    </row>
    <row r="186" ht="15.0" customHeight="1">
      <c r="A186" s="20" t="s">
        <v>1321</v>
      </c>
      <c r="B186" s="21" t="s">
        <v>1322</v>
      </c>
      <c r="C186" s="21" t="s">
        <v>52</v>
      </c>
      <c r="D186" s="21" t="s">
        <v>62</v>
      </c>
      <c r="E186" s="22" t="s">
        <v>1323</v>
      </c>
      <c r="F186" s="21" t="s">
        <v>35</v>
      </c>
      <c r="G186" s="23" t="s">
        <v>94</v>
      </c>
      <c r="H186" s="51" t="s">
        <v>1324</v>
      </c>
      <c r="I186" s="51"/>
      <c r="J186" s="51"/>
      <c r="K186" s="51"/>
      <c r="L186" s="51"/>
      <c r="M186" s="52" t="s">
        <v>1158</v>
      </c>
      <c r="N186" s="95" t="s">
        <v>1325</v>
      </c>
      <c r="O186" s="61" t="s">
        <v>38</v>
      </c>
      <c r="Q186" s="55" t="s">
        <v>1160</v>
      </c>
      <c r="R186" s="56">
        <v>10.0</v>
      </c>
      <c r="S186" s="30">
        <v>45230.0</v>
      </c>
      <c r="T186" s="55" t="s">
        <v>39</v>
      </c>
      <c r="U186" s="55"/>
      <c r="V186" s="29" t="s">
        <v>40</v>
      </c>
      <c r="W186" s="30"/>
      <c r="Y186" s="30" t="s">
        <v>107</v>
      </c>
      <c r="Z186" s="32" t="s">
        <v>42</v>
      </c>
      <c r="AA186" s="109" t="s">
        <v>260</v>
      </c>
      <c r="AB186" s="57" t="s">
        <v>260</v>
      </c>
      <c r="AC186" s="9" t="s">
        <v>83</v>
      </c>
      <c r="AD186" s="9">
        <v>3.0</v>
      </c>
      <c r="AF186" s="34" t="s">
        <v>1326</v>
      </c>
      <c r="AG186" s="35" t="s">
        <v>1327</v>
      </c>
      <c r="AH186" s="36">
        <v>27.0</v>
      </c>
      <c r="AI186" s="37" t="s">
        <v>38</v>
      </c>
      <c r="AJ186" s="36">
        <v>2.0</v>
      </c>
      <c r="AK186" s="38">
        <v>175.0</v>
      </c>
      <c r="AL186" s="38">
        <v>10.0</v>
      </c>
      <c r="AM186" s="39" t="s">
        <v>92</v>
      </c>
      <c r="AN186" s="40" t="s">
        <v>39</v>
      </c>
      <c r="AO186" s="36">
        <v>9.91394667E8</v>
      </c>
      <c r="AP186" s="41" t="s">
        <v>49</v>
      </c>
      <c r="AQ186" s="41"/>
    </row>
    <row r="187" ht="15.0" customHeight="1">
      <c r="A187" s="63" t="s">
        <v>1328</v>
      </c>
      <c r="B187" s="64" t="s">
        <v>1329</v>
      </c>
      <c r="C187" s="64" t="s">
        <v>136</v>
      </c>
      <c r="D187" s="64" t="s">
        <v>9</v>
      </c>
      <c r="E187" s="65" t="s">
        <v>1330</v>
      </c>
      <c r="F187" s="64" t="s">
        <v>138</v>
      </c>
      <c r="G187" s="66" t="s">
        <v>1331</v>
      </c>
      <c r="H187" s="24" t="s">
        <v>1332</v>
      </c>
      <c r="I187" s="24"/>
      <c r="J187" s="24"/>
      <c r="K187" s="24"/>
      <c r="L187" s="24"/>
      <c r="M187" s="25" t="s">
        <v>1164</v>
      </c>
      <c r="N187" s="69" t="s">
        <v>1333</v>
      </c>
      <c r="O187" s="27" t="s">
        <v>38</v>
      </c>
      <c r="Q187" s="28">
        <v>176.0</v>
      </c>
      <c r="R187" s="29">
        <v>10.0</v>
      </c>
      <c r="S187" s="30">
        <f t="shared" ref="S187:S188" si="19">DATE(YEAR(W187)+2,MONTH(W187),DAY(W187))</f>
        <v>730</v>
      </c>
      <c r="T187" s="28" t="s">
        <v>39</v>
      </c>
      <c r="U187" s="28"/>
      <c r="V187" s="29" t="s">
        <v>40</v>
      </c>
      <c r="W187" s="30"/>
      <c r="Y187" s="31" t="s">
        <v>41</v>
      </c>
      <c r="Z187" s="32" t="s">
        <v>42</v>
      </c>
      <c r="AA187" s="49" t="s">
        <v>74</v>
      </c>
      <c r="AB187" s="57" t="s">
        <v>99</v>
      </c>
      <c r="AC187" s="9" t="s">
        <v>83</v>
      </c>
      <c r="AD187" s="9">
        <v>3.0</v>
      </c>
      <c r="AF187" s="34" t="s">
        <v>1334</v>
      </c>
      <c r="AG187" s="35" t="s">
        <v>1335</v>
      </c>
      <c r="AH187" s="36">
        <v>39.0</v>
      </c>
      <c r="AI187" s="37" t="s">
        <v>38</v>
      </c>
      <c r="AJ187" s="36">
        <v>2.0</v>
      </c>
      <c r="AK187" s="38">
        <v>176.0</v>
      </c>
      <c r="AL187" s="38">
        <v>10.0</v>
      </c>
      <c r="AM187" s="39" t="s">
        <v>376</v>
      </c>
      <c r="AN187" s="40" t="s">
        <v>39</v>
      </c>
      <c r="AO187" s="36">
        <v>9.97566127E8</v>
      </c>
      <c r="AP187" s="41" t="s">
        <v>49</v>
      </c>
      <c r="AQ187" s="41"/>
    </row>
    <row r="188" ht="15.0" customHeight="1">
      <c r="A188" s="20" t="s">
        <v>1336</v>
      </c>
      <c r="B188" s="21" t="s">
        <v>1337</v>
      </c>
      <c r="C188" s="21" t="s">
        <v>52</v>
      </c>
      <c r="D188" s="21" t="s">
        <v>62</v>
      </c>
      <c r="E188" s="22" t="s">
        <v>1338</v>
      </c>
      <c r="F188" s="21" t="s">
        <v>35</v>
      </c>
      <c r="G188" s="23" t="s">
        <v>548</v>
      </c>
      <c r="H188" s="24" t="s">
        <v>1339</v>
      </c>
      <c r="I188" s="24"/>
      <c r="J188" s="24"/>
      <c r="K188" s="24"/>
      <c r="L188" s="24"/>
      <c r="M188" s="25" t="s">
        <v>1173</v>
      </c>
      <c r="N188" s="69" t="s">
        <v>1340</v>
      </c>
      <c r="O188" s="27" t="s">
        <v>38</v>
      </c>
      <c r="Q188" s="28">
        <v>177.0</v>
      </c>
      <c r="R188" s="29">
        <v>10.0</v>
      </c>
      <c r="S188" s="30">
        <f t="shared" si="19"/>
        <v>730</v>
      </c>
      <c r="T188" s="28" t="s">
        <v>39</v>
      </c>
      <c r="U188" s="28"/>
      <c r="V188" s="29" t="s">
        <v>40</v>
      </c>
      <c r="W188" s="30"/>
      <c r="Y188" s="31" t="s">
        <v>41</v>
      </c>
      <c r="Z188" s="32" t="s">
        <v>42</v>
      </c>
      <c r="AA188" s="33" t="s">
        <v>43</v>
      </c>
      <c r="AB188" s="33" t="s">
        <v>44</v>
      </c>
      <c r="AC188" s="9" t="s">
        <v>83</v>
      </c>
      <c r="AD188" s="9">
        <v>3.0</v>
      </c>
      <c r="AF188" s="34" t="s">
        <v>1341</v>
      </c>
      <c r="AG188" s="35" t="s">
        <v>1342</v>
      </c>
      <c r="AH188" s="36">
        <v>38.0</v>
      </c>
      <c r="AI188" s="37" t="s">
        <v>38</v>
      </c>
      <c r="AJ188" s="36">
        <v>2.0</v>
      </c>
      <c r="AK188" s="38">
        <v>177.0</v>
      </c>
      <c r="AL188" s="38">
        <v>10.0</v>
      </c>
      <c r="AM188" s="39" t="s">
        <v>1343</v>
      </c>
      <c r="AN188" s="40" t="s">
        <v>39</v>
      </c>
      <c r="AO188" s="36">
        <v>9.85844955E8</v>
      </c>
      <c r="AP188" s="41" t="s">
        <v>49</v>
      </c>
      <c r="AQ188" s="41"/>
    </row>
    <row r="189" ht="15.0" customHeight="1">
      <c r="A189" s="63" t="s">
        <v>1344</v>
      </c>
      <c r="B189" s="63" t="s">
        <v>1344</v>
      </c>
      <c r="C189" s="64" t="s">
        <v>52</v>
      </c>
      <c r="D189" s="64" t="s">
        <v>62</v>
      </c>
      <c r="E189" s="65" t="s">
        <v>1345</v>
      </c>
      <c r="F189" s="64" t="s">
        <v>35</v>
      </c>
      <c r="G189" s="63" t="s">
        <v>1344</v>
      </c>
      <c r="H189" s="63" t="s">
        <v>1344</v>
      </c>
      <c r="I189" s="24"/>
      <c r="J189" s="24"/>
      <c r="K189" s="24"/>
      <c r="L189" s="24"/>
      <c r="M189" s="25"/>
      <c r="N189" s="69"/>
      <c r="O189" s="27"/>
      <c r="Q189" s="28"/>
      <c r="R189" s="29"/>
      <c r="S189" s="62"/>
      <c r="T189" s="28"/>
      <c r="U189" s="28"/>
      <c r="V189" s="29"/>
      <c r="W189" s="62"/>
      <c r="Y189" s="31"/>
      <c r="Z189" s="32"/>
      <c r="AA189" s="49"/>
      <c r="AB189" s="57"/>
      <c r="AC189" s="9"/>
      <c r="AD189" s="9"/>
      <c r="AF189" s="34"/>
      <c r="AG189" s="35"/>
      <c r="AH189" s="36"/>
      <c r="AI189" s="37"/>
      <c r="AJ189" s="36"/>
      <c r="AK189" s="38"/>
      <c r="AL189" s="38"/>
      <c r="AM189" s="39"/>
      <c r="AN189" s="40"/>
      <c r="AO189" s="36"/>
      <c r="AP189" s="41"/>
      <c r="AQ189" s="41"/>
    </row>
    <row r="190" ht="15.0" customHeight="1">
      <c r="A190" s="42" t="s">
        <v>1346</v>
      </c>
      <c r="B190" s="43" t="s">
        <v>1347</v>
      </c>
      <c r="C190" s="43" t="s">
        <v>52</v>
      </c>
      <c r="D190" s="43" t="s">
        <v>62</v>
      </c>
      <c r="E190" s="44" t="s">
        <v>1348</v>
      </c>
      <c r="F190" s="43" t="s">
        <v>35</v>
      </c>
      <c r="G190" s="45" t="s">
        <v>94</v>
      </c>
      <c r="H190" s="24"/>
      <c r="I190" s="24"/>
      <c r="J190" s="24"/>
      <c r="K190" s="24"/>
      <c r="L190" s="24"/>
      <c r="M190" s="25" t="s">
        <v>1180</v>
      </c>
      <c r="N190" s="69" t="s">
        <v>1349</v>
      </c>
      <c r="O190" s="27" t="s">
        <v>38</v>
      </c>
      <c r="Q190" s="28" t="s">
        <v>1182</v>
      </c>
      <c r="R190" s="29">
        <v>10.0</v>
      </c>
      <c r="S190" s="48">
        <v>48170.0</v>
      </c>
      <c r="T190" s="28" t="s">
        <v>39</v>
      </c>
      <c r="U190" s="28"/>
      <c r="V190" s="29" t="s">
        <v>40</v>
      </c>
      <c r="W190" s="48"/>
      <c r="Y190" s="31" t="s">
        <v>41</v>
      </c>
      <c r="Z190" s="32" t="s">
        <v>42</v>
      </c>
      <c r="AA190" s="49" t="s">
        <v>74</v>
      </c>
      <c r="AB190" s="57" t="s">
        <v>99</v>
      </c>
      <c r="AC190" s="9" t="s">
        <v>83</v>
      </c>
      <c r="AD190" s="9">
        <v>3.0</v>
      </c>
      <c r="AF190" s="34" t="s">
        <v>1350</v>
      </c>
      <c r="AG190" s="35" t="s">
        <v>1351</v>
      </c>
      <c r="AH190" s="36">
        <v>37.0</v>
      </c>
      <c r="AI190" s="37" t="s">
        <v>38</v>
      </c>
      <c r="AJ190" s="36">
        <v>2.0</v>
      </c>
      <c r="AK190" s="38">
        <v>178.0</v>
      </c>
      <c r="AL190" s="38">
        <v>10.0</v>
      </c>
      <c r="AM190" s="39" t="s">
        <v>48</v>
      </c>
      <c r="AN190" s="40" t="s">
        <v>39</v>
      </c>
      <c r="AO190" s="36">
        <v>9.88741733E8</v>
      </c>
      <c r="AP190" s="41" t="s">
        <v>49</v>
      </c>
      <c r="AQ190" s="41"/>
    </row>
    <row r="191" ht="15.0" customHeight="1">
      <c r="A191" s="20" t="s">
        <v>1352</v>
      </c>
      <c r="B191" s="20" t="s">
        <v>1352</v>
      </c>
      <c r="C191" s="21" t="s">
        <v>52</v>
      </c>
      <c r="D191" s="21" t="s">
        <v>62</v>
      </c>
      <c r="E191" s="22" t="s">
        <v>1353</v>
      </c>
      <c r="F191" s="21" t="s">
        <v>35</v>
      </c>
      <c r="G191" s="20" t="s">
        <v>1352</v>
      </c>
      <c r="H191" s="71" t="s">
        <v>1354</v>
      </c>
      <c r="I191" s="24"/>
      <c r="J191" s="24"/>
      <c r="K191" s="24"/>
      <c r="L191" s="24"/>
      <c r="M191" s="25" t="s">
        <v>1186</v>
      </c>
      <c r="N191" s="69" t="s">
        <v>1355</v>
      </c>
      <c r="O191" s="27" t="s">
        <v>38</v>
      </c>
      <c r="Q191" s="28" t="s">
        <v>1188</v>
      </c>
      <c r="R191" s="29">
        <v>10.0</v>
      </c>
      <c r="S191" s="30">
        <v>45230.0</v>
      </c>
      <c r="T191" s="28" t="s">
        <v>39</v>
      </c>
      <c r="U191" s="28"/>
      <c r="V191" s="29" t="s">
        <v>40</v>
      </c>
      <c r="W191" s="30"/>
      <c r="Y191" s="81" t="s">
        <v>107</v>
      </c>
      <c r="Z191" s="32" t="s">
        <v>42</v>
      </c>
      <c r="AA191" s="33" t="s">
        <v>43</v>
      </c>
      <c r="AB191" s="33" t="s">
        <v>44</v>
      </c>
      <c r="AC191" s="9" t="s">
        <v>83</v>
      </c>
      <c r="AD191" s="9">
        <v>3.0</v>
      </c>
      <c r="AF191" s="34" t="s">
        <v>1356</v>
      </c>
      <c r="AG191" s="35" t="s">
        <v>1357</v>
      </c>
      <c r="AH191" s="36">
        <v>63.0</v>
      </c>
      <c r="AI191" s="37" t="s">
        <v>38</v>
      </c>
      <c r="AJ191" s="36">
        <v>2.0</v>
      </c>
      <c r="AK191" s="38">
        <v>179.0</v>
      </c>
      <c r="AL191" s="38">
        <v>10.0</v>
      </c>
      <c r="AM191" s="39" t="s">
        <v>92</v>
      </c>
      <c r="AN191" s="40" t="s">
        <v>39</v>
      </c>
      <c r="AO191" s="36">
        <v>9.93705546E8</v>
      </c>
      <c r="AP191" s="41" t="s">
        <v>49</v>
      </c>
      <c r="AQ191" s="41"/>
    </row>
    <row r="192" ht="15.0" customHeight="1">
      <c r="A192" s="42" t="s">
        <v>1358</v>
      </c>
      <c r="B192" s="43" t="s">
        <v>1359</v>
      </c>
      <c r="C192" s="43" t="s">
        <v>231</v>
      </c>
      <c r="D192" s="43" t="s">
        <v>62</v>
      </c>
      <c r="E192" s="44" t="s">
        <v>1360</v>
      </c>
      <c r="F192" s="43" t="s">
        <v>35</v>
      </c>
      <c r="G192" s="45" t="s">
        <v>94</v>
      </c>
      <c r="H192" s="24" t="s">
        <v>1361</v>
      </c>
      <c r="I192" s="24"/>
      <c r="J192" s="24"/>
      <c r="K192" s="24"/>
      <c r="L192" s="24"/>
      <c r="M192" s="25" t="s">
        <v>1192</v>
      </c>
      <c r="N192" s="69" t="s">
        <v>1362</v>
      </c>
      <c r="O192" s="27" t="s">
        <v>38</v>
      </c>
      <c r="Q192" s="28" t="s">
        <v>1194</v>
      </c>
      <c r="R192" s="29">
        <v>10.0</v>
      </c>
      <c r="S192" s="48">
        <v>48170.0</v>
      </c>
      <c r="T192" s="28" t="s">
        <v>39</v>
      </c>
      <c r="U192" s="28"/>
      <c r="V192" s="29" t="s">
        <v>40</v>
      </c>
      <c r="W192" s="48"/>
      <c r="Y192" s="31" t="s">
        <v>41</v>
      </c>
      <c r="Z192" s="32" t="s">
        <v>42</v>
      </c>
      <c r="AA192" s="33" t="s">
        <v>43</v>
      </c>
      <c r="AB192" s="33" t="s">
        <v>44</v>
      </c>
      <c r="AC192" s="9" t="s">
        <v>83</v>
      </c>
      <c r="AD192" s="9">
        <v>3.0</v>
      </c>
      <c r="AF192" s="34" t="s">
        <v>1363</v>
      </c>
      <c r="AG192" s="35" t="s">
        <v>1364</v>
      </c>
      <c r="AH192" s="36">
        <v>51.0</v>
      </c>
      <c r="AI192" s="37" t="s">
        <v>38</v>
      </c>
      <c r="AJ192" s="36">
        <v>2.0</v>
      </c>
      <c r="AK192" s="38">
        <v>180.0</v>
      </c>
      <c r="AL192" s="38">
        <v>10.0</v>
      </c>
      <c r="AM192" s="39" t="s">
        <v>78</v>
      </c>
      <c r="AN192" s="40" t="s">
        <v>39</v>
      </c>
      <c r="AO192" s="36">
        <v>9.88435767E8</v>
      </c>
      <c r="AP192" s="41" t="s">
        <v>49</v>
      </c>
      <c r="AQ192" s="41"/>
    </row>
    <row r="193" ht="15.0" customHeight="1">
      <c r="A193" s="20" t="s">
        <v>1365</v>
      </c>
      <c r="B193" s="21" t="s">
        <v>1366</v>
      </c>
      <c r="C193" s="21" t="s">
        <v>52</v>
      </c>
      <c r="D193" s="21" t="s">
        <v>62</v>
      </c>
      <c r="E193" s="22" t="s">
        <v>1367</v>
      </c>
      <c r="F193" s="21" t="s">
        <v>35</v>
      </c>
      <c r="G193" s="23" t="s">
        <v>1368</v>
      </c>
      <c r="H193" s="24"/>
      <c r="I193" s="24"/>
      <c r="J193" s="24"/>
      <c r="K193" s="24"/>
      <c r="L193" s="24"/>
      <c r="M193" s="25" t="s">
        <v>1369</v>
      </c>
      <c r="N193" s="69" t="s">
        <v>1370</v>
      </c>
      <c r="O193" s="27" t="s">
        <v>38</v>
      </c>
      <c r="Q193" s="28" t="s">
        <v>1201</v>
      </c>
      <c r="R193" s="29">
        <v>10.0</v>
      </c>
      <c r="S193" s="30">
        <v>45230.0</v>
      </c>
      <c r="T193" s="28" t="s">
        <v>39</v>
      </c>
      <c r="U193" s="28"/>
      <c r="V193" s="29" t="s">
        <v>40</v>
      </c>
      <c r="W193" s="30"/>
      <c r="Y193" s="68" t="s">
        <v>107</v>
      </c>
      <c r="Z193" s="32" t="s">
        <v>42</v>
      </c>
      <c r="AA193" s="33" t="s">
        <v>43</v>
      </c>
      <c r="AB193" s="33" t="s">
        <v>44</v>
      </c>
      <c r="AC193" s="9" t="s">
        <v>83</v>
      </c>
      <c r="AD193" s="9">
        <v>3.0</v>
      </c>
      <c r="AF193" s="34" t="s">
        <v>1371</v>
      </c>
      <c r="AG193" s="35" t="s">
        <v>1372</v>
      </c>
      <c r="AH193" s="36">
        <v>60.0</v>
      </c>
      <c r="AI193" s="37" t="s">
        <v>38</v>
      </c>
      <c r="AJ193" s="36">
        <v>2.0</v>
      </c>
      <c r="AK193" s="38">
        <v>181.0</v>
      </c>
      <c r="AL193" s="38">
        <v>10.0</v>
      </c>
      <c r="AM193" s="39" t="s">
        <v>92</v>
      </c>
      <c r="AN193" s="40" t="s">
        <v>39</v>
      </c>
      <c r="AO193" s="36">
        <v>9.91170376E8</v>
      </c>
      <c r="AP193" s="41" t="s">
        <v>49</v>
      </c>
      <c r="AQ193" s="41"/>
    </row>
    <row r="194" ht="15.0" customHeight="1">
      <c r="A194" s="42" t="s">
        <v>1373</v>
      </c>
      <c r="B194" s="43" t="s">
        <v>1374</v>
      </c>
      <c r="C194" s="43" t="s">
        <v>231</v>
      </c>
      <c r="D194" s="43" t="s">
        <v>62</v>
      </c>
      <c r="E194" s="44" t="s">
        <v>1375</v>
      </c>
      <c r="F194" s="43" t="s">
        <v>35</v>
      </c>
      <c r="G194" s="45" t="s">
        <v>36</v>
      </c>
      <c r="H194" s="24"/>
      <c r="I194" s="24"/>
      <c r="J194" s="24"/>
      <c r="K194" s="24"/>
      <c r="L194" s="24"/>
      <c r="M194" s="25" t="s">
        <v>1207</v>
      </c>
      <c r="N194" s="69" t="s">
        <v>1376</v>
      </c>
      <c r="O194" s="27" t="s">
        <v>47</v>
      </c>
      <c r="Q194" s="28" t="s">
        <v>1209</v>
      </c>
      <c r="R194" s="29">
        <v>10.0</v>
      </c>
      <c r="S194" s="48">
        <v>48170.0</v>
      </c>
      <c r="T194" s="28" t="s">
        <v>39</v>
      </c>
      <c r="U194" s="28"/>
      <c r="V194" s="29" t="s">
        <v>40</v>
      </c>
      <c r="W194" s="48"/>
      <c r="Y194" s="94" t="s">
        <v>107</v>
      </c>
      <c r="Z194" s="32" t="s">
        <v>42</v>
      </c>
      <c r="AA194" s="33" t="s">
        <v>43</v>
      </c>
      <c r="AB194" s="33" t="s">
        <v>44</v>
      </c>
      <c r="AF194" s="34" t="s">
        <v>1377</v>
      </c>
      <c r="AG194" s="35" t="s">
        <v>1378</v>
      </c>
      <c r="AH194" s="36">
        <v>65.0</v>
      </c>
      <c r="AI194" s="37" t="s">
        <v>47</v>
      </c>
      <c r="AJ194" s="36">
        <v>2.0</v>
      </c>
      <c r="AK194" s="38">
        <v>182.0</v>
      </c>
      <c r="AL194" s="38">
        <v>10.0</v>
      </c>
      <c r="AM194" s="39" t="s">
        <v>78</v>
      </c>
      <c r="AN194" s="40" t="s">
        <v>39</v>
      </c>
      <c r="AO194" s="36">
        <v>9.88765211E8</v>
      </c>
      <c r="AP194" s="41" t="s">
        <v>49</v>
      </c>
      <c r="AQ194" s="41"/>
    </row>
    <row r="195" ht="15.0" customHeight="1">
      <c r="A195" s="20" t="s">
        <v>1379</v>
      </c>
      <c r="B195" s="21" t="s">
        <v>1380</v>
      </c>
      <c r="C195" s="21" t="s">
        <v>224</v>
      </c>
      <c r="D195" s="21" t="s">
        <v>62</v>
      </c>
      <c r="E195" s="22" t="s">
        <v>1381</v>
      </c>
      <c r="F195" s="21" t="s">
        <v>35</v>
      </c>
      <c r="G195" s="23" t="s">
        <v>70</v>
      </c>
      <c r="H195" s="79"/>
      <c r="I195" s="79"/>
      <c r="J195" s="79"/>
      <c r="K195" s="79"/>
      <c r="L195" s="79"/>
      <c r="M195" s="80"/>
      <c r="N195" s="28" t="s">
        <v>1382</v>
      </c>
      <c r="O195" s="27" t="s">
        <v>38</v>
      </c>
      <c r="Q195" s="28" t="s">
        <v>1217</v>
      </c>
      <c r="R195" s="29">
        <v>10.0</v>
      </c>
      <c r="S195" s="28" t="s">
        <v>1382</v>
      </c>
      <c r="T195" s="28" t="s">
        <v>1382</v>
      </c>
      <c r="U195" s="28"/>
      <c r="V195" s="29" t="s">
        <v>40</v>
      </c>
      <c r="W195" s="28"/>
      <c r="Y195" s="28" t="s">
        <v>1382</v>
      </c>
      <c r="Z195" s="32" t="s">
        <v>42</v>
      </c>
      <c r="AA195" s="33" t="s">
        <v>43</v>
      </c>
      <c r="AB195" s="28" t="s">
        <v>1382</v>
      </c>
      <c r="AF195" s="34" t="s">
        <v>1383</v>
      </c>
      <c r="AG195" s="35" t="s">
        <v>1384</v>
      </c>
      <c r="AH195" s="36">
        <v>31.0</v>
      </c>
      <c r="AI195" s="37" t="s">
        <v>38</v>
      </c>
      <c r="AJ195" s="36">
        <v>2.0</v>
      </c>
      <c r="AK195" s="38">
        <v>183.0</v>
      </c>
      <c r="AL195" s="38">
        <v>10.0</v>
      </c>
      <c r="AM195" s="39" t="s">
        <v>1385</v>
      </c>
      <c r="AN195" s="40" t="s">
        <v>39</v>
      </c>
      <c r="AO195" s="36">
        <v>9.83832748E8</v>
      </c>
      <c r="AP195" s="41" t="s">
        <v>49</v>
      </c>
      <c r="AQ195" s="41"/>
    </row>
    <row r="196" ht="15.0" customHeight="1">
      <c r="A196" s="63" t="s">
        <v>1386</v>
      </c>
      <c r="B196" s="64" t="s">
        <v>1387</v>
      </c>
      <c r="C196" s="64" t="s">
        <v>525</v>
      </c>
      <c r="D196" s="64" t="s">
        <v>9</v>
      </c>
      <c r="E196" s="65" t="s">
        <v>1388</v>
      </c>
      <c r="F196" s="64" t="s">
        <v>138</v>
      </c>
      <c r="G196" s="66" t="s">
        <v>1389</v>
      </c>
      <c r="H196" s="24"/>
      <c r="I196" s="24"/>
      <c r="J196" s="24"/>
      <c r="K196" s="24"/>
      <c r="L196" s="24"/>
      <c r="M196" s="25"/>
      <c r="N196" s="69"/>
      <c r="O196" s="27"/>
      <c r="Q196" s="28"/>
      <c r="R196" s="29"/>
      <c r="S196" s="30"/>
      <c r="T196" s="28"/>
      <c r="U196" s="28"/>
      <c r="V196" s="29"/>
      <c r="W196" s="30"/>
      <c r="Y196" s="31"/>
      <c r="Z196" s="32"/>
      <c r="AA196" s="49"/>
      <c r="AB196" s="57"/>
      <c r="AC196" s="9"/>
      <c r="AD196" s="9"/>
      <c r="AF196" s="34"/>
      <c r="AG196" s="35"/>
      <c r="AH196" s="36"/>
      <c r="AI196" s="37"/>
      <c r="AJ196" s="36"/>
      <c r="AK196" s="38"/>
      <c r="AL196" s="38"/>
      <c r="AM196" s="39"/>
      <c r="AN196" s="40"/>
      <c r="AO196" s="36"/>
      <c r="AP196" s="41"/>
      <c r="AQ196" s="41"/>
    </row>
    <row r="197" ht="15.0" customHeight="1">
      <c r="A197" s="42" t="s">
        <v>1390</v>
      </c>
      <c r="B197" s="43" t="s">
        <v>1391</v>
      </c>
      <c r="C197" s="43" t="s">
        <v>1392</v>
      </c>
      <c r="D197" s="43" t="s">
        <v>62</v>
      </c>
      <c r="E197" s="44" t="s">
        <v>1393</v>
      </c>
      <c r="F197" s="43" t="s">
        <v>35</v>
      </c>
      <c r="G197" s="45" t="s">
        <v>94</v>
      </c>
      <c r="H197" s="24"/>
      <c r="I197" s="24"/>
      <c r="J197" s="24"/>
      <c r="K197" s="24"/>
      <c r="L197" s="24"/>
      <c r="M197" s="25" t="s">
        <v>1218</v>
      </c>
      <c r="N197" s="69" t="s">
        <v>1394</v>
      </c>
      <c r="O197" s="27" t="s">
        <v>38</v>
      </c>
      <c r="Q197" s="28" t="s">
        <v>1220</v>
      </c>
      <c r="R197" s="29">
        <v>10.0</v>
      </c>
      <c r="S197" s="30">
        <f t="shared" ref="S197:S198" si="20">DATE(YEAR(W197)+2,MONTH(W197),DAY(W197))</f>
        <v>730</v>
      </c>
      <c r="T197" s="28" t="s">
        <v>39</v>
      </c>
      <c r="U197" s="28"/>
      <c r="V197" s="29" t="s">
        <v>40</v>
      </c>
      <c r="W197" s="30"/>
      <c r="Y197" s="31" t="s">
        <v>41</v>
      </c>
      <c r="Z197" s="32" t="s">
        <v>42</v>
      </c>
      <c r="AA197" s="49" t="s">
        <v>74</v>
      </c>
      <c r="AB197" s="57" t="s">
        <v>99</v>
      </c>
      <c r="AC197" s="9" t="s">
        <v>83</v>
      </c>
      <c r="AD197" s="9">
        <v>3.0</v>
      </c>
      <c r="AF197" s="34" t="s">
        <v>1395</v>
      </c>
      <c r="AG197" s="35" t="s">
        <v>1396</v>
      </c>
      <c r="AH197" s="36">
        <v>31.0</v>
      </c>
      <c r="AI197" s="37" t="s">
        <v>38</v>
      </c>
      <c r="AJ197" s="36">
        <v>2.0</v>
      </c>
      <c r="AK197" s="38">
        <v>184.0</v>
      </c>
      <c r="AL197" s="38">
        <v>10.0</v>
      </c>
      <c r="AM197" s="39" t="s">
        <v>78</v>
      </c>
      <c r="AN197" s="40" t="s">
        <v>39</v>
      </c>
      <c r="AO197" s="36">
        <v>9.90658725E8</v>
      </c>
      <c r="AP197" s="41" t="s">
        <v>49</v>
      </c>
      <c r="AQ197" s="41"/>
    </row>
    <row r="198" ht="15.0" customHeight="1">
      <c r="A198" s="20" t="s">
        <v>1397</v>
      </c>
      <c r="B198" s="21" t="s">
        <v>1398</v>
      </c>
      <c r="C198" s="21" t="s">
        <v>1392</v>
      </c>
      <c r="D198" s="21" t="s">
        <v>62</v>
      </c>
      <c r="E198" s="22" t="s">
        <v>1399</v>
      </c>
      <c r="F198" s="21" t="s">
        <v>35</v>
      </c>
      <c r="G198" s="23" t="s">
        <v>1400</v>
      </c>
      <c r="H198" s="24"/>
      <c r="I198" s="24"/>
      <c r="J198" s="24"/>
      <c r="K198" s="24"/>
      <c r="L198" s="24"/>
      <c r="M198" s="25" t="s">
        <v>1224</v>
      </c>
      <c r="N198" s="69" t="s">
        <v>1401</v>
      </c>
      <c r="O198" s="27" t="s">
        <v>38</v>
      </c>
      <c r="Q198" s="28">
        <v>185.0</v>
      </c>
      <c r="R198" s="29">
        <v>10.0</v>
      </c>
      <c r="S198" s="30">
        <f t="shared" si="20"/>
        <v>730</v>
      </c>
      <c r="T198" s="28" t="s">
        <v>39</v>
      </c>
      <c r="U198" s="28"/>
      <c r="V198" s="29" t="s">
        <v>40</v>
      </c>
      <c r="W198" s="30"/>
      <c r="Y198" s="31" t="s">
        <v>41</v>
      </c>
      <c r="Z198" s="32" t="s">
        <v>42</v>
      </c>
      <c r="AA198" s="33" t="s">
        <v>43</v>
      </c>
      <c r="AB198" s="33" t="s">
        <v>44</v>
      </c>
      <c r="AC198" s="9" t="s">
        <v>83</v>
      </c>
      <c r="AD198" s="9">
        <v>3.0</v>
      </c>
      <c r="AF198" s="34" t="s">
        <v>1402</v>
      </c>
      <c r="AG198" s="35" t="s">
        <v>1403</v>
      </c>
      <c r="AH198" s="36">
        <v>56.0</v>
      </c>
      <c r="AI198" s="37" t="s">
        <v>58</v>
      </c>
      <c r="AJ198" s="36">
        <v>2.0</v>
      </c>
      <c r="AK198" s="38">
        <v>185.0</v>
      </c>
      <c r="AL198" s="38">
        <v>10.0</v>
      </c>
      <c r="AM198" s="39" t="s">
        <v>78</v>
      </c>
      <c r="AN198" s="40" t="s">
        <v>39</v>
      </c>
      <c r="AO198" s="36">
        <v>9.90658725E8</v>
      </c>
      <c r="AP198" s="41" t="s">
        <v>49</v>
      </c>
      <c r="AQ198" s="41"/>
    </row>
    <row r="199" ht="15.0" customHeight="1">
      <c r="A199" s="42" t="s">
        <v>1404</v>
      </c>
      <c r="B199" s="43" t="s">
        <v>1405</v>
      </c>
      <c r="C199" s="43" t="s">
        <v>1392</v>
      </c>
      <c r="D199" s="43" t="s">
        <v>62</v>
      </c>
      <c r="E199" s="44" t="s">
        <v>1406</v>
      </c>
      <c r="F199" s="43" t="s">
        <v>35</v>
      </c>
      <c r="G199" s="45" t="s">
        <v>912</v>
      </c>
      <c r="H199" s="24"/>
      <c r="I199" s="24"/>
      <c r="J199" s="24"/>
      <c r="K199" s="24"/>
      <c r="L199" s="24"/>
      <c r="M199" s="25" t="s">
        <v>1407</v>
      </c>
      <c r="N199" s="69" t="s">
        <v>1408</v>
      </c>
      <c r="O199" s="27" t="s">
        <v>258</v>
      </c>
      <c r="Q199" s="28">
        <v>186.0</v>
      </c>
      <c r="R199" s="29">
        <v>10.0</v>
      </c>
      <c r="S199" s="30">
        <v>45778.0</v>
      </c>
      <c r="T199" s="28" t="s">
        <v>39</v>
      </c>
      <c r="U199" s="28"/>
      <c r="V199" s="29" t="s">
        <v>40</v>
      </c>
      <c r="W199" s="30"/>
      <c r="Y199" s="9" t="s">
        <v>260</v>
      </c>
      <c r="Z199" s="32" t="s">
        <v>42</v>
      </c>
      <c r="AA199" s="9" t="s">
        <v>260</v>
      </c>
      <c r="AB199" s="9" t="s">
        <v>260</v>
      </c>
      <c r="AF199" s="34" t="s">
        <v>1407</v>
      </c>
      <c r="AG199" s="35" t="s">
        <v>1409</v>
      </c>
      <c r="AH199" s="36">
        <v>44.0</v>
      </c>
      <c r="AI199" s="37" t="s">
        <v>258</v>
      </c>
      <c r="AJ199" s="36">
        <v>2.0</v>
      </c>
      <c r="AK199" s="38">
        <v>186.0</v>
      </c>
      <c r="AL199" s="38">
        <v>10.0</v>
      </c>
      <c r="AM199" s="39" t="s">
        <v>1198</v>
      </c>
      <c r="AN199" s="40" t="s">
        <v>39</v>
      </c>
      <c r="AO199" s="36">
        <v>9.97270111E8</v>
      </c>
      <c r="AP199" s="41" t="s">
        <v>49</v>
      </c>
      <c r="AQ199" s="41"/>
    </row>
    <row r="200" ht="15.0" customHeight="1">
      <c r="A200" s="20" t="s">
        <v>1410</v>
      </c>
      <c r="B200" s="21" t="s">
        <v>1411</v>
      </c>
      <c r="C200" s="21" t="s">
        <v>1392</v>
      </c>
      <c r="D200" s="21" t="s">
        <v>62</v>
      </c>
      <c r="E200" s="22" t="s">
        <v>1412</v>
      </c>
      <c r="F200" s="21" t="s">
        <v>35</v>
      </c>
      <c r="G200" s="23" t="s">
        <v>70</v>
      </c>
      <c r="H200" s="24"/>
      <c r="I200" s="24"/>
      <c r="J200" s="24"/>
      <c r="K200" s="24"/>
      <c r="L200" s="24"/>
      <c r="M200" s="25" t="s">
        <v>1413</v>
      </c>
      <c r="N200" s="69" t="s">
        <v>1414</v>
      </c>
      <c r="O200" s="27" t="s">
        <v>258</v>
      </c>
      <c r="Q200" s="28">
        <v>187.0</v>
      </c>
      <c r="R200" s="29">
        <v>10.0</v>
      </c>
      <c r="S200" s="30">
        <v>45778.0</v>
      </c>
      <c r="T200" s="28" t="s">
        <v>39</v>
      </c>
      <c r="U200" s="28"/>
      <c r="V200" s="29" t="s">
        <v>40</v>
      </c>
      <c r="W200" s="83"/>
      <c r="Y200" s="9"/>
      <c r="Z200" s="86" t="s">
        <v>1415</v>
      </c>
      <c r="AA200" s="9"/>
      <c r="AB200" s="9"/>
      <c r="AF200" s="34" t="s">
        <v>1413</v>
      </c>
      <c r="AG200" s="35" t="s">
        <v>1416</v>
      </c>
      <c r="AH200" s="36">
        <v>29.0</v>
      </c>
      <c r="AI200" s="37" t="s">
        <v>258</v>
      </c>
      <c r="AJ200" s="36">
        <v>2.0</v>
      </c>
      <c r="AK200" s="38">
        <v>187.0</v>
      </c>
      <c r="AL200" s="38">
        <v>10.0</v>
      </c>
      <c r="AM200" s="39" t="s">
        <v>1198</v>
      </c>
      <c r="AN200" s="40" t="s">
        <v>39</v>
      </c>
      <c r="AO200" s="36">
        <v>9.91500612E8</v>
      </c>
      <c r="AP200" s="41" t="s">
        <v>49</v>
      </c>
      <c r="AQ200" s="41"/>
    </row>
    <row r="201" ht="15.0" customHeight="1">
      <c r="A201" s="42" t="s">
        <v>1417</v>
      </c>
      <c r="B201" s="43" t="s">
        <v>1418</v>
      </c>
      <c r="C201" s="43" t="s">
        <v>1392</v>
      </c>
      <c r="D201" s="43" t="s">
        <v>62</v>
      </c>
      <c r="E201" s="44" t="s">
        <v>1419</v>
      </c>
      <c r="F201" s="43" t="s">
        <v>35</v>
      </c>
      <c r="G201" s="45" t="s">
        <v>36</v>
      </c>
      <c r="H201" s="24"/>
      <c r="I201" s="24"/>
      <c r="J201" s="24"/>
      <c r="K201" s="24"/>
      <c r="L201" s="24"/>
      <c r="M201" s="25" t="s">
        <v>1420</v>
      </c>
      <c r="N201" s="69" t="s">
        <v>1421</v>
      </c>
      <c r="O201" s="27" t="s">
        <v>287</v>
      </c>
      <c r="Q201" s="28">
        <v>188.0</v>
      </c>
      <c r="R201" s="29">
        <v>10.0</v>
      </c>
      <c r="S201" s="30">
        <v>45658.0</v>
      </c>
      <c r="T201" s="28" t="s">
        <v>39</v>
      </c>
      <c r="U201" s="28"/>
      <c r="V201" s="29" t="s">
        <v>40</v>
      </c>
      <c r="W201" s="30"/>
      <c r="Y201" s="9" t="s">
        <v>1422</v>
      </c>
      <c r="Z201" s="94" t="s">
        <v>1423</v>
      </c>
      <c r="AA201" s="33" t="s">
        <v>260</v>
      </c>
      <c r="AB201" s="33" t="s">
        <v>260</v>
      </c>
      <c r="AC201" s="9" t="s">
        <v>83</v>
      </c>
      <c r="AD201" s="9">
        <v>3.0</v>
      </c>
      <c r="AF201" s="34" t="s">
        <v>1420</v>
      </c>
      <c r="AG201" s="35" t="s">
        <v>1424</v>
      </c>
      <c r="AH201" s="36">
        <v>29.0</v>
      </c>
      <c r="AI201" s="37" t="s">
        <v>258</v>
      </c>
      <c r="AJ201" s="36">
        <v>2.0</v>
      </c>
      <c r="AK201" s="38">
        <v>188.0</v>
      </c>
      <c r="AL201" s="38">
        <v>10.0</v>
      </c>
      <c r="AM201" s="39" t="s">
        <v>1198</v>
      </c>
      <c r="AN201" s="40" t="s">
        <v>39</v>
      </c>
      <c r="AO201" s="36">
        <v>9.9672687E8</v>
      </c>
      <c r="AP201" s="41" t="s">
        <v>49</v>
      </c>
      <c r="AQ201" s="41"/>
    </row>
    <row r="202" ht="15.0" customHeight="1">
      <c r="A202" s="20" t="s">
        <v>1425</v>
      </c>
      <c r="B202" s="21" t="s">
        <v>1426</v>
      </c>
      <c r="C202" s="21" t="s">
        <v>1427</v>
      </c>
      <c r="D202" s="21" t="s">
        <v>62</v>
      </c>
      <c r="E202" s="22" t="s">
        <v>1428</v>
      </c>
      <c r="F202" s="21" t="s">
        <v>35</v>
      </c>
      <c r="G202" s="23" t="s">
        <v>752</v>
      </c>
      <c r="H202" s="105"/>
      <c r="I202" s="105"/>
      <c r="J202" s="105"/>
      <c r="K202" s="105"/>
      <c r="L202" s="105"/>
      <c r="M202" s="108" t="s">
        <v>1429</v>
      </c>
      <c r="N202" s="111" t="s">
        <v>1430</v>
      </c>
      <c r="O202" s="27" t="s">
        <v>1431</v>
      </c>
      <c r="Q202" s="28" t="s">
        <v>1257</v>
      </c>
      <c r="R202" s="29">
        <v>10.0</v>
      </c>
      <c r="S202" s="30">
        <f>DATE(YEAR(W202)+2,MONTH(W202),DAY(W202))</f>
        <v>730</v>
      </c>
      <c r="T202" s="28" t="s">
        <v>1067</v>
      </c>
      <c r="U202" s="28"/>
      <c r="V202" s="29" t="s">
        <v>40</v>
      </c>
      <c r="W202" s="30"/>
      <c r="Y202" s="28" t="s">
        <v>543</v>
      </c>
      <c r="Z202" s="32" t="s">
        <v>42</v>
      </c>
      <c r="AA202" s="28" t="s">
        <v>1067</v>
      </c>
      <c r="AB202" s="28" t="s">
        <v>1067</v>
      </c>
      <c r="AF202" s="34" t="s">
        <v>1429</v>
      </c>
      <c r="AG202" s="35" t="s">
        <v>1432</v>
      </c>
      <c r="AH202" s="36">
        <v>27.0</v>
      </c>
      <c r="AI202" s="37" t="s">
        <v>1433</v>
      </c>
      <c r="AJ202" s="36">
        <v>2.0</v>
      </c>
      <c r="AK202" s="38">
        <v>189.0</v>
      </c>
      <c r="AL202" s="38">
        <v>10.0</v>
      </c>
      <c r="AM202" s="39" t="s">
        <v>1434</v>
      </c>
      <c r="AN202" s="40" t="s">
        <v>39</v>
      </c>
      <c r="AO202" s="36">
        <v>9.9384957E8</v>
      </c>
      <c r="AP202" s="41" t="s">
        <v>49</v>
      </c>
      <c r="AQ202" s="41"/>
    </row>
    <row r="203" ht="15.0" customHeight="1">
      <c r="A203" s="112" t="s">
        <v>1435</v>
      </c>
      <c r="B203" s="112" t="s">
        <v>1436</v>
      </c>
      <c r="C203" s="112" t="s">
        <v>1437</v>
      </c>
      <c r="D203" s="112" t="s">
        <v>1438</v>
      </c>
      <c r="E203" s="113" t="s">
        <v>1439</v>
      </c>
      <c r="F203" s="112" t="s">
        <v>1440</v>
      </c>
      <c r="G203" s="113" t="s">
        <v>1441</v>
      </c>
      <c r="H203" s="24"/>
      <c r="I203" s="24"/>
      <c r="J203" s="24"/>
      <c r="K203" s="24"/>
      <c r="L203" s="24"/>
      <c r="M203" s="25"/>
      <c r="N203" s="114"/>
      <c r="O203" s="27"/>
      <c r="Q203" s="28"/>
      <c r="R203" s="29"/>
      <c r="S203" s="83"/>
      <c r="T203" s="28"/>
      <c r="U203" s="28"/>
      <c r="V203" s="29"/>
      <c r="W203" s="83"/>
      <c r="Y203" s="86"/>
      <c r="Z203" s="86"/>
      <c r="AA203" s="49"/>
      <c r="AB203" s="49"/>
      <c r="AF203" s="115"/>
      <c r="AG203" s="116"/>
      <c r="AH203" s="36"/>
      <c r="AI203" s="117"/>
      <c r="AJ203" s="36"/>
      <c r="AK203" s="118"/>
      <c r="AL203" s="118"/>
      <c r="AM203" s="39"/>
      <c r="AN203" s="40"/>
      <c r="AO203" s="36"/>
      <c r="AP203" s="41"/>
      <c r="AQ203" s="41"/>
    </row>
    <row r="204" ht="15.0" customHeight="1">
      <c r="A204" s="42" t="s">
        <v>1273</v>
      </c>
      <c r="B204" s="43" t="s">
        <v>1442</v>
      </c>
      <c r="C204" s="43" t="s">
        <v>52</v>
      </c>
      <c r="D204" s="43" t="s">
        <v>33</v>
      </c>
      <c r="E204" s="44" t="s">
        <v>1443</v>
      </c>
      <c r="F204" s="43" t="s">
        <v>35</v>
      </c>
      <c r="G204" s="45" t="s">
        <v>1176</v>
      </c>
      <c r="H204" s="24"/>
      <c r="I204" s="24"/>
      <c r="J204" s="24"/>
      <c r="K204" s="24"/>
      <c r="L204" s="24"/>
      <c r="M204" s="25" t="s">
        <v>1444</v>
      </c>
      <c r="N204" s="114" t="s">
        <v>1445</v>
      </c>
      <c r="O204" s="27" t="s">
        <v>55</v>
      </c>
      <c r="Q204" s="28" t="s">
        <v>1275</v>
      </c>
      <c r="R204" s="29">
        <v>10.0</v>
      </c>
      <c r="S204" s="83" t="s">
        <v>302</v>
      </c>
      <c r="T204" s="28" t="s">
        <v>39</v>
      </c>
      <c r="U204" s="28"/>
      <c r="V204" s="29" t="s">
        <v>40</v>
      </c>
      <c r="W204" s="83"/>
      <c r="Y204" s="86" t="s">
        <v>653</v>
      </c>
      <c r="Z204" s="86" t="s">
        <v>1415</v>
      </c>
      <c r="AA204" s="49" t="s">
        <v>74</v>
      </c>
      <c r="AB204" s="49" t="s">
        <v>75</v>
      </c>
      <c r="AF204" s="115" t="s">
        <v>1446</v>
      </c>
      <c r="AG204" s="116" t="s">
        <v>1447</v>
      </c>
      <c r="AH204" s="36">
        <v>48.0</v>
      </c>
      <c r="AI204" s="117" t="s">
        <v>38</v>
      </c>
      <c r="AJ204" s="36">
        <v>2.0</v>
      </c>
      <c r="AK204" s="118">
        <v>190.0</v>
      </c>
      <c r="AL204" s="118">
        <v>10.0</v>
      </c>
      <c r="AM204" s="39" t="s">
        <v>536</v>
      </c>
      <c r="AN204" s="40" t="s">
        <v>39</v>
      </c>
      <c r="AO204" s="36">
        <v>9.91444589E8</v>
      </c>
      <c r="AP204" s="41" t="s">
        <v>49</v>
      </c>
      <c r="AQ204" s="41"/>
    </row>
    <row r="205" ht="15.0" customHeight="1">
      <c r="A205" s="20" t="s">
        <v>1273</v>
      </c>
      <c r="B205" s="21" t="s">
        <v>1442</v>
      </c>
      <c r="C205" s="21" t="s">
        <v>52</v>
      </c>
      <c r="D205" s="21" t="s">
        <v>33</v>
      </c>
      <c r="E205" s="22" t="s">
        <v>1443</v>
      </c>
      <c r="F205" s="21" t="s">
        <v>35</v>
      </c>
      <c r="G205" s="23" t="s">
        <v>1176</v>
      </c>
      <c r="H205" s="119"/>
      <c r="I205" s="119"/>
      <c r="J205" s="119"/>
      <c r="K205" s="119"/>
      <c r="L205" s="119"/>
      <c r="M205" s="120" t="s">
        <v>1448</v>
      </c>
      <c r="N205" s="121" t="s">
        <v>1449</v>
      </c>
      <c r="O205" s="27" t="s">
        <v>55</v>
      </c>
      <c r="Q205" s="28" t="s">
        <v>1266</v>
      </c>
      <c r="R205" s="29">
        <v>10.0</v>
      </c>
      <c r="S205" s="30">
        <f>DATE(YEAR(W205)+2,MONTH(W205),DAY(W205))</f>
        <v>730</v>
      </c>
      <c r="T205" s="28" t="s">
        <v>39</v>
      </c>
      <c r="U205" s="28"/>
      <c r="V205" s="29" t="s">
        <v>40</v>
      </c>
      <c r="W205" s="30"/>
      <c r="Y205" s="31" t="s">
        <v>41</v>
      </c>
      <c r="Z205" s="32" t="s">
        <v>42</v>
      </c>
      <c r="AA205" s="49" t="s">
        <v>74</v>
      </c>
      <c r="AB205" s="49" t="s">
        <v>1450</v>
      </c>
      <c r="AC205" s="9" t="s">
        <v>83</v>
      </c>
      <c r="AD205" s="9">
        <v>3.0</v>
      </c>
      <c r="AF205" s="34" t="s">
        <v>1451</v>
      </c>
      <c r="AG205" s="35" t="s">
        <v>1452</v>
      </c>
      <c r="AH205" s="36">
        <v>21.0</v>
      </c>
      <c r="AI205" s="37" t="s">
        <v>38</v>
      </c>
      <c r="AJ205" s="36">
        <v>2.0</v>
      </c>
      <c r="AK205" s="38">
        <v>191.0</v>
      </c>
      <c r="AL205" s="38">
        <v>10.0</v>
      </c>
      <c r="AM205" s="39" t="s">
        <v>536</v>
      </c>
      <c r="AN205" s="40" t="s">
        <v>39</v>
      </c>
      <c r="AO205" s="36">
        <v>9.67394271E8</v>
      </c>
      <c r="AP205" s="41" t="s">
        <v>49</v>
      </c>
      <c r="AQ205" s="41"/>
    </row>
    <row r="206" ht="15.0" customHeight="1">
      <c r="A206" s="42" t="s">
        <v>1453</v>
      </c>
      <c r="B206" s="43" t="s">
        <v>1454</v>
      </c>
      <c r="C206" s="43" t="s">
        <v>52</v>
      </c>
      <c r="D206" s="43" t="s">
        <v>33</v>
      </c>
      <c r="E206" s="44" t="s">
        <v>1455</v>
      </c>
      <c r="F206" s="43" t="s">
        <v>35</v>
      </c>
      <c r="G206" s="45" t="s">
        <v>548</v>
      </c>
      <c r="H206" s="24"/>
      <c r="I206" s="24"/>
      <c r="J206" s="24"/>
      <c r="K206" s="24"/>
      <c r="L206" s="24"/>
      <c r="M206" s="25" t="s">
        <v>1276</v>
      </c>
      <c r="N206" s="69" t="s">
        <v>1456</v>
      </c>
      <c r="O206" s="122" t="s">
        <v>52</v>
      </c>
      <c r="Q206" s="28" t="s">
        <v>1278</v>
      </c>
      <c r="R206" s="29">
        <v>10.0</v>
      </c>
      <c r="S206" s="30">
        <v>45230.0</v>
      </c>
      <c r="T206" s="28" t="s">
        <v>39</v>
      </c>
      <c r="U206" s="28"/>
      <c r="V206" s="29" t="s">
        <v>40</v>
      </c>
      <c r="W206" s="30"/>
      <c r="Y206" s="68" t="s">
        <v>260</v>
      </c>
      <c r="Z206" s="32" t="s">
        <v>42</v>
      </c>
      <c r="AA206" s="49" t="s">
        <v>260</v>
      </c>
      <c r="AB206" s="57" t="s">
        <v>260</v>
      </c>
      <c r="AC206" s="9" t="s">
        <v>83</v>
      </c>
      <c r="AD206" s="9">
        <v>3.0</v>
      </c>
      <c r="AF206" s="34" t="s">
        <v>1457</v>
      </c>
      <c r="AG206" s="35" t="s">
        <v>1458</v>
      </c>
      <c r="AH206" s="36">
        <v>56.0</v>
      </c>
      <c r="AI206" s="37" t="s">
        <v>38</v>
      </c>
      <c r="AJ206" s="36">
        <v>2.0</v>
      </c>
      <c r="AK206" s="38">
        <v>192.0</v>
      </c>
      <c r="AL206" s="38">
        <v>10.0</v>
      </c>
      <c r="AM206" s="39" t="s">
        <v>92</v>
      </c>
      <c r="AN206" s="40" t="s">
        <v>39</v>
      </c>
      <c r="AO206" s="41" t="s">
        <v>1459</v>
      </c>
      <c r="AP206" s="41" t="s">
        <v>49</v>
      </c>
      <c r="AQ206" s="41"/>
    </row>
    <row r="207" ht="15.0" customHeight="1">
      <c r="A207" s="20" t="s">
        <v>1453</v>
      </c>
      <c r="B207" s="21" t="s">
        <v>1454</v>
      </c>
      <c r="C207" s="21" t="s">
        <v>52</v>
      </c>
      <c r="D207" s="21" t="s">
        <v>33</v>
      </c>
      <c r="E207" s="22" t="s">
        <v>1455</v>
      </c>
      <c r="F207" s="21" t="s">
        <v>35</v>
      </c>
      <c r="G207" s="23" t="s">
        <v>548</v>
      </c>
      <c r="H207" s="24"/>
      <c r="I207" s="24"/>
      <c r="J207" s="24"/>
      <c r="K207" s="24"/>
      <c r="L207" s="24"/>
      <c r="M207" s="25" t="s">
        <v>1460</v>
      </c>
      <c r="N207" s="25" t="s">
        <v>1460</v>
      </c>
      <c r="O207" s="27" t="s">
        <v>52</v>
      </c>
      <c r="Q207" s="28" t="s">
        <v>1461</v>
      </c>
      <c r="R207" s="29">
        <v>10.0</v>
      </c>
      <c r="S207" s="81" t="s">
        <v>1462</v>
      </c>
      <c r="T207" s="28" t="s">
        <v>39</v>
      </c>
      <c r="U207" s="28"/>
      <c r="V207" s="29" t="s">
        <v>40</v>
      </c>
      <c r="W207" s="81"/>
      <c r="Y207" s="68" t="s">
        <v>1463</v>
      </c>
      <c r="Z207" s="32" t="s">
        <v>42</v>
      </c>
      <c r="AA207" s="68" t="s">
        <v>1464</v>
      </c>
      <c r="AB207" s="68" t="s">
        <v>1464</v>
      </c>
      <c r="AC207" s="9" t="s">
        <v>1465</v>
      </c>
      <c r="AD207" s="9">
        <v>3.0</v>
      </c>
      <c r="AE207" s="25" t="s">
        <v>1460</v>
      </c>
      <c r="AF207" s="34">
        <v>1.07383689E8</v>
      </c>
      <c r="AG207" s="35" t="s">
        <v>1466</v>
      </c>
      <c r="AH207" s="41" t="s">
        <v>1467</v>
      </c>
      <c r="AI207" s="37" t="s">
        <v>1468</v>
      </c>
      <c r="AJ207" s="41"/>
      <c r="AK207" s="38">
        <v>193.0</v>
      </c>
      <c r="AL207" s="38">
        <v>10.0</v>
      </c>
      <c r="AM207" s="39" t="s">
        <v>1469</v>
      </c>
      <c r="AN207" s="40" t="s">
        <v>39</v>
      </c>
      <c r="AO207" s="41" t="s">
        <v>1107</v>
      </c>
      <c r="AP207" s="41" t="s">
        <v>49</v>
      </c>
      <c r="AQ207" s="41" t="s">
        <v>1107</v>
      </c>
    </row>
    <row r="208" ht="15.0" customHeight="1">
      <c r="A208" s="42" t="s">
        <v>1470</v>
      </c>
      <c r="B208" s="43" t="s">
        <v>1471</v>
      </c>
      <c r="C208" s="43" t="s">
        <v>61</v>
      </c>
      <c r="D208" s="43" t="s">
        <v>62</v>
      </c>
      <c r="E208" s="44" t="s">
        <v>1472</v>
      </c>
      <c r="F208" s="43" t="s">
        <v>63</v>
      </c>
      <c r="G208" s="45" t="s">
        <v>1473</v>
      </c>
      <c r="H208" s="24"/>
      <c r="I208" s="24"/>
      <c r="J208" s="24"/>
      <c r="K208" s="24"/>
      <c r="L208" s="24"/>
      <c r="M208" s="25" t="s">
        <v>1474</v>
      </c>
      <c r="N208" s="69" t="s">
        <v>1475</v>
      </c>
      <c r="O208" s="27" t="s">
        <v>775</v>
      </c>
      <c r="Q208" s="28" t="s">
        <v>1476</v>
      </c>
      <c r="R208" s="29">
        <v>10.0</v>
      </c>
      <c r="S208" s="30">
        <f t="shared" ref="S208:S209" si="21">DATE(YEAR(W208)+2,MONTH(W208),DAY(W208))</f>
        <v>730</v>
      </c>
      <c r="T208" s="28" t="s">
        <v>39</v>
      </c>
      <c r="U208" s="28"/>
      <c r="V208" s="29" t="s">
        <v>40</v>
      </c>
      <c r="W208" s="30"/>
      <c r="Y208" s="31" t="s">
        <v>41</v>
      </c>
      <c r="Z208" s="32" t="s">
        <v>42</v>
      </c>
      <c r="AA208" s="33" t="s">
        <v>43</v>
      </c>
      <c r="AB208" s="33" t="s">
        <v>44</v>
      </c>
      <c r="AC208" s="9" t="s">
        <v>83</v>
      </c>
      <c r="AD208" s="9">
        <v>3.0</v>
      </c>
      <c r="AF208" s="34" t="s">
        <v>1282</v>
      </c>
      <c r="AG208" s="35" t="s">
        <v>1283</v>
      </c>
      <c r="AH208" s="36">
        <v>39.0</v>
      </c>
      <c r="AI208" s="37" t="s">
        <v>38</v>
      </c>
      <c r="AJ208" s="36">
        <v>2.0</v>
      </c>
      <c r="AK208" s="38">
        <v>194.0</v>
      </c>
      <c r="AL208" s="38">
        <v>10.0</v>
      </c>
      <c r="AM208" s="39" t="s">
        <v>363</v>
      </c>
      <c r="AN208" s="40" t="s">
        <v>39</v>
      </c>
      <c r="AO208" s="36">
        <v>9.59620117E8</v>
      </c>
      <c r="AP208" s="41" t="s">
        <v>49</v>
      </c>
      <c r="AQ208" s="41"/>
    </row>
    <row r="209" ht="15.0" customHeight="1">
      <c r="A209" s="20" t="s">
        <v>921</v>
      </c>
      <c r="B209" s="21" t="s">
        <v>1477</v>
      </c>
      <c r="C209" s="21" t="s">
        <v>1478</v>
      </c>
      <c r="D209" s="21" t="s">
        <v>33</v>
      </c>
      <c r="E209" s="22" t="s">
        <v>1479</v>
      </c>
      <c r="F209" s="21" t="s">
        <v>35</v>
      </c>
      <c r="G209" s="23" t="s">
        <v>637</v>
      </c>
      <c r="H209" s="24"/>
      <c r="I209" s="24"/>
      <c r="J209" s="24"/>
      <c r="K209" s="24"/>
      <c r="L209" s="24"/>
      <c r="M209" s="25" t="s">
        <v>1285</v>
      </c>
      <c r="N209" s="26" t="s">
        <v>1480</v>
      </c>
      <c r="O209" s="27" t="s">
        <v>775</v>
      </c>
      <c r="Q209" s="28">
        <v>195.0</v>
      </c>
      <c r="R209" s="29">
        <v>10.0</v>
      </c>
      <c r="S209" s="30">
        <f t="shared" si="21"/>
        <v>730</v>
      </c>
      <c r="T209" s="28" t="s">
        <v>39</v>
      </c>
      <c r="U209" s="28"/>
      <c r="V209" s="29" t="s">
        <v>40</v>
      </c>
      <c r="W209" s="30"/>
      <c r="Y209" s="31" t="s">
        <v>41</v>
      </c>
      <c r="Z209" s="32" t="s">
        <v>42</v>
      </c>
      <c r="AA209" s="49" t="s">
        <v>74</v>
      </c>
      <c r="AB209" s="57" t="s">
        <v>99</v>
      </c>
      <c r="AC209" s="9" t="s">
        <v>83</v>
      </c>
      <c r="AD209" s="9">
        <v>3.0</v>
      </c>
      <c r="AF209" s="34" t="s">
        <v>1481</v>
      </c>
      <c r="AG209" s="35" t="s">
        <v>1482</v>
      </c>
      <c r="AH209" s="36">
        <v>54.0</v>
      </c>
      <c r="AI209" s="37" t="s">
        <v>775</v>
      </c>
      <c r="AJ209" s="36">
        <v>2.0</v>
      </c>
      <c r="AK209" s="38">
        <v>195.0</v>
      </c>
      <c r="AL209" s="38">
        <v>10.0</v>
      </c>
      <c r="AM209" s="39" t="s">
        <v>92</v>
      </c>
      <c r="AN209" s="40" t="s">
        <v>39</v>
      </c>
      <c r="AO209" s="36">
        <v>9.91628025E8</v>
      </c>
      <c r="AP209" s="41" t="s">
        <v>49</v>
      </c>
      <c r="AQ209" s="41"/>
    </row>
    <row r="210" ht="15.0" customHeight="1">
      <c r="A210" s="42" t="s">
        <v>1065</v>
      </c>
      <c r="B210" s="43" t="s">
        <v>1066</v>
      </c>
      <c r="C210" s="43" t="s">
        <v>52</v>
      </c>
      <c r="D210" s="43" t="s">
        <v>62</v>
      </c>
      <c r="E210" s="44" t="s">
        <v>1483</v>
      </c>
      <c r="F210" s="43" t="s">
        <v>35</v>
      </c>
      <c r="G210" s="45" t="s">
        <v>322</v>
      </c>
      <c r="H210" s="24"/>
      <c r="I210" s="24"/>
      <c r="J210" s="24"/>
      <c r="K210" s="24"/>
      <c r="L210" s="24"/>
      <c r="M210" s="25" t="s">
        <v>1291</v>
      </c>
      <c r="N210" s="69" t="s">
        <v>1484</v>
      </c>
      <c r="O210" s="27" t="s">
        <v>258</v>
      </c>
      <c r="Q210" s="28">
        <v>196.0</v>
      </c>
      <c r="R210" s="29">
        <v>10.0</v>
      </c>
      <c r="S210" s="30">
        <v>45230.0</v>
      </c>
      <c r="T210" s="28" t="s">
        <v>39</v>
      </c>
      <c r="U210" s="28"/>
      <c r="V210" s="29" t="s">
        <v>40</v>
      </c>
      <c r="W210" s="30"/>
      <c r="Y210" s="68" t="s">
        <v>260</v>
      </c>
      <c r="Z210" s="32" t="s">
        <v>42</v>
      </c>
      <c r="AA210" s="33" t="s">
        <v>43</v>
      </c>
      <c r="AB210" s="33" t="s">
        <v>44</v>
      </c>
      <c r="AC210" s="9" t="s">
        <v>83</v>
      </c>
      <c r="AD210" s="9">
        <v>3.0</v>
      </c>
      <c r="AF210" s="34" t="s">
        <v>1485</v>
      </c>
      <c r="AG210" s="35" t="s">
        <v>1486</v>
      </c>
      <c r="AH210" s="36">
        <v>47.0</v>
      </c>
      <c r="AI210" s="37" t="s">
        <v>258</v>
      </c>
      <c r="AJ210" s="36">
        <v>2.0</v>
      </c>
      <c r="AK210" s="38">
        <v>196.0</v>
      </c>
      <c r="AL210" s="38">
        <v>10.0</v>
      </c>
      <c r="AM210" s="39" t="s">
        <v>92</v>
      </c>
      <c r="AN210" s="40" t="s">
        <v>39</v>
      </c>
      <c r="AO210" s="36">
        <v>9.86265501E8</v>
      </c>
      <c r="AP210" s="41" t="s">
        <v>49</v>
      </c>
      <c r="AQ210" s="41"/>
    </row>
    <row r="211" ht="15.0" customHeight="1">
      <c r="A211" s="20" t="s">
        <v>1102</v>
      </c>
      <c r="B211" s="21" t="s">
        <v>1487</v>
      </c>
      <c r="C211" s="21" t="s">
        <v>52</v>
      </c>
      <c r="D211" s="21" t="s">
        <v>33</v>
      </c>
      <c r="E211" s="22" t="s">
        <v>1488</v>
      </c>
      <c r="F211" s="21" t="s">
        <v>35</v>
      </c>
      <c r="G211" s="23" t="s">
        <v>637</v>
      </c>
      <c r="H211" s="51"/>
      <c r="I211" s="51"/>
      <c r="J211" s="51"/>
      <c r="K211" s="51"/>
      <c r="L211" s="51"/>
      <c r="M211" s="52" t="s">
        <v>1297</v>
      </c>
      <c r="N211" s="95" t="s">
        <v>1489</v>
      </c>
      <c r="O211" s="54" t="s">
        <v>52</v>
      </c>
      <c r="Q211" s="55">
        <v>197.0</v>
      </c>
      <c r="R211" s="56">
        <v>10.0</v>
      </c>
      <c r="S211" s="30">
        <f>DATE(YEAR(W211)+2,MONTH(W211),DAY(W211))</f>
        <v>730</v>
      </c>
      <c r="T211" s="55" t="s">
        <v>39</v>
      </c>
      <c r="U211" s="55"/>
      <c r="V211" s="29" t="s">
        <v>40</v>
      </c>
      <c r="W211" s="83"/>
      <c r="Y211" s="32" t="s">
        <v>107</v>
      </c>
      <c r="Z211" s="32" t="s">
        <v>42</v>
      </c>
      <c r="AA211" s="49" t="s">
        <v>74</v>
      </c>
      <c r="AB211" s="57" t="s">
        <v>99</v>
      </c>
      <c r="AF211" s="34" t="s">
        <v>1490</v>
      </c>
      <c r="AG211" s="35" t="s">
        <v>1491</v>
      </c>
      <c r="AH211" s="36">
        <v>43.0</v>
      </c>
      <c r="AI211" s="37" t="s">
        <v>38</v>
      </c>
      <c r="AJ211" s="36">
        <v>2.0</v>
      </c>
      <c r="AK211" s="38">
        <v>197.0</v>
      </c>
      <c r="AL211" s="38">
        <v>10.0</v>
      </c>
      <c r="AM211" s="39" t="s">
        <v>92</v>
      </c>
      <c r="AN211" s="40" t="s">
        <v>39</v>
      </c>
      <c r="AO211" s="36">
        <v>9.93018679E8</v>
      </c>
      <c r="AP211" s="41" t="s">
        <v>49</v>
      </c>
      <c r="AQ211" s="41"/>
    </row>
    <row r="212" ht="15.0" customHeight="1">
      <c r="A212" s="71" t="s">
        <v>1492</v>
      </c>
      <c r="B212" s="71" t="s">
        <v>1493</v>
      </c>
      <c r="C212" s="71" t="s">
        <v>525</v>
      </c>
      <c r="D212" s="71" t="s">
        <v>9</v>
      </c>
      <c r="E212" s="71" t="s">
        <v>34</v>
      </c>
      <c r="F212" s="71" t="s">
        <v>1494</v>
      </c>
      <c r="G212" s="71" t="s">
        <v>1495</v>
      </c>
      <c r="H212" s="24"/>
      <c r="I212" s="24"/>
      <c r="J212" s="24"/>
      <c r="K212" s="24"/>
      <c r="L212" s="24"/>
      <c r="M212" s="25" t="s">
        <v>1303</v>
      </c>
      <c r="N212" s="69" t="s">
        <v>1496</v>
      </c>
      <c r="O212" s="27" t="s">
        <v>258</v>
      </c>
      <c r="Q212" s="28">
        <v>198.0</v>
      </c>
      <c r="R212" s="29">
        <v>10.0</v>
      </c>
      <c r="S212" s="30">
        <v>45230.0</v>
      </c>
      <c r="T212" s="28" t="s">
        <v>39</v>
      </c>
      <c r="U212" s="28"/>
      <c r="V212" s="29" t="s">
        <v>40</v>
      </c>
      <c r="W212" s="30"/>
      <c r="Y212" s="68" t="s">
        <v>260</v>
      </c>
      <c r="Z212" s="32" t="s">
        <v>42</v>
      </c>
      <c r="AA212" s="49" t="s">
        <v>260</v>
      </c>
      <c r="AB212" s="57" t="s">
        <v>99</v>
      </c>
      <c r="AC212" s="9" t="s">
        <v>83</v>
      </c>
      <c r="AD212" s="9">
        <v>3.0</v>
      </c>
      <c r="AF212" s="34" t="s">
        <v>1497</v>
      </c>
      <c r="AG212" s="35" t="s">
        <v>1498</v>
      </c>
      <c r="AH212" s="36">
        <v>33.0</v>
      </c>
      <c r="AI212" s="37" t="s">
        <v>258</v>
      </c>
      <c r="AJ212" s="36">
        <v>2.0</v>
      </c>
      <c r="AK212" s="38">
        <v>198.0</v>
      </c>
      <c r="AL212" s="38">
        <v>10.0</v>
      </c>
      <c r="AM212" s="39" t="s">
        <v>92</v>
      </c>
      <c r="AN212" s="40" t="s">
        <v>39</v>
      </c>
      <c r="AO212" s="36">
        <v>9.86125072E8</v>
      </c>
      <c r="AP212" s="41" t="s">
        <v>49</v>
      </c>
      <c r="AQ212" s="41"/>
    </row>
    <row r="213" ht="15.0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5" t="s">
        <v>1309</v>
      </c>
      <c r="N213" s="26" t="s">
        <v>1499</v>
      </c>
      <c r="O213" s="27" t="s">
        <v>258</v>
      </c>
      <c r="Q213" s="28">
        <v>199.0</v>
      </c>
      <c r="R213" s="29">
        <v>10.0</v>
      </c>
      <c r="S213" s="30">
        <f>DATE(YEAR(W213)+2,MONTH(W213),DAY(W213))</f>
        <v>730</v>
      </c>
      <c r="T213" s="28" t="s">
        <v>39</v>
      </c>
      <c r="U213" s="28"/>
      <c r="V213" s="29" t="s">
        <v>40</v>
      </c>
      <c r="W213" s="30"/>
      <c r="Y213" s="31" t="s">
        <v>41</v>
      </c>
      <c r="Z213" s="32" t="s">
        <v>42</v>
      </c>
      <c r="AA213" s="33" t="s">
        <v>43</v>
      </c>
      <c r="AB213" s="33" t="s">
        <v>44</v>
      </c>
      <c r="AC213" s="9" t="s">
        <v>83</v>
      </c>
      <c r="AD213" s="9">
        <v>3.0</v>
      </c>
      <c r="AF213" s="34" t="s">
        <v>1500</v>
      </c>
      <c r="AG213" s="35" t="s">
        <v>1501</v>
      </c>
      <c r="AH213" s="36">
        <v>58.0</v>
      </c>
      <c r="AI213" s="37" t="s">
        <v>258</v>
      </c>
      <c r="AJ213" s="36">
        <v>2.0</v>
      </c>
      <c r="AK213" s="38">
        <v>199.0</v>
      </c>
      <c r="AL213" s="38">
        <v>10.0</v>
      </c>
      <c r="AM213" s="39" t="s">
        <v>48</v>
      </c>
      <c r="AN213" s="40" t="s">
        <v>39</v>
      </c>
      <c r="AO213" s="36">
        <v>9.86125072E8</v>
      </c>
      <c r="AP213" s="41" t="s">
        <v>49</v>
      </c>
      <c r="AQ213" s="41"/>
    </row>
    <row r="214" ht="15.0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5" t="s">
        <v>1315</v>
      </c>
      <c r="N214" s="69" t="s">
        <v>1502</v>
      </c>
      <c r="O214" s="27" t="s">
        <v>55</v>
      </c>
      <c r="Q214" s="28" t="s">
        <v>1317</v>
      </c>
      <c r="R214" s="29">
        <v>10.0</v>
      </c>
      <c r="S214" s="30">
        <v>45230.0</v>
      </c>
      <c r="T214" s="28" t="s">
        <v>39</v>
      </c>
      <c r="U214" s="28"/>
      <c r="V214" s="29" t="s">
        <v>40</v>
      </c>
      <c r="W214" s="30"/>
      <c r="Y214" s="68" t="s">
        <v>260</v>
      </c>
      <c r="Z214" s="32" t="s">
        <v>42</v>
      </c>
      <c r="AA214" s="33" t="s">
        <v>43</v>
      </c>
      <c r="AB214" s="33" t="s">
        <v>44</v>
      </c>
      <c r="AC214" s="9" t="s">
        <v>83</v>
      </c>
      <c r="AD214" s="9">
        <v>3.0</v>
      </c>
      <c r="AF214" s="34" t="s">
        <v>1503</v>
      </c>
      <c r="AG214" s="35" t="s">
        <v>1504</v>
      </c>
      <c r="AH214" s="36">
        <v>60.0</v>
      </c>
      <c r="AI214" s="37" t="s">
        <v>38</v>
      </c>
      <c r="AJ214" s="36">
        <v>2.0</v>
      </c>
      <c r="AK214" s="38">
        <v>200.0</v>
      </c>
      <c r="AL214" s="38">
        <v>10.0</v>
      </c>
      <c r="AM214" s="39" t="s">
        <v>92</v>
      </c>
      <c r="AN214" s="40" t="s">
        <v>39</v>
      </c>
      <c r="AO214" s="36">
        <v>9.79313028E8</v>
      </c>
      <c r="AP214" s="41" t="s">
        <v>49</v>
      </c>
      <c r="AQ214" s="41"/>
    </row>
    <row r="215" ht="15.0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5" t="s">
        <v>1321</v>
      </c>
      <c r="N215" s="69" t="s">
        <v>1505</v>
      </c>
      <c r="O215" s="27" t="s">
        <v>38</v>
      </c>
      <c r="Q215" s="28" t="s">
        <v>1323</v>
      </c>
      <c r="R215" s="29">
        <v>10.0</v>
      </c>
      <c r="S215" s="30">
        <v>45230.0</v>
      </c>
      <c r="T215" s="28" t="s">
        <v>39</v>
      </c>
      <c r="U215" s="28"/>
      <c r="V215" s="29" t="s">
        <v>40</v>
      </c>
      <c r="W215" s="81" t="s">
        <v>1506</v>
      </c>
      <c r="Y215" s="68" t="s">
        <v>260</v>
      </c>
      <c r="Z215" s="32" t="s">
        <v>42</v>
      </c>
      <c r="AA215" s="33" t="s">
        <v>43</v>
      </c>
      <c r="AB215" s="33" t="s">
        <v>44</v>
      </c>
      <c r="AF215" s="34" t="s">
        <v>1507</v>
      </c>
      <c r="AG215" s="35" t="s">
        <v>1508</v>
      </c>
      <c r="AH215" s="36">
        <v>49.0</v>
      </c>
      <c r="AI215" s="37" t="s">
        <v>38</v>
      </c>
      <c r="AJ215" s="36">
        <v>2.0</v>
      </c>
      <c r="AK215" s="38">
        <v>201.0</v>
      </c>
      <c r="AL215" s="38">
        <v>10.0</v>
      </c>
      <c r="AM215" s="39" t="s">
        <v>92</v>
      </c>
      <c r="AN215" s="40" t="s">
        <v>39</v>
      </c>
      <c r="AO215" s="36">
        <v>9.85027777E8</v>
      </c>
      <c r="AP215" s="41" t="s">
        <v>49</v>
      </c>
      <c r="AQ215" s="41"/>
    </row>
    <row r="216" ht="15.0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26" t="s">
        <v>1509</v>
      </c>
      <c r="N216" s="26" t="s">
        <v>1509</v>
      </c>
      <c r="O216" s="27" t="s">
        <v>1510</v>
      </c>
      <c r="Q216" s="28">
        <v>202.0</v>
      </c>
      <c r="R216" s="29">
        <v>10.0</v>
      </c>
      <c r="S216" s="26" t="s">
        <v>1509</v>
      </c>
      <c r="T216" s="26" t="s">
        <v>1509</v>
      </c>
      <c r="U216" s="26"/>
      <c r="V216" s="29" t="s">
        <v>40</v>
      </c>
      <c r="W216" s="30"/>
      <c r="Y216" s="32" t="s">
        <v>107</v>
      </c>
      <c r="Z216" s="32" t="s">
        <v>42</v>
      </c>
      <c r="AA216" s="26" t="s">
        <v>1509</v>
      </c>
      <c r="AB216" s="26" t="s">
        <v>1509</v>
      </c>
      <c r="AC216" s="26" t="s">
        <v>1509</v>
      </c>
      <c r="AF216" s="34" t="s">
        <v>1511</v>
      </c>
      <c r="AG216" s="35" t="s">
        <v>1512</v>
      </c>
      <c r="AH216" s="36">
        <v>29.0</v>
      </c>
      <c r="AI216" s="37" t="s">
        <v>38</v>
      </c>
      <c r="AJ216" s="36">
        <v>2.0</v>
      </c>
      <c r="AK216" s="38">
        <v>202.0</v>
      </c>
      <c r="AL216" s="38">
        <v>10.0</v>
      </c>
      <c r="AM216" s="39" t="s">
        <v>1513</v>
      </c>
      <c r="AN216" s="40" t="s">
        <v>39</v>
      </c>
      <c r="AO216" s="36">
        <v>9.95401887E8</v>
      </c>
      <c r="AP216" s="41" t="s">
        <v>49</v>
      </c>
      <c r="AQ216" s="41"/>
    </row>
    <row r="217" ht="15.0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5"/>
      <c r="N217" s="69" t="s">
        <v>1514</v>
      </c>
      <c r="O217" s="27" t="s">
        <v>1515</v>
      </c>
      <c r="Q217" s="28" t="s">
        <v>1338</v>
      </c>
      <c r="R217" s="29" t="s">
        <v>1515</v>
      </c>
      <c r="S217" s="30" t="s">
        <v>1515</v>
      </c>
      <c r="T217" s="28" t="s">
        <v>39</v>
      </c>
      <c r="U217" s="28"/>
      <c r="V217" s="29" t="s">
        <v>40</v>
      </c>
      <c r="W217" s="30"/>
      <c r="Y217" s="31" t="s">
        <v>41</v>
      </c>
      <c r="Z217" s="32" t="s">
        <v>42</v>
      </c>
      <c r="AA217" s="33" t="s">
        <v>1515</v>
      </c>
      <c r="AB217" s="33" t="s">
        <v>1515</v>
      </c>
      <c r="AF217" s="34" t="s">
        <v>1516</v>
      </c>
      <c r="AG217" s="35" t="s">
        <v>1517</v>
      </c>
      <c r="AH217" s="36">
        <v>22.0</v>
      </c>
      <c r="AI217" s="37" t="s">
        <v>38</v>
      </c>
      <c r="AJ217" s="36">
        <v>2.0</v>
      </c>
      <c r="AK217" s="38">
        <v>203.0</v>
      </c>
      <c r="AL217" s="38">
        <v>10.0</v>
      </c>
      <c r="AM217" s="39" t="s">
        <v>1385</v>
      </c>
      <c r="AN217" s="40" t="s">
        <v>39</v>
      </c>
      <c r="AO217" s="36">
        <v>9.84714658E8</v>
      </c>
      <c r="AP217" s="41" t="s">
        <v>49</v>
      </c>
      <c r="AQ217" s="41"/>
    </row>
    <row r="218" ht="15.0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5" t="s">
        <v>1518</v>
      </c>
      <c r="N218" s="69" t="s">
        <v>1519</v>
      </c>
      <c r="O218" s="27" t="s">
        <v>38</v>
      </c>
      <c r="Q218" s="28" t="s">
        <v>1345</v>
      </c>
      <c r="R218" s="29">
        <v>10.0</v>
      </c>
      <c r="S218" s="30">
        <v>45230.0</v>
      </c>
      <c r="T218" s="28" t="s">
        <v>39</v>
      </c>
      <c r="U218" s="28"/>
      <c r="V218" s="29" t="s">
        <v>40</v>
      </c>
      <c r="W218" s="30"/>
      <c r="Y218" s="68" t="s">
        <v>260</v>
      </c>
      <c r="Z218" s="32" t="s">
        <v>42</v>
      </c>
      <c r="AA218" s="49" t="s">
        <v>260</v>
      </c>
      <c r="AB218" s="49" t="s">
        <v>260</v>
      </c>
      <c r="AC218" s="9" t="s">
        <v>83</v>
      </c>
      <c r="AD218" s="9">
        <v>3.0</v>
      </c>
      <c r="AF218" s="34" t="s">
        <v>1520</v>
      </c>
      <c r="AG218" s="35" t="s">
        <v>1521</v>
      </c>
      <c r="AH218" s="36">
        <v>47.0</v>
      </c>
      <c r="AI218" s="37" t="s">
        <v>38</v>
      </c>
      <c r="AJ218" s="36">
        <v>2.0</v>
      </c>
      <c r="AK218" s="38">
        <v>204.0</v>
      </c>
      <c r="AL218" s="38">
        <v>10.0</v>
      </c>
      <c r="AM218" s="39" t="s">
        <v>92</v>
      </c>
      <c r="AN218" s="40" t="s">
        <v>39</v>
      </c>
      <c r="AO218" s="36">
        <v>9.99085158E8</v>
      </c>
      <c r="AP218" s="41" t="s">
        <v>49</v>
      </c>
      <c r="AQ218" s="41"/>
    </row>
    <row r="219" ht="15.0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5" t="s">
        <v>1522</v>
      </c>
      <c r="N219" s="69" t="s">
        <v>1523</v>
      </c>
      <c r="O219" s="27" t="s">
        <v>52</v>
      </c>
      <c r="Q219" s="28" t="s">
        <v>1524</v>
      </c>
      <c r="R219" s="29">
        <v>10.0</v>
      </c>
      <c r="S219" s="30">
        <f>DATE(YEAR(W219)+2,MONTH(W219),DAY(W219))</f>
        <v>730</v>
      </c>
      <c r="T219" s="28" t="s">
        <v>39</v>
      </c>
      <c r="U219" s="28"/>
      <c r="V219" s="29" t="s">
        <v>40</v>
      </c>
      <c r="W219" s="30"/>
      <c r="Y219" s="31" t="s">
        <v>41</v>
      </c>
      <c r="Z219" s="32" t="s">
        <v>42</v>
      </c>
      <c r="AA219" s="49" t="s">
        <v>74</v>
      </c>
      <c r="AB219" s="57" t="s">
        <v>99</v>
      </c>
      <c r="AC219" s="9" t="s">
        <v>83</v>
      </c>
      <c r="AD219" s="9">
        <v>3.0</v>
      </c>
      <c r="AF219" s="34" t="s">
        <v>1525</v>
      </c>
      <c r="AG219" s="35" t="s">
        <v>1526</v>
      </c>
      <c r="AH219" s="36">
        <v>65.0</v>
      </c>
      <c r="AI219" s="37" t="s">
        <v>38</v>
      </c>
      <c r="AJ219" s="36">
        <v>2.0</v>
      </c>
      <c r="AK219" s="38">
        <v>205.0</v>
      </c>
      <c r="AL219" s="38">
        <v>10.0</v>
      </c>
      <c r="AM219" s="39" t="s">
        <v>78</v>
      </c>
      <c r="AN219" s="40" t="s">
        <v>39</v>
      </c>
      <c r="AO219" s="36">
        <v>9.69711947E8</v>
      </c>
      <c r="AP219" s="41" t="s">
        <v>49</v>
      </c>
      <c r="AQ219" s="41"/>
    </row>
    <row r="220" ht="15.0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5" t="s">
        <v>1346</v>
      </c>
      <c r="N220" s="69" t="s">
        <v>1527</v>
      </c>
      <c r="O220" s="104" t="s">
        <v>55</v>
      </c>
      <c r="Q220" s="28" t="s">
        <v>1348</v>
      </c>
      <c r="R220" s="29">
        <v>10.0</v>
      </c>
      <c r="S220" s="30">
        <v>45230.0</v>
      </c>
      <c r="T220" s="28" t="s">
        <v>39</v>
      </c>
      <c r="U220" s="28"/>
      <c r="V220" s="29" t="s">
        <v>40</v>
      </c>
      <c r="W220" s="30"/>
      <c r="Y220" s="98" t="s">
        <v>260</v>
      </c>
      <c r="Z220" s="84" t="s">
        <v>42</v>
      </c>
      <c r="AA220" s="33" t="s">
        <v>43</v>
      </c>
      <c r="AB220" s="33" t="s">
        <v>44</v>
      </c>
      <c r="AC220" s="9" t="s">
        <v>83</v>
      </c>
      <c r="AD220" s="9">
        <v>3.0</v>
      </c>
      <c r="AF220" s="34" t="s">
        <v>1528</v>
      </c>
      <c r="AG220" s="35" t="s">
        <v>1529</v>
      </c>
      <c r="AH220" s="36">
        <v>63.0</v>
      </c>
      <c r="AI220" s="37" t="s">
        <v>38</v>
      </c>
      <c r="AJ220" s="36">
        <v>2.0</v>
      </c>
      <c r="AK220" s="38">
        <v>206.0</v>
      </c>
      <c r="AL220" s="38">
        <v>10.0</v>
      </c>
      <c r="AM220" s="39" t="s">
        <v>92</v>
      </c>
      <c r="AN220" s="40" t="s">
        <v>39</v>
      </c>
      <c r="AO220" s="36">
        <v>9.6895137E8</v>
      </c>
      <c r="AP220" s="41" t="s">
        <v>49</v>
      </c>
      <c r="AQ220" s="41"/>
    </row>
    <row r="221" ht="15.0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9" t="s">
        <v>1530</v>
      </c>
      <c r="N221" s="87" t="s">
        <v>1531</v>
      </c>
      <c r="O221" s="124" t="s">
        <v>55</v>
      </c>
      <c r="Q221" s="55">
        <v>207.0</v>
      </c>
      <c r="R221" s="56">
        <v>10.0</v>
      </c>
      <c r="S221" s="30">
        <v>45230.0</v>
      </c>
      <c r="T221" s="55" t="s">
        <v>39</v>
      </c>
      <c r="U221" s="55"/>
      <c r="V221" s="29" t="s">
        <v>40</v>
      </c>
      <c r="W221" s="30"/>
      <c r="Y221" s="32" t="s">
        <v>107</v>
      </c>
      <c r="Z221" s="32" t="s">
        <v>42</v>
      </c>
      <c r="AA221" s="49" t="s">
        <v>1532</v>
      </c>
      <c r="AB221" s="49" t="s">
        <v>44</v>
      </c>
      <c r="AC221" s="9" t="s">
        <v>83</v>
      </c>
      <c r="AD221" s="9">
        <v>3.0</v>
      </c>
      <c r="AF221" s="34" t="s">
        <v>1533</v>
      </c>
      <c r="AG221" s="35" t="s">
        <v>1534</v>
      </c>
      <c r="AH221" s="41" t="s">
        <v>1107</v>
      </c>
      <c r="AI221" s="37" t="s">
        <v>38</v>
      </c>
      <c r="AJ221" s="41"/>
      <c r="AK221" s="38">
        <v>207.0</v>
      </c>
      <c r="AL221" s="38">
        <v>10.0</v>
      </c>
      <c r="AM221" s="39" t="s">
        <v>92</v>
      </c>
      <c r="AN221" s="40" t="s">
        <v>39</v>
      </c>
      <c r="AO221" s="41" t="s">
        <v>1107</v>
      </c>
      <c r="AP221" s="41" t="s">
        <v>49</v>
      </c>
      <c r="AQ221" s="41" t="s">
        <v>1107</v>
      </c>
    </row>
    <row r="222" ht="15.0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5" t="s">
        <v>1358</v>
      </c>
      <c r="N222" s="69" t="s">
        <v>1535</v>
      </c>
      <c r="O222" s="27" t="s">
        <v>258</v>
      </c>
      <c r="Q222" s="28">
        <v>208.0</v>
      </c>
      <c r="R222" s="29">
        <v>10.0</v>
      </c>
      <c r="S222" s="30">
        <v>45230.0</v>
      </c>
      <c r="T222" s="28" t="s">
        <v>39</v>
      </c>
      <c r="U222" s="28"/>
      <c r="V222" s="29" t="s">
        <v>40</v>
      </c>
      <c r="W222" s="30"/>
      <c r="Y222" s="30">
        <v>45230.0</v>
      </c>
      <c r="Z222" s="32" t="s">
        <v>42</v>
      </c>
      <c r="AA222" s="33" t="s">
        <v>43</v>
      </c>
      <c r="AB222" s="33" t="s">
        <v>44</v>
      </c>
      <c r="AC222" s="9" t="s">
        <v>83</v>
      </c>
      <c r="AD222" s="9">
        <v>3.0</v>
      </c>
      <c r="AF222" s="34" t="s">
        <v>1536</v>
      </c>
      <c r="AG222" s="35" t="s">
        <v>1537</v>
      </c>
      <c r="AH222" s="36">
        <v>61.0</v>
      </c>
      <c r="AI222" s="37" t="s">
        <v>258</v>
      </c>
      <c r="AJ222" s="36">
        <v>2.0</v>
      </c>
      <c r="AK222" s="38">
        <v>208.0</v>
      </c>
      <c r="AL222" s="38">
        <v>10.0</v>
      </c>
      <c r="AM222" s="39" t="s">
        <v>92</v>
      </c>
      <c r="AN222" s="40" t="s">
        <v>39</v>
      </c>
      <c r="AO222" s="36">
        <v>9.94927332E8</v>
      </c>
      <c r="AP222" s="41" t="s">
        <v>49</v>
      </c>
      <c r="AQ222" s="41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5" t="s">
        <v>1365</v>
      </c>
      <c r="N223" s="69" t="s">
        <v>1538</v>
      </c>
      <c r="O223" s="27" t="s">
        <v>55</v>
      </c>
      <c r="Q223" s="28">
        <v>209.0</v>
      </c>
      <c r="R223" s="29">
        <v>10.0</v>
      </c>
      <c r="S223" s="30">
        <f t="shared" ref="S223:S225" si="22">DATE(YEAR(W223)+2,MONTH(W223),DAY(W223))</f>
        <v>730</v>
      </c>
      <c r="T223" s="28" t="s">
        <v>39</v>
      </c>
      <c r="U223" s="28"/>
      <c r="V223" s="29" t="s">
        <v>40</v>
      </c>
      <c r="W223" s="30"/>
      <c r="Y223" s="31" t="s">
        <v>41</v>
      </c>
      <c r="Z223" s="32" t="s">
        <v>42</v>
      </c>
      <c r="AA223" s="33" t="s">
        <v>43</v>
      </c>
      <c r="AB223" s="33" t="s">
        <v>44</v>
      </c>
      <c r="AC223" s="9" t="s">
        <v>83</v>
      </c>
      <c r="AD223" s="9">
        <v>3.0</v>
      </c>
      <c r="AF223" s="34" t="s">
        <v>1539</v>
      </c>
      <c r="AG223" s="35" t="s">
        <v>1540</v>
      </c>
      <c r="AH223" s="36">
        <v>58.0</v>
      </c>
      <c r="AI223" s="37" t="s">
        <v>38</v>
      </c>
      <c r="AJ223" s="36">
        <v>2.0</v>
      </c>
      <c r="AK223" s="38">
        <v>209.0</v>
      </c>
      <c r="AL223" s="38">
        <v>10.0</v>
      </c>
      <c r="AM223" s="39" t="s">
        <v>880</v>
      </c>
      <c r="AN223" s="40" t="s">
        <v>39</v>
      </c>
      <c r="AO223" s="36">
        <v>9.91519527E8</v>
      </c>
      <c r="AP223" s="41" t="s">
        <v>49</v>
      </c>
      <c r="AQ223" s="41"/>
    </row>
    <row r="224" ht="15.0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5" t="s">
        <v>1373</v>
      </c>
      <c r="N224" s="69" t="s">
        <v>1541</v>
      </c>
      <c r="O224" s="27" t="s">
        <v>258</v>
      </c>
      <c r="Q224" s="28">
        <v>210.0</v>
      </c>
      <c r="R224" s="29">
        <v>10.0</v>
      </c>
      <c r="S224" s="30">
        <f t="shared" si="22"/>
        <v>730</v>
      </c>
      <c r="T224" s="28" t="s">
        <v>39</v>
      </c>
      <c r="U224" s="28"/>
      <c r="V224" s="29" t="s">
        <v>40</v>
      </c>
      <c r="W224" s="30"/>
      <c r="Y224" s="31" t="s">
        <v>41</v>
      </c>
      <c r="Z224" s="32" t="s">
        <v>42</v>
      </c>
      <c r="AA224" s="49" t="s">
        <v>74</v>
      </c>
      <c r="AB224" s="57" t="s">
        <v>99</v>
      </c>
      <c r="AC224" s="9" t="s">
        <v>83</v>
      </c>
      <c r="AD224" s="9">
        <v>3.0</v>
      </c>
      <c r="AF224" s="34" t="s">
        <v>1542</v>
      </c>
      <c r="AG224" s="35" t="s">
        <v>1543</v>
      </c>
      <c r="AH224" s="36">
        <v>33.0</v>
      </c>
      <c r="AI224" s="37" t="s">
        <v>258</v>
      </c>
      <c r="AJ224" s="36">
        <v>2.0</v>
      </c>
      <c r="AK224" s="38">
        <v>210.0</v>
      </c>
      <c r="AL224" s="38">
        <v>10.0</v>
      </c>
      <c r="AM224" s="39" t="s">
        <v>48</v>
      </c>
      <c r="AN224" s="40" t="s">
        <v>39</v>
      </c>
      <c r="AO224" s="41" t="s">
        <v>1107</v>
      </c>
      <c r="AP224" s="41" t="s">
        <v>49</v>
      </c>
      <c r="AQ224" s="41"/>
    </row>
    <row r="225" ht="15.0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5" t="s">
        <v>1379</v>
      </c>
      <c r="N225" s="69" t="s">
        <v>1380</v>
      </c>
      <c r="O225" s="27" t="s">
        <v>55</v>
      </c>
      <c r="Q225" s="28">
        <v>211.0</v>
      </c>
      <c r="R225" s="29">
        <v>10.0</v>
      </c>
      <c r="S225" s="30">
        <f t="shared" si="22"/>
        <v>730</v>
      </c>
      <c r="T225" s="28" t="s">
        <v>39</v>
      </c>
      <c r="U225" s="28"/>
      <c r="V225" s="29" t="s">
        <v>40</v>
      </c>
      <c r="W225" s="30"/>
      <c r="Y225" s="31" t="s">
        <v>41</v>
      </c>
      <c r="Z225" s="32" t="s">
        <v>42</v>
      </c>
      <c r="AA225" s="49" t="s">
        <v>74</v>
      </c>
      <c r="AB225" s="57" t="s">
        <v>99</v>
      </c>
      <c r="AC225" s="9" t="s">
        <v>83</v>
      </c>
      <c r="AD225" s="9">
        <v>3.0</v>
      </c>
      <c r="AF225" s="34" t="s">
        <v>1544</v>
      </c>
      <c r="AG225" s="35" t="s">
        <v>1545</v>
      </c>
      <c r="AH225" s="36">
        <v>39.0</v>
      </c>
      <c r="AI225" s="37" t="s">
        <v>38</v>
      </c>
      <c r="AJ225" s="36">
        <v>2.0</v>
      </c>
      <c r="AK225" s="38">
        <v>211.0</v>
      </c>
      <c r="AL225" s="38">
        <v>10.0</v>
      </c>
      <c r="AM225" s="39" t="s">
        <v>78</v>
      </c>
      <c r="AN225" s="40" t="s">
        <v>39</v>
      </c>
      <c r="AO225" s="36">
        <v>9.81908946E8</v>
      </c>
      <c r="AP225" s="41" t="s">
        <v>49</v>
      </c>
      <c r="AQ225" s="41"/>
    </row>
    <row r="226" ht="15.0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9" t="s">
        <v>1546</v>
      </c>
      <c r="N226" s="87" t="s">
        <v>1547</v>
      </c>
      <c r="O226" s="61" t="s">
        <v>55</v>
      </c>
      <c r="Q226" s="55">
        <v>212.0</v>
      </c>
      <c r="R226" s="56">
        <v>10.0</v>
      </c>
      <c r="S226" s="81" t="s">
        <v>1548</v>
      </c>
      <c r="T226" s="55" t="s">
        <v>39</v>
      </c>
      <c r="U226" s="55"/>
      <c r="V226" s="29" t="s">
        <v>40</v>
      </c>
      <c r="W226" s="81"/>
      <c r="Y226" s="32" t="s">
        <v>107</v>
      </c>
      <c r="Z226" s="32" t="s">
        <v>42</v>
      </c>
      <c r="AA226" s="49" t="s">
        <v>74</v>
      </c>
      <c r="AB226" s="57" t="s">
        <v>99</v>
      </c>
      <c r="AF226" s="34" t="s">
        <v>1549</v>
      </c>
      <c r="AG226" s="35" t="s">
        <v>1550</v>
      </c>
      <c r="AH226" s="36">
        <v>35.0</v>
      </c>
      <c r="AI226" s="37" t="s">
        <v>38</v>
      </c>
      <c r="AJ226" s="36">
        <v>2.0</v>
      </c>
      <c r="AK226" s="38">
        <v>212.0</v>
      </c>
      <c r="AL226" s="38">
        <v>10.0</v>
      </c>
      <c r="AM226" s="39" t="s">
        <v>1551</v>
      </c>
      <c r="AN226" s="40" t="s">
        <v>39</v>
      </c>
      <c r="AO226" s="36">
        <v>9.91208259E8</v>
      </c>
      <c r="AP226" s="41" t="s">
        <v>49</v>
      </c>
      <c r="AQ226" s="41"/>
    </row>
    <row r="227" ht="15.0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5" t="s">
        <v>1390</v>
      </c>
      <c r="N227" s="125" t="s">
        <v>1552</v>
      </c>
      <c r="O227" s="27" t="s">
        <v>1553</v>
      </c>
      <c r="Q227" s="28">
        <v>213.0</v>
      </c>
      <c r="R227" s="29">
        <v>10.0</v>
      </c>
      <c r="S227" s="30">
        <f>DATE(YEAR(W227)+2,MONTH(W227),DAY(W227))</f>
        <v>730</v>
      </c>
      <c r="T227" s="28" t="s">
        <v>39</v>
      </c>
      <c r="U227" s="28"/>
      <c r="V227" s="29" t="s">
        <v>40</v>
      </c>
      <c r="W227" s="83"/>
      <c r="Y227" s="83">
        <v>45230.0</v>
      </c>
      <c r="Z227" s="32" t="s">
        <v>42</v>
      </c>
      <c r="AA227" s="33" t="s">
        <v>43</v>
      </c>
      <c r="AB227" s="33" t="s">
        <v>44</v>
      </c>
      <c r="AC227" s="9" t="s">
        <v>83</v>
      </c>
      <c r="AD227" s="9">
        <v>3.0</v>
      </c>
      <c r="AF227" s="34" t="s">
        <v>1554</v>
      </c>
      <c r="AG227" s="35" t="s">
        <v>1555</v>
      </c>
      <c r="AH227" s="36">
        <v>43.0</v>
      </c>
      <c r="AI227" s="37" t="s">
        <v>1556</v>
      </c>
      <c r="AJ227" s="36">
        <v>2.0</v>
      </c>
      <c r="AK227" s="38">
        <v>213.0</v>
      </c>
      <c r="AL227" s="38">
        <v>10.0</v>
      </c>
      <c r="AM227" s="39" t="s">
        <v>92</v>
      </c>
      <c r="AN227" s="40" t="s">
        <v>39</v>
      </c>
      <c r="AO227" s="36">
        <v>9.81132023E8</v>
      </c>
      <c r="AP227" s="41" t="s">
        <v>49</v>
      </c>
      <c r="AQ227" s="41"/>
    </row>
    <row r="228" ht="45.0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5" t="s">
        <v>1557</v>
      </c>
      <c r="N228" s="121" t="s">
        <v>1558</v>
      </c>
      <c r="O228" s="104" t="s">
        <v>1559</v>
      </c>
      <c r="Q228" s="101" t="s">
        <v>1399</v>
      </c>
      <c r="R228" s="29">
        <v>10.0</v>
      </c>
      <c r="S228" s="30">
        <v>48823.0</v>
      </c>
      <c r="T228" s="28" t="s">
        <v>39</v>
      </c>
      <c r="U228" s="28"/>
      <c r="V228" s="29" t="s">
        <v>40</v>
      </c>
      <c r="W228" s="83"/>
      <c r="Y228" s="86" t="s">
        <v>653</v>
      </c>
      <c r="Z228" s="86" t="s">
        <v>1415</v>
      </c>
      <c r="AA228" s="49" t="s">
        <v>74</v>
      </c>
      <c r="AB228" s="49" t="s">
        <v>75</v>
      </c>
      <c r="AF228" s="34" t="s">
        <v>1557</v>
      </c>
      <c r="AG228" s="35" t="s">
        <v>1560</v>
      </c>
      <c r="AH228" s="36">
        <v>52.0</v>
      </c>
      <c r="AI228" s="37" t="s">
        <v>1556</v>
      </c>
      <c r="AJ228" s="36">
        <v>2.0</v>
      </c>
      <c r="AK228" s="38">
        <v>214.0</v>
      </c>
      <c r="AL228" s="38">
        <v>10.0</v>
      </c>
      <c r="AM228" s="39" t="s">
        <v>1561</v>
      </c>
      <c r="AN228" s="40" t="s">
        <v>39</v>
      </c>
      <c r="AO228" s="36">
        <v>9.87058223E8</v>
      </c>
      <c r="AP228" s="41" t="s">
        <v>49</v>
      </c>
      <c r="AQ228" s="41"/>
    </row>
    <row r="229" ht="15.0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5" t="s">
        <v>1404</v>
      </c>
      <c r="N229" s="26" t="s">
        <v>1562</v>
      </c>
      <c r="O229" s="27" t="s">
        <v>1553</v>
      </c>
      <c r="Q229" s="101" t="s">
        <v>1406</v>
      </c>
      <c r="R229" s="29">
        <v>10.0</v>
      </c>
      <c r="S229" s="30" t="s">
        <v>302</v>
      </c>
      <c r="T229" s="28" t="s">
        <v>39</v>
      </c>
      <c r="U229" s="28"/>
      <c r="V229" s="29" t="s">
        <v>40</v>
      </c>
      <c r="W229" s="83"/>
      <c r="Y229" s="86" t="s">
        <v>653</v>
      </c>
      <c r="Z229" s="32" t="s">
        <v>42</v>
      </c>
      <c r="AA229" s="33" t="s">
        <v>43</v>
      </c>
      <c r="AB229" s="33" t="s">
        <v>44</v>
      </c>
      <c r="AF229" s="34" t="s">
        <v>1563</v>
      </c>
      <c r="AG229" s="35" t="s">
        <v>1564</v>
      </c>
      <c r="AH229" s="36">
        <v>58.0</v>
      </c>
      <c r="AI229" s="37" t="s">
        <v>1556</v>
      </c>
      <c r="AJ229" s="36">
        <v>2.0</v>
      </c>
      <c r="AK229" s="38">
        <v>215.0</v>
      </c>
      <c r="AL229" s="38">
        <v>10.0</v>
      </c>
      <c r="AM229" s="39" t="s">
        <v>880</v>
      </c>
      <c r="AN229" s="40" t="s">
        <v>39</v>
      </c>
      <c r="AO229" s="36">
        <v>9.84722992E8</v>
      </c>
      <c r="AP229" s="41" t="s">
        <v>49</v>
      </c>
      <c r="AQ229" s="41"/>
    </row>
    <row r="230" ht="15.0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9" t="s">
        <v>1410</v>
      </c>
      <c r="N230" s="87" t="s">
        <v>1565</v>
      </c>
      <c r="O230" s="54" t="s">
        <v>1553</v>
      </c>
      <c r="Q230" s="55">
        <v>216.0</v>
      </c>
      <c r="R230" s="56">
        <v>10.0</v>
      </c>
      <c r="S230" s="48">
        <v>48170.0</v>
      </c>
      <c r="T230" s="55" t="s">
        <v>39</v>
      </c>
      <c r="U230" s="55"/>
      <c r="V230" s="29" t="s">
        <v>40</v>
      </c>
      <c r="W230" s="48"/>
      <c r="Y230" s="32" t="s">
        <v>107</v>
      </c>
      <c r="Z230" s="32" t="s">
        <v>42</v>
      </c>
      <c r="AA230" s="49" t="s">
        <v>74</v>
      </c>
      <c r="AB230" s="57" t="s">
        <v>99</v>
      </c>
      <c r="AC230" s="9" t="s">
        <v>83</v>
      </c>
      <c r="AD230" s="9">
        <v>3.0</v>
      </c>
      <c r="AF230" s="34" t="s">
        <v>1566</v>
      </c>
      <c r="AG230" s="35" t="s">
        <v>1567</v>
      </c>
      <c r="AH230" s="36">
        <v>53.0</v>
      </c>
      <c r="AI230" s="37" t="s">
        <v>1556</v>
      </c>
      <c r="AJ230" s="36">
        <v>2.0</v>
      </c>
      <c r="AK230" s="38">
        <v>216.0</v>
      </c>
      <c r="AL230" s="38">
        <v>10.0</v>
      </c>
      <c r="AM230" s="39" t="s">
        <v>78</v>
      </c>
      <c r="AN230" s="40" t="s">
        <v>39</v>
      </c>
      <c r="AO230" s="36">
        <v>9.63318821E8</v>
      </c>
      <c r="AP230" s="41" t="s">
        <v>49</v>
      </c>
      <c r="AQ230" s="41"/>
    </row>
    <row r="231" ht="15.0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5" t="s">
        <v>1417</v>
      </c>
      <c r="N231" s="69" t="s">
        <v>1568</v>
      </c>
      <c r="O231" s="97" t="s">
        <v>1559</v>
      </c>
      <c r="Q231" s="28">
        <v>217.0</v>
      </c>
      <c r="R231" s="126">
        <v>10.0</v>
      </c>
      <c r="S231" s="30">
        <f>DATE(YEAR(W231)+2,MONTH(W231),DAY(W231))</f>
        <v>730</v>
      </c>
      <c r="T231" s="28" t="s">
        <v>39</v>
      </c>
      <c r="U231" s="28"/>
      <c r="V231" s="29" t="s">
        <v>40</v>
      </c>
      <c r="W231" s="83"/>
      <c r="Y231" s="31" t="s">
        <v>41</v>
      </c>
      <c r="Z231" s="32" t="s">
        <v>42</v>
      </c>
      <c r="AA231" s="49" t="s">
        <v>74</v>
      </c>
      <c r="AB231" s="57" t="s">
        <v>99</v>
      </c>
      <c r="AC231" s="9" t="s">
        <v>83</v>
      </c>
      <c r="AD231" s="9">
        <v>3.0</v>
      </c>
      <c r="AF231" s="34" t="s">
        <v>1569</v>
      </c>
      <c r="AG231" s="35" t="s">
        <v>1570</v>
      </c>
      <c r="AH231" s="36">
        <v>60.0</v>
      </c>
      <c r="AI231" s="37" t="s">
        <v>1556</v>
      </c>
      <c r="AJ231" s="36">
        <v>2.0</v>
      </c>
      <c r="AK231" s="38">
        <v>217.0</v>
      </c>
      <c r="AL231" s="38">
        <v>10.0</v>
      </c>
      <c r="AM231" s="39" t="s">
        <v>48</v>
      </c>
      <c r="AN231" s="40" t="s">
        <v>39</v>
      </c>
      <c r="AO231" s="36">
        <v>9.677716E8</v>
      </c>
      <c r="AP231" s="41" t="s">
        <v>49</v>
      </c>
      <c r="AQ231" s="41"/>
    </row>
    <row r="232" ht="15.0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5" t="s">
        <v>1425</v>
      </c>
      <c r="N232" s="26" t="s">
        <v>1571</v>
      </c>
      <c r="O232" s="104" t="s">
        <v>1572</v>
      </c>
      <c r="Q232" s="101" t="s">
        <v>1428</v>
      </c>
      <c r="R232" s="29">
        <v>10.0</v>
      </c>
      <c r="S232" s="30" t="s">
        <v>1573</v>
      </c>
      <c r="T232" s="28" t="s">
        <v>39</v>
      </c>
      <c r="U232" s="28"/>
      <c r="V232" s="29" t="s">
        <v>40</v>
      </c>
      <c r="W232" s="83"/>
      <c r="Y232" s="86" t="s">
        <v>653</v>
      </c>
      <c r="Z232" s="32" t="s">
        <v>42</v>
      </c>
      <c r="AA232" s="49" t="s">
        <v>74</v>
      </c>
      <c r="AB232" s="57" t="s">
        <v>99</v>
      </c>
      <c r="AC232" s="9" t="s">
        <v>83</v>
      </c>
      <c r="AD232" s="9">
        <v>3.0</v>
      </c>
      <c r="AF232" s="34" t="s">
        <v>1574</v>
      </c>
      <c r="AG232" s="35" t="s">
        <v>1575</v>
      </c>
      <c r="AH232" s="36">
        <v>57.0</v>
      </c>
      <c r="AI232" s="37" t="s">
        <v>1576</v>
      </c>
      <c r="AJ232" s="36">
        <v>2.0</v>
      </c>
      <c r="AK232" s="38">
        <v>218.0</v>
      </c>
      <c r="AL232" s="38">
        <v>10.0</v>
      </c>
      <c r="AM232" s="39" t="s">
        <v>817</v>
      </c>
      <c r="AN232" s="40" t="s">
        <v>39</v>
      </c>
      <c r="AO232" s="36">
        <v>9.90169544E8</v>
      </c>
      <c r="AP232" s="41" t="s">
        <v>49</v>
      </c>
      <c r="AQ232" s="41"/>
    </row>
    <row r="233" ht="15.0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5" t="s">
        <v>1577</v>
      </c>
      <c r="N233" s="26" t="s">
        <v>1578</v>
      </c>
      <c r="O233" s="97" t="s">
        <v>1579</v>
      </c>
      <c r="Q233" s="101" t="s">
        <v>1459</v>
      </c>
      <c r="R233" s="29">
        <v>10.0</v>
      </c>
      <c r="S233" s="30" t="s">
        <v>1580</v>
      </c>
      <c r="T233" s="28" t="s">
        <v>39</v>
      </c>
      <c r="U233" s="28"/>
      <c r="V233" s="29" t="s">
        <v>40</v>
      </c>
      <c r="W233" s="83"/>
      <c r="Y233" s="86" t="s">
        <v>653</v>
      </c>
      <c r="Z233" s="31" t="s">
        <v>98</v>
      </c>
      <c r="AA233" s="49" t="s">
        <v>74</v>
      </c>
      <c r="AB233" s="49" t="s">
        <v>1581</v>
      </c>
      <c r="AC233" s="9" t="s">
        <v>83</v>
      </c>
      <c r="AD233" s="9">
        <v>3.0</v>
      </c>
      <c r="AF233" s="34" t="s">
        <v>1582</v>
      </c>
      <c r="AG233" s="35" t="s">
        <v>1583</v>
      </c>
      <c r="AH233" s="36">
        <v>29.0</v>
      </c>
      <c r="AI233" s="37" t="s">
        <v>1584</v>
      </c>
      <c r="AJ233" s="36">
        <v>1.0</v>
      </c>
      <c r="AK233" s="38">
        <v>1.0</v>
      </c>
      <c r="AL233" s="38">
        <v>30.0</v>
      </c>
      <c r="AM233" s="39" t="s">
        <v>48</v>
      </c>
      <c r="AN233" s="40" t="s">
        <v>39</v>
      </c>
      <c r="AO233" s="36">
        <v>9.94309516E8</v>
      </c>
      <c r="AP233" s="41" t="s">
        <v>49</v>
      </c>
      <c r="AQ233" s="41"/>
    </row>
    <row r="234" ht="15.0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 t="s">
        <v>1585</v>
      </c>
      <c r="N234" s="121" t="s">
        <v>1586</v>
      </c>
      <c r="O234" s="121" t="s">
        <v>1587</v>
      </c>
      <c r="Q234" s="121">
        <v>1.0</v>
      </c>
      <c r="R234" s="26">
        <v>30.0</v>
      </c>
      <c r="S234" s="30">
        <f t="shared" ref="S234:S235" si="23">DATE(YEAR(W234)+2,MONTH(W234),DAY(W234))</f>
        <v>730</v>
      </c>
      <c r="T234" s="26"/>
      <c r="U234" s="26"/>
      <c r="V234" s="29" t="s">
        <v>40</v>
      </c>
      <c r="W234" s="83"/>
      <c r="Y234" s="86" t="s">
        <v>41</v>
      </c>
      <c r="Z234" s="31" t="s">
        <v>98</v>
      </c>
      <c r="AA234" s="33" t="s">
        <v>43</v>
      </c>
      <c r="AB234" s="33" t="s">
        <v>44</v>
      </c>
      <c r="AF234" s="34" t="s">
        <v>1588</v>
      </c>
      <c r="AG234" s="35" t="s">
        <v>1589</v>
      </c>
      <c r="AH234" s="36">
        <v>41.0</v>
      </c>
      <c r="AI234" s="37" t="s">
        <v>1584</v>
      </c>
      <c r="AJ234" s="36">
        <v>1.0</v>
      </c>
      <c r="AK234" s="38">
        <v>2.0</v>
      </c>
      <c r="AL234" s="38">
        <v>30.0</v>
      </c>
      <c r="AM234" s="39" t="s">
        <v>48</v>
      </c>
      <c r="AN234" s="40" t="s">
        <v>39</v>
      </c>
      <c r="AO234" s="36">
        <v>9.94309516E8</v>
      </c>
      <c r="AP234" s="41" t="s">
        <v>49</v>
      </c>
      <c r="AQ234" s="41"/>
    </row>
    <row r="235" ht="27.0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20" t="s">
        <v>1470</v>
      </c>
      <c r="N235" s="121" t="s">
        <v>1590</v>
      </c>
      <c r="O235" s="121" t="s">
        <v>1587</v>
      </c>
      <c r="Q235" s="26">
        <v>3.0</v>
      </c>
      <c r="R235" s="26">
        <v>30.0</v>
      </c>
      <c r="S235" s="30">
        <f t="shared" si="23"/>
        <v>730</v>
      </c>
      <c r="T235" s="26"/>
      <c r="U235" s="26"/>
      <c r="V235" s="29" t="s">
        <v>40</v>
      </c>
      <c r="W235" s="83"/>
      <c r="Y235" s="86" t="s">
        <v>41</v>
      </c>
      <c r="Z235" s="31" t="s">
        <v>98</v>
      </c>
      <c r="AA235" s="33" t="s">
        <v>1591</v>
      </c>
      <c r="AB235" s="33" t="s">
        <v>1592</v>
      </c>
      <c r="AC235" s="9" t="s">
        <v>83</v>
      </c>
      <c r="AD235" s="9">
        <v>3.0</v>
      </c>
      <c r="AF235" s="34" t="s">
        <v>1593</v>
      </c>
      <c r="AG235" s="128" t="s">
        <v>1594</v>
      </c>
      <c r="AH235" s="36">
        <v>26.0</v>
      </c>
      <c r="AI235" s="37" t="s">
        <v>1584</v>
      </c>
      <c r="AJ235" s="36">
        <v>2.0</v>
      </c>
      <c r="AK235" s="38">
        <v>3.0</v>
      </c>
      <c r="AL235" s="38">
        <v>30.0</v>
      </c>
      <c r="AM235" s="39" t="s">
        <v>1595</v>
      </c>
      <c r="AN235" s="40" t="s">
        <v>39</v>
      </c>
      <c r="AO235" s="36">
        <v>9.80404084E8</v>
      </c>
      <c r="AP235" s="41" t="s">
        <v>49</v>
      </c>
      <c r="AQ235" s="41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7"/>
      <c r="J432" s="127"/>
      <c r="K432" s="127"/>
      <c r="L432" s="127"/>
      <c r="M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</row>
    <row r="436" ht="15.75" customHeight="1"/>
    <row r="437" ht="15.75" customHeight="1">
      <c r="F437" s="130"/>
    </row>
    <row r="438" ht="15.75" customHeight="1">
      <c r="G438" s="130"/>
    </row>
    <row r="439" ht="15.75" customHeight="1"/>
    <row r="440" ht="15.75" customHeight="1">
      <c r="L440" s="130"/>
    </row>
    <row r="441" ht="15.75" customHeight="1"/>
    <row r="442" ht="15.75" customHeight="1">
      <c r="L442" s="130"/>
    </row>
    <row r="443" ht="15.75" customHeight="1">
      <c r="F443" s="130"/>
    </row>
    <row r="444" ht="15.75" customHeight="1"/>
    <row r="445" ht="15.75" customHeight="1">
      <c r="G445" s="130"/>
    </row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autoFilter ref="$A$1:$G$9"/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9.0"/>
    <col customWidth="1" min="4" max="4" width="35.86"/>
    <col customWidth="1" min="5" max="5" width="21.0"/>
  </cols>
  <sheetData>
    <row r="1">
      <c r="A1" s="129" t="s">
        <v>1596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</row>
    <row r="2">
      <c r="A2" s="132" t="s">
        <v>1597</v>
      </c>
      <c r="B2" s="132" t="s">
        <v>1598</v>
      </c>
      <c r="C2" s="132" t="s">
        <v>7</v>
      </c>
      <c r="D2" s="132" t="s">
        <v>1599</v>
      </c>
      <c r="E2" s="132" t="s">
        <v>1600</v>
      </c>
      <c r="F2" s="132" t="s">
        <v>16</v>
      </c>
      <c r="G2" s="133">
        <v>0.0</v>
      </c>
      <c r="H2" s="131"/>
      <c r="J2" s="131"/>
      <c r="K2" s="131"/>
      <c r="L2" s="131"/>
      <c r="M2" s="131"/>
      <c r="N2" s="131"/>
      <c r="O2" s="131"/>
      <c r="P2" s="131"/>
      <c r="Q2" s="131"/>
      <c r="U2" s="131"/>
      <c r="V2" s="131"/>
      <c r="W2" s="131"/>
      <c r="X2" s="131"/>
      <c r="Y2" s="131"/>
      <c r="Z2" s="131"/>
      <c r="AA2" s="131"/>
    </row>
    <row r="3">
      <c r="A3" s="132" t="s">
        <v>34</v>
      </c>
      <c r="B3" s="132" t="s">
        <v>1601</v>
      </c>
      <c r="C3" s="132" t="s">
        <v>1602</v>
      </c>
      <c r="D3" s="132" t="s">
        <v>1603</v>
      </c>
      <c r="E3" s="132" t="s">
        <v>1604</v>
      </c>
      <c r="F3" s="132" t="s">
        <v>1605</v>
      </c>
      <c r="G3" s="133">
        <v>0.0</v>
      </c>
      <c r="H3" s="131"/>
      <c r="J3" s="131"/>
      <c r="K3" s="131"/>
      <c r="L3" s="131"/>
      <c r="M3" s="131"/>
      <c r="N3" s="131"/>
      <c r="O3" s="131"/>
      <c r="P3" s="131"/>
      <c r="Q3" s="131"/>
      <c r="U3" s="131"/>
      <c r="V3" s="131"/>
      <c r="W3" s="131"/>
      <c r="X3" s="131"/>
      <c r="Y3" s="131"/>
      <c r="Z3" s="131"/>
      <c r="AA3" s="131"/>
    </row>
    <row r="4">
      <c r="A4" s="132" t="s">
        <v>53</v>
      </c>
      <c r="B4" s="132" t="s">
        <v>1606</v>
      </c>
      <c r="C4" s="132" t="s">
        <v>1607</v>
      </c>
      <c r="D4" s="132" t="s">
        <v>1608</v>
      </c>
      <c r="E4" s="132" t="s">
        <v>1609</v>
      </c>
      <c r="F4" s="132" t="s">
        <v>1610</v>
      </c>
      <c r="G4" s="133">
        <v>0.0</v>
      </c>
      <c r="H4" s="131"/>
      <c r="J4" s="131"/>
      <c r="K4" s="131"/>
      <c r="L4" s="131"/>
      <c r="M4" s="131"/>
      <c r="N4" s="131"/>
      <c r="O4" s="131"/>
      <c r="P4" s="131"/>
      <c r="Q4" s="131"/>
      <c r="U4" s="131"/>
      <c r="V4" s="131"/>
      <c r="W4" s="131"/>
      <c r="X4" s="131"/>
      <c r="Y4" s="131"/>
      <c r="Z4" s="131"/>
      <c r="AA4" s="131"/>
    </row>
    <row r="5">
      <c r="A5" s="132" t="s">
        <v>66</v>
      </c>
      <c r="B5" s="132" t="s">
        <v>1611</v>
      </c>
      <c r="C5" s="132" t="s">
        <v>1612</v>
      </c>
      <c r="D5" s="132" t="s">
        <v>1608</v>
      </c>
      <c r="E5" s="132" t="s">
        <v>1613</v>
      </c>
      <c r="F5" s="132" t="s">
        <v>1614</v>
      </c>
      <c r="G5" s="133">
        <v>0.0</v>
      </c>
      <c r="H5" s="131"/>
      <c r="J5" s="131"/>
      <c r="K5" s="131"/>
      <c r="L5" s="131"/>
      <c r="M5" s="131"/>
      <c r="N5" s="131"/>
      <c r="O5" s="131"/>
      <c r="P5" s="131"/>
      <c r="Q5" s="131"/>
      <c r="U5" s="131"/>
      <c r="V5" s="131"/>
      <c r="W5" s="131"/>
      <c r="X5" s="131"/>
      <c r="Y5" s="131"/>
      <c r="Z5" s="131"/>
      <c r="AA5" s="131"/>
    </row>
    <row r="6">
      <c r="A6" s="132" t="s">
        <v>73</v>
      </c>
      <c r="B6" s="132" t="s">
        <v>1615</v>
      </c>
      <c r="C6" s="132" t="s">
        <v>1616</v>
      </c>
      <c r="D6" s="132" t="s">
        <v>1608</v>
      </c>
      <c r="E6" s="132" t="s">
        <v>1617</v>
      </c>
      <c r="F6" s="132" t="s">
        <v>1618</v>
      </c>
      <c r="G6" s="133">
        <v>0.0</v>
      </c>
      <c r="H6" s="131"/>
      <c r="J6" s="131"/>
      <c r="K6" s="131"/>
      <c r="L6" s="131"/>
      <c r="M6" s="131"/>
      <c r="N6" s="131"/>
      <c r="O6" s="131"/>
      <c r="P6" s="131"/>
      <c r="Q6" s="131"/>
      <c r="U6" s="131"/>
      <c r="V6" s="131"/>
      <c r="W6" s="131"/>
      <c r="X6" s="131"/>
      <c r="Y6" s="131"/>
      <c r="Z6" s="131"/>
      <c r="AA6" s="131"/>
    </row>
    <row r="7">
      <c r="A7" s="132" t="s">
        <v>82</v>
      </c>
      <c r="B7" s="132" t="s">
        <v>1619</v>
      </c>
      <c r="C7" s="132" t="s">
        <v>1620</v>
      </c>
      <c r="D7" s="132" t="s">
        <v>1608</v>
      </c>
      <c r="E7" s="132" t="s">
        <v>1621</v>
      </c>
      <c r="F7" s="134"/>
      <c r="G7" s="133">
        <v>0.0</v>
      </c>
      <c r="H7" s="131"/>
      <c r="J7" s="131"/>
      <c r="K7" s="131"/>
      <c r="L7" s="131"/>
      <c r="M7" s="131"/>
      <c r="N7" s="131"/>
      <c r="O7" s="131"/>
      <c r="P7" s="131"/>
      <c r="Q7" s="131"/>
      <c r="U7" s="131"/>
      <c r="V7" s="131"/>
      <c r="W7" s="131"/>
      <c r="X7" s="131"/>
      <c r="Y7" s="131"/>
      <c r="Z7" s="131"/>
      <c r="AA7" s="131"/>
    </row>
    <row r="8">
      <c r="A8" s="132" t="s">
        <v>89</v>
      </c>
      <c r="B8" s="134"/>
      <c r="C8" s="132" t="s">
        <v>1622</v>
      </c>
      <c r="D8" s="132" t="s">
        <v>1623</v>
      </c>
      <c r="E8" s="132" t="s">
        <v>1624</v>
      </c>
      <c r="F8" s="134"/>
      <c r="G8" s="133">
        <v>0.0</v>
      </c>
      <c r="H8" s="131"/>
      <c r="J8" s="131"/>
      <c r="K8" s="131"/>
      <c r="L8" s="131"/>
      <c r="M8" s="131"/>
      <c r="N8" s="131"/>
      <c r="O8" s="131"/>
      <c r="P8" s="131"/>
      <c r="Q8" s="131"/>
      <c r="U8" s="131"/>
      <c r="V8" s="131"/>
      <c r="W8" s="131"/>
      <c r="X8" s="131"/>
      <c r="Y8" s="131"/>
      <c r="Z8" s="131"/>
      <c r="AA8" s="131"/>
    </row>
    <row r="9">
      <c r="A9" s="132" t="s">
        <v>97</v>
      </c>
      <c r="B9" s="134"/>
      <c r="C9" s="132" t="s">
        <v>1625</v>
      </c>
      <c r="D9" s="132" t="s">
        <v>1626</v>
      </c>
      <c r="E9" s="132" t="s">
        <v>1627</v>
      </c>
      <c r="F9" s="134"/>
      <c r="G9" s="133">
        <v>0.0</v>
      </c>
      <c r="H9" s="131"/>
      <c r="J9" s="131"/>
      <c r="K9" s="131"/>
      <c r="L9" s="131"/>
      <c r="M9" s="131"/>
      <c r="N9" s="131"/>
      <c r="O9" s="131"/>
      <c r="P9" s="131"/>
      <c r="Q9" s="131"/>
      <c r="U9" s="131"/>
      <c r="V9" s="131"/>
      <c r="W9" s="131"/>
      <c r="X9" s="131"/>
      <c r="Y9" s="131"/>
      <c r="Z9" s="131"/>
      <c r="AA9" s="131"/>
    </row>
    <row r="10">
      <c r="A10" s="132" t="s">
        <v>104</v>
      </c>
      <c r="B10" s="132" t="s">
        <v>1628</v>
      </c>
      <c r="C10" s="132" t="s">
        <v>1629</v>
      </c>
      <c r="D10" s="132" t="s">
        <v>1630</v>
      </c>
      <c r="E10" s="132" t="s">
        <v>1631</v>
      </c>
      <c r="F10" s="134"/>
      <c r="G10" s="133">
        <v>0.0</v>
      </c>
      <c r="H10" s="131"/>
      <c r="J10" s="131"/>
      <c r="K10" s="131"/>
      <c r="L10" s="131"/>
      <c r="M10" s="131"/>
      <c r="N10" s="131"/>
      <c r="O10" s="131"/>
      <c r="P10" s="131"/>
      <c r="Q10" s="131"/>
      <c r="U10" s="131"/>
      <c r="V10" s="131"/>
      <c r="W10" s="131"/>
      <c r="X10" s="131"/>
      <c r="Y10" s="131"/>
      <c r="Z10" s="131"/>
      <c r="AA10" s="131"/>
    </row>
    <row r="11">
      <c r="A11" s="132" t="s">
        <v>116</v>
      </c>
      <c r="B11" s="132" t="s">
        <v>1632</v>
      </c>
      <c r="C11" s="132" t="s">
        <v>1633</v>
      </c>
      <c r="D11" s="132" t="s">
        <v>1608</v>
      </c>
      <c r="E11" s="132" t="s">
        <v>495</v>
      </c>
      <c r="F11" s="132" t="s">
        <v>266</v>
      </c>
      <c r="G11" s="133">
        <v>0.0</v>
      </c>
      <c r="H11" s="131"/>
      <c r="J11" s="131"/>
      <c r="K11" s="131"/>
      <c r="L11" s="131"/>
      <c r="M11" s="131"/>
      <c r="N11" s="131"/>
      <c r="O11" s="131"/>
      <c r="P11" s="131"/>
      <c r="Q11" s="131"/>
      <c r="U11" s="131"/>
      <c r="V11" s="131"/>
      <c r="W11" s="131"/>
      <c r="X11" s="131"/>
      <c r="Y11" s="131"/>
      <c r="Z11" s="131"/>
      <c r="AA11" s="131"/>
    </row>
    <row r="12">
      <c r="A12" s="132" t="s">
        <v>113</v>
      </c>
      <c r="B12" s="132" t="s">
        <v>1634</v>
      </c>
      <c r="C12" s="132" t="s">
        <v>1635</v>
      </c>
      <c r="D12" s="132" t="s">
        <v>1608</v>
      </c>
      <c r="E12" s="132" t="s">
        <v>502</v>
      </c>
      <c r="F12" s="132" t="s">
        <v>1605</v>
      </c>
      <c r="G12" s="133">
        <v>0.0</v>
      </c>
      <c r="H12" s="131"/>
      <c r="J12" s="131"/>
      <c r="K12" s="131"/>
      <c r="L12" s="131"/>
      <c r="M12" s="131"/>
      <c r="N12" s="131"/>
      <c r="O12" s="131"/>
      <c r="P12" s="131"/>
      <c r="Q12" s="131"/>
      <c r="U12" s="131"/>
      <c r="V12" s="131"/>
      <c r="W12" s="131"/>
      <c r="X12" s="131"/>
      <c r="Y12" s="131"/>
      <c r="Z12" s="131"/>
      <c r="AA12" s="131"/>
    </row>
    <row r="13">
      <c r="A13" s="132" t="s">
        <v>121</v>
      </c>
      <c r="B13" s="132" t="s">
        <v>1636</v>
      </c>
      <c r="C13" s="132" t="s">
        <v>1637</v>
      </c>
      <c r="D13" s="132" t="s">
        <v>1603</v>
      </c>
      <c r="E13" s="132" t="s">
        <v>471</v>
      </c>
      <c r="F13" s="134"/>
      <c r="G13" s="129" t="s">
        <v>1638</v>
      </c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</row>
    <row r="14">
      <c r="A14" s="132" t="s">
        <v>128</v>
      </c>
      <c r="B14" s="132" t="s">
        <v>1639</v>
      </c>
      <c r="C14" s="132" t="s">
        <v>1640</v>
      </c>
      <c r="D14" s="132" t="s">
        <v>1603</v>
      </c>
      <c r="E14" s="132" t="s">
        <v>464</v>
      </c>
      <c r="F14" s="134"/>
      <c r="G14" s="129" t="s">
        <v>1638</v>
      </c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</row>
    <row r="15">
      <c r="A15" s="129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</row>
    <row r="16">
      <c r="A16" s="129" t="s">
        <v>1641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</row>
    <row r="17">
      <c r="A17" s="132" t="s">
        <v>1597</v>
      </c>
      <c r="B17" s="132" t="s">
        <v>1598</v>
      </c>
      <c r="C17" s="132" t="s">
        <v>7</v>
      </c>
      <c r="D17" s="132" t="s">
        <v>1599</v>
      </c>
      <c r="E17" s="132" t="s">
        <v>1600</v>
      </c>
      <c r="F17" s="132" t="s">
        <v>16</v>
      </c>
      <c r="G17" s="133">
        <v>0.0</v>
      </c>
      <c r="H17" s="131"/>
      <c r="J17" s="131"/>
      <c r="K17" s="131"/>
      <c r="L17" s="131"/>
      <c r="M17" s="131"/>
      <c r="N17" s="131"/>
      <c r="O17" s="131"/>
      <c r="P17" s="131"/>
      <c r="Q17" s="131"/>
      <c r="U17" s="131"/>
      <c r="V17" s="131"/>
      <c r="W17" s="131"/>
      <c r="X17" s="131"/>
      <c r="Y17" s="131"/>
      <c r="Z17" s="131"/>
      <c r="AA17" s="131"/>
    </row>
    <row r="18">
      <c r="A18" s="132" t="s">
        <v>137</v>
      </c>
      <c r="B18" s="132" t="s">
        <v>1642</v>
      </c>
      <c r="C18" s="132" t="s">
        <v>1643</v>
      </c>
      <c r="D18" s="132" t="s">
        <v>1644</v>
      </c>
      <c r="E18" s="132" t="s">
        <v>232</v>
      </c>
      <c r="F18" s="132" t="s">
        <v>1638</v>
      </c>
      <c r="G18" s="133">
        <v>0.0</v>
      </c>
      <c r="H18" s="131"/>
      <c r="J18" s="131"/>
      <c r="K18" s="131"/>
      <c r="L18" s="131"/>
      <c r="M18" s="131"/>
      <c r="N18" s="131"/>
      <c r="O18" s="131"/>
      <c r="P18" s="131"/>
      <c r="Q18" s="131"/>
      <c r="U18" s="131"/>
      <c r="V18" s="131"/>
      <c r="W18" s="131"/>
      <c r="X18" s="131"/>
      <c r="Y18" s="131"/>
      <c r="Z18" s="131"/>
      <c r="AA18" s="131"/>
    </row>
    <row r="19">
      <c r="A19" s="132" t="s">
        <v>144</v>
      </c>
      <c r="B19" s="132" t="s">
        <v>1645</v>
      </c>
      <c r="C19" s="132" t="s">
        <v>1646</v>
      </c>
      <c r="D19" s="132" t="s">
        <v>1644</v>
      </c>
      <c r="E19" s="132" t="s">
        <v>225</v>
      </c>
      <c r="F19" s="132" t="s">
        <v>1638</v>
      </c>
      <c r="G19" s="133">
        <v>0.0</v>
      </c>
      <c r="H19" s="131"/>
      <c r="J19" s="131"/>
      <c r="K19" s="131"/>
      <c r="L19" s="131"/>
      <c r="M19" s="131"/>
      <c r="N19" s="131"/>
      <c r="O19" s="131"/>
      <c r="P19" s="131"/>
      <c r="Q19" s="131"/>
      <c r="U19" s="131"/>
      <c r="V19" s="131"/>
      <c r="W19" s="131"/>
      <c r="X19" s="131"/>
      <c r="Y19" s="131"/>
      <c r="Z19" s="131"/>
      <c r="AA19" s="131"/>
    </row>
    <row r="20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</row>
    <row r="21">
      <c r="A21" s="129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</row>
    <row r="22">
      <c r="A22" s="129" t="s">
        <v>1647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</row>
    <row r="23">
      <c r="A23" s="132" t="s">
        <v>1597</v>
      </c>
      <c r="B23" s="132" t="s">
        <v>1598</v>
      </c>
      <c r="C23" s="132" t="s">
        <v>7</v>
      </c>
      <c r="D23" s="132" t="s">
        <v>1599</v>
      </c>
      <c r="E23" s="132" t="s">
        <v>1600</v>
      </c>
      <c r="F23" s="132" t="s">
        <v>1648</v>
      </c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U23" s="131"/>
      <c r="V23" s="131"/>
      <c r="W23" s="131"/>
      <c r="X23" s="131"/>
      <c r="Y23" s="131"/>
      <c r="Z23" s="131"/>
      <c r="AA23" s="131"/>
    </row>
    <row r="24">
      <c r="A24" s="132" t="s">
        <v>156</v>
      </c>
      <c r="B24" s="132" t="s">
        <v>1649</v>
      </c>
      <c r="C24" s="132" t="s">
        <v>1650</v>
      </c>
      <c r="D24" s="132" t="s">
        <v>224</v>
      </c>
      <c r="E24" s="132" t="s">
        <v>403</v>
      </c>
      <c r="F24" s="132" t="s">
        <v>1638</v>
      </c>
      <c r="G24" s="133">
        <v>0.0</v>
      </c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U24" s="131"/>
      <c r="V24" s="131"/>
      <c r="W24" s="131"/>
      <c r="X24" s="131"/>
      <c r="Y24" s="131"/>
      <c r="Z24" s="131"/>
      <c r="AA24" s="131"/>
    </row>
    <row r="25">
      <c r="A25" s="132" t="s">
        <v>165</v>
      </c>
      <c r="B25" s="132" t="s">
        <v>1651</v>
      </c>
      <c r="C25" s="132" t="s">
        <v>1652</v>
      </c>
      <c r="D25" s="132" t="s">
        <v>1653</v>
      </c>
      <c r="E25" s="132" t="s">
        <v>519</v>
      </c>
      <c r="F25" s="132" t="s">
        <v>1638</v>
      </c>
      <c r="G25" s="133">
        <v>0.0</v>
      </c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U25" s="131"/>
      <c r="V25" s="131"/>
      <c r="W25" s="131"/>
      <c r="X25" s="131"/>
      <c r="Y25" s="131"/>
      <c r="Z25" s="131"/>
      <c r="AA25" s="131"/>
    </row>
    <row r="26">
      <c r="A26" s="132" t="s">
        <v>172</v>
      </c>
      <c r="B26" s="132" t="s">
        <v>1654</v>
      </c>
      <c r="C26" s="132" t="s">
        <v>1655</v>
      </c>
      <c r="D26" s="132" t="s">
        <v>1656</v>
      </c>
      <c r="E26" s="132" t="s">
        <v>194</v>
      </c>
      <c r="F26" s="132" t="s">
        <v>1638</v>
      </c>
      <c r="G26" s="133">
        <v>0.0</v>
      </c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U26" s="131"/>
      <c r="V26" s="131"/>
      <c r="W26" s="131"/>
      <c r="X26" s="131"/>
      <c r="Y26" s="131"/>
      <c r="Z26" s="131"/>
      <c r="AA26" s="131"/>
    </row>
    <row r="27">
      <c r="A27" s="132" t="s">
        <v>179</v>
      </c>
      <c r="B27" s="132" t="s">
        <v>1657</v>
      </c>
      <c r="C27" s="132" t="s">
        <v>1658</v>
      </c>
      <c r="D27" s="132" t="s">
        <v>1656</v>
      </c>
      <c r="E27" s="132" t="s">
        <v>214</v>
      </c>
      <c r="F27" s="132" t="s">
        <v>1638</v>
      </c>
      <c r="G27" s="133">
        <v>0.0</v>
      </c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U27" s="131"/>
      <c r="V27" s="131"/>
      <c r="W27" s="131"/>
      <c r="X27" s="131"/>
      <c r="Y27" s="131"/>
      <c r="Z27" s="131"/>
      <c r="AA27" s="131"/>
    </row>
    <row r="28">
      <c r="A28" s="132" t="s">
        <v>186</v>
      </c>
      <c r="B28" s="134"/>
      <c r="C28" s="132" t="s">
        <v>1659</v>
      </c>
      <c r="D28" s="132" t="s">
        <v>1656</v>
      </c>
      <c r="E28" s="132" t="s">
        <v>179</v>
      </c>
      <c r="F28" s="132" t="s">
        <v>1660</v>
      </c>
      <c r="G28" s="133">
        <v>0.0</v>
      </c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U28" s="131"/>
      <c r="V28" s="131"/>
      <c r="W28" s="131"/>
      <c r="X28" s="131"/>
      <c r="Y28" s="131"/>
      <c r="Z28" s="131"/>
      <c r="AA28" s="131"/>
    </row>
    <row r="29">
      <c r="A29" s="132" t="s">
        <v>194</v>
      </c>
      <c r="B29" s="134"/>
      <c r="C29" s="132" t="s">
        <v>1661</v>
      </c>
      <c r="D29" s="132" t="s">
        <v>1656</v>
      </c>
      <c r="E29" s="132" t="s">
        <v>218</v>
      </c>
      <c r="F29" s="134"/>
      <c r="G29" s="133">
        <v>0.0</v>
      </c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U29" s="131"/>
      <c r="V29" s="131"/>
      <c r="W29" s="131"/>
      <c r="X29" s="131"/>
      <c r="Y29" s="131"/>
      <c r="Z29" s="131"/>
      <c r="AA29" s="131"/>
    </row>
    <row r="30">
      <c r="A30" s="132" t="s">
        <v>200</v>
      </c>
      <c r="B30" s="134"/>
      <c r="C30" s="132" t="s">
        <v>1662</v>
      </c>
      <c r="D30" s="132" t="s">
        <v>1656</v>
      </c>
      <c r="E30" s="132" t="s">
        <v>911</v>
      </c>
      <c r="F30" s="134"/>
      <c r="G30" s="133">
        <v>0.0</v>
      </c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U30" s="131"/>
      <c r="V30" s="131"/>
      <c r="W30" s="131"/>
      <c r="X30" s="131"/>
      <c r="Y30" s="131"/>
      <c r="Z30" s="131"/>
      <c r="AA30" s="131"/>
    </row>
    <row r="31">
      <c r="A31" s="132" t="s">
        <v>206</v>
      </c>
      <c r="B31" s="132" t="s">
        <v>1663</v>
      </c>
      <c r="C31" s="132" t="s">
        <v>1664</v>
      </c>
      <c r="D31" s="132" t="s">
        <v>1656</v>
      </c>
      <c r="E31" s="132" t="s">
        <v>206</v>
      </c>
      <c r="F31" s="134"/>
      <c r="G31" s="133">
        <v>0.0</v>
      </c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U31" s="131"/>
      <c r="V31" s="131"/>
      <c r="W31" s="131"/>
      <c r="X31" s="131"/>
      <c r="Y31" s="131"/>
      <c r="Z31" s="131"/>
      <c r="AA31" s="131"/>
    </row>
    <row r="32">
      <c r="A32" s="129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</row>
    <row r="33">
      <c r="A33" s="129" t="s">
        <v>1665</v>
      </c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</row>
    <row r="34">
      <c r="A34" s="132" t="s">
        <v>1597</v>
      </c>
      <c r="B34" s="132" t="s">
        <v>24</v>
      </c>
      <c r="C34" s="132" t="s">
        <v>1666</v>
      </c>
      <c r="D34" s="132" t="s">
        <v>1667</v>
      </c>
      <c r="E34" s="132" t="s">
        <v>1668</v>
      </c>
      <c r="F34" s="132" t="s">
        <v>1648</v>
      </c>
      <c r="G34" s="131"/>
      <c r="H34" s="131"/>
      <c r="I34" s="131"/>
      <c r="K34" s="131"/>
      <c r="S34" s="131"/>
      <c r="U34" s="131"/>
      <c r="V34" s="131"/>
      <c r="W34" s="131"/>
      <c r="X34" s="131"/>
      <c r="Y34" s="131"/>
      <c r="Z34" s="131"/>
      <c r="AA34" s="131"/>
    </row>
    <row r="35">
      <c r="A35" s="132" t="s">
        <v>214</v>
      </c>
      <c r="B35" s="132" t="s">
        <v>1669</v>
      </c>
      <c r="C35" s="132" t="s">
        <v>1670</v>
      </c>
      <c r="D35" s="132" t="s">
        <v>1671</v>
      </c>
      <c r="E35" s="132" t="s">
        <v>929</v>
      </c>
      <c r="F35" s="132" t="s">
        <v>1638</v>
      </c>
      <c r="G35" s="129" t="s">
        <v>1638</v>
      </c>
      <c r="H35" s="131"/>
      <c r="I35" s="131"/>
      <c r="K35" s="131"/>
      <c r="S35" s="131"/>
      <c r="U35" s="131"/>
      <c r="V35" s="131"/>
      <c r="W35" s="131"/>
      <c r="X35" s="131"/>
      <c r="Y35" s="131"/>
      <c r="Z35" s="131"/>
      <c r="AA35" s="131"/>
    </row>
    <row r="36">
      <c r="A36" s="132" t="s">
        <v>218</v>
      </c>
      <c r="B36" s="132" t="s">
        <v>1672</v>
      </c>
      <c r="C36" s="132" t="s">
        <v>1673</v>
      </c>
      <c r="D36" s="132" t="s">
        <v>1671</v>
      </c>
      <c r="E36" s="134"/>
      <c r="F36" s="132" t="s">
        <v>1674</v>
      </c>
      <c r="G36" s="131"/>
      <c r="H36" s="131"/>
      <c r="I36" s="131"/>
      <c r="J36" s="131"/>
      <c r="K36" s="131"/>
      <c r="S36" s="131"/>
      <c r="U36" s="131"/>
      <c r="V36" s="131"/>
      <c r="W36" s="131"/>
      <c r="X36" s="131"/>
      <c r="Y36" s="131"/>
      <c r="Z36" s="131"/>
      <c r="AA36" s="131"/>
    </row>
    <row r="37">
      <c r="A37" s="129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</row>
    <row r="38">
      <c r="A38" s="129" t="s">
        <v>1675</v>
      </c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</row>
    <row r="39">
      <c r="A39" s="132" t="s">
        <v>1597</v>
      </c>
      <c r="B39" s="134"/>
      <c r="C39" s="132" t="s">
        <v>1</v>
      </c>
      <c r="D39" s="132" t="s">
        <v>1676</v>
      </c>
      <c r="E39" s="132" t="s">
        <v>3</v>
      </c>
      <c r="F39" s="132" t="s">
        <v>1648</v>
      </c>
      <c r="G39" s="131"/>
      <c r="I39" s="131"/>
      <c r="J39" s="131"/>
      <c r="K39" s="131"/>
      <c r="M39" s="131"/>
      <c r="N39" s="131"/>
      <c r="O39" s="131"/>
      <c r="P39" s="131"/>
      <c r="Q39" s="131"/>
      <c r="V39" s="131"/>
      <c r="W39" s="131"/>
      <c r="X39" s="131"/>
      <c r="Y39" s="131"/>
      <c r="Z39" s="131"/>
      <c r="AA39" s="131"/>
    </row>
    <row r="40">
      <c r="A40" s="132" t="s">
        <v>225</v>
      </c>
      <c r="B40" s="132" t="s">
        <v>1677</v>
      </c>
      <c r="C40" s="132" t="s">
        <v>1678</v>
      </c>
      <c r="D40" s="132" t="s">
        <v>1679</v>
      </c>
      <c r="E40" s="132" t="s">
        <v>89</v>
      </c>
      <c r="F40" s="132" t="s">
        <v>1680</v>
      </c>
      <c r="G40" s="131"/>
      <c r="I40" s="131"/>
      <c r="J40" s="131"/>
      <c r="K40" s="131"/>
      <c r="M40" s="131"/>
      <c r="N40" s="131"/>
      <c r="O40" s="131"/>
      <c r="P40" s="131"/>
      <c r="Q40" s="131"/>
      <c r="V40" s="131"/>
      <c r="W40" s="131"/>
      <c r="X40" s="131"/>
      <c r="Y40" s="131"/>
      <c r="Z40" s="131"/>
      <c r="AA40" s="131"/>
    </row>
    <row r="41">
      <c r="A41" s="132" t="s">
        <v>232</v>
      </c>
      <c r="B41" s="132" t="s">
        <v>1681</v>
      </c>
      <c r="C41" s="132" t="s">
        <v>1682</v>
      </c>
      <c r="D41" s="132" t="s">
        <v>1679</v>
      </c>
      <c r="E41" s="132" t="s">
        <v>128</v>
      </c>
      <c r="F41" s="132" t="s">
        <v>1638</v>
      </c>
      <c r="G41" s="131"/>
      <c r="I41" s="131"/>
      <c r="J41" s="131"/>
      <c r="K41" s="131"/>
      <c r="M41" s="131"/>
      <c r="N41" s="131"/>
      <c r="O41" s="131"/>
      <c r="P41" s="131"/>
      <c r="Q41" s="131"/>
      <c r="V41" s="131"/>
      <c r="W41" s="131"/>
      <c r="X41" s="131"/>
      <c r="Y41" s="131"/>
      <c r="Z41" s="131"/>
      <c r="AA41" s="131"/>
    </row>
    <row r="42">
      <c r="A42" s="132" t="s">
        <v>240</v>
      </c>
      <c r="B42" s="132" t="s">
        <v>1683</v>
      </c>
      <c r="C42" s="132" t="s">
        <v>1684</v>
      </c>
      <c r="D42" s="132" t="s">
        <v>1679</v>
      </c>
      <c r="E42" s="132" t="s">
        <v>513</v>
      </c>
      <c r="F42" s="132" t="s">
        <v>1685</v>
      </c>
      <c r="G42" s="131"/>
      <c r="I42" s="131"/>
      <c r="J42" s="131"/>
      <c r="K42" s="131"/>
      <c r="M42" s="131"/>
      <c r="N42" s="131"/>
      <c r="O42" s="131"/>
      <c r="P42" s="131"/>
      <c r="Q42" s="131"/>
      <c r="V42" s="131"/>
      <c r="W42" s="131"/>
      <c r="X42" s="131"/>
      <c r="Y42" s="131"/>
      <c r="Z42" s="131"/>
      <c r="AA42" s="131"/>
    </row>
    <row r="43">
      <c r="A43" s="132" t="s">
        <v>248</v>
      </c>
      <c r="B43" s="132" t="s">
        <v>1686</v>
      </c>
      <c r="C43" s="132" t="s">
        <v>1687</v>
      </c>
      <c r="D43" s="132" t="s">
        <v>1679</v>
      </c>
      <c r="E43" s="132" t="s">
        <v>458</v>
      </c>
      <c r="F43" s="132" t="s">
        <v>1605</v>
      </c>
      <c r="G43" s="131"/>
      <c r="I43" s="131"/>
      <c r="J43" s="131"/>
      <c r="K43" s="131"/>
      <c r="M43" s="131"/>
      <c r="N43" s="131"/>
      <c r="O43" s="131"/>
      <c r="P43" s="131"/>
      <c r="Q43" s="131"/>
      <c r="V43" s="131"/>
      <c r="W43" s="131"/>
      <c r="X43" s="131"/>
      <c r="Y43" s="131"/>
      <c r="Z43" s="131"/>
      <c r="AA43" s="131"/>
    </row>
    <row r="44">
      <c r="A44" s="132" t="s">
        <v>256</v>
      </c>
      <c r="B44" s="132" t="s">
        <v>1688</v>
      </c>
      <c r="C44" s="132" t="s">
        <v>1689</v>
      </c>
      <c r="D44" s="132" t="s">
        <v>1679</v>
      </c>
      <c r="E44" s="132" t="s">
        <v>428</v>
      </c>
      <c r="F44" s="132" t="s">
        <v>1690</v>
      </c>
      <c r="G44" s="131"/>
      <c r="I44" s="131"/>
      <c r="J44" s="131"/>
      <c r="K44" s="131"/>
      <c r="M44" s="131"/>
      <c r="N44" s="131"/>
      <c r="O44" s="131"/>
      <c r="P44" s="131"/>
      <c r="Q44" s="131"/>
      <c r="V44" s="131"/>
      <c r="W44" s="131"/>
      <c r="X44" s="131"/>
      <c r="Y44" s="131"/>
      <c r="Z44" s="131"/>
      <c r="AA44" s="131"/>
    </row>
    <row r="45">
      <c r="A45" s="132" t="s">
        <v>266</v>
      </c>
      <c r="B45" s="132" t="s">
        <v>1691</v>
      </c>
      <c r="C45" s="132" t="s">
        <v>1692</v>
      </c>
      <c r="D45" s="132" t="s">
        <v>1679</v>
      </c>
      <c r="E45" s="132" t="s">
        <v>97</v>
      </c>
      <c r="F45" s="132" t="s">
        <v>1605</v>
      </c>
      <c r="G45" s="131"/>
      <c r="I45" s="131"/>
      <c r="J45" s="131"/>
      <c r="K45" s="131"/>
      <c r="M45" s="131"/>
      <c r="N45" s="131"/>
      <c r="O45" s="131"/>
      <c r="P45" s="131"/>
      <c r="Q45" s="131"/>
      <c r="V45" s="131"/>
      <c r="W45" s="131"/>
      <c r="X45" s="131"/>
      <c r="Y45" s="131"/>
      <c r="Z45" s="131"/>
      <c r="AA45" s="131"/>
    </row>
    <row r="46">
      <c r="A46" s="132" t="s">
        <v>276</v>
      </c>
      <c r="B46" s="134"/>
      <c r="C46" s="132" t="s">
        <v>1693</v>
      </c>
      <c r="D46" s="132" t="s">
        <v>1679</v>
      </c>
      <c r="E46" s="132" t="s">
        <v>104</v>
      </c>
      <c r="F46" s="132" t="s">
        <v>1638</v>
      </c>
      <c r="G46" s="131"/>
      <c r="I46" s="131"/>
      <c r="J46" s="131"/>
      <c r="K46" s="131"/>
      <c r="M46" s="131"/>
      <c r="N46" s="131"/>
      <c r="O46" s="131"/>
      <c r="P46" s="131"/>
      <c r="Q46" s="131"/>
      <c r="V46" s="131"/>
      <c r="W46" s="131"/>
      <c r="X46" s="131"/>
      <c r="Y46" s="131"/>
      <c r="Z46" s="131"/>
      <c r="AA46" s="131"/>
    </row>
    <row r="47">
      <c r="A47" s="132" t="s">
        <v>279</v>
      </c>
      <c r="B47" s="134"/>
      <c r="C47" s="132" t="s">
        <v>1694</v>
      </c>
      <c r="D47" s="132" t="s">
        <v>1695</v>
      </c>
      <c r="E47" s="132" t="s">
        <v>434</v>
      </c>
      <c r="F47" s="134"/>
      <c r="G47" s="131"/>
      <c r="I47" s="131"/>
      <c r="J47" s="131"/>
      <c r="K47" s="131"/>
      <c r="M47" s="131"/>
      <c r="N47" s="131"/>
      <c r="O47" s="131"/>
      <c r="P47" s="131"/>
      <c r="Q47" s="131"/>
      <c r="V47" s="131"/>
      <c r="W47" s="131"/>
      <c r="X47" s="131"/>
      <c r="Y47" s="131"/>
      <c r="Z47" s="131"/>
      <c r="AA47" s="131"/>
    </row>
    <row r="48">
      <c r="A48" s="132" t="s">
        <v>283</v>
      </c>
      <c r="B48" s="134"/>
      <c r="C48" s="132" t="s">
        <v>1696</v>
      </c>
      <c r="D48" s="132" t="s">
        <v>1679</v>
      </c>
      <c r="E48" s="132" t="s">
        <v>551</v>
      </c>
      <c r="F48" s="134"/>
      <c r="G48" s="131"/>
      <c r="I48" s="131"/>
      <c r="J48" s="131"/>
      <c r="K48" s="131"/>
      <c r="M48" s="131"/>
      <c r="N48" s="131"/>
      <c r="O48" s="131"/>
      <c r="P48" s="131"/>
      <c r="Q48" s="131"/>
      <c r="V48" s="131"/>
      <c r="W48" s="131"/>
      <c r="X48" s="131"/>
      <c r="Y48" s="131"/>
      <c r="Z48" s="131"/>
      <c r="AA48" s="131"/>
    </row>
    <row r="49">
      <c r="A49" s="129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</row>
    <row r="50">
      <c r="A50" s="129" t="s">
        <v>1697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</row>
    <row r="51">
      <c r="A51" s="132" t="s">
        <v>1597</v>
      </c>
      <c r="B51" s="132" t="s">
        <v>24</v>
      </c>
      <c r="C51" s="132" t="s">
        <v>1698</v>
      </c>
      <c r="D51" s="132" t="s">
        <v>1667</v>
      </c>
      <c r="E51" s="132" t="s">
        <v>1668</v>
      </c>
      <c r="F51" s="132" t="s">
        <v>1648</v>
      </c>
      <c r="H51" s="131"/>
      <c r="I51" s="131"/>
      <c r="J51" s="131"/>
      <c r="K51" s="131"/>
      <c r="L51" s="131"/>
      <c r="N51" s="131"/>
      <c r="O51" s="131"/>
      <c r="P51" s="131"/>
      <c r="Q51" s="131"/>
      <c r="U51" s="131"/>
      <c r="V51" s="131"/>
      <c r="W51" s="131"/>
      <c r="X51" s="131"/>
      <c r="Y51" s="131"/>
      <c r="Z51" s="131"/>
      <c r="AA51" s="131"/>
    </row>
    <row r="52">
      <c r="A52" s="132" t="s">
        <v>293</v>
      </c>
      <c r="B52" s="132" t="s">
        <v>1699</v>
      </c>
      <c r="C52" s="132" t="s">
        <v>1700</v>
      </c>
      <c r="D52" s="132" t="s">
        <v>1392</v>
      </c>
      <c r="E52" s="132" t="s">
        <v>1064</v>
      </c>
      <c r="F52" s="132" t="s">
        <v>1638</v>
      </c>
      <c r="H52" s="131"/>
      <c r="I52" s="131"/>
      <c r="J52" s="131"/>
      <c r="K52" s="131"/>
      <c r="L52" s="131"/>
      <c r="N52" s="131"/>
      <c r="O52" s="131"/>
      <c r="P52" s="131"/>
      <c r="Q52" s="131"/>
      <c r="U52" s="131"/>
      <c r="V52" s="131"/>
      <c r="W52" s="131"/>
      <c r="X52" s="131"/>
      <c r="Y52" s="131"/>
      <c r="Z52" s="131"/>
      <c r="AA52" s="131"/>
    </row>
    <row r="53">
      <c r="A53" s="132" t="s">
        <v>299</v>
      </c>
      <c r="B53" s="132" t="s">
        <v>1701</v>
      </c>
      <c r="C53" s="132" t="s">
        <v>1702</v>
      </c>
      <c r="D53" s="132" t="s">
        <v>1392</v>
      </c>
      <c r="E53" s="132" t="s">
        <v>1071</v>
      </c>
      <c r="F53" s="132" t="s">
        <v>1618</v>
      </c>
      <c r="H53" s="131"/>
      <c r="I53" s="131"/>
      <c r="J53" s="131"/>
      <c r="K53" s="131"/>
      <c r="L53" s="131"/>
      <c r="N53" s="131"/>
      <c r="O53" s="131"/>
      <c r="P53" s="131"/>
      <c r="Q53" s="131"/>
      <c r="U53" s="131"/>
      <c r="V53" s="131"/>
      <c r="W53" s="131"/>
      <c r="X53" s="131"/>
      <c r="Y53" s="131"/>
      <c r="Z53" s="131"/>
      <c r="AA53" s="131"/>
    </row>
    <row r="54">
      <c r="A54" s="132" t="s">
        <v>308</v>
      </c>
      <c r="B54" s="132" t="s">
        <v>1703</v>
      </c>
      <c r="C54" s="132" t="s">
        <v>1704</v>
      </c>
      <c r="D54" s="132" t="s">
        <v>1392</v>
      </c>
      <c r="E54" s="132" t="s">
        <v>1031</v>
      </c>
      <c r="F54" s="132" t="s">
        <v>1638</v>
      </c>
      <c r="H54" s="131"/>
      <c r="I54" s="131"/>
      <c r="J54" s="131"/>
      <c r="K54" s="131"/>
      <c r="L54" s="131"/>
      <c r="N54" s="131"/>
      <c r="O54" s="131"/>
      <c r="P54" s="131"/>
      <c r="Q54" s="131"/>
      <c r="U54" s="131"/>
      <c r="V54" s="131"/>
      <c r="W54" s="131"/>
      <c r="X54" s="131"/>
      <c r="Y54" s="131"/>
      <c r="Z54" s="131"/>
      <c r="AA54" s="131"/>
    </row>
    <row r="55">
      <c r="A55" s="132" t="s">
        <v>315</v>
      </c>
      <c r="B55" s="132" t="s">
        <v>1705</v>
      </c>
      <c r="C55" s="132" t="s">
        <v>1706</v>
      </c>
      <c r="D55" s="132" t="s">
        <v>1392</v>
      </c>
      <c r="E55" s="134"/>
      <c r="F55" s="132" t="s">
        <v>1707</v>
      </c>
      <c r="H55" s="131"/>
      <c r="I55" s="131"/>
      <c r="J55" s="131"/>
      <c r="K55" s="131"/>
      <c r="L55" s="131"/>
      <c r="N55" s="131"/>
      <c r="O55" s="131"/>
      <c r="P55" s="131"/>
      <c r="Q55" s="131"/>
      <c r="U55" s="131"/>
      <c r="V55" s="131"/>
      <c r="W55" s="131"/>
      <c r="X55" s="131"/>
      <c r="Y55" s="131"/>
      <c r="Z55" s="131"/>
      <c r="AA55" s="131"/>
    </row>
    <row r="56">
      <c r="A56" s="132" t="s">
        <v>321</v>
      </c>
      <c r="B56" s="132" t="s">
        <v>1708</v>
      </c>
      <c r="C56" s="132" t="s">
        <v>1709</v>
      </c>
      <c r="D56" s="132" t="s">
        <v>1392</v>
      </c>
      <c r="E56" s="132" t="s">
        <v>1141</v>
      </c>
      <c r="F56" s="132" t="s">
        <v>1638</v>
      </c>
      <c r="H56" s="131"/>
      <c r="I56" s="131"/>
      <c r="J56" s="131"/>
      <c r="K56" s="131"/>
      <c r="L56" s="131"/>
      <c r="N56" s="131"/>
      <c r="O56" s="131"/>
      <c r="P56" s="131"/>
      <c r="Q56" s="131"/>
      <c r="U56" s="131"/>
      <c r="V56" s="131"/>
      <c r="W56" s="131"/>
      <c r="X56" s="131"/>
      <c r="Y56" s="131"/>
      <c r="Z56" s="131"/>
      <c r="AA56" s="131"/>
    </row>
    <row r="57">
      <c r="A57" s="132" t="s">
        <v>330</v>
      </c>
      <c r="B57" s="132" t="s">
        <v>1710</v>
      </c>
      <c r="C57" s="132" t="s">
        <v>1711</v>
      </c>
      <c r="D57" s="132" t="s">
        <v>1392</v>
      </c>
      <c r="E57" s="134"/>
      <c r="F57" s="132" t="s">
        <v>1638</v>
      </c>
      <c r="H57" s="131"/>
      <c r="I57" s="131"/>
      <c r="J57" s="131"/>
      <c r="K57" s="131"/>
      <c r="L57" s="131"/>
      <c r="N57" s="131"/>
      <c r="O57" s="131"/>
      <c r="P57" s="131"/>
      <c r="Q57" s="131"/>
      <c r="U57" s="131"/>
      <c r="V57" s="131"/>
      <c r="W57" s="131"/>
      <c r="X57" s="131"/>
      <c r="Y57" s="131"/>
      <c r="Z57" s="131"/>
      <c r="AA57" s="131"/>
    </row>
    <row r="58">
      <c r="A58" s="132" t="s">
        <v>336</v>
      </c>
      <c r="B58" s="132" t="s">
        <v>1712</v>
      </c>
      <c r="C58" s="132" t="s">
        <v>1713</v>
      </c>
      <c r="D58" s="132" t="s">
        <v>1392</v>
      </c>
      <c r="E58" s="134"/>
      <c r="F58" s="132" t="s">
        <v>1638</v>
      </c>
      <c r="H58" s="131"/>
      <c r="I58" s="131"/>
      <c r="J58" s="131"/>
      <c r="K58" s="131"/>
      <c r="L58" s="131"/>
      <c r="N58" s="131"/>
      <c r="O58" s="131"/>
      <c r="P58" s="131"/>
      <c r="Q58" s="131"/>
      <c r="U58" s="131"/>
      <c r="V58" s="131"/>
      <c r="W58" s="131"/>
      <c r="X58" s="131"/>
      <c r="Y58" s="131"/>
      <c r="Z58" s="131"/>
      <c r="AA58" s="131"/>
    </row>
    <row r="59">
      <c r="A59" s="132" t="s">
        <v>343</v>
      </c>
      <c r="B59" s="132" t="s">
        <v>1714</v>
      </c>
      <c r="C59" s="132" t="s">
        <v>1715</v>
      </c>
      <c r="D59" s="132" t="s">
        <v>1392</v>
      </c>
      <c r="E59" s="132" t="s">
        <v>1071</v>
      </c>
      <c r="F59" s="132" t="s">
        <v>1638</v>
      </c>
      <c r="H59" s="131"/>
      <c r="I59" s="131"/>
      <c r="J59" s="131"/>
      <c r="K59" s="131"/>
      <c r="L59" s="131"/>
      <c r="N59" s="131"/>
      <c r="O59" s="131"/>
      <c r="P59" s="131"/>
      <c r="Q59" s="131"/>
      <c r="U59" s="131"/>
      <c r="V59" s="131"/>
      <c r="W59" s="131"/>
      <c r="X59" s="131"/>
      <c r="Y59" s="131"/>
      <c r="Z59" s="131"/>
      <c r="AA59" s="131"/>
    </row>
    <row r="60">
      <c r="A60" s="132" t="s">
        <v>350</v>
      </c>
      <c r="B60" s="132" t="s">
        <v>1716</v>
      </c>
      <c r="C60" s="132" t="s">
        <v>1717</v>
      </c>
      <c r="D60" s="132" t="s">
        <v>1392</v>
      </c>
      <c r="E60" s="132" t="s">
        <v>1270</v>
      </c>
      <c r="F60" s="132" t="s">
        <v>1638</v>
      </c>
      <c r="H60" s="131"/>
      <c r="I60" s="131"/>
      <c r="J60" s="131"/>
      <c r="K60" s="131"/>
      <c r="L60" s="131"/>
      <c r="N60" s="131"/>
      <c r="O60" s="131"/>
      <c r="P60" s="131"/>
      <c r="Q60" s="131"/>
      <c r="U60" s="131"/>
      <c r="V60" s="131"/>
      <c r="W60" s="131"/>
      <c r="X60" s="131"/>
      <c r="Y60" s="131"/>
      <c r="Z60" s="131"/>
      <c r="AA60" s="131"/>
    </row>
    <row r="61">
      <c r="A61" s="132" t="s">
        <v>358</v>
      </c>
      <c r="B61" s="132" t="s">
        <v>1718</v>
      </c>
      <c r="C61" s="132" t="s">
        <v>1719</v>
      </c>
      <c r="D61" s="132" t="s">
        <v>1392</v>
      </c>
      <c r="E61" s="132" t="s">
        <v>1097</v>
      </c>
      <c r="F61" s="132" t="s">
        <v>1638</v>
      </c>
      <c r="H61" s="131"/>
      <c r="I61" s="131"/>
      <c r="J61" s="131"/>
      <c r="K61" s="131"/>
      <c r="L61" s="131"/>
      <c r="N61" s="131"/>
      <c r="O61" s="131"/>
      <c r="P61" s="131"/>
      <c r="Q61" s="131"/>
      <c r="U61" s="131"/>
      <c r="V61" s="131"/>
      <c r="W61" s="131"/>
      <c r="X61" s="131"/>
      <c r="Y61" s="131"/>
      <c r="Z61" s="131"/>
      <c r="AA61" s="131"/>
    </row>
    <row r="62">
      <c r="A62" s="132" t="s">
        <v>366</v>
      </c>
      <c r="B62" s="132" t="s">
        <v>1720</v>
      </c>
      <c r="C62" s="132" t="s">
        <v>1721</v>
      </c>
      <c r="D62" s="132" t="s">
        <v>1392</v>
      </c>
      <c r="E62" s="134"/>
      <c r="F62" s="132" t="s">
        <v>1605</v>
      </c>
      <c r="H62" s="131"/>
      <c r="I62" s="131"/>
      <c r="J62" s="131"/>
      <c r="K62" s="131"/>
      <c r="L62" s="131"/>
      <c r="N62" s="131"/>
      <c r="O62" s="131"/>
      <c r="P62" s="131"/>
      <c r="Q62" s="131"/>
      <c r="U62" s="131"/>
      <c r="V62" s="131"/>
      <c r="W62" s="131"/>
      <c r="X62" s="131"/>
      <c r="Y62" s="131"/>
      <c r="Z62" s="131"/>
      <c r="AA62" s="131"/>
    </row>
    <row r="63">
      <c r="A63" s="132" t="s">
        <v>372</v>
      </c>
      <c r="B63" s="132" t="s">
        <v>1722</v>
      </c>
      <c r="C63" s="132" t="s">
        <v>1723</v>
      </c>
      <c r="D63" s="132" t="s">
        <v>1392</v>
      </c>
      <c r="E63" s="132" t="s">
        <v>1037</v>
      </c>
      <c r="F63" s="132" t="s">
        <v>1618</v>
      </c>
      <c r="H63" s="131"/>
      <c r="I63" s="131"/>
      <c r="J63" s="131"/>
      <c r="K63" s="131"/>
      <c r="L63" s="131"/>
      <c r="N63" s="131"/>
      <c r="O63" s="131"/>
      <c r="P63" s="131"/>
      <c r="Q63" s="131"/>
      <c r="U63" s="131"/>
      <c r="V63" s="131"/>
      <c r="W63" s="131"/>
      <c r="X63" s="131"/>
      <c r="Y63" s="131"/>
      <c r="Z63" s="131"/>
      <c r="AA63" s="131"/>
    </row>
    <row r="64">
      <c r="A64" s="132" t="s">
        <v>379</v>
      </c>
      <c r="B64" s="132" t="s">
        <v>1724</v>
      </c>
      <c r="C64" s="132" t="s">
        <v>1725</v>
      </c>
      <c r="D64" s="132" t="s">
        <v>1392</v>
      </c>
      <c r="E64" s="132" t="s">
        <v>1101</v>
      </c>
      <c r="F64" s="132" t="s">
        <v>1638</v>
      </c>
      <c r="H64" s="131"/>
      <c r="I64" s="131"/>
      <c r="J64" s="131"/>
      <c r="K64" s="131"/>
      <c r="L64" s="131"/>
      <c r="N64" s="131"/>
      <c r="O64" s="131"/>
      <c r="P64" s="131"/>
      <c r="Q64" s="131"/>
      <c r="U64" s="131"/>
      <c r="V64" s="131"/>
      <c r="W64" s="131"/>
      <c r="X64" s="131"/>
      <c r="Y64" s="131"/>
      <c r="Z64" s="131"/>
      <c r="AA64" s="131"/>
    </row>
    <row r="65">
      <c r="A65" s="132" t="s">
        <v>385</v>
      </c>
      <c r="B65" s="132" t="s">
        <v>1726</v>
      </c>
      <c r="C65" s="132" t="s">
        <v>1727</v>
      </c>
      <c r="D65" s="132" t="s">
        <v>1392</v>
      </c>
      <c r="E65" s="132" t="s">
        <v>1250</v>
      </c>
      <c r="F65" s="132" t="s">
        <v>194</v>
      </c>
      <c r="H65" s="131"/>
      <c r="I65" s="131"/>
      <c r="J65" s="131"/>
      <c r="K65" s="131"/>
      <c r="L65" s="131"/>
      <c r="N65" s="131"/>
      <c r="O65" s="131"/>
      <c r="P65" s="131"/>
      <c r="Q65" s="131"/>
      <c r="U65" s="131"/>
      <c r="V65" s="131"/>
      <c r="W65" s="131"/>
      <c r="X65" s="131"/>
      <c r="Y65" s="131"/>
      <c r="Z65" s="131"/>
      <c r="AA65" s="131"/>
    </row>
    <row r="66">
      <c r="A66" s="132" t="s">
        <v>391</v>
      </c>
      <c r="B66" s="132" t="s">
        <v>1728</v>
      </c>
      <c r="C66" s="132" t="s">
        <v>1728</v>
      </c>
      <c r="D66" s="132" t="s">
        <v>1392</v>
      </c>
      <c r="E66" s="134"/>
      <c r="F66" s="132" t="s">
        <v>1638</v>
      </c>
      <c r="G66" s="132" t="s">
        <v>1728</v>
      </c>
      <c r="H66" s="131"/>
      <c r="I66" s="131"/>
      <c r="J66" s="131"/>
      <c r="K66" s="131"/>
      <c r="L66" s="131"/>
      <c r="N66" s="131"/>
      <c r="O66" s="131"/>
      <c r="P66" s="131"/>
      <c r="Q66" s="131"/>
      <c r="U66" s="131"/>
      <c r="V66" s="131"/>
      <c r="W66" s="131"/>
      <c r="X66" s="131"/>
      <c r="Y66" s="131"/>
      <c r="Z66" s="131"/>
      <c r="AA66" s="131"/>
    </row>
    <row r="67">
      <c r="A67" s="132" t="s">
        <v>397</v>
      </c>
      <c r="B67" s="132" t="s">
        <v>1729</v>
      </c>
      <c r="C67" s="132" t="s">
        <v>1730</v>
      </c>
      <c r="D67" s="132" t="s">
        <v>1392</v>
      </c>
      <c r="E67" s="132" t="s">
        <v>1037</v>
      </c>
      <c r="F67" s="132" t="s">
        <v>1731</v>
      </c>
      <c r="H67" s="131"/>
      <c r="I67" s="131"/>
      <c r="J67" s="131"/>
      <c r="K67" s="131"/>
      <c r="L67" s="131"/>
      <c r="N67" s="131"/>
      <c r="O67" s="131"/>
      <c r="P67" s="131"/>
      <c r="Q67" s="131"/>
      <c r="U67" s="131"/>
      <c r="V67" s="131"/>
      <c r="W67" s="131"/>
      <c r="X67" s="131"/>
      <c r="Y67" s="131"/>
      <c r="Z67" s="131"/>
      <c r="AA67" s="131"/>
    </row>
    <row r="68">
      <c r="A68" s="132" t="s">
        <v>403</v>
      </c>
      <c r="B68" s="132" t="s">
        <v>1732</v>
      </c>
      <c r="C68" s="132" t="s">
        <v>1733</v>
      </c>
      <c r="D68" s="132" t="s">
        <v>1392</v>
      </c>
      <c r="E68" s="132" t="s">
        <v>1128</v>
      </c>
      <c r="F68" s="132" t="s">
        <v>1734</v>
      </c>
      <c r="H68" s="131"/>
      <c r="I68" s="131"/>
      <c r="J68" s="131"/>
      <c r="K68" s="131"/>
      <c r="L68" s="131"/>
      <c r="N68" s="131"/>
      <c r="O68" s="131"/>
      <c r="P68" s="131"/>
      <c r="Q68" s="131"/>
      <c r="U68" s="131"/>
      <c r="V68" s="131"/>
      <c r="W68" s="131"/>
      <c r="X68" s="131"/>
      <c r="Y68" s="131"/>
      <c r="Z68" s="131"/>
      <c r="AA68" s="131"/>
    </row>
    <row r="69">
      <c r="A69" s="132" t="s">
        <v>409</v>
      </c>
      <c r="B69" s="132" t="s">
        <v>1735</v>
      </c>
      <c r="C69" s="132" t="s">
        <v>1736</v>
      </c>
      <c r="D69" s="132" t="s">
        <v>1392</v>
      </c>
      <c r="E69" s="132" t="s">
        <v>1004</v>
      </c>
      <c r="F69" s="132" t="s">
        <v>1638</v>
      </c>
      <c r="H69" s="131"/>
      <c r="I69" s="131"/>
      <c r="J69" s="131"/>
      <c r="K69" s="131"/>
      <c r="L69" s="131"/>
      <c r="N69" s="131"/>
      <c r="O69" s="131"/>
      <c r="P69" s="131"/>
      <c r="Q69" s="131"/>
      <c r="U69" s="131"/>
      <c r="V69" s="131"/>
      <c r="W69" s="131"/>
      <c r="X69" s="131"/>
      <c r="Y69" s="131"/>
      <c r="Z69" s="131"/>
      <c r="AA69" s="131"/>
    </row>
    <row r="70">
      <c r="A70" s="132" t="s">
        <v>415</v>
      </c>
      <c r="B70" s="134"/>
      <c r="C70" s="132" t="s">
        <v>1737</v>
      </c>
      <c r="D70" s="132" t="s">
        <v>1392</v>
      </c>
      <c r="E70" s="132" t="s">
        <v>1110</v>
      </c>
      <c r="F70" s="132" t="s">
        <v>1738</v>
      </c>
      <c r="H70" s="131"/>
      <c r="I70" s="131"/>
      <c r="J70" s="131"/>
      <c r="K70" s="131"/>
      <c r="L70" s="131"/>
      <c r="N70" s="131"/>
      <c r="O70" s="131"/>
      <c r="P70" s="131"/>
      <c r="Q70" s="131"/>
      <c r="U70" s="131"/>
      <c r="V70" s="131"/>
      <c r="W70" s="131"/>
      <c r="X70" s="131"/>
      <c r="Y70" s="131"/>
      <c r="Z70" s="131"/>
      <c r="AA70" s="131"/>
    </row>
    <row r="71">
      <c r="A71" s="132" t="s">
        <v>421</v>
      </c>
      <c r="B71" s="134"/>
      <c r="C71" s="132" t="s">
        <v>1739</v>
      </c>
      <c r="D71" s="132" t="s">
        <v>1392</v>
      </c>
      <c r="E71" s="132" t="s">
        <v>1119</v>
      </c>
      <c r="F71" s="134"/>
      <c r="H71" s="131"/>
      <c r="I71" s="131"/>
      <c r="J71" s="131"/>
      <c r="K71" s="131"/>
      <c r="L71" s="131"/>
      <c r="N71" s="131"/>
      <c r="O71" s="131"/>
      <c r="P71" s="131"/>
      <c r="Q71" s="131"/>
      <c r="U71" s="131"/>
      <c r="V71" s="131"/>
      <c r="W71" s="131"/>
      <c r="X71" s="131"/>
      <c r="Y71" s="131"/>
      <c r="Z71" s="131"/>
      <c r="AA71" s="131"/>
    </row>
    <row r="72">
      <c r="A72" s="132" t="s">
        <v>428</v>
      </c>
      <c r="B72" s="134"/>
      <c r="C72" s="132" t="s">
        <v>1740</v>
      </c>
      <c r="D72" s="132" t="s">
        <v>1392</v>
      </c>
      <c r="E72" s="132" t="s">
        <v>1088</v>
      </c>
      <c r="F72" s="134"/>
      <c r="H72" s="131"/>
      <c r="I72" s="131"/>
      <c r="J72" s="131"/>
      <c r="K72" s="131"/>
      <c r="L72" s="131"/>
      <c r="N72" s="131"/>
      <c r="O72" s="131"/>
      <c r="P72" s="131"/>
      <c r="Q72" s="131"/>
      <c r="U72" s="131"/>
      <c r="V72" s="131"/>
      <c r="W72" s="131"/>
      <c r="X72" s="131"/>
      <c r="Y72" s="131"/>
      <c r="Z72" s="131"/>
      <c r="AA72" s="131"/>
    </row>
    <row r="73">
      <c r="A73" s="132" t="s">
        <v>434</v>
      </c>
      <c r="B73" s="134"/>
      <c r="C73" s="132" t="s">
        <v>1741</v>
      </c>
      <c r="D73" s="132" t="s">
        <v>1392</v>
      </c>
      <c r="E73" s="132" t="s">
        <v>950</v>
      </c>
      <c r="F73" s="134"/>
      <c r="H73" s="131"/>
      <c r="I73" s="131"/>
      <c r="J73" s="131"/>
      <c r="K73" s="131"/>
      <c r="L73" s="131"/>
      <c r="N73" s="131"/>
      <c r="O73" s="131"/>
      <c r="P73" s="131"/>
      <c r="Q73" s="131"/>
      <c r="U73" s="131"/>
      <c r="V73" s="131"/>
      <c r="W73" s="131"/>
      <c r="X73" s="131"/>
      <c r="Y73" s="131"/>
      <c r="Z73" s="131"/>
      <c r="AA73" s="131"/>
    </row>
    <row r="74">
      <c r="A74" s="132" t="s">
        <v>440</v>
      </c>
      <c r="B74" s="134"/>
      <c r="C74" s="132" t="s">
        <v>1742</v>
      </c>
      <c r="D74" s="132" t="s">
        <v>1392</v>
      </c>
      <c r="E74" s="132" t="s">
        <v>1743</v>
      </c>
      <c r="F74" s="134"/>
      <c r="H74" s="131"/>
      <c r="I74" s="131"/>
      <c r="J74" s="131"/>
      <c r="K74" s="131"/>
      <c r="L74" s="131"/>
      <c r="N74" s="131"/>
      <c r="O74" s="131"/>
      <c r="P74" s="131"/>
      <c r="Q74" s="131"/>
      <c r="U74" s="131"/>
      <c r="V74" s="131"/>
      <c r="W74" s="131"/>
      <c r="X74" s="131"/>
      <c r="Y74" s="131"/>
      <c r="Z74" s="131"/>
      <c r="AA74" s="131"/>
    </row>
    <row r="75">
      <c r="A75" s="132" t="s">
        <v>446</v>
      </c>
      <c r="B75" s="132" t="s">
        <v>1744</v>
      </c>
      <c r="C75" s="132" t="s">
        <v>1745</v>
      </c>
      <c r="D75" s="132" t="s">
        <v>1392</v>
      </c>
      <c r="E75" s="132" t="s">
        <v>876</v>
      </c>
      <c r="F75" s="134"/>
      <c r="G75" s="133">
        <v>0.0</v>
      </c>
      <c r="H75" s="131"/>
      <c r="I75" s="131"/>
      <c r="J75" s="131"/>
      <c r="K75" s="131"/>
      <c r="L75" s="131"/>
      <c r="N75" s="131"/>
      <c r="O75" s="131"/>
      <c r="P75" s="131"/>
      <c r="Q75" s="131"/>
      <c r="U75" s="131"/>
      <c r="V75" s="131"/>
      <c r="W75" s="131"/>
      <c r="X75" s="131"/>
      <c r="Y75" s="131"/>
      <c r="Z75" s="131"/>
      <c r="AA75" s="131"/>
    </row>
    <row r="76">
      <c r="A76" s="129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</row>
    <row r="77">
      <c r="A77" s="129" t="s">
        <v>1746</v>
      </c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</row>
    <row r="78">
      <c r="A78" s="132" t="s">
        <v>1597</v>
      </c>
      <c r="B78" s="132" t="s">
        <v>24</v>
      </c>
      <c r="C78" s="132" t="s">
        <v>1698</v>
      </c>
      <c r="D78" s="132" t="s">
        <v>1667</v>
      </c>
      <c r="E78" s="132" t="s">
        <v>1668</v>
      </c>
      <c r="F78" s="132" t="s">
        <v>16</v>
      </c>
      <c r="G78" s="131"/>
      <c r="H78" s="131"/>
      <c r="I78" s="131"/>
      <c r="K78" s="131"/>
      <c r="S78" s="131"/>
      <c r="U78" s="131"/>
      <c r="V78" s="131"/>
      <c r="W78" s="131"/>
      <c r="X78" s="131"/>
      <c r="Y78" s="131"/>
      <c r="Z78" s="131"/>
      <c r="AA78" s="131"/>
    </row>
    <row r="79">
      <c r="A79" s="132" t="s">
        <v>452</v>
      </c>
      <c r="B79" s="132" t="s">
        <v>1747</v>
      </c>
      <c r="C79" s="132" t="s">
        <v>1748</v>
      </c>
      <c r="D79" s="132" t="s">
        <v>1749</v>
      </c>
      <c r="E79" s="132" t="s">
        <v>1750</v>
      </c>
      <c r="F79" s="132" t="s">
        <v>1707</v>
      </c>
      <c r="G79" s="131"/>
      <c r="H79" s="131"/>
      <c r="I79" s="131"/>
      <c r="K79" s="131"/>
      <c r="S79" s="131"/>
      <c r="U79" s="131"/>
      <c r="V79" s="131"/>
      <c r="W79" s="131"/>
      <c r="X79" s="131"/>
      <c r="Y79" s="131"/>
      <c r="Z79" s="131"/>
      <c r="AA79" s="131"/>
    </row>
    <row r="80">
      <c r="A80" s="129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</row>
    <row r="81">
      <c r="A81" s="129" t="s">
        <v>1751</v>
      </c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</row>
    <row r="82">
      <c r="A82" s="132" t="s">
        <v>1597</v>
      </c>
      <c r="B82" s="132" t="s">
        <v>24</v>
      </c>
      <c r="C82" s="132" t="s">
        <v>1698</v>
      </c>
      <c r="D82" s="132" t="s">
        <v>1667</v>
      </c>
      <c r="E82" s="132" t="s">
        <v>1668</v>
      </c>
      <c r="F82" s="132" t="s">
        <v>16</v>
      </c>
      <c r="G82" s="131"/>
      <c r="H82" s="131"/>
      <c r="I82" s="131"/>
      <c r="J82" s="131"/>
      <c r="M82" s="131"/>
      <c r="W82" s="131"/>
      <c r="X82" s="131"/>
      <c r="Y82" s="131"/>
      <c r="Z82" s="131"/>
      <c r="AA82" s="131"/>
    </row>
    <row r="83">
      <c r="A83" s="132" t="s">
        <v>458</v>
      </c>
      <c r="B83" s="134"/>
      <c r="C83" s="132" t="s">
        <v>1752</v>
      </c>
      <c r="D83" s="134"/>
      <c r="E83" s="132" t="s">
        <v>256</v>
      </c>
      <c r="F83" s="134"/>
      <c r="G83" s="131"/>
      <c r="H83" s="131"/>
      <c r="I83" s="131"/>
      <c r="J83" s="131"/>
      <c r="M83" s="131"/>
      <c r="W83" s="131"/>
      <c r="X83" s="131"/>
      <c r="Y83" s="131"/>
      <c r="Z83" s="131"/>
      <c r="AA83" s="131"/>
    </row>
    <row r="84">
      <c r="A84" s="132" t="s">
        <v>464</v>
      </c>
      <c r="B84" s="132" t="s">
        <v>1753</v>
      </c>
      <c r="C84" s="132" t="s">
        <v>1754</v>
      </c>
      <c r="D84" s="132" t="s">
        <v>1755</v>
      </c>
      <c r="E84" s="132" t="s">
        <v>379</v>
      </c>
      <c r="F84" s="132" t="s">
        <v>1638</v>
      </c>
      <c r="G84" s="131"/>
      <c r="H84" s="131"/>
      <c r="I84" s="131"/>
      <c r="J84" s="131"/>
      <c r="M84" s="131"/>
      <c r="W84" s="131"/>
      <c r="X84" s="131"/>
      <c r="Y84" s="131"/>
      <c r="Z84" s="131"/>
      <c r="AA84" s="131"/>
    </row>
    <row r="85">
      <c r="A85" s="132" t="s">
        <v>471</v>
      </c>
      <c r="B85" s="132" t="s">
        <v>1756</v>
      </c>
      <c r="C85" s="132" t="s">
        <v>1757</v>
      </c>
      <c r="D85" s="132" t="s">
        <v>1755</v>
      </c>
      <c r="E85" s="132" t="s">
        <v>350</v>
      </c>
      <c r="F85" s="132" t="s">
        <v>1638</v>
      </c>
      <c r="G85" s="131"/>
      <c r="H85" s="131"/>
      <c r="I85" s="131"/>
      <c r="J85" s="131"/>
      <c r="M85" s="131"/>
      <c r="W85" s="131"/>
      <c r="X85" s="131"/>
      <c r="Y85" s="131"/>
      <c r="Z85" s="131"/>
      <c r="AA85" s="131"/>
    </row>
    <row r="86">
      <c r="A86" s="132" t="s">
        <v>477</v>
      </c>
      <c r="B86" s="132" t="s">
        <v>1758</v>
      </c>
      <c r="C86" s="132" t="s">
        <v>1759</v>
      </c>
      <c r="D86" s="132" t="s">
        <v>1755</v>
      </c>
      <c r="E86" s="132" t="s">
        <v>636</v>
      </c>
      <c r="F86" s="132" t="s">
        <v>1738</v>
      </c>
      <c r="G86" s="131"/>
      <c r="H86" s="131"/>
      <c r="I86" s="131"/>
      <c r="J86" s="131"/>
      <c r="M86" s="131"/>
      <c r="W86" s="131"/>
      <c r="X86" s="131"/>
      <c r="Y86" s="131"/>
      <c r="Z86" s="131"/>
      <c r="AA86" s="131"/>
    </row>
    <row r="87">
      <c r="A87" s="132" t="s">
        <v>483</v>
      </c>
      <c r="B87" s="132" t="s">
        <v>1760</v>
      </c>
      <c r="C87" s="132" t="s">
        <v>1761</v>
      </c>
      <c r="D87" s="132" t="s">
        <v>1755</v>
      </c>
      <c r="E87" s="132" t="s">
        <v>630</v>
      </c>
      <c r="F87" s="132" t="s">
        <v>1707</v>
      </c>
      <c r="G87" s="131"/>
      <c r="H87" s="131"/>
      <c r="I87" s="131"/>
      <c r="J87" s="131"/>
      <c r="M87" s="131"/>
      <c r="W87" s="131"/>
      <c r="X87" s="131"/>
      <c r="Y87" s="131"/>
      <c r="Z87" s="131"/>
      <c r="AA87" s="131"/>
    </row>
    <row r="88">
      <c r="A88" s="132" t="s">
        <v>489</v>
      </c>
      <c r="B88" s="132" t="s">
        <v>1762</v>
      </c>
      <c r="C88" s="132" t="s">
        <v>1763</v>
      </c>
      <c r="D88" s="132" t="s">
        <v>1755</v>
      </c>
      <c r="E88" s="132" t="s">
        <v>276</v>
      </c>
      <c r="F88" s="132" t="s">
        <v>1738</v>
      </c>
      <c r="G88" s="131"/>
      <c r="H88" s="131"/>
      <c r="I88" s="131"/>
      <c r="J88" s="131"/>
      <c r="M88" s="131"/>
      <c r="W88" s="131"/>
      <c r="X88" s="131"/>
      <c r="Y88" s="131"/>
      <c r="Z88" s="131"/>
      <c r="AA88" s="131"/>
    </row>
    <row r="89">
      <c r="A89" s="132" t="s">
        <v>495</v>
      </c>
      <c r="B89" s="132" t="s">
        <v>1764</v>
      </c>
      <c r="C89" s="132" t="s">
        <v>1765</v>
      </c>
      <c r="D89" s="132" t="s">
        <v>1755</v>
      </c>
      <c r="E89" s="132" t="s">
        <v>279</v>
      </c>
      <c r="F89" s="132" t="s">
        <v>1605</v>
      </c>
      <c r="G89" s="131"/>
      <c r="H89" s="131"/>
      <c r="I89" s="131"/>
      <c r="J89" s="131"/>
      <c r="M89" s="131"/>
      <c r="W89" s="131"/>
      <c r="X89" s="131"/>
      <c r="Y89" s="131"/>
      <c r="Z89" s="131"/>
      <c r="AA89" s="131"/>
    </row>
    <row r="90">
      <c r="A90" s="132" t="s">
        <v>502</v>
      </c>
      <c r="B90" s="132" t="s">
        <v>1766</v>
      </c>
      <c r="C90" s="132" t="s">
        <v>1767</v>
      </c>
      <c r="D90" s="132" t="s">
        <v>1755</v>
      </c>
      <c r="E90" s="132" t="s">
        <v>366</v>
      </c>
      <c r="F90" s="132" t="s">
        <v>1605</v>
      </c>
      <c r="G90" s="131"/>
      <c r="H90" s="131"/>
      <c r="I90" s="131"/>
      <c r="J90" s="131"/>
      <c r="M90" s="131"/>
      <c r="W90" s="131"/>
      <c r="X90" s="131"/>
      <c r="Y90" s="131"/>
      <c r="Z90" s="131"/>
      <c r="AA90" s="131"/>
    </row>
    <row r="91">
      <c r="A91" s="132" t="s">
        <v>551</v>
      </c>
      <c r="B91" s="132" t="s">
        <v>1768</v>
      </c>
      <c r="C91" s="132" t="s">
        <v>1769</v>
      </c>
      <c r="D91" s="132" t="s">
        <v>1755</v>
      </c>
      <c r="E91" s="132" t="s">
        <v>649</v>
      </c>
      <c r="F91" s="132" t="s">
        <v>1770</v>
      </c>
      <c r="G91" s="131"/>
      <c r="H91" s="131"/>
      <c r="I91" s="131"/>
      <c r="J91" s="131"/>
      <c r="M91" s="131"/>
      <c r="W91" s="131"/>
      <c r="X91" s="131"/>
      <c r="Y91" s="131"/>
      <c r="Z91" s="131"/>
      <c r="AA91" s="131"/>
    </row>
    <row r="92">
      <c r="A92" s="132" t="s">
        <v>513</v>
      </c>
      <c r="B92" s="132" t="s">
        <v>1771</v>
      </c>
      <c r="C92" s="132" t="s">
        <v>1772</v>
      </c>
      <c r="D92" s="132" t="s">
        <v>1755</v>
      </c>
      <c r="E92" s="132" t="s">
        <v>745</v>
      </c>
      <c r="F92" s="132" t="s">
        <v>1773</v>
      </c>
      <c r="G92" s="131"/>
      <c r="H92" s="131"/>
      <c r="I92" s="131"/>
      <c r="J92" s="131"/>
      <c r="M92" s="131"/>
      <c r="W92" s="131"/>
      <c r="X92" s="131"/>
      <c r="Y92" s="131"/>
      <c r="Z92" s="131"/>
      <c r="AA92" s="131"/>
    </row>
    <row r="93">
      <c r="A93" s="132" t="s">
        <v>519</v>
      </c>
      <c r="B93" s="132" t="s">
        <v>1774</v>
      </c>
      <c r="C93" s="132" t="s">
        <v>1775</v>
      </c>
      <c r="D93" s="132" t="s">
        <v>1755</v>
      </c>
      <c r="E93" s="132" t="s">
        <v>719</v>
      </c>
      <c r="F93" s="132" t="s">
        <v>1776</v>
      </c>
      <c r="G93" s="131"/>
      <c r="H93" s="131"/>
      <c r="I93" s="131"/>
      <c r="J93" s="131"/>
      <c r="M93" s="131"/>
      <c r="W93" s="131"/>
      <c r="X93" s="131"/>
      <c r="Y93" s="131"/>
      <c r="Z93" s="131"/>
      <c r="AA93" s="131"/>
    </row>
    <row r="94">
      <c r="A94" s="132" t="s">
        <v>571</v>
      </c>
      <c r="B94" s="132" t="s">
        <v>1777</v>
      </c>
      <c r="C94" s="132" t="s">
        <v>1778</v>
      </c>
      <c r="D94" s="132" t="s">
        <v>1755</v>
      </c>
      <c r="E94" s="132" t="s">
        <v>727</v>
      </c>
      <c r="F94" s="132" t="s">
        <v>1638</v>
      </c>
      <c r="G94" s="131"/>
      <c r="H94" s="131"/>
      <c r="I94" s="131"/>
      <c r="J94" s="131"/>
      <c r="M94" s="131"/>
      <c r="W94" s="131"/>
      <c r="X94" s="131"/>
      <c r="Y94" s="131"/>
      <c r="Z94" s="131"/>
      <c r="AA94" s="131"/>
    </row>
    <row r="95">
      <c r="A95" s="132" t="s">
        <v>580</v>
      </c>
      <c r="B95" s="132" t="s">
        <v>1779</v>
      </c>
      <c r="C95" s="132" t="s">
        <v>1780</v>
      </c>
      <c r="D95" s="132" t="s">
        <v>1755</v>
      </c>
      <c r="E95" s="132" t="s">
        <v>823</v>
      </c>
      <c r="F95" s="132" t="s">
        <v>1738</v>
      </c>
      <c r="G95" s="131"/>
      <c r="H95" s="131"/>
      <c r="I95" s="131"/>
      <c r="J95" s="131"/>
      <c r="M95" s="131"/>
      <c r="W95" s="131"/>
      <c r="X95" s="131"/>
      <c r="Y95" s="131"/>
      <c r="Z95" s="131"/>
      <c r="AA95" s="131"/>
    </row>
    <row r="96">
      <c r="A96" s="132" t="s">
        <v>529</v>
      </c>
      <c r="B96" s="132" t="s">
        <v>1781</v>
      </c>
      <c r="C96" s="132" t="s">
        <v>1782</v>
      </c>
      <c r="D96" s="132" t="s">
        <v>1755</v>
      </c>
      <c r="E96" s="132" t="s">
        <v>385</v>
      </c>
      <c r="F96" s="132" t="s">
        <v>1783</v>
      </c>
      <c r="G96" s="131"/>
      <c r="H96" s="131"/>
      <c r="I96" s="131"/>
      <c r="J96" s="131"/>
      <c r="M96" s="131"/>
      <c r="W96" s="131"/>
      <c r="X96" s="131"/>
      <c r="Y96" s="131"/>
      <c r="Z96" s="131"/>
      <c r="AA96" s="131"/>
    </row>
    <row r="97">
      <c r="A97" s="132" t="s">
        <v>547</v>
      </c>
      <c r="B97" s="132" t="s">
        <v>1784</v>
      </c>
      <c r="C97" s="132" t="s">
        <v>1785</v>
      </c>
      <c r="D97" s="132" t="s">
        <v>1755</v>
      </c>
      <c r="E97" s="132" t="s">
        <v>391</v>
      </c>
      <c r="F97" s="132" t="s">
        <v>1605</v>
      </c>
      <c r="G97" s="131"/>
      <c r="H97" s="131"/>
      <c r="I97" s="131"/>
      <c r="J97" s="131"/>
      <c r="M97" s="131"/>
      <c r="W97" s="131"/>
      <c r="X97" s="131"/>
      <c r="Y97" s="131"/>
      <c r="Z97" s="131"/>
      <c r="AA97" s="131"/>
    </row>
    <row r="98">
      <c r="A98" s="132" t="s">
        <v>557</v>
      </c>
      <c r="B98" s="132" t="s">
        <v>1786</v>
      </c>
      <c r="C98" s="132" t="s">
        <v>1787</v>
      </c>
      <c r="D98" s="132" t="s">
        <v>1755</v>
      </c>
      <c r="E98" s="132" t="s">
        <v>343</v>
      </c>
      <c r="F98" s="132" t="s">
        <v>1605</v>
      </c>
      <c r="G98" s="131"/>
      <c r="H98" s="131"/>
      <c r="I98" s="131"/>
      <c r="J98" s="131"/>
      <c r="M98" s="131"/>
      <c r="W98" s="131"/>
      <c r="X98" s="131"/>
      <c r="Y98" s="131"/>
      <c r="Z98" s="131"/>
      <c r="AA98" s="131"/>
    </row>
    <row r="99">
      <c r="A99" s="132" t="s">
        <v>561</v>
      </c>
      <c r="B99" s="132" t="s">
        <v>1788</v>
      </c>
      <c r="C99" s="132" t="s">
        <v>1789</v>
      </c>
      <c r="D99" s="132" t="s">
        <v>1755</v>
      </c>
      <c r="E99" s="132" t="s">
        <v>372</v>
      </c>
      <c r="F99" s="132" t="s">
        <v>1605</v>
      </c>
      <c r="G99" s="131"/>
      <c r="H99" s="131"/>
      <c r="I99" s="131"/>
      <c r="J99" s="131"/>
      <c r="M99" s="131"/>
      <c r="W99" s="131"/>
      <c r="X99" s="131"/>
      <c r="Y99" s="131"/>
      <c r="Z99" s="131"/>
      <c r="AA99" s="131"/>
    </row>
    <row r="100">
      <c r="A100" s="132" t="s">
        <v>568</v>
      </c>
      <c r="B100" s="132" t="s">
        <v>1790</v>
      </c>
      <c r="C100" s="132" t="s">
        <v>1791</v>
      </c>
      <c r="D100" s="132" t="s">
        <v>1755</v>
      </c>
      <c r="E100" s="132" t="s">
        <v>248</v>
      </c>
      <c r="F100" s="132" t="s">
        <v>1792</v>
      </c>
      <c r="G100" s="131"/>
      <c r="H100" s="131"/>
      <c r="I100" s="131"/>
      <c r="J100" s="131"/>
      <c r="M100" s="131"/>
      <c r="W100" s="131"/>
      <c r="X100" s="131"/>
      <c r="Y100" s="131"/>
      <c r="Z100" s="131"/>
      <c r="AA100" s="131"/>
    </row>
    <row r="101">
      <c r="A101" s="132" t="s">
        <v>577</v>
      </c>
      <c r="B101" s="132" t="s">
        <v>1793</v>
      </c>
      <c r="C101" s="132" t="s">
        <v>1794</v>
      </c>
      <c r="D101" s="132" t="s">
        <v>1755</v>
      </c>
      <c r="E101" s="132" t="s">
        <v>358</v>
      </c>
      <c r="F101" s="132" t="s">
        <v>1795</v>
      </c>
      <c r="G101" s="131"/>
      <c r="H101" s="131"/>
      <c r="I101" s="131"/>
      <c r="J101" s="131"/>
      <c r="M101" s="131"/>
      <c r="W101" s="131"/>
      <c r="X101" s="131"/>
      <c r="Y101" s="131"/>
      <c r="Z101" s="131"/>
      <c r="AA101" s="131"/>
    </row>
    <row r="102">
      <c r="A102" s="132" t="s">
        <v>585</v>
      </c>
      <c r="B102" s="132" t="s">
        <v>1796</v>
      </c>
      <c r="C102" s="132" t="s">
        <v>1797</v>
      </c>
      <c r="D102" s="132" t="s">
        <v>1798</v>
      </c>
      <c r="E102" s="132" t="s">
        <v>758</v>
      </c>
      <c r="F102" s="132" t="s">
        <v>82</v>
      </c>
      <c r="G102" s="131"/>
      <c r="H102" s="131"/>
      <c r="I102" s="131"/>
      <c r="J102" s="131"/>
      <c r="M102" s="131"/>
      <c r="W102" s="131"/>
      <c r="X102" s="131"/>
      <c r="Y102" s="131"/>
      <c r="Z102" s="131"/>
      <c r="AA102" s="131"/>
    </row>
    <row r="103">
      <c r="A103" s="132" t="s">
        <v>591</v>
      </c>
      <c r="B103" s="132" t="s">
        <v>1799</v>
      </c>
      <c r="C103" s="132" t="s">
        <v>1800</v>
      </c>
      <c r="D103" s="132" t="s">
        <v>1801</v>
      </c>
      <c r="E103" s="132" t="s">
        <v>624</v>
      </c>
      <c r="F103" s="132" t="s">
        <v>1605</v>
      </c>
      <c r="G103" s="131"/>
      <c r="H103" s="131"/>
      <c r="I103" s="131"/>
      <c r="J103" s="131"/>
      <c r="M103" s="131"/>
      <c r="W103" s="131"/>
      <c r="X103" s="131"/>
      <c r="Y103" s="131"/>
      <c r="Z103" s="131"/>
      <c r="AA103" s="131"/>
    </row>
    <row r="104">
      <c r="A104" s="132" t="s">
        <v>598</v>
      </c>
      <c r="B104" s="134"/>
      <c r="C104" s="132" t="s">
        <v>1802</v>
      </c>
      <c r="D104" s="132" t="s">
        <v>1755</v>
      </c>
      <c r="E104" s="132" t="s">
        <v>643</v>
      </c>
      <c r="F104" s="134"/>
      <c r="G104" s="131"/>
      <c r="H104" s="131"/>
      <c r="I104" s="131"/>
      <c r="J104" s="131"/>
      <c r="M104" s="131"/>
      <c r="W104" s="131"/>
      <c r="X104" s="131"/>
      <c r="Y104" s="131"/>
      <c r="Z104" s="131"/>
      <c r="AA104" s="131"/>
    </row>
    <row r="105">
      <c r="A105" s="132" t="s">
        <v>605</v>
      </c>
      <c r="B105" s="134"/>
      <c r="C105" s="132" t="s">
        <v>1803</v>
      </c>
      <c r="D105" s="132" t="s">
        <v>1755</v>
      </c>
      <c r="E105" s="132" t="s">
        <v>766</v>
      </c>
      <c r="F105" s="134"/>
      <c r="G105" s="131"/>
      <c r="H105" s="131"/>
      <c r="I105" s="131"/>
      <c r="J105" s="131"/>
      <c r="M105" s="131"/>
      <c r="W105" s="131"/>
      <c r="X105" s="131"/>
      <c r="Y105" s="131"/>
      <c r="Z105" s="131"/>
      <c r="AA105" s="131"/>
    </row>
    <row r="106">
      <c r="A106" s="132" t="s">
        <v>611</v>
      </c>
      <c r="B106" s="134"/>
      <c r="C106" s="132" t="s">
        <v>1804</v>
      </c>
      <c r="D106" s="132" t="s">
        <v>1755</v>
      </c>
      <c r="E106" s="132" t="s">
        <v>1805</v>
      </c>
      <c r="F106" s="134"/>
      <c r="G106" s="131"/>
      <c r="H106" s="131"/>
      <c r="I106" s="131"/>
      <c r="J106" s="131"/>
      <c r="M106" s="131"/>
      <c r="W106" s="131"/>
      <c r="X106" s="131"/>
      <c r="Y106" s="131"/>
      <c r="Z106" s="131"/>
      <c r="AA106" s="131"/>
    </row>
    <row r="107">
      <c r="A107" s="129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</row>
    <row r="108">
      <c r="A108" s="129" t="s">
        <v>1806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</row>
    <row r="109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</row>
    <row r="110">
      <c r="A110" s="132" t="s">
        <v>1597</v>
      </c>
      <c r="B110" s="132" t="s">
        <v>24</v>
      </c>
      <c r="C110" s="132" t="s">
        <v>1698</v>
      </c>
      <c r="D110" s="132" t="s">
        <v>1667</v>
      </c>
      <c r="E110" s="132" t="s">
        <v>1668</v>
      </c>
      <c r="F110" s="132" t="s">
        <v>16</v>
      </c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U110" s="131"/>
      <c r="V110" s="131"/>
      <c r="W110" s="131"/>
      <c r="X110" s="131"/>
      <c r="Y110" s="131"/>
      <c r="Z110" s="131"/>
      <c r="AA110" s="131"/>
    </row>
    <row r="111">
      <c r="A111" s="132" t="s">
        <v>618</v>
      </c>
      <c r="B111" s="132" t="s">
        <v>1807</v>
      </c>
      <c r="C111" s="132" t="s">
        <v>1808</v>
      </c>
      <c r="D111" s="132" t="s">
        <v>798</v>
      </c>
      <c r="E111" s="132" t="s">
        <v>1809</v>
      </c>
      <c r="F111" s="132" t="s">
        <v>1605</v>
      </c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U111" s="131"/>
      <c r="V111" s="131"/>
      <c r="W111" s="131"/>
      <c r="X111" s="131"/>
      <c r="Y111" s="131"/>
      <c r="Z111" s="131"/>
      <c r="AA111" s="131"/>
    </row>
    <row r="112">
      <c r="A112" s="132" t="s">
        <v>624</v>
      </c>
      <c r="B112" s="132" t="s">
        <v>1810</v>
      </c>
      <c r="C112" s="132" t="s">
        <v>1811</v>
      </c>
      <c r="D112" s="132" t="s">
        <v>224</v>
      </c>
      <c r="E112" s="132" t="s">
        <v>1624</v>
      </c>
      <c r="F112" s="132" t="s">
        <v>1738</v>
      </c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U112" s="131"/>
      <c r="V112" s="131"/>
      <c r="W112" s="131"/>
      <c r="X112" s="131"/>
      <c r="Y112" s="131"/>
      <c r="Z112" s="131"/>
      <c r="AA112" s="131"/>
    </row>
    <row r="113">
      <c r="A113" s="129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</row>
    <row r="114">
      <c r="A114" s="129" t="s">
        <v>1812</v>
      </c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</row>
    <row r="115">
      <c r="A115" s="132" t="s">
        <v>1597</v>
      </c>
      <c r="B115" s="132" t="s">
        <v>24</v>
      </c>
      <c r="C115" s="134"/>
      <c r="D115" s="132" t="s">
        <v>1667</v>
      </c>
      <c r="E115" s="132" t="s">
        <v>1668</v>
      </c>
      <c r="F115" s="132" t="s">
        <v>16</v>
      </c>
      <c r="G115" s="131"/>
      <c r="H115" s="131"/>
      <c r="I115" s="131"/>
      <c r="K115" s="131"/>
      <c r="L115" s="131"/>
      <c r="M115" s="131"/>
      <c r="N115" s="131"/>
      <c r="U115" s="131"/>
      <c r="V115" s="131"/>
      <c r="W115" s="131"/>
      <c r="X115" s="131"/>
      <c r="Y115" s="131"/>
      <c r="Z115" s="131"/>
      <c r="AA115" s="131"/>
    </row>
    <row r="116">
      <c r="A116" s="132" t="s">
        <v>630</v>
      </c>
      <c r="B116" s="132" t="s">
        <v>1813</v>
      </c>
      <c r="C116" s="134"/>
      <c r="D116" s="132" t="s">
        <v>1814</v>
      </c>
      <c r="E116" s="132" t="s">
        <v>840</v>
      </c>
      <c r="F116" s="132" t="s">
        <v>1638</v>
      </c>
      <c r="G116" s="131"/>
      <c r="H116" s="131"/>
      <c r="I116" s="131"/>
      <c r="K116" s="131"/>
      <c r="L116" s="131"/>
      <c r="M116" s="131"/>
      <c r="N116" s="131"/>
      <c r="U116" s="131"/>
      <c r="V116" s="131"/>
      <c r="W116" s="131"/>
      <c r="X116" s="131"/>
      <c r="Y116" s="131"/>
      <c r="Z116" s="131"/>
      <c r="AA116" s="131"/>
    </row>
    <row r="117">
      <c r="A117" s="132" t="s">
        <v>636</v>
      </c>
      <c r="B117" s="132" t="s">
        <v>1815</v>
      </c>
      <c r="C117" s="134"/>
      <c r="D117" s="132" t="s">
        <v>1814</v>
      </c>
      <c r="E117" s="132" t="s">
        <v>923</v>
      </c>
      <c r="F117" s="132" t="s">
        <v>1605</v>
      </c>
      <c r="G117" s="131"/>
      <c r="H117" s="131"/>
      <c r="I117" s="131"/>
      <c r="K117" s="131"/>
      <c r="L117" s="131"/>
      <c r="M117" s="131"/>
      <c r="N117" s="131"/>
      <c r="U117" s="131"/>
      <c r="V117" s="131"/>
      <c r="W117" s="131"/>
      <c r="X117" s="131"/>
      <c r="Y117" s="131"/>
      <c r="Z117" s="131"/>
      <c r="AA117" s="131"/>
    </row>
    <row r="118">
      <c r="A118" s="132" t="s">
        <v>643</v>
      </c>
      <c r="B118" s="132" t="s">
        <v>1816</v>
      </c>
      <c r="C118" s="134"/>
      <c r="D118" s="132" t="s">
        <v>1814</v>
      </c>
      <c r="E118" s="132" t="s">
        <v>828</v>
      </c>
      <c r="F118" s="132" t="s">
        <v>1638</v>
      </c>
      <c r="G118" s="131"/>
      <c r="H118" s="131"/>
      <c r="I118" s="131"/>
      <c r="K118" s="131"/>
      <c r="L118" s="131"/>
      <c r="M118" s="131"/>
      <c r="N118" s="131"/>
      <c r="U118" s="131"/>
      <c r="V118" s="131"/>
      <c r="W118" s="131"/>
      <c r="X118" s="131"/>
      <c r="Y118" s="131"/>
      <c r="Z118" s="131"/>
      <c r="AA118" s="131"/>
    </row>
    <row r="119">
      <c r="A119" s="132" t="s">
        <v>649</v>
      </c>
      <c r="B119" s="132" t="s">
        <v>1817</v>
      </c>
      <c r="C119" s="134"/>
      <c r="D119" s="132" t="s">
        <v>1814</v>
      </c>
      <c r="E119" s="132" t="s">
        <v>820</v>
      </c>
      <c r="F119" s="132" t="s">
        <v>1638</v>
      </c>
      <c r="G119" s="131"/>
      <c r="H119" s="131"/>
      <c r="I119" s="131"/>
      <c r="K119" s="131"/>
      <c r="L119" s="131"/>
      <c r="M119" s="131"/>
      <c r="N119" s="131"/>
      <c r="U119" s="131"/>
      <c r="V119" s="131"/>
      <c r="W119" s="131"/>
      <c r="X119" s="131"/>
      <c r="Y119" s="131"/>
      <c r="Z119" s="131"/>
      <c r="AA119" s="131"/>
    </row>
    <row r="120">
      <c r="A120" s="132" t="s">
        <v>658</v>
      </c>
      <c r="B120" s="132" t="s">
        <v>1818</v>
      </c>
      <c r="C120" s="134"/>
      <c r="D120" s="132" t="s">
        <v>1814</v>
      </c>
      <c r="E120" s="132" t="s">
        <v>932</v>
      </c>
      <c r="F120" s="132" t="s">
        <v>1605</v>
      </c>
      <c r="G120" s="131"/>
      <c r="H120" s="131"/>
      <c r="I120" s="131"/>
      <c r="K120" s="131"/>
      <c r="L120" s="131"/>
      <c r="M120" s="131"/>
      <c r="N120" s="131"/>
      <c r="U120" s="131"/>
      <c r="V120" s="131"/>
      <c r="W120" s="131"/>
      <c r="X120" s="131"/>
      <c r="Y120" s="131"/>
      <c r="Z120" s="131"/>
      <c r="AA120" s="131"/>
    </row>
    <row r="121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</row>
    <row r="122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</row>
    <row r="123">
      <c r="A123" s="129" t="s">
        <v>1819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</row>
    <row r="124">
      <c r="A124" s="132" t="s">
        <v>1597</v>
      </c>
      <c r="B124" s="132" t="s">
        <v>24</v>
      </c>
      <c r="C124" s="132" t="s">
        <v>1698</v>
      </c>
      <c r="D124" s="132" t="s">
        <v>1667</v>
      </c>
      <c r="E124" s="132" t="s">
        <v>1668</v>
      </c>
      <c r="F124" s="132" t="s">
        <v>16</v>
      </c>
      <c r="G124" s="131"/>
      <c r="I124" s="131"/>
      <c r="J124" s="131"/>
      <c r="K124" s="131"/>
      <c r="L124" s="131"/>
      <c r="M124" s="131"/>
      <c r="N124" s="131"/>
      <c r="O124" s="131"/>
      <c r="P124" s="131"/>
      <c r="U124" s="131"/>
      <c r="V124" s="131"/>
      <c r="W124" s="131"/>
      <c r="X124" s="131"/>
      <c r="Y124" s="131"/>
      <c r="Z124" s="131"/>
      <c r="AA124" s="131"/>
    </row>
    <row r="125">
      <c r="A125" s="132" t="s">
        <v>665</v>
      </c>
      <c r="B125" s="132" t="s">
        <v>1820</v>
      </c>
      <c r="C125" s="132" t="s">
        <v>1821</v>
      </c>
      <c r="D125" s="132" t="s">
        <v>1822</v>
      </c>
      <c r="E125" s="132" t="s">
        <v>920</v>
      </c>
      <c r="F125" s="132" t="s">
        <v>1638</v>
      </c>
      <c r="G125" s="131"/>
      <c r="I125" s="131"/>
      <c r="J125" s="131"/>
      <c r="K125" s="131"/>
      <c r="L125" s="131"/>
      <c r="M125" s="131"/>
      <c r="N125" s="131"/>
      <c r="O125" s="131"/>
      <c r="P125" s="131"/>
      <c r="U125" s="131"/>
      <c r="V125" s="131"/>
      <c r="W125" s="131"/>
      <c r="X125" s="131"/>
      <c r="Y125" s="131"/>
      <c r="Z125" s="131"/>
      <c r="AA125" s="131"/>
    </row>
    <row r="126">
      <c r="A126" s="132" t="s">
        <v>672</v>
      </c>
      <c r="B126" s="132" t="s">
        <v>1823</v>
      </c>
      <c r="C126" s="132" t="s">
        <v>1824</v>
      </c>
      <c r="D126" s="132" t="s">
        <v>1822</v>
      </c>
      <c r="E126" s="132" t="s">
        <v>943</v>
      </c>
      <c r="F126" s="132" t="s">
        <v>1638</v>
      </c>
      <c r="G126" s="131"/>
      <c r="I126" s="131"/>
      <c r="J126" s="131"/>
      <c r="K126" s="131"/>
      <c r="L126" s="131"/>
      <c r="M126" s="131"/>
      <c r="N126" s="131"/>
      <c r="O126" s="131"/>
      <c r="P126" s="131"/>
      <c r="U126" s="131"/>
      <c r="V126" s="131"/>
      <c r="W126" s="131"/>
      <c r="X126" s="131"/>
      <c r="Y126" s="131"/>
      <c r="Z126" s="131"/>
      <c r="AA126" s="131"/>
    </row>
    <row r="127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</row>
    <row r="128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</row>
    <row r="129">
      <c r="A129" s="129" t="s">
        <v>1825</v>
      </c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</row>
    <row r="130">
      <c r="A130" s="132" t="s">
        <v>1597</v>
      </c>
      <c r="B130" s="132" t="s">
        <v>24</v>
      </c>
      <c r="C130" s="132" t="s">
        <v>1698</v>
      </c>
      <c r="D130" s="132" t="s">
        <v>1667</v>
      </c>
      <c r="E130" s="132" t="s">
        <v>1668</v>
      </c>
      <c r="F130" s="132" t="s">
        <v>16</v>
      </c>
      <c r="G130" s="129" t="s">
        <v>1638</v>
      </c>
      <c r="I130" s="131"/>
      <c r="J130" s="131"/>
      <c r="K130" s="131"/>
      <c r="L130" s="131"/>
      <c r="M130" s="131"/>
      <c r="N130" s="131"/>
      <c r="O130" s="131"/>
      <c r="P130" s="131"/>
      <c r="U130" s="131"/>
      <c r="V130" s="131"/>
      <c r="W130" s="131"/>
      <c r="X130" s="131"/>
      <c r="Y130" s="131"/>
      <c r="Z130" s="131"/>
      <c r="AA130" s="131"/>
    </row>
    <row r="131">
      <c r="A131" s="132" t="s">
        <v>680</v>
      </c>
      <c r="B131" s="132" t="s">
        <v>1826</v>
      </c>
      <c r="C131" s="132" t="s">
        <v>1827</v>
      </c>
      <c r="D131" s="132" t="s">
        <v>1828</v>
      </c>
      <c r="E131" s="132" t="s">
        <v>904</v>
      </c>
      <c r="F131" s="132" t="s">
        <v>1829</v>
      </c>
      <c r="G131" s="129" t="s">
        <v>1638</v>
      </c>
      <c r="I131" s="131"/>
      <c r="J131" s="131"/>
      <c r="K131" s="131"/>
      <c r="L131" s="131"/>
      <c r="M131" s="131"/>
      <c r="N131" s="131"/>
      <c r="O131" s="131"/>
      <c r="P131" s="131"/>
      <c r="U131" s="131"/>
      <c r="V131" s="131"/>
      <c r="W131" s="131"/>
      <c r="X131" s="131"/>
      <c r="Y131" s="131"/>
      <c r="Z131" s="131"/>
      <c r="AA131" s="131"/>
    </row>
    <row r="132">
      <c r="A132" s="132" t="s">
        <v>689</v>
      </c>
      <c r="B132" s="132" t="s">
        <v>1830</v>
      </c>
      <c r="C132" s="132" t="s">
        <v>1831</v>
      </c>
      <c r="D132" s="132" t="s">
        <v>1828</v>
      </c>
      <c r="E132" s="132" t="s">
        <v>1045</v>
      </c>
      <c r="F132" s="132" t="s">
        <v>1832</v>
      </c>
      <c r="G132" s="129" t="s">
        <v>1638</v>
      </c>
      <c r="I132" s="131"/>
      <c r="J132" s="131"/>
      <c r="K132" s="131"/>
      <c r="L132" s="131"/>
      <c r="M132" s="131"/>
      <c r="N132" s="131"/>
      <c r="O132" s="131"/>
      <c r="P132" s="131"/>
      <c r="U132" s="131"/>
      <c r="V132" s="131"/>
      <c r="W132" s="131"/>
      <c r="X132" s="131"/>
      <c r="Y132" s="131"/>
      <c r="Z132" s="131"/>
      <c r="AA132" s="131"/>
    </row>
    <row r="133">
      <c r="A133" s="132" t="s">
        <v>694</v>
      </c>
      <c r="B133" s="132" t="s">
        <v>1833</v>
      </c>
      <c r="C133" s="132" t="s">
        <v>1834</v>
      </c>
      <c r="D133" s="132" t="s">
        <v>1835</v>
      </c>
      <c r="E133" s="132" t="s">
        <v>937</v>
      </c>
      <c r="F133" s="132" t="s">
        <v>1836</v>
      </c>
      <c r="G133" s="129" t="s">
        <v>1638</v>
      </c>
      <c r="I133" s="131"/>
      <c r="J133" s="131"/>
      <c r="K133" s="131"/>
      <c r="L133" s="131"/>
      <c r="M133" s="131"/>
      <c r="N133" s="131"/>
      <c r="O133" s="131"/>
      <c r="P133" s="131"/>
      <c r="U133" s="131"/>
      <c r="V133" s="131"/>
      <c r="W133" s="131"/>
      <c r="X133" s="131"/>
      <c r="Y133" s="131"/>
      <c r="Z133" s="131"/>
      <c r="AA133" s="131"/>
    </row>
    <row r="134">
      <c r="A134" s="132" t="s">
        <v>700</v>
      </c>
      <c r="B134" s="132" t="s">
        <v>1837</v>
      </c>
      <c r="C134" s="132" t="s">
        <v>1838</v>
      </c>
      <c r="D134" s="132" t="s">
        <v>1839</v>
      </c>
      <c r="E134" s="132" t="s">
        <v>896</v>
      </c>
      <c r="F134" s="134"/>
      <c r="G134" s="129" t="s">
        <v>1638</v>
      </c>
      <c r="I134" s="131"/>
      <c r="J134" s="131"/>
      <c r="K134" s="131"/>
      <c r="L134" s="131"/>
      <c r="M134" s="131"/>
      <c r="N134" s="131"/>
      <c r="O134" s="131"/>
      <c r="P134" s="131"/>
      <c r="U134" s="131"/>
      <c r="V134" s="131"/>
      <c r="W134" s="131"/>
      <c r="X134" s="131"/>
      <c r="Y134" s="131"/>
      <c r="Z134" s="131"/>
      <c r="AA134" s="131"/>
    </row>
    <row r="135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</row>
    <row r="136">
      <c r="A136" s="129" t="s">
        <v>1840</v>
      </c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</row>
    <row r="137">
      <c r="A137" s="132" t="s">
        <v>1597</v>
      </c>
      <c r="B137" s="132" t="s">
        <v>24</v>
      </c>
      <c r="C137" s="132" t="s">
        <v>1666</v>
      </c>
      <c r="D137" s="132" t="s">
        <v>1667</v>
      </c>
      <c r="E137" s="132" t="s">
        <v>1668</v>
      </c>
      <c r="F137" s="132" t="s">
        <v>16</v>
      </c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U137" s="131"/>
      <c r="V137" s="131"/>
      <c r="W137" s="131"/>
      <c r="X137" s="131"/>
      <c r="Y137" s="131"/>
      <c r="Z137" s="131"/>
      <c r="AA137" s="131"/>
    </row>
    <row r="138">
      <c r="A138" s="132" t="s">
        <v>761</v>
      </c>
      <c r="B138" s="132" t="s">
        <v>1841</v>
      </c>
      <c r="C138" s="132" t="s">
        <v>1842</v>
      </c>
      <c r="D138" s="132" t="s">
        <v>1843</v>
      </c>
      <c r="E138" s="134"/>
      <c r="F138" s="132" t="s">
        <v>1605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U138" s="131"/>
      <c r="V138" s="131"/>
      <c r="W138" s="131"/>
      <c r="X138" s="131"/>
      <c r="Y138" s="131"/>
      <c r="Z138" s="131"/>
      <c r="AA138" s="131"/>
    </row>
    <row r="139">
      <c r="A139" s="132" t="s">
        <v>706</v>
      </c>
      <c r="B139" s="132" t="s">
        <v>1844</v>
      </c>
      <c r="C139" s="132" t="s">
        <v>1845</v>
      </c>
      <c r="D139" s="132" t="s">
        <v>1843</v>
      </c>
      <c r="E139" s="134"/>
      <c r="F139" s="132" t="s">
        <v>82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U139" s="131"/>
      <c r="V139" s="131"/>
      <c r="W139" s="131"/>
      <c r="X139" s="131"/>
      <c r="Y139" s="131"/>
      <c r="Z139" s="131"/>
      <c r="AA139" s="131"/>
    </row>
    <row r="140">
      <c r="A140" s="132" t="s">
        <v>712</v>
      </c>
      <c r="B140" s="132" t="s">
        <v>1846</v>
      </c>
      <c r="C140" s="132" t="s">
        <v>1847</v>
      </c>
      <c r="D140" s="132" t="s">
        <v>1843</v>
      </c>
      <c r="E140" s="132" t="s">
        <v>580</v>
      </c>
      <c r="F140" s="132" t="s">
        <v>1605</v>
      </c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U140" s="131"/>
      <c r="V140" s="131"/>
      <c r="W140" s="131"/>
      <c r="X140" s="131"/>
      <c r="Y140" s="131"/>
      <c r="Z140" s="131"/>
      <c r="AA140" s="131"/>
    </row>
    <row r="141">
      <c r="A141" s="132" t="s">
        <v>719</v>
      </c>
      <c r="B141" s="132" t="s">
        <v>1848</v>
      </c>
      <c r="C141" s="132" t="s">
        <v>1849</v>
      </c>
      <c r="D141" s="132" t="s">
        <v>1843</v>
      </c>
      <c r="E141" s="134"/>
      <c r="F141" s="132" t="s">
        <v>1605</v>
      </c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U141" s="131"/>
      <c r="V141" s="131"/>
      <c r="W141" s="131"/>
      <c r="X141" s="131"/>
      <c r="Y141" s="131"/>
      <c r="Z141" s="131"/>
      <c r="AA141" s="131"/>
    </row>
    <row r="142">
      <c r="A142" s="132" t="s">
        <v>727</v>
      </c>
      <c r="B142" s="132" t="s">
        <v>1850</v>
      </c>
      <c r="C142" s="132" t="s">
        <v>1851</v>
      </c>
      <c r="D142" s="132" t="s">
        <v>1843</v>
      </c>
      <c r="E142" s="132" t="s">
        <v>283</v>
      </c>
      <c r="F142" s="132" t="s">
        <v>1605</v>
      </c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U142" s="131"/>
      <c r="V142" s="131"/>
      <c r="W142" s="131"/>
      <c r="X142" s="131"/>
      <c r="Y142" s="131"/>
      <c r="Z142" s="131"/>
      <c r="AA142" s="131"/>
    </row>
    <row r="143">
      <c r="A143" s="132" t="s">
        <v>734</v>
      </c>
      <c r="B143" s="132" t="s">
        <v>1852</v>
      </c>
      <c r="C143" s="132" t="s">
        <v>1853</v>
      </c>
      <c r="D143" s="132" t="s">
        <v>1843</v>
      </c>
      <c r="E143" s="134"/>
      <c r="F143" s="132" t="s">
        <v>82</v>
      </c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U143" s="131"/>
      <c r="V143" s="131"/>
      <c r="W143" s="131"/>
      <c r="X143" s="131"/>
      <c r="Y143" s="131"/>
      <c r="Z143" s="131"/>
      <c r="AA143" s="131"/>
    </row>
    <row r="144">
      <c r="A144" s="132" t="s">
        <v>745</v>
      </c>
      <c r="B144" s="132" t="s">
        <v>1854</v>
      </c>
      <c r="C144" s="132" t="s">
        <v>1855</v>
      </c>
      <c r="D144" s="132" t="s">
        <v>1843</v>
      </c>
      <c r="E144" s="134"/>
      <c r="F144" s="132" t="s">
        <v>1638</v>
      </c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U144" s="131"/>
      <c r="V144" s="131"/>
      <c r="W144" s="131"/>
      <c r="X144" s="131"/>
      <c r="Y144" s="131"/>
      <c r="Z144" s="131"/>
      <c r="AA144" s="131"/>
    </row>
    <row r="145">
      <c r="A145" s="132" t="s">
        <v>751</v>
      </c>
      <c r="B145" s="132" t="s">
        <v>1856</v>
      </c>
      <c r="C145" s="132" t="s">
        <v>1857</v>
      </c>
      <c r="D145" s="132" t="s">
        <v>1843</v>
      </c>
      <c r="E145" s="134"/>
      <c r="F145" s="132" t="s">
        <v>82</v>
      </c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U145" s="131"/>
      <c r="V145" s="131"/>
      <c r="W145" s="131"/>
      <c r="X145" s="131"/>
      <c r="Y145" s="131"/>
      <c r="Z145" s="131"/>
      <c r="AA145" s="131"/>
    </row>
    <row r="146">
      <c r="A146" s="132" t="s">
        <v>823</v>
      </c>
      <c r="B146" s="132" t="s">
        <v>1858</v>
      </c>
      <c r="C146" s="132" t="s">
        <v>1859</v>
      </c>
      <c r="D146" s="132" t="s">
        <v>1843</v>
      </c>
      <c r="E146" s="132" t="s">
        <v>658</v>
      </c>
      <c r="F146" s="132" t="s">
        <v>1860</v>
      </c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U146" s="131"/>
      <c r="V146" s="131"/>
      <c r="W146" s="131"/>
      <c r="X146" s="131"/>
      <c r="Y146" s="131"/>
      <c r="Z146" s="131"/>
      <c r="AA146" s="131"/>
    </row>
    <row r="147">
      <c r="A147" s="132" t="s">
        <v>758</v>
      </c>
      <c r="B147" s="132" t="s">
        <v>1861</v>
      </c>
      <c r="C147" s="132" t="s">
        <v>1862</v>
      </c>
      <c r="D147" s="132" t="s">
        <v>1843</v>
      </c>
      <c r="E147" s="134"/>
      <c r="F147" s="132" t="s">
        <v>1863</v>
      </c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U147" s="131"/>
      <c r="V147" s="131"/>
      <c r="W147" s="131"/>
      <c r="X147" s="131"/>
      <c r="Y147" s="131"/>
      <c r="Z147" s="131"/>
      <c r="AA147" s="131"/>
    </row>
    <row r="148">
      <c r="A148" s="132" t="s">
        <v>766</v>
      </c>
      <c r="B148" s="132" t="s">
        <v>1864</v>
      </c>
      <c r="C148" s="132" t="s">
        <v>1865</v>
      </c>
      <c r="D148" s="132" t="s">
        <v>1866</v>
      </c>
      <c r="E148" s="134"/>
      <c r="F148" s="132" t="s">
        <v>82</v>
      </c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U148" s="131"/>
      <c r="V148" s="131"/>
      <c r="W148" s="131"/>
      <c r="X148" s="131"/>
      <c r="Y148" s="131"/>
      <c r="Z148" s="131"/>
      <c r="AA148" s="131"/>
    </row>
    <row r="149">
      <c r="A149" s="132" t="s">
        <v>1805</v>
      </c>
      <c r="B149" s="134"/>
      <c r="C149" s="132" t="s">
        <v>1867</v>
      </c>
      <c r="D149" s="132" t="s">
        <v>1866</v>
      </c>
      <c r="E149" s="132" t="s">
        <v>529</v>
      </c>
      <c r="F149" s="134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U149" s="131"/>
      <c r="V149" s="131"/>
      <c r="W149" s="131"/>
      <c r="X149" s="131"/>
      <c r="Y149" s="131"/>
      <c r="Z149" s="131"/>
      <c r="AA149" s="131"/>
    </row>
    <row r="150">
      <c r="A150" s="132" t="s">
        <v>1868</v>
      </c>
      <c r="B150" s="134"/>
      <c r="C150" s="132" t="s">
        <v>1853</v>
      </c>
      <c r="D150" s="132" t="s">
        <v>1866</v>
      </c>
      <c r="E150" s="132" t="s">
        <v>547</v>
      </c>
      <c r="F150" s="134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U150" s="131"/>
      <c r="V150" s="131"/>
      <c r="W150" s="131"/>
      <c r="X150" s="131"/>
      <c r="Y150" s="131"/>
      <c r="Z150" s="131"/>
      <c r="AA150" s="131"/>
    </row>
    <row r="15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</row>
    <row r="152">
      <c r="A152" s="129" t="s">
        <v>1869</v>
      </c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</row>
    <row r="153">
      <c r="A153" s="132" t="s">
        <v>1597</v>
      </c>
      <c r="B153" s="132" t="s">
        <v>24</v>
      </c>
      <c r="C153" s="132" t="s">
        <v>1666</v>
      </c>
      <c r="D153" s="132" t="s">
        <v>1667</v>
      </c>
      <c r="E153" s="132" t="s">
        <v>1668</v>
      </c>
      <c r="F153" s="132" t="s">
        <v>16</v>
      </c>
      <c r="G153" s="131"/>
      <c r="I153" s="131"/>
      <c r="J153" s="131"/>
      <c r="K153" s="131"/>
      <c r="M153" s="131"/>
      <c r="N153" s="131"/>
      <c r="O153" s="131"/>
      <c r="P153" s="131"/>
      <c r="U153" s="131"/>
      <c r="V153" s="131"/>
      <c r="W153" s="131"/>
      <c r="X153" s="131"/>
      <c r="Y153" s="131"/>
      <c r="Z153" s="131"/>
      <c r="AA153" s="131"/>
    </row>
    <row r="154">
      <c r="A154" s="132" t="s">
        <v>1870</v>
      </c>
      <c r="B154" s="132" t="s">
        <v>1871</v>
      </c>
      <c r="C154" s="132" t="s">
        <v>1872</v>
      </c>
      <c r="D154" s="132" t="s">
        <v>1873</v>
      </c>
      <c r="E154" s="132" t="s">
        <v>1011</v>
      </c>
      <c r="F154" s="132" t="s">
        <v>1638</v>
      </c>
      <c r="G154" s="129" t="s">
        <v>1638</v>
      </c>
      <c r="I154" s="131"/>
      <c r="J154" s="131"/>
      <c r="K154" s="131"/>
      <c r="M154" s="131"/>
      <c r="N154" s="131"/>
      <c r="O154" s="131"/>
      <c r="P154" s="131"/>
      <c r="U154" s="131"/>
      <c r="V154" s="131"/>
      <c r="W154" s="131"/>
      <c r="X154" s="131"/>
      <c r="Y154" s="131"/>
      <c r="Z154" s="131"/>
      <c r="AA154" s="131"/>
    </row>
    <row r="155">
      <c r="A155" s="132" t="s">
        <v>1750</v>
      </c>
      <c r="B155" s="132" t="s">
        <v>1874</v>
      </c>
      <c r="C155" s="132" t="s">
        <v>1875</v>
      </c>
      <c r="D155" s="132" t="s">
        <v>1873</v>
      </c>
      <c r="E155" s="132" t="s">
        <v>780</v>
      </c>
      <c r="F155" s="132" t="s">
        <v>1605</v>
      </c>
      <c r="G155" s="129" t="s">
        <v>1638</v>
      </c>
      <c r="I155" s="131"/>
      <c r="J155" s="131"/>
      <c r="K155" s="131"/>
      <c r="M155" s="131"/>
      <c r="N155" s="131"/>
      <c r="O155" s="131"/>
      <c r="P155" s="131"/>
      <c r="U155" s="131"/>
      <c r="V155" s="131"/>
      <c r="W155" s="131"/>
      <c r="X155" s="131"/>
      <c r="Y155" s="131"/>
      <c r="Z155" s="131"/>
      <c r="AA155" s="131"/>
    </row>
    <row r="156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</row>
    <row r="157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</row>
    <row r="158">
      <c r="A158" s="129" t="s">
        <v>1876</v>
      </c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</row>
    <row r="159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</row>
    <row r="160">
      <c r="A160" s="132" t="s">
        <v>1597</v>
      </c>
      <c r="B160" s="132" t="s">
        <v>24</v>
      </c>
      <c r="C160" s="132" t="s">
        <v>1698</v>
      </c>
      <c r="D160" s="132" t="s">
        <v>1667</v>
      </c>
      <c r="E160" s="132" t="s">
        <v>1668</v>
      </c>
      <c r="F160" s="132" t="s">
        <v>16</v>
      </c>
      <c r="G160" s="131"/>
      <c r="H160" s="129"/>
      <c r="I160" s="131"/>
      <c r="J160" s="131"/>
      <c r="L160" s="131"/>
      <c r="M160" s="131"/>
      <c r="N160" s="131"/>
      <c r="O160" s="131"/>
      <c r="P160" s="131"/>
      <c r="U160" s="131"/>
      <c r="V160" s="131"/>
      <c r="W160" s="131"/>
      <c r="X160" s="131"/>
      <c r="Y160" s="131"/>
      <c r="Z160" s="131"/>
      <c r="AA160" s="131"/>
    </row>
    <row r="161">
      <c r="A161" s="132" t="s">
        <v>772</v>
      </c>
      <c r="B161" s="134"/>
      <c r="C161" s="132" t="s">
        <v>1877</v>
      </c>
      <c r="D161" s="132" t="s">
        <v>1878</v>
      </c>
      <c r="E161" s="132" t="s">
        <v>144</v>
      </c>
      <c r="F161" s="134"/>
      <c r="G161" s="131"/>
      <c r="H161" s="131"/>
      <c r="I161" s="131"/>
      <c r="J161" s="131"/>
      <c r="L161" s="131"/>
      <c r="M161" s="131"/>
      <c r="N161" s="131"/>
      <c r="O161" s="131"/>
      <c r="P161" s="131"/>
      <c r="U161" s="131"/>
      <c r="V161" s="131"/>
      <c r="W161" s="131"/>
      <c r="X161" s="131"/>
      <c r="Y161" s="131"/>
      <c r="Z161" s="131"/>
      <c r="AA161" s="131"/>
    </row>
    <row r="162">
      <c r="A162" s="132" t="s">
        <v>780</v>
      </c>
      <c r="B162" s="134"/>
      <c r="C162" s="132" t="s">
        <v>1879</v>
      </c>
      <c r="D162" s="132" t="s">
        <v>1878</v>
      </c>
      <c r="E162" s="132" t="s">
        <v>489</v>
      </c>
      <c r="F162" s="134"/>
      <c r="G162" s="131"/>
      <c r="H162" s="131"/>
      <c r="I162" s="131"/>
      <c r="J162" s="131"/>
      <c r="L162" s="131"/>
      <c r="M162" s="131"/>
      <c r="N162" s="131"/>
      <c r="O162" s="131"/>
      <c r="P162" s="131"/>
      <c r="U162" s="131"/>
      <c r="V162" s="131"/>
      <c r="W162" s="131"/>
      <c r="X162" s="131"/>
      <c r="Y162" s="131"/>
      <c r="Z162" s="131"/>
      <c r="AA162" s="131"/>
    </row>
    <row r="163">
      <c r="A163" s="132" t="s">
        <v>786</v>
      </c>
      <c r="B163" s="134"/>
      <c r="C163" s="132" t="s">
        <v>1880</v>
      </c>
      <c r="D163" s="132" t="s">
        <v>1878</v>
      </c>
      <c r="E163" s="132" t="s">
        <v>156</v>
      </c>
      <c r="F163" s="134"/>
      <c r="G163" s="131"/>
      <c r="H163" s="131"/>
      <c r="I163" s="131"/>
      <c r="J163" s="131"/>
      <c r="L163" s="131"/>
      <c r="M163" s="131"/>
      <c r="N163" s="131"/>
      <c r="O163" s="131"/>
      <c r="P163" s="131"/>
      <c r="U163" s="131"/>
      <c r="V163" s="131"/>
      <c r="W163" s="131"/>
      <c r="X163" s="131"/>
      <c r="Y163" s="131"/>
      <c r="Z163" s="131"/>
      <c r="AA163" s="131"/>
    </row>
    <row r="164">
      <c r="A164" s="132" t="s">
        <v>792</v>
      </c>
      <c r="B164" s="134"/>
      <c r="C164" s="132" t="s">
        <v>1881</v>
      </c>
      <c r="D164" s="132" t="s">
        <v>1878</v>
      </c>
      <c r="E164" s="132" t="s">
        <v>165</v>
      </c>
      <c r="F164" s="134"/>
      <c r="G164" s="131"/>
      <c r="H164" s="131"/>
      <c r="I164" s="131"/>
      <c r="J164" s="131"/>
      <c r="L164" s="131"/>
      <c r="M164" s="131"/>
      <c r="N164" s="131"/>
      <c r="O164" s="131"/>
      <c r="P164" s="131"/>
      <c r="U164" s="131"/>
      <c r="V164" s="131"/>
      <c r="W164" s="131"/>
      <c r="X164" s="131"/>
      <c r="Y164" s="131"/>
      <c r="Z164" s="131"/>
      <c r="AA164" s="131"/>
    </row>
    <row r="165">
      <c r="A165" s="129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</row>
    <row r="166">
      <c r="A166" s="129" t="s">
        <v>1882</v>
      </c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</row>
    <row r="167">
      <c r="A167" s="132" t="s">
        <v>1597</v>
      </c>
      <c r="B167" s="132" t="s">
        <v>24</v>
      </c>
      <c r="C167" s="132" t="s">
        <v>1698</v>
      </c>
      <c r="D167" s="132" t="s">
        <v>1667</v>
      </c>
      <c r="E167" s="134"/>
      <c r="F167" s="134"/>
      <c r="G167" s="131"/>
      <c r="H167" s="131"/>
      <c r="I167" s="131"/>
      <c r="K167" s="131"/>
      <c r="L167" s="131"/>
      <c r="M167" s="131"/>
      <c r="N167" s="131"/>
      <c r="O167" s="131"/>
      <c r="P167" s="131"/>
      <c r="Q167" s="131"/>
      <c r="U167" s="131"/>
      <c r="V167" s="131"/>
      <c r="W167" s="131"/>
      <c r="X167" s="131"/>
      <c r="Y167" s="131"/>
      <c r="Z167" s="131"/>
      <c r="AA167" s="131"/>
    </row>
    <row r="168">
      <c r="A168" s="132" t="s">
        <v>799</v>
      </c>
      <c r="B168" s="132" t="s">
        <v>1883</v>
      </c>
      <c r="C168" s="132" t="s">
        <v>1884</v>
      </c>
      <c r="D168" s="132" t="s">
        <v>1885</v>
      </c>
      <c r="E168" s="132" t="s">
        <v>1668</v>
      </c>
      <c r="F168" s="132" t="s">
        <v>1886</v>
      </c>
      <c r="H168" s="131"/>
      <c r="I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</row>
    <row r="169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</row>
    <row r="170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</row>
    <row r="171">
      <c r="A171" s="129" t="s">
        <v>1887</v>
      </c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</row>
    <row r="172">
      <c r="A172" s="132" t="s">
        <v>1597</v>
      </c>
      <c r="B172" s="132" t="s">
        <v>24</v>
      </c>
      <c r="C172" s="132" t="s">
        <v>1666</v>
      </c>
      <c r="D172" s="132" t="s">
        <v>1667</v>
      </c>
      <c r="E172" s="132" t="s">
        <v>1668</v>
      </c>
      <c r="F172" s="132" t="s">
        <v>1886</v>
      </c>
      <c r="G172" s="131"/>
      <c r="I172" s="131"/>
      <c r="K172" s="131"/>
      <c r="L172" s="131"/>
      <c r="M172" s="131"/>
      <c r="N172" s="131"/>
      <c r="O172" s="131"/>
      <c r="P172" s="131"/>
      <c r="U172" s="131"/>
      <c r="V172" s="131"/>
      <c r="W172" s="131"/>
      <c r="X172" s="131"/>
      <c r="Y172" s="131"/>
      <c r="Z172" s="131"/>
      <c r="AA172" s="131"/>
    </row>
    <row r="173">
      <c r="A173" s="132" t="s">
        <v>876</v>
      </c>
      <c r="B173" s="132" t="s">
        <v>1888</v>
      </c>
      <c r="C173" s="132" t="s">
        <v>1889</v>
      </c>
      <c r="D173" s="132" t="s">
        <v>1437</v>
      </c>
      <c r="E173" s="134"/>
      <c r="F173" s="132" t="s">
        <v>1638</v>
      </c>
      <c r="G173" s="131"/>
      <c r="I173" s="131"/>
      <c r="K173" s="131"/>
      <c r="L173" s="131"/>
      <c r="M173" s="131"/>
      <c r="N173" s="131"/>
      <c r="O173" s="131"/>
      <c r="P173" s="131"/>
      <c r="U173" s="131"/>
      <c r="V173" s="131"/>
      <c r="W173" s="131"/>
      <c r="X173" s="131"/>
      <c r="Y173" s="131"/>
      <c r="Z173" s="131"/>
      <c r="AA173" s="131"/>
    </row>
    <row r="174">
      <c r="A174" s="132" t="s">
        <v>805</v>
      </c>
      <c r="B174" s="132" t="s">
        <v>1890</v>
      </c>
      <c r="C174" s="132" t="s">
        <v>1891</v>
      </c>
      <c r="D174" s="132" t="s">
        <v>1437</v>
      </c>
      <c r="E174" s="134"/>
      <c r="F174" s="132" t="s">
        <v>1605</v>
      </c>
      <c r="G174" s="131"/>
      <c r="I174" s="131"/>
      <c r="K174" s="131"/>
      <c r="L174" s="131"/>
      <c r="M174" s="131"/>
      <c r="N174" s="131"/>
      <c r="O174" s="131"/>
      <c r="P174" s="131"/>
      <c r="U174" s="131"/>
      <c r="V174" s="131"/>
      <c r="W174" s="131"/>
      <c r="X174" s="131"/>
      <c r="Y174" s="131"/>
      <c r="Z174" s="131"/>
      <c r="AA174" s="131"/>
    </row>
    <row r="175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</row>
    <row r="176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</row>
    <row r="177">
      <c r="A177" s="129" t="s">
        <v>1892</v>
      </c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</row>
    <row r="178">
      <c r="A178" s="132" t="s">
        <v>1597</v>
      </c>
      <c r="B178" s="132" t="s">
        <v>24</v>
      </c>
      <c r="C178" s="132" t="s">
        <v>1666</v>
      </c>
      <c r="D178" s="132" t="s">
        <v>1667</v>
      </c>
      <c r="E178" s="132" t="s">
        <v>1668</v>
      </c>
      <c r="F178" s="132" t="s">
        <v>1886</v>
      </c>
      <c r="G178" s="131"/>
      <c r="H178" s="131"/>
      <c r="I178" s="131"/>
      <c r="J178" s="131"/>
      <c r="K178" s="131"/>
      <c r="M178" s="131"/>
      <c r="N178" s="131"/>
      <c r="O178" s="131"/>
      <c r="Q178" s="131"/>
      <c r="R178" s="131"/>
      <c r="S178" s="131"/>
      <c r="U178" s="131"/>
      <c r="V178" s="131"/>
      <c r="W178" s="131"/>
      <c r="X178" s="131"/>
      <c r="Y178" s="131"/>
      <c r="Z178" s="131"/>
      <c r="AA178" s="131"/>
    </row>
    <row r="179">
      <c r="A179" s="132" t="s">
        <v>813</v>
      </c>
      <c r="B179" s="132" t="s">
        <v>1893</v>
      </c>
      <c r="C179" s="132" t="s">
        <v>1894</v>
      </c>
      <c r="D179" s="132" t="s">
        <v>1895</v>
      </c>
      <c r="E179" s="132" t="s">
        <v>585</v>
      </c>
      <c r="F179" s="132" t="s">
        <v>1896</v>
      </c>
      <c r="G179" s="131"/>
      <c r="H179" s="131"/>
      <c r="I179" s="131"/>
      <c r="J179" s="131"/>
      <c r="K179" s="131"/>
      <c r="M179" s="131"/>
      <c r="N179" s="131"/>
      <c r="O179" s="131"/>
      <c r="Q179" s="131"/>
      <c r="R179" s="131"/>
      <c r="S179" s="131"/>
      <c r="U179" s="131"/>
      <c r="V179" s="131"/>
      <c r="W179" s="131"/>
      <c r="X179" s="131"/>
      <c r="Y179" s="131"/>
      <c r="Z179" s="131"/>
      <c r="AA179" s="131"/>
    </row>
    <row r="180">
      <c r="A180" s="132" t="s">
        <v>820</v>
      </c>
      <c r="B180" s="132" t="s">
        <v>1897</v>
      </c>
      <c r="C180" s="132" t="s">
        <v>1898</v>
      </c>
      <c r="D180" s="132" t="s">
        <v>1895</v>
      </c>
      <c r="E180" s="132" t="s">
        <v>557</v>
      </c>
      <c r="F180" s="132" t="s">
        <v>1899</v>
      </c>
      <c r="G180" s="131"/>
      <c r="H180" s="131"/>
      <c r="I180" s="131"/>
      <c r="J180" s="131"/>
      <c r="K180" s="131"/>
      <c r="M180" s="131"/>
      <c r="N180" s="131"/>
      <c r="O180" s="131"/>
      <c r="Q180" s="131"/>
      <c r="R180" s="131"/>
      <c r="S180" s="131"/>
      <c r="U180" s="131"/>
      <c r="V180" s="131"/>
      <c r="W180" s="131"/>
      <c r="X180" s="131"/>
      <c r="Y180" s="131"/>
      <c r="Z180" s="131"/>
      <c r="AA180" s="131"/>
    </row>
    <row r="181">
      <c r="A181" s="129" t="s">
        <v>1900</v>
      </c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</row>
    <row r="182">
      <c r="A182" s="132" t="s">
        <v>1597</v>
      </c>
      <c r="B182" s="132" t="s">
        <v>24</v>
      </c>
      <c r="C182" s="132" t="s">
        <v>1666</v>
      </c>
      <c r="D182" s="132" t="s">
        <v>1667</v>
      </c>
      <c r="E182" s="132" t="s">
        <v>1668</v>
      </c>
      <c r="F182" s="132" t="s">
        <v>16</v>
      </c>
      <c r="H182" s="131"/>
      <c r="I182" s="131"/>
      <c r="J182" s="131"/>
      <c r="K182" s="131"/>
      <c r="L182" s="131"/>
      <c r="M182" s="131"/>
      <c r="N182" s="131"/>
      <c r="P182" s="131"/>
      <c r="Q182" s="131"/>
      <c r="U182" s="131"/>
      <c r="V182" s="131"/>
      <c r="W182" s="131"/>
      <c r="X182" s="131"/>
      <c r="Y182" s="131"/>
      <c r="Z182" s="131"/>
      <c r="AA182" s="131"/>
    </row>
    <row r="183">
      <c r="A183" s="132" t="s">
        <v>828</v>
      </c>
      <c r="B183" s="132" t="s">
        <v>1901</v>
      </c>
      <c r="C183" s="132" t="s">
        <v>1902</v>
      </c>
      <c r="D183" s="132" t="s">
        <v>52</v>
      </c>
      <c r="E183" s="132" t="s">
        <v>104</v>
      </c>
      <c r="F183" s="132" t="s">
        <v>1605</v>
      </c>
      <c r="H183" s="131"/>
      <c r="I183" s="131"/>
      <c r="J183" s="131"/>
      <c r="K183" s="131"/>
      <c r="L183" s="131"/>
      <c r="M183" s="131"/>
      <c r="N183" s="131"/>
      <c r="P183" s="131"/>
      <c r="Q183" s="131"/>
      <c r="U183" s="131"/>
      <c r="V183" s="131"/>
      <c r="W183" s="131"/>
      <c r="X183" s="131"/>
      <c r="Y183" s="131"/>
      <c r="Z183" s="131"/>
      <c r="AA183" s="131"/>
    </row>
    <row r="184">
      <c r="A184" s="132" t="s">
        <v>840</v>
      </c>
      <c r="B184" s="132" t="s">
        <v>1903</v>
      </c>
      <c r="C184" s="132" t="s">
        <v>1904</v>
      </c>
      <c r="D184" s="132" t="s">
        <v>52</v>
      </c>
      <c r="E184" s="132" t="s">
        <v>97</v>
      </c>
      <c r="F184" s="132" t="s">
        <v>1618</v>
      </c>
      <c r="H184" s="131"/>
      <c r="I184" s="131"/>
      <c r="J184" s="131"/>
      <c r="K184" s="131"/>
      <c r="L184" s="131"/>
      <c r="M184" s="131"/>
      <c r="N184" s="131"/>
      <c r="P184" s="131"/>
      <c r="Q184" s="131"/>
      <c r="U184" s="131"/>
      <c r="V184" s="131"/>
      <c r="W184" s="131"/>
      <c r="X184" s="131"/>
      <c r="Y184" s="131"/>
      <c r="Z184" s="131"/>
      <c r="AA184" s="131"/>
    </row>
    <row r="185">
      <c r="A185" s="132" t="s">
        <v>847</v>
      </c>
      <c r="B185" s="132" t="s">
        <v>1905</v>
      </c>
      <c r="C185" s="132" t="s">
        <v>1906</v>
      </c>
      <c r="D185" s="132" t="s">
        <v>52</v>
      </c>
      <c r="E185" s="132" t="s">
        <v>53</v>
      </c>
      <c r="F185" s="132" t="s">
        <v>1638</v>
      </c>
      <c r="H185" s="131"/>
      <c r="I185" s="131"/>
      <c r="J185" s="131"/>
      <c r="K185" s="131"/>
      <c r="L185" s="131"/>
      <c r="M185" s="131"/>
      <c r="N185" s="131"/>
      <c r="P185" s="131"/>
      <c r="Q185" s="131"/>
      <c r="U185" s="131"/>
      <c r="V185" s="131"/>
      <c r="W185" s="131"/>
      <c r="X185" s="131"/>
      <c r="Y185" s="131"/>
      <c r="Z185" s="131"/>
      <c r="AA185" s="131"/>
    </row>
    <row r="186">
      <c r="A186" s="132" t="s">
        <v>853</v>
      </c>
      <c r="B186" s="132" t="s">
        <v>1907</v>
      </c>
      <c r="C186" s="132" t="s">
        <v>1908</v>
      </c>
      <c r="D186" s="132" t="s">
        <v>52</v>
      </c>
      <c r="E186" s="132" t="s">
        <v>66</v>
      </c>
      <c r="F186" s="132" t="s">
        <v>1638</v>
      </c>
      <c r="H186" s="131"/>
      <c r="I186" s="131"/>
      <c r="J186" s="131"/>
      <c r="K186" s="131"/>
      <c r="L186" s="131"/>
      <c r="M186" s="131"/>
      <c r="N186" s="131"/>
      <c r="P186" s="131"/>
      <c r="Q186" s="131"/>
      <c r="U186" s="131"/>
      <c r="V186" s="131"/>
      <c r="W186" s="131"/>
      <c r="X186" s="131"/>
      <c r="Y186" s="131"/>
      <c r="Z186" s="131"/>
      <c r="AA186" s="131"/>
    </row>
    <row r="187">
      <c r="A187" s="132" t="s">
        <v>859</v>
      </c>
      <c r="B187" s="134"/>
      <c r="C187" s="132" t="s">
        <v>1909</v>
      </c>
      <c r="D187" s="132" t="s">
        <v>52</v>
      </c>
      <c r="E187" s="132" t="s">
        <v>34</v>
      </c>
      <c r="F187" s="134"/>
      <c r="H187" s="131"/>
      <c r="I187" s="131"/>
      <c r="J187" s="131"/>
      <c r="K187" s="131"/>
      <c r="L187" s="131"/>
      <c r="M187" s="131"/>
      <c r="N187" s="131"/>
      <c r="P187" s="131"/>
      <c r="Q187" s="131"/>
      <c r="U187" s="131"/>
      <c r="V187" s="131"/>
      <c r="W187" s="131"/>
      <c r="X187" s="131"/>
      <c r="Y187" s="131"/>
      <c r="Z187" s="131"/>
      <c r="AA187" s="131"/>
    </row>
    <row r="188">
      <c r="A188" s="132" t="s">
        <v>865</v>
      </c>
      <c r="B188" s="132"/>
      <c r="C188" s="132" t="s">
        <v>1910</v>
      </c>
      <c r="D188" s="132" t="s">
        <v>52</v>
      </c>
      <c r="E188" s="132" t="s">
        <v>73</v>
      </c>
      <c r="F188" s="134"/>
      <c r="H188" s="131"/>
      <c r="I188" s="131"/>
      <c r="J188" s="131"/>
      <c r="K188" s="131"/>
      <c r="L188" s="131"/>
      <c r="M188" s="131"/>
      <c r="N188" s="131"/>
      <c r="P188" s="131"/>
      <c r="Q188" s="131"/>
      <c r="U188" s="131"/>
      <c r="V188" s="131"/>
      <c r="W188" s="131"/>
      <c r="X188" s="131"/>
      <c r="Y188" s="131"/>
      <c r="Z188" s="131"/>
      <c r="AA188" s="131"/>
    </row>
    <row r="189">
      <c r="A189" s="132" t="s">
        <v>872</v>
      </c>
      <c r="B189" s="134"/>
      <c r="C189" s="132" t="s">
        <v>1911</v>
      </c>
      <c r="D189" s="132" t="s">
        <v>52</v>
      </c>
      <c r="E189" s="132" t="s">
        <v>82</v>
      </c>
      <c r="F189" s="134"/>
      <c r="H189" s="131"/>
      <c r="I189" s="131"/>
      <c r="J189" s="131"/>
      <c r="K189" s="131"/>
      <c r="L189" s="131"/>
      <c r="M189" s="131"/>
      <c r="N189" s="131"/>
      <c r="P189" s="131"/>
      <c r="Q189" s="131"/>
      <c r="U189" s="131"/>
      <c r="V189" s="131"/>
      <c r="W189" s="131"/>
      <c r="X189" s="131"/>
      <c r="Y189" s="131"/>
      <c r="Z189" s="131"/>
      <c r="AA189" s="131"/>
    </row>
    <row r="190">
      <c r="A190" s="132" t="s">
        <v>883</v>
      </c>
      <c r="B190" s="134"/>
      <c r="C190" s="132" t="s">
        <v>1912</v>
      </c>
      <c r="D190" s="132" t="s">
        <v>52</v>
      </c>
      <c r="E190" s="132" t="s">
        <v>89</v>
      </c>
      <c r="F190" s="134"/>
      <c r="H190" s="131"/>
      <c r="I190" s="131"/>
      <c r="J190" s="131"/>
      <c r="K190" s="131"/>
      <c r="L190" s="131"/>
      <c r="M190" s="131"/>
      <c r="N190" s="131"/>
      <c r="P190" s="131"/>
      <c r="Q190" s="131"/>
      <c r="U190" s="131"/>
      <c r="V190" s="131"/>
      <c r="W190" s="131"/>
      <c r="X190" s="131"/>
      <c r="Y190" s="131"/>
      <c r="Z190" s="131"/>
      <c r="AA190" s="131"/>
    </row>
    <row r="191">
      <c r="A191" s="129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</row>
    <row r="192">
      <c r="A192" s="129" t="s">
        <v>1913</v>
      </c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</row>
    <row r="193">
      <c r="A193" s="132" t="s">
        <v>1597</v>
      </c>
      <c r="B193" s="132" t="s">
        <v>24</v>
      </c>
      <c r="C193" s="132" t="s">
        <v>1666</v>
      </c>
      <c r="D193" s="132" t="s">
        <v>1667</v>
      </c>
      <c r="E193" s="132" t="s">
        <v>1668</v>
      </c>
      <c r="F193" s="132" t="s">
        <v>16</v>
      </c>
      <c r="G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U193" s="131"/>
      <c r="V193" s="131"/>
      <c r="W193" s="131"/>
      <c r="X193" s="131"/>
      <c r="Y193" s="131"/>
      <c r="Z193" s="131"/>
      <c r="AA193" s="131"/>
    </row>
    <row r="194">
      <c r="A194" s="132" t="s">
        <v>1914</v>
      </c>
      <c r="B194" s="132" t="s">
        <v>1915</v>
      </c>
      <c r="C194" s="132" t="s">
        <v>1916</v>
      </c>
      <c r="D194" s="132" t="s">
        <v>1917</v>
      </c>
      <c r="E194" s="132" t="s">
        <v>321</v>
      </c>
      <c r="F194" s="132" t="s">
        <v>1618</v>
      </c>
      <c r="G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U194" s="131"/>
      <c r="V194" s="131"/>
      <c r="W194" s="131"/>
      <c r="X194" s="131"/>
      <c r="Y194" s="131"/>
      <c r="Z194" s="131"/>
      <c r="AA194" s="131"/>
    </row>
    <row r="195">
      <c r="A195" s="132" t="s">
        <v>889</v>
      </c>
      <c r="B195" s="132" t="s">
        <v>1918</v>
      </c>
      <c r="C195" s="132" t="s">
        <v>1919</v>
      </c>
      <c r="D195" s="132" t="s">
        <v>1920</v>
      </c>
      <c r="E195" s="134"/>
      <c r="F195" s="134"/>
      <c r="G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U195" s="131"/>
      <c r="V195" s="131"/>
      <c r="W195" s="131"/>
      <c r="X195" s="131"/>
      <c r="Y195" s="131"/>
      <c r="Z195" s="131"/>
      <c r="AA195" s="131"/>
    </row>
    <row r="196">
      <c r="A196" s="132" t="s">
        <v>896</v>
      </c>
      <c r="B196" s="132" t="s">
        <v>1921</v>
      </c>
      <c r="C196" s="132" t="s">
        <v>1922</v>
      </c>
      <c r="D196" s="132" t="s">
        <v>1923</v>
      </c>
      <c r="E196" s="134"/>
      <c r="F196" s="132" t="s">
        <v>1638</v>
      </c>
      <c r="G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U196" s="131"/>
      <c r="V196" s="131"/>
      <c r="W196" s="131"/>
      <c r="X196" s="131"/>
      <c r="Y196" s="131"/>
      <c r="Z196" s="131"/>
      <c r="AA196" s="131"/>
    </row>
    <row r="197">
      <c r="A197" s="132" t="s">
        <v>904</v>
      </c>
      <c r="B197" s="132" t="s">
        <v>1924</v>
      </c>
      <c r="C197" s="132" t="s">
        <v>1925</v>
      </c>
      <c r="D197" s="132" t="s">
        <v>1923</v>
      </c>
      <c r="E197" s="134"/>
      <c r="F197" s="132" t="s">
        <v>1618</v>
      </c>
      <c r="G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U197" s="131"/>
      <c r="V197" s="131"/>
      <c r="W197" s="131"/>
      <c r="X197" s="131"/>
      <c r="Y197" s="131"/>
      <c r="Z197" s="131"/>
      <c r="AA197" s="131"/>
    </row>
    <row r="198">
      <c r="A198" s="132" t="s">
        <v>911</v>
      </c>
      <c r="B198" s="132" t="s">
        <v>1926</v>
      </c>
      <c r="C198" s="132" t="s">
        <v>1927</v>
      </c>
      <c r="D198" s="132" t="s">
        <v>1928</v>
      </c>
      <c r="E198" s="134"/>
      <c r="F198" s="132" t="s">
        <v>1638</v>
      </c>
      <c r="G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U198" s="131"/>
      <c r="V198" s="131"/>
      <c r="W198" s="131"/>
      <c r="X198" s="131"/>
      <c r="Y198" s="131"/>
      <c r="Z198" s="131"/>
      <c r="AA198" s="131"/>
    </row>
    <row r="199">
      <c r="A199" s="132" t="s">
        <v>920</v>
      </c>
      <c r="B199" s="132" t="s">
        <v>1929</v>
      </c>
      <c r="C199" s="132" t="s">
        <v>1930</v>
      </c>
      <c r="D199" s="132" t="s">
        <v>1928</v>
      </c>
      <c r="E199" s="132" t="s">
        <v>299</v>
      </c>
      <c r="F199" s="132" t="s">
        <v>1638</v>
      </c>
      <c r="G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U199" s="131"/>
      <c r="V199" s="131"/>
      <c r="W199" s="131"/>
      <c r="X199" s="131"/>
      <c r="Y199" s="131"/>
      <c r="Z199" s="131"/>
      <c r="AA199" s="131"/>
    </row>
    <row r="200">
      <c r="A200" s="132" t="s">
        <v>929</v>
      </c>
      <c r="B200" s="132" t="s">
        <v>1931</v>
      </c>
      <c r="C200" s="132" t="s">
        <v>1932</v>
      </c>
      <c r="D200" s="132" t="s">
        <v>1933</v>
      </c>
      <c r="E200" s="134"/>
      <c r="F200" s="132" t="s">
        <v>1605</v>
      </c>
      <c r="G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U200" s="131"/>
      <c r="V200" s="131"/>
      <c r="W200" s="131"/>
      <c r="X200" s="131"/>
      <c r="Y200" s="131"/>
      <c r="Z200" s="131"/>
      <c r="AA200" s="131"/>
    </row>
    <row r="201">
      <c r="A201" s="132" t="s">
        <v>1045</v>
      </c>
      <c r="B201" s="132" t="s">
        <v>1934</v>
      </c>
      <c r="C201" s="132" t="s">
        <v>1935</v>
      </c>
      <c r="D201" s="132" t="s">
        <v>1933</v>
      </c>
      <c r="E201" s="134"/>
      <c r="F201" s="132" t="s">
        <v>1638</v>
      </c>
      <c r="G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U201" s="131"/>
      <c r="V201" s="131"/>
      <c r="W201" s="131"/>
      <c r="X201" s="131"/>
      <c r="Y201" s="131"/>
      <c r="Z201" s="131"/>
      <c r="AA201" s="131"/>
    </row>
    <row r="202">
      <c r="A202" s="132" t="s">
        <v>937</v>
      </c>
      <c r="B202" s="132" t="s">
        <v>1936</v>
      </c>
      <c r="C202" s="132" t="s">
        <v>1937</v>
      </c>
      <c r="D202" s="132" t="s">
        <v>1938</v>
      </c>
      <c r="E202" s="132" t="s">
        <v>330</v>
      </c>
      <c r="F202" s="132" t="s">
        <v>1638</v>
      </c>
      <c r="G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U202" s="131"/>
      <c r="V202" s="131"/>
      <c r="W202" s="131"/>
      <c r="X202" s="131"/>
      <c r="Y202" s="131"/>
      <c r="Z202" s="131"/>
      <c r="AA202" s="131"/>
    </row>
    <row r="203">
      <c r="A203" s="132" t="s">
        <v>943</v>
      </c>
      <c r="B203" s="132" t="s">
        <v>1939</v>
      </c>
      <c r="C203" s="132" t="s">
        <v>1940</v>
      </c>
      <c r="D203" s="132" t="s">
        <v>1938</v>
      </c>
      <c r="E203" s="132" t="s">
        <v>568</v>
      </c>
      <c r="F203" s="134"/>
      <c r="G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U203" s="131"/>
      <c r="V203" s="131"/>
      <c r="W203" s="131"/>
      <c r="X203" s="131"/>
      <c r="Y203" s="131"/>
      <c r="Z203" s="131"/>
      <c r="AA203" s="131"/>
    </row>
    <row r="204">
      <c r="A204" s="132" t="s">
        <v>950</v>
      </c>
      <c r="B204" s="134"/>
      <c r="C204" s="132" t="s">
        <v>1941</v>
      </c>
      <c r="D204" s="132" t="s">
        <v>1920</v>
      </c>
      <c r="E204" s="132" t="s">
        <v>308</v>
      </c>
      <c r="F204" s="134"/>
      <c r="G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U204" s="131"/>
      <c r="V204" s="131"/>
      <c r="W204" s="131"/>
      <c r="X204" s="131"/>
      <c r="Y204" s="131"/>
      <c r="Z204" s="131"/>
      <c r="AA204" s="131"/>
    </row>
    <row r="205">
      <c r="A205" s="132" t="s">
        <v>1074</v>
      </c>
      <c r="B205" s="134"/>
      <c r="C205" s="132" t="s">
        <v>1942</v>
      </c>
      <c r="D205" s="132" t="s">
        <v>1920</v>
      </c>
      <c r="E205" s="132" t="s">
        <v>665</v>
      </c>
      <c r="F205" s="134"/>
      <c r="G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U205" s="131"/>
      <c r="V205" s="131"/>
      <c r="W205" s="131"/>
      <c r="X205" s="131"/>
      <c r="Y205" s="131"/>
      <c r="Z205" s="131"/>
      <c r="AA205" s="131"/>
    </row>
    <row r="206">
      <c r="A206" s="132" t="s">
        <v>954</v>
      </c>
      <c r="B206" s="134"/>
      <c r="C206" s="132" t="s">
        <v>1943</v>
      </c>
      <c r="D206" s="132" t="s">
        <v>1920</v>
      </c>
      <c r="E206" s="132" t="s">
        <v>672</v>
      </c>
      <c r="F206" s="134"/>
      <c r="G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U206" s="131"/>
      <c r="V206" s="131"/>
      <c r="W206" s="131"/>
      <c r="X206" s="131"/>
      <c r="Y206" s="131"/>
      <c r="Z206" s="131"/>
      <c r="AA206" s="131"/>
    </row>
    <row r="207">
      <c r="A207" s="132" t="s">
        <v>960</v>
      </c>
      <c r="B207" s="134"/>
      <c r="C207" s="132" t="s">
        <v>1944</v>
      </c>
      <c r="D207" s="132" t="s">
        <v>1920</v>
      </c>
      <c r="E207" s="132" t="s">
        <v>680</v>
      </c>
      <c r="F207" s="134"/>
      <c r="G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U207" s="131"/>
      <c r="V207" s="131"/>
      <c r="W207" s="131"/>
      <c r="X207" s="131"/>
      <c r="Y207" s="131"/>
      <c r="Z207" s="131"/>
      <c r="AA207" s="131"/>
    </row>
    <row r="208">
      <c r="A208" s="132" t="s">
        <v>1104</v>
      </c>
      <c r="B208" s="134"/>
      <c r="C208" s="132" t="s">
        <v>1945</v>
      </c>
      <c r="D208" s="132" t="s">
        <v>1920</v>
      </c>
      <c r="E208" s="132" t="s">
        <v>689</v>
      </c>
      <c r="F208" s="134"/>
      <c r="G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U208" s="131"/>
      <c r="V208" s="131"/>
      <c r="W208" s="131"/>
      <c r="X208" s="131"/>
      <c r="Y208" s="131"/>
      <c r="Z208" s="131"/>
      <c r="AA208" s="131"/>
    </row>
    <row r="209">
      <c r="A209" s="132" t="s">
        <v>1946</v>
      </c>
      <c r="B209" s="134"/>
      <c r="C209" s="132" t="s">
        <v>1947</v>
      </c>
      <c r="D209" s="132" t="s">
        <v>1920</v>
      </c>
      <c r="E209" s="132" t="s">
        <v>694</v>
      </c>
      <c r="F209" s="134"/>
      <c r="G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U209" s="131"/>
      <c r="V209" s="131"/>
      <c r="W209" s="131"/>
      <c r="X209" s="131"/>
      <c r="Y209" s="131"/>
      <c r="Z209" s="131"/>
      <c r="AA209" s="131"/>
    </row>
    <row r="210">
      <c r="A210" s="132" t="s">
        <v>968</v>
      </c>
      <c r="B210" s="134"/>
      <c r="C210" s="132" t="s">
        <v>1948</v>
      </c>
      <c r="D210" s="132" t="s">
        <v>1920</v>
      </c>
      <c r="E210" s="132" t="s">
        <v>700</v>
      </c>
      <c r="F210" s="134"/>
      <c r="G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U210" s="131"/>
      <c r="V210" s="131"/>
      <c r="W210" s="131"/>
      <c r="X210" s="131"/>
      <c r="Y210" s="131"/>
      <c r="Z210" s="131"/>
      <c r="AA210" s="131"/>
    </row>
    <row r="211">
      <c r="A211" s="132" t="s">
        <v>972</v>
      </c>
      <c r="B211" s="134"/>
      <c r="C211" s="132" t="s">
        <v>1949</v>
      </c>
      <c r="D211" s="132" t="s">
        <v>1920</v>
      </c>
      <c r="E211" s="132" t="s">
        <v>761</v>
      </c>
      <c r="F211" s="134"/>
      <c r="G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U211" s="131"/>
      <c r="V211" s="131"/>
      <c r="W211" s="131"/>
      <c r="X211" s="131"/>
      <c r="Y211" s="131"/>
      <c r="Z211" s="131"/>
      <c r="AA211" s="131"/>
    </row>
    <row r="212">
      <c r="A212" s="132" t="s">
        <v>978</v>
      </c>
      <c r="B212" s="134"/>
      <c r="C212" s="132" t="s">
        <v>1950</v>
      </c>
      <c r="D212" s="132" t="s">
        <v>1920</v>
      </c>
      <c r="E212" s="132" t="s">
        <v>706</v>
      </c>
      <c r="F212" s="134"/>
      <c r="G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U212" s="131"/>
      <c r="V212" s="131"/>
      <c r="W212" s="131"/>
      <c r="X212" s="131"/>
      <c r="Y212" s="131"/>
      <c r="Z212" s="131"/>
      <c r="AA212" s="131"/>
    </row>
    <row r="213">
      <c r="A213" s="132" t="s">
        <v>987</v>
      </c>
      <c r="B213" s="134"/>
      <c r="C213" s="132" t="s">
        <v>1951</v>
      </c>
      <c r="D213" s="132" t="s">
        <v>1920</v>
      </c>
      <c r="E213" s="132" t="s">
        <v>571</v>
      </c>
      <c r="F213" s="134"/>
      <c r="G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U213" s="131"/>
      <c r="V213" s="131"/>
      <c r="W213" s="131"/>
      <c r="X213" s="131"/>
      <c r="Y213" s="131"/>
      <c r="Z213" s="131"/>
      <c r="AA213" s="131"/>
    </row>
    <row r="214">
      <c r="A214" s="129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</row>
    <row r="215">
      <c r="A215" s="129" t="s">
        <v>1952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</row>
    <row r="216">
      <c r="A216" s="132" t="s">
        <v>1597</v>
      </c>
      <c r="B216" s="132" t="s">
        <v>24</v>
      </c>
      <c r="C216" s="132" t="s">
        <v>1698</v>
      </c>
      <c r="D216" s="132" t="s">
        <v>1667</v>
      </c>
      <c r="E216" s="132" t="s">
        <v>1668</v>
      </c>
      <c r="F216" s="132" t="s">
        <v>16</v>
      </c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U216" s="131"/>
      <c r="V216" s="131"/>
      <c r="W216" s="131"/>
      <c r="X216" s="131"/>
      <c r="Y216" s="131"/>
      <c r="Z216" s="131"/>
      <c r="AA216" s="131"/>
    </row>
    <row r="217">
      <c r="A217" s="132" t="s">
        <v>994</v>
      </c>
      <c r="B217" s="132" t="s">
        <v>1953</v>
      </c>
      <c r="C217" s="132" t="s">
        <v>1954</v>
      </c>
      <c r="D217" s="132" t="s">
        <v>61</v>
      </c>
      <c r="E217" s="132" t="s">
        <v>1955</v>
      </c>
      <c r="F217" s="132" t="s">
        <v>1618</v>
      </c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U217" s="131"/>
      <c r="V217" s="131"/>
      <c r="W217" s="131"/>
      <c r="X217" s="131"/>
      <c r="Y217" s="131"/>
      <c r="Z217" s="131"/>
      <c r="AA217" s="131"/>
    </row>
    <row r="218">
      <c r="A218" s="132" t="s">
        <v>1004</v>
      </c>
      <c r="B218" s="132" t="s">
        <v>1956</v>
      </c>
      <c r="C218" s="132" t="s">
        <v>1957</v>
      </c>
      <c r="D218" s="132" t="s">
        <v>1958</v>
      </c>
      <c r="E218" s="132" t="s">
        <v>1959</v>
      </c>
      <c r="F218" s="132" t="s">
        <v>1618</v>
      </c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U218" s="131"/>
      <c r="V218" s="131"/>
      <c r="W218" s="131"/>
      <c r="X218" s="131"/>
      <c r="Y218" s="131"/>
      <c r="Z218" s="131"/>
      <c r="AA218" s="131"/>
    </row>
    <row r="219">
      <c r="A219" s="132" t="s">
        <v>1011</v>
      </c>
      <c r="B219" s="132" t="s">
        <v>1960</v>
      </c>
      <c r="C219" s="132" t="s">
        <v>1961</v>
      </c>
      <c r="D219" s="132" t="s">
        <v>1962</v>
      </c>
      <c r="E219" s="132" t="s">
        <v>1963</v>
      </c>
      <c r="F219" s="134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U219" s="131"/>
      <c r="V219" s="131"/>
      <c r="W219" s="131"/>
      <c r="X219" s="131"/>
      <c r="Y219" s="131"/>
      <c r="Z219" s="131"/>
      <c r="AA219" s="131"/>
    </row>
    <row r="220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</row>
    <row r="221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</row>
    <row r="222">
      <c r="A222" s="131"/>
      <c r="B222" s="131"/>
      <c r="C222" s="129" t="s">
        <v>1964</v>
      </c>
      <c r="D222" s="129" t="s">
        <v>1965</v>
      </c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</row>
    <row r="223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</row>
    <row r="224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</row>
    <row r="225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</row>
    <row r="226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</row>
    <row r="227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</row>
    <row r="228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</row>
    <row r="229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</row>
    <row r="230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</row>
    <row r="231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</row>
    <row r="232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</row>
    <row r="233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</row>
    <row r="234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</row>
    <row r="235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</row>
    <row r="236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</row>
    <row r="237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</row>
    <row r="238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</row>
    <row r="239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</row>
    <row r="240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</row>
    <row r="241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</row>
    <row r="242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</row>
    <row r="243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</row>
    <row r="244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</row>
    <row r="245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</row>
    <row r="246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</row>
    <row r="247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</row>
    <row r="248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</row>
    <row r="249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</row>
    <row r="250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</row>
    <row r="251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</row>
    <row r="252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</row>
    <row r="253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</row>
    <row r="254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</row>
    <row r="255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</row>
    <row r="256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</row>
    <row r="257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</row>
    <row r="258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</row>
    <row r="259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</row>
    <row r="260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</row>
    <row r="26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</row>
    <row r="262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</row>
    <row r="263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</row>
    <row r="264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</row>
    <row r="265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</row>
    <row r="266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</row>
    <row r="267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</row>
    <row r="268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</row>
    <row r="269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</row>
    <row r="270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</row>
    <row r="27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</row>
    <row r="272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</row>
    <row r="273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</row>
    <row r="274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</row>
    <row r="275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</row>
    <row r="276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</row>
    <row r="277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</row>
    <row r="278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</row>
    <row r="279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</row>
    <row r="280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</row>
    <row r="28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</row>
    <row r="282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</row>
    <row r="283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</row>
    <row r="284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</row>
    <row r="285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</row>
    <row r="286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</row>
    <row r="287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</row>
    <row r="288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</row>
    <row r="289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</row>
    <row r="290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</row>
    <row r="29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</row>
    <row r="292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</row>
    <row r="293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</row>
    <row r="294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</row>
    <row r="295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</row>
    <row r="296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</row>
    <row r="297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</row>
    <row r="298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</row>
    <row r="299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</row>
    <row r="300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</row>
    <row r="30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</row>
    <row r="302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</row>
    <row r="303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</row>
    <row r="304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</row>
    <row r="305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</row>
    <row r="306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</row>
    <row r="307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</row>
    <row r="308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</row>
    <row r="309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</row>
    <row r="310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</row>
    <row r="31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</row>
    <row r="312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</row>
    <row r="313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</row>
    <row r="314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</row>
    <row r="315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</row>
    <row r="316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</row>
    <row r="317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</row>
    <row r="318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</row>
    <row r="319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</row>
    <row r="320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</row>
    <row r="32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</row>
    <row r="322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</row>
    <row r="323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</row>
    <row r="324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</row>
    <row r="325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</row>
    <row r="326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</row>
    <row r="327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</row>
    <row r="328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</row>
    <row r="329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</row>
    <row r="330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</row>
    <row r="33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</row>
    <row r="332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</row>
    <row r="333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</row>
    <row r="334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</row>
    <row r="335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</row>
    <row r="336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</row>
    <row r="337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</row>
    <row r="338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</row>
    <row r="339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</row>
    <row r="340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</row>
    <row r="34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</row>
    <row r="342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</row>
    <row r="343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</row>
    <row r="344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</row>
    <row r="345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</row>
    <row r="346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</row>
    <row r="347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</row>
    <row r="348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</row>
    <row r="349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</row>
    <row r="350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</row>
    <row r="35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</row>
    <row r="352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</row>
    <row r="353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</row>
    <row r="354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</row>
    <row r="355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</row>
    <row r="356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</row>
    <row r="357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</row>
    <row r="358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</row>
    <row r="359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</row>
    <row r="360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</row>
    <row r="36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</row>
    <row r="362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</row>
    <row r="363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</row>
    <row r="364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</row>
    <row r="365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</row>
    <row r="366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</row>
    <row r="367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</row>
    <row r="368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</row>
    <row r="369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</row>
    <row r="370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</row>
    <row r="37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</row>
    <row r="372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</row>
    <row r="373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</row>
    <row r="374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</row>
    <row r="375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</row>
    <row r="376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</row>
    <row r="377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</row>
    <row r="378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</row>
    <row r="379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</row>
    <row r="380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</row>
    <row r="38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</row>
    <row r="382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</row>
    <row r="383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</row>
    <row r="384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</row>
    <row r="385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</row>
    <row r="386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</row>
    <row r="387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</row>
    <row r="388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</row>
    <row r="389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</row>
    <row r="390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</row>
    <row r="39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</row>
    <row r="392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</row>
    <row r="393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</row>
    <row r="394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</row>
    <row r="395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</row>
    <row r="396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</row>
    <row r="397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</row>
    <row r="398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</row>
    <row r="399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</row>
    <row r="400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</row>
    <row r="40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</row>
    <row r="402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</row>
    <row r="403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</row>
    <row r="404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</row>
    <row r="405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</row>
    <row r="406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</row>
    <row r="407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</row>
    <row r="408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</row>
    <row r="409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</row>
    <row r="410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</row>
    <row r="41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</row>
    <row r="412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</row>
    <row r="413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</row>
    <row r="414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</row>
    <row r="415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</row>
    <row r="416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</row>
    <row r="417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</row>
    <row r="418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</row>
    <row r="419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</row>
    <row r="420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</row>
    <row r="42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</row>
    <row r="422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</row>
    <row r="423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</row>
    <row r="424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</row>
    <row r="425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</row>
    <row r="426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</row>
    <row r="427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</row>
    <row r="428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</row>
    <row r="429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</row>
    <row r="430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</row>
    <row r="43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</row>
    <row r="432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</row>
    <row r="433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</row>
    <row r="434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</row>
    <row r="435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</row>
    <row r="436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</row>
    <row r="437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</row>
    <row r="438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</row>
    <row r="439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</row>
    <row r="440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</row>
    <row r="44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</row>
    <row r="442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</row>
    <row r="443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</row>
    <row r="444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</row>
    <row r="445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</row>
    <row r="446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</row>
    <row r="447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</row>
    <row r="448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</row>
    <row r="449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</row>
    <row r="450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</row>
    <row r="45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</row>
    <row r="452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</row>
    <row r="453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</row>
    <row r="454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</row>
    <row r="455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</row>
    <row r="456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</row>
    <row r="457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</row>
    <row r="458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</row>
    <row r="459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</row>
    <row r="460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</row>
    <row r="46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</row>
    <row r="462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</row>
    <row r="463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</row>
    <row r="464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</row>
    <row r="465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</row>
    <row r="466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</row>
    <row r="467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</row>
    <row r="468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</row>
    <row r="469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</row>
    <row r="470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</row>
    <row r="47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</row>
    <row r="472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</row>
    <row r="473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</row>
    <row r="474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</row>
    <row r="475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</row>
    <row r="476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</row>
    <row r="477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</row>
    <row r="478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</row>
    <row r="479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</row>
    <row r="480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</row>
    <row r="48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</row>
    <row r="482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</row>
    <row r="483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</row>
    <row r="484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</row>
    <row r="485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</row>
    <row r="486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</row>
    <row r="487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</row>
    <row r="488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</row>
    <row r="489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</row>
    <row r="490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</row>
    <row r="49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</row>
    <row r="492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</row>
    <row r="493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</row>
    <row r="494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</row>
    <row r="495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</row>
    <row r="496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</row>
    <row r="497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</row>
    <row r="498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</row>
    <row r="499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</row>
    <row r="500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</row>
    <row r="50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</row>
    <row r="502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</row>
    <row r="503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</row>
    <row r="504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</row>
    <row r="505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</row>
    <row r="506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</row>
    <row r="507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</row>
    <row r="508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</row>
    <row r="509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</row>
    <row r="510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</row>
    <row r="51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</row>
    <row r="512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</row>
    <row r="513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</row>
    <row r="514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</row>
    <row r="515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</row>
    <row r="516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</row>
    <row r="517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</row>
    <row r="518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</row>
    <row r="519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</row>
    <row r="520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</row>
    <row r="52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</row>
    <row r="522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</row>
    <row r="523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</row>
    <row r="524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</row>
    <row r="525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</row>
    <row r="526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</row>
    <row r="527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</row>
    <row r="528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</row>
    <row r="529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</row>
    <row r="530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</row>
    <row r="53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</row>
    <row r="532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</row>
    <row r="533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</row>
    <row r="534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</row>
    <row r="535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</row>
    <row r="536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</row>
    <row r="537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</row>
    <row r="538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</row>
    <row r="539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</row>
    <row r="540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</row>
    <row r="54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</row>
    <row r="542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</row>
    <row r="543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</row>
    <row r="544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</row>
    <row r="545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</row>
    <row r="546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</row>
    <row r="547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</row>
    <row r="548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</row>
    <row r="549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</row>
    <row r="550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</row>
    <row r="55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</row>
    <row r="552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</row>
    <row r="553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</row>
    <row r="554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</row>
    <row r="555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</row>
    <row r="556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</row>
    <row r="557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</row>
    <row r="558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</row>
    <row r="559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</row>
    <row r="560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</row>
    <row r="56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</row>
    <row r="562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</row>
    <row r="563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</row>
    <row r="564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</row>
    <row r="565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</row>
    <row r="566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</row>
    <row r="567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</row>
    <row r="568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</row>
    <row r="569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</row>
    <row r="570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</row>
    <row r="57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</row>
    <row r="572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</row>
    <row r="573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</row>
    <row r="574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</row>
    <row r="575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</row>
    <row r="576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</row>
    <row r="577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</row>
    <row r="578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</row>
    <row r="579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</row>
    <row r="580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</row>
    <row r="58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</row>
    <row r="582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</row>
    <row r="583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</row>
    <row r="584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</row>
    <row r="585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</row>
    <row r="586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</row>
    <row r="587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</row>
    <row r="588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</row>
    <row r="589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</row>
    <row r="590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</row>
    <row r="59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</row>
    <row r="592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</row>
    <row r="593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</row>
    <row r="594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</row>
    <row r="595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</row>
    <row r="596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</row>
    <row r="597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</row>
    <row r="598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</row>
    <row r="599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</row>
    <row r="600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</row>
    <row r="60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</row>
    <row r="602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</row>
    <row r="603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</row>
    <row r="604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</row>
    <row r="605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</row>
    <row r="606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</row>
    <row r="607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</row>
    <row r="608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</row>
    <row r="609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</row>
    <row r="610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</row>
    <row r="61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</row>
    <row r="612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</row>
    <row r="613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</row>
    <row r="614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</row>
    <row r="615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</row>
    <row r="616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</row>
    <row r="617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</row>
    <row r="618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</row>
    <row r="619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</row>
    <row r="620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</row>
    <row r="62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</row>
    <row r="622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</row>
    <row r="623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</row>
    <row r="624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</row>
    <row r="625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</row>
    <row r="626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</row>
    <row r="627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</row>
    <row r="628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</row>
    <row r="629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</row>
    <row r="630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</row>
    <row r="63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</row>
    <row r="632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</row>
    <row r="633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</row>
    <row r="634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</row>
    <row r="635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</row>
    <row r="636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</row>
    <row r="637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</row>
    <row r="638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</row>
    <row r="639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</row>
    <row r="640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</row>
    <row r="64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</row>
    <row r="642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</row>
    <row r="643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</row>
    <row r="644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</row>
    <row r="645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</row>
    <row r="646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</row>
    <row r="647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</row>
    <row r="648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</row>
    <row r="649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</row>
    <row r="650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</row>
    <row r="65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</row>
    <row r="652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</row>
    <row r="653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</row>
    <row r="654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</row>
    <row r="655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</row>
    <row r="656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</row>
    <row r="657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</row>
    <row r="658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</row>
    <row r="659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</row>
    <row r="660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</row>
    <row r="66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</row>
    <row r="662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</row>
    <row r="663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</row>
    <row r="664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</row>
    <row r="665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</row>
    <row r="666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</row>
    <row r="667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</row>
    <row r="668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</row>
    <row r="669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</row>
    <row r="670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</row>
    <row r="67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</row>
    <row r="672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</row>
    <row r="673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</row>
    <row r="674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</row>
    <row r="675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</row>
    <row r="676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</row>
    <row r="677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</row>
    <row r="678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</row>
    <row r="679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</row>
    <row r="680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</row>
    <row r="68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</row>
    <row r="682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</row>
    <row r="683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</row>
    <row r="684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</row>
    <row r="685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</row>
    <row r="686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</row>
    <row r="687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</row>
    <row r="688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</row>
    <row r="689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</row>
    <row r="690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</row>
    <row r="69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</row>
    <row r="692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</row>
    <row r="693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</row>
    <row r="694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</row>
    <row r="695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</row>
    <row r="696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</row>
    <row r="697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</row>
    <row r="698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</row>
    <row r="699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</row>
    <row r="700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</row>
    <row r="70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</row>
    <row r="702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</row>
    <row r="703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</row>
    <row r="704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</row>
    <row r="705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</row>
    <row r="706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</row>
    <row r="707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</row>
    <row r="708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</row>
    <row r="709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</row>
    <row r="710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</row>
    <row r="71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</row>
    <row r="712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</row>
    <row r="713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</row>
    <row r="714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</row>
    <row r="715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</row>
    <row r="716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</row>
    <row r="717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</row>
    <row r="718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</row>
    <row r="719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</row>
    <row r="720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</row>
    <row r="72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</row>
    <row r="722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</row>
    <row r="723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</row>
    <row r="724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</row>
    <row r="725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</row>
    <row r="726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</row>
    <row r="727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</row>
    <row r="728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</row>
    <row r="729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</row>
    <row r="730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</row>
    <row r="73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</row>
    <row r="732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</row>
    <row r="733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</row>
    <row r="734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</row>
    <row r="735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</row>
    <row r="736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</row>
    <row r="737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</row>
    <row r="738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</row>
    <row r="739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</row>
    <row r="740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</row>
    <row r="74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</row>
    <row r="742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</row>
    <row r="743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</row>
    <row r="744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</row>
    <row r="745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</row>
    <row r="746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</row>
    <row r="747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</row>
    <row r="748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</row>
    <row r="749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</row>
    <row r="750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</row>
    <row r="75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</row>
    <row r="752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</row>
    <row r="753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</row>
    <row r="754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</row>
    <row r="755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</row>
    <row r="756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</row>
    <row r="757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</row>
    <row r="758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</row>
    <row r="759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</row>
    <row r="760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</row>
    <row r="76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</row>
    <row r="762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</row>
    <row r="763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</row>
    <row r="764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</row>
    <row r="765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</row>
    <row r="766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</row>
    <row r="767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</row>
    <row r="768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</row>
    <row r="769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</row>
    <row r="770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</row>
    <row r="77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</row>
    <row r="772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</row>
    <row r="773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</row>
    <row r="774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</row>
    <row r="775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</row>
    <row r="776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</row>
    <row r="777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</row>
    <row r="778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</row>
    <row r="779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</row>
    <row r="780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</row>
    <row r="78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</row>
    <row r="782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</row>
    <row r="783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</row>
    <row r="784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</row>
    <row r="785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</row>
    <row r="786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</row>
    <row r="787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</row>
    <row r="788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</row>
    <row r="789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</row>
    <row r="790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</row>
    <row r="79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</row>
    <row r="792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</row>
    <row r="793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</row>
    <row r="794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</row>
    <row r="795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</row>
    <row r="796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</row>
    <row r="797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</row>
    <row r="798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</row>
    <row r="799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</row>
    <row r="800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</row>
    <row r="80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</row>
    <row r="802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</row>
    <row r="803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</row>
    <row r="804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</row>
    <row r="805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</row>
    <row r="806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</row>
    <row r="807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</row>
    <row r="808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</row>
    <row r="809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</row>
    <row r="810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</row>
    <row r="81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</row>
    <row r="812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</row>
    <row r="813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</row>
    <row r="814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</row>
    <row r="815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</row>
    <row r="816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</row>
    <row r="817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</row>
    <row r="818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</row>
    <row r="819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</row>
    <row r="820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</row>
    <row r="82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</row>
    <row r="822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</row>
    <row r="823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</row>
    <row r="824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</row>
    <row r="825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</row>
    <row r="826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</row>
    <row r="827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</row>
    <row r="828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</row>
    <row r="829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</row>
    <row r="830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</row>
    <row r="83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</row>
    <row r="832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</row>
    <row r="833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</row>
    <row r="834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</row>
    <row r="835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</row>
    <row r="836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</row>
    <row r="837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</row>
    <row r="838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</row>
    <row r="839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</row>
    <row r="840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</row>
    <row r="84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</row>
    <row r="842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</row>
    <row r="843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</row>
    <row r="844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</row>
    <row r="845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</row>
    <row r="846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</row>
    <row r="847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</row>
    <row r="848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</row>
    <row r="849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</row>
    <row r="850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</row>
    <row r="85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</row>
    <row r="852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</row>
    <row r="853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</row>
    <row r="854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</row>
    <row r="855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</row>
    <row r="856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</row>
    <row r="857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</row>
    <row r="858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</row>
    <row r="859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</row>
    <row r="860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</row>
    <row r="86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</row>
    <row r="862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</row>
    <row r="863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</row>
    <row r="864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</row>
    <row r="865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</row>
    <row r="866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</row>
    <row r="867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</row>
    <row r="868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</row>
    <row r="869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</row>
    <row r="870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</row>
    <row r="87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</row>
    <row r="872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</row>
    <row r="873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</row>
    <row r="874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</row>
    <row r="875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</row>
    <row r="876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</row>
    <row r="877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</row>
    <row r="878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</row>
    <row r="879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</row>
    <row r="880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</row>
    <row r="88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</row>
    <row r="882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</row>
    <row r="883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</row>
    <row r="884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</row>
    <row r="885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</row>
    <row r="886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</row>
    <row r="887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</row>
    <row r="888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</row>
    <row r="889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</row>
    <row r="890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</row>
    <row r="89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</row>
    <row r="892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</row>
    <row r="893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</row>
    <row r="894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</row>
    <row r="895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</row>
    <row r="896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</row>
    <row r="897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</row>
    <row r="898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</row>
    <row r="899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</row>
    <row r="900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</row>
    <row r="90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</row>
    <row r="902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</row>
    <row r="903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</row>
    <row r="904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</row>
    <row r="905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</row>
    <row r="906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</row>
    <row r="907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</row>
    <row r="908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</row>
    <row r="909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</row>
    <row r="910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</row>
    <row r="91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</row>
    <row r="912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</row>
    <row r="913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</row>
    <row r="914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</row>
    <row r="915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</row>
    <row r="916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</row>
    <row r="917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</row>
    <row r="918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</row>
    <row r="919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</row>
    <row r="920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</row>
    <row r="92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</row>
    <row r="922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</row>
    <row r="923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</row>
    <row r="924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</row>
    <row r="925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</row>
    <row r="926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</row>
    <row r="927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</row>
    <row r="928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</row>
    <row r="929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</row>
    <row r="930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</row>
    <row r="93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</row>
    <row r="932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</row>
    <row r="933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</row>
    <row r="934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</row>
    <row r="935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</row>
    <row r="936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</row>
    <row r="937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</row>
    <row r="938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</row>
    <row r="939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</row>
    <row r="940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</row>
    <row r="94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</row>
    <row r="942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</row>
    <row r="943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</row>
    <row r="944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</row>
    <row r="945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</row>
    <row r="946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</row>
    <row r="947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</row>
    <row r="948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</row>
    <row r="949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</row>
    <row r="950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</row>
    <row r="95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</row>
    <row r="952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</row>
    <row r="953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</row>
    <row r="954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</row>
    <row r="955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</row>
    <row r="956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</row>
    <row r="957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</row>
    <row r="958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</row>
    <row r="959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</row>
    <row r="960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</row>
    <row r="96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</row>
    <row r="962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</row>
    <row r="963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</row>
    <row r="964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</row>
    <row r="965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</row>
    <row r="966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</row>
    <row r="967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</row>
    <row r="968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</row>
    <row r="969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</row>
    <row r="970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</row>
    <row r="97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</row>
    <row r="972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</row>
    <row r="973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</row>
    <row r="974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</row>
    <row r="975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</row>
    <row r="976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</row>
    <row r="977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</row>
    <row r="978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</row>
    <row r="979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</row>
    <row r="980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</row>
    <row r="981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</row>
    <row r="982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</row>
    <row r="983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</row>
    <row r="984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</row>
    <row r="985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</row>
    <row r="986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</row>
    <row r="987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</row>
    <row r="988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</row>
    <row r="989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</row>
    <row r="990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</row>
    <row r="991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</row>
    <row r="992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</row>
    <row r="993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</row>
    <row r="994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</row>
    <row r="995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</row>
    <row r="996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</row>
    <row r="997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</row>
    <row r="998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</row>
    <row r="999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</row>
    <row r="1000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</row>
    <row r="1001">
      <c r="A1001" s="131"/>
      <c r="B1001" s="131"/>
      <c r="C1001" s="131"/>
      <c r="D1001" s="131"/>
      <c r="E1001" s="131"/>
      <c r="F1001" s="131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1"/>
      <c r="V1001" s="131"/>
      <c r="W1001" s="131"/>
      <c r="X1001" s="131"/>
      <c r="Y1001" s="131"/>
      <c r="Z1001" s="131"/>
      <c r="AA1001" s="131"/>
    </row>
    <row r="1002">
      <c r="A1002" s="131"/>
      <c r="B1002" s="131"/>
      <c r="C1002" s="131"/>
      <c r="D1002" s="131"/>
      <c r="E1002" s="131"/>
      <c r="F1002" s="131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1"/>
      <c r="V1002" s="131"/>
      <c r="W1002" s="131"/>
      <c r="X1002" s="131"/>
      <c r="Y1002" s="131"/>
      <c r="Z1002" s="131"/>
      <c r="AA1002" s="131"/>
    </row>
    <row r="1003">
      <c r="A1003" s="131"/>
      <c r="B1003" s="131"/>
      <c r="C1003" s="131"/>
      <c r="D1003" s="131"/>
      <c r="E1003" s="131"/>
      <c r="F1003" s="131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1"/>
      <c r="V1003" s="131"/>
      <c r="W1003" s="131"/>
      <c r="X1003" s="131"/>
      <c r="Y1003" s="131"/>
      <c r="Z1003" s="131"/>
      <c r="AA1003" s="131"/>
    </row>
    <row r="1004">
      <c r="A1004" s="131"/>
      <c r="B1004" s="131"/>
      <c r="C1004" s="131"/>
      <c r="D1004" s="131"/>
      <c r="E1004" s="131"/>
      <c r="F1004" s="131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1"/>
      <c r="V1004" s="131"/>
      <c r="W1004" s="131"/>
      <c r="X1004" s="131"/>
      <c r="Y1004" s="131"/>
      <c r="Z1004" s="131"/>
      <c r="AA1004" s="131"/>
    </row>
    <row r="1005">
      <c r="A1005" s="131"/>
      <c r="B1005" s="131"/>
      <c r="C1005" s="131"/>
      <c r="D1005" s="131"/>
      <c r="E1005" s="131"/>
      <c r="F1005" s="131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1"/>
      <c r="V1005" s="131"/>
      <c r="W1005" s="131"/>
      <c r="X1005" s="131"/>
      <c r="Y1005" s="131"/>
      <c r="Z1005" s="131"/>
      <c r="AA1005" s="131"/>
    </row>
    <row r="1006">
      <c r="A1006" s="131"/>
      <c r="B1006" s="131"/>
      <c r="C1006" s="131"/>
      <c r="D1006" s="131"/>
      <c r="E1006" s="131"/>
      <c r="F1006" s="131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1"/>
      <c r="V1006" s="131"/>
      <c r="W1006" s="131"/>
      <c r="X1006" s="131"/>
      <c r="Y1006" s="131"/>
      <c r="Z1006" s="131"/>
      <c r="AA1006" s="131"/>
    </row>
    <row r="1007">
      <c r="A1007" s="131"/>
      <c r="B1007" s="131"/>
      <c r="C1007" s="131"/>
      <c r="D1007" s="131"/>
      <c r="E1007" s="131"/>
      <c r="F1007" s="131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1"/>
      <c r="V1007" s="131"/>
      <c r="W1007" s="131"/>
      <c r="X1007" s="131"/>
      <c r="Y1007" s="131"/>
      <c r="Z1007" s="131"/>
      <c r="AA1007" s="131"/>
    </row>
    <row r="1008">
      <c r="A1008" s="131"/>
      <c r="B1008" s="131"/>
      <c r="C1008" s="131"/>
      <c r="D1008" s="131"/>
      <c r="E1008" s="131"/>
      <c r="F1008" s="131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1"/>
      <c r="V1008" s="131"/>
      <c r="W1008" s="131"/>
      <c r="X1008" s="131"/>
      <c r="Y1008" s="131"/>
      <c r="Z1008" s="131"/>
      <c r="AA1008" s="131"/>
    </row>
    <row r="1009">
      <c r="A1009" s="131"/>
      <c r="B1009" s="131"/>
      <c r="C1009" s="131"/>
      <c r="D1009" s="131"/>
      <c r="E1009" s="131"/>
      <c r="F1009" s="131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1"/>
      <c r="V1009" s="131"/>
      <c r="W1009" s="131"/>
      <c r="X1009" s="131"/>
      <c r="Y1009" s="131"/>
      <c r="Z1009" s="131"/>
      <c r="AA1009" s="131"/>
    </row>
    <row r="1010">
      <c r="A1010" s="131"/>
      <c r="B1010" s="131"/>
      <c r="C1010" s="131"/>
      <c r="D1010" s="131"/>
      <c r="E1010" s="131"/>
      <c r="F1010" s="131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1"/>
      <c r="V1010" s="131"/>
      <c r="W1010" s="131"/>
      <c r="X1010" s="131"/>
      <c r="Y1010" s="131"/>
      <c r="Z1010" s="131"/>
      <c r="AA1010" s="131"/>
    </row>
    <row r="1011">
      <c r="A1011" s="131"/>
      <c r="B1011" s="131"/>
      <c r="C1011" s="131"/>
      <c r="D1011" s="131"/>
      <c r="E1011" s="131"/>
      <c r="F1011" s="131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1"/>
      <c r="V1011" s="131"/>
      <c r="W1011" s="131"/>
      <c r="X1011" s="131"/>
      <c r="Y1011" s="131"/>
      <c r="Z1011" s="131"/>
      <c r="AA1011" s="131"/>
    </row>
    <row r="1012">
      <c r="A1012" s="131"/>
      <c r="B1012" s="131"/>
      <c r="C1012" s="131"/>
      <c r="D1012" s="131"/>
      <c r="E1012" s="131"/>
      <c r="F1012" s="131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1"/>
      <c r="V1012" s="131"/>
      <c r="W1012" s="131"/>
      <c r="X1012" s="131"/>
      <c r="Y1012" s="131"/>
      <c r="Z1012" s="131"/>
      <c r="AA1012" s="131"/>
    </row>
    <row r="1013">
      <c r="A1013" s="131"/>
      <c r="B1013" s="131"/>
      <c r="C1013" s="131"/>
      <c r="D1013" s="131"/>
      <c r="E1013" s="131"/>
      <c r="F1013" s="131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1"/>
      <c r="V1013" s="131"/>
      <c r="W1013" s="131"/>
      <c r="X1013" s="131"/>
      <c r="Y1013" s="131"/>
      <c r="Z1013" s="131"/>
      <c r="AA1013" s="131"/>
    </row>
    <row r="1014">
      <c r="A1014" s="131"/>
      <c r="B1014" s="131"/>
      <c r="C1014" s="131"/>
      <c r="D1014" s="131"/>
      <c r="E1014" s="131"/>
      <c r="F1014" s="131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1"/>
      <c r="V1014" s="131"/>
      <c r="W1014" s="131"/>
      <c r="X1014" s="131"/>
      <c r="Y1014" s="131"/>
      <c r="Z1014" s="131"/>
      <c r="AA1014" s="1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3" width="52.14"/>
    <col customWidth="1" min="4" max="4" width="32.0"/>
    <col customWidth="1" min="5" max="10" width="52.14"/>
    <col customWidth="1" hidden="1" min="11" max="11" width="41.57"/>
    <col customWidth="1" min="12" max="13" width="41.57"/>
    <col customWidth="1" min="15" max="15" width="22.43"/>
  </cols>
  <sheetData>
    <row r="1">
      <c r="A1" s="135" t="s">
        <v>1</v>
      </c>
      <c r="B1" s="135" t="s">
        <v>1598</v>
      </c>
      <c r="C1" s="135" t="s">
        <v>1676</v>
      </c>
      <c r="D1" s="135" t="s">
        <v>3</v>
      </c>
      <c r="E1" s="135" t="s">
        <v>14</v>
      </c>
      <c r="F1" s="135" t="s">
        <v>1966</v>
      </c>
      <c r="G1" s="135" t="s">
        <v>14</v>
      </c>
      <c r="H1" s="135"/>
      <c r="I1" s="135"/>
      <c r="J1" s="136" t="s">
        <v>1</v>
      </c>
      <c r="K1" s="137"/>
      <c r="L1" s="137" t="s">
        <v>1598</v>
      </c>
      <c r="M1" s="136"/>
      <c r="N1" s="137" t="s">
        <v>3</v>
      </c>
      <c r="O1" s="136" t="s">
        <v>14</v>
      </c>
      <c r="P1" s="136" t="s">
        <v>1966</v>
      </c>
      <c r="Q1" s="138" t="s">
        <v>14</v>
      </c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</row>
    <row r="2">
      <c r="A2" s="140" t="s">
        <v>1967</v>
      </c>
      <c r="B2" s="140" t="s">
        <v>1968</v>
      </c>
      <c r="C2" s="140" t="s">
        <v>1679</v>
      </c>
      <c r="D2" s="140" t="s">
        <v>34</v>
      </c>
      <c r="E2" s="140" t="s">
        <v>1969</v>
      </c>
      <c r="F2" s="140"/>
      <c r="G2" s="140"/>
      <c r="H2" s="140" t="s">
        <v>1970</v>
      </c>
      <c r="I2" s="140"/>
      <c r="J2" s="141" t="s">
        <v>1971</v>
      </c>
      <c r="K2" s="142" t="s">
        <v>1638</v>
      </c>
      <c r="L2" s="142" t="s">
        <v>1972</v>
      </c>
      <c r="M2" s="141" t="s">
        <v>1973</v>
      </c>
      <c r="N2" s="143" t="s">
        <v>34</v>
      </c>
      <c r="O2" s="141">
        <v>9.90834739E8</v>
      </c>
      <c r="P2" s="144"/>
      <c r="Q2" s="145" t="s">
        <v>1974</v>
      </c>
    </row>
    <row r="3">
      <c r="A3" s="146" t="s">
        <v>1975</v>
      </c>
      <c r="B3" s="146" t="s">
        <v>1976</v>
      </c>
      <c r="C3" s="146" t="s">
        <v>1679</v>
      </c>
      <c r="D3" s="146" t="s">
        <v>53</v>
      </c>
      <c r="E3" s="146" t="s">
        <v>1977</v>
      </c>
      <c r="F3" s="146"/>
      <c r="G3" s="146" t="s">
        <v>1978</v>
      </c>
      <c r="H3" s="146" t="s">
        <v>1970</v>
      </c>
      <c r="I3" s="146"/>
      <c r="J3" s="147" t="s">
        <v>1975</v>
      </c>
      <c r="K3" s="142" t="s">
        <v>34</v>
      </c>
      <c r="L3" s="142" t="s">
        <v>1979</v>
      </c>
      <c r="M3" s="147" t="s">
        <v>1679</v>
      </c>
      <c r="N3" s="143" t="s">
        <v>53</v>
      </c>
      <c r="O3" s="147">
        <v>9.93778909E8</v>
      </c>
      <c r="P3" s="144"/>
      <c r="Q3" s="148" t="s">
        <v>1978</v>
      </c>
    </row>
    <row r="4">
      <c r="A4" s="146"/>
      <c r="B4" s="146"/>
      <c r="C4" s="146" t="s">
        <v>1980</v>
      </c>
      <c r="D4" s="146" t="s">
        <v>66</v>
      </c>
      <c r="E4" s="146"/>
      <c r="F4" s="146"/>
      <c r="G4" s="146"/>
      <c r="H4" s="146"/>
      <c r="I4" s="146"/>
      <c r="J4" s="147" t="s">
        <v>1981</v>
      </c>
      <c r="K4" s="142" t="s">
        <v>1638</v>
      </c>
      <c r="L4" s="142" t="s">
        <v>1982</v>
      </c>
      <c r="M4" s="147" t="s">
        <v>1679</v>
      </c>
      <c r="N4" s="143" t="s">
        <v>73</v>
      </c>
      <c r="O4" s="147">
        <v>9.97033622E8</v>
      </c>
      <c r="P4" s="144"/>
      <c r="Q4" s="148" t="s">
        <v>1983</v>
      </c>
    </row>
    <row r="5">
      <c r="A5" s="140" t="s">
        <v>1981</v>
      </c>
      <c r="B5" s="140" t="s">
        <v>1984</v>
      </c>
      <c r="C5" s="140" t="s">
        <v>1679</v>
      </c>
      <c r="D5" s="140" t="s">
        <v>73</v>
      </c>
      <c r="E5" s="140" t="s">
        <v>1985</v>
      </c>
      <c r="F5" s="140"/>
      <c r="G5" s="140" t="s">
        <v>1983</v>
      </c>
      <c r="H5" s="140" t="s">
        <v>1970</v>
      </c>
      <c r="I5" s="140"/>
      <c r="J5" s="141" t="s">
        <v>1986</v>
      </c>
      <c r="K5" s="142" t="s">
        <v>1638</v>
      </c>
      <c r="L5" s="142" t="s">
        <v>1972</v>
      </c>
      <c r="M5" s="141" t="s">
        <v>1973</v>
      </c>
      <c r="N5" s="142" t="s">
        <v>82</v>
      </c>
      <c r="O5" s="141">
        <v>9.90834739E8</v>
      </c>
      <c r="P5" s="144"/>
      <c r="Q5" s="148"/>
    </row>
    <row r="6">
      <c r="A6" s="146" t="s">
        <v>1987</v>
      </c>
      <c r="B6" s="146" t="s">
        <v>1988</v>
      </c>
      <c r="C6" s="146" t="s">
        <v>1973</v>
      </c>
      <c r="D6" s="146" t="s">
        <v>82</v>
      </c>
      <c r="E6" s="146" t="s">
        <v>1989</v>
      </c>
      <c r="F6" s="146"/>
      <c r="G6" s="146"/>
      <c r="H6" s="146" t="s">
        <v>1990</v>
      </c>
      <c r="I6" s="146"/>
      <c r="J6" s="147" t="s">
        <v>1991</v>
      </c>
      <c r="K6" s="142" t="s">
        <v>1638</v>
      </c>
      <c r="L6" s="142" t="s">
        <v>1992</v>
      </c>
      <c r="M6" s="147" t="s">
        <v>1993</v>
      </c>
      <c r="N6" s="143" t="s">
        <v>89</v>
      </c>
      <c r="O6" s="147">
        <v>9.90450702E8</v>
      </c>
      <c r="P6" s="144"/>
      <c r="Q6" s="148" t="s">
        <v>1994</v>
      </c>
    </row>
    <row r="7">
      <c r="A7" s="146" t="s">
        <v>1991</v>
      </c>
      <c r="B7" s="146" t="s">
        <v>1995</v>
      </c>
      <c r="C7" s="146" t="s">
        <v>1993</v>
      </c>
      <c r="D7" s="146" t="s">
        <v>89</v>
      </c>
      <c r="E7" s="146" t="s">
        <v>1996</v>
      </c>
      <c r="F7" s="146"/>
      <c r="G7" s="146" t="s">
        <v>1994</v>
      </c>
      <c r="H7" s="146" t="s">
        <v>1990</v>
      </c>
      <c r="I7" s="146"/>
      <c r="J7" s="147" t="s">
        <v>1997</v>
      </c>
      <c r="K7" s="142" t="s">
        <v>1638</v>
      </c>
      <c r="L7" s="142" t="s">
        <v>1998</v>
      </c>
      <c r="M7" s="147" t="s">
        <v>1993</v>
      </c>
      <c r="N7" s="143" t="s">
        <v>116</v>
      </c>
      <c r="O7" s="147">
        <v>9.89900216E8</v>
      </c>
      <c r="P7" s="144"/>
      <c r="Q7" s="148" t="s">
        <v>1999</v>
      </c>
    </row>
    <row r="8">
      <c r="A8" s="146"/>
      <c r="B8" s="146"/>
      <c r="C8" s="146"/>
      <c r="D8" s="146" t="s">
        <v>97</v>
      </c>
      <c r="E8" s="146"/>
      <c r="F8" s="146"/>
      <c r="G8" s="146"/>
      <c r="H8" s="146"/>
      <c r="I8" s="146"/>
      <c r="J8" s="147" t="s">
        <v>2000</v>
      </c>
      <c r="K8" s="142" t="s">
        <v>1638</v>
      </c>
      <c r="L8" s="143" t="s">
        <v>2001</v>
      </c>
      <c r="M8" s="147" t="s">
        <v>1993</v>
      </c>
      <c r="N8" s="143" t="s">
        <v>113</v>
      </c>
      <c r="O8" s="147">
        <v>9.89900216E8</v>
      </c>
      <c r="P8" s="144"/>
      <c r="Q8" s="148" t="s">
        <v>1999</v>
      </c>
    </row>
    <row r="9">
      <c r="A9" s="146"/>
      <c r="B9" s="146"/>
      <c r="C9" s="146"/>
      <c r="D9" s="146" t="s">
        <v>104</v>
      </c>
      <c r="E9" s="146"/>
      <c r="F9" s="146"/>
      <c r="G9" s="146"/>
      <c r="H9" s="146"/>
      <c r="I9" s="146"/>
      <c r="J9" s="147" t="s">
        <v>2002</v>
      </c>
      <c r="K9" s="142" t="s">
        <v>1638</v>
      </c>
      <c r="L9" s="142" t="s">
        <v>2003</v>
      </c>
      <c r="M9" s="147" t="s">
        <v>1993</v>
      </c>
      <c r="N9" s="143" t="s">
        <v>121</v>
      </c>
      <c r="O9" s="147">
        <v>9.92025063E8</v>
      </c>
      <c r="P9" s="144"/>
      <c r="Q9" s="148" t="s">
        <v>2004</v>
      </c>
    </row>
    <row r="10">
      <c r="A10" s="146" t="s">
        <v>1997</v>
      </c>
      <c r="B10" s="146" t="s">
        <v>2005</v>
      </c>
      <c r="C10" s="146" t="s">
        <v>1993</v>
      </c>
      <c r="D10" s="146" t="s">
        <v>116</v>
      </c>
      <c r="E10" s="146" t="s">
        <v>2006</v>
      </c>
      <c r="F10" s="146"/>
      <c r="G10" s="146" t="s">
        <v>1999</v>
      </c>
      <c r="H10" s="146" t="s">
        <v>1970</v>
      </c>
      <c r="I10" s="146"/>
      <c r="J10" s="147" t="s">
        <v>2007</v>
      </c>
      <c r="K10" s="142" t="s">
        <v>1638</v>
      </c>
      <c r="L10" s="142" t="s">
        <v>2008</v>
      </c>
      <c r="M10" s="147" t="s">
        <v>1993</v>
      </c>
      <c r="N10" s="143" t="s">
        <v>128</v>
      </c>
      <c r="O10" s="147">
        <v>9.9331106E8</v>
      </c>
      <c r="P10" s="144"/>
      <c r="Q10" s="148" t="s">
        <v>2009</v>
      </c>
    </row>
    <row r="11">
      <c r="A11" s="146" t="s">
        <v>2000</v>
      </c>
      <c r="B11" s="146" t="s">
        <v>2001</v>
      </c>
      <c r="C11" s="146" t="s">
        <v>1993</v>
      </c>
      <c r="D11" s="146" t="s">
        <v>113</v>
      </c>
      <c r="E11" s="146" t="s">
        <v>2006</v>
      </c>
      <c r="F11" s="146"/>
      <c r="G11" s="146" t="s">
        <v>1999</v>
      </c>
      <c r="H11" s="146" t="s">
        <v>1970</v>
      </c>
      <c r="I11" s="146"/>
      <c r="J11" s="147" t="s">
        <v>2010</v>
      </c>
      <c r="K11" s="142" t="s">
        <v>1638</v>
      </c>
      <c r="L11" s="142" t="s">
        <v>2011</v>
      </c>
      <c r="M11" s="147" t="s">
        <v>1993</v>
      </c>
      <c r="N11" s="143" t="s">
        <v>137</v>
      </c>
      <c r="O11" s="147">
        <v>9.8976198E8</v>
      </c>
      <c r="P11" s="144"/>
      <c r="Q11" s="148" t="s">
        <v>2012</v>
      </c>
    </row>
    <row r="12">
      <c r="A12" s="146" t="s">
        <v>2002</v>
      </c>
      <c r="B12" s="146" t="s">
        <v>2013</v>
      </c>
      <c r="C12" s="146" t="s">
        <v>1993</v>
      </c>
      <c r="D12" s="146" t="s">
        <v>121</v>
      </c>
      <c r="E12" s="146" t="s">
        <v>2014</v>
      </c>
      <c r="F12" s="146"/>
      <c r="G12" s="146" t="s">
        <v>2004</v>
      </c>
      <c r="H12" s="146" t="s">
        <v>1970</v>
      </c>
      <c r="I12" s="146"/>
      <c r="J12" s="147" t="s">
        <v>2015</v>
      </c>
      <c r="K12" s="142" t="s">
        <v>1638</v>
      </c>
      <c r="L12" s="142" t="s">
        <v>2016</v>
      </c>
      <c r="M12" s="147" t="s">
        <v>1993</v>
      </c>
      <c r="N12" s="143" t="s">
        <v>144</v>
      </c>
      <c r="O12" s="147">
        <v>9.69770569E8</v>
      </c>
      <c r="P12" s="144"/>
      <c r="Q12" s="148" t="s">
        <v>2017</v>
      </c>
    </row>
    <row r="13">
      <c r="A13" s="146" t="s">
        <v>2007</v>
      </c>
      <c r="B13" s="146" t="s">
        <v>2018</v>
      </c>
      <c r="C13" s="146" t="s">
        <v>1993</v>
      </c>
      <c r="D13" s="146" t="s">
        <v>128</v>
      </c>
      <c r="E13" s="146" t="s">
        <v>2019</v>
      </c>
      <c r="F13" s="146"/>
      <c r="G13" s="146" t="s">
        <v>2009</v>
      </c>
      <c r="H13" s="146" t="s">
        <v>1970</v>
      </c>
      <c r="I13" s="146"/>
      <c r="J13" s="147" t="s">
        <v>2020</v>
      </c>
      <c r="K13" s="142" t="s">
        <v>1638</v>
      </c>
      <c r="L13" s="142" t="s">
        <v>2021</v>
      </c>
      <c r="M13" s="147" t="s">
        <v>1993</v>
      </c>
      <c r="N13" s="143" t="s">
        <v>156</v>
      </c>
      <c r="O13" s="147">
        <v>9.69770569E8</v>
      </c>
      <c r="P13" s="144"/>
      <c r="Q13" s="148" t="s">
        <v>2017</v>
      </c>
    </row>
    <row r="14">
      <c r="A14" s="146" t="s">
        <v>2010</v>
      </c>
      <c r="B14" s="146" t="s">
        <v>2022</v>
      </c>
      <c r="C14" s="146" t="s">
        <v>1993</v>
      </c>
      <c r="D14" s="146" t="s">
        <v>137</v>
      </c>
      <c r="E14" s="146" t="s">
        <v>2023</v>
      </c>
      <c r="F14" s="146"/>
      <c r="G14" s="146" t="s">
        <v>2012</v>
      </c>
      <c r="H14" s="146" t="s">
        <v>2024</v>
      </c>
      <c r="I14" s="146"/>
      <c r="J14" s="147" t="s">
        <v>2025</v>
      </c>
      <c r="K14" s="142" t="s">
        <v>1638</v>
      </c>
      <c r="L14" s="142" t="s">
        <v>2026</v>
      </c>
      <c r="M14" s="147" t="s">
        <v>2027</v>
      </c>
      <c r="N14" s="143" t="s">
        <v>165</v>
      </c>
      <c r="O14" s="147">
        <v>4032042.0</v>
      </c>
      <c r="P14" s="144"/>
      <c r="Q14" s="148" t="s">
        <v>2028</v>
      </c>
    </row>
    <row r="15">
      <c r="A15" s="140" t="s">
        <v>2015</v>
      </c>
      <c r="B15" s="140" t="s">
        <v>2029</v>
      </c>
      <c r="C15" s="140" t="s">
        <v>1993</v>
      </c>
      <c r="D15" s="140" t="s">
        <v>144</v>
      </c>
      <c r="E15" s="140" t="s">
        <v>2030</v>
      </c>
      <c r="F15" s="140"/>
      <c r="G15" s="140" t="s">
        <v>2017</v>
      </c>
      <c r="H15" s="140" t="s">
        <v>1970</v>
      </c>
      <c r="I15" s="140"/>
      <c r="J15" s="141" t="s">
        <v>2031</v>
      </c>
      <c r="K15" s="142" t="s">
        <v>1638</v>
      </c>
      <c r="L15" s="142" t="s">
        <v>2032</v>
      </c>
      <c r="M15" s="141" t="s">
        <v>2033</v>
      </c>
      <c r="N15" s="142" t="s">
        <v>172</v>
      </c>
      <c r="O15" s="147"/>
      <c r="P15" s="144"/>
      <c r="Q15" s="148"/>
    </row>
    <row r="16">
      <c r="A16" s="146" t="s">
        <v>2020</v>
      </c>
      <c r="B16" s="146" t="s">
        <v>2034</v>
      </c>
      <c r="C16" s="146" t="s">
        <v>1993</v>
      </c>
      <c r="D16" s="146" t="s">
        <v>156</v>
      </c>
      <c r="E16" s="146" t="s">
        <v>2030</v>
      </c>
      <c r="F16" s="146"/>
      <c r="G16" s="146" t="s">
        <v>2017</v>
      </c>
      <c r="H16" s="146" t="s">
        <v>2024</v>
      </c>
      <c r="I16" s="146"/>
      <c r="J16" s="147" t="s">
        <v>2035</v>
      </c>
      <c r="K16" s="142" t="s">
        <v>1638</v>
      </c>
      <c r="L16" s="142" t="s">
        <v>2036</v>
      </c>
      <c r="M16" s="147" t="s">
        <v>1679</v>
      </c>
      <c r="N16" s="143" t="s">
        <v>179</v>
      </c>
      <c r="O16" s="147">
        <v>9.86546325E8</v>
      </c>
      <c r="P16" s="144"/>
      <c r="Q16" s="148" t="s">
        <v>2037</v>
      </c>
    </row>
    <row r="17" ht="14.25" customHeight="1">
      <c r="A17" s="140" t="s">
        <v>2025</v>
      </c>
      <c r="B17" s="140" t="s">
        <v>2038</v>
      </c>
      <c r="C17" s="140" t="s">
        <v>2027</v>
      </c>
      <c r="D17" s="140" t="s">
        <v>165</v>
      </c>
      <c r="E17" s="140" t="s">
        <v>2028</v>
      </c>
      <c r="F17" s="140"/>
      <c r="G17" s="140" t="s">
        <v>2028</v>
      </c>
      <c r="H17" s="140"/>
      <c r="I17" s="140"/>
      <c r="J17" s="141" t="s">
        <v>2039</v>
      </c>
      <c r="K17" s="142" t="s">
        <v>34</v>
      </c>
      <c r="L17" s="142" t="s">
        <v>2040</v>
      </c>
      <c r="M17" s="141" t="s">
        <v>2041</v>
      </c>
      <c r="N17" s="142" t="s">
        <v>186</v>
      </c>
      <c r="O17" s="141">
        <v>9.89452996E8</v>
      </c>
      <c r="P17" s="144"/>
      <c r="Q17" s="145" t="s">
        <v>2042</v>
      </c>
    </row>
    <row r="18" ht="14.25" customHeight="1">
      <c r="A18" s="146" t="s">
        <v>2043</v>
      </c>
      <c r="B18" s="146" t="s">
        <v>2044</v>
      </c>
      <c r="C18" s="146" t="s">
        <v>2045</v>
      </c>
      <c r="D18" s="146" t="s">
        <v>172</v>
      </c>
      <c r="E18" s="146" t="s">
        <v>2046</v>
      </c>
      <c r="F18" s="146"/>
      <c r="G18" s="146"/>
      <c r="H18" s="146" t="s">
        <v>1970</v>
      </c>
      <c r="I18" s="146"/>
      <c r="J18" s="147" t="s">
        <v>2047</v>
      </c>
      <c r="K18" s="142" t="s">
        <v>34</v>
      </c>
      <c r="L18" s="142" t="s">
        <v>2048</v>
      </c>
      <c r="M18" s="147" t="s">
        <v>2049</v>
      </c>
      <c r="N18" s="143" t="s">
        <v>194</v>
      </c>
      <c r="O18" s="147">
        <v>9.80371675E8</v>
      </c>
      <c r="P18" s="144"/>
      <c r="Q18" s="148" t="s">
        <v>2050</v>
      </c>
    </row>
    <row r="19">
      <c r="A19" s="146" t="s">
        <v>2035</v>
      </c>
      <c r="B19" s="146" t="s">
        <v>2051</v>
      </c>
      <c r="C19" s="146" t="s">
        <v>1679</v>
      </c>
      <c r="D19" s="146" t="s">
        <v>179</v>
      </c>
      <c r="E19" s="146" t="s">
        <v>2052</v>
      </c>
      <c r="F19" s="146"/>
      <c r="G19" s="146" t="s">
        <v>2037</v>
      </c>
      <c r="H19" s="146" t="s">
        <v>1970</v>
      </c>
      <c r="I19" s="146"/>
      <c r="J19" s="147" t="s">
        <v>2053</v>
      </c>
      <c r="K19" s="142" t="s">
        <v>34</v>
      </c>
      <c r="L19" s="142" t="s">
        <v>2054</v>
      </c>
      <c r="M19" s="147" t="s">
        <v>2049</v>
      </c>
      <c r="N19" s="143" t="s">
        <v>200</v>
      </c>
      <c r="O19" s="147">
        <v>9.68375596E8</v>
      </c>
      <c r="P19" s="144"/>
      <c r="Q19" s="148" t="s">
        <v>2055</v>
      </c>
    </row>
    <row r="20">
      <c r="A20" s="146" t="s">
        <v>2039</v>
      </c>
      <c r="B20" s="146" t="s">
        <v>2056</v>
      </c>
      <c r="C20" s="146" t="s">
        <v>2057</v>
      </c>
      <c r="D20" s="146" t="s">
        <v>186</v>
      </c>
      <c r="E20" s="146" t="s">
        <v>2058</v>
      </c>
      <c r="F20" s="146"/>
      <c r="G20" s="146" t="s">
        <v>2042</v>
      </c>
      <c r="H20" s="146" t="s">
        <v>1970</v>
      </c>
      <c r="I20" s="146"/>
      <c r="J20" s="147" t="s">
        <v>2059</v>
      </c>
      <c r="K20" s="142" t="s">
        <v>1638</v>
      </c>
      <c r="L20" s="142" t="s">
        <v>2060</v>
      </c>
      <c r="M20" s="147" t="s">
        <v>2061</v>
      </c>
      <c r="N20" s="143" t="s">
        <v>206</v>
      </c>
      <c r="O20" s="147">
        <v>9.91959518E8</v>
      </c>
      <c r="P20" s="144"/>
      <c r="Q20" s="148" t="s">
        <v>2062</v>
      </c>
    </row>
    <row r="21">
      <c r="A21" s="146" t="s">
        <v>2047</v>
      </c>
      <c r="B21" s="146" t="s">
        <v>2063</v>
      </c>
      <c r="C21" s="146" t="s">
        <v>2049</v>
      </c>
      <c r="D21" s="146" t="s">
        <v>194</v>
      </c>
      <c r="E21" s="146" t="s">
        <v>2064</v>
      </c>
      <c r="F21" s="146"/>
      <c r="G21" s="146" t="s">
        <v>2050</v>
      </c>
      <c r="H21" s="146"/>
      <c r="I21" s="146"/>
      <c r="J21" s="147" t="s">
        <v>2065</v>
      </c>
      <c r="K21" s="142" t="s">
        <v>1638</v>
      </c>
      <c r="L21" s="142" t="s">
        <v>2066</v>
      </c>
      <c r="M21" s="147" t="s">
        <v>2067</v>
      </c>
      <c r="N21" s="143" t="s">
        <v>218</v>
      </c>
      <c r="O21" s="147">
        <v>9.88432371E8</v>
      </c>
      <c r="P21" s="144"/>
      <c r="Q21" s="148" t="s">
        <v>2068</v>
      </c>
    </row>
    <row r="22">
      <c r="A22" s="146" t="s">
        <v>2053</v>
      </c>
      <c r="B22" s="146" t="s">
        <v>2069</v>
      </c>
      <c r="C22" s="146" t="s">
        <v>2049</v>
      </c>
      <c r="D22" s="146" t="s">
        <v>200</v>
      </c>
      <c r="E22" s="146" t="s">
        <v>2070</v>
      </c>
      <c r="F22" s="146"/>
      <c r="G22" s="146" t="s">
        <v>2055</v>
      </c>
      <c r="H22" s="146"/>
      <c r="I22" s="146"/>
      <c r="J22" s="147" t="s">
        <v>2071</v>
      </c>
      <c r="K22" s="142" t="s">
        <v>1638</v>
      </c>
      <c r="L22" s="142" t="s">
        <v>2072</v>
      </c>
      <c r="M22" s="147" t="s">
        <v>1755</v>
      </c>
      <c r="N22" s="143" t="s">
        <v>232</v>
      </c>
      <c r="O22" s="147">
        <v>9.85556044E8</v>
      </c>
      <c r="P22" s="144"/>
      <c r="Q22" s="148" t="s">
        <v>2073</v>
      </c>
    </row>
    <row r="23">
      <c r="A23" s="146" t="s">
        <v>2059</v>
      </c>
      <c r="B23" s="146" t="s">
        <v>2074</v>
      </c>
      <c r="C23" s="146" t="s">
        <v>2061</v>
      </c>
      <c r="D23" s="146" t="s">
        <v>206</v>
      </c>
      <c r="E23" s="146" t="s">
        <v>2075</v>
      </c>
      <c r="F23" s="146"/>
      <c r="G23" s="146" t="s">
        <v>2062</v>
      </c>
      <c r="H23" s="146" t="s">
        <v>1970</v>
      </c>
      <c r="I23" s="146"/>
      <c r="J23" s="147" t="s">
        <v>2076</v>
      </c>
      <c r="K23" s="142" t="s">
        <v>1638</v>
      </c>
      <c r="L23" s="142" t="s">
        <v>2077</v>
      </c>
      <c r="M23" s="147" t="s">
        <v>2067</v>
      </c>
      <c r="N23" s="143" t="s">
        <v>240</v>
      </c>
      <c r="O23" s="147">
        <v>9.84290128E8</v>
      </c>
      <c r="P23" s="144"/>
      <c r="Q23" s="148" t="s">
        <v>2078</v>
      </c>
    </row>
    <row r="24">
      <c r="A24" s="146" t="s">
        <v>2079</v>
      </c>
      <c r="B24" s="146" t="s">
        <v>2080</v>
      </c>
      <c r="C24" s="146" t="s">
        <v>2081</v>
      </c>
      <c r="D24" s="146" t="s">
        <v>214</v>
      </c>
      <c r="E24" s="146" t="s">
        <v>2082</v>
      </c>
      <c r="F24" s="146"/>
      <c r="G24" s="146"/>
      <c r="H24" s="146" t="s">
        <v>1970</v>
      </c>
      <c r="I24" s="146"/>
      <c r="J24" s="147" t="s">
        <v>2083</v>
      </c>
      <c r="K24" s="142" t="s">
        <v>1638</v>
      </c>
      <c r="L24" s="142" t="s">
        <v>2084</v>
      </c>
      <c r="M24" s="147" t="s">
        <v>1885</v>
      </c>
      <c r="N24" s="143" t="s">
        <v>248</v>
      </c>
      <c r="O24" s="147">
        <v>9.67952622E8</v>
      </c>
      <c r="P24" s="144"/>
      <c r="Q24" s="148" t="s">
        <v>2085</v>
      </c>
    </row>
    <row r="25">
      <c r="A25" s="146" t="s">
        <v>2065</v>
      </c>
      <c r="B25" s="146" t="s">
        <v>2086</v>
      </c>
      <c r="C25" s="146" t="s">
        <v>2087</v>
      </c>
      <c r="D25" s="146" t="s">
        <v>218</v>
      </c>
      <c r="E25" s="146" t="s">
        <v>2088</v>
      </c>
      <c r="F25" s="146"/>
      <c r="G25" s="146" t="s">
        <v>2068</v>
      </c>
      <c r="H25" s="146" t="s">
        <v>1970</v>
      </c>
      <c r="I25" s="146"/>
      <c r="J25" s="147" t="s">
        <v>2089</v>
      </c>
      <c r="K25" s="142" t="s">
        <v>1638</v>
      </c>
      <c r="L25" s="142" t="s">
        <v>2090</v>
      </c>
      <c r="M25" s="147" t="s">
        <v>1885</v>
      </c>
      <c r="N25" s="143" t="s">
        <v>256</v>
      </c>
      <c r="O25" s="147">
        <v>9.85472207E8</v>
      </c>
      <c r="P25" s="144"/>
      <c r="Q25" s="148" t="s">
        <v>2091</v>
      </c>
    </row>
    <row r="26">
      <c r="A26" s="149" t="s">
        <v>2071</v>
      </c>
      <c r="B26" s="149" t="s">
        <v>2072</v>
      </c>
      <c r="C26" s="149" t="s">
        <v>2092</v>
      </c>
      <c r="D26" s="149" t="s">
        <v>225</v>
      </c>
      <c r="E26" s="149" t="s">
        <v>2073</v>
      </c>
      <c r="F26" s="149"/>
      <c r="G26" s="149"/>
      <c r="H26" s="149" t="s">
        <v>1970</v>
      </c>
      <c r="I26" s="149"/>
      <c r="J26" s="150" t="s">
        <v>2093</v>
      </c>
      <c r="K26" s="151" t="s">
        <v>1638</v>
      </c>
      <c r="L26" s="151" t="s">
        <v>2094</v>
      </c>
      <c r="M26" s="150" t="s">
        <v>2095</v>
      </c>
      <c r="N26" s="152" t="s">
        <v>266</v>
      </c>
      <c r="O26" s="150" t="s">
        <v>1660</v>
      </c>
      <c r="P26" s="150" t="s">
        <v>2096</v>
      </c>
      <c r="Q26" s="138" t="s">
        <v>2097</v>
      </c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</row>
    <row r="27">
      <c r="A27" s="146" t="s">
        <v>2076</v>
      </c>
      <c r="B27" s="146" t="s">
        <v>2077</v>
      </c>
      <c r="C27" s="146" t="s">
        <v>2098</v>
      </c>
      <c r="D27" s="146" t="s">
        <v>232</v>
      </c>
      <c r="E27" s="146" t="s">
        <v>2078</v>
      </c>
      <c r="F27" s="146"/>
      <c r="G27" s="146"/>
      <c r="H27" s="146" t="s">
        <v>1970</v>
      </c>
      <c r="I27" s="146"/>
      <c r="J27" s="147" t="s">
        <v>2099</v>
      </c>
      <c r="K27" s="142" t="s">
        <v>1638</v>
      </c>
      <c r="L27" s="142" t="s">
        <v>2100</v>
      </c>
      <c r="M27" s="147" t="s">
        <v>1755</v>
      </c>
      <c r="N27" s="143" t="s">
        <v>276</v>
      </c>
      <c r="O27" s="147">
        <v>9.81820123E8</v>
      </c>
      <c r="P27" s="144"/>
      <c r="Q27" s="148" t="s">
        <v>2101</v>
      </c>
    </row>
    <row r="28">
      <c r="A28" s="146" t="s">
        <v>2102</v>
      </c>
      <c r="B28" s="146" t="s">
        <v>2103</v>
      </c>
      <c r="C28" s="146" t="s">
        <v>2104</v>
      </c>
      <c r="D28" s="146" t="s">
        <v>240</v>
      </c>
      <c r="E28" s="146" t="s">
        <v>2105</v>
      </c>
      <c r="F28" s="146"/>
      <c r="G28" s="146"/>
      <c r="H28" s="146" t="s">
        <v>1970</v>
      </c>
      <c r="I28" s="146"/>
      <c r="J28" s="147" t="s">
        <v>2106</v>
      </c>
      <c r="K28" s="142" t="s">
        <v>1638</v>
      </c>
      <c r="L28" s="142" t="s">
        <v>2107</v>
      </c>
      <c r="M28" s="147" t="s">
        <v>1885</v>
      </c>
      <c r="N28" s="143" t="s">
        <v>279</v>
      </c>
      <c r="O28" s="147">
        <v>9.81668213E8</v>
      </c>
      <c r="P28" s="144"/>
      <c r="Q28" s="148" t="s">
        <v>2108</v>
      </c>
    </row>
    <row r="29">
      <c r="A29" s="146" t="s">
        <v>2109</v>
      </c>
      <c r="B29" s="146" t="s">
        <v>2084</v>
      </c>
      <c r="C29" s="146" t="s">
        <v>1885</v>
      </c>
      <c r="D29" s="146" t="s">
        <v>248</v>
      </c>
      <c r="E29" s="146" t="s">
        <v>2085</v>
      </c>
      <c r="F29" s="146"/>
      <c r="G29" s="146"/>
      <c r="H29" s="146" t="s">
        <v>1970</v>
      </c>
      <c r="I29" s="146"/>
      <c r="J29" s="147" t="s">
        <v>2110</v>
      </c>
      <c r="K29" s="142" t="s">
        <v>1638</v>
      </c>
      <c r="L29" s="142" t="s">
        <v>2111</v>
      </c>
      <c r="M29" s="147" t="s">
        <v>1755</v>
      </c>
      <c r="N29" s="143" t="s">
        <v>283</v>
      </c>
      <c r="O29" s="147">
        <v>9.81624354E8</v>
      </c>
      <c r="P29" s="144"/>
      <c r="Q29" s="148" t="s">
        <v>2112</v>
      </c>
    </row>
    <row r="30">
      <c r="A30" s="146" t="s">
        <v>2089</v>
      </c>
      <c r="B30" s="146" t="s">
        <v>2113</v>
      </c>
      <c r="C30" s="146" t="s">
        <v>1885</v>
      </c>
      <c r="D30" s="146" t="s">
        <v>256</v>
      </c>
      <c r="E30" s="146" t="s">
        <v>2114</v>
      </c>
      <c r="F30" s="146"/>
      <c r="G30" s="146" t="s">
        <v>2091</v>
      </c>
      <c r="H30" s="146"/>
      <c r="I30" s="146"/>
      <c r="J30" s="147" t="s">
        <v>2115</v>
      </c>
      <c r="K30" s="142" t="s">
        <v>1638</v>
      </c>
      <c r="L30" s="142" t="s">
        <v>2116</v>
      </c>
      <c r="M30" s="147" t="s">
        <v>2117</v>
      </c>
      <c r="N30" s="143" t="s">
        <v>299</v>
      </c>
      <c r="O30" s="147">
        <v>9.59826533E8</v>
      </c>
      <c r="P30" s="144"/>
      <c r="Q30" s="148" t="s">
        <v>2118</v>
      </c>
    </row>
    <row r="31">
      <c r="A31" s="146" t="s">
        <v>2119</v>
      </c>
      <c r="B31" s="146"/>
      <c r="C31" s="146"/>
      <c r="D31" s="146" t="s">
        <v>266</v>
      </c>
      <c r="E31" s="146"/>
      <c r="F31" s="146" t="s">
        <v>2096</v>
      </c>
      <c r="G31" s="146"/>
      <c r="H31" s="146"/>
      <c r="I31" s="146"/>
      <c r="J31" s="147" t="s">
        <v>2120</v>
      </c>
      <c r="K31" s="142" t="s">
        <v>1638</v>
      </c>
      <c r="L31" s="142" t="s">
        <v>2121</v>
      </c>
      <c r="M31" s="147" t="s">
        <v>1755</v>
      </c>
      <c r="N31" s="143" t="s">
        <v>293</v>
      </c>
      <c r="O31" s="147">
        <v>1.50443893E8</v>
      </c>
      <c r="P31" s="144"/>
      <c r="Q31" s="148" t="s">
        <v>2121</v>
      </c>
    </row>
    <row r="32">
      <c r="A32" s="146" t="s">
        <v>2099</v>
      </c>
      <c r="B32" s="146" t="s">
        <v>2122</v>
      </c>
      <c r="C32" s="146" t="s">
        <v>2123</v>
      </c>
      <c r="D32" s="146" t="s">
        <v>276</v>
      </c>
      <c r="E32" s="146" t="s">
        <v>2124</v>
      </c>
      <c r="F32" s="146"/>
      <c r="G32" s="146" t="s">
        <v>2101</v>
      </c>
      <c r="H32" s="146" t="s">
        <v>1970</v>
      </c>
      <c r="I32" s="146"/>
      <c r="J32" s="147" t="s">
        <v>2125</v>
      </c>
      <c r="K32" s="142" t="s">
        <v>1638</v>
      </c>
      <c r="L32" s="142" t="s">
        <v>2126</v>
      </c>
      <c r="M32" s="147" t="s">
        <v>1755</v>
      </c>
      <c r="N32" s="143" t="s">
        <v>308</v>
      </c>
      <c r="O32" s="147">
        <v>1.03420139E8</v>
      </c>
      <c r="P32" s="144"/>
      <c r="Q32" s="148" t="s">
        <v>2126</v>
      </c>
    </row>
    <row r="33">
      <c r="A33" s="146" t="s">
        <v>2127</v>
      </c>
      <c r="B33" s="146" t="s">
        <v>2107</v>
      </c>
      <c r="C33" s="146" t="s">
        <v>2128</v>
      </c>
      <c r="D33" s="146" t="s">
        <v>279</v>
      </c>
      <c r="E33" s="146" t="s">
        <v>2129</v>
      </c>
      <c r="F33" s="146"/>
      <c r="G33" s="146" t="s">
        <v>2108</v>
      </c>
      <c r="H33" s="146" t="s">
        <v>1970</v>
      </c>
      <c r="I33" s="146"/>
      <c r="J33" s="147" t="s">
        <v>2130</v>
      </c>
      <c r="K33" s="142" t="s">
        <v>1638</v>
      </c>
      <c r="L33" s="142" t="s">
        <v>2131</v>
      </c>
      <c r="M33" s="147" t="s">
        <v>2132</v>
      </c>
      <c r="N33" s="143" t="s">
        <v>315</v>
      </c>
      <c r="O33" s="147">
        <v>1.03998811E8</v>
      </c>
      <c r="P33" s="144"/>
      <c r="Q33" s="148" t="s">
        <v>2131</v>
      </c>
    </row>
    <row r="34">
      <c r="A34" s="146" t="s">
        <v>2133</v>
      </c>
      <c r="B34" s="146" t="s">
        <v>2134</v>
      </c>
      <c r="C34" s="146" t="s">
        <v>2135</v>
      </c>
      <c r="D34" s="146" t="s">
        <v>283</v>
      </c>
      <c r="E34" s="146" t="s">
        <v>2136</v>
      </c>
      <c r="F34" s="146"/>
      <c r="G34" s="146"/>
      <c r="H34" s="146" t="s">
        <v>1970</v>
      </c>
      <c r="I34" s="146"/>
      <c r="J34" s="147" t="s">
        <v>2137</v>
      </c>
      <c r="K34" s="142" t="s">
        <v>34</v>
      </c>
      <c r="L34" s="142" t="s">
        <v>2138</v>
      </c>
      <c r="M34" s="147" t="s">
        <v>1755</v>
      </c>
      <c r="N34" s="143" t="s">
        <v>321</v>
      </c>
      <c r="O34" s="147">
        <v>1.0312548E8</v>
      </c>
      <c r="P34" s="144"/>
      <c r="Q34" s="148" t="s">
        <v>2138</v>
      </c>
    </row>
    <row r="35">
      <c r="A35" s="146" t="s">
        <v>2115</v>
      </c>
      <c r="B35" s="146" t="s">
        <v>2139</v>
      </c>
      <c r="C35" s="146" t="s">
        <v>2140</v>
      </c>
      <c r="D35" s="146" t="s">
        <v>299</v>
      </c>
      <c r="E35" s="146" t="s">
        <v>2141</v>
      </c>
      <c r="F35" s="146"/>
      <c r="G35" s="146" t="s">
        <v>2118</v>
      </c>
      <c r="H35" s="146" t="s">
        <v>1970</v>
      </c>
      <c r="I35" s="146"/>
      <c r="J35" s="147" t="s">
        <v>2142</v>
      </c>
      <c r="K35" s="142" t="s">
        <v>1638</v>
      </c>
      <c r="L35" s="142" t="s">
        <v>2143</v>
      </c>
      <c r="M35" s="147" t="s">
        <v>1755</v>
      </c>
      <c r="N35" s="143" t="s">
        <v>330</v>
      </c>
      <c r="O35" s="147">
        <v>9.80233049E8</v>
      </c>
      <c r="P35" s="144"/>
      <c r="Q35" s="148" t="s">
        <v>2144</v>
      </c>
    </row>
    <row r="36">
      <c r="A36" s="146" t="s">
        <v>2120</v>
      </c>
      <c r="B36" s="146" t="s">
        <v>2145</v>
      </c>
      <c r="C36" s="146" t="s">
        <v>2135</v>
      </c>
      <c r="D36" s="146" t="s">
        <v>293</v>
      </c>
      <c r="E36" s="146" t="s">
        <v>2145</v>
      </c>
      <c r="F36" s="146"/>
      <c r="G36" s="146" t="s">
        <v>2121</v>
      </c>
      <c r="H36" s="146" t="s">
        <v>1970</v>
      </c>
      <c r="I36" s="146"/>
      <c r="J36" s="147" t="s">
        <v>2146</v>
      </c>
      <c r="K36" s="142" t="s">
        <v>1638</v>
      </c>
      <c r="L36" s="142" t="s">
        <v>2147</v>
      </c>
      <c r="M36" s="147" t="s">
        <v>1755</v>
      </c>
      <c r="N36" s="143" t="s">
        <v>336</v>
      </c>
      <c r="O36" s="147">
        <v>9.8961554E8</v>
      </c>
      <c r="P36" s="144"/>
      <c r="Q36" s="148" t="s">
        <v>2148</v>
      </c>
    </row>
    <row r="37">
      <c r="A37" s="153" t="s">
        <v>2125</v>
      </c>
      <c r="B37" s="153" t="s">
        <v>2149</v>
      </c>
      <c r="C37" s="153" t="s">
        <v>2150</v>
      </c>
      <c r="D37" s="153" t="s">
        <v>308</v>
      </c>
      <c r="E37" s="153" t="s">
        <v>2149</v>
      </c>
      <c r="F37" s="153"/>
      <c r="G37" s="153" t="s">
        <v>2126</v>
      </c>
      <c r="H37" s="153" t="s">
        <v>1970</v>
      </c>
      <c r="I37" s="153"/>
      <c r="J37" s="154" t="s">
        <v>2151</v>
      </c>
      <c r="K37" s="155" t="s">
        <v>1638</v>
      </c>
      <c r="L37" s="155" t="s">
        <v>2152</v>
      </c>
      <c r="M37" s="154" t="s">
        <v>1755</v>
      </c>
      <c r="N37" s="156" t="s">
        <v>343</v>
      </c>
      <c r="O37" s="154">
        <v>9.89126715E8</v>
      </c>
      <c r="P37" s="154" t="s">
        <v>2096</v>
      </c>
      <c r="Q37" s="148" t="s">
        <v>2153</v>
      </c>
    </row>
    <row r="38">
      <c r="A38" s="153" t="s">
        <v>2130</v>
      </c>
      <c r="B38" s="153" t="s">
        <v>2154</v>
      </c>
      <c r="C38" s="153" t="s">
        <v>2132</v>
      </c>
      <c r="D38" s="153" t="s">
        <v>315</v>
      </c>
      <c r="E38" s="153" t="s">
        <v>2154</v>
      </c>
      <c r="F38" s="153"/>
      <c r="G38" s="153" t="s">
        <v>2131</v>
      </c>
      <c r="H38" s="153"/>
      <c r="I38" s="153"/>
      <c r="J38" s="154" t="s">
        <v>2155</v>
      </c>
      <c r="K38" s="155" t="s">
        <v>1638</v>
      </c>
      <c r="L38" s="156" t="s">
        <v>2156</v>
      </c>
      <c r="M38" s="154" t="s">
        <v>1885</v>
      </c>
      <c r="N38" s="156" t="s">
        <v>350</v>
      </c>
      <c r="O38" s="154">
        <v>9.89984875E8</v>
      </c>
      <c r="P38" s="154" t="s">
        <v>2096</v>
      </c>
      <c r="Q38" s="148" t="s">
        <v>2157</v>
      </c>
    </row>
    <row r="39">
      <c r="A39" s="157" t="s">
        <v>2137</v>
      </c>
      <c r="B39" s="157" t="s">
        <v>2158</v>
      </c>
      <c r="C39" s="157" t="s">
        <v>2159</v>
      </c>
      <c r="D39" s="157" t="s">
        <v>321</v>
      </c>
      <c r="E39" s="157" t="s">
        <v>2158</v>
      </c>
      <c r="F39" s="157"/>
      <c r="G39" s="157" t="s">
        <v>2138</v>
      </c>
      <c r="H39" s="157" t="s">
        <v>1970</v>
      </c>
      <c r="I39" s="157"/>
      <c r="J39" s="158" t="s">
        <v>2160</v>
      </c>
      <c r="K39" s="159"/>
      <c r="L39" s="159" t="s">
        <v>2161</v>
      </c>
      <c r="M39" s="158" t="s">
        <v>2132</v>
      </c>
      <c r="N39" s="160" t="s">
        <v>358</v>
      </c>
      <c r="O39" s="158">
        <v>9.69773783E8</v>
      </c>
      <c r="P39" s="158" t="s">
        <v>2162</v>
      </c>
      <c r="Q39" s="148" t="s">
        <v>2163</v>
      </c>
    </row>
    <row r="40">
      <c r="A40" s="146" t="s">
        <v>2142</v>
      </c>
      <c r="B40" s="146" t="s">
        <v>2164</v>
      </c>
      <c r="C40" s="146" t="s">
        <v>1755</v>
      </c>
      <c r="D40" s="146" t="s">
        <v>330</v>
      </c>
      <c r="E40" s="146" t="s">
        <v>2165</v>
      </c>
      <c r="F40" s="161"/>
      <c r="G40" s="146" t="s">
        <v>2144</v>
      </c>
      <c r="H40" s="146" t="s">
        <v>1970</v>
      </c>
      <c r="I40" s="161"/>
      <c r="J40" s="144"/>
      <c r="K40" s="142" t="s">
        <v>1638</v>
      </c>
      <c r="L40" s="162"/>
      <c r="M40" s="144"/>
      <c r="N40" s="162"/>
      <c r="O40" s="144"/>
      <c r="P40" s="144"/>
      <c r="Q40" s="148"/>
    </row>
    <row r="41">
      <c r="A41" s="146" t="s">
        <v>2146</v>
      </c>
      <c r="B41" s="146" t="s">
        <v>2166</v>
      </c>
      <c r="C41" s="146" t="s">
        <v>1755</v>
      </c>
      <c r="D41" s="146" t="s">
        <v>336</v>
      </c>
      <c r="E41" s="146" t="s">
        <v>2167</v>
      </c>
      <c r="F41" s="146"/>
      <c r="G41" s="146" t="s">
        <v>2148</v>
      </c>
      <c r="H41" s="146"/>
      <c r="I41" s="146"/>
      <c r="J41" s="147" t="s">
        <v>2168</v>
      </c>
      <c r="K41" s="142" t="s">
        <v>1638</v>
      </c>
      <c r="L41" s="142" t="s">
        <v>2169</v>
      </c>
      <c r="M41" s="147" t="s">
        <v>1885</v>
      </c>
      <c r="N41" s="143" t="s">
        <v>366</v>
      </c>
      <c r="O41" s="147">
        <v>9.89984875E8</v>
      </c>
      <c r="P41" s="144"/>
      <c r="Q41" s="148" t="s">
        <v>2157</v>
      </c>
    </row>
    <row r="42">
      <c r="A42" s="153" t="s">
        <v>1980</v>
      </c>
      <c r="B42" s="153" t="s">
        <v>2170</v>
      </c>
      <c r="C42" s="153" t="s">
        <v>1980</v>
      </c>
      <c r="D42" s="153" t="s">
        <v>343</v>
      </c>
      <c r="E42" s="153" t="s">
        <v>2171</v>
      </c>
      <c r="F42" s="153" t="s">
        <v>2096</v>
      </c>
      <c r="G42" s="153" t="s">
        <v>2153</v>
      </c>
      <c r="H42" s="153"/>
      <c r="I42" s="153"/>
      <c r="J42" s="154" t="s">
        <v>2172</v>
      </c>
      <c r="K42" s="155" t="s">
        <v>1638</v>
      </c>
      <c r="L42" s="155" t="s">
        <v>2157</v>
      </c>
      <c r="M42" s="154" t="s">
        <v>1885</v>
      </c>
      <c r="N42" s="156" t="s">
        <v>372</v>
      </c>
      <c r="O42" s="154">
        <v>9.89984875E8</v>
      </c>
      <c r="P42" s="154" t="s">
        <v>2096</v>
      </c>
      <c r="Q42" s="148" t="s">
        <v>2157</v>
      </c>
    </row>
    <row r="43">
      <c r="A43" s="146" t="s">
        <v>1980</v>
      </c>
      <c r="B43" s="146" t="s">
        <v>2156</v>
      </c>
      <c r="C43" s="146" t="s">
        <v>1980</v>
      </c>
      <c r="D43" s="146" t="s">
        <v>350</v>
      </c>
      <c r="E43" s="146" t="s">
        <v>2173</v>
      </c>
      <c r="F43" s="146" t="s">
        <v>2096</v>
      </c>
      <c r="G43" s="146" t="s">
        <v>2157</v>
      </c>
      <c r="H43" s="146"/>
      <c r="I43" s="146"/>
      <c r="J43" s="147" t="s">
        <v>2174</v>
      </c>
      <c r="K43" s="142" t="s">
        <v>1638</v>
      </c>
      <c r="L43" s="142" t="s">
        <v>2175</v>
      </c>
      <c r="M43" s="147" t="s">
        <v>1920</v>
      </c>
      <c r="N43" s="143" t="s">
        <v>379</v>
      </c>
      <c r="O43" s="147">
        <v>9.82966204E8</v>
      </c>
      <c r="P43" s="144"/>
      <c r="Q43" s="148" t="s">
        <v>2176</v>
      </c>
    </row>
    <row r="44">
      <c r="A44" s="146" t="s">
        <v>2160</v>
      </c>
      <c r="B44" s="146" t="s">
        <v>2177</v>
      </c>
      <c r="C44" s="146" t="s">
        <v>2178</v>
      </c>
      <c r="D44" s="146" t="s">
        <v>358</v>
      </c>
      <c r="E44" s="146" t="s">
        <v>2179</v>
      </c>
      <c r="F44" s="146" t="s">
        <v>2162</v>
      </c>
      <c r="G44" s="146" t="s">
        <v>2163</v>
      </c>
      <c r="H44" s="146" t="s">
        <v>1970</v>
      </c>
      <c r="I44" s="146"/>
      <c r="J44" s="147" t="s">
        <v>2180</v>
      </c>
      <c r="K44" s="142" t="s">
        <v>1638</v>
      </c>
      <c r="L44" s="142" t="s">
        <v>2181</v>
      </c>
      <c r="M44" s="147" t="s">
        <v>2061</v>
      </c>
      <c r="N44" s="143" t="s">
        <v>385</v>
      </c>
      <c r="O44" s="147">
        <v>9.98073533E8</v>
      </c>
      <c r="P44" s="144"/>
      <c r="Q44" s="148" t="s">
        <v>2182</v>
      </c>
    </row>
    <row r="45">
      <c r="A45" s="146" t="s">
        <v>2168</v>
      </c>
      <c r="B45" s="146" t="s">
        <v>2183</v>
      </c>
      <c r="C45" s="146" t="s">
        <v>1885</v>
      </c>
      <c r="D45" s="146" t="s">
        <v>366</v>
      </c>
      <c r="E45" s="146" t="s">
        <v>2173</v>
      </c>
      <c r="F45" s="146"/>
      <c r="G45" s="146" t="s">
        <v>2157</v>
      </c>
      <c r="H45" s="146"/>
      <c r="I45" s="146"/>
      <c r="J45" s="147" t="s">
        <v>2184</v>
      </c>
      <c r="K45" s="142" t="s">
        <v>1638</v>
      </c>
      <c r="L45" s="142" t="s">
        <v>2185</v>
      </c>
      <c r="M45" s="147" t="s">
        <v>2067</v>
      </c>
      <c r="N45" s="143" t="s">
        <v>391</v>
      </c>
      <c r="O45" s="147">
        <v>9.84554752E8</v>
      </c>
      <c r="P45" s="144"/>
      <c r="Q45" s="148" t="s">
        <v>2186</v>
      </c>
    </row>
    <row r="46">
      <c r="A46" s="153" t="s">
        <v>2172</v>
      </c>
      <c r="B46" s="153" t="s">
        <v>2173</v>
      </c>
      <c r="C46" s="153" t="s">
        <v>1885</v>
      </c>
      <c r="D46" s="153" t="s">
        <v>372</v>
      </c>
      <c r="E46" s="153" t="s">
        <v>2173</v>
      </c>
      <c r="F46" s="153" t="s">
        <v>2096</v>
      </c>
      <c r="G46" s="153" t="s">
        <v>2157</v>
      </c>
      <c r="H46" s="153"/>
      <c r="I46" s="153"/>
      <c r="J46" s="154" t="s">
        <v>2187</v>
      </c>
      <c r="K46" s="155" t="s">
        <v>34</v>
      </c>
      <c r="L46" s="155" t="s">
        <v>2188</v>
      </c>
      <c r="M46" s="154" t="s">
        <v>2067</v>
      </c>
      <c r="N46" s="156" t="s">
        <v>397</v>
      </c>
      <c r="O46" s="154">
        <v>4031886.0</v>
      </c>
      <c r="P46" s="154" t="s">
        <v>2096</v>
      </c>
      <c r="Q46" s="148" t="s">
        <v>2189</v>
      </c>
    </row>
    <row r="47">
      <c r="A47" s="146" t="s">
        <v>2174</v>
      </c>
      <c r="B47" s="146" t="s">
        <v>2190</v>
      </c>
      <c r="C47" s="146" t="s">
        <v>1920</v>
      </c>
      <c r="D47" s="146" t="s">
        <v>379</v>
      </c>
      <c r="E47" s="146" t="s">
        <v>2191</v>
      </c>
      <c r="F47" s="146"/>
      <c r="G47" s="146" t="s">
        <v>2176</v>
      </c>
      <c r="H47" s="146" t="s">
        <v>1970</v>
      </c>
      <c r="I47" s="146"/>
      <c r="J47" s="147" t="s">
        <v>2192</v>
      </c>
      <c r="K47" s="142" t="s">
        <v>1638</v>
      </c>
      <c r="L47" s="142" t="s">
        <v>2193</v>
      </c>
      <c r="M47" s="147" t="s">
        <v>2067</v>
      </c>
      <c r="N47" s="143" t="s">
        <v>403</v>
      </c>
      <c r="O47" s="147">
        <v>9.99810593E8</v>
      </c>
      <c r="P47" s="144"/>
      <c r="Q47" s="148" t="s">
        <v>2194</v>
      </c>
    </row>
    <row r="48">
      <c r="A48" s="146" t="s">
        <v>2180</v>
      </c>
      <c r="B48" s="146" t="s">
        <v>2195</v>
      </c>
      <c r="C48" s="146" t="s">
        <v>2061</v>
      </c>
      <c r="D48" s="146" t="s">
        <v>385</v>
      </c>
      <c r="E48" s="146" t="s">
        <v>2196</v>
      </c>
      <c r="F48" s="146"/>
      <c r="G48" s="146" t="s">
        <v>2182</v>
      </c>
      <c r="H48" s="146" t="s">
        <v>1970</v>
      </c>
      <c r="I48" s="146"/>
      <c r="J48" s="147" t="s">
        <v>2197</v>
      </c>
      <c r="K48" s="142" t="s">
        <v>1638</v>
      </c>
      <c r="L48" s="142" t="s">
        <v>2198</v>
      </c>
      <c r="M48" s="147" t="s">
        <v>2199</v>
      </c>
      <c r="N48" s="143" t="s">
        <v>409</v>
      </c>
      <c r="O48" s="147">
        <v>9.94834186E8</v>
      </c>
      <c r="P48" s="144"/>
      <c r="Q48" s="148" t="s">
        <v>2200</v>
      </c>
    </row>
    <row r="49">
      <c r="A49" s="140" t="s">
        <v>2184</v>
      </c>
      <c r="B49" s="140" t="s">
        <v>2201</v>
      </c>
      <c r="C49" s="140" t="s">
        <v>2067</v>
      </c>
      <c r="D49" s="140" t="s">
        <v>391</v>
      </c>
      <c r="E49" s="140" t="s">
        <v>2202</v>
      </c>
      <c r="F49" s="140"/>
      <c r="G49" s="140" t="s">
        <v>2186</v>
      </c>
      <c r="H49" s="140" t="s">
        <v>466</v>
      </c>
      <c r="I49" s="140"/>
      <c r="J49" s="141" t="s">
        <v>2203</v>
      </c>
      <c r="K49" s="142" t="s">
        <v>1638</v>
      </c>
      <c r="L49" s="142" t="s">
        <v>2204</v>
      </c>
      <c r="M49" s="141" t="s">
        <v>2205</v>
      </c>
      <c r="N49" s="142" t="s">
        <v>415</v>
      </c>
      <c r="O49" s="141">
        <v>9.8056811E8</v>
      </c>
      <c r="P49" s="144"/>
      <c r="Q49" s="145" t="s">
        <v>2206</v>
      </c>
    </row>
    <row r="50">
      <c r="A50" s="146"/>
      <c r="B50" s="146" t="s">
        <v>2207</v>
      </c>
      <c r="C50" s="146"/>
      <c r="D50" s="146" t="s">
        <v>397</v>
      </c>
      <c r="E50" s="146" t="s">
        <v>2189</v>
      </c>
      <c r="F50" s="146" t="s">
        <v>2096</v>
      </c>
      <c r="G50" s="146" t="s">
        <v>2189</v>
      </c>
      <c r="H50" s="146"/>
      <c r="I50" s="146"/>
      <c r="J50" s="147" t="s">
        <v>2208</v>
      </c>
      <c r="K50" s="142" t="s">
        <v>1638</v>
      </c>
      <c r="L50" s="142" t="s">
        <v>2209</v>
      </c>
      <c r="M50" s="147" t="s">
        <v>1885</v>
      </c>
      <c r="N50" s="143" t="s">
        <v>421</v>
      </c>
      <c r="O50" s="147">
        <v>9.87362532E8</v>
      </c>
      <c r="P50" s="144"/>
      <c r="Q50" s="148" t="s">
        <v>2210</v>
      </c>
    </row>
    <row r="51">
      <c r="A51" s="146" t="s">
        <v>2192</v>
      </c>
      <c r="B51" s="146" t="s">
        <v>2211</v>
      </c>
      <c r="C51" s="146" t="s">
        <v>2067</v>
      </c>
      <c r="D51" s="146" t="s">
        <v>409</v>
      </c>
      <c r="E51" s="146" t="s">
        <v>2212</v>
      </c>
      <c r="F51" s="146"/>
      <c r="G51" s="146" t="s">
        <v>2194</v>
      </c>
      <c r="H51" s="146"/>
      <c r="I51" s="146"/>
      <c r="J51" s="147" t="s">
        <v>2213</v>
      </c>
      <c r="K51" s="142" t="s">
        <v>1638</v>
      </c>
      <c r="L51" s="142" t="s">
        <v>2214</v>
      </c>
      <c r="M51" s="147" t="s">
        <v>2215</v>
      </c>
      <c r="N51" s="143" t="s">
        <v>428</v>
      </c>
      <c r="O51" s="147">
        <v>9.85933333E8</v>
      </c>
      <c r="P51" s="144"/>
      <c r="Q51" s="148" t="s">
        <v>2216</v>
      </c>
    </row>
    <row r="52">
      <c r="A52" s="146" t="s">
        <v>2197</v>
      </c>
      <c r="B52" s="146" t="s">
        <v>2217</v>
      </c>
      <c r="C52" s="146" t="s">
        <v>2199</v>
      </c>
      <c r="D52" s="146" t="s">
        <v>403</v>
      </c>
      <c r="E52" s="146" t="s">
        <v>2218</v>
      </c>
      <c r="F52" s="146"/>
      <c r="G52" s="146" t="s">
        <v>2200</v>
      </c>
      <c r="H52" s="146" t="s">
        <v>1970</v>
      </c>
      <c r="I52" s="146"/>
      <c r="J52" s="147" t="s">
        <v>2219</v>
      </c>
      <c r="K52" s="142" t="s">
        <v>1638</v>
      </c>
      <c r="L52" s="142" t="s">
        <v>2220</v>
      </c>
      <c r="M52" s="147" t="s">
        <v>1928</v>
      </c>
      <c r="N52" s="143" t="s">
        <v>434</v>
      </c>
      <c r="O52" s="147">
        <v>9.80327521E8</v>
      </c>
      <c r="P52" s="144"/>
      <c r="Q52" s="148" t="s">
        <v>2221</v>
      </c>
    </row>
    <row r="53">
      <c r="A53" s="146" t="s">
        <v>2222</v>
      </c>
      <c r="B53" s="146" t="s">
        <v>2223</v>
      </c>
      <c r="C53" s="146" t="s">
        <v>2224</v>
      </c>
      <c r="D53" s="146" t="s">
        <v>415</v>
      </c>
      <c r="E53" s="146" t="s">
        <v>2225</v>
      </c>
      <c r="F53" s="146"/>
      <c r="G53" s="146" t="s">
        <v>2206</v>
      </c>
      <c r="H53" s="146" t="s">
        <v>1970</v>
      </c>
      <c r="I53" s="146"/>
      <c r="J53" s="147" t="s">
        <v>2226</v>
      </c>
      <c r="K53" s="142" t="s">
        <v>1638</v>
      </c>
      <c r="L53" s="142" t="s">
        <v>2227</v>
      </c>
      <c r="M53" s="147" t="s">
        <v>2132</v>
      </c>
      <c r="N53" s="143" t="s">
        <v>440</v>
      </c>
      <c r="O53" s="147">
        <v>9.80905443E8</v>
      </c>
      <c r="P53" s="144"/>
      <c r="Q53" s="148" t="s">
        <v>2228</v>
      </c>
    </row>
    <row r="54">
      <c r="A54" s="146" t="s">
        <v>2208</v>
      </c>
      <c r="B54" s="146" t="s">
        <v>2229</v>
      </c>
      <c r="C54" s="146" t="s">
        <v>2230</v>
      </c>
      <c r="D54" s="146" t="s">
        <v>421</v>
      </c>
      <c r="E54" s="146" t="s">
        <v>2231</v>
      </c>
      <c r="F54" s="146"/>
      <c r="G54" s="146" t="s">
        <v>2210</v>
      </c>
      <c r="H54" s="146" t="s">
        <v>1970</v>
      </c>
      <c r="I54" s="146"/>
      <c r="J54" s="147" t="s">
        <v>2232</v>
      </c>
      <c r="K54" s="142" t="s">
        <v>1638</v>
      </c>
      <c r="L54" s="142" t="s">
        <v>2233</v>
      </c>
      <c r="M54" s="147" t="s">
        <v>2234</v>
      </c>
      <c r="N54" s="143" t="s">
        <v>446</v>
      </c>
      <c r="O54" s="147">
        <v>9.84165313E8</v>
      </c>
      <c r="P54" s="144"/>
      <c r="Q54" s="148" t="s">
        <v>2235</v>
      </c>
    </row>
    <row r="55">
      <c r="A55" s="146" t="s">
        <v>2213</v>
      </c>
      <c r="B55" s="146" t="s">
        <v>2236</v>
      </c>
      <c r="C55" s="146" t="s">
        <v>2215</v>
      </c>
      <c r="D55" s="146" t="s">
        <v>428</v>
      </c>
      <c r="E55" s="146" t="s">
        <v>2237</v>
      </c>
      <c r="F55" s="146"/>
      <c r="G55" s="146" t="s">
        <v>2216</v>
      </c>
      <c r="H55" s="146"/>
      <c r="I55" s="146"/>
      <c r="J55" s="147" t="s">
        <v>2238</v>
      </c>
      <c r="K55" s="142" t="s">
        <v>1638</v>
      </c>
      <c r="L55" s="142" t="s">
        <v>2239</v>
      </c>
      <c r="M55" s="147" t="s">
        <v>2240</v>
      </c>
      <c r="N55" s="143" t="s">
        <v>452</v>
      </c>
      <c r="O55" s="147">
        <v>9.93459796E8</v>
      </c>
      <c r="P55" s="144"/>
      <c r="Q55" s="148" t="s">
        <v>2241</v>
      </c>
    </row>
    <row r="56">
      <c r="A56" s="146" t="s">
        <v>2219</v>
      </c>
      <c r="B56" s="146" t="s">
        <v>2242</v>
      </c>
      <c r="C56" s="146" t="s">
        <v>1928</v>
      </c>
      <c r="D56" s="146" t="s">
        <v>434</v>
      </c>
      <c r="E56" s="146" t="s">
        <v>2243</v>
      </c>
      <c r="F56" s="146"/>
      <c r="G56" s="146" t="s">
        <v>2221</v>
      </c>
      <c r="H56" s="146" t="s">
        <v>1970</v>
      </c>
      <c r="I56" s="146"/>
      <c r="J56" s="147" t="s">
        <v>2244</v>
      </c>
      <c r="K56" s="142" t="s">
        <v>1638</v>
      </c>
      <c r="L56" s="142" t="s">
        <v>2245</v>
      </c>
      <c r="M56" s="147" t="s">
        <v>2095</v>
      </c>
      <c r="N56" s="143" t="s">
        <v>458</v>
      </c>
      <c r="O56" s="147">
        <v>1.01538692E8</v>
      </c>
      <c r="P56" s="144"/>
      <c r="Q56" s="148" t="s">
        <v>2245</v>
      </c>
    </row>
    <row r="57">
      <c r="A57" s="146" t="s">
        <v>2226</v>
      </c>
      <c r="B57" s="146" t="s">
        <v>2246</v>
      </c>
      <c r="C57" s="146" t="s">
        <v>2247</v>
      </c>
      <c r="D57" s="146" t="s">
        <v>440</v>
      </c>
      <c r="E57" s="146" t="s">
        <v>2248</v>
      </c>
      <c r="F57" s="146"/>
      <c r="G57" s="146" t="s">
        <v>2228</v>
      </c>
      <c r="H57" s="146" t="s">
        <v>1970</v>
      </c>
      <c r="I57" s="146"/>
      <c r="J57" s="147" t="s">
        <v>2249</v>
      </c>
      <c r="K57" s="142" t="s">
        <v>1638</v>
      </c>
      <c r="L57" s="142" t="s">
        <v>2250</v>
      </c>
      <c r="M57" s="147" t="s">
        <v>2251</v>
      </c>
      <c r="N57" s="143" t="s">
        <v>464</v>
      </c>
      <c r="O57" s="147">
        <v>9.87077125E8</v>
      </c>
      <c r="P57" s="144"/>
      <c r="Q57" s="148" t="s">
        <v>2252</v>
      </c>
    </row>
    <row r="58">
      <c r="A58" s="140" t="s">
        <v>2232</v>
      </c>
      <c r="B58" s="140" t="s">
        <v>2253</v>
      </c>
      <c r="C58" s="140" t="s">
        <v>2234</v>
      </c>
      <c r="D58" s="140" t="s">
        <v>446</v>
      </c>
      <c r="E58" s="140" t="s">
        <v>2254</v>
      </c>
      <c r="F58" s="140"/>
      <c r="G58" s="140" t="s">
        <v>2235</v>
      </c>
      <c r="H58" s="140" t="s">
        <v>1970</v>
      </c>
      <c r="I58" s="140"/>
      <c r="J58" s="141" t="s">
        <v>2255</v>
      </c>
      <c r="K58" s="142" t="s">
        <v>1638</v>
      </c>
      <c r="L58" s="141" t="s">
        <v>2255</v>
      </c>
      <c r="M58" s="147" t="s">
        <v>1920</v>
      </c>
      <c r="N58" s="143" t="s">
        <v>471</v>
      </c>
      <c r="O58" s="141" t="s">
        <v>2255</v>
      </c>
      <c r="P58" s="144"/>
      <c r="Q58" s="141" t="s">
        <v>2255</v>
      </c>
    </row>
    <row r="59">
      <c r="A59" s="146" t="s">
        <v>2238</v>
      </c>
      <c r="B59" s="146" t="s">
        <v>2256</v>
      </c>
      <c r="C59" s="146" t="s">
        <v>2240</v>
      </c>
      <c r="D59" s="146" t="s">
        <v>452</v>
      </c>
      <c r="E59" s="146" t="s">
        <v>2257</v>
      </c>
      <c r="F59" s="146"/>
      <c r="G59" s="146" t="s">
        <v>2241</v>
      </c>
      <c r="H59" s="146" t="s">
        <v>1970</v>
      </c>
      <c r="I59" s="146"/>
      <c r="J59" s="147" t="s">
        <v>2258</v>
      </c>
      <c r="K59" s="142" t="s">
        <v>1638</v>
      </c>
      <c r="L59" s="142" t="s">
        <v>2259</v>
      </c>
      <c r="M59" s="147" t="s">
        <v>1755</v>
      </c>
      <c r="N59" s="143" t="s">
        <v>477</v>
      </c>
      <c r="O59" s="147">
        <v>9.88624847E8</v>
      </c>
      <c r="P59" s="144"/>
      <c r="Q59" s="148" t="s">
        <v>2260</v>
      </c>
    </row>
    <row r="60">
      <c r="A60" s="146" t="s">
        <v>2244</v>
      </c>
      <c r="B60" s="146" t="s">
        <v>2261</v>
      </c>
      <c r="C60" s="146" t="s">
        <v>2095</v>
      </c>
      <c r="D60" s="146" t="s">
        <v>458</v>
      </c>
      <c r="E60" s="146" t="s">
        <v>2261</v>
      </c>
      <c r="F60" s="146"/>
      <c r="G60" s="146" t="s">
        <v>2245</v>
      </c>
      <c r="H60" s="146"/>
      <c r="I60" s="146"/>
      <c r="J60" s="147" t="s">
        <v>2262</v>
      </c>
      <c r="K60" s="142" t="s">
        <v>1638</v>
      </c>
      <c r="L60" s="142" t="s">
        <v>2263</v>
      </c>
      <c r="M60" s="147" t="s">
        <v>2067</v>
      </c>
      <c r="N60" s="143" t="s">
        <v>483</v>
      </c>
      <c r="O60" s="147">
        <v>9.67607488E8</v>
      </c>
      <c r="P60" s="144"/>
      <c r="Q60" s="148" t="s">
        <v>2264</v>
      </c>
    </row>
    <row r="61">
      <c r="A61" s="140" t="s">
        <v>2249</v>
      </c>
      <c r="B61" s="140" t="s">
        <v>2265</v>
      </c>
      <c r="C61" s="140" t="s">
        <v>2251</v>
      </c>
      <c r="D61" s="140" t="s">
        <v>464</v>
      </c>
      <c r="E61" s="140" t="s">
        <v>2266</v>
      </c>
      <c r="F61" s="140"/>
      <c r="G61" s="140" t="s">
        <v>2252</v>
      </c>
      <c r="H61" s="140" t="s">
        <v>1970</v>
      </c>
      <c r="I61" s="140"/>
      <c r="J61" s="141" t="s">
        <v>2267</v>
      </c>
      <c r="K61" s="142" t="s">
        <v>1638</v>
      </c>
      <c r="L61" s="142" t="s">
        <v>2267</v>
      </c>
      <c r="M61" s="141" t="s">
        <v>2267</v>
      </c>
      <c r="N61" s="143" t="s">
        <v>489</v>
      </c>
      <c r="O61" s="141" t="s">
        <v>2267</v>
      </c>
      <c r="P61" s="144"/>
      <c r="Q61" s="148" t="s">
        <v>2268</v>
      </c>
      <c r="R61" s="141" t="s">
        <v>2267</v>
      </c>
      <c r="T61" s="141" t="s">
        <v>2267</v>
      </c>
    </row>
    <row r="62">
      <c r="A62" s="146" t="s">
        <v>2269</v>
      </c>
      <c r="B62" s="146" t="s">
        <v>1980</v>
      </c>
      <c r="C62" s="146" t="s">
        <v>2270</v>
      </c>
      <c r="D62" s="146" t="s">
        <v>471</v>
      </c>
      <c r="E62" s="146" t="s">
        <v>1980</v>
      </c>
      <c r="F62" s="146" t="s">
        <v>2271</v>
      </c>
      <c r="G62" s="146" t="s">
        <v>2272</v>
      </c>
      <c r="H62" s="146"/>
      <c r="I62" s="146"/>
      <c r="J62" s="147" t="s">
        <v>2273</v>
      </c>
      <c r="K62" s="142" t="s">
        <v>1638</v>
      </c>
      <c r="L62" s="142" t="s">
        <v>2274</v>
      </c>
      <c r="M62" s="147" t="s">
        <v>1885</v>
      </c>
      <c r="N62" s="143" t="s">
        <v>495</v>
      </c>
      <c r="O62" s="147">
        <v>9.9438713E8</v>
      </c>
      <c r="P62" s="144"/>
      <c r="Q62" s="148" t="s">
        <v>2275</v>
      </c>
    </row>
    <row r="63">
      <c r="A63" s="153" t="s">
        <v>2258</v>
      </c>
      <c r="B63" s="153" t="s">
        <v>2276</v>
      </c>
      <c r="C63" s="153" t="s">
        <v>1755</v>
      </c>
      <c r="D63" s="153" t="s">
        <v>477</v>
      </c>
      <c r="E63" s="153" t="s">
        <v>2277</v>
      </c>
      <c r="F63" s="153"/>
      <c r="G63" s="153" t="s">
        <v>2260</v>
      </c>
      <c r="H63" s="153" t="s">
        <v>1990</v>
      </c>
      <c r="I63" s="153"/>
      <c r="J63" s="154" t="s">
        <v>2278</v>
      </c>
      <c r="K63" s="155" t="s">
        <v>1638</v>
      </c>
      <c r="L63" s="155" t="s">
        <v>2279</v>
      </c>
      <c r="M63" s="154" t="s">
        <v>2280</v>
      </c>
      <c r="N63" s="156" t="s">
        <v>502</v>
      </c>
      <c r="O63" s="154">
        <v>9.86508954E8</v>
      </c>
      <c r="P63" s="154" t="s">
        <v>2096</v>
      </c>
      <c r="Q63" s="148" t="s">
        <v>2281</v>
      </c>
    </row>
    <row r="64">
      <c r="A64" s="146" t="s">
        <v>2262</v>
      </c>
      <c r="B64" s="146" t="s">
        <v>2282</v>
      </c>
      <c r="C64" s="146" t="s">
        <v>2067</v>
      </c>
      <c r="D64" s="146" t="s">
        <v>483</v>
      </c>
      <c r="E64" s="146" t="s">
        <v>2283</v>
      </c>
      <c r="F64" s="146"/>
      <c r="G64" s="146" t="s">
        <v>2264</v>
      </c>
      <c r="H64" s="146" t="s">
        <v>1970</v>
      </c>
      <c r="I64" s="146"/>
      <c r="J64" s="147" t="s">
        <v>2284</v>
      </c>
      <c r="K64" s="142" t="s">
        <v>1638</v>
      </c>
      <c r="L64" s="142" t="s">
        <v>2285</v>
      </c>
      <c r="M64" s="147" t="s">
        <v>2286</v>
      </c>
      <c r="N64" s="143" t="s">
        <v>551</v>
      </c>
      <c r="O64" s="150">
        <v>9.86508955E8</v>
      </c>
      <c r="P64" s="144"/>
      <c r="Q64" s="148" t="s">
        <v>2287</v>
      </c>
    </row>
    <row r="65">
      <c r="A65" s="146" t="s">
        <v>2288</v>
      </c>
      <c r="B65" s="146" t="s">
        <v>2289</v>
      </c>
      <c r="C65" s="146" t="s">
        <v>1920</v>
      </c>
      <c r="D65" s="146" t="s">
        <v>489</v>
      </c>
      <c r="E65" s="146" t="s">
        <v>2290</v>
      </c>
      <c r="F65" s="146"/>
      <c r="G65" s="146" t="s">
        <v>2268</v>
      </c>
      <c r="H65" s="146" t="s">
        <v>1970</v>
      </c>
      <c r="I65" s="146"/>
      <c r="J65" s="147" t="s">
        <v>2291</v>
      </c>
      <c r="K65" s="142" t="s">
        <v>1638</v>
      </c>
      <c r="L65" s="142" t="s">
        <v>2292</v>
      </c>
      <c r="M65" s="147" t="s">
        <v>1755</v>
      </c>
      <c r="N65" s="143" t="s">
        <v>513</v>
      </c>
      <c r="O65" s="150">
        <v>9.86508956E8</v>
      </c>
      <c r="P65" s="144"/>
      <c r="Q65" s="148" t="s">
        <v>2293</v>
      </c>
    </row>
    <row r="66">
      <c r="A66" s="146" t="s">
        <v>2273</v>
      </c>
      <c r="B66" s="146" t="s">
        <v>2294</v>
      </c>
      <c r="C66" s="146" t="s">
        <v>1885</v>
      </c>
      <c r="D66" s="146" t="s">
        <v>495</v>
      </c>
      <c r="E66" s="146" t="s">
        <v>2295</v>
      </c>
      <c r="F66" s="146"/>
      <c r="G66" s="146" t="s">
        <v>2275</v>
      </c>
      <c r="H66" s="146" t="s">
        <v>1970</v>
      </c>
      <c r="I66" s="146"/>
      <c r="J66" s="147" t="s">
        <v>2296</v>
      </c>
      <c r="K66" s="142" t="s">
        <v>1638</v>
      </c>
      <c r="L66" s="142" t="s">
        <v>2297</v>
      </c>
      <c r="M66" s="147" t="s">
        <v>2298</v>
      </c>
      <c r="N66" s="143" t="s">
        <v>519</v>
      </c>
      <c r="O66" s="150">
        <v>9.86508957E8</v>
      </c>
      <c r="P66" s="144"/>
      <c r="Q66" s="148" t="s">
        <v>2293</v>
      </c>
    </row>
    <row r="67">
      <c r="A67" s="146" t="s">
        <v>2271</v>
      </c>
      <c r="B67" s="146"/>
      <c r="C67" s="146"/>
      <c r="D67" s="146" t="s">
        <v>502</v>
      </c>
      <c r="E67" s="146"/>
      <c r="F67" s="146" t="s">
        <v>2271</v>
      </c>
      <c r="G67" s="146"/>
      <c r="H67" s="146"/>
      <c r="I67" s="146"/>
      <c r="J67" s="147" t="s">
        <v>2299</v>
      </c>
      <c r="K67" s="142" t="s">
        <v>34</v>
      </c>
      <c r="L67" s="143" t="s">
        <v>2300</v>
      </c>
      <c r="M67" s="147" t="s">
        <v>2061</v>
      </c>
      <c r="N67" s="143" t="s">
        <v>571</v>
      </c>
      <c r="O67" s="150">
        <v>9.86508958E8</v>
      </c>
      <c r="P67" s="144"/>
      <c r="Q67" s="148" t="s">
        <v>2301</v>
      </c>
    </row>
    <row r="68">
      <c r="A68" s="146" t="s">
        <v>2284</v>
      </c>
      <c r="B68" s="146" t="s">
        <v>2302</v>
      </c>
      <c r="C68" s="146" t="s">
        <v>2286</v>
      </c>
      <c r="D68" s="146" t="s">
        <v>551</v>
      </c>
      <c r="E68" s="146" t="s">
        <v>2303</v>
      </c>
      <c r="F68" s="146"/>
      <c r="G68" s="146" t="s">
        <v>2287</v>
      </c>
      <c r="H68" s="146" t="s">
        <v>1970</v>
      </c>
      <c r="I68" s="146"/>
      <c r="J68" s="147" t="s">
        <v>2304</v>
      </c>
      <c r="K68" s="142" t="s">
        <v>1638</v>
      </c>
      <c r="L68" s="142" t="s">
        <v>2305</v>
      </c>
      <c r="M68" s="147" t="s">
        <v>1755</v>
      </c>
      <c r="N68" s="143" t="s">
        <v>580</v>
      </c>
      <c r="O68" s="150">
        <v>9.86508959E8</v>
      </c>
      <c r="P68" s="144"/>
      <c r="Q68" s="148" t="s">
        <v>2306</v>
      </c>
    </row>
    <row r="69">
      <c r="A69" s="146" t="s">
        <v>2291</v>
      </c>
      <c r="B69" s="146" t="s">
        <v>2307</v>
      </c>
      <c r="C69" s="146" t="s">
        <v>2135</v>
      </c>
      <c r="D69" s="146" t="s">
        <v>513</v>
      </c>
      <c r="E69" s="146" t="s">
        <v>2308</v>
      </c>
      <c r="F69" s="146"/>
      <c r="G69" s="146" t="s">
        <v>2293</v>
      </c>
      <c r="H69" s="146" t="s">
        <v>1970</v>
      </c>
      <c r="I69" s="146"/>
      <c r="J69" s="147" t="s">
        <v>2309</v>
      </c>
      <c r="K69" s="142" t="s">
        <v>34</v>
      </c>
      <c r="L69" s="142" t="s">
        <v>2310</v>
      </c>
      <c r="M69" s="147" t="s">
        <v>1885</v>
      </c>
      <c r="N69" s="143" t="s">
        <v>529</v>
      </c>
      <c r="O69" s="150">
        <v>9.8650896E8</v>
      </c>
      <c r="P69" s="144"/>
      <c r="Q69" s="148" t="s">
        <v>2311</v>
      </c>
    </row>
    <row r="70">
      <c r="A70" s="146" t="s">
        <v>2296</v>
      </c>
      <c r="B70" s="146" t="s">
        <v>2312</v>
      </c>
      <c r="C70" s="146" t="s">
        <v>2298</v>
      </c>
      <c r="D70" s="146" t="s">
        <v>519</v>
      </c>
      <c r="E70" s="146" t="s">
        <v>2313</v>
      </c>
      <c r="F70" s="146"/>
      <c r="G70" s="146" t="s">
        <v>2293</v>
      </c>
      <c r="H70" s="146" t="s">
        <v>1970</v>
      </c>
      <c r="I70" s="146"/>
      <c r="J70" s="147" t="s">
        <v>2314</v>
      </c>
      <c r="K70" s="142" t="s">
        <v>1638</v>
      </c>
      <c r="L70" s="142" t="s">
        <v>2315</v>
      </c>
      <c r="M70" s="147" t="s">
        <v>2067</v>
      </c>
      <c r="N70" s="143" t="s">
        <v>547</v>
      </c>
      <c r="O70" s="147">
        <v>9.86142689E8</v>
      </c>
      <c r="P70" s="144"/>
      <c r="Q70" s="148" t="s">
        <v>2316</v>
      </c>
    </row>
    <row r="71">
      <c r="A71" s="146" t="s">
        <v>2299</v>
      </c>
      <c r="B71" s="146" t="s">
        <v>2300</v>
      </c>
      <c r="C71" s="146" t="s">
        <v>2061</v>
      </c>
      <c r="D71" s="146" t="s">
        <v>571</v>
      </c>
      <c r="E71" s="146" t="s">
        <v>2317</v>
      </c>
      <c r="F71" s="146"/>
      <c r="G71" s="146" t="s">
        <v>2301</v>
      </c>
      <c r="H71" s="146" t="s">
        <v>1970</v>
      </c>
      <c r="I71" s="146"/>
      <c r="J71" s="147" t="s">
        <v>2318</v>
      </c>
      <c r="K71" s="142" t="s">
        <v>1638</v>
      </c>
      <c r="L71" s="142" t="s">
        <v>2319</v>
      </c>
      <c r="M71" s="147" t="s">
        <v>2320</v>
      </c>
      <c r="N71" s="143" t="s">
        <v>557</v>
      </c>
      <c r="O71" s="147">
        <v>9.39812655E8</v>
      </c>
      <c r="P71" s="144"/>
      <c r="Q71" s="148" t="s">
        <v>2321</v>
      </c>
    </row>
    <row r="72">
      <c r="A72" s="146" t="s">
        <v>2304</v>
      </c>
      <c r="B72" s="146" t="s">
        <v>2322</v>
      </c>
      <c r="C72" s="146" t="s">
        <v>2323</v>
      </c>
      <c r="D72" s="146" t="s">
        <v>580</v>
      </c>
      <c r="E72" s="146" t="s">
        <v>2324</v>
      </c>
      <c r="F72" s="146"/>
      <c r="G72" s="146" t="s">
        <v>2306</v>
      </c>
      <c r="H72" s="146" t="s">
        <v>1970</v>
      </c>
      <c r="I72" s="146"/>
      <c r="J72" s="147" t="s">
        <v>2325</v>
      </c>
      <c r="K72" s="142" t="s">
        <v>1638</v>
      </c>
      <c r="L72" s="142" t="s">
        <v>2326</v>
      </c>
      <c r="M72" s="147" t="s">
        <v>2327</v>
      </c>
      <c r="N72" s="143" t="s">
        <v>561</v>
      </c>
      <c r="O72" s="147">
        <v>9.67323246E8</v>
      </c>
      <c r="P72" s="144"/>
      <c r="Q72" s="148" t="s">
        <v>2328</v>
      </c>
    </row>
    <row r="73">
      <c r="A73" s="146" t="s">
        <v>2309</v>
      </c>
      <c r="B73" s="146" t="s">
        <v>2329</v>
      </c>
      <c r="C73" s="146" t="s">
        <v>1885</v>
      </c>
      <c r="D73" s="146" t="s">
        <v>529</v>
      </c>
      <c r="E73" s="146" t="s">
        <v>2330</v>
      </c>
      <c r="F73" s="146"/>
      <c r="G73" s="146" t="s">
        <v>2311</v>
      </c>
      <c r="H73" s="146" t="s">
        <v>1970</v>
      </c>
      <c r="I73" s="146"/>
      <c r="J73" s="147" t="s">
        <v>2331</v>
      </c>
      <c r="K73" s="142" t="s">
        <v>1638</v>
      </c>
      <c r="L73" s="142" t="s">
        <v>2332</v>
      </c>
      <c r="M73" s="147" t="s">
        <v>1755</v>
      </c>
      <c r="N73" s="143" t="s">
        <v>568</v>
      </c>
      <c r="O73" s="147">
        <v>9.5941672E8</v>
      </c>
      <c r="P73" s="144"/>
      <c r="Q73" s="148" t="s">
        <v>2333</v>
      </c>
    </row>
    <row r="74">
      <c r="A74" s="146" t="s">
        <v>2314</v>
      </c>
      <c r="B74" s="146" t="s">
        <v>2334</v>
      </c>
      <c r="C74" s="146" t="s">
        <v>2067</v>
      </c>
      <c r="D74" s="146" t="s">
        <v>547</v>
      </c>
      <c r="E74" s="146" t="s">
        <v>2335</v>
      </c>
      <c r="F74" s="146"/>
      <c r="G74" s="146" t="s">
        <v>2316</v>
      </c>
      <c r="H74" s="146"/>
      <c r="I74" s="146"/>
      <c r="J74" s="147" t="s">
        <v>2336</v>
      </c>
      <c r="K74" s="142" t="s">
        <v>1638</v>
      </c>
      <c r="L74" s="142" t="s">
        <v>2337</v>
      </c>
      <c r="M74" s="147" t="s">
        <v>2338</v>
      </c>
      <c r="N74" s="143" t="s">
        <v>577</v>
      </c>
      <c r="O74" s="147">
        <v>9.5941672E8</v>
      </c>
      <c r="P74" s="144"/>
      <c r="Q74" s="148" t="s">
        <v>2333</v>
      </c>
    </row>
    <row r="75">
      <c r="A75" s="146" t="s">
        <v>2318</v>
      </c>
      <c r="B75" s="146" t="s">
        <v>2339</v>
      </c>
      <c r="C75" s="146" t="s">
        <v>2320</v>
      </c>
      <c r="D75" s="146" t="s">
        <v>557</v>
      </c>
      <c r="E75" s="146" t="s">
        <v>2340</v>
      </c>
      <c r="F75" s="146"/>
      <c r="G75" s="146" t="s">
        <v>2321</v>
      </c>
      <c r="H75" s="146" t="s">
        <v>1970</v>
      </c>
      <c r="I75" s="146"/>
      <c r="J75" s="147" t="s">
        <v>2341</v>
      </c>
      <c r="K75" s="142" t="s">
        <v>1638</v>
      </c>
      <c r="L75" s="142" t="s">
        <v>2342</v>
      </c>
      <c r="M75" s="147" t="s">
        <v>1920</v>
      </c>
      <c r="N75" s="143" t="s">
        <v>585</v>
      </c>
      <c r="O75" s="147">
        <v>9.6290738E8</v>
      </c>
      <c r="P75" s="144"/>
      <c r="Q75" s="148" t="s">
        <v>2343</v>
      </c>
    </row>
    <row r="76">
      <c r="A76" s="146" t="s">
        <v>2344</v>
      </c>
      <c r="B76" s="146" t="s">
        <v>2345</v>
      </c>
      <c r="C76" s="146" t="s">
        <v>2327</v>
      </c>
      <c r="D76" s="146" t="s">
        <v>561</v>
      </c>
      <c r="E76" s="146" t="s">
        <v>2346</v>
      </c>
      <c r="F76" s="146"/>
      <c r="G76" s="146" t="s">
        <v>2328</v>
      </c>
      <c r="H76" s="146" t="s">
        <v>1970</v>
      </c>
      <c r="I76" s="146"/>
      <c r="J76" s="147" t="s">
        <v>2347</v>
      </c>
      <c r="K76" s="142" t="s">
        <v>1638</v>
      </c>
      <c r="L76" s="142" t="s">
        <v>2348</v>
      </c>
      <c r="M76" s="147" t="s">
        <v>2178</v>
      </c>
      <c r="N76" s="143" t="s">
        <v>591</v>
      </c>
      <c r="O76" s="147">
        <v>9.81115092E8</v>
      </c>
      <c r="P76" s="144"/>
      <c r="Q76" s="148" t="s">
        <v>2349</v>
      </c>
    </row>
    <row r="77">
      <c r="A77" s="146" t="s">
        <v>2331</v>
      </c>
      <c r="B77" s="146" t="s">
        <v>2350</v>
      </c>
      <c r="C77" s="146" t="s">
        <v>2351</v>
      </c>
      <c r="D77" s="146" t="s">
        <v>568</v>
      </c>
      <c r="E77" s="146" t="s">
        <v>2352</v>
      </c>
      <c r="F77" s="146"/>
      <c r="G77" s="146" t="s">
        <v>2333</v>
      </c>
      <c r="H77" s="146" t="s">
        <v>1970</v>
      </c>
      <c r="I77" s="146"/>
      <c r="J77" s="147" t="s">
        <v>2353</v>
      </c>
      <c r="K77" s="142" t="s">
        <v>1638</v>
      </c>
      <c r="L77" s="142" t="s">
        <v>2354</v>
      </c>
      <c r="M77" s="147" t="s">
        <v>1755</v>
      </c>
      <c r="N77" s="143" t="s">
        <v>598</v>
      </c>
      <c r="O77" s="147">
        <v>9.67369193E8</v>
      </c>
      <c r="P77" s="144"/>
      <c r="Q77" s="148" t="s">
        <v>2355</v>
      </c>
    </row>
    <row r="78">
      <c r="A78" s="146" t="s">
        <v>2336</v>
      </c>
      <c r="B78" s="146" t="s">
        <v>2356</v>
      </c>
      <c r="C78" s="146" t="s">
        <v>2351</v>
      </c>
      <c r="D78" s="146" t="s">
        <v>577</v>
      </c>
      <c r="E78" s="146" t="s">
        <v>2352</v>
      </c>
      <c r="F78" s="146"/>
      <c r="G78" s="146" t="s">
        <v>2333</v>
      </c>
      <c r="H78" s="146" t="s">
        <v>1970</v>
      </c>
      <c r="I78" s="146"/>
      <c r="J78" s="147" t="s">
        <v>2357</v>
      </c>
      <c r="K78" s="142" t="s">
        <v>1638</v>
      </c>
      <c r="L78" s="142" t="s">
        <v>2358</v>
      </c>
      <c r="M78" s="147" t="s">
        <v>2123</v>
      </c>
      <c r="N78" s="143" t="s">
        <v>605</v>
      </c>
      <c r="O78" s="147">
        <v>9.80702291E8</v>
      </c>
      <c r="P78" s="144"/>
      <c r="Q78" s="148" t="s">
        <v>2359</v>
      </c>
    </row>
    <row r="79">
      <c r="A79" s="146" t="s">
        <v>2341</v>
      </c>
      <c r="B79" s="146" t="s">
        <v>2360</v>
      </c>
      <c r="C79" s="146" t="s">
        <v>1928</v>
      </c>
      <c r="D79" s="146" t="s">
        <v>585</v>
      </c>
      <c r="E79" s="146" t="s">
        <v>2361</v>
      </c>
      <c r="F79" s="146"/>
      <c r="G79" s="146" t="s">
        <v>2343</v>
      </c>
      <c r="H79" s="146" t="s">
        <v>1970</v>
      </c>
      <c r="I79" s="146"/>
      <c r="J79" s="147" t="s">
        <v>2362</v>
      </c>
      <c r="K79" s="142" t="s">
        <v>1638</v>
      </c>
      <c r="L79" s="142" t="s">
        <v>2363</v>
      </c>
      <c r="M79" s="147" t="s">
        <v>1885</v>
      </c>
      <c r="N79" s="143" t="s">
        <v>611</v>
      </c>
      <c r="O79" s="147">
        <v>9.3911148E8</v>
      </c>
      <c r="P79" s="144"/>
      <c r="Q79" s="148" t="s">
        <v>2364</v>
      </c>
    </row>
    <row r="80">
      <c r="A80" s="146" t="s">
        <v>2347</v>
      </c>
      <c r="B80" s="146" t="s">
        <v>2365</v>
      </c>
      <c r="C80" s="146" t="s">
        <v>2366</v>
      </c>
      <c r="D80" s="146" t="s">
        <v>591</v>
      </c>
      <c r="E80" s="146" t="s">
        <v>2367</v>
      </c>
      <c r="F80" s="146"/>
      <c r="G80" s="146" t="s">
        <v>2349</v>
      </c>
      <c r="H80" s="146" t="s">
        <v>1970</v>
      </c>
      <c r="I80" s="146"/>
      <c r="J80" s="147" t="s">
        <v>2368</v>
      </c>
      <c r="K80" s="142" t="s">
        <v>34</v>
      </c>
      <c r="L80" s="143" t="s">
        <v>2369</v>
      </c>
      <c r="M80" s="147" t="s">
        <v>1755</v>
      </c>
      <c r="N80" s="143" t="s">
        <v>618</v>
      </c>
      <c r="O80" s="147">
        <v>9.34834186E8</v>
      </c>
      <c r="P80" s="144"/>
      <c r="Q80" s="148" t="s">
        <v>2370</v>
      </c>
    </row>
    <row r="81">
      <c r="A81" s="146" t="s">
        <v>2353</v>
      </c>
      <c r="B81" s="146" t="s">
        <v>2371</v>
      </c>
      <c r="C81" s="146" t="s">
        <v>1755</v>
      </c>
      <c r="D81" s="146" t="s">
        <v>598</v>
      </c>
      <c r="E81" s="146" t="s">
        <v>2372</v>
      </c>
      <c r="F81" s="146"/>
      <c r="G81" s="146" t="s">
        <v>2355</v>
      </c>
      <c r="H81" s="146" t="s">
        <v>1970</v>
      </c>
      <c r="I81" s="146"/>
      <c r="J81" s="147" t="s">
        <v>2373</v>
      </c>
      <c r="K81" s="142" t="s">
        <v>1638</v>
      </c>
      <c r="L81" s="142" t="s">
        <v>2374</v>
      </c>
      <c r="M81" s="147" t="s">
        <v>1885</v>
      </c>
      <c r="N81" s="143" t="s">
        <v>624</v>
      </c>
      <c r="O81" s="147">
        <v>9.97795635E8</v>
      </c>
      <c r="P81" s="144"/>
      <c r="Q81" s="148" t="s">
        <v>2375</v>
      </c>
    </row>
    <row r="82">
      <c r="A82" s="146" t="s">
        <v>2357</v>
      </c>
      <c r="B82" s="146" t="s">
        <v>2376</v>
      </c>
      <c r="C82" s="146" t="s">
        <v>2123</v>
      </c>
      <c r="D82" s="146" t="s">
        <v>605</v>
      </c>
      <c r="E82" s="146" t="s">
        <v>2377</v>
      </c>
      <c r="F82" s="146"/>
      <c r="G82" s="146" t="s">
        <v>2359</v>
      </c>
      <c r="H82" s="146" t="s">
        <v>1970</v>
      </c>
      <c r="I82" s="146"/>
      <c r="J82" s="147" t="s">
        <v>2378</v>
      </c>
      <c r="K82" s="142" t="s">
        <v>1638</v>
      </c>
      <c r="L82" s="142" t="s">
        <v>2379</v>
      </c>
      <c r="M82" s="147" t="s">
        <v>2178</v>
      </c>
      <c r="N82" s="143" t="s">
        <v>630</v>
      </c>
      <c r="O82" s="147">
        <v>9.95383801E8</v>
      </c>
      <c r="P82" s="144"/>
      <c r="Q82" s="148" t="s">
        <v>2380</v>
      </c>
    </row>
    <row r="83">
      <c r="A83" s="153" t="s">
        <v>2362</v>
      </c>
      <c r="B83" s="153" t="s">
        <v>2381</v>
      </c>
      <c r="C83" s="153" t="s">
        <v>2382</v>
      </c>
      <c r="D83" s="153" t="s">
        <v>611</v>
      </c>
      <c r="E83" s="153" t="s">
        <v>2383</v>
      </c>
      <c r="F83" s="153"/>
      <c r="G83" s="153" t="s">
        <v>2364</v>
      </c>
      <c r="H83" s="153" t="s">
        <v>1970</v>
      </c>
      <c r="I83" s="153"/>
      <c r="J83" s="154" t="s">
        <v>2384</v>
      </c>
      <c r="K83" s="155" t="s">
        <v>1638</v>
      </c>
      <c r="L83" s="155" t="s">
        <v>2385</v>
      </c>
      <c r="M83" s="154" t="s">
        <v>1755</v>
      </c>
      <c r="N83" s="156" t="s">
        <v>636</v>
      </c>
      <c r="O83" s="154">
        <v>9.81824739E8</v>
      </c>
      <c r="P83" s="154" t="s">
        <v>2096</v>
      </c>
      <c r="Q83" s="148" t="s">
        <v>2386</v>
      </c>
    </row>
    <row r="84">
      <c r="A84" s="146" t="s">
        <v>2368</v>
      </c>
      <c r="B84" s="146" t="s">
        <v>2369</v>
      </c>
      <c r="C84" s="146" t="s">
        <v>2123</v>
      </c>
      <c r="D84" s="146" t="s">
        <v>618</v>
      </c>
      <c r="E84" s="146" t="s">
        <v>2387</v>
      </c>
      <c r="F84" s="146"/>
      <c r="G84" s="146" t="s">
        <v>2370</v>
      </c>
      <c r="H84" s="146" t="s">
        <v>1970</v>
      </c>
      <c r="I84" s="146"/>
      <c r="J84" s="147" t="s">
        <v>2388</v>
      </c>
      <c r="K84" s="142" t="s">
        <v>1638</v>
      </c>
      <c r="L84" s="142" t="s">
        <v>2389</v>
      </c>
      <c r="M84" s="147" t="s">
        <v>2390</v>
      </c>
      <c r="N84" s="143" t="s">
        <v>643</v>
      </c>
      <c r="O84" s="147">
        <v>9.381472605E9</v>
      </c>
      <c r="P84" s="144"/>
      <c r="Q84" s="148" t="s">
        <v>2391</v>
      </c>
    </row>
    <row r="85">
      <c r="A85" s="146" t="s">
        <v>2373</v>
      </c>
      <c r="B85" s="146" t="s">
        <v>2392</v>
      </c>
      <c r="C85" s="146" t="s">
        <v>1885</v>
      </c>
      <c r="D85" s="146" t="s">
        <v>624</v>
      </c>
      <c r="E85" s="146" t="s">
        <v>2393</v>
      </c>
      <c r="F85" s="146"/>
      <c r="G85" s="146" t="s">
        <v>2375</v>
      </c>
      <c r="H85" s="146" t="s">
        <v>1970</v>
      </c>
      <c r="I85" s="146"/>
      <c r="J85" s="147" t="s">
        <v>2394</v>
      </c>
      <c r="K85" s="142" t="s">
        <v>1638</v>
      </c>
      <c r="L85" s="142" t="s">
        <v>2395</v>
      </c>
      <c r="M85" s="147" t="s">
        <v>1885</v>
      </c>
      <c r="N85" s="143" t="s">
        <v>649</v>
      </c>
      <c r="O85" s="147">
        <v>9.90261258E8</v>
      </c>
      <c r="P85" s="144"/>
      <c r="Q85" s="148" t="s">
        <v>2396</v>
      </c>
    </row>
    <row r="86">
      <c r="A86" s="146" t="s">
        <v>2378</v>
      </c>
      <c r="B86" s="146" t="s">
        <v>2397</v>
      </c>
      <c r="C86" s="146" t="s">
        <v>2178</v>
      </c>
      <c r="D86" s="146" t="s">
        <v>630</v>
      </c>
      <c r="E86" s="146" t="s">
        <v>2398</v>
      </c>
      <c r="F86" s="146"/>
      <c r="G86" s="146" t="s">
        <v>2380</v>
      </c>
      <c r="H86" s="146" t="s">
        <v>1970</v>
      </c>
      <c r="I86" s="146"/>
      <c r="J86" s="147" t="s">
        <v>2399</v>
      </c>
      <c r="K86" s="142" t="s">
        <v>34</v>
      </c>
      <c r="L86" s="142" t="s">
        <v>2400</v>
      </c>
      <c r="M86" s="147" t="s">
        <v>2401</v>
      </c>
      <c r="N86" s="143" t="s">
        <v>658</v>
      </c>
      <c r="O86" s="147">
        <v>9.94129843E8</v>
      </c>
      <c r="P86" s="144"/>
      <c r="Q86" s="148" t="s">
        <v>2402</v>
      </c>
    </row>
    <row r="87">
      <c r="A87" s="146" t="s">
        <v>2384</v>
      </c>
      <c r="B87" s="146" t="s">
        <v>2403</v>
      </c>
      <c r="C87" s="146" t="s">
        <v>1755</v>
      </c>
      <c r="D87" s="146" t="s">
        <v>636</v>
      </c>
      <c r="E87" s="146" t="s">
        <v>2404</v>
      </c>
      <c r="F87" s="146" t="s">
        <v>2096</v>
      </c>
      <c r="G87" s="146" t="s">
        <v>2386</v>
      </c>
      <c r="H87" s="146"/>
      <c r="I87" s="146"/>
      <c r="J87" s="147" t="s">
        <v>2405</v>
      </c>
      <c r="K87" s="142" t="s">
        <v>1638</v>
      </c>
      <c r="L87" s="143" t="s">
        <v>2406</v>
      </c>
      <c r="M87" s="147" t="s">
        <v>1755</v>
      </c>
      <c r="N87" s="143" t="s">
        <v>665</v>
      </c>
      <c r="O87" s="147">
        <v>9.92007923E8</v>
      </c>
      <c r="P87" s="144"/>
      <c r="Q87" s="148" t="s">
        <v>2407</v>
      </c>
    </row>
    <row r="88">
      <c r="A88" s="146" t="s">
        <v>2388</v>
      </c>
      <c r="B88" s="146" t="s">
        <v>2408</v>
      </c>
      <c r="C88" s="146" t="s">
        <v>2390</v>
      </c>
      <c r="D88" s="146" t="s">
        <v>643</v>
      </c>
      <c r="E88" s="146" t="s">
        <v>2409</v>
      </c>
      <c r="F88" s="146"/>
      <c r="G88" s="146" t="s">
        <v>2391</v>
      </c>
      <c r="H88" s="146"/>
      <c r="I88" s="146"/>
      <c r="J88" s="147" t="s">
        <v>2410</v>
      </c>
      <c r="K88" s="142" t="s">
        <v>34</v>
      </c>
      <c r="L88" s="143" t="s">
        <v>2411</v>
      </c>
      <c r="M88" s="147" t="s">
        <v>1630</v>
      </c>
      <c r="N88" s="143" t="s">
        <v>672</v>
      </c>
      <c r="O88" s="147">
        <v>9.86346039E8</v>
      </c>
      <c r="P88" s="144"/>
      <c r="Q88" s="148" t="s">
        <v>2412</v>
      </c>
    </row>
    <row r="89">
      <c r="A89" s="146" t="s">
        <v>2394</v>
      </c>
      <c r="B89" s="146" t="s">
        <v>2413</v>
      </c>
      <c r="C89" s="146" t="s">
        <v>2414</v>
      </c>
      <c r="D89" s="146" t="s">
        <v>649</v>
      </c>
      <c r="E89" s="146" t="s">
        <v>2415</v>
      </c>
      <c r="F89" s="146"/>
      <c r="G89" s="146" t="s">
        <v>2396</v>
      </c>
      <c r="H89" s="146" t="s">
        <v>1970</v>
      </c>
      <c r="I89" s="146"/>
      <c r="J89" s="147" t="s">
        <v>2416</v>
      </c>
      <c r="K89" s="142" t="s">
        <v>34</v>
      </c>
      <c r="L89" s="142" t="s">
        <v>2417</v>
      </c>
      <c r="M89" s="147" t="s">
        <v>2418</v>
      </c>
      <c r="N89" s="143" t="s">
        <v>680</v>
      </c>
      <c r="O89" s="147">
        <v>9.86699289E8</v>
      </c>
      <c r="P89" s="144"/>
      <c r="Q89" s="148" t="s">
        <v>2419</v>
      </c>
    </row>
    <row r="90">
      <c r="A90" s="146" t="s">
        <v>2420</v>
      </c>
      <c r="B90" s="146" t="s">
        <v>2421</v>
      </c>
      <c r="C90" s="146" t="s">
        <v>2422</v>
      </c>
      <c r="D90" s="146" t="s">
        <v>658</v>
      </c>
      <c r="E90" s="146" t="s">
        <v>2423</v>
      </c>
      <c r="F90" s="146"/>
      <c r="G90" s="146" t="s">
        <v>2402</v>
      </c>
      <c r="H90" s="146" t="s">
        <v>1970</v>
      </c>
      <c r="I90" s="146"/>
      <c r="J90" s="147" t="s">
        <v>2424</v>
      </c>
      <c r="K90" s="142" t="s">
        <v>1638</v>
      </c>
      <c r="L90" s="142" t="s">
        <v>2425</v>
      </c>
      <c r="M90" s="147" t="s">
        <v>2067</v>
      </c>
      <c r="N90" s="143" t="s">
        <v>689</v>
      </c>
      <c r="O90" s="147">
        <v>9.89908501E8</v>
      </c>
      <c r="P90" s="144"/>
      <c r="Q90" s="148" t="s">
        <v>2426</v>
      </c>
    </row>
    <row r="91">
      <c r="A91" s="146" t="s">
        <v>2405</v>
      </c>
      <c r="B91" s="146" t="s">
        <v>2406</v>
      </c>
      <c r="C91" s="146" t="s">
        <v>1755</v>
      </c>
      <c r="D91" s="146" t="s">
        <v>665</v>
      </c>
      <c r="E91" s="146" t="s">
        <v>2427</v>
      </c>
      <c r="F91" s="146"/>
      <c r="G91" s="146" t="s">
        <v>2407</v>
      </c>
      <c r="H91" s="146"/>
      <c r="I91" s="146"/>
      <c r="J91" s="147" t="s">
        <v>2428</v>
      </c>
      <c r="K91" s="142" t="s">
        <v>1638</v>
      </c>
      <c r="L91" s="142" t="s">
        <v>2429</v>
      </c>
      <c r="M91" s="147" t="s">
        <v>1822</v>
      </c>
      <c r="N91" s="143" t="s">
        <v>694</v>
      </c>
      <c r="O91" s="147">
        <v>9.95771829E8</v>
      </c>
      <c r="P91" s="144"/>
      <c r="Q91" s="148" t="s">
        <v>2430</v>
      </c>
    </row>
    <row r="92">
      <c r="A92" s="146" t="s">
        <v>2410</v>
      </c>
      <c r="B92" s="146" t="s">
        <v>2411</v>
      </c>
      <c r="C92" s="146" t="s">
        <v>1630</v>
      </c>
      <c r="D92" s="146" t="s">
        <v>672</v>
      </c>
      <c r="E92" s="146" t="s">
        <v>2431</v>
      </c>
      <c r="F92" s="146"/>
      <c r="G92" s="146" t="s">
        <v>2412</v>
      </c>
      <c r="H92" s="146" t="s">
        <v>1970</v>
      </c>
      <c r="I92" s="146"/>
      <c r="J92" s="147" t="s">
        <v>2432</v>
      </c>
      <c r="K92" s="142" t="s">
        <v>1638</v>
      </c>
      <c r="L92" s="142" t="s">
        <v>2433</v>
      </c>
      <c r="M92" s="147" t="s">
        <v>1885</v>
      </c>
      <c r="N92" s="143" t="s">
        <v>700</v>
      </c>
      <c r="O92" s="147">
        <v>9.39541015E8</v>
      </c>
      <c r="P92" s="144"/>
      <c r="Q92" s="148" t="s">
        <v>2434</v>
      </c>
    </row>
    <row r="93">
      <c r="A93" s="140" t="s">
        <v>2416</v>
      </c>
      <c r="B93" s="140" t="s">
        <v>2435</v>
      </c>
      <c r="C93" s="140" t="s">
        <v>2418</v>
      </c>
      <c r="D93" s="140" t="s">
        <v>680</v>
      </c>
      <c r="E93" s="140" t="s">
        <v>2436</v>
      </c>
      <c r="F93" s="140"/>
      <c r="G93" s="140" t="s">
        <v>2419</v>
      </c>
      <c r="H93" s="140" t="s">
        <v>1970</v>
      </c>
      <c r="I93" s="140"/>
      <c r="J93" s="141" t="s">
        <v>2437</v>
      </c>
      <c r="K93" s="142" t="s">
        <v>1638</v>
      </c>
      <c r="L93" s="142" t="s">
        <v>2438</v>
      </c>
      <c r="M93" s="141" t="s">
        <v>1873</v>
      </c>
      <c r="N93" s="142" t="s">
        <v>761</v>
      </c>
      <c r="O93" s="147"/>
      <c r="P93" s="163"/>
      <c r="Q93" s="148"/>
    </row>
    <row r="94">
      <c r="A94" s="146" t="s">
        <v>2424</v>
      </c>
      <c r="B94" s="146" t="s">
        <v>2439</v>
      </c>
      <c r="C94" s="146" t="s">
        <v>2320</v>
      </c>
      <c r="D94" s="146" t="s">
        <v>689</v>
      </c>
      <c r="E94" s="146" t="s">
        <v>2440</v>
      </c>
      <c r="F94" s="146"/>
      <c r="G94" s="146" t="s">
        <v>2426</v>
      </c>
      <c r="H94" s="146" t="s">
        <v>1970</v>
      </c>
      <c r="I94" s="146"/>
      <c r="J94" s="147" t="s">
        <v>2441</v>
      </c>
      <c r="K94" s="142" t="s">
        <v>34</v>
      </c>
      <c r="L94" s="142" t="s">
        <v>2442</v>
      </c>
      <c r="M94" s="147" t="s">
        <v>2067</v>
      </c>
      <c r="N94" s="143" t="s">
        <v>706</v>
      </c>
      <c r="O94" s="147">
        <v>9.92580708E8</v>
      </c>
      <c r="P94" s="163"/>
      <c r="Q94" s="148"/>
    </row>
    <row r="95">
      <c r="A95" s="146" t="s">
        <v>2428</v>
      </c>
      <c r="B95" s="146" t="s">
        <v>2443</v>
      </c>
      <c r="C95" s="146" t="s">
        <v>1822</v>
      </c>
      <c r="D95" s="146" t="s">
        <v>694</v>
      </c>
      <c r="E95" s="146" t="s">
        <v>2444</v>
      </c>
      <c r="F95" s="146"/>
      <c r="G95" s="146" t="s">
        <v>2430</v>
      </c>
      <c r="H95" s="146" t="s">
        <v>1970</v>
      </c>
      <c r="I95" s="146"/>
      <c r="J95" s="147" t="s">
        <v>2445</v>
      </c>
      <c r="K95" s="142" t="s">
        <v>1638</v>
      </c>
      <c r="L95" s="142" t="s">
        <v>2446</v>
      </c>
      <c r="M95" s="147" t="s">
        <v>1755</v>
      </c>
      <c r="N95" s="143" t="s">
        <v>712</v>
      </c>
      <c r="O95" s="147">
        <v>9.92864542E8</v>
      </c>
      <c r="P95" s="163"/>
      <c r="Q95" s="148"/>
    </row>
    <row r="96">
      <c r="A96" s="146" t="s">
        <v>2432</v>
      </c>
      <c r="B96" s="146" t="s">
        <v>2447</v>
      </c>
      <c r="C96" s="146" t="s">
        <v>1885</v>
      </c>
      <c r="D96" s="146" t="s">
        <v>700</v>
      </c>
      <c r="E96" s="146" t="s">
        <v>2448</v>
      </c>
      <c r="F96" s="146"/>
      <c r="G96" s="146" t="s">
        <v>2434</v>
      </c>
      <c r="H96" s="146"/>
      <c r="I96" s="146"/>
      <c r="J96" s="147" t="s">
        <v>2449</v>
      </c>
      <c r="K96" s="142" t="s">
        <v>1638</v>
      </c>
      <c r="L96" s="142" t="s">
        <v>2450</v>
      </c>
      <c r="M96" s="147" t="s">
        <v>1920</v>
      </c>
      <c r="N96" s="143" t="s">
        <v>719</v>
      </c>
      <c r="O96" s="147" t="s">
        <v>2451</v>
      </c>
      <c r="P96" s="163"/>
      <c r="Q96" s="148"/>
      <c r="S96" s="133" t="s">
        <v>2452</v>
      </c>
    </row>
    <row r="97">
      <c r="A97" s="146" t="s">
        <v>2437</v>
      </c>
      <c r="B97" s="146" t="s">
        <v>2453</v>
      </c>
      <c r="C97" s="146" t="s">
        <v>1873</v>
      </c>
      <c r="D97" s="146" t="s">
        <v>761</v>
      </c>
      <c r="E97" s="146" t="s">
        <v>2454</v>
      </c>
      <c r="F97" s="146"/>
      <c r="G97" s="146"/>
      <c r="H97" s="146" t="s">
        <v>1970</v>
      </c>
      <c r="I97" s="146"/>
      <c r="J97" s="147" t="s">
        <v>2455</v>
      </c>
      <c r="K97" s="142" t="s">
        <v>1638</v>
      </c>
      <c r="L97" s="142" t="s">
        <v>2456</v>
      </c>
      <c r="M97" s="147" t="s">
        <v>2457</v>
      </c>
      <c r="N97" s="143" t="s">
        <v>727</v>
      </c>
      <c r="O97" s="147">
        <v>3.01397253E8</v>
      </c>
      <c r="P97" s="163"/>
      <c r="Q97" s="148"/>
    </row>
    <row r="98">
      <c r="A98" s="146" t="s">
        <v>2441</v>
      </c>
      <c r="B98" s="146" t="s">
        <v>2458</v>
      </c>
      <c r="C98" s="146" t="s">
        <v>2320</v>
      </c>
      <c r="D98" s="146" t="s">
        <v>706</v>
      </c>
      <c r="E98" s="146" t="s">
        <v>2459</v>
      </c>
      <c r="F98" s="146"/>
      <c r="G98" s="146"/>
      <c r="H98" s="146" t="s">
        <v>1970</v>
      </c>
      <c r="I98" s="146"/>
      <c r="J98" s="147" t="s">
        <v>2460</v>
      </c>
      <c r="K98" s="142" t="s">
        <v>1638</v>
      </c>
      <c r="L98" s="142" t="s">
        <v>2461</v>
      </c>
      <c r="M98" s="147" t="s">
        <v>2135</v>
      </c>
      <c r="N98" s="143" t="s">
        <v>734</v>
      </c>
      <c r="O98" s="147">
        <v>9.87607663E8</v>
      </c>
      <c r="P98" s="163"/>
      <c r="Q98" s="148"/>
    </row>
    <row r="99">
      <c r="A99" s="146" t="s">
        <v>2445</v>
      </c>
      <c r="B99" s="146" t="s">
        <v>2462</v>
      </c>
      <c r="C99" s="146" t="s">
        <v>2135</v>
      </c>
      <c r="D99" s="146" t="s">
        <v>712</v>
      </c>
      <c r="E99" s="146" t="s">
        <v>2463</v>
      </c>
      <c r="F99" s="146"/>
      <c r="G99" s="146"/>
      <c r="H99" s="146" t="s">
        <v>1970</v>
      </c>
      <c r="I99" s="146"/>
      <c r="J99" s="147" t="s">
        <v>2464</v>
      </c>
      <c r="K99" s="142" t="s">
        <v>34</v>
      </c>
      <c r="L99" s="142" t="s">
        <v>2465</v>
      </c>
      <c r="M99" s="147" t="s">
        <v>1755</v>
      </c>
      <c r="N99" s="143" t="s">
        <v>745</v>
      </c>
      <c r="O99" s="147">
        <v>9.67663385E8</v>
      </c>
      <c r="P99" s="163"/>
      <c r="Q99" s="148"/>
    </row>
    <row r="100">
      <c r="A100" s="146" t="s">
        <v>2449</v>
      </c>
      <c r="B100" s="146" t="s">
        <v>2466</v>
      </c>
      <c r="C100" s="146" t="s">
        <v>2467</v>
      </c>
      <c r="D100" s="146" t="s">
        <v>719</v>
      </c>
      <c r="E100" s="146" t="s">
        <v>2451</v>
      </c>
      <c r="F100" s="146"/>
      <c r="G100" s="146"/>
      <c r="H100" s="146" t="s">
        <v>1970</v>
      </c>
      <c r="I100" s="146"/>
      <c r="J100" s="147" t="s">
        <v>2468</v>
      </c>
      <c r="K100" s="142" t="s">
        <v>1638</v>
      </c>
      <c r="L100" s="142" t="s">
        <v>2469</v>
      </c>
      <c r="M100" s="147" t="s">
        <v>2414</v>
      </c>
      <c r="N100" s="143" t="s">
        <v>751</v>
      </c>
      <c r="O100" s="147">
        <v>9.86279194E8</v>
      </c>
      <c r="P100" s="163"/>
      <c r="Q100" s="148"/>
    </row>
    <row r="101">
      <c r="A101" s="146" t="s">
        <v>2455</v>
      </c>
      <c r="B101" s="146" t="s">
        <v>2470</v>
      </c>
      <c r="C101" s="146" t="s">
        <v>2457</v>
      </c>
      <c r="D101" s="146" t="s">
        <v>727</v>
      </c>
      <c r="E101" s="146" t="s">
        <v>2470</v>
      </c>
      <c r="F101" s="146"/>
      <c r="G101" s="146"/>
      <c r="H101" s="146" t="s">
        <v>1970</v>
      </c>
      <c r="I101" s="146"/>
      <c r="J101" s="147" t="s">
        <v>2471</v>
      </c>
      <c r="K101" s="142" t="s">
        <v>1638</v>
      </c>
      <c r="L101" s="142" t="s">
        <v>2472</v>
      </c>
      <c r="M101" s="147" t="s">
        <v>1920</v>
      </c>
      <c r="N101" s="143" t="s">
        <v>823</v>
      </c>
      <c r="O101" s="147">
        <v>9.92580708E8</v>
      </c>
      <c r="P101" s="163"/>
      <c r="Q101" s="148"/>
    </row>
    <row r="102">
      <c r="A102" s="129" t="s">
        <v>2460</v>
      </c>
      <c r="B102" s="129" t="s">
        <v>2473</v>
      </c>
      <c r="C102" s="129" t="s">
        <v>2135</v>
      </c>
      <c r="D102" s="129" t="s">
        <v>734</v>
      </c>
      <c r="E102" s="129" t="s">
        <v>2474</v>
      </c>
      <c r="F102" s="129"/>
      <c r="G102" s="129"/>
      <c r="H102" s="129"/>
      <c r="I102" s="129"/>
      <c r="J102" s="164" t="s">
        <v>2475</v>
      </c>
      <c r="K102" s="132" t="s">
        <v>34</v>
      </c>
      <c r="L102" s="132" t="s">
        <v>2476</v>
      </c>
      <c r="M102" s="164" t="s">
        <v>2477</v>
      </c>
      <c r="N102" s="145" t="s">
        <v>758</v>
      </c>
      <c r="O102" s="164">
        <v>9.85037071E8</v>
      </c>
      <c r="P102" s="165"/>
      <c r="Q102" s="145" t="s">
        <v>2478</v>
      </c>
    </row>
    <row r="103">
      <c r="A103" s="129" t="s">
        <v>1980</v>
      </c>
      <c r="B103" s="129" t="s">
        <v>2479</v>
      </c>
      <c r="C103" s="129" t="s">
        <v>1755</v>
      </c>
      <c r="D103" s="129" t="s">
        <v>745</v>
      </c>
      <c r="E103" s="129" t="s">
        <v>2480</v>
      </c>
      <c r="F103" s="129"/>
      <c r="G103" s="129"/>
      <c r="H103" s="129"/>
      <c r="I103" s="129"/>
      <c r="J103" s="164" t="s">
        <v>2481</v>
      </c>
      <c r="K103" s="132" t="s">
        <v>1638</v>
      </c>
      <c r="L103" s="132" t="s">
        <v>2482</v>
      </c>
      <c r="M103" s="164" t="s">
        <v>1885</v>
      </c>
      <c r="N103" s="145" t="s">
        <v>766</v>
      </c>
      <c r="O103" s="164">
        <v>9.99948226E8</v>
      </c>
      <c r="P103" s="165"/>
      <c r="Q103" s="145" t="s">
        <v>2483</v>
      </c>
    </row>
    <row r="104">
      <c r="A104" s="129" t="s">
        <v>1980</v>
      </c>
      <c r="B104" s="129" t="s">
        <v>2484</v>
      </c>
      <c r="C104" s="129" t="s">
        <v>2414</v>
      </c>
      <c r="D104" s="129" t="s">
        <v>751</v>
      </c>
      <c r="E104" s="129" t="s">
        <v>2485</v>
      </c>
      <c r="F104" s="131"/>
      <c r="G104" s="131"/>
      <c r="H104" s="131"/>
      <c r="I104" s="131"/>
      <c r="K104" s="131"/>
      <c r="L104" s="131"/>
      <c r="N104" s="166"/>
      <c r="Q104" s="166"/>
    </row>
    <row r="105">
      <c r="A105" s="129" t="s">
        <v>2486</v>
      </c>
      <c r="B105" s="129" t="s">
        <v>2487</v>
      </c>
      <c r="C105" s="129" t="s">
        <v>2488</v>
      </c>
      <c r="D105" s="129" t="s">
        <v>823</v>
      </c>
      <c r="E105" s="129" t="s">
        <v>2459</v>
      </c>
      <c r="F105" s="131"/>
      <c r="G105" s="131"/>
      <c r="H105" s="129" t="s">
        <v>1970</v>
      </c>
      <c r="I105" s="131"/>
      <c r="K105" s="131"/>
      <c r="L105" s="131"/>
      <c r="N105" s="166"/>
      <c r="Q105" s="166"/>
    </row>
    <row r="106">
      <c r="A106" s="129" t="s">
        <v>2489</v>
      </c>
      <c r="B106" s="129" t="s">
        <v>2490</v>
      </c>
      <c r="C106" s="129" t="s">
        <v>2491</v>
      </c>
      <c r="D106" s="129" t="s">
        <v>758</v>
      </c>
      <c r="E106" s="129" t="s">
        <v>2492</v>
      </c>
      <c r="F106" s="131"/>
      <c r="G106" s="129" t="s">
        <v>2478</v>
      </c>
      <c r="H106" s="129" t="s">
        <v>1970</v>
      </c>
      <c r="I106" s="131"/>
      <c r="K106" s="131"/>
      <c r="L106" s="131"/>
      <c r="N106" s="166"/>
      <c r="Q106" s="166"/>
    </row>
    <row r="107">
      <c r="A107" s="129" t="s">
        <v>2481</v>
      </c>
      <c r="B107" s="129" t="s">
        <v>2493</v>
      </c>
      <c r="C107" s="129" t="s">
        <v>2494</v>
      </c>
      <c r="D107" s="129" t="s">
        <v>766</v>
      </c>
      <c r="E107" s="129" t="s">
        <v>2495</v>
      </c>
      <c r="F107" s="131"/>
      <c r="G107" s="129" t="s">
        <v>2483</v>
      </c>
      <c r="H107" s="129" t="s">
        <v>1970</v>
      </c>
      <c r="I107" s="131"/>
      <c r="K107" s="131"/>
      <c r="L107" s="131"/>
      <c r="N107" s="166"/>
      <c r="Q107" s="166"/>
    </row>
    <row r="108">
      <c r="A108" s="129" t="s">
        <v>2496</v>
      </c>
      <c r="B108" s="129" t="s">
        <v>2497</v>
      </c>
      <c r="C108" s="129" t="s">
        <v>2498</v>
      </c>
      <c r="D108" s="129" t="s">
        <v>1805</v>
      </c>
      <c r="E108" s="129" t="s">
        <v>2499</v>
      </c>
      <c r="F108" s="131"/>
      <c r="G108" s="131"/>
      <c r="H108" s="129" t="s">
        <v>1970</v>
      </c>
      <c r="I108" s="131"/>
      <c r="K108" s="131"/>
      <c r="L108" s="131"/>
      <c r="N108" s="166"/>
      <c r="Q108" s="166"/>
    </row>
    <row r="109">
      <c r="A109" s="129" t="s">
        <v>2500</v>
      </c>
      <c r="B109" s="129" t="s">
        <v>2501</v>
      </c>
      <c r="C109" s="129" t="s">
        <v>2502</v>
      </c>
      <c r="D109" s="129" t="s">
        <v>1868</v>
      </c>
      <c r="E109" s="129" t="s">
        <v>2503</v>
      </c>
      <c r="F109" s="131"/>
      <c r="G109" s="131"/>
      <c r="H109" s="129" t="s">
        <v>1970</v>
      </c>
      <c r="I109" s="131"/>
      <c r="K109" s="131"/>
      <c r="L109" s="131"/>
      <c r="N109" s="166"/>
      <c r="Q109" s="166"/>
    </row>
    <row r="110">
      <c r="A110" s="131"/>
      <c r="B110" s="131"/>
      <c r="C110" s="131"/>
      <c r="D110" s="131"/>
      <c r="E110" s="131"/>
      <c r="F110" s="131"/>
      <c r="G110" s="131"/>
      <c r="H110" s="131"/>
      <c r="I110" s="131"/>
      <c r="K110" s="131"/>
      <c r="L110" s="131"/>
      <c r="N110" s="166"/>
      <c r="Q110" s="166"/>
    </row>
    <row r="111">
      <c r="A111" s="131"/>
      <c r="B111" s="131"/>
      <c r="C111" s="131"/>
      <c r="D111" s="131"/>
      <c r="E111" s="131"/>
      <c r="F111" s="131"/>
      <c r="G111" s="131"/>
      <c r="H111" s="131"/>
      <c r="I111" s="131"/>
      <c r="K111" s="131"/>
      <c r="L111" s="131"/>
      <c r="N111" s="166"/>
      <c r="Q111" s="166"/>
    </row>
    <row r="112">
      <c r="A112" s="131"/>
      <c r="B112" s="131"/>
      <c r="C112" s="131"/>
      <c r="D112" s="131"/>
      <c r="E112" s="131"/>
      <c r="F112" s="131"/>
      <c r="G112" s="131"/>
      <c r="H112" s="131"/>
      <c r="I112" s="131"/>
      <c r="K112" s="131"/>
      <c r="L112" s="131"/>
      <c r="N112" s="166"/>
      <c r="Q112" s="166"/>
    </row>
    <row r="113">
      <c r="A113" s="131"/>
      <c r="B113" s="131"/>
      <c r="C113" s="131"/>
      <c r="D113" s="131"/>
      <c r="E113" s="131"/>
      <c r="F113" s="131"/>
      <c r="G113" s="131"/>
      <c r="H113" s="131"/>
      <c r="I113" s="131"/>
      <c r="K113" s="131"/>
      <c r="L113" s="131"/>
      <c r="N113" s="166"/>
      <c r="Q113" s="166"/>
    </row>
    <row r="114">
      <c r="A114" s="131"/>
      <c r="B114" s="131"/>
      <c r="C114" s="131"/>
      <c r="D114" s="131"/>
      <c r="E114" s="131"/>
      <c r="F114" s="131"/>
      <c r="G114" s="131"/>
      <c r="H114" s="131"/>
      <c r="I114" s="131"/>
      <c r="K114" s="131"/>
      <c r="L114" s="131"/>
      <c r="N114" s="166"/>
      <c r="Q114" s="166"/>
    </row>
    <row r="115">
      <c r="A115" s="131"/>
      <c r="B115" s="131"/>
      <c r="C115" s="131"/>
      <c r="D115" s="131"/>
      <c r="E115" s="131"/>
      <c r="F115" s="131"/>
      <c r="G115" s="131"/>
      <c r="H115" s="131"/>
      <c r="I115" s="131"/>
      <c r="K115" s="131"/>
      <c r="L115" s="131"/>
      <c r="N115" s="166"/>
      <c r="Q115" s="166"/>
    </row>
    <row r="116">
      <c r="A116" s="131"/>
      <c r="B116" s="131"/>
      <c r="C116" s="131"/>
      <c r="D116" s="131"/>
      <c r="E116" s="131"/>
      <c r="F116" s="131"/>
      <c r="G116" s="131"/>
      <c r="H116" s="131"/>
      <c r="I116" s="131"/>
      <c r="K116" s="131"/>
      <c r="L116" s="131"/>
      <c r="N116" s="166"/>
      <c r="Q116" s="166"/>
    </row>
    <row r="117">
      <c r="A117" s="131"/>
      <c r="B117" s="131"/>
      <c r="C117" s="131"/>
      <c r="D117" s="131"/>
      <c r="E117" s="131"/>
      <c r="F117" s="131"/>
      <c r="G117" s="131"/>
      <c r="H117" s="131"/>
      <c r="I117" s="131"/>
      <c r="K117" s="131"/>
      <c r="L117" s="131"/>
      <c r="N117" s="166"/>
      <c r="Q117" s="166"/>
    </row>
    <row r="118">
      <c r="A118" s="131"/>
      <c r="B118" s="131"/>
      <c r="C118" s="131"/>
      <c r="D118" s="131"/>
      <c r="E118" s="131"/>
      <c r="F118" s="131"/>
      <c r="G118" s="131"/>
      <c r="H118" s="131"/>
      <c r="I118" s="131"/>
      <c r="K118" s="131"/>
      <c r="L118" s="131"/>
      <c r="N118" s="166"/>
      <c r="Q118" s="166"/>
    </row>
    <row r="119">
      <c r="A119" s="131"/>
      <c r="B119" s="131"/>
      <c r="C119" s="131"/>
      <c r="D119" s="131"/>
      <c r="E119" s="131"/>
      <c r="F119" s="131"/>
      <c r="G119" s="131"/>
      <c r="H119" s="131"/>
      <c r="I119" s="131"/>
      <c r="K119" s="131"/>
      <c r="L119" s="131"/>
      <c r="N119" s="166"/>
      <c r="Q119" s="166"/>
    </row>
    <row r="120">
      <c r="A120" s="131"/>
      <c r="B120" s="131"/>
      <c r="C120" s="131"/>
      <c r="D120" s="131"/>
      <c r="E120" s="131"/>
      <c r="F120" s="131"/>
      <c r="G120" s="131"/>
      <c r="H120" s="131"/>
      <c r="I120" s="131"/>
      <c r="K120" s="131"/>
      <c r="L120" s="131"/>
      <c r="N120" s="166"/>
      <c r="Q120" s="166"/>
    </row>
    <row r="121">
      <c r="A121" s="131"/>
      <c r="B121" s="131"/>
      <c r="C121" s="131"/>
      <c r="D121" s="131"/>
      <c r="E121" s="131"/>
      <c r="F121" s="131"/>
      <c r="G121" s="131"/>
      <c r="H121" s="131"/>
      <c r="I121" s="131"/>
      <c r="K121" s="131"/>
      <c r="L121" s="131"/>
      <c r="N121" s="166"/>
      <c r="Q121" s="166"/>
    </row>
    <row r="122">
      <c r="A122" s="131"/>
      <c r="B122" s="131"/>
      <c r="C122" s="131"/>
      <c r="D122" s="131"/>
      <c r="E122" s="131"/>
      <c r="F122" s="131"/>
      <c r="G122" s="131"/>
      <c r="H122" s="131"/>
      <c r="I122" s="131"/>
      <c r="K122" s="131"/>
      <c r="L122" s="131"/>
      <c r="N122" s="166"/>
      <c r="Q122" s="166"/>
    </row>
    <row r="123">
      <c r="A123" s="131"/>
      <c r="B123" s="131"/>
      <c r="C123" s="131"/>
      <c r="D123" s="131"/>
      <c r="E123" s="131"/>
      <c r="F123" s="131"/>
      <c r="G123" s="131"/>
      <c r="H123" s="131"/>
      <c r="I123" s="131"/>
      <c r="K123" s="131"/>
      <c r="L123" s="131"/>
      <c r="N123" s="166"/>
      <c r="Q123" s="166"/>
    </row>
    <row r="124">
      <c r="A124" s="131"/>
      <c r="B124" s="131"/>
      <c r="C124" s="131"/>
      <c r="D124" s="131"/>
      <c r="E124" s="131"/>
      <c r="F124" s="131"/>
      <c r="G124" s="131"/>
      <c r="H124" s="131"/>
      <c r="I124" s="131"/>
      <c r="K124" s="131"/>
      <c r="L124" s="131"/>
      <c r="N124" s="166"/>
      <c r="Q124" s="166"/>
    </row>
    <row r="125">
      <c r="A125" s="131"/>
      <c r="B125" s="131"/>
      <c r="C125" s="131"/>
      <c r="D125" s="131"/>
      <c r="E125" s="131"/>
      <c r="F125" s="131"/>
      <c r="G125" s="131"/>
      <c r="H125" s="131"/>
      <c r="I125" s="131"/>
      <c r="K125" s="131"/>
      <c r="L125" s="131"/>
      <c r="N125" s="166"/>
      <c r="Q125" s="166"/>
    </row>
    <row r="126">
      <c r="A126" s="131"/>
      <c r="B126" s="131"/>
      <c r="C126" s="131"/>
      <c r="D126" s="131"/>
      <c r="E126" s="131"/>
      <c r="F126" s="131"/>
      <c r="G126" s="131"/>
      <c r="H126" s="131"/>
      <c r="I126" s="131"/>
      <c r="K126" s="131"/>
      <c r="L126" s="131"/>
      <c r="N126" s="166"/>
      <c r="Q126" s="166"/>
    </row>
    <row r="127">
      <c r="A127" s="131"/>
      <c r="B127" s="131"/>
      <c r="C127" s="131"/>
      <c r="D127" s="131"/>
      <c r="E127" s="131"/>
      <c r="F127" s="131"/>
      <c r="G127" s="131"/>
      <c r="H127" s="131"/>
      <c r="I127" s="131"/>
      <c r="K127" s="131"/>
      <c r="L127" s="131"/>
      <c r="N127" s="166"/>
      <c r="Q127" s="166"/>
    </row>
    <row r="128">
      <c r="A128" s="131"/>
      <c r="B128" s="131"/>
      <c r="C128" s="131"/>
      <c r="D128" s="131"/>
      <c r="E128" s="131"/>
      <c r="F128" s="131"/>
      <c r="G128" s="131"/>
      <c r="H128" s="131"/>
      <c r="I128" s="131"/>
      <c r="K128" s="131"/>
      <c r="L128" s="131"/>
      <c r="N128" s="166"/>
      <c r="Q128" s="166"/>
    </row>
    <row r="129">
      <c r="A129" s="131"/>
      <c r="B129" s="131"/>
      <c r="C129" s="131"/>
      <c r="D129" s="131"/>
      <c r="E129" s="131"/>
      <c r="F129" s="131"/>
      <c r="G129" s="131"/>
      <c r="H129" s="131"/>
      <c r="I129" s="131"/>
      <c r="K129" s="131"/>
      <c r="L129" s="131"/>
      <c r="N129" s="166"/>
      <c r="Q129" s="166"/>
    </row>
    <row r="130">
      <c r="A130" s="131"/>
      <c r="B130" s="131"/>
      <c r="C130" s="131"/>
      <c r="D130" s="131"/>
      <c r="E130" s="131"/>
      <c r="F130" s="131"/>
      <c r="G130" s="131"/>
      <c r="H130" s="131"/>
      <c r="I130" s="131"/>
      <c r="K130" s="131"/>
      <c r="L130" s="131"/>
      <c r="N130" s="166"/>
      <c r="Q130" s="166"/>
    </row>
    <row r="131">
      <c r="A131" s="131"/>
      <c r="B131" s="131"/>
      <c r="C131" s="131"/>
      <c r="D131" s="131"/>
      <c r="E131" s="131"/>
      <c r="F131" s="131"/>
      <c r="G131" s="131"/>
      <c r="H131" s="131"/>
      <c r="I131" s="131"/>
      <c r="K131" s="131"/>
      <c r="L131" s="131"/>
      <c r="N131" s="166"/>
      <c r="Q131" s="166"/>
    </row>
    <row r="132">
      <c r="A132" s="131"/>
      <c r="B132" s="131"/>
      <c r="C132" s="131"/>
      <c r="D132" s="131"/>
      <c r="E132" s="131"/>
      <c r="F132" s="131"/>
      <c r="G132" s="131"/>
      <c r="H132" s="131"/>
      <c r="I132" s="131"/>
      <c r="K132" s="131"/>
      <c r="L132" s="131"/>
      <c r="N132" s="166"/>
      <c r="Q132" s="166"/>
    </row>
    <row r="133">
      <c r="A133" s="131"/>
      <c r="B133" s="131"/>
      <c r="C133" s="131"/>
      <c r="D133" s="131"/>
      <c r="E133" s="131"/>
      <c r="F133" s="131"/>
      <c r="G133" s="131"/>
      <c r="H133" s="131"/>
      <c r="I133" s="131"/>
      <c r="K133" s="131"/>
      <c r="L133" s="131"/>
      <c r="N133" s="166"/>
      <c r="Q133" s="166"/>
    </row>
    <row r="134">
      <c r="A134" s="131"/>
      <c r="B134" s="131"/>
      <c r="C134" s="131"/>
      <c r="D134" s="131"/>
      <c r="E134" s="131"/>
      <c r="F134" s="131"/>
      <c r="G134" s="131"/>
      <c r="H134" s="131"/>
      <c r="I134" s="131"/>
      <c r="K134" s="131"/>
      <c r="L134" s="131"/>
      <c r="N134" s="166"/>
      <c r="Q134" s="166"/>
    </row>
    <row r="135">
      <c r="A135" s="131"/>
      <c r="B135" s="131"/>
      <c r="C135" s="131"/>
      <c r="D135" s="131"/>
      <c r="E135" s="131"/>
      <c r="F135" s="131"/>
      <c r="G135" s="131"/>
      <c r="H135" s="131"/>
      <c r="I135" s="131"/>
      <c r="K135" s="131"/>
      <c r="L135" s="131"/>
      <c r="N135" s="166"/>
      <c r="Q135" s="166"/>
    </row>
    <row r="136">
      <c r="A136" s="131"/>
      <c r="B136" s="131"/>
      <c r="C136" s="131"/>
      <c r="D136" s="131"/>
      <c r="E136" s="131"/>
      <c r="F136" s="131"/>
      <c r="G136" s="131"/>
      <c r="H136" s="131"/>
      <c r="I136" s="131"/>
      <c r="K136" s="131"/>
      <c r="L136" s="131"/>
      <c r="N136" s="166"/>
      <c r="Q136" s="166"/>
    </row>
    <row r="137">
      <c r="A137" s="131"/>
      <c r="B137" s="131"/>
      <c r="C137" s="131"/>
      <c r="D137" s="131"/>
      <c r="E137" s="131"/>
      <c r="F137" s="131"/>
      <c r="G137" s="131"/>
      <c r="H137" s="131"/>
      <c r="I137" s="131"/>
      <c r="K137" s="131"/>
      <c r="L137" s="131"/>
      <c r="N137" s="166"/>
      <c r="Q137" s="166"/>
    </row>
    <row r="138">
      <c r="A138" s="131"/>
      <c r="B138" s="131"/>
      <c r="C138" s="131"/>
      <c r="D138" s="131"/>
      <c r="E138" s="131"/>
      <c r="F138" s="131"/>
      <c r="G138" s="131"/>
      <c r="H138" s="131"/>
      <c r="I138" s="131"/>
      <c r="K138" s="131"/>
      <c r="L138" s="131"/>
      <c r="N138" s="166"/>
      <c r="Q138" s="166"/>
    </row>
    <row r="139">
      <c r="A139" s="131"/>
      <c r="B139" s="131"/>
      <c r="C139" s="131"/>
      <c r="D139" s="131"/>
      <c r="E139" s="131"/>
      <c r="F139" s="131"/>
      <c r="G139" s="131"/>
      <c r="H139" s="131"/>
      <c r="I139" s="131"/>
      <c r="K139" s="131"/>
      <c r="L139" s="131"/>
      <c r="N139" s="166"/>
      <c r="Q139" s="166"/>
    </row>
    <row r="140">
      <c r="A140" s="131"/>
      <c r="B140" s="131"/>
      <c r="C140" s="131"/>
      <c r="D140" s="131"/>
      <c r="E140" s="131"/>
      <c r="F140" s="131"/>
      <c r="G140" s="131"/>
      <c r="H140" s="131"/>
      <c r="I140" s="131"/>
      <c r="K140" s="131"/>
      <c r="L140" s="131"/>
      <c r="N140" s="166"/>
      <c r="Q140" s="166"/>
    </row>
    <row r="141">
      <c r="A141" s="131"/>
      <c r="B141" s="131"/>
      <c r="C141" s="131"/>
      <c r="D141" s="131"/>
      <c r="E141" s="131"/>
      <c r="F141" s="131"/>
      <c r="G141" s="131"/>
      <c r="H141" s="131"/>
      <c r="I141" s="131"/>
      <c r="K141" s="131"/>
      <c r="L141" s="131"/>
      <c r="N141" s="166"/>
      <c r="Q141" s="166"/>
    </row>
    <row r="142">
      <c r="A142" s="131"/>
      <c r="B142" s="131"/>
      <c r="C142" s="131"/>
      <c r="D142" s="131"/>
      <c r="E142" s="131"/>
      <c r="F142" s="131"/>
      <c r="G142" s="131"/>
      <c r="H142" s="131"/>
      <c r="I142" s="131"/>
      <c r="K142" s="131"/>
      <c r="L142" s="131"/>
      <c r="N142" s="166"/>
      <c r="Q142" s="166"/>
    </row>
    <row r="143">
      <c r="A143" s="131"/>
      <c r="B143" s="131"/>
      <c r="C143" s="131"/>
      <c r="D143" s="131"/>
      <c r="E143" s="131"/>
      <c r="F143" s="131"/>
      <c r="G143" s="131"/>
      <c r="H143" s="131"/>
      <c r="I143" s="131"/>
      <c r="K143" s="131"/>
      <c r="L143" s="131"/>
      <c r="N143" s="166"/>
      <c r="Q143" s="166"/>
    </row>
    <row r="144">
      <c r="A144" s="131"/>
      <c r="B144" s="131"/>
      <c r="C144" s="131"/>
      <c r="D144" s="131"/>
      <c r="E144" s="131"/>
      <c r="F144" s="131"/>
      <c r="G144" s="131"/>
      <c r="H144" s="131"/>
      <c r="I144" s="131"/>
      <c r="K144" s="131"/>
      <c r="L144" s="131"/>
      <c r="N144" s="166"/>
      <c r="Q144" s="166"/>
    </row>
    <row r="145">
      <c r="A145" s="131"/>
      <c r="B145" s="131"/>
      <c r="C145" s="131"/>
      <c r="D145" s="131"/>
      <c r="E145" s="131"/>
      <c r="F145" s="131"/>
      <c r="G145" s="131"/>
      <c r="H145" s="131"/>
      <c r="I145" s="131"/>
      <c r="K145" s="131"/>
      <c r="L145" s="131"/>
      <c r="N145" s="166"/>
      <c r="Q145" s="166"/>
    </row>
    <row r="146">
      <c r="A146" s="131"/>
      <c r="B146" s="131"/>
      <c r="C146" s="131"/>
      <c r="D146" s="131"/>
      <c r="E146" s="131"/>
      <c r="F146" s="131"/>
      <c r="G146" s="131"/>
      <c r="H146" s="131"/>
      <c r="I146" s="131"/>
      <c r="K146" s="131"/>
      <c r="L146" s="131"/>
      <c r="N146" s="166"/>
      <c r="Q146" s="166"/>
    </row>
    <row r="147">
      <c r="A147" s="131"/>
      <c r="B147" s="131"/>
      <c r="C147" s="131"/>
      <c r="D147" s="131"/>
      <c r="E147" s="131"/>
      <c r="F147" s="131"/>
      <c r="G147" s="131"/>
      <c r="H147" s="131"/>
      <c r="I147" s="131"/>
      <c r="K147" s="131"/>
      <c r="L147" s="131"/>
      <c r="N147" s="166"/>
      <c r="Q147" s="166"/>
    </row>
    <row r="148">
      <c r="A148" s="131"/>
      <c r="B148" s="131"/>
      <c r="C148" s="131"/>
      <c r="D148" s="131"/>
      <c r="E148" s="131"/>
      <c r="F148" s="131"/>
      <c r="G148" s="131"/>
      <c r="H148" s="131"/>
      <c r="I148" s="131"/>
      <c r="K148" s="131"/>
      <c r="L148" s="131"/>
      <c r="N148" s="166"/>
      <c r="Q148" s="166"/>
    </row>
    <row r="149">
      <c r="A149" s="131"/>
      <c r="B149" s="131"/>
      <c r="C149" s="131"/>
      <c r="D149" s="131"/>
      <c r="E149" s="131"/>
      <c r="F149" s="131"/>
      <c r="G149" s="131"/>
      <c r="H149" s="131"/>
      <c r="I149" s="131"/>
      <c r="K149" s="131"/>
      <c r="L149" s="131"/>
      <c r="N149" s="166"/>
      <c r="Q149" s="166"/>
    </row>
    <row r="150">
      <c r="A150" s="131"/>
      <c r="B150" s="131"/>
      <c r="C150" s="131"/>
      <c r="D150" s="131"/>
      <c r="E150" s="131"/>
      <c r="F150" s="131"/>
      <c r="G150" s="131"/>
      <c r="H150" s="131"/>
      <c r="I150" s="131"/>
      <c r="K150" s="131"/>
      <c r="L150" s="131"/>
      <c r="N150" s="166"/>
      <c r="Q150" s="166"/>
    </row>
    <row r="151">
      <c r="A151" s="131"/>
      <c r="B151" s="131"/>
      <c r="C151" s="131"/>
      <c r="D151" s="131"/>
      <c r="E151" s="131"/>
      <c r="F151" s="131"/>
      <c r="G151" s="131"/>
      <c r="H151" s="131"/>
      <c r="I151" s="131"/>
      <c r="K151" s="131"/>
      <c r="L151" s="131"/>
      <c r="N151" s="166"/>
      <c r="Q151" s="166"/>
    </row>
    <row r="152">
      <c r="A152" s="131"/>
      <c r="B152" s="131"/>
      <c r="C152" s="131"/>
      <c r="D152" s="131"/>
      <c r="E152" s="131"/>
      <c r="F152" s="131"/>
      <c r="G152" s="131"/>
      <c r="H152" s="131"/>
      <c r="I152" s="131"/>
      <c r="K152" s="131"/>
      <c r="L152" s="131"/>
      <c r="N152" s="166"/>
      <c r="Q152" s="166"/>
    </row>
    <row r="153">
      <c r="A153" s="131"/>
      <c r="B153" s="131"/>
      <c r="C153" s="131"/>
      <c r="D153" s="131"/>
      <c r="E153" s="131"/>
      <c r="F153" s="131"/>
      <c r="G153" s="131"/>
      <c r="H153" s="131"/>
      <c r="I153" s="131"/>
      <c r="K153" s="131"/>
      <c r="L153" s="131"/>
      <c r="N153" s="166"/>
      <c r="Q153" s="166"/>
    </row>
    <row r="154">
      <c r="A154" s="131"/>
      <c r="B154" s="131"/>
      <c r="C154" s="131"/>
      <c r="D154" s="131"/>
      <c r="E154" s="131"/>
      <c r="F154" s="131"/>
      <c r="G154" s="131"/>
      <c r="H154" s="131"/>
      <c r="I154" s="131"/>
      <c r="K154" s="131"/>
      <c r="L154" s="131"/>
      <c r="N154" s="166"/>
      <c r="Q154" s="166"/>
    </row>
    <row r="155">
      <c r="A155" s="131"/>
      <c r="B155" s="131"/>
      <c r="C155" s="131"/>
      <c r="D155" s="131"/>
      <c r="E155" s="131"/>
      <c r="F155" s="131"/>
      <c r="G155" s="131"/>
      <c r="H155" s="131"/>
      <c r="I155" s="131"/>
      <c r="K155" s="131"/>
      <c r="L155" s="131"/>
      <c r="N155" s="166"/>
      <c r="Q155" s="166"/>
    </row>
    <row r="156">
      <c r="A156" s="131"/>
      <c r="B156" s="131"/>
      <c r="C156" s="131"/>
      <c r="D156" s="131"/>
      <c r="E156" s="131"/>
      <c r="F156" s="131"/>
      <c r="G156" s="131"/>
      <c r="H156" s="131"/>
      <c r="I156" s="131"/>
      <c r="K156" s="131"/>
      <c r="L156" s="131"/>
      <c r="N156" s="166"/>
      <c r="Q156" s="166"/>
    </row>
    <row r="157">
      <c r="A157" s="131"/>
      <c r="B157" s="131"/>
      <c r="C157" s="131"/>
      <c r="D157" s="131"/>
      <c r="E157" s="131"/>
      <c r="F157" s="131"/>
      <c r="G157" s="131"/>
      <c r="H157" s="131"/>
      <c r="I157" s="131"/>
      <c r="K157" s="131"/>
      <c r="L157" s="131"/>
      <c r="N157" s="166"/>
      <c r="Q157" s="166"/>
    </row>
    <row r="158">
      <c r="A158" s="131"/>
      <c r="B158" s="131"/>
      <c r="C158" s="131"/>
      <c r="D158" s="131"/>
      <c r="E158" s="131"/>
      <c r="F158" s="131"/>
      <c r="G158" s="131"/>
      <c r="H158" s="131"/>
      <c r="I158" s="131"/>
      <c r="K158" s="131"/>
      <c r="L158" s="131"/>
      <c r="N158" s="166"/>
      <c r="Q158" s="166"/>
    </row>
    <row r="159">
      <c r="A159" s="131"/>
      <c r="B159" s="131"/>
      <c r="C159" s="131"/>
      <c r="D159" s="131"/>
      <c r="E159" s="131"/>
      <c r="F159" s="131"/>
      <c r="G159" s="131"/>
      <c r="H159" s="131"/>
      <c r="I159" s="131"/>
      <c r="K159" s="131"/>
      <c r="L159" s="131"/>
      <c r="N159" s="166"/>
      <c r="Q159" s="166"/>
    </row>
    <row r="160">
      <c r="A160" s="131"/>
      <c r="B160" s="131"/>
      <c r="C160" s="131"/>
      <c r="D160" s="131"/>
      <c r="E160" s="131"/>
      <c r="F160" s="131"/>
      <c r="G160" s="131"/>
      <c r="H160" s="131"/>
      <c r="I160" s="131"/>
      <c r="K160" s="131"/>
      <c r="L160" s="131"/>
      <c r="N160" s="166"/>
      <c r="Q160" s="166"/>
    </row>
    <row r="161">
      <c r="A161" s="131"/>
      <c r="B161" s="131"/>
      <c r="C161" s="131"/>
      <c r="D161" s="131"/>
      <c r="E161" s="131"/>
      <c r="F161" s="131"/>
      <c r="G161" s="131"/>
      <c r="H161" s="131"/>
      <c r="I161" s="131"/>
      <c r="K161" s="131"/>
      <c r="L161" s="131"/>
      <c r="N161" s="166"/>
      <c r="Q161" s="166"/>
    </row>
    <row r="162">
      <c r="A162" s="131"/>
      <c r="B162" s="131"/>
      <c r="C162" s="131"/>
      <c r="D162" s="131"/>
      <c r="E162" s="131"/>
      <c r="F162" s="131"/>
      <c r="G162" s="131"/>
      <c r="H162" s="131"/>
      <c r="I162" s="131"/>
      <c r="K162" s="131"/>
      <c r="L162" s="131"/>
      <c r="N162" s="166"/>
      <c r="Q162" s="166"/>
    </row>
    <row r="163">
      <c r="A163" s="131"/>
      <c r="B163" s="131"/>
      <c r="C163" s="131"/>
      <c r="D163" s="131"/>
      <c r="E163" s="131"/>
      <c r="F163" s="131"/>
      <c r="G163" s="131"/>
      <c r="H163" s="131"/>
      <c r="I163" s="131"/>
      <c r="K163" s="131"/>
      <c r="L163" s="131"/>
      <c r="N163" s="166"/>
      <c r="Q163" s="166"/>
    </row>
    <row r="164">
      <c r="A164" s="131"/>
      <c r="B164" s="131"/>
      <c r="C164" s="131"/>
      <c r="D164" s="131"/>
      <c r="E164" s="131"/>
      <c r="F164" s="131"/>
      <c r="G164" s="131"/>
      <c r="H164" s="131"/>
      <c r="I164" s="131"/>
      <c r="K164" s="131"/>
      <c r="L164" s="131"/>
      <c r="N164" s="166"/>
      <c r="Q164" s="166"/>
    </row>
    <row r="165">
      <c r="A165" s="131"/>
      <c r="B165" s="131"/>
      <c r="C165" s="131"/>
      <c r="D165" s="131"/>
      <c r="E165" s="131"/>
      <c r="F165" s="131"/>
      <c r="G165" s="131"/>
      <c r="H165" s="131"/>
      <c r="I165" s="131"/>
      <c r="K165" s="131"/>
      <c r="L165" s="131"/>
      <c r="N165" s="166"/>
      <c r="Q165" s="166"/>
    </row>
    <row r="166">
      <c r="A166" s="131"/>
      <c r="B166" s="131"/>
      <c r="C166" s="131"/>
      <c r="D166" s="131"/>
      <c r="E166" s="131"/>
      <c r="F166" s="131"/>
      <c r="G166" s="131"/>
      <c r="H166" s="131"/>
      <c r="I166" s="131"/>
      <c r="K166" s="131"/>
      <c r="L166" s="131"/>
      <c r="N166" s="166"/>
      <c r="Q166" s="166"/>
    </row>
    <row r="167">
      <c r="A167" s="131"/>
      <c r="B167" s="131"/>
      <c r="C167" s="131"/>
      <c r="D167" s="131"/>
      <c r="E167" s="131"/>
      <c r="F167" s="131"/>
      <c r="G167" s="131"/>
      <c r="H167" s="131"/>
      <c r="I167" s="131"/>
      <c r="K167" s="131"/>
      <c r="L167" s="131"/>
      <c r="N167" s="166"/>
      <c r="Q167" s="166"/>
    </row>
    <row r="168">
      <c r="A168" s="131"/>
      <c r="B168" s="131"/>
      <c r="C168" s="131"/>
      <c r="D168" s="131"/>
      <c r="E168" s="131"/>
      <c r="F168" s="131"/>
      <c r="G168" s="131"/>
      <c r="H168" s="131"/>
      <c r="I168" s="131"/>
      <c r="K168" s="131"/>
      <c r="L168" s="131"/>
      <c r="N168" s="166"/>
      <c r="Q168" s="166"/>
    </row>
    <row r="169">
      <c r="A169" s="131"/>
      <c r="B169" s="131"/>
      <c r="C169" s="131"/>
      <c r="D169" s="131"/>
      <c r="E169" s="131"/>
      <c r="F169" s="131"/>
      <c r="G169" s="131"/>
      <c r="H169" s="131"/>
      <c r="I169" s="131"/>
      <c r="K169" s="131"/>
      <c r="L169" s="131"/>
      <c r="N169" s="166"/>
      <c r="Q169" s="166"/>
    </row>
    <row r="170">
      <c r="A170" s="131"/>
      <c r="B170" s="131"/>
      <c r="C170" s="131"/>
      <c r="D170" s="131"/>
      <c r="E170" s="131"/>
      <c r="F170" s="131"/>
      <c r="G170" s="131"/>
      <c r="H170" s="131"/>
      <c r="I170" s="131"/>
      <c r="K170" s="131"/>
      <c r="L170" s="131"/>
      <c r="N170" s="166"/>
      <c r="Q170" s="166"/>
    </row>
    <row r="171">
      <c r="A171" s="131"/>
      <c r="B171" s="131"/>
      <c r="C171" s="131"/>
      <c r="D171" s="131"/>
      <c r="E171" s="131"/>
      <c r="F171" s="131"/>
      <c r="G171" s="131"/>
      <c r="H171" s="131"/>
      <c r="I171" s="131"/>
      <c r="K171" s="131"/>
      <c r="L171" s="131"/>
      <c r="N171" s="166"/>
      <c r="Q171" s="166"/>
    </row>
    <row r="172">
      <c r="A172" s="131"/>
      <c r="B172" s="131"/>
      <c r="C172" s="131"/>
      <c r="D172" s="131"/>
      <c r="E172" s="131"/>
      <c r="F172" s="131"/>
      <c r="G172" s="131"/>
      <c r="H172" s="131"/>
      <c r="I172" s="131"/>
      <c r="K172" s="131"/>
      <c r="L172" s="131"/>
      <c r="N172" s="166"/>
      <c r="Q172" s="166"/>
    </row>
    <row r="173">
      <c r="A173" s="131"/>
      <c r="B173" s="131"/>
      <c r="C173" s="131"/>
      <c r="D173" s="131"/>
      <c r="E173" s="131"/>
      <c r="F173" s="131"/>
      <c r="G173" s="131"/>
      <c r="H173" s="131"/>
      <c r="I173" s="131"/>
      <c r="K173" s="131"/>
      <c r="L173" s="131"/>
      <c r="N173" s="166"/>
      <c r="Q173" s="166"/>
    </row>
    <row r="174">
      <c r="A174" s="131"/>
      <c r="B174" s="131"/>
      <c r="C174" s="131"/>
      <c r="D174" s="131"/>
      <c r="E174" s="131"/>
      <c r="F174" s="131"/>
      <c r="G174" s="131"/>
      <c r="H174" s="131"/>
      <c r="I174" s="131"/>
      <c r="K174" s="131"/>
      <c r="L174" s="131"/>
      <c r="N174" s="166"/>
      <c r="Q174" s="166"/>
    </row>
    <row r="175">
      <c r="A175" s="131"/>
      <c r="B175" s="131"/>
      <c r="C175" s="131"/>
      <c r="D175" s="131"/>
      <c r="E175" s="131"/>
      <c r="F175" s="131"/>
      <c r="G175" s="131"/>
      <c r="H175" s="131"/>
      <c r="I175" s="131"/>
      <c r="K175" s="131"/>
      <c r="L175" s="131"/>
      <c r="N175" s="166"/>
      <c r="Q175" s="166"/>
    </row>
    <row r="176">
      <c r="A176" s="131"/>
      <c r="B176" s="131"/>
      <c r="C176" s="131"/>
      <c r="D176" s="131"/>
      <c r="E176" s="131"/>
      <c r="F176" s="131"/>
      <c r="G176" s="131"/>
      <c r="H176" s="131"/>
      <c r="I176" s="131"/>
      <c r="K176" s="131"/>
      <c r="L176" s="131"/>
      <c r="N176" s="166"/>
      <c r="Q176" s="166"/>
    </row>
    <row r="177">
      <c r="A177" s="131"/>
      <c r="B177" s="131"/>
      <c r="C177" s="131"/>
      <c r="D177" s="131"/>
      <c r="E177" s="131"/>
      <c r="F177" s="131"/>
      <c r="G177" s="131"/>
      <c r="H177" s="131"/>
      <c r="I177" s="131"/>
      <c r="K177" s="131"/>
      <c r="L177" s="131"/>
      <c r="N177" s="166"/>
      <c r="Q177" s="166"/>
    </row>
    <row r="178">
      <c r="A178" s="131"/>
      <c r="B178" s="131"/>
      <c r="C178" s="131"/>
      <c r="D178" s="131"/>
      <c r="E178" s="131"/>
      <c r="F178" s="131"/>
      <c r="G178" s="131"/>
      <c r="H178" s="131"/>
      <c r="I178" s="131"/>
      <c r="K178" s="131"/>
      <c r="L178" s="131"/>
      <c r="N178" s="166"/>
      <c r="Q178" s="166"/>
    </row>
    <row r="179">
      <c r="A179" s="131"/>
      <c r="B179" s="131"/>
      <c r="C179" s="131"/>
      <c r="D179" s="131"/>
      <c r="E179" s="131"/>
      <c r="F179" s="131"/>
      <c r="G179" s="131"/>
      <c r="H179" s="131"/>
      <c r="I179" s="131"/>
      <c r="K179" s="131"/>
      <c r="L179" s="131"/>
      <c r="N179" s="166"/>
      <c r="Q179" s="166"/>
    </row>
    <row r="180">
      <c r="A180" s="131"/>
      <c r="B180" s="131"/>
      <c r="C180" s="131"/>
      <c r="D180" s="131"/>
      <c r="E180" s="131"/>
      <c r="F180" s="131"/>
      <c r="G180" s="131"/>
      <c r="H180" s="131"/>
      <c r="I180" s="131"/>
      <c r="K180" s="131"/>
      <c r="L180" s="131"/>
      <c r="N180" s="166"/>
      <c r="Q180" s="166"/>
    </row>
    <row r="181">
      <c r="A181" s="131"/>
      <c r="B181" s="131"/>
      <c r="C181" s="131"/>
      <c r="D181" s="131"/>
      <c r="E181" s="131"/>
      <c r="F181" s="131"/>
      <c r="G181" s="131"/>
      <c r="H181" s="131"/>
      <c r="I181" s="131"/>
      <c r="K181" s="131"/>
      <c r="L181" s="131"/>
      <c r="N181" s="166"/>
      <c r="Q181" s="166"/>
    </row>
    <row r="182">
      <c r="A182" s="131"/>
      <c r="B182" s="131"/>
      <c r="C182" s="131"/>
      <c r="D182" s="131"/>
      <c r="E182" s="131"/>
      <c r="F182" s="131"/>
      <c r="G182" s="131"/>
      <c r="H182" s="131"/>
      <c r="I182" s="131"/>
      <c r="K182" s="131"/>
      <c r="L182" s="131"/>
      <c r="N182" s="166"/>
      <c r="Q182" s="166"/>
    </row>
    <row r="183">
      <c r="A183" s="131"/>
      <c r="B183" s="131"/>
      <c r="C183" s="131"/>
      <c r="D183" s="131"/>
      <c r="E183" s="131"/>
      <c r="F183" s="131"/>
      <c r="G183" s="131"/>
      <c r="H183" s="131"/>
      <c r="I183" s="131"/>
      <c r="K183" s="131"/>
      <c r="L183" s="131"/>
      <c r="N183" s="166"/>
      <c r="Q183" s="166"/>
    </row>
    <row r="184">
      <c r="A184" s="131"/>
      <c r="B184" s="131"/>
      <c r="C184" s="131"/>
      <c r="D184" s="131"/>
      <c r="E184" s="131"/>
      <c r="F184" s="131"/>
      <c r="G184" s="131"/>
      <c r="H184" s="131"/>
      <c r="I184" s="131"/>
      <c r="K184" s="131"/>
      <c r="L184" s="131"/>
      <c r="N184" s="166"/>
      <c r="Q184" s="166"/>
    </row>
    <row r="185">
      <c r="A185" s="131"/>
      <c r="B185" s="131"/>
      <c r="C185" s="131"/>
      <c r="D185" s="131"/>
      <c r="E185" s="131"/>
      <c r="F185" s="131"/>
      <c r="G185" s="131"/>
      <c r="H185" s="131"/>
      <c r="I185" s="131"/>
      <c r="K185" s="131"/>
      <c r="L185" s="131"/>
      <c r="N185" s="166"/>
      <c r="Q185" s="166"/>
    </row>
    <row r="186">
      <c r="A186" s="131"/>
      <c r="B186" s="131"/>
      <c r="C186" s="131"/>
      <c r="D186" s="131"/>
      <c r="E186" s="131"/>
      <c r="F186" s="131"/>
      <c r="G186" s="131"/>
      <c r="H186" s="131"/>
      <c r="I186" s="131"/>
      <c r="K186" s="131"/>
      <c r="L186" s="131"/>
      <c r="N186" s="166"/>
      <c r="Q186" s="166"/>
    </row>
    <row r="187">
      <c r="A187" s="131"/>
      <c r="B187" s="131"/>
      <c r="C187" s="131"/>
      <c r="D187" s="131"/>
      <c r="E187" s="131"/>
      <c r="F187" s="131"/>
      <c r="G187" s="131"/>
      <c r="H187" s="131"/>
      <c r="I187" s="131"/>
      <c r="K187" s="131"/>
      <c r="L187" s="131"/>
      <c r="N187" s="166"/>
      <c r="Q187" s="166"/>
    </row>
    <row r="188">
      <c r="A188" s="131"/>
      <c r="B188" s="131"/>
      <c r="C188" s="131"/>
      <c r="D188" s="131"/>
      <c r="E188" s="131"/>
      <c r="F188" s="131"/>
      <c r="G188" s="131"/>
      <c r="H188" s="131"/>
      <c r="I188" s="131"/>
      <c r="K188" s="131"/>
      <c r="L188" s="131"/>
      <c r="N188" s="166"/>
      <c r="Q188" s="166"/>
    </row>
    <row r="189">
      <c r="A189" s="131"/>
      <c r="B189" s="131"/>
      <c r="C189" s="131"/>
      <c r="D189" s="131"/>
      <c r="E189" s="131"/>
      <c r="F189" s="131"/>
      <c r="G189" s="131"/>
      <c r="H189" s="131"/>
      <c r="I189" s="131"/>
      <c r="K189" s="131"/>
      <c r="L189" s="131"/>
      <c r="N189" s="166"/>
      <c r="Q189" s="166"/>
    </row>
    <row r="190">
      <c r="A190" s="131"/>
      <c r="B190" s="131"/>
      <c r="C190" s="131"/>
      <c r="D190" s="131"/>
      <c r="E190" s="131"/>
      <c r="F190" s="131"/>
      <c r="G190" s="131"/>
      <c r="H190" s="131"/>
      <c r="I190" s="131"/>
      <c r="K190" s="131"/>
      <c r="L190" s="131"/>
      <c r="N190" s="166"/>
      <c r="Q190" s="166"/>
    </row>
    <row r="191">
      <c r="A191" s="131"/>
      <c r="B191" s="131"/>
      <c r="C191" s="131"/>
      <c r="D191" s="131"/>
      <c r="E191" s="131"/>
      <c r="F191" s="131"/>
      <c r="G191" s="131"/>
      <c r="H191" s="131"/>
      <c r="I191" s="131"/>
      <c r="K191" s="131"/>
      <c r="L191" s="131"/>
      <c r="N191" s="166"/>
      <c r="Q191" s="166"/>
    </row>
    <row r="192">
      <c r="A192" s="131"/>
      <c r="B192" s="131"/>
      <c r="C192" s="131"/>
      <c r="D192" s="131"/>
      <c r="E192" s="131"/>
      <c r="F192" s="131"/>
      <c r="G192" s="131"/>
      <c r="H192" s="131"/>
      <c r="I192" s="131"/>
      <c r="K192" s="131"/>
      <c r="L192" s="131"/>
      <c r="N192" s="166"/>
      <c r="Q192" s="166"/>
    </row>
    <row r="193">
      <c r="A193" s="131"/>
      <c r="B193" s="131"/>
      <c r="C193" s="131"/>
      <c r="D193" s="131"/>
      <c r="E193" s="131"/>
      <c r="F193" s="131"/>
      <c r="G193" s="131"/>
      <c r="H193" s="131"/>
      <c r="I193" s="131"/>
      <c r="K193" s="131"/>
      <c r="L193" s="131"/>
      <c r="N193" s="166"/>
      <c r="Q193" s="166"/>
    </row>
    <row r="194">
      <c r="A194" s="131"/>
      <c r="B194" s="131"/>
      <c r="C194" s="131"/>
      <c r="D194" s="131"/>
      <c r="E194" s="131"/>
      <c r="F194" s="131"/>
      <c r="G194" s="131"/>
      <c r="H194" s="131"/>
      <c r="I194" s="131"/>
      <c r="K194" s="131"/>
      <c r="L194" s="131"/>
      <c r="N194" s="166"/>
      <c r="Q194" s="166"/>
    </row>
    <row r="195">
      <c r="A195" s="131"/>
      <c r="B195" s="131"/>
      <c r="C195" s="131"/>
      <c r="D195" s="131"/>
      <c r="E195" s="131"/>
      <c r="F195" s="131"/>
      <c r="G195" s="131"/>
      <c r="H195" s="131"/>
      <c r="I195" s="131"/>
      <c r="K195" s="131"/>
      <c r="L195" s="131"/>
      <c r="N195" s="166"/>
      <c r="Q195" s="166"/>
    </row>
    <row r="196">
      <c r="A196" s="131"/>
      <c r="B196" s="131"/>
      <c r="C196" s="131"/>
      <c r="D196" s="131"/>
      <c r="E196" s="131"/>
      <c r="F196" s="131"/>
      <c r="G196" s="131"/>
      <c r="H196" s="131"/>
      <c r="I196" s="131"/>
      <c r="K196" s="131"/>
      <c r="L196" s="131"/>
      <c r="N196" s="166"/>
      <c r="Q196" s="166"/>
    </row>
    <row r="197">
      <c r="A197" s="131"/>
      <c r="B197" s="131"/>
      <c r="C197" s="131"/>
      <c r="D197" s="131"/>
      <c r="E197" s="131"/>
      <c r="F197" s="131"/>
      <c r="G197" s="131"/>
      <c r="H197" s="131"/>
      <c r="I197" s="131"/>
      <c r="K197" s="131"/>
      <c r="L197" s="131"/>
      <c r="N197" s="166"/>
      <c r="Q197" s="166"/>
    </row>
    <row r="198">
      <c r="A198" s="131"/>
      <c r="B198" s="131"/>
      <c r="C198" s="131"/>
      <c r="D198" s="131"/>
      <c r="E198" s="131"/>
      <c r="F198" s="131"/>
      <c r="G198" s="131"/>
      <c r="H198" s="131"/>
      <c r="I198" s="131"/>
      <c r="K198" s="131"/>
      <c r="L198" s="131"/>
      <c r="N198" s="166"/>
      <c r="Q198" s="166"/>
    </row>
    <row r="199">
      <c r="A199" s="131"/>
      <c r="B199" s="131"/>
      <c r="C199" s="131"/>
      <c r="D199" s="131"/>
      <c r="E199" s="131"/>
      <c r="F199" s="131"/>
      <c r="G199" s="131"/>
      <c r="H199" s="131"/>
      <c r="I199" s="131"/>
      <c r="K199" s="131"/>
      <c r="L199" s="131"/>
      <c r="N199" s="166"/>
      <c r="Q199" s="166"/>
    </row>
    <row r="200">
      <c r="A200" s="131"/>
      <c r="B200" s="131"/>
      <c r="C200" s="131"/>
      <c r="D200" s="131"/>
      <c r="E200" s="131"/>
      <c r="F200" s="131"/>
      <c r="G200" s="131"/>
      <c r="H200" s="131"/>
      <c r="I200" s="131"/>
      <c r="K200" s="131"/>
      <c r="L200" s="131"/>
      <c r="N200" s="166"/>
      <c r="Q200" s="166"/>
    </row>
    <row r="201">
      <c r="A201" s="131"/>
      <c r="B201" s="131"/>
      <c r="C201" s="131"/>
      <c r="D201" s="131"/>
      <c r="E201" s="131"/>
      <c r="F201" s="131"/>
      <c r="G201" s="131"/>
      <c r="H201" s="131"/>
      <c r="I201" s="131"/>
      <c r="K201" s="131"/>
      <c r="L201" s="131"/>
      <c r="N201" s="166"/>
      <c r="Q201" s="166"/>
    </row>
    <row r="202">
      <c r="A202" s="131"/>
      <c r="B202" s="131"/>
      <c r="C202" s="131"/>
      <c r="D202" s="131"/>
      <c r="E202" s="131"/>
      <c r="F202" s="131"/>
      <c r="G202" s="131"/>
      <c r="H202" s="131"/>
      <c r="I202" s="131"/>
      <c r="K202" s="131"/>
      <c r="L202" s="131"/>
      <c r="N202" s="166"/>
      <c r="Q202" s="166"/>
    </row>
    <row r="203">
      <c r="A203" s="131"/>
      <c r="B203" s="131"/>
      <c r="C203" s="131"/>
      <c r="D203" s="131"/>
      <c r="E203" s="131"/>
      <c r="F203" s="131"/>
      <c r="G203" s="131"/>
      <c r="H203" s="131"/>
      <c r="I203" s="131"/>
      <c r="K203" s="131"/>
      <c r="L203" s="131"/>
      <c r="N203" s="166"/>
      <c r="Q203" s="166"/>
    </row>
    <row r="204">
      <c r="A204" s="131"/>
      <c r="B204" s="131"/>
      <c r="C204" s="131"/>
      <c r="D204" s="131"/>
      <c r="E204" s="131"/>
      <c r="F204" s="131"/>
      <c r="G204" s="131"/>
      <c r="H204" s="131"/>
      <c r="I204" s="131"/>
      <c r="K204" s="131"/>
      <c r="L204" s="131"/>
      <c r="N204" s="166"/>
      <c r="Q204" s="166"/>
    </row>
    <row r="205">
      <c r="A205" s="131"/>
      <c r="B205" s="131"/>
      <c r="C205" s="131"/>
      <c r="D205" s="131"/>
      <c r="E205" s="131"/>
      <c r="F205" s="131"/>
      <c r="G205" s="131"/>
      <c r="H205" s="131"/>
      <c r="I205" s="131"/>
      <c r="K205" s="131"/>
      <c r="L205" s="131"/>
      <c r="N205" s="166"/>
      <c r="Q205" s="166"/>
    </row>
    <row r="206">
      <c r="A206" s="131"/>
      <c r="B206" s="131"/>
      <c r="C206" s="131"/>
      <c r="D206" s="131"/>
      <c r="E206" s="131"/>
      <c r="F206" s="131"/>
      <c r="G206" s="131"/>
      <c r="H206" s="131"/>
      <c r="I206" s="131"/>
      <c r="K206" s="131"/>
      <c r="L206" s="131"/>
      <c r="N206" s="166"/>
      <c r="Q206" s="166"/>
    </row>
    <row r="207">
      <c r="A207" s="131"/>
      <c r="B207" s="131"/>
      <c r="C207" s="131"/>
      <c r="D207" s="131"/>
      <c r="E207" s="131"/>
      <c r="F207" s="131"/>
      <c r="G207" s="131"/>
      <c r="H207" s="131"/>
      <c r="I207" s="131"/>
      <c r="K207" s="131"/>
      <c r="L207" s="131"/>
      <c r="N207" s="166"/>
      <c r="Q207" s="166"/>
    </row>
    <row r="208">
      <c r="A208" s="131"/>
      <c r="B208" s="131"/>
      <c r="C208" s="131"/>
      <c r="D208" s="131"/>
      <c r="E208" s="131"/>
      <c r="F208" s="131"/>
      <c r="G208" s="131"/>
      <c r="H208" s="131"/>
      <c r="I208" s="131"/>
      <c r="K208" s="131"/>
      <c r="L208" s="131"/>
      <c r="N208" s="166"/>
      <c r="Q208" s="166"/>
    </row>
    <row r="209">
      <c r="A209" s="131"/>
      <c r="B209" s="131"/>
      <c r="C209" s="131"/>
      <c r="D209" s="131"/>
      <c r="E209" s="131"/>
      <c r="F209" s="131"/>
      <c r="G209" s="131"/>
      <c r="H209" s="131"/>
      <c r="I209" s="131"/>
      <c r="K209" s="131"/>
      <c r="L209" s="131"/>
      <c r="N209" s="166"/>
      <c r="Q209" s="166"/>
    </row>
    <row r="210">
      <c r="A210" s="131"/>
      <c r="B210" s="131"/>
      <c r="C210" s="131"/>
      <c r="D210" s="131"/>
      <c r="E210" s="131"/>
      <c r="F210" s="131"/>
      <c r="G210" s="131"/>
      <c r="H210" s="131"/>
      <c r="I210" s="131"/>
      <c r="K210" s="131"/>
      <c r="L210" s="131"/>
      <c r="N210" s="166"/>
      <c r="Q210" s="166"/>
    </row>
    <row r="211">
      <c r="A211" s="131"/>
      <c r="B211" s="131"/>
      <c r="C211" s="131"/>
      <c r="D211" s="131"/>
      <c r="E211" s="131"/>
      <c r="F211" s="131"/>
      <c r="G211" s="131"/>
      <c r="H211" s="131"/>
      <c r="I211" s="131"/>
      <c r="K211" s="131"/>
      <c r="L211" s="131"/>
      <c r="N211" s="166"/>
      <c r="Q211" s="166"/>
    </row>
    <row r="212">
      <c r="A212" s="131"/>
      <c r="B212" s="131"/>
      <c r="C212" s="131"/>
      <c r="D212" s="131"/>
      <c r="E212" s="131"/>
      <c r="F212" s="131"/>
      <c r="G212" s="131"/>
      <c r="H212" s="131"/>
      <c r="I212" s="131"/>
      <c r="K212" s="131"/>
      <c r="L212" s="131"/>
      <c r="N212" s="166"/>
      <c r="Q212" s="166"/>
    </row>
    <row r="213">
      <c r="A213" s="131"/>
      <c r="B213" s="131"/>
      <c r="C213" s="131"/>
      <c r="D213" s="131"/>
      <c r="E213" s="131"/>
      <c r="F213" s="131"/>
      <c r="G213" s="131"/>
      <c r="H213" s="131"/>
      <c r="I213" s="131"/>
      <c r="K213" s="131"/>
      <c r="L213" s="131"/>
      <c r="N213" s="166"/>
      <c r="Q213" s="166"/>
    </row>
    <row r="214">
      <c r="A214" s="131"/>
      <c r="B214" s="131"/>
      <c r="C214" s="131"/>
      <c r="D214" s="131"/>
      <c r="E214" s="131"/>
      <c r="F214" s="131"/>
      <c r="G214" s="131"/>
      <c r="H214" s="131"/>
      <c r="I214" s="131"/>
      <c r="K214" s="131"/>
      <c r="L214" s="131"/>
      <c r="N214" s="166"/>
      <c r="Q214" s="166"/>
    </row>
    <row r="215">
      <c r="A215" s="131"/>
      <c r="B215" s="131"/>
      <c r="C215" s="131"/>
      <c r="D215" s="131"/>
      <c r="E215" s="131"/>
      <c r="F215" s="131"/>
      <c r="G215" s="131"/>
      <c r="H215" s="131"/>
      <c r="I215" s="131"/>
      <c r="K215" s="131"/>
      <c r="L215" s="131"/>
      <c r="N215" s="166"/>
      <c r="Q215" s="166"/>
    </row>
    <row r="216">
      <c r="A216" s="131"/>
      <c r="B216" s="131"/>
      <c r="C216" s="131"/>
      <c r="D216" s="131"/>
      <c r="E216" s="131"/>
      <c r="F216" s="131"/>
      <c r="G216" s="131"/>
      <c r="H216" s="131"/>
      <c r="I216" s="131"/>
      <c r="K216" s="131"/>
      <c r="L216" s="131"/>
      <c r="N216" s="166"/>
      <c r="Q216" s="166"/>
    </row>
    <row r="217">
      <c r="A217" s="131"/>
      <c r="B217" s="131"/>
      <c r="C217" s="131"/>
      <c r="D217" s="131"/>
      <c r="E217" s="131"/>
      <c r="F217" s="131"/>
      <c r="G217" s="131"/>
      <c r="H217" s="131"/>
      <c r="I217" s="131"/>
      <c r="K217" s="131"/>
      <c r="L217" s="131"/>
      <c r="N217" s="166"/>
      <c r="Q217" s="166"/>
    </row>
    <row r="218">
      <c r="A218" s="131"/>
      <c r="B218" s="131"/>
      <c r="C218" s="131"/>
      <c r="D218" s="131"/>
      <c r="E218" s="131"/>
      <c r="F218" s="131"/>
      <c r="G218" s="131"/>
      <c r="H218" s="131"/>
      <c r="I218" s="131"/>
      <c r="K218" s="131"/>
      <c r="L218" s="131"/>
      <c r="N218" s="166"/>
      <c r="Q218" s="166"/>
    </row>
    <row r="219">
      <c r="A219" s="131"/>
      <c r="B219" s="131"/>
      <c r="C219" s="131"/>
      <c r="D219" s="131"/>
      <c r="E219" s="131"/>
      <c r="F219" s="131"/>
      <c r="G219" s="131"/>
      <c r="H219" s="131"/>
      <c r="I219" s="131"/>
      <c r="K219" s="131"/>
      <c r="L219" s="131"/>
      <c r="N219" s="166"/>
      <c r="Q219" s="166"/>
    </row>
    <row r="220">
      <c r="A220" s="131"/>
      <c r="B220" s="131"/>
      <c r="C220" s="131"/>
      <c r="D220" s="131"/>
      <c r="E220" s="131"/>
      <c r="F220" s="131"/>
      <c r="G220" s="131"/>
      <c r="H220" s="131"/>
      <c r="I220" s="131"/>
      <c r="K220" s="131"/>
      <c r="L220" s="131"/>
      <c r="N220" s="166"/>
      <c r="Q220" s="166"/>
    </row>
    <row r="221">
      <c r="A221" s="131"/>
      <c r="B221" s="131"/>
      <c r="C221" s="131"/>
      <c r="D221" s="131"/>
      <c r="E221" s="131"/>
      <c r="F221" s="131"/>
      <c r="G221" s="131"/>
      <c r="H221" s="131"/>
      <c r="I221" s="131"/>
      <c r="K221" s="131"/>
      <c r="L221" s="131"/>
      <c r="N221" s="166"/>
      <c r="Q221" s="166"/>
    </row>
    <row r="222">
      <c r="A222" s="131"/>
      <c r="B222" s="131"/>
      <c r="C222" s="131"/>
      <c r="D222" s="131"/>
      <c r="E222" s="131"/>
      <c r="F222" s="131"/>
      <c r="G222" s="131"/>
      <c r="H222" s="131"/>
      <c r="I222" s="131"/>
      <c r="K222" s="131"/>
      <c r="L222" s="131"/>
      <c r="N222" s="166"/>
      <c r="Q222" s="166"/>
    </row>
    <row r="223">
      <c r="A223" s="131"/>
      <c r="B223" s="131"/>
      <c r="C223" s="131"/>
      <c r="D223" s="131"/>
      <c r="E223" s="131"/>
      <c r="F223" s="131"/>
      <c r="G223" s="131"/>
      <c r="H223" s="131"/>
      <c r="I223" s="131"/>
      <c r="K223" s="131"/>
      <c r="L223" s="131"/>
      <c r="N223" s="166"/>
      <c r="Q223" s="166"/>
    </row>
    <row r="224">
      <c r="A224" s="131"/>
      <c r="B224" s="131"/>
      <c r="C224" s="131"/>
      <c r="D224" s="131"/>
      <c r="E224" s="131"/>
      <c r="F224" s="131"/>
      <c r="G224" s="131"/>
      <c r="H224" s="131"/>
      <c r="I224" s="131"/>
      <c r="K224" s="131"/>
      <c r="L224" s="131"/>
      <c r="N224" s="166"/>
      <c r="Q224" s="166"/>
    </row>
    <row r="225">
      <c r="A225" s="131"/>
      <c r="B225" s="131"/>
      <c r="C225" s="131"/>
      <c r="D225" s="131"/>
      <c r="E225" s="131"/>
      <c r="F225" s="131"/>
      <c r="G225" s="131"/>
      <c r="H225" s="131"/>
      <c r="I225" s="131"/>
      <c r="K225" s="131"/>
      <c r="L225" s="131"/>
      <c r="N225" s="166"/>
      <c r="Q225" s="166"/>
    </row>
    <row r="226">
      <c r="A226" s="131"/>
      <c r="B226" s="131"/>
      <c r="C226" s="131"/>
      <c r="D226" s="131"/>
      <c r="E226" s="131"/>
      <c r="F226" s="131"/>
      <c r="G226" s="131"/>
      <c r="H226" s="131"/>
      <c r="I226" s="131"/>
      <c r="K226" s="131"/>
      <c r="L226" s="131"/>
      <c r="N226" s="166"/>
      <c r="Q226" s="166"/>
    </row>
    <row r="227">
      <c r="A227" s="131"/>
      <c r="B227" s="131"/>
      <c r="C227" s="131"/>
      <c r="D227" s="131"/>
      <c r="E227" s="131"/>
      <c r="F227" s="131"/>
      <c r="G227" s="131"/>
      <c r="H227" s="131"/>
      <c r="I227" s="131"/>
      <c r="K227" s="131"/>
      <c r="L227" s="131"/>
      <c r="N227" s="166"/>
      <c r="Q227" s="166"/>
    </row>
    <row r="228">
      <c r="A228" s="131"/>
      <c r="B228" s="131"/>
      <c r="C228" s="131"/>
      <c r="D228" s="131"/>
      <c r="E228" s="131"/>
      <c r="F228" s="131"/>
      <c r="G228" s="131"/>
      <c r="H228" s="131"/>
      <c r="I228" s="131"/>
      <c r="K228" s="131"/>
      <c r="L228" s="131"/>
      <c r="N228" s="166"/>
      <c r="Q228" s="166"/>
    </row>
    <row r="229">
      <c r="A229" s="131"/>
      <c r="B229" s="131"/>
      <c r="C229" s="131"/>
      <c r="D229" s="131"/>
      <c r="E229" s="131"/>
      <c r="F229" s="131"/>
      <c r="G229" s="131"/>
      <c r="H229" s="131"/>
      <c r="I229" s="131"/>
      <c r="K229" s="131"/>
      <c r="L229" s="131"/>
      <c r="N229" s="166"/>
      <c r="Q229" s="166"/>
    </row>
    <row r="230">
      <c r="A230" s="131"/>
      <c r="B230" s="131"/>
      <c r="C230" s="131"/>
      <c r="D230" s="131"/>
      <c r="E230" s="131"/>
      <c r="F230" s="131"/>
      <c r="G230" s="131"/>
      <c r="H230" s="131"/>
      <c r="I230" s="131"/>
      <c r="K230" s="131"/>
      <c r="L230" s="131"/>
      <c r="N230" s="166"/>
      <c r="Q230" s="166"/>
    </row>
    <row r="231">
      <c r="A231" s="131"/>
      <c r="B231" s="131"/>
      <c r="C231" s="131"/>
      <c r="D231" s="131"/>
      <c r="E231" s="131"/>
      <c r="F231" s="131"/>
      <c r="G231" s="131"/>
      <c r="H231" s="131"/>
      <c r="I231" s="131"/>
      <c r="K231" s="131"/>
      <c r="L231" s="131"/>
      <c r="N231" s="166"/>
      <c r="Q231" s="166"/>
    </row>
    <row r="232">
      <c r="A232" s="131"/>
      <c r="B232" s="131"/>
      <c r="C232" s="131"/>
      <c r="D232" s="131"/>
      <c r="E232" s="131"/>
      <c r="F232" s="131"/>
      <c r="G232" s="131"/>
      <c r="H232" s="131"/>
      <c r="I232" s="131"/>
      <c r="K232" s="131"/>
      <c r="L232" s="131"/>
      <c r="N232" s="166"/>
      <c r="Q232" s="166"/>
    </row>
    <row r="233">
      <c r="A233" s="131"/>
      <c r="B233" s="131"/>
      <c r="C233" s="131"/>
      <c r="D233" s="131"/>
      <c r="E233" s="131"/>
      <c r="F233" s="131"/>
      <c r="G233" s="131"/>
      <c r="H233" s="131"/>
      <c r="I233" s="131"/>
      <c r="K233" s="131"/>
      <c r="L233" s="131"/>
      <c r="N233" s="166"/>
      <c r="Q233" s="166"/>
    </row>
    <row r="234">
      <c r="A234" s="131"/>
      <c r="B234" s="131"/>
      <c r="C234" s="131"/>
      <c r="D234" s="131"/>
      <c r="E234" s="131"/>
      <c r="F234" s="131"/>
      <c r="G234" s="131"/>
      <c r="H234" s="131"/>
      <c r="I234" s="131"/>
      <c r="K234" s="131"/>
      <c r="L234" s="131"/>
      <c r="N234" s="166"/>
      <c r="Q234" s="166"/>
    </row>
    <row r="235">
      <c r="A235" s="131"/>
      <c r="B235" s="131"/>
      <c r="C235" s="131"/>
      <c r="D235" s="131"/>
      <c r="E235" s="131"/>
      <c r="F235" s="131"/>
      <c r="G235" s="131"/>
      <c r="H235" s="131"/>
      <c r="I235" s="131"/>
      <c r="K235" s="131"/>
      <c r="L235" s="131"/>
      <c r="N235" s="166"/>
      <c r="Q235" s="166"/>
    </row>
    <row r="236">
      <c r="A236" s="131"/>
      <c r="B236" s="131"/>
      <c r="C236" s="131"/>
      <c r="D236" s="131"/>
      <c r="E236" s="131"/>
      <c r="F236" s="131"/>
      <c r="G236" s="131"/>
      <c r="H236" s="131"/>
      <c r="I236" s="131"/>
      <c r="K236" s="131"/>
      <c r="L236" s="131"/>
      <c r="N236" s="166"/>
      <c r="Q236" s="166"/>
    </row>
    <row r="237">
      <c r="A237" s="131"/>
      <c r="B237" s="131"/>
      <c r="C237" s="131"/>
      <c r="D237" s="131"/>
      <c r="E237" s="131"/>
      <c r="F237" s="131"/>
      <c r="G237" s="131"/>
      <c r="H237" s="131"/>
      <c r="I237" s="131"/>
      <c r="K237" s="131"/>
      <c r="L237" s="131"/>
      <c r="N237" s="166"/>
      <c r="Q237" s="166"/>
    </row>
    <row r="238">
      <c r="A238" s="131"/>
      <c r="B238" s="131"/>
      <c r="C238" s="131"/>
      <c r="D238" s="131"/>
      <c r="E238" s="131"/>
      <c r="F238" s="131"/>
      <c r="G238" s="131"/>
      <c r="H238" s="131"/>
      <c r="I238" s="131"/>
      <c r="K238" s="131"/>
      <c r="L238" s="131"/>
      <c r="N238" s="166"/>
      <c r="Q238" s="166"/>
    </row>
    <row r="239">
      <c r="A239" s="131"/>
      <c r="B239" s="131"/>
      <c r="C239" s="131"/>
      <c r="D239" s="131"/>
      <c r="E239" s="131"/>
      <c r="F239" s="131"/>
      <c r="G239" s="131"/>
      <c r="H239" s="131"/>
      <c r="I239" s="131"/>
      <c r="K239" s="131"/>
      <c r="L239" s="131"/>
      <c r="N239" s="166"/>
      <c r="Q239" s="166"/>
    </row>
    <row r="240">
      <c r="A240" s="131"/>
      <c r="B240" s="131"/>
      <c r="C240" s="131"/>
      <c r="D240" s="131"/>
      <c r="E240" s="131"/>
      <c r="F240" s="131"/>
      <c r="G240" s="131"/>
      <c r="H240" s="131"/>
      <c r="I240" s="131"/>
      <c r="K240" s="131"/>
      <c r="L240" s="131"/>
      <c r="N240" s="166"/>
      <c r="Q240" s="166"/>
    </row>
    <row r="241">
      <c r="A241" s="131"/>
      <c r="B241" s="131"/>
      <c r="C241" s="131"/>
      <c r="D241" s="131"/>
      <c r="E241" s="131"/>
      <c r="F241" s="131"/>
      <c r="G241" s="131"/>
      <c r="H241" s="131"/>
      <c r="I241" s="131"/>
      <c r="K241" s="131"/>
      <c r="L241" s="131"/>
      <c r="N241" s="166"/>
      <c r="Q241" s="166"/>
    </row>
    <row r="242">
      <c r="A242" s="131"/>
      <c r="B242" s="131"/>
      <c r="C242" s="131"/>
      <c r="D242" s="131"/>
      <c r="E242" s="131"/>
      <c r="F242" s="131"/>
      <c r="G242" s="131"/>
      <c r="H242" s="131"/>
      <c r="I242" s="131"/>
      <c r="K242" s="131"/>
      <c r="L242" s="131"/>
      <c r="N242" s="166"/>
      <c r="Q242" s="166"/>
    </row>
    <row r="243">
      <c r="A243" s="131"/>
      <c r="B243" s="131"/>
      <c r="C243" s="131"/>
      <c r="D243" s="131"/>
      <c r="E243" s="131"/>
      <c r="F243" s="131"/>
      <c r="G243" s="131"/>
      <c r="H243" s="131"/>
      <c r="I243" s="131"/>
      <c r="K243" s="131"/>
      <c r="L243" s="131"/>
      <c r="N243" s="166"/>
      <c r="Q243" s="166"/>
    </row>
    <row r="244">
      <c r="A244" s="131"/>
      <c r="B244" s="131"/>
      <c r="C244" s="131"/>
      <c r="D244" s="131"/>
      <c r="E244" s="131"/>
      <c r="F244" s="131"/>
      <c r="G244" s="131"/>
      <c r="H244" s="131"/>
      <c r="I244" s="131"/>
      <c r="K244" s="131"/>
      <c r="L244" s="131"/>
      <c r="N244" s="166"/>
      <c r="Q244" s="166"/>
    </row>
    <row r="245">
      <c r="A245" s="131"/>
      <c r="B245" s="131"/>
      <c r="C245" s="131"/>
      <c r="D245" s="131"/>
      <c r="E245" s="131"/>
      <c r="F245" s="131"/>
      <c r="G245" s="131"/>
      <c r="H245" s="131"/>
      <c r="I245" s="131"/>
      <c r="K245" s="131"/>
      <c r="L245" s="131"/>
      <c r="N245" s="166"/>
      <c r="Q245" s="166"/>
    </row>
    <row r="246">
      <c r="A246" s="131"/>
      <c r="B246" s="131"/>
      <c r="C246" s="131"/>
      <c r="D246" s="131"/>
      <c r="E246" s="131"/>
      <c r="F246" s="131"/>
      <c r="G246" s="131"/>
      <c r="H246" s="131"/>
      <c r="I246" s="131"/>
      <c r="K246" s="131"/>
      <c r="L246" s="131"/>
      <c r="N246" s="166"/>
      <c r="Q246" s="166"/>
    </row>
    <row r="247">
      <c r="A247" s="131"/>
      <c r="B247" s="131"/>
      <c r="C247" s="131"/>
      <c r="D247" s="131"/>
      <c r="E247" s="131"/>
      <c r="F247" s="131"/>
      <c r="G247" s="131"/>
      <c r="H247" s="131"/>
      <c r="I247" s="131"/>
      <c r="K247" s="131"/>
      <c r="L247" s="131"/>
      <c r="N247" s="166"/>
      <c r="Q247" s="166"/>
    </row>
    <row r="248">
      <c r="A248" s="131"/>
      <c r="B248" s="131"/>
      <c r="C248" s="131"/>
      <c r="D248" s="131"/>
      <c r="E248" s="131"/>
      <c r="F248" s="131"/>
      <c r="G248" s="131"/>
      <c r="H248" s="131"/>
      <c r="I248" s="131"/>
      <c r="K248" s="131"/>
      <c r="L248" s="131"/>
      <c r="N248" s="166"/>
      <c r="Q248" s="166"/>
    </row>
    <row r="249">
      <c r="A249" s="131"/>
      <c r="B249" s="131"/>
      <c r="C249" s="131"/>
      <c r="D249" s="131"/>
      <c r="E249" s="131"/>
      <c r="F249" s="131"/>
      <c r="G249" s="131"/>
      <c r="H249" s="131"/>
      <c r="I249" s="131"/>
      <c r="K249" s="131"/>
      <c r="L249" s="131"/>
      <c r="N249" s="166"/>
      <c r="Q249" s="166"/>
    </row>
    <row r="250">
      <c r="A250" s="131"/>
      <c r="B250" s="131"/>
      <c r="C250" s="131"/>
      <c r="D250" s="131"/>
      <c r="E250" s="131"/>
      <c r="F250" s="131"/>
      <c r="G250" s="131"/>
      <c r="H250" s="131"/>
      <c r="I250" s="131"/>
      <c r="K250" s="131"/>
      <c r="L250" s="131"/>
      <c r="N250" s="166"/>
      <c r="Q250" s="166"/>
    </row>
    <row r="251">
      <c r="A251" s="131"/>
      <c r="B251" s="131"/>
      <c r="C251" s="131"/>
      <c r="D251" s="131"/>
      <c r="E251" s="131"/>
      <c r="F251" s="131"/>
      <c r="G251" s="131"/>
      <c r="H251" s="131"/>
      <c r="I251" s="131"/>
      <c r="K251" s="131"/>
      <c r="L251" s="131"/>
      <c r="N251" s="166"/>
      <c r="Q251" s="166"/>
    </row>
    <row r="252">
      <c r="A252" s="131"/>
      <c r="B252" s="131"/>
      <c r="C252" s="131"/>
      <c r="D252" s="131"/>
      <c r="E252" s="131"/>
      <c r="F252" s="131"/>
      <c r="G252" s="131"/>
      <c r="H252" s="131"/>
      <c r="I252" s="131"/>
      <c r="K252" s="131"/>
      <c r="L252" s="131"/>
      <c r="N252" s="166"/>
      <c r="Q252" s="166"/>
    </row>
    <row r="253">
      <c r="A253" s="131"/>
      <c r="B253" s="131"/>
      <c r="C253" s="131"/>
      <c r="D253" s="131"/>
      <c r="E253" s="131"/>
      <c r="F253" s="131"/>
      <c r="G253" s="131"/>
      <c r="H253" s="131"/>
      <c r="I253" s="131"/>
      <c r="K253" s="131"/>
      <c r="L253" s="131"/>
      <c r="N253" s="166"/>
      <c r="Q253" s="166"/>
    </row>
    <row r="254">
      <c r="A254" s="131"/>
      <c r="B254" s="131"/>
      <c r="C254" s="131"/>
      <c r="D254" s="131"/>
      <c r="E254" s="131"/>
      <c r="F254" s="131"/>
      <c r="G254" s="131"/>
      <c r="H254" s="131"/>
      <c r="I254" s="131"/>
      <c r="K254" s="131"/>
      <c r="L254" s="131"/>
      <c r="N254" s="166"/>
      <c r="Q254" s="166"/>
    </row>
    <row r="255">
      <c r="A255" s="131"/>
      <c r="B255" s="131"/>
      <c r="C255" s="131"/>
      <c r="D255" s="131"/>
      <c r="E255" s="131"/>
      <c r="F255" s="131"/>
      <c r="G255" s="131"/>
      <c r="H255" s="131"/>
      <c r="I255" s="131"/>
      <c r="K255" s="131"/>
      <c r="L255" s="131"/>
      <c r="N255" s="166"/>
      <c r="Q255" s="166"/>
    </row>
    <row r="256">
      <c r="A256" s="131"/>
      <c r="B256" s="131"/>
      <c r="C256" s="131"/>
      <c r="D256" s="131"/>
      <c r="E256" s="131"/>
      <c r="F256" s="131"/>
      <c r="G256" s="131"/>
      <c r="H256" s="131"/>
      <c r="I256" s="131"/>
      <c r="K256" s="131"/>
      <c r="L256" s="131"/>
      <c r="N256" s="166"/>
      <c r="Q256" s="166"/>
    </row>
    <row r="257">
      <c r="A257" s="131"/>
      <c r="B257" s="131"/>
      <c r="C257" s="131"/>
      <c r="D257" s="131"/>
      <c r="E257" s="131"/>
      <c r="F257" s="131"/>
      <c r="G257" s="131"/>
      <c r="H257" s="131"/>
      <c r="I257" s="131"/>
      <c r="K257" s="131"/>
      <c r="L257" s="131"/>
      <c r="N257" s="166"/>
      <c r="Q257" s="166"/>
    </row>
    <row r="258">
      <c r="A258" s="131"/>
      <c r="B258" s="131"/>
      <c r="C258" s="131"/>
      <c r="D258" s="131"/>
      <c r="E258" s="131"/>
      <c r="F258" s="131"/>
      <c r="G258" s="131"/>
      <c r="H258" s="131"/>
      <c r="I258" s="131"/>
      <c r="K258" s="131"/>
      <c r="L258" s="131"/>
      <c r="N258" s="166"/>
      <c r="Q258" s="166"/>
    </row>
    <row r="259">
      <c r="A259" s="131"/>
      <c r="B259" s="131"/>
      <c r="C259" s="131"/>
      <c r="D259" s="131"/>
      <c r="E259" s="131"/>
      <c r="F259" s="131"/>
      <c r="G259" s="131"/>
      <c r="H259" s="131"/>
      <c r="I259" s="131"/>
      <c r="K259" s="131"/>
      <c r="L259" s="131"/>
      <c r="N259" s="166"/>
      <c r="Q259" s="166"/>
    </row>
    <row r="260">
      <c r="A260" s="131"/>
      <c r="B260" s="131"/>
      <c r="C260" s="131"/>
      <c r="D260" s="131"/>
      <c r="E260" s="131"/>
      <c r="F260" s="131"/>
      <c r="G260" s="131"/>
      <c r="H260" s="131"/>
      <c r="I260" s="131"/>
      <c r="K260" s="131"/>
      <c r="L260" s="131"/>
      <c r="N260" s="166"/>
      <c r="Q260" s="166"/>
    </row>
    <row r="261">
      <c r="A261" s="131"/>
      <c r="B261" s="131"/>
      <c r="C261" s="131"/>
      <c r="D261" s="131"/>
      <c r="E261" s="131"/>
      <c r="F261" s="131"/>
      <c r="G261" s="131"/>
      <c r="H261" s="131"/>
      <c r="I261" s="131"/>
      <c r="K261" s="131"/>
      <c r="L261" s="131"/>
      <c r="N261" s="166"/>
      <c r="Q261" s="166"/>
    </row>
    <row r="262">
      <c r="A262" s="131"/>
      <c r="B262" s="131"/>
      <c r="C262" s="131"/>
      <c r="D262" s="131"/>
      <c r="E262" s="131"/>
      <c r="F262" s="131"/>
      <c r="G262" s="131"/>
      <c r="H262" s="131"/>
      <c r="I262" s="131"/>
      <c r="K262" s="131"/>
      <c r="L262" s="131"/>
      <c r="N262" s="166"/>
      <c r="Q262" s="166"/>
    </row>
    <row r="263">
      <c r="A263" s="131"/>
      <c r="B263" s="131"/>
      <c r="C263" s="131"/>
      <c r="D263" s="131"/>
      <c r="E263" s="131"/>
      <c r="F263" s="131"/>
      <c r="G263" s="131"/>
      <c r="H263" s="131"/>
      <c r="I263" s="131"/>
      <c r="K263" s="131"/>
      <c r="L263" s="131"/>
      <c r="N263" s="166"/>
      <c r="Q263" s="166"/>
    </row>
    <row r="264">
      <c r="A264" s="131"/>
      <c r="B264" s="131"/>
      <c r="C264" s="131"/>
      <c r="D264" s="131"/>
      <c r="E264" s="131"/>
      <c r="F264" s="131"/>
      <c r="G264" s="131"/>
      <c r="H264" s="131"/>
      <c r="I264" s="131"/>
      <c r="K264" s="131"/>
      <c r="L264" s="131"/>
      <c r="N264" s="166"/>
      <c r="Q264" s="166"/>
    </row>
    <row r="265">
      <c r="A265" s="131"/>
      <c r="B265" s="131"/>
      <c r="C265" s="131"/>
      <c r="D265" s="131"/>
      <c r="E265" s="131"/>
      <c r="F265" s="131"/>
      <c r="G265" s="131"/>
      <c r="H265" s="131"/>
      <c r="I265" s="131"/>
      <c r="K265" s="131"/>
      <c r="L265" s="131"/>
      <c r="N265" s="166"/>
      <c r="Q265" s="166"/>
    </row>
    <row r="266">
      <c r="A266" s="131"/>
      <c r="B266" s="131"/>
      <c r="C266" s="131"/>
      <c r="D266" s="131"/>
      <c r="E266" s="131"/>
      <c r="F266" s="131"/>
      <c r="G266" s="131"/>
      <c r="H266" s="131"/>
      <c r="I266" s="131"/>
      <c r="K266" s="131"/>
      <c r="L266" s="131"/>
      <c r="N266" s="166"/>
      <c r="Q266" s="166"/>
    </row>
    <row r="267">
      <c r="A267" s="131"/>
      <c r="B267" s="131"/>
      <c r="C267" s="131"/>
      <c r="D267" s="131"/>
      <c r="E267" s="131"/>
      <c r="F267" s="131"/>
      <c r="G267" s="131"/>
      <c r="H267" s="131"/>
      <c r="I267" s="131"/>
      <c r="K267" s="131"/>
      <c r="L267" s="131"/>
      <c r="N267" s="166"/>
      <c r="Q267" s="166"/>
    </row>
    <row r="268">
      <c r="A268" s="131"/>
      <c r="B268" s="131"/>
      <c r="C268" s="131"/>
      <c r="D268" s="131"/>
      <c r="E268" s="131"/>
      <c r="F268" s="131"/>
      <c r="G268" s="131"/>
      <c r="H268" s="131"/>
      <c r="I268" s="131"/>
      <c r="K268" s="131"/>
      <c r="L268" s="131"/>
      <c r="N268" s="166"/>
      <c r="Q268" s="166"/>
    </row>
    <row r="269">
      <c r="A269" s="131"/>
      <c r="B269" s="131"/>
      <c r="C269" s="131"/>
      <c r="D269" s="131"/>
      <c r="E269" s="131"/>
      <c r="F269" s="131"/>
      <c r="G269" s="131"/>
      <c r="H269" s="131"/>
      <c r="I269" s="131"/>
      <c r="K269" s="131"/>
      <c r="L269" s="131"/>
      <c r="N269" s="166"/>
      <c r="Q269" s="166"/>
    </row>
    <row r="270">
      <c r="A270" s="131"/>
      <c r="B270" s="131"/>
      <c r="C270" s="131"/>
      <c r="D270" s="131"/>
      <c r="E270" s="131"/>
      <c r="F270" s="131"/>
      <c r="G270" s="131"/>
      <c r="H270" s="131"/>
      <c r="I270" s="131"/>
      <c r="K270" s="131"/>
      <c r="L270" s="131"/>
      <c r="N270" s="166"/>
      <c r="Q270" s="166"/>
    </row>
    <row r="271">
      <c r="A271" s="131"/>
      <c r="B271" s="131"/>
      <c r="C271" s="131"/>
      <c r="D271" s="131"/>
      <c r="E271" s="131"/>
      <c r="F271" s="131"/>
      <c r="G271" s="131"/>
      <c r="H271" s="131"/>
      <c r="I271" s="131"/>
      <c r="K271" s="131"/>
      <c r="L271" s="131"/>
      <c r="N271" s="166"/>
      <c r="Q271" s="166"/>
    </row>
    <row r="272">
      <c r="A272" s="131"/>
      <c r="B272" s="131"/>
      <c r="C272" s="131"/>
      <c r="D272" s="131"/>
      <c r="E272" s="131"/>
      <c r="F272" s="131"/>
      <c r="G272" s="131"/>
      <c r="H272" s="131"/>
      <c r="I272" s="131"/>
      <c r="K272" s="131"/>
      <c r="L272" s="131"/>
      <c r="N272" s="166"/>
      <c r="Q272" s="166"/>
    </row>
    <row r="273">
      <c r="A273" s="131"/>
      <c r="B273" s="131"/>
      <c r="C273" s="131"/>
      <c r="D273" s="131"/>
      <c r="E273" s="131"/>
      <c r="F273" s="131"/>
      <c r="G273" s="131"/>
      <c r="H273" s="131"/>
      <c r="I273" s="131"/>
      <c r="K273" s="131"/>
      <c r="L273" s="131"/>
      <c r="N273" s="166"/>
      <c r="Q273" s="166"/>
    </row>
    <row r="274">
      <c r="A274" s="131"/>
      <c r="B274" s="131"/>
      <c r="C274" s="131"/>
      <c r="D274" s="131"/>
      <c r="E274" s="131"/>
      <c r="F274" s="131"/>
      <c r="G274" s="131"/>
      <c r="H274" s="131"/>
      <c r="I274" s="131"/>
      <c r="K274" s="131"/>
      <c r="L274" s="131"/>
      <c r="N274" s="166"/>
      <c r="Q274" s="166"/>
    </row>
    <row r="275">
      <c r="A275" s="131"/>
      <c r="B275" s="131"/>
      <c r="C275" s="131"/>
      <c r="D275" s="131"/>
      <c r="E275" s="131"/>
      <c r="F275" s="131"/>
      <c r="G275" s="131"/>
      <c r="H275" s="131"/>
      <c r="I275" s="131"/>
      <c r="K275" s="131"/>
      <c r="L275" s="131"/>
      <c r="N275" s="166"/>
      <c r="Q275" s="166"/>
    </row>
    <row r="276">
      <c r="A276" s="131"/>
      <c r="B276" s="131"/>
      <c r="C276" s="131"/>
      <c r="D276" s="131"/>
      <c r="E276" s="131"/>
      <c r="F276" s="131"/>
      <c r="G276" s="131"/>
      <c r="H276" s="131"/>
      <c r="I276" s="131"/>
      <c r="K276" s="131"/>
      <c r="L276" s="131"/>
      <c r="N276" s="166"/>
      <c r="Q276" s="166"/>
    </row>
    <row r="277">
      <c r="A277" s="131"/>
      <c r="B277" s="131"/>
      <c r="C277" s="131"/>
      <c r="D277" s="131"/>
      <c r="E277" s="131"/>
      <c r="F277" s="131"/>
      <c r="G277" s="131"/>
      <c r="H277" s="131"/>
      <c r="I277" s="131"/>
      <c r="K277" s="131"/>
      <c r="L277" s="131"/>
      <c r="N277" s="166"/>
      <c r="Q277" s="166"/>
    </row>
    <row r="278">
      <c r="A278" s="131"/>
      <c r="B278" s="131"/>
      <c r="C278" s="131"/>
      <c r="D278" s="131"/>
      <c r="E278" s="131"/>
      <c r="F278" s="131"/>
      <c r="G278" s="131"/>
      <c r="H278" s="131"/>
      <c r="I278" s="131"/>
      <c r="K278" s="131"/>
      <c r="L278" s="131"/>
      <c r="N278" s="166"/>
      <c r="Q278" s="166"/>
    </row>
    <row r="279">
      <c r="A279" s="131"/>
      <c r="B279" s="131"/>
      <c r="C279" s="131"/>
      <c r="D279" s="131"/>
      <c r="E279" s="131"/>
      <c r="F279" s="131"/>
      <c r="G279" s="131"/>
      <c r="H279" s="131"/>
      <c r="I279" s="131"/>
      <c r="K279" s="131"/>
      <c r="L279" s="131"/>
      <c r="N279" s="166"/>
      <c r="Q279" s="166"/>
    </row>
    <row r="280">
      <c r="A280" s="131"/>
      <c r="B280" s="131"/>
      <c r="C280" s="131"/>
      <c r="D280" s="131"/>
      <c r="E280" s="131"/>
      <c r="F280" s="131"/>
      <c r="G280" s="131"/>
      <c r="H280" s="131"/>
      <c r="I280" s="131"/>
      <c r="K280" s="131"/>
      <c r="L280" s="131"/>
      <c r="N280" s="166"/>
      <c r="Q280" s="166"/>
    </row>
    <row r="281">
      <c r="A281" s="131"/>
      <c r="B281" s="131"/>
      <c r="C281" s="131"/>
      <c r="D281" s="131"/>
      <c r="E281" s="131"/>
      <c r="F281" s="131"/>
      <c r="G281" s="131"/>
      <c r="H281" s="131"/>
      <c r="I281" s="131"/>
      <c r="K281" s="131"/>
      <c r="L281" s="131"/>
      <c r="N281" s="166"/>
      <c r="Q281" s="166"/>
    </row>
    <row r="282">
      <c r="A282" s="131"/>
      <c r="B282" s="131"/>
      <c r="C282" s="131"/>
      <c r="D282" s="131"/>
      <c r="E282" s="131"/>
      <c r="F282" s="131"/>
      <c r="G282" s="131"/>
      <c r="H282" s="131"/>
      <c r="I282" s="131"/>
      <c r="K282" s="131"/>
      <c r="L282" s="131"/>
      <c r="N282" s="166"/>
      <c r="Q282" s="166"/>
    </row>
    <row r="283">
      <c r="A283" s="131"/>
      <c r="B283" s="131"/>
      <c r="C283" s="131"/>
      <c r="D283" s="131"/>
      <c r="E283" s="131"/>
      <c r="F283" s="131"/>
      <c r="G283" s="131"/>
      <c r="H283" s="131"/>
      <c r="I283" s="131"/>
      <c r="K283" s="131"/>
      <c r="L283" s="131"/>
      <c r="N283" s="166"/>
      <c r="Q283" s="166"/>
    </row>
    <row r="284">
      <c r="A284" s="131"/>
      <c r="B284" s="131"/>
      <c r="C284" s="131"/>
      <c r="D284" s="131"/>
      <c r="E284" s="131"/>
      <c r="F284" s="131"/>
      <c r="G284" s="131"/>
      <c r="H284" s="131"/>
      <c r="I284" s="131"/>
      <c r="K284" s="131"/>
      <c r="L284" s="131"/>
      <c r="N284" s="166"/>
      <c r="Q284" s="166"/>
    </row>
    <row r="285">
      <c r="A285" s="131"/>
      <c r="B285" s="131"/>
      <c r="C285" s="131"/>
      <c r="D285" s="131"/>
      <c r="E285" s="131"/>
      <c r="F285" s="131"/>
      <c r="G285" s="131"/>
      <c r="H285" s="131"/>
      <c r="I285" s="131"/>
      <c r="K285" s="131"/>
      <c r="L285" s="131"/>
      <c r="N285" s="166"/>
      <c r="Q285" s="166"/>
    </row>
    <row r="286">
      <c r="A286" s="131"/>
      <c r="B286" s="131"/>
      <c r="C286" s="131"/>
      <c r="D286" s="131"/>
      <c r="E286" s="131"/>
      <c r="F286" s="131"/>
      <c r="G286" s="131"/>
      <c r="H286" s="131"/>
      <c r="I286" s="131"/>
      <c r="K286" s="131"/>
      <c r="L286" s="131"/>
      <c r="N286" s="166"/>
      <c r="Q286" s="166"/>
    </row>
    <row r="287">
      <c r="A287" s="131"/>
      <c r="B287" s="131"/>
      <c r="C287" s="131"/>
      <c r="D287" s="131"/>
      <c r="E287" s="131"/>
      <c r="F287" s="131"/>
      <c r="G287" s="131"/>
      <c r="H287" s="131"/>
      <c r="I287" s="131"/>
      <c r="K287" s="131"/>
      <c r="L287" s="131"/>
      <c r="N287" s="166"/>
      <c r="Q287" s="166"/>
    </row>
    <row r="288">
      <c r="A288" s="131"/>
      <c r="B288" s="131"/>
      <c r="C288" s="131"/>
      <c r="D288" s="131"/>
      <c r="E288" s="131"/>
      <c r="F288" s="131"/>
      <c r="G288" s="131"/>
      <c r="H288" s="131"/>
      <c r="I288" s="131"/>
      <c r="K288" s="131"/>
      <c r="L288" s="131"/>
      <c r="N288" s="166"/>
      <c r="Q288" s="166"/>
    </row>
    <row r="289">
      <c r="A289" s="131"/>
      <c r="B289" s="131"/>
      <c r="C289" s="131"/>
      <c r="D289" s="131"/>
      <c r="E289" s="131"/>
      <c r="F289" s="131"/>
      <c r="G289" s="131"/>
      <c r="H289" s="131"/>
      <c r="I289" s="131"/>
      <c r="K289" s="131"/>
      <c r="L289" s="131"/>
      <c r="N289" s="166"/>
      <c r="Q289" s="166"/>
    </row>
    <row r="290">
      <c r="A290" s="131"/>
      <c r="B290" s="131"/>
      <c r="C290" s="131"/>
      <c r="D290" s="131"/>
      <c r="E290" s="131"/>
      <c r="F290" s="131"/>
      <c r="G290" s="131"/>
      <c r="H290" s="131"/>
      <c r="I290" s="131"/>
      <c r="K290" s="131"/>
      <c r="L290" s="131"/>
      <c r="N290" s="166"/>
      <c r="Q290" s="166"/>
    </row>
    <row r="291">
      <c r="A291" s="131"/>
      <c r="B291" s="131"/>
      <c r="C291" s="131"/>
      <c r="D291" s="131"/>
      <c r="E291" s="131"/>
      <c r="F291" s="131"/>
      <c r="G291" s="131"/>
      <c r="H291" s="131"/>
      <c r="I291" s="131"/>
      <c r="K291" s="131"/>
      <c r="L291" s="131"/>
      <c r="N291" s="166"/>
      <c r="Q291" s="166"/>
    </row>
    <row r="292">
      <c r="A292" s="131"/>
      <c r="B292" s="131"/>
      <c r="C292" s="131"/>
      <c r="D292" s="131"/>
      <c r="E292" s="131"/>
      <c r="F292" s="131"/>
      <c r="G292" s="131"/>
      <c r="H292" s="131"/>
      <c r="I292" s="131"/>
      <c r="K292" s="131"/>
      <c r="L292" s="131"/>
      <c r="N292" s="166"/>
      <c r="Q292" s="166"/>
    </row>
    <row r="293">
      <c r="A293" s="131"/>
      <c r="B293" s="131"/>
      <c r="C293" s="131"/>
      <c r="D293" s="131"/>
      <c r="E293" s="131"/>
      <c r="F293" s="131"/>
      <c r="G293" s="131"/>
      <c r="H293" s="131"/>
      <c r="I293" s="131"/>
      <c r="K293" s="131"/>
      <c r="L293" s="131"/>
      <c r="N293" s="166"/>
      <c r="Q293" s="166"/>
    </row>
    <row r="294">
      <c r="A294" s="131"/>
      <c r="B294" s="131"/>
      <c r="C294" s="131"/>
      <c r="D294" s="131"/>
      <c r="E294" s="131"/>
      <c r="F294" s="131"/>
      <c r="G294" s="131"/>
      <c r="H294" s="131"/>
      <c r="I294" s="131"/>
      <c r="K294" s="131"/>
      <c r="L294" s="131"/>
      <c r="N294" s="166"/>
      <c r="Q294" s="166"/>
    </row>
    <row r="295">
      <c r="A295" s="131"/>
      <c r="B295" s="131"/>
      <c r="C295" s="131"/>
      <c r="D295" s="131"/>
      <c r="E295" s="131"/>
      <c r="F295" s="131"/>
      <c r="G295" s="131"/>
      <c r="H295" s="131"/>
      <c r="I295" s="131"/>
      <c r="K295" s="131"/>
      <c r="L295" s="131"/>
      <c r="N295" s="166"/>
      <c r="Q295" s="166"/>
    </row>
    <row r="296">
      <c r="A296" s="131"/>
      <c r="B296" s="131"/>
      <c r="C296" s="131"/>
      <c r="D296" s="131"/>
      <c r="E296" s="131"/>
      <c r="F296" s="131"/>
      <c r="G296" s="131"/>
      <c r="H296" s="131"/>
      <c r="I296" s="131"/>
      <c r="K296" s="131"/>
      <c r="L296" s="131"/>
      <c r="N296" s="166"/>
      <c r="Q296" s="166"/>
    </row>
    <row r="297">
      <c r="A297" s="131"/>
      <c r="B297" s="131"/>
      <c r="C297" s="131"/>
      <c r="D297" s="131"/>
      <c r="E297" s="131"/>
      <c r="F297" s="131"/>
      <c r="G297" s="131"/>
      <c r="H297" s="131"/>
      <c r="I297" s="131"/>
      <c r="K297" s="131"/>
      <c r="L297" s="131"/>
      <c r="N297" s="166"/>
      <c r="Q297" s="166"/>
    </row>
    <row r="298">
      <c r="A298" s="131"/>
      <c r="B298" s="131"/>
      <c r="C298" s="131"/>
      <c r="D298" s="131"/>
      <c r="E298" s="131"/>
      <c r="F298" s="131"/>
      <c r="G298" s="131"/>
      <c r="H298" s="131"/>
      <c r="I298" s="131"/>
      <c r="K298" s="131"/>
      <c r="L298" s="131"/>
      <c r="N298" s="166"/>
      <c r="Q298" s="166"/>
    </row>
    <row r="299">
      <c r="A299" s="131"/>
      <c r="B299" s="131"/>
      <c r="C299" s="131"/>
      <c r="D299" s="131"/>
      <c r="E299" s="131"/>
      <c r="F299" s="131"/>
      <c r="G299" s="131"/>
      <c r="H299" s="131"/>
      <c r="I299" s="131"/>
      <c r="K299" s="131"/>
      <c r="L299" s="131"/>
      <c r="N299" s="166"/>
      <c r="Q299" s="166"/>
    </row>
    <row r="300">
      <c r="A300" s="131"/>
      <c r="B300" s="131"/>
      <c r="C300" s="131"/>
      <c r="D300" s="131"/>
      <c r="E300" s="131"/>
      <c r="F300" s="131"/>
      <c r="G300" s="131"/>
      <c r="H300" s="131"/>
      <c r="I300" s="131"/>
      <c r="K300" s="131"/>
      <c r="L300" s="131"/>
      <c r="N300" s="166"/>
      <c r="Q300" s="166"/>
    </row>
    <row r="301">
      <c r="A301" s="131"/>
      <c r="B301" s="131"/>
      <c r="C301" s="131"/>
      <c r="D301" s="131"/>
      <c r="E301" s="131"/>
      <c r="F301" s="131"/>
      <c r="G301" s="131"/>
      <c r="H301" s="131"/>
      <c r="I301" s="131"/>
      <c r="K301" s="131"/>
      <c r="L301" s="131"/>
      <c r="N301" s="166"/>
      <c r="Q301" s="166"/>
    </row>
    <row r="302">
      <c r="A302" s="131"/>
      <c r="B302" s="131"/>
      <c r="C302" s="131"/>
      <c r="D302" s="131"/>
      <c r="E302" s="131"/>
      <c r="F302" s="131"/>
      <c r="G302" s="131"/>
      <c r="H302" s="131"/>
      <c r="I302" s="131"/>
      <c r="K302" s="131"/>
      <c r="L302" s="131"/>
      <c r="N302" s="166"/>
      <c r="Q302" s="166"/>
    </row>
    <row r="303">
      <c r="A303" s="131"/>
      <c r="B303" s="131"/>
      <c r="C303" s="131"/>
      <c r="D303" s="131"/>
      <c r="E303" s="131"/>
      <c r="F303" s="131"/>
      <c r="G303" s="131"/>
      <c r="H303" s="131"/>
      <c r="I303" s="131"/>
      <c r="K303" s="131"/>
      <c r="L303" s="131"/>
      <c r="N303" s="166"/>
      <c r="Q303" s="166"/>
    </row>
    <row r="304">
      <c r="A304" s="131"/>
      <c r="B304" s="131"/>
      <c r="C304" s="131"/>
      <c r="D304" s="131"/>
      <c r="E304" s="131"/>
      <c r="F304" s="131"/>
      <c r="G304" s="131"/>
      <c r="H304" s="131"/>
      <c r="I304" s="131"/>
      <c r="K304" s="131"/>
      <c r="L304" s="131"/>
      <c r="N304" s="166"/>
      <c r="Q304" s="166"/>
    </row>
    <row r="305">
      <c r="A305" s="131"/>
      <c r="B305" s="131"/>
      <c r="C305" s="131"/>
      <c r="D305" s="131"/>
      <c r="E305" s="131"/>
      <c r="F305" s="131"/>
      <c r="G305" s="131"/>
      <c r="H305" s="131"/>
      <c r="I305" s="131"/>
      <c r="K305" s="131"/>
      <c r="L305" s="131"/>
      <c r="N305" s="166"/>
      <c r="Q305" s="166"/>
    </row>
    <row r="306">
      <c r="A306" s="131"/>
      <c r="B306" s="131"/>
      <c r="C306" s="131"/>
      <c r="D306" s="131"/>
      <c r="E306" s="131"/>
      <c r="F306" s="131"/>
      <c r="G306" s="131"/>
      <c r="H306" s="131"/>
      <c r="I306" s="131"/>
      <c r="K306" s="131"/>
      <c r="L306" s="131"/>
      <c r="N306" s="166"/>
      <c r="Q306" s="166"/>
    </row>
    <row r="307">
      <c r="A307" s="131"/>
      <c r="B307" s="131"/>
      <c r="C307" s="131"/>
      <c r="D307" s="131"/>
      <c r="E307" s="131"/>
      <c r="F307" s="131"/>
      <c r="G307" s="131"/>
      <c r="H307" s="131"/>
      <c r="I307" s="131"/>
      <c r="K307" s="131"/>
      <c r="L307" s="131"/>
      <c r="N307" s="166"/>
      <c r="Q307" s="166"/>
    </row>
    <row r="308">
      <c r="A308" s="131"/>
      <c r="B308" s="131"/>
      <c r="C308" s="131"/>
      <c r="D308" s="131"/>
      <c r="E308" s="131"/>
      <c r="F308" s="131"/>
      <c r="G308" s="131"/>
      <c r="H308" s="131"/>
      <c r="I308" s="131"/>
      <c r="K308" s="131"/>
      <c r="L308" s="131"/>
      <c r="N308" s="166"/>
      <c r="Q308" s="166"/>
    </row>
    <row r="309">
      <c r="A309" s="131"/>
      <c r="B309" s="131"/>
      <c r="C309" s="131"/>
      <c r="D309" s="131"/>
      <c r="E309" s="131"/>
      <c r="F309" s="131"/>
      <c r="G309" s="131"/>
      <c r="H309" s="131"/>
      <c r="I309" s="131"/>
      <c r="K309" s="131"/>
      <c r="L309" s="131"/>
      <c r="N309" s="166"/>
      <c r="Q309" s="166"/>
    </row>
    <row r="310">
      <c r="A310" s="131"/>
      <c r="B310" s="131"/>
      <c r="C310" s="131"/>
      <c r="D310" s="131"/>
      <c r="E310" s="131"/>
      <c r="F310" s="131"/>
      <c r="G310" s="131"/>
      <c r="H310" s="131"/>
      <c r="I310" s="131"/>
      <c r="K310" s="131"/>
      <c r="L310" s="131"/>
      <c r="N310" s="166"/>
      <c r="Q310" s="166"/>
    </row>
    <row r="311">
      <c r="A311" s="131"/>
      <c r="B311" s="131"/>
      <c r="C311" s="131"/>
      <c r="D311" s="131"/>
      <c r="E311" s="131"/>
      <c r="F311" s="131"/>
      <c r="G311" s="131"/>
      <c r="H311" s="131"/>
      <c r="I311" s="131"/>
      <c r="K311" s="131"/>
      <c r="L311" s="131"/>
      <c r="N311" s="166"/>
      <c r="Q311" s="166"/>
    </row>
    <row r="312">
      <c r="A312" s="131"/>
      <c r="B312" s="131"/>
      <c r="C312" s="131"/>
      <c r="D312" s="131"/>
      <c r="E312" s="131"/>
      <c r="F312" s="131"/>
      <c r="G312" s="131"/>
      <c r="H312" s="131"/>
      <c r="I312" s="131"/>
      <c r="K312" s="131"/>
      <c r="L312" s="131"/>
      <c r="N312" s="166"/>
      <c r="Q312" s="166"/>
    </row>
    <row r="313">
      <c r="A313" s="131"/>
      <c r="B313" s="131"/>
      <c r="C313" s="131"/>
      <c r="D313" s="131"/>
      <c r="E313" s="131"/>
      <c r="F313" s="131"/>
      <c r="G313" s="131"/>
      <c r="H313" s="131"/>
      <c r="I313" s="131"/>
      <c r="K313" s="131"/>
      <c r="L313" s="131"/>
      <c r="N313" s="166"/>
      <c r="Q313" s="166"/>
    </row>
    <row r="314">
      <c r="A314" s="131"/>
      <c r="B314" s="131"/>
      <c r="C314" s="131"/>
      <c r="D314" s="131"/>
      <c r="E314" s="131"/>
      <c r="F314" s="131"/>
      <c r="G314" s="131"/>
      <c r="H314" s="131"/>
      <c r="I314" s="131"/>
      <c r="K314" s="131"/>
      <c r="L314" s="131"/>
      <c r="N314" s="166"/>
      <c r="Q314" s="166"/>
    </row>
    <row r="315">
      <c r="A315" s="131"/>
      <c r="B315" s="131"/>
      <c r="C315" s="131"/>
      <c r="D315" s="131"/>
      <c r="E315" s="131"/>
      <c r="F315" s="131"/>
      <c r="G315" s="131"/>
      <c r="H315" s="131"/>
      <c r="I315" s="131"/>
      <c r="K315" s="131"/>
      <c r="L315" s="131"/>
      <c r="N315" s="166"/>
      <c r="Q315" s="166"/>
    </row>
    <row r="316">
      <c r="A316" s="131"/>
      <c r="B316" s="131"/>
      <c r="C316" s="131"/>
      <c r="D316" s="131"/>
      <c r="E316" s="131"/>
      <c r="F316" s="131"/>
      <c r="G316" s="131"/>
      <c r="H316" s="131"/>
      <c r="I316" s="131"/>
      <c r="K316" s="131"/>
      <c r="L316" s="131"/>
      <c r="N316" s="166"/>
      <c r="Q316" s="166"/>
    </row>
    <row r="317">
      <c r="A317" s="131"/>
      <c r="B317" s="131"/>
      <c r="C317" s="131"/>
      <c r="D317" s="131"/>
      <c r="E317" s="131"/>
      <c r="F317" s="131"/>
      <c r="G317" s="131"/>
      <c r="H317" s="131"/>
      <c r="I317" s="131"/>
      <c r="K317" s="131"/>
      <c r="L317" s="131"/>
      <c r="N317" s="166"/>
      <c r="Q317" s="166"/>
    </row>
    <row r="318">
      <c r="A318" s="131"/>
      <c r="B318" s="131"/>
      <c r="C318" s="131"/>
      <c r="D318" s="131"/>
      <c r="E318" s="131"/>
      <c r="F318" s="131"/>
      <c r="G318" s="131"/>
      <c r="H318" s="131"/>
      <c r="I318" s="131"/>
      <c r="K318" s="131"/>
      <c r="L318" s="131"/>
      <c r="N318" s="166"/>
      <c r="Q318" s="166"/>
    </row>
    <row r="319">
      <c r="A319" s="131"/>
      <c r="B319" s="131"/>
      <c r="C319" s="131"/>
      <c r="D319" s="131"/>
      <c r="E319" s="131"/>
      <c r="F319" s="131"/>
      <c r="G319" s="131"/>
      <c r="H319" s="131"/>
      <c r="I319" s="131"/>
      <c r="K319" s="131"/>
      <c r="L319" s="131"/>
      <c r="N319" s="166"/>
      <c r="Q319" s="166"/>
    </row>
    <row r="320">
      <c r="A320" s="131"/>
      <c r="B320" s="131"/>
      <c r="C320" s="131"/>
      <c r="D320" s="131"/>
      <c r="E320" s="131"/>
      <c r="F320" s="131"/>
      <c r="G320" s="131"/>
      <c r="H320" s="131"/>
      <c r="I320" s="131"/>
      <c r="K320" s="131"/>
      <c r="L320" s="131"/>
      <c r="N320" s="166"/>
      <c r="Q320" s="166"/>
    </row>
    <row r="321">
      <c r="A321" s="131"/>
      <c r="B321" s="131"/>
      <c r="C321" s="131"/>
      <c r="D321" s="131"/>
      <c r="E321" s="131"/>
      <c r="F321" s="131"/>
      <c r="G321" s="131"/>
      <c r="H321" s="131"/>
      <c r="I321" s="131"/>
      <c r="K321" s="131"/>
      <c r="L321" s="131"/>
      <c r="N321" s="166"/>
      <c r="Q321" s="166"/>
    </row>
    <row r="322">
      <c r="A322" s="131"/>
      <c r="B322" s="131"/>
      <c r="C322" s="131"/>
      <c r="D322" s="131"/>
      <c r="E322" s="131"/>
      <c r="F322" s="131"/>
      <c r="G322" s="131"/>
      <c r="H322" s="131"/>
      <c r="I322" s="131"/>
      <c r="K322" s="131"/>
      <c r="L322" s="131"/>
      <c r="N322" s="166"/>
      <c r="Q322" s="166"/>
    </row>
    <row r="323">
      <c r="A323" s="131"/>
      <c r="B323" s="131"/>
      <c r="C323" s="131"/>
      <c r="D323" s="131"/>
      <c r="E323" s="131"/>
      <c r="F323" s="131"/>
      <c r="G323" s="131"/>
      <c r="H323" s="131"/>
      <c r="I323" s="131"/>
      <c r="K323" s="131"/>
      <c r="L323" s="131"/>
      <c r="N323" s="166"/>
      <c r="Q323" s="166"/>
    </row>
    <row r="324">
      <c r="A324" s="131"/>
      <c r="B324" s="131"/>
      <c r="C324" s="131"/>
      <c r="D324" s="131"/>
      <c r="E324" s="131"/>
      <c r="F324" s="131"/>
      <c r="G324" s="131"/>
      <c r="H324" s="131"/>
      <c r="I324" s="131"/>
      <c r="K324" s="131"/>
      <c r="L324" s="131"/>
      <c r="N324" s="166"/>
      <c r="Q324" s="166"/>
    </row>
    <row r="325">
      <c r="A325" s="131"/>
      <c r="B325" s="131"/>
      <c r="C325" s="131"/>
      <c r="D325" s="131"/>
      <c r="E325" s="131"/>
      <c r="F325" s="131"/>
      <c r="G325" s="131"/>
      <c r="H325" s="131"/>
      <c r="I325" s="131"/>
      <c r="K325" s="131"/>
      <c r="L325" s="131"/>
      <c r="N325" s="166"/>
      <c r="Q325" s="166"/>
    </row>
    <row r="326">
      <c r="A326" s="131"/>
      <c r="B326" s="131"/>
      <c r="C326" s="131"/>
      <c r="D326" s="131"/>
      <c r="E326" s="131"/>
      <c r="F326" s="131"/>
      <c r="G326" s="131"/>
      <c r="H326" s="131"/>
      <c r="I326" s="131"/>
      <c r="K326" s="131"/>
      <c r="L326" s="131"/>
      <c r="N326" s="166"/>
      <c r="Q326" s="166"/>
    </row>
    <row r="327">
      <c r="A327" s="131"/>
      <c r="B327" s="131"/>
      <c r="C327" s="131"/>
      <c r="D327" s="131"/>
      <c r="E327" s="131"/>
      <c r="F327" s="131"/>
      <c r="G327" s="131"/>
      <c r="H327" s="131"/>
      <c r="I327" s="131"/>
      <c r="K327" s="131"/>
      <c r="L327" s="131"/>
      <c r="N327" s="166"/>
      <c r="Q327" s="166"/>
    </row>
    <row r="328">
      <c r="A328" s="131"/>
      <c r="B328" s="131"/>
      <c r="C328" s="131"/>
      <c r="D328" s="131"/>
      <c r="E328" s="131"/>
      <c r="F328" s="131"/>
      <c r="G328" s="131"/>
      <c r="H328" s="131"/>
      <c r="I328" s="131"/>
      <c r="K328" s="131"/>
      <c r="L328" s="131"/>
      <c r="N328" s="166"/>
      <c r="Q328" s="166"/>
    </row>
    <row r="329">
      <c r="A329" s="131"/>
      <c r="B329" s="131"/>
      <c r="C329" s="131"/>
      <c r="D329" s="131"/>
      <c r="E329" s="131"/>
      <c r="F329" s="131"/>
      <c r="G329" s="131"/>
      <c r="H329" s="131"/>
      <c r="I329" s="131"/>
      <c r="K329" s="131"/>
      <c r="L329" s="131"/>
      <c r="N329" s="166"/>
      <c r="Q329" s="166"/>
    </row>
    <row r="330">
      <c r="A330" s="131"/>
      <c r="B330" s="131"/>
      <c r="C330" s="131"/>
      <c r="D330" s="131"/>
      <c r="E330" s="131"/>
      <c r="F330" s="131"/>
      <c r="G330" s="131"/>
      <c r="H330" s="131"/>
      <c r="I330" s="131"/>
      <c r="K330" s="131"/>
      <c r="L330" s="131"/>
      <c r="N330" s="166"/>
      <c r="Q330" s="166"/>
    </row>
    <row r="331">
      <c r="A331" s="131"/>
      <c r="B331" s="131"/>
      <c r="C331" s="131"/>
      <c r="D331" s="131"/>
      <c r="E331" s="131"/>
      <c r="F331" s="131"/>
      <c r="G331" s="131"/>
      <c r="H331" s="131"/>
      <c r="I331" s="131"/>
      <c r="K331" s="131"/>
      <c r="L331" s="131"/>
      <c r="N331" s="166"/>
      <c r="Q331" s="166"/>
    </row>
    <row r="332">
      <c r="A332" s="131"/>
      <c r="B332" s="131"/>
      <c r="C332" s="131"/>
      <c r="D332" s="131"/>
      <c r="E332" s="131"/>
      <c r="F332" s="131"/>
      <c r="G332" s="131"/>
      <c r="H332" s="131"/>
      <c r="I332" s="131"/>
      <c r="K332" s="131"/>
      <c r="L332" s="131"/>
      <c r="N332" s="166"/>
      <c r="Q332" s="166"/>
    </row>
    <row r="333">
      <c r="A333" s="131"/>
      <c r="B333" s="131"/>
      <c r="C333" s="131"/>
      <c r="D333" s="131"/>
      <c r="E333" s="131"/>
      <c r="F333" s="131"/>
      <c r="G333" s="131"/>
      <c r="H333" s="131"/>
      <c r="I333" s="131"/>
      <c r="K333" s="131"/>
      <c r="L333" s="131"/>
      <c r="N333" s="166"/>
      <c r="Q333" s="166"/>
    </row>
    <row r="334">
      <c r="A334" s="131"/>
      <c r="B334" s="131"/>
      <c r="C334" s="131"/>
      <c r="D334" s="131"/>
      <c r="E334" s="131"/>
      <c r="F334" s="131"/>
      <c r="G334" s="131"/>
      <c r="H334" s="131"/>
      <c r="I334" s="131"/>
      <c r="K334" s="131"/>
      <c r="L334" s="131"/>
      <c r="N334" s="166"/>
      <c r="Q334" s="166"/>
    </row>
    <row r="335">
      <c r="A335" s="131"/>
      <c r="B335" s="131"/>
      <c r="C335" s="131"/>
      <c r="D335" s="131"/>
      <c r="E335" s="131"/>
      <c r="F335" s="131"/>
      <c r="G335" s="131"/>
      <c r="H335" s="131"/>
      <c r="I335" s="131"/>
      <c r="K335" s="131"/>
      <c r="L335" s="131"/>
      <c r="N335" s="166"/>
      <c r="Q335" s="166"/>
    </row>
    <row r="336">
      <c r="A336" s="131"/>
      <c r="B336" s="131"/>
      <c r="C336" s="131"/>
      <c r="D336" s="131"/>
      <c r="E336" s="131"/>
      <c r="F336" s="131"/>
      <c r="G336" s="131"/>
      <c r="H336" s="131"/>
      <c r="I336" s="131"/>
      <c r="K336" s="131"/>
      <c r="L336" s="131"/>
      <c r="N336" s="166"/>
      <c r="Q336" s="166"/>
    </row>
    <row r="337">
      <c r="A337" s="131"/>
      <c r="B337" s="131"/>
      <c r="C337" s="131"/>
      <c r="D337" s="131"/>
      <c r="E337" s="131"/>
      <c r="F337" s="131"/>
      <c r="G337" s="131"/>
      <c r="H337" s="131"/>
      <c r="I337" s="131"/>
      <c r="K337" s="131"/>
      <c r="L337" s="131"/>
      <c r="N337" s="166"/>
      <c r="Q337" s="166"/>
    </row>
    <row r="338">
      <c r="A338" s="131"/>
      <c r="B338" s="131"/>
      <c r="C338" s="131"/>
      <c r="D338" s="131"/>
      <c r="E338" s="131"/>
      <c r="F338" s="131"/>
      <c r="G338" s="131"/>
      <c r="H338" s="131"/>
      <c r="I338" s="131"/>
      <c r="K338" s="131"/>
      <c r="L338" s="131"/>
      <c r="N338" s="166"/>
      <c r="Q338" s="166"/>
    </row>
    <row r="339">
      <c r="A339" s="131"/>
      <c r="B339" s="131"/>
      <c r="C339" s="131"/>
      <c r="D339" s="131"/>
      <c r="E339" s="131"/>
      <c r="F339" s="131"/>
      <c r="G339" s="131"/>
      <c r="H339" s="131"/>
      <c r="I339" s="131"/>
      <c r="K339" s="131"/>
      <c r="L339" s="131"/>
      <c r="N339" s="166"/>
      <c r="Q339" s="166"/>
    </row>
    <row r="340">
      <c r="A340" s="131"/>
      <c r="B340" s="131"/>
      <c r="C340" s="131"/>
      <c r="D340" s="131"/>
      <c r="E340" s="131"/>
      <c r="F340" s="131"/>
      <c r="G340" s="131"/>
      <c r="H340" s="131"/>
      <c r="I340" s="131"/>
      <c r="K340" s="131"/>
      <c r="L340" s="131"/>
      <c r="N340" s="166"/>
      <c r="Q340" s="166"/>
    </row>
    <row r="341">
      <c r="A341" s="131"/>
      <c r="B341" s="131"/>
      <c r="C341" s="131"/>
      <c r="D341" s="131"/>
      <c r="E341" s="131"/>
      <c r="F341" s="131"/>
      <c r="G341" s="131"/>
      <c r="H341" s="131"/>
      <c r="I341" s="131"/>
      <c r="K341" s="131"/>
      <c r="L341" s="131"/>
      <c r="N341" s="166"/>
      <c r="Q341" s="166"/>
    </row>
    <row r="342">
      <c r="A342" s="131"/>
      <c r="B342" s="131"/>
      <c r="C342" s="131"/>
      <c r="D342" s="131"/>
      <c r="E342" s="131"/>
      <c r="F342" s="131"/>
      <c r="G342" s="131"/>
      <c r="H342" s="131"/>
      <c r="I342" s="131"/>
      <c r="K342" s="131"/>
      <c r="L342" s="131"/>
      <c r="N342" s="166"/>
      <c r="Q342" s="166"/>
    </row>
    <row r="343">
      <c r="A343" s="131"/>
      <c r="B343" s="131"/>
      <c r="C343" s="131"/>
      <c r="D343" s="131"/>
      <c r="E343" s="131"/>
      <c r="F343" s="131"/>
      <c r="G343" s="131"/>
      <c r="H343" s="131"/>
      <c r="I343" s="131"/>
      <c r="K343" s="131"/>
      <c r="L343" s="131"/>
      <c r="N343" s="166"/>
      <c r="Q343" s="166"/>
    </row>
    <row r="344">
      <c r="A344" s="131"/>
      <c r="B344" s="131"/>
      <c r="C344" s="131"/>
      <c r="D344" s="131"/>
      <c r="E344" s="131"/>
      <c r="F344" s="131"/>
      <c r="G344" s="131"/>
      <c r="H344" s="131"/>
      <c r="I344" s="131"/>
      <c r="K344" s="131"/>
      <c r="L344" s="131"/>
      <c r="N344" s="166"/>
      <c r="Q344" s="166"/>
    </row>
    <row r="345">
      <c r="A345" s="131"/>
      <c r="B345" s="131"/>
      <c r="C345" s="131"/>
      <c r="D345" s="131"/>
      <c r="E345" s="131"/>
      <c r="F345" s="131"/>
      <c r="G345" s="131"/>
      <c r="H345" s="131"/>
      <c r="I345" s="131"/>
      <c r="K345" s="131"/>
      <c r="L345" s="131"/>
      <c r="N345" s="166"/>
      <c r="Q345" s="166"/>
    </row>
    <row r="346">
      <c r="A346" s="131"/>
      <c r="B346" s="131"/>
      <c r="C346" s="131"/>
      <c r="D346" s="131"/>
      <c r="E346" s="131"/>
      <c r="F346" s="131"/>
      <c r="G346" s="131"/>
      <c r="H346" s="131"/>
      <c r="I346" s="131"/>
      <c r="K346" s="131"/>
      <c r="L346" s="131"/>
      <c r="N346" s="166"/>
      <c r="Q346" s="166"/>
    </row>
    <row r="347">
      <c r="A347" s="131"/>
      <c r="B347" s="131"/>
      <c r="C347" s="131"/>
      <c r="D347" s="131"/>
      <c r="E347" s="131"/>
      <c r="F347" s="131"/>
      <c r="G347" s="131"/>
      <c r="H347" s="131"/>
      <c r="I347" s="131"/>
      <c r="K347" s="131"/>
      <c r="L347" s="131"/>
      <c r="N347" s="166"/>
      <c r="Q347" s="166"/>
    </row>
    <row r="348">
      <c r="A348" s="131"/>
      <c r="B348" s="131"/>
      <c r="C348" s="131"/>
      <c r="D348" s="131"/>
      <c r="E348" s="131"/>
      <c r="F348" s="131"/>
      <c r="G348" s="131"/>
      <c r="H348" s="131"/>
      <c r="I348" s="131"/>
      <c r="K348" s="131"/>
      <c r="L348" s="131"/>
      <c r="N348" s="166"/>
      <c r="Q348" s="166"/>
    </row>
    <row r="349">
      <c r="A349" s="131"/>
      <c r="B349" s="131"/>
      <c r="C349" s="131"/>
      <c r="D349" s="131"/>
      <c r="E349" s="131"/>
      <c r="F349" s="131"/>
      <c r="G349" s="131"/>
      <c r="H349" s="131"/>
      <c r="I349" s="131"/>
      <c r="K349" s="131"/>
      <c r="L349" s="131"/>
      <c r="N349" s="166"/>
      <c r="Q349" s="166"/>
    </row>
    <row r="350">
      <c r="A350" s="131"/>
      <c r="B350" s="131"/>
      <c r="C350" s="131"/>
      <c r="D350" s="131"/>
      <c r="E350" s="131"/>
      <c r="F350" s="131"/>
      <c r="G350" s="131"/>
      <c r="H350" s="131"/>
      <c r="I350" s="131"/>
      <c r="K350" s="131"/>
      <c r="L350" s="131"/>
      <c r="N350" s="166"/>
      <c r="Q350" s="166"/>
    </row>
    <row r="351">
      <c r="A351" s="131"/>
      <c r="B351" s="131"/>
      <c r="C351" s="131"/>
      <c r="D351" s="131"/>
      <c r="E351" s="131"/>
      <c r="F351" s="131"/>
      <c r="G351" s="131"/>
      <c r="H351" s="131"/>
      <c r="I351" s="131"/>
      <c r="K351" s="131"/>
      <c r="L351" s="131"/>
      <c r="N351" s="166"/>
      <c r="Q351" s="166"/>
    </row>
    <row r="352">
      <c r="A352" s="131"/>
      <c r="B352" s="131"/>
      <c r="C352" s="131"/>
      <c r="D352" s="131"/>
      <c r="E352" s="131"/>
      <c r="F352" s="131"/>
      <c r="G352" s="131"/>
      <c r="H352" s="131"/>
      <c r="I352" s="131"/>
      <c r="K352" s="131"/>
      <c r="L352" s="131"/>
      <c r="N352" s="166"/>
      <c r="Q352" s="166"/>
    </row>
    <row r="353">
      <c r="A353" s="131"/>
      <c r="B353" s="131"/>
      <c r="C353" s="131"/>
      <c r="D353" s="131"/>
      <c r="E353" s="131"/>
      <c r="F353" s="131"/>
      <c r="G353" s="131"/>
      <c r="H353" s="131"/>
      <c r="I353" s="131"/>
      <c r="K353" s="131"/>
      <c r="L353" s="131"/>
      <c r="N353" s="166"/>
      <c r="Q353" s="166"/>
    </row>
    <row r="354">
      <c r="A354" s="131"/>
      <c r="B354" s="131"/>
      <c r="C354" s="131"/>
      <c r="D354" s="131"/>
      <c r="E354" s="131"/>
      <c r="F354" s="131"/>
      <c r="G354" s="131"/>
      <c r="H354" s="131"/>
      <c r="I354" s="131"/>
      <c r="K354" s="131"/>
      <c r="L354" s="131"/>
      <c r="N354" s="166"/>
      <c r="Q354" s="166"/>
    </row>
    <row r="355">
      <c r="A355" s="131"/>
      <c r="B355" s="131"/>
      <c r="C355" s="131"/>
      <c r="D355" s="131"/>
      <c r="E355" s="131"/>
      <c r="F355" s="131"/>
      <c r="G355" s="131"/>
      <c r="H355" s="131"/>
      <c r="I355" s="131"/>
      <c r="K355" s="131"/>
      <c r="L355" s="131"/>
      <c r="N355" s="166"/>
      <c r="Q355" s="166"/>
    </row>
    <row r="356">
      <c r="A356" s="131"/>
      <c r="B356" s="131"/>
      <c r="C356" s="131"/>
      <c r="D356" s="131"/>
      <c r="E356" s="131"/>
      <c r="F356" s="131"/>
      <c r="G356" s="131"/>
      <c r="H356" s="131"/>
      <c r="I356" s="131"/>
      <c r="K356" s="131"/>
      <c r="L356" s="131"/>
      <c r="N356" s="166"/>
      <c r="Q356" s="166"/>
    </row>
    <row r="357">
      <c r="A357" s="131"/>
      <c r="B357" s="131"/>
      <c r="C357" s="131"/>
      <c r="D357" s="131"/>
      <c r="E357" s="131"/>
      <c r="F357" s="131"/>
      <c r="G357" s="131"/>
      <c r="H357" s="131"/>
      <c r="I357" s="131"/>
      <c r="K357" s="131"/>
      <c r="L357" s="131"/>
      <c r="N357" s="166"/>
      <c r="Q357" s="166"/>
    </row>
    <row r="358">
      <c r="A358" s="131"/>
      <c r="B358" s="131"/>
      <c r="C358" s="131"/>
      <c r="D358" s="131"/>
      <c r="E358" s="131"/>
      <c r="F358" s="131"/>
      <c r="G358" s="131"/>
      <c r="H358" s="131"/>
      <c r="I358" s="131"/>
      <c r="K358" s="131"/>
      <c r="L358" s="131"/>
      <c r="N358" s="166"/>
      <c r="Q358" s="166"/>
    </row>
    <row r="359">
      <c r="A359" s="131"/>
      <c r="B359" s="131"/>
      <c r="C359" s="131"/>
      <c r="D359" s="131"/>
      <c r="E359" s="131"/>
      <c r="F359" s="131"/>
      <c r="G359" s="131"/>
      <c r="H359" s="131"/>
      <c r="I359" s="131"/>
      <c r="K359" s="131"/>
      <c r="L359" s="131"/>
      <c r="N359" s="166"/>
      <c r="Q359" s="166"/>
    </row>
    <row r="360">
      <c r="A360" s="131"/>
      <c r="B360" s="131"/>
      <c r="C360" s="131"/>
      <c r="D360" s="131"/>
      <c r="E360" s="131"/>
      <c r="F360" s="131"/>
      <c r="G360" s="131"/>
      <c r="H360" s="131"/>
      <c r="I360" s="131"/>
      <c r="K360" s="131"/>
      <c r="L360" s="131"/>
      <c r="N360" s="166"/>
      <c r="Q360" s="166"/>
    </row>
    <row r="361">
      <c r="A361" s="131"/>
      <c r="B361" s="131"/>
      <c r="C361" s="131"/>
      <c r="D361" s="131"/>
      <c r="E361" s="131"/>
      <c r="F361" s="131"/>
      <c r="G361" s="131"/>
      <c r="H361" s="131"/>
      <c r="I361" s="131"/>
      <c r="K361" s="131"/>
      <c r="L361" s="131"/>
      <c r="N361" s="166"/>
      <c r="Q361" s="166"/>
    </row>
    <row r="362">
      <c r="A362" s="131"/>
      <c r="B362" s="131"/>
      <c r="C362" s="131"/>
      <c r="D362" s="131"/>
      <c r="E362" s="131"/>
      <c r="F362" s="131"/>
      <c r="G362" s="131"/>
      <c r="H362" s="131"/>
      <c r="I362" s="131"/>
      <c r="K362" s="131"/>
      <c r="L362" s="131"/>
      <c r="N362" s="166"/>
      <c r="Q362" s="166"/>
    </row>
    <row r="363">
      <c r="A363" s="131"/>
      <c r="B363" s="131"/>
      <c r="C363" s="131"/>
      <c r="D363" s="131"/>
      <c r="E363" s="131"/>
      <c r="F363" s="131"/>
      <c r="G363" s="131"/>
      <c r="H363" s="131"/>
      <c r="I363" s="131"/>
      <c r="K363" s="131"/>
      <c r="L363" s="131"/>
      <c r="N363" s="166"/>
      <c r="Q363" s="166"/>
    </row>
    <row r="364">
      <c r="A364" s="131"/>
      <c r="B364" s="131"/>
      <c r="C364" s="131"/>
      <c r="D364" s="131"/>
      <c r="E364" s="131"/>
      <c r="F364" s="131"/>
      <c r="G364" s="131"/>
      <c r="H364" s="131"/>
      <c r="I364" s="131"/>
      <c r="K364" s="131"/>
      <c r="L364" s="131"/>
      <c r="N364" s="166"/>
      <c r="Q364" s="166"/>
    </row>
    <row r="365">
      <c r="A365" s="131"/>
      <c r="B365" s="131"/>
      <c r="C365" s="131"/>
      <c r="D365" s="131"/>
      <c r="E365" s="131"/>
      <c r="F365" s="131"/>
      <c r="G365" s="131"/>
      <c r="H365" s="131"/>
      <c r="I365" s="131"/>
      <c r="K365" s="131"/>
      <c r="L365" s="131"/>
      <c r="N365" s="166"/>
      <c r="Q365" s="166"/>
    </row>
    <row r="366">
      <c r="A366" s="131"/>
      <c r="B366" s="131"/>
      <c r="C366" s="131"/>
      <c r="D366" s="131"/>
      <c r="E366" s="131"/>
      <c r="F366" s="131"/>
      <c r="G366" s="131"/>
      <c r="H366" s="131"/>
      <c r="I366" s="131"/>
      <c r="K366" s="131"/>
      <c r="L366" s="131"/>
      <c r="N366" s="166"/>
      <c r="Q366" s="166"/>
    </row>
    <row r="367">
      <c r="A367" s="131"/>
      <c r="B367" s="131"/>
      <c r="C367" s="131"/>
      <c r="D367" s="131"/>
      <c r="E367" s="131"/>
      <c r="F367" s="131"/>
      <c r="G367" s="131"/>
      <c r="H367" s="131"/>
      <c r="I367" s="131"/>
      <c r="K367" s="131"/>
      <c r="L367" s="131"/>
      <c r="N367" s="166"/>
      <c r="Q367" s="166"/>
    </row>
    <row r="368">
      <c r="A368" s="131"/>
      <c r="B368" s="131"/>
      <c r="C368" s="131"/>
      <c r="D368" s="131"/>
      <c r="E368" s="131"/>
      <c r="F368" s="131"/>
      <c r="G368" s="131"/>
      <c r="H368" s="131"/>
      <c r="I368" s="131"/>
      <c r="K368" s="131"/>
      <c r="L368" s="131"/>
      <c r="N368" s="166"/>
      <c r="Q368" s="166"/>
    </row>
    <row r="369">
      <c r="A369" s="131"/>
      <c r="B369" s="131"/>
      <c r="C369" s="131"/>
      <c r="D369" s="131"/>
      <c r="E369" s="131"/>
      <c r="F369" s="131"/>
      <c r="G369" s="131"/>
      <c r="H369" s="131"/>
      <c r="I369" s="131"/>
      <c r="K369" s="131"/>
      <c r="L369" s="131"/>
      <c r="N369" s="166"/>
      <c r="Q369" s="166"/>
    </row>
    <row r="370">
      <c r="A370" s="131"/>
      <c r="B370" s="131"/>
      <c r="C370" s="131"/>
      <c r="D370" s="131"/>
      <c r="E370" s="131"/>
      <c r="F370" s="131"/>
      <c r="G370" s="131"/>
      <c r="H370" s="131"/>
      <c r="I370" s="131"/>
      <c r="K370" s="131"/>
      <c r="L370" s="131"/>
      <c r="N370" s="166"/>
      <c r="Q370" s="166"/>
    </row>
    <row r="371">
      <c r="A371" s="131"/>
      <c r="B371" s="131"/>
      <c r="C371" s="131"/>
      <c r="D371" s="131"/>
      <c r="E371" s="131"/>
      <c r="F371" s="131"/>
      <c r="G371" s="131"/>
      <c r="H371" s="131"/>
      <c r="I371" s="131"/>
      <c r="K371" s="131"/>
      <c r="L371" s="131"/>
      <c r="N371" s="166"/>
      <c r="Q371" s="166"/>
    </row>
    <row r="372">
      <c r="A372" s="131"/>
      <c r="B372" s="131"/>
      <c r="C372" s="131"/>
      <c r="D372" s="131"/>
      <c r="E372" s="131"/>
      <c r="F372" s="131"/>
      <c r="G372" s="131"/>
      <c r="H372" s="131"/>
      <c r="I372" s="131"/>
      <c r="K372" s="131"/>
      <c r="L372" s="131"/>
      <c r="N372" s="166"/>
      <c r="Q372" s="166"/>
    </row>
    <row r="373">
      <c r="A373" s="131"/>
      <c r="B373" s="131"/>
      <c r="C373" s="131"/>
      <c r="D373" s="131"/>
      <c r="E373" s="131"/>
      <c r="F373" s="131"/>
      <c r="G373" s="131"/>
      <c r="H373" s="131"/>
      <c r="I373" s="131"/>
      <c r="K373" s="131"/>
      <c r="L373" s="131"/>
      <c r="N373" s="166"/>
      <c r="Q373" s="166"/>
    </row>
    <row r="374">
      <c r="A374" s="131"/>
      <c r="B374" s="131"/>
      <c r="C374" s="131"/>
      <c r="D374" s="131"/>
      <c r="E374" s="131"/>
      <c r="F374" s="131"/>
      <c r="G374" s="131"/>
      <c r="H374" s="131"/>
      <c r="I374" s="131"/>
      <c r="K374" s="131"/>
      <c r="L374" s="131"/>
      <c r="N374" s="166"/>
      <c r="Q374" s="166"/>
    </row>
    <row r="375">
      <c r="A375" s="131"/>
      <c r="B375" s="131"/>
      <c r="C375" s="131"/>
      <c r="D375" s="131"/>
      <c r="E375" s="131"/>
      <c r="F375" s="131"/>
      <c r="G375" s="131"/>
      <c r="H375" s="131"/>
      <c r="I375" s="131"/>
      <c r="K375" s="131"/>
      <c r="L375" s="131"/>
      <c r="N375" s="166"/>
      <c r="Q375" s="166"/>
    </row>
    <row r="376">
      <c r="A376" s="131"/>
      <c r="B376" s="131"/>
      <c r="C376" s="131"/>
      <c r="D376" s="131"/>
      <c r="E376" s="131"/>
      <c r="F376" s="131"/>
      <c r="G376" s="131"/>
      <c r="H376" s="131"/>
      <c r="I376" s="131"/>
      <c r="K376" s="131"/>
      <c r="L376" s="131"/>
      <c r="N376" s="166"/>
      <c r="Q376" s="166"/>
    </row>
    <row r="377">
      <c r="A377" s="131"/>
      <c r="B377" s="131"/>
      <c r="C377" s="131"/>
      <c r="D377" s="131"/>
      <c r="E377" s="131"/>
      <c r="F377" s="131"/>
      <c r="G377" s="131"/>
      <c r="H377" s="131"/>
      <c r="I377" s="131"/>
      <c r="K377" s="131"/>
      <c r="L377" s="131"/>
      <c r="N377" s="166"/>
      <c r="Q377" s="166"/>
    </row>
    <row r="378">
      <c r="A378" s="131"/>
      <c r="B378" s="131"/>
      <c r="C378" s="131"/>
      <c r="D378" s="131"/>
      <c r="E378" s="131"/>
      <c r="F378" s="131"/>
      <c r="G378" s="131"/>
      <c r="H378" s="131"/>
      <c r="I378" s="131"/>
      <c r="K378" s="131"/>
      <c r="L378" s="131"/>
      <c r="N378" s="166"/>
      <c r="Q378" s="166"/>
    </row>
    <row r="379">
      <c r="A379" s="131"/>
      <c r="B379" s="131"/>
      <c r="C379" s="131"/>
      <c r="D379" s="131"/>
      <c r="E379" s="131"/>
      <c r="F379" s="131"/>
      <c r="G379" s="131"/>
      <c r="H379" s="131"/>
      <c r="I379" s="131"/>
      <c r="K379" s="131"/>
      <c r="L379" s="131"/>
      <c r="N379" s="166"/>
      <c r="Q379" s="166"/>
    </row>
    <row r="380">
      <c r="A380" s="131"/>
      <c r="B380" s="131"/>
      <c r="C380" s="131"/>
      <c r="D380" s="131"/>
      <c r="E380" s="131"/>
      <c r="F380" s="131"/>
      <c r="G380" s="131"/>
      <c r="H380" s="131"/>
      <c r="I380" s="131"/>
      <c r="K380" s="131"/>
      <c r="L380" s="131"/>
      <c r="N380" s="166"/>
      <c r="Q380" s="166"/>
    </row>
    <row r="381">
      <c r="A381" s="131"/>
      <c r="B381" s="131"/>
      <c r="C381" s="131"/>
      <c r="D381" s="131"/>
      <c r="E381" s="131"/>
      <c r="F381" s="131"/>
      <c r="G381" s="131"/>
      <c r="H381" s="131"/>
      <c r="I381" s="131"/>
      <c r="K381" s="131"/>
      <c r="L381" s="131"/>
      <c r="N381" s="166"/>
      <c r="Q381" s="166"/>
    </row>
    <row r="382">
      <c r="A382" s="131"/>
      <c r="B382" s="131"/>
      <c r="C382" s="131"/>
      <c r="D382" s="131"/>
      <c r="E382" s="131"/>
      <c r="F382" s="131"/>
      <c r="G382" s="131"/>
      <c r="H382" s="131"/>
      <c r="I382" s="131"/>
      <c r="K382" s="131"/>
      <c r="L382" s="131"/>
      <c r="N382" s="166"/>
      <c r="Q382" s="166"/>
    </row>
    <row r="383">
      <c r="A383" s="131"/>
      <c r="B383" s="131"/>
      <c r="C383" s="131"/>
      <c r="D383" s="131"/>
      <c r="E383" s="131"/>
      <c r="F383" s="131"/>
      <c r="G383" s="131"/>
      <c r="H383" s="131"/>
      <c r="I383" s="131"/>
      <c r="K383" s="131"/>
      <c r="L383" s="131"/>
      <c r="N383" s="166"/>
      <c r="Q383" s="166"/>
    </row>
    <row r="384">
      <c r="A384" s="131"/>
      <c r="B384" s="131"/>
      <c r="C384" s="131"/>
      <c r="D384" s="131"/>
      <c r="E384" s="131"/>
      <c r="F384" s="131"/>
      <c r="G384" s="131"/>
      <c r="H384" s="131"/>
      <c r="I384" s="131"/>
      <c r="K384" s="131"/>
      <c r="L384" s="131"/>
      <c r="N384" s="166"/>
      <c r="Q384" s="166"/>
    </row>
    <row r="385">
      <c r="A385" s="131"/>
      <c r="B385" s="131"/>
      <c r="C385" s="131"/>
      <c r="D385" s="131"/>
      <c r="E385" s="131"/>
      <c r="F385" s="131"/>
      <c r="G385" s="131"/>
      <c r="H385" s="131"/>
      <c r="I385" s="131"/>
      <c r="K385" s="131"/>
      <c r="L385" s="131"/>
      <c r="N385" s="166"/>
      <c r="Q385" s="166"/>
    </row>
    <row r="386">
      <c r="A386" s="131"/>
      <c r="B386" s="131"/>
      <c r="C386" s="131"/>
      <c r="D386" s="131"/>
      <c r="E386" s="131"/>
      <c r="F386" s="131"/>
      <c r="G386" s="131"/>
      <c r="H386" s="131"/>
      <c r="I386" s="131"/>
      <c r="K386" s="131"/>
      <c r="L386" s="131"/>
      <c r="N386" s="166"/>
      <c r="Q386" s="166"/>
    </row>
    <row r="387">
      <c r="A387" s="131"/>
      <c r="B387" s="131"/>
      <c r="C387" s="131"/>
      <c r="D387" s="131"/>
      <c r="E387" s="131"/>
      <c r="F387" s="131"/>
      <c r="G387" s="131"/>
      <c r="H387" s="131"/>
      <c r="I387" s="131"/>
      <c r="K387" s="131"/>
      <c r="L387" s="131"/>
      <c r="N387" s="166"/>
      <c r="Q387" s="166"/>
    </row>
    <row r="388">
      <c r="A388" s="131"/>
      <c r="B388" s="131"/>
      <c r="C388" s="131"/>
      <c r="D388" s="131"/>
      <c r="E388" s="131"/>
      <c r="F388" s="131"/>
      <c r="G388" s="131"/>
      <c r="H388" s="131"/>
      <c r="I388" s="131"/>
      <c r="K388" s="131"/>
      <c r="L388" s="131"/>
      <c r="N388" s="166"/>
      <c r="Q388" s="166"/>
    </row>
    <row r="389">
      <c r="A389" s="131"/>
      <c r="B389" s="131"/>
      <c r="C389" s="131"/>
      <c r="D389" s="131"/>
      <c r="E389" s="131"/>
      <c r="F389" s="131"/>
      <c r="G389" s="131"/>
      <c r="H389" s="131"/>
      <c r="I389" s="131"/>
      <c r="K389" s="131"/>
      <c r="L389" s="131"/>
      <c r="N389" s="166"/>
      <c r="Q389" s="166"/>
    </row>
    <row r="390">
      <c r="A390" s="131"/>
      <c r="B390" s="131"/>
      <c r="C390" s="131"/>
      <c r="D390" s="131"/>
      <c r="E390" s="131"/>
      <c r="F390" s="131"/>
      <c r="G390" s="131"/>
      <c r="H390" s="131"/>
      <c r="I390" s="131"/>
      <c r="K390" s="131"/>
      <c r="L390" s="131"/>
      <c r="N390" s="166"/>
      <c r="Q390" s="166"/>
    </row>
    <row r="391">
      <c r="A391" s="131"/>
      <c r="B391" s="131"/>
      <c r="C391" s="131"/>
      <c r="D391" s="131"/>
      <c r="E391" s="131"/>
      <c r="F391" s="131"/>
      <c r="G391" s="131"/>
      <c r="H391" s="131"/>
      <c r="I391" s="131"/>
      <c r="K391" s="131"/>
      <c r="L391" s="131"/>
      <c r="N391" s="166"/>
      <c r="Q391" s="166"/>
    </row>
    <row r="392">
      <c r="A392" s="131"/>
      <c r="B392" s="131"/>
      <c r="C392" s="131"/>
      <c r="D392" s="131"/>
      <c r="E392" s="131"/>
      <c r="F392" s="131"/>
      <c r="G392" s="131"/>
      <c r="H392" s="131"/>
      <c r="I392" s="131"/>
      <c r="K392" s="131"/>
      <c r="L392" s="131"/>
      <c r="N392" s="166"/>
      <c r="Q392" s="166"/>
    </row>
    <row r="393">
      <c r="A393" s="131"/>
      <c r="B393" s="131"/>
      <c r="C393" s="131"/>
      <c r="D393" s="131"/>
      <c r="E393" s="131"/>
      <c r="F393" s="131"/>
      <c r="G393" s="131"/>
      <c r="H393" s="131"/>
      <c r="I393" s="131"/>
      <c r="K393" s="131"/>
      <c r="L393" s="131"/>
      <c r="N393" s="166"/>
      <c r="Q393" s="166"/>
    </row>
    <row r="394">
      <c r="A394" s="131"/>
      <c r="B394" s="131"/>
      <c r="C394" s="131"/>
      <c r="D394" s="131"/>
      <c r="E394" s="131"/>
      <c r="F394" s="131"/>
      <c r="G394" s="131"/>
      <c r="H394" s="131"/>
      <c r="I394" s="131"/>
      <c r="K394" s="131"/>
      <c r="L394" s="131"/>
      <c r="N394" s="166"/>
      <c r="Q394" s="166"/>
    </row>
    <row r="395">
      <c r="A395" s="131"/>
      <c r="B395" s="131"/>
      <c r="C395" s="131"/>
      <c r="D395" s="131"/>
      <c r="E395" s="131"/>
      <c r="F395" s="131"/>
      <c r="G395" s="131"/>
      <c r="H395" s="131"/>
      <c r="I395" s="131"/>
      <c r="K395" s="131"/>
      <c r="L395" s="131"/>
      <c r="N395" s="166"/>
      <c r="Q395" s="166"/>
    </row>
    <row r="396">
      <c r="A396" s="131"/>
      <c r="B396" s="131"/>
      <c r="C396" s="131"/>
      <c r="D396" s="131"/>
      <c r="E396" s="131"/>
      <c r="F396" s="131"/>
      <c r="G396" s="131"/>
      <c r="H396" s="131"/>
      <c r="I396" s="131"/>
      <c r="K396" s="131"/>
      <c r="L396" s="131"/>
      <c r="N396" s="166"/>
      <c r="Q396" s="166"/>
    </row>
    <row r="397">
      <c r="A397" s="131"/>
      <c r="B397" s="131"/>
      <c r="C397" s="131"/>
      <c r="D397" s="131"/>
      <c r="E397" s="131"/>
      <c r="F397" s="131"/>
      <c r="G397" s="131"/>
      <c r="H397" s="131"/>
      <c r="I397" s="131"/>
      <c r="K397" s="131"/>
      <c r="L397" s="131"/>
      <c r="N397" s="166"/>
      <c r="Q397" s="166"/>
    </row>
    <row r="398">
      <c r="A398" s="131"/>
      <c r="B398" s="131"/>
      <c r="C398" s="131"/>
      <c r="D398" s="131"/>
      <c r="E398" s="131"/>
      <c r="F398" s="131"/>
      <c r="G398" s="131"/>
      <c r="H398" s="131"/>
      <c r="I398" s="131"/>
      <c r="K398" s="131"/>
      <c r="L398" s="131"/>
      <c r="N398" s="166"/>
      <c r="Q398" s="166"/>
    </row>
    <row r="399">
      <c r="A399" s="131"/>
      <c r="B399" s="131"/>
      <c r="C399" s="131"/>
      <c r="D399" s="131"/>
      <c r="E399" s="131"/>
      <c r="F399" s="131"/>
      <c r="G399" s="131"/>
      <c r="H399" s="131"/>
      <c r="I399" s="131"/>
      <c r="K399" s="131"/>
      <c r="L399" s="131"/>
      <c r="N399" s="166"/>
      <c r="Q399" s="166"/>
    </row>
    <row r="400">
      <c r="A400" s="131"/>
      <c r="B400" s="131"/>
      <c r="C400" s="131"/>
      <c r="D400" s="131"/>
      <c r="E400" s="131"/>
      <c r="F400" s="131"/>
      <c r="G400" s="131"/>
      <c r="H400" s="131"/>
      <c r="I400" s="131"/>
      <c r="K400" s="131"/>
      <c r="L400" s="131"/>
      <c r="N400" s="166"/>
      <c r="Q400" s="166"/>
    </row>
    <row r="401">
      <c r="A401" s="131"/>
      <c r="B401" s="131"/>
      <c r="C401" s="131"/>
      <c r="D401" s="131"/>
      <c r="E401" s="131"/>
      <c r="F401" s="131"/>
      <c r="G401" s="131"/>
      <c r="H401" s="131"/>
      <c r="I401" s="131"/>
      <c r="K401" s="131"/>
      <c r="L401" s="131"/>
      <c r="N401" s="166"/>
      <c r="Q401" s="166"/>
    </row>
    <row r="402">
      <c r="A402" s="131"/>
      <c r="B402" s="131"/>
      <c r="C402" s="131"/>
      <c r="D402" s="131"/>
      <c r="E402" s="131"/>
      <c r="F402" s="131"/>
      <c r="G402" s="131"/>
      <c r="H402" s="131"/>
      <c r="I402" s="131"/>
      <c r="K402" s="131"/>
      <c r="L402" s="131"/>
      <c r="N402" s="166"/>
      <c r="Q402" s="166"/>
    </row>
    <row r="403">
      <c r="A403" s="131"/>
      <c r="B403" s="131"/>
      <c r="C403" s="131"/>
      <c r="D403" s="131"/>
      <c r="E403" s="131"/>
      <c r="F403" s="131"/>
      <c r="G403" s="131"/>
      <c r="H403" s="131"/>
      <c r="I403" s="131"/>
      <c r="K403" s="131"/>
      <c r="L403" s="131"/>
      <c r="N403" s="166"/>
      <c r="Q403" s="166"/>
    </row>
    <row r="404">
      <c r="A404" s="131"/>
      <c r="B404" s="131"/>
      <c r="C404" s="131"/>
      <c r="D404" s="131"/>
      <c r="E404" s="131"/>
      <c r="F404" s="131"/>
      <c r="G404" s="131"/>
      <c r="H404" s="131"/>
      <c r="I404" s="131"/>
      <c r="K404" s="131"/>
      <c r="L404" s="131"/>
      <c r="N404" s="166"/>
      <c r="Q404" s="166"/>
    </row>
    <row r="405">
      <c r="A405" s="131"/>
      <c r="B405" s="131"/>
      <c r="C405" s="131"/>
      <c r="D405" s="131"/>
      <c r="E405" s="131"/>
      <c r="F405" s="131"/>
      <c r="G405" s="131"/>
      <c r="H405" s="131"/>
      <c r="I405" s="131"/>
      <c r="K405" s="131"/>
      <c r="L405" s="131"/>
      <c r="N405" s="166"/>
      <c r="Q405" s="166"/>
    </row>
    <row r="406">
      <c r="A406" s="131"/>
      <c r="B406" s="131"/>
      <c r="C406" s="131"/>
      <c r="D406" s="131"/>
      <c r="E406" s="131"/>
      <c r="F406" s="131"/>
      <c r="G406" s="131"/>
      <c r="H406" s="131"/>
      <c r="I406" s="131"/>
      <c r="K406" s="131"/>
      <c r="L406" s="131"/>
      <c r="N406" s="166"/>
      <c r="Q406" s="166"/>
    </row>
    <row r="407">
      <c r="A407" s="131"/>
      <c r="B407" s="131"/>
      <c r="C407" s="131"/>
      <c r="D407" s="131"/>
      <c r="E407" s="131"/>
      <c r="F407" s="131"/>
      <c r="G407" s="131"/>
      <c r="H407" s="131"/>
      <c r="I407" s="131"/>
      <c r="K407" s="131"/>
      <c r="L407" s="131"/>
      <c r="N407" s="166"/>
      <c r="Q407" s="166"/>
    </row>
    <row r="408">
      <c r="A408" s="131"/>
      <c r="B408" s="131"/>
      <c r="C408" s="131"/>
      <c r="D408" s="131"/>
      <c r="E408" s="131"/>
      <c r="F408" s="131"/>
      <c r="G408" s="131"/>
      <c r="H408" s="131"/>
      <c r="I408" s="131"/>
      <c r="K408" s="131"/>
      <c r="L408" s="131"/>
      <c r="N408" s="166"/>
      <c r="Q408" s="166"/>
    </row>
    <row r="409">
      <c r="A409" s="131"/>
      <c r="B409" s="131"/>
      <c r="C409" s="131"/>
      <c r="D409" s="131"/>
      <c r="E409" s="131"/>
      <c r="F409" s="131"/>
      <c r="G409" s="131"/>
      <c r="H409" s="131"/>
      <c r="I409" s="131"/>
      <c r="K409" s="131"/>
      <c r="L409" s="131"/>
      <c r="N409" s="166"/>
      <c r="Q409" s="166"/>
    </row>
    <row r="410">
      <c r="A410" s="131"/>
      <c r="B410" s="131"/>
      <c r="C410" s="131"/>
      <c r="D410" s="131"/>
      <c r="E410" s="131"/>
      <c r="F410" s="131"/>
      <c r="G410" s="131"/>
      <c r="H410" s="131"/>
      <c r="I410" s="131"/>
      <c r="K410" s="131"/>
      <c r="L410" s="131"/>
      <c r="N410" s="166"/>
      <c r="Q410" s="166"/>
    </row>
    <row r="411">
      <c r="A411" s="131"/>
      <c r="B411" s="131"/>
      <c r="C411" s="131"/>
      <c r="D411" s="131"/>
      <c r="E411" s="131"/>
      <c r="F411" s="131"/>
      <c r="G411" s="131"/>
      <c r="H411" s="131"/>
      <c r="I411" s="131"/>
      <c r="K411" s="131"/>
      <c r="L411" s="131"/>
      <c r="N411" s="166"/>
      <c r="Q411" s="166"/>
    </row>
    <row r="412">
      <c r="A412" s="131"/>
      <c r="B412" s="131"/>
      <c r="C412" s="131"/>
      <c r="D412" s="131"/>
      <c r="E412" s="131"/>
      <c r="F412" s="131"/>
      <c r="G412" s="131"/>
      <c r="H412" s="131"/>
      <c r="I412" s="131"/>
      <c r="K412" s="131"/>
      <c r="L412" s="131"/>
      <c r="N412" s="166"/>
      <c r="Q412" s="166"/>
    </row>
    <row r="413">
      <c r="A413" s="131"/>
      <c r="B413" s="131"/>
      <c r="C413" s="131"/>
      <c r="D413" s="131"/>
      <c r="E413" s="131"/>
      <c r="F413" s="131"/>
      <c r="G413" s="131"/>
      <c r="H413" s="131"/>
      <c r="I413" s="131"/>
      <c r="K413" s="131"/>
      <c r="L413" s="131"/>
      <c r="N413" s="166"/>
      <c r="Q413" s="166"/>
    </row>
    <row r="414">
      <c r="A414" s="131"/>
      <c r="B414" s="131"/>
      <c r="C414" s="131"/>
      <c r="D414" s="131"/>
      <c r="E414" s="131"/>
      <c r="F414" s="131"/>
      <c r="G414" s="131"/>
      <c r="H414" s="131"/>
      <c r="I414" s="131"/>
      <c r="K414" s="131"/>
      <c r="L414" s="131"/>
      <c r="N414" s="166"/>
      <c r="Q414" s="166"/>
    </row>
    <row r="415">
      <c r="A415" s="131"/>
      <c r="B415" s="131"/>
      <c r="C415" s="131"/>
      <c r="D415" s="131"/>
      <c r="E415" s="131"/>
      <c r="F415" s="131"/>
      <c r="G415" s="131"/>
      <c r="H415" s="131"/>
      <c r="I415" s="131"/>
      <c r="K415" s="131"/>
      <c r="L415" s="131"/>
      <c r="N415" s="166"/>
      <c r="Q415" s="166"/>
    </row>
    <row r="416">
      <c r="A416" s="131"/>
      <c r="B416" s="131"/>
      <c r="C416" s="131"/>
      <c r="D416" s="131"/>
      <c r="E416" s="131"/>
      <c r="F416" s="131"/>
      <c r="G416" s="131"/>
      <c r="H416" s="131"/>
      <c r="I416" s="131"/>
      <c r="K416" s="131"/>
      <c r="L416" s="131"/>
      <c r="N416" s="166"/>
      <c r="Q416" s="166"/>
    </row>
    <row r="417">
      <c r="A417" s="131"/>
      <c r="B417" s="131"/>
      <c r="C417" s="131"/>
      <c r="D417" s="131"/>
      <c r="E417" s="131"/>
      <c r="F417" s="131"/>
      <c r="G417" s="131"/>
      <c r="H417" s="131"/>
      <c r="I417" s="131"/>
      <c r="K417" s="131"/>
      <c r="L417" s="131"/>
      <c r="N417" s="166"/>
      <c r="Q417" s="166"/>
    </row>
    <row r="418">
      <c r="A418" s="131"/>
      <c r="B418" s="131"/>
      <c r="C418" s="131"/>
      <c r="D418" s="131"/>
      <c r="E418" s="131"/>
      <c r="F418" s="131"/>
      <c r="G418" s="131"/>
      <c r="H418" s="131"/>
      <c r="I418" s="131"/>
      <c r="K418" s="131"/>
      <c r="L418" s="131"/>
      <c r="N418" s="166"/>
      <c r="Q418" s="166"/>
    </row>
    <row r="419">
      <c r="A419" s="131"/>
      <c r="B419" s="131"/>
      <c r="C419" s="131"/>
      <c r="D419" s="131"/>
      <c r="E419" s="131"/>
      <c r="F419" s="131"/>
      <c r="G419" s="131"/>
      <c r="H419" s="131"/>
      <c r="I419" s="131"/>
      <c r="K419" s="131"/>
      <c r="L419" s="131"/>
      <c r="N419" s="166"/>
      <c r="Q419" s="166"/>
    </row>
    <row r="420">
      <c r="A420" s="131"/>
      <c r="B420" s="131"/>
      <c r="C420" s="131"/>
      <c r="D420" s="131"/>
      <c r="E420" s="131"/>
      <c r="F420" s="131"/>
      <c r="G420" s="131"/>
      <c r="H420" s="131"/>
      <c r="I420" s="131"/>
      <c r="K420" s="131"/>
      <c r="L420" s="131"/>
      <c r="N420" s="166"/>
      <c r="Q420" s="166"/>
    </row>
    <row r="421">
      <c r="A421" s="131"/>
      <c r="B421" s="131"/>
      <c r="C421" s="131"/>
      <c r="D421" s="131"/>
      <c r="E421" s="131"/>
      <c r="F421" s="131"/>
      <c r="G421" s="131"/>
      <c r="H421" s="131"/>
      <c r="I421" s="131"/>
      <c r="K421" s="131"/>
      <c r="L421" s="131"/>
      <c r="N421" s="166"/>
      <c r="Q421" s="166"/>
    </row>
    <row r="422">
      <c r="A422" s="131"/>
      <c r="B422" s="131"/>
      <c r="C422" s="131"/>
      <c r="D422" s="131"/>
      <c r="E422" s="131"/>
      <c r="F422" s="131"/>
      <c r="G422" s="131"/>
      <c r="H422" s="131"/>
      <c r="I422" s="131"/>
      <c r="K422" s="131"/>
      <c r="L422" s="131"/>
      <c r="N422" s="166"/>
      <c r="Q422" s="166"/>
    </row>
    <row r="423">
      <c r="A423" s="131"/>
      <c r="B423" s="131"/>
      <c r="C423" s="131"/>
      <c r="D423" s="131"/>
      <c r="E423" s="131"/>
      <c r="F423" s="131"/>
      <c r="G423" s="131"/>
      <c r="H423" s="131"/>
      <c r="I423" s="131"/>
      <c r="K423" s="131"/>
      <c r="L423" s="131"/>
      <c r="N423" s="166"/>
      <c r="Q423" s="166"/>
    </row>
    <row r="424">
      <c r="A424" s="131"/>
      <c r="B424" s="131"/>
      <c r="C424" s="131"/>
      <c r="D424" s="131"/>
      <c r="E424" s="131"/>
      <c r="F424" s="131"/>
      <c r="G424" s="131"/>
      <c r="H424" s="131"/>
      <c r="I424" s="131"/>
      <c r="K424" s="131"/>
      <c r="L424" s="131"/>
      <c r="N424" s="166"/>
      <c r="Q424" s="166"/>
    </row>
    <row r="425">
      <c r="A425" s="131"/>
      <c r="B425" s="131"/>
      <c r="C425" s="131"/>
      <c r="D425" s="131"/>
      <c r="E425" s="131"/>
      <c r="F425" s="131"/>
      <c r="G425" s="131"/>
      <c r="H425" s="131"/>
      <c r="I425" s="131"/>
      <c r="K425" s="131"/>
      <c r="L425" s="131"/>
      <c r="N425" s="166"/>
      <c r="Q425" s="166"/>
    </row>
    <row r="426">
      <c r="A426" s="131"/>
      <c r="B426" s="131"/>
      <c r="C426" s="131"/>
      <c r="D426" s="131"/>
      <c r="E426" s="131"/>
      <c r="F426" s="131"/>
      <c r="G426" s="131"/>
      <c r="H426" s="131"/>
      <c r="I426" s="131"/>
      <c r="K426" s="131"/>
      <c r="L426" s="131"/>
      <c r="N426" s="166"/>
      <c r="Q426" s="166"/>
    </row>
    <row r="427">
      <c r="A427" s="131"/>
      <c r="B427" s="131"/>
      <c r="C427" s="131"/>
      <c r="D427" s="131"/>
      <c r="E427" s="131"/>
      <c r="F427" s="131"/>
      <c r="G427" s="131"/>
      <c r="H427" s="131"/>
      <c r="I427" s="131"/>
      <c r="K427" s="131"/>
      <c r="L427" s="131"/>
      <c r="N427" s="166"/>
      <c r="Q427" s="166"/>
    </row>
    <row r="428">
      <c r="A428" s="131"/>
      <c r="B428" s="131"/>
      <c r="C428" s="131"/>
      <c r="D428" s="131"/>
      <c r="E428" s="131"/>
      <c r="F428" s="131"/>
      <c r="G428" s="131"/>
      <c r="H428" s="131"/>
      <c r="I428" s="131"/>
      <c r="K428" s="131"/>
      <c r="L428" s="131"/>
      <c r="N428" s="166"/>
      <c r="Q428" s="166"/>
    </row>
    <row r="429">
      <c r="A429" s="131"/>
      <c r="B429" s="131"/>
      <c r="C429" s="131"/>
      <c r="D429" s="131"/>
      <c r="E429" s="131"/>
      <c r="F429" s="131"/>
      <c r="G429" s="131"/>
      <c r="H429" s="131"/>
      <c r="I429" s="131"/>
      <c r="K429" s="131"/>
      <c r="L429" s="131"/>
      <c r="N429" s="166"/>
      <c r="Q429" s="166"/>
    </row>
    <row r="430">
      <c r="A430" s="131"/>
      <c r="B430" s="131"/>
      <c r="C430" s="131"/>
      <c r="D430" s="131"/>
      <c r="E430" s="131"/>
      <c r="F430" s="131"/>
      <c r="G430" s="131"/>
      <c r="H430" s="131"/>
      <c r="I430" s="131"/>
      <c r="K430" s="131"/>
      <c r="L430" s="131"/>
      <c r="N430" s="166"/>
      <c r="Q430" s="166"/>
    </row>
    <row r="431">
      <c r="A431" s="131"/>
      <c r="B431" s="131"/>
      <c r="C431" s="131"/>
      <c r="D431" s="131"/>
      <c r="E431" s="131"/>
      <c r="F431" s="131"/>
      <c r="G431" s="131"/>
      <c r="H431" s="131"/>
      <c r="I431" s="131"/>
      <c r="K431" s="131"/>
      <c r="L431" s="131"/>
      <c r="N431" s="166"/>
      <c r="Q431" s="166"/>
    </row>
    <row r="432">
      <c r="A432" s="131"/>
      <c r="B432" s="131"/>
      <c r="C432" s="131"/>
      <c r="D432" s="131"/>
      <c r="E432" s="131"/>
      <c r="F432" s="131"/>
      <c r="G432" s="131"/>
      <c r="H432" s="131"/>
      <c r="I432" s="131"/>
      <c r="K432" s="131"/>
      <c r="L432" s="131"/>
      <c r="N432" s="166"/>
      <c r="Q432" s="166"/>
    </row>
    <row r="433">
      <c r="A433" s="131"/>
      <c r="B433" s="131"/>
      <c r="C433" s="131"/>
      <c r="D433" s="131"/>
      <c r="E433" s="131"/>
      <c r="F433" s="131"/>
      <c r="G433" s="131"/>
      <c r="H433" s="131"/>
      <c r="I433" s="131"/>
      <c r="K433" s="131"/>
      <c r="L433" s="131"/>
      <c r="N433" s="166"/>
      <c r="Q433" s="166"/>
    </row>
    <row r="434">
      <c r="A434" s="131"/>
      <c r="B434" s="131"/>
      <c r="C434" s="131"/>
      <c r="D434" s="131"/>
      <c r="E434" s="131"/>
      <c r="F434" s="131"/>
      <c r="G434" s="131"/>
      <c r="H434" s="131"/>
      <c r="I434" s="131"/>
      <c r="K434" s="131"/>
      <c r="L434" s="131"/>
      <c r="N434" s="166"/>
      <c r="Q434" s="166"/>
    </row>
    <row r="435">
      <c r="A435" s="131"/>
      <c r="B435" s="131"/>
      <c r="C435" s="131"/>
      <c r="D435" s="131"/>
      <c r="E435" s="131"/>
      <c r="F435" s="131"/>
      <c r="G435" s="131"/>
      <c r="H435" s="131"/>
      <c r="I435" s="131"/>
      <c r="K435" s="131"/>
      <c r="L435" s="131"/>
      <c r="N435" s="166"/>
      <c r="Q435" s="166"/>
    </row>
    <row r="436">
      <c r="A436" s="131"/>
      <c r="B436" s="131"/>
      <c r="C436" s="131"/>
      <c r="D436" s="131"/>
      <c r="E436" s="131"/>
      <c r="F436" s="131"/>
      <c r="G436" s="131"/>
      <c r="H436" s="131"/>
      <c r="I436" s="131"/>
      <c r="K436" s="131"/>
      <c r="L436" s="131"/>
      <c r="N436" s="166"/>
      <c r="Q436" s="166"/>
    </row>
    <row r="437">
      <c r="A437" s="131"/>
      <c r="B437" s="131"/>
      <c r="C437" s="131"/>
      <c r="D437" s="131"/>
      <c r="E437" s="131"/>
      <c r="F437" s="131"/>
      <c r="G437" s="131"/>
      <c r="H437" s="131"/>
      <c r="I437" s="131"/>
      <c r="K437" s="131"/>
      <c r="L437" s="131"/>
      <c r="N437" s="166"/>
      <c r="Q437" s="166"/>
    </row>
    <row r="438">
      <c r="A438" s="131"/>
      <c r="B438" s="131"/>
      <c r="C438" s="131"/>
      <c r="D438" s="131"/>
      <c r="E438" s="131"/>
      <c r="F438" s="131"/>
      <c r="G438" s="131"/>
      <c r="H438" s="131"/>
      <c r="I438" s="131"/>
      <c r="K438" s="131"/>
      <c r="L438" s="131"/>
      <c r="N438" s="166"/>
      <c r="Q438" s="166"/>
    </row>
    <row r="439">
      <c r="A439" s="131"/>
      <c r="B439" s="131"/>
      <c r="C439" s="131"/>
      <c r="D439" s="131"/>
      <c r="E439" s="131"/>
      <c r="F439" s="131"/>
      <c r="G439" s="131"/>
      <c r="H439" s="131"/>
      <c r="I439" s="131"/>
      <c r="K439" s="131"/>
      <c r="L439" s="131"/>
      <c r="N439" s="166"/>
      <c r="Q439" s="166"/>
    </row>
    <row r="440">
      <c r="A440" s="131"/>
      <c r="B440" s="131"/>
      <c r="C440" s="131"/>
      <c r="D440" s="131"/>
      <c r="E440" s="131"/>
      <c r="F440" s="131"/>
      <c r="G440" s="131"/>
      <c r="H440" s="131"/>
      <c r="I440" s="131"/>
      <c r="K440" s="131"/>
      <c r="L440" s="131"/>
      <c r="N440" s="166"/>
      <c r="Q440" s="166"/>
    </row>
    <row r="441">
      <c r="A441" s="131"/>
      <c r="B441" s="131"/>
      <c r="C441" s="131"/>
      <c r="D441" s="131"/>
      <c r="E441" s="131"/>
      <c r="F441" s="131"/>
      <c r="G441" s="131"/>
      <c r="H441" s="131"/>
      <c r="I441" s="131"/>
      <c r="K441" s="131"/>
      <c r="L441" s="131"/>
      <c r="N441" s="166"/>
      <c r="Q441" s="166"/>
    </row>
    <row r="442">
      <c r="A442" s="131"/>
      <c r="B442" s="131"/>
      <c r="C442" s="131"/>
      <c r="D442" s="131"/>
      <c r="E442" s="131"/>
      <c r="F442" s="131"/>
      <c r="G442" s="131"/>
      <c r="H442" s="131"/>
      <c r="I442" s="131"/>
      <c r="K442" s="131"/>
      <c r="L442" s="131"/>
      <c r="N442" s="166"/>
      <c r="Q442" s="166"/>
    </row>
    <row r="443">
      <c r="A443" s="131"/>
      <c r="B443" s="131"/>
      <c r="C443" s="131"/>
      <c r="D443" s="131"/>
      <c r="E443" s="131"/>
      <c r="F443" s="131"/>
      <c r="G443" s="131"/>
      <c r="H443" s="131"/>
      <c r="I443" s="131"/>
      <c r="K443" s="131"/>
      <c r="L443" s="131"/>
      <c r="N443" s="166"/>
      <c r="Q443" s="166"/>
    </row>
    <row r="444">
      <c r="A444" s="131"/>
      <c r="B444" s="131"/>
      <c r="C444" s="131"/>
      <c r="D444" s="131"/>
      <c r="E444" s="131"/>
      <c r="F444" s="131"/>
      <c r="G444" s="131"/>
      <c r="H444" s="131"/>
      <c r="I444" s="131"/>
      <c r="K444" s="131"/>
      <c r="L444" s="131"/>
      <c r="N444" s="166"/>
      <c r="Q444" s="166"/>
    </row>
    <row r="445">
      <c r="A445" s="131"/>
      <c r="B445" s="131"/>
      <c r="C445" s="131"/>
      <c r="D445" s="131"/>
      <c r="E445" s="131"/>
      <c r="F445" s="131"/>
      <c r="G445" s="131"/>
      <c r="H445" s="131"/>
      <c r="I445" s="131"/>
      <c r="K445" s="131"/>
      <c r="L445" s="131"/>
      <c r="N445" s="166"/>
      <c r="Q445" s="166"/>
    </row>
    <row r="446">
      <c r="A446" s="131"/>
      <c r="B446" s="131"/>
      <c r="C446" s="131"/>
      <c r="D446" s="131"/>
      <c r="E446" s="131"/>
      <c r="F446" s="131"/>
      <c r="G446" s="131"/>
      <c r="H446" s="131"/>
      <c r="I446" s="131"/>
      <c r="K446" s="131"/>
      <c r="L446" s="131"/>
      <c r="N446" s="166"/>
      <c r="Q446" s="166"/>
    </row>
    <row r="447">
      <c r="A447" s="131"/>
      <c r="B447" s="131"/>
      <c r="C447" s="131"/>
      <c r="D447" s="131"/>
      <c r="E447" s="131"/>
      <c r="F447" s="131"/>
      <c r="G447" s="131"/>
      <c r="H447" s="131"/>
      <c r="I447" s="131"/>
      <c r="K447" s="131"/>
      <c r="L447" s="131"/>
      <c r="N447" s="166"/>
      <c r="Q447" s="166"/>
    </row>
    <row r="448">
      <c r="A448" s="131"/>
      <c r="B448" s="131"/>
      <c r="C448" s="131"/>
      <c r="D448" s="131"/>
      <c r="E448" s="131"/>
      <c r="F448" s="131"/>
      <c r="G448" s="131"/>
      <c r="H448" s="131"/>
      <c r="I448" s="131"/>
      <c r="K448" s="131"/>
      <c r="L448" s="131"/>
      <c r="N448" s="166"/>
      <c r="Q448" s="166"/>
    </row>
    <row r="449">
      <c r="A449" s="131"/>
      <c r="B449" s="131"/>
      <c r="C449" s="131"/>
      <c r="D449" s="131"/>
      <c r="E449" s="131"/>
      <c r="F449" s="131"/>
      <c r="G449" s="131"/>
      <c r="H449" s="131"/>
      <c r="I449" s="131"/>
      <c r="K449" s="131"/>
      <c r="L449" s="131"/>
      <c r="N449" s="166"/>
      <c r="Q449" s="166"/>
    </row>
    <row r="450">
      <c r="A450" s="131"/>
      <c r="B450" s="131"/>
      <c r="C450" s="131"/>
      <c r="D450" s="131"/>
      <c r="E450" s="131"/>
      <c r="F450" s="131"/>
      <c r="G450" s="131"/>
      <c r="H450" s="131"/>
      <c r="I450" s="131"/>
      <c r="K450" s="131"/>
      <c r="L450" s="131"/>
      <c r="N450" s="166"/>
      <c r="Q450" s="166"/>
    </row>
    <row r="451">
      <c r="A451" s="131"/>
      <c r="B451" s="131"/>
      <c r="C451" s="131"/>
      <c r="D451" s="131"/>
      <c r="E451" s="131"/>
      <c r="F451" s="131"/>
      <c r="G451" s="131"/>
      <c r="H451" s="131"/>
      <c r="I451" s="131"/>
      <c r="K451" s="131"/>
      <c r="L451" s="131"/>
      <c r="N451" s="166"/>
      <c r="Q451" s="166"/>
    </row>
    <row r="452">
      <c r="A452" s="131"/>
      <c r="B452" s="131"/>
      <c r="C452" s="131"/>
      <c r="D452" s="131"/>
      <c r="E452" s="131"/>
      <c r="F452" s="131"/>
      <c r="G452" s="131"/>
      <c r="H452" s="131"/>
      <c r="I452" s="131"/>
      <c r="K452" s="131"/>
      <c r="L452" s="131"/>
      <c r="N452" s="166"/>
      <c r="Q452" s="166"/>
    </row>
    <row r="453">
      <c r="A453" s="131"/>
      <c r="B453" s="131"/>
      <c r="C453" s="131"/>
      <c r="D453" s="131"/>
      <c r="E453" s="131"/>
      <c r="F453" s="131"/>
      <c r="G453" s="131"/>
      <c r="H453" s="131"/>
      <c r="I453" s="131"/>
      <c r="K453" s="131"/>
      <c r="L453" s="131"/>
      <c r="N453" s="166"/>
      <c r="Q453" s="166"/>
    </row>
    <row r="454">
      <c r="A454" s="131"/>
      <c r="B454" s="131"/>
      <c r="C454" s="131"/>
      <c r="D454" s="131"/>
      <c r="E454" s="131"/>
      <c r="F454" s="131"/>
      <c r="G454" s="131"/>
      <c r="H454" s="131"/>
      <c r="I454" s="131"/>
      <c r="K454" s="131"/>
      <c r="L454" s="131"/>
      <c r="N454" s="166"/>
      <c r="Q454" s="166"/>
    </row>
    <row r="455">
      <c r="A455" s="131"/>
      <c r="B455" s="131"/>
      <c r="C455" s="131"/>
      <c r="D455" s="131"/>
      <c r="E455" s="131"/>
      <c r="F455" s="131"/>
      <c r="G455" s="131"/>
      <c r="H455" s="131"/>
      <c r="I455" s="131"/>
      <c r="K455" s="131"/>
      <c r="L455" s="131"/>
      <c r="N455" s="166"/>
      <c r="Q455" s="166"/>
    </row>
    <row r="456">
      <c r="A456" s="131"/>
      <c r="B456" s="131"/>
      <c r="C456" s="131"/>
      <c r="D456" s="131"/>
      <c r="E456" s="131"/>
      <c r="F456" s="131"/>
      <c r="G456" s="131"/>
      <c r="H456" s="131"/>
      <c r="I456" s="131"/>
      <c r="K456" s="131"/>
      <c r="L456" s="131"/>
      <c r="N456" s="166"/>
      <c r="Q456" s="166"/>
    </row>
    <row r="457">
      <c r="A457" s="131"/>
      <c r="B457" s="131"/>
      <c r="C457" s="131"/>
      <c r="D457" s="131"/>
      <c r="E457" s="131"/>
      <c r="F457" s="131"/>
      <c r="G457" s="131"/>
      <c r="H457" s="131"/>
      <c r="I457" s="131"/>
      <c r="K457" s="131"/>
      <c r="L457" s="131"/>
      <c r="N457" s="166"/>
      <c r="Q457" s="166"/>
    </row>
    <row r="458">
      <c r="A458" s="131"/>
      <c r="B458" s="131"/>
      <c r="C458" s="131"/>
      <c r="D458" s="131"/>
      <c r="E458" s="131"/>
      <c r="F458" s="131"/>
      <c r="G458" s="131"/>
      <c r="H458" s="131"/>
      <c r="I458" s="131"/>
      <c r="K458" s="131"/>
      <c r="L458" s="131"/>
      <c r="N458" s="166"/>
      <c r="Q458" s="166"/>
    </row>
    <row r="459">
      <c r="A459" s="131"/>
      <c r="B459" s="131"/>
      <c r="C459" s="131"/>
      <c r="D459" s="131"/>
      <c r="E459" s="131"/>
      <c r="F459" s="131"/>
      <c r="G459" s="131"/>
      <c r="H459" s="131"/>
      <c r="I459" s="131"/>
      <c r="K459" s="131"/>
      <c r="L459" s="131"/>
      <c r="N459" s="166"/>
      <c r="Q459" s="166"/>
    </row>
    <row r="460">
      <c r="A460" s="131"/>
      <c r="B460" s="131"/>
      <c r="C460" s="131"/>
      <c r="D460" s="131"/>
      <c r="E460" s="131"/>
      <c r="F460" s="131"/>
      <c r="G460" s="131"/>
      <c r="H460" s="131"/>
      <c r="I460" s="131"/>
      <c r="K460" s="131"/>
      <c r="L460" s="131"/>
      <c r="N460" s="166"/>
      <c r="Q460" s="166"/>
    </row>
    <row r="461">
      <c r="A461" s="131"/>
      <c r="B461" s="131"/>
      <c r="C461" s="131"/>
      <c r="D461" s="131"/>
      <c r="E461" s="131"/>
      <c r="F461" s="131"/>
      <c r="G461" s="131"/>
      <c r="H461" s="131"/>
      <c r="I461" s="131"/>
      <c r="K461" s="131"/>
      <c r="L461" s="131"/>
      <c r="N461" s="166"/>
      <c r="Q461" s="166"/>
    </row>
    <row r="462">
      <c r="A462" s="131"/>
      <c r="B462" s="131"/>
      <c r="C462" s="131"/>
      <c r="D462" s="131"/>
      <c r="E462" s="131"/>
      <c r="F462" s="131"/>
      <c r="G462" s="131"/>
      <c r="H462" s="131"/>
      <c r="I462" s="131"/>
      <c r="K462" s="131"/>
      <c r="L462" s="131"/>
      <c r="N462" s="166"/>
      <c r="Q462" s="166"/>
    </row>
    <row r="463">
      <c r="A463" s="131"/>
      <c r="B463" s="131"/>
      <c r="C463" s="131"/>
      <c r="D463" s="131"/>
      <c r="E463" s="131"/>
      <c r="F463" s="131"/>
      <c r="G463" s="131"/>
      <c r="H463" s="131"/>
      <c r="I463" s="131"/>
      <c r="K463" s="131"/>
      <c r="L463" s="131"/>
      <c r="N463" s="166"/>
      <c r="Q463" s="166"/>
    </row>
    <row r="464">
      <c r="A464" s="131"/>
      <c r="B464" s="131"/>
      <c r="C464" s="131"/>
      <c r="D464" s="131"/>
      <c r="E464" s="131"/>
      <c r="F464" s="131"/>
      <c r="G464" s="131"/>
      <c r="H464" s="131"/>
      <c r="I464" s="131"/>
      <c r="K464" s="131"/>
      <c r="L464" s="131"/>
      <c r="N464" s="166"/>
      <c r="Q464" s="166"/>
    </row>
    <row r="465">
      <c r="A465" s="131"/>
      <c r="B465" s="131"/>
      <c r="C465" s="131"/>
      <c r="D465" s="131"/>
      <c r="E465" s="131"/>
      <c r="F465" s="131"/>
      <c r="G465" s="131"/>
      <c r="H465" s="131"/>
      <c r="I465" s="131"/>
      <c r="K465" s="131"/>
      <c r="L465" s="131"/>
      <c r="N465" s="166"/>
      <c r="Q465" s="166"/>
    </row>
    <row r="466">
      <c r="A466" s="131"/>
      <c r="B466" s="131"/>
      <c r="C466" s="131"/>
      <c r="D466" s="131"/>
      <c r="E466" s="131"/>
      <c r="F466" s="131"/>
      <c r="G466" s="131"/>
      <c r="H466" s="131"/>
      <c r="I466" s="131"/>
      <c r="K466" s="131"/>
      <c r="L466" s="131"/>
      <c r="N466" s="166"/>
      <c r="Q466" s="166"/>
    </row>
    <row r="467">
      <c r="A467" s="131"/>
      <c r="B467" s="131"/>
      <c r="C467" s="131"/>
      <c r="D467" s="131"/>
      <c r="E467" s="131"/>
      <c r="F467" s="131"/>
      <c r="G467" s="131"/>
      <c r="H467" s="131"/>
      <c r="I467" s="131"/>
      <c r="K467" s="131"/>
      <c r="L467" s="131"/>
      <c r="N467" s="166"/>
      <c r="Q467" s="166"/>
    </row>
    <row r="468">
      <c r="A468" s="131"/>
      <c r="B468" s="131"/>
      <c r="C468" s="131"/>
      <c r="D468" s="131"/>
      <c r="E468" s="131"/>
      <c r="F468" s="131"/>
      <c r="G468" s="131"/>
      <c r="H468" s="131"/>
      <c r="I468" s="131"/>
      <c r="K468" s="131"/>
      <c r="L468" s="131"/>
      <c r="N468" s="166"/>
      <c r="Q468" s="166"/>
    </row>
    <row r="469">
      <c r="A469" s="131"/>
      <c r="B469" s="131"/>
      <c r="C469" s="131"/>
      <c r="D469" s="131"/>
      <c r="E469" s="131"/>
      <c r="F469" s="131"/>
      <c r="G469" s="131"/>
      <c r="H469" s="131"/>
      <c r="I469" s="131"/>
      <c r="K469" s="131"/>
      <c r="L469" s="131"/>
      <c r="N469" s="166"/>
      <c r="Q469" s="166"/>
    </row>
    <row r="470">
      <c r="A470" s="131"/>
      <c r="B470" s="131"/>
      <c r="C470" s="131"/>
      <c r="D470" s="131"/>
      <c r="E470" s="131"/>
      <c r="F470" s="131"/>
      <c r="G470" s="131"/>
      <c r="H470" s="131"/>
      <c r="I470" s="131"/>
      <c r="K470" s="131"/>
      <c r="L470" s="131"/>
      <c r="N470" s="166"/>
      <c r="Q470" s="166"/>
    </row>
    <row r="471">
      <c r="A471" s="131"/>
      <c r="B471" s="131"/>
      <c r="C471" s="131"/>
      <c r="D471" s="131"/>
      <c r="E471" s="131"/>
      <c r="F471" s="131"/>
      <c r="G471" s="131"/>
      <c r="H471" s="131"/>
      <c r="I471" s="131"/>
      <c r="K471" s="131"/>
      <c r="L471" s="131"/>
      <c r="N471" s="166"/>
      <c r="Q471" s="166"/>
    </row>
    <row r="472">
      <c r="A472" s="131"/>
      <c r="B472" s="131"/>
      <c r="C472" s="131"/>
      <c r="D472" s="131"/>
      <c r="E472" s="131"/>
      <c r="F472" s="131"/>
      <c r="G472" s="131"/>
      <c r="H472" s="131"/>
      <c r="I472" s="131"/>
      <c r="K472" s="131"/>
      <c r="L472" s="131"/>
      <c r="N472" s="166"/>
      <c r="Q472" s="166"/>
    </row>
    <row r="473">
      <c r="A473" s="131"/>
      <c r="B473" s="131"/>
      <c r="C473" s="131"/>
      <c r="D473" s="131"/>
      <c r="E473" s="131"/>
      <c r="F473" s="131"/>
      <c r="G473" s="131"/>
      <c r="H473" s="131"/>
      <c r="I473" s="131"/>
      <c r="K473" s="131"/>
      <c r="L473" s="131"/>
      <c r="N473" s="166"/>
      <c r="Q473" s="166"/>
    </row>
    <row r="474">
      <c r="A474" s="131"/>
      <c r="B474" s="131"/>
      <c r="C474" s="131"/>
      <c r="D474" s="131"/>
      <c r="E474" s="131"/>
      <c r="F474" s="131"/>
      <c r="G474" s="131"/>
      <c r="H474" s="131"/>
      <c r="I474" s="131"/>
      <c r="K474" s="131"/>
      <c r="L474" s="131"/>
      <c r="N474" s="166"/>
      <c r="Q474" s="166"/>
    </row>
    <row r="475">
      <c r="A475" s="131"/>
      <c r="B475" s="131"/>
      <c r="C475" s="131"/>
      <c r="D475" s="131"/>
      <c r="E475" s="131"/>
      <c r="F475" s="131"/>
      <c r="G475" s="131"/>
      <c r="H475" s="131"/>
      <c r="I475" s="131"/>
      <c r="K475" s="131"/>
      <c r="L475" s="131"/>
      <c r="N475" s="166"/>
      <c r="Q475" s="166"/>
    </row>
    <row r="476">
      <c r="A476" s="131"/>
      <c r="B476" s="131"/>
      <c r="C476" s="131"/>
      <c r="D476" s="131"/>
      <c r="E476" s="131"/>
      <c r="F476" s="131"/>
      <c r="G476" s="131"/>
      <c r="H476" s="131"/>
      <c r="I476" s="131"/>
      <c r="K476" s="131"/>
      <c r="L476" s="131"/>
      <c r="N476" s="166"/>
      <c r="Q476" s="166"/>
    </row>
    <row r="477">
      <c r="A477" s="131"/>
      <c r="B477" s="131"/>
      <c r="C477" s="131"/>
      <c r="D477" s="131"/>
      <c r="E477" s="131"/>
      <c r="F477" s="131"/>
      <c r="G477" s="131"/>
      <c r="H477" s="131"/>
      <c r="I477" s="131"/>
      <c r="K477" s="131"/>
      <c r="L477" s="131"/>
      <c r="N477" s="166"/>
      <c r="Q477" s="166"/>
    </row>
    <row r="478">
      <c r="A478" s="131"/>
      <c r="B478" s="131"/>
      <c r="C478" s="131"/>
      <c r="D478" s="131"/>
      <c r="E478" s="131"/>
      <c r="F478" s="131"/>
      <c r="G478" s="131"/>
      <c r="H478" s="131"/>
      <c r="I478" s="131"/>
      <c r="K478" s="131"/>
      <c r="L478" s="131"/>
      <c r="N478" s="166"/>
      <c r="Q478" s="166"/>
    </row>
    <row r="479">
      <c r="A479" s="131"/>
      <c r="B479" s="131"/>
      <c r="C479" s="131"/>
      <c r="D479" s="131"/>
      <c r="E479" s="131"/>
      <c r="F479" s="131"/>
      <c r="G479" s="131"/>
      <c r="H479" s="131"/>
      <c r="I479" s="131"/>
      <c r="K479" s="131"/>
      <c r="L479" s="131"/>
      <c r="N479" s="166"/>
      <c r="Q479" s="166"/>
    </row>
    <row r="480">
      <c r="A480" s="131"/>
      <c r="B480" s="131"/>
      <c r="C480" s="131"/>
      <c r="D480" s="131"/>
      <c r="E480" s="131"/>
      <c r="F480" s="131"/>
      <c r="G480" s="131"/>
      <c r="H480" s="131"/>
      <c r="I480" s="131"/>
      <c r="K480" s="131"/>
      <c r="L480" s="131"/>
      <c r="N480" s="166"/>
      <c r="Q480" s="166"/>
    </row>
    <row r="481">
      <c r="A481" s="131"/>
      <c r="B481" s="131"/>
      <c r="C481" s="131"/>
      <c r="D481" s="131"/>
      <c r="E481" s="131"/>
      <c r="F481" s="131"/>
      <c r="G481" s="131"/>
      <c r="H481" s="131"/>
      <c r="I481" s="131"/>
      <c r="K481" s="131"/>
      <c r="L481" s="131"/>
      <c r="N481" s="166"/>
      <c r="Q481" s="166"/>
    </row>
    <row r="482">
      <c r="A482" s="131"/>
      <c r="B482" s="131"/>
      <c r="C482" s="131"/>
      <c r="D482" s="131"/>
      <c r="E482" s="131"/>
      <c r="F482" s="131"/>
      <c r="G482" s="131"/>
      <c r="H482" s="131"/>
      <c r="I482" s="131"/>
      <c r="K482" s="131"/>
      <c r="L482" s="131"/>
      <c r="N482" s="166"/>
      <c r="Q482" s="166"/>
    </row>
    <row r="483">
      <c r="A483" s="131"/>
      <c r="B483" s="131"/>
      <c r="C483" s="131"/>
      <c r="D483" s="131"/>
      <c r="E483" s="131"/>
      <c r="F483" s="131"/>
      <c r="G483" s="131"/>
      <c r="H483" s="131"/>
      <c r="I483" s="131"/>
      <c r="K483" s="131"/>
      <c r="L483" s="131"/>
      <c r="N483" s="166"/>
      <c r="Q483" s="166"/>
    </row>
    <row r="484">
      <c r="A484" s="131"/>
      <c r="B484" s="131"/>
      <c r="C484" s="131"/>
      <c r="D484" s="131"/>
      <c r="E484" s="131"/>
      <c r="F484" s="131"/>
      <c r="G484" s="131"/>
      <c r="H484" s="131"/>
      <c r="I484" s="131"/>
      <c r="K484" s="131"/>
      <c r="L484" s="131"/>
      <c r="N484" s="166"/>
      <c r="Q484" s="166"/>
    </row>
    <row r="485">
      <c r="A485" s="131"/>
      <c r="B485" s="131"/>
      <c r="C485" s="131"/>
      <c r="D485" s="131"/>
      <c r="E485" s="131"/>
      <c r="F485" s="131"/>
      <c r="G485" s="131"/>
      <c r="H485" s="131"/>
      <c r="I485" s="131"/>
      <c r="K485" s="131"/>
      <c r="L485" s="131"/>
      <c r="N485" s="166"/>
      <c r="Q485" s="166"/>
    </row>
    <row r="486">
      <c r="A486" s="131"/>
      <c r="B486" s="131"/>
      <c r="C486" s="131"/>
      <c r="D486" s="131"/>
      <c r="E486" s="131"/>
      <c r="F486" s="131"/>
      <c r="G486" s="131"/>
      <c r="H486" s="131"/>
      <c r="I486" s="131"/>
      <c r="K486" s="131"/>
      <c r="L486" s="131"/>
      <c r="N486" s="166"/>
      <c r="Q486" s="166"/>
    </row>
    <row r="487">
      <c r="A487" s="131"/>
      <c r="B487" s="131"/>
      <c r="C487" s="131"/>
      <c r="D487" s="131"/>
      <c r="E487" s="131"/>
      <c r="F487" s="131"/>
      <c r="G487" s="131"/>
      <c r="H487" s="131"/>
      <c r="I487" s="131"/>
      <c r="K487" s="131"/>
      <c r="L487" s="131"/>
      <c r="N487" s="166"/>
      <c r="Q487" s="166"/>
    </row>
    <row r="488">
      <c r="A488" s="131"/>
      <c r="B488" s="131"/>
      <c r="C488" s="131"/>
      <c r="D488" s="131"/>
      <c r="E488" s="131"/>
      <c r="F488" s="131"/>
      <c r="G488" s="131"/>
      <c r="H488" s="131"/>
      <c r="I488" s="131"/>
      <c r="K488" s="131"/>
      <c r="L488" s="131"/>
      <c r="N488" s="166"/>
      <c r="Q488" s="166"/>
    </row>
    <row r="489">
      <c r="A489" s="131"/>
      <c r="B489" s="131"/>
      <c r="C489" s="131"/>
      <c r="D489" s="131"/>
      <c r="E489" s="131"/>
      <c r="F489" s="131"/>
      <c r="G489" s="131"/>
      <c r="H489" s="131"/>
      <c r="I489" s="131"/>
      <c r="K489" s="131"/>
      <c r="L489" s="131"/>
      <c r="N489" s="166"/>
      <c r="Q489" s="166"/>
    </row>
    <row r="490">
      <c r="A490" s="131"/>
      <c r="B490" s="131"/>
      <c r="C490" s="131"/>
      <c r="D490" s="131"/>
      <c r="E490" s="131"/>
      <c r="F490" s="131"/>
      <c r="G490" s="131"/>
      <c r="H490" s="131"/>
      <c r="I490" s="131"/>
      <c r="K490" s="131"/>
      <c r="L490" s="131"/>
      <c r="N490" s="166"/>
      <c r="Q490" s="166"/>
    </row>
    <row r="491">
      <c r="A491" s="131"/>
      <c r="B491" s="131"/>
      <c r="C491" s="131"/>
      <c r="D491" s="131"/>
      <c r="E491" s="131"/>
      <c r="F491" s="131"/>
      <c r="G491" s="131"/>
      <c r="H491" s="131"/>
      <c r="I491" s="131"/>
      <c r="K491" s="131"/>
      <c r="L491" s="131"/>
      <c r="N491" s="166"/>
      <c r="Q491" s="166"/>
    </row>
    <row r="492">
      <c r="A492" s="131"/>
      <c r="B492" s="131"/>
      <c r="C492" s="131"/>
      <c r="D492" s="131"/>
      <c r="E492" s="131"/>
      <c r="F492" s="131"/>
      <c r="G492" s="131"/>
      <c r="H492" s="131"/>
      <c r="I492" s="131"/>
      <c r="K492" s="131"/>
      <c r="L492" s="131"/>
      <c r="N492" s="166"/>
      <c r="Q492" s="166"/>
    </row>
    <row r="493">
      <c r="A493" s="131"/>
      <c r="B493" s="131"/>
      <c r="C493" s="131"/>
      <c r="D493" s="131"/>
      <c r="E493" s="131"/>
      <c r="F493" s="131"/>
      <c r="G493" s="131"/>
      <c r="H493" s="131"/>
      <c r="I493" s="131"/>
      <c r="K493" s="131"/>
      <c r="L493" s="131"/>
      <c r="N493" s="166"/>
      <c r="Q493" s="166"/>
    </row>
    <row r="494">
      <c r="A494" s="131"/>
      <c r="B494" s="131"/>
      <c r="C494" s="131"/>
      <c r="D494" s="131"/>
      <c r="E494" s="131"/>
      <c r="F494" s="131"/>
      <c r="G494" s="131"/>
      <c r="H494" s="131"/>
      <c r="I494" s="131"/>
      <c r="K494" s="131"/>
      <c r="L494" s="131"/>
      <c r="N494" s="166"/>
      <c r="Q494" s="166"/>
    </row>
    <row r="495">
      <c r="A495" s="131"/>
      <c r="B495" s="131"/>
      <c r="C495" s="131"/>
      <c r="D495" s="131"/>
      <c r="E495" s="131"/>
      <c r="F495" s="131"/>
      <c r="G495" s="131"/>
      <c r="H495" s="131"/>
      <c r="I495" s="131"/>
      <c r="K495" s="131"/>
      <c r="L495" s="131"/>
      <c r="N495" s="166"/>
      <c r="Q495" s="166"/>
    </row>
    <row r="496">
      <c r="A496" s="131"/>
      <c r="B496" s="131"/>
      <c r="C496" s="131"/>
      <c r="D496" s="131"/>
      <c r="E496" s="131"/>
      <c r="F496" s="131"/>
      <c r="G496" s="131"/>
      <c r="H496" s="131"/>
      <c r="I496" s="131"/>
      <c r="K496" s="131"/>
      <c r="L496" s="131"/>
      <c r="N496" s="166"/>
      <c r="Q496" s="166"/>
    </row>
    <row r="497">
      <c r="A497" s="131"/>
      <c r="B497" s="131"/>
      <c r="C497" s="131"/>
      <c r="D497" s="131"/>
      <c r="E497" s="131"/>
      <c r="F497" s="131"/>
      <c r="G497" s="131"/>
      <c r="H497" s="131"/>
      <c r="I497" s="131"/>
      <c r="K497" s="131"/>
      <c r="L497" s="131"/>
      <c r="N497" s="166"/>
      <c r="Q497" s="166"/>
    </row>
    <row r="498">
      <c r="A498" s="131"/>
      <c r="B498" s="131"/>
      <c r="C498" s="131"/>
      <c r="D498" s="131"/>
      <c r="E498" s="131"/>
      <c r="F498" s="131"/>
      <c r="G498" s="131"/>
      <c r="H498" s="131"/>
      <c r="I498" s="131"/>
      <c r="K498" s="131"/>
      <c r="L498" s="131"/>
      <c r="N498" s="166"/>
      <c r="Q498" s="166"/>
    </row>
    <row r="499">
      <c r="A499" s="131"/>
      <c r="B499" s="131"/>
      <c r="C499" s="131"/>
      <c r="D499" s="131"/>
      <c r="E499" s="131"/>
      <c r="F499" s="131"/>
      <c r="G499" s="131"/>
      <c r="H499" s="131"/>
      <c r="I499" s="131"/>
      <c r="K499" s="131"/>
      <c r="L499" s="131"/>
      <c r="N499" s="166"/>
      <c r="Q499" s="166"/>
    </row>
    <row r="500">
      <c r="A500" s="131"/>
      <c r="B500" s="131"/>
      <c r="C500" s="131"/>
      <c r="D500" s="131"/>
      <c r="E500" s="131"/>
      <c r="F500" s="131"/>
      <c r="G500" s="131"/>
      <c r="H500" s="131"/>
      <c r="I500" s="131"/>
      <c r="K500" s="131"/>
      <c r="L500" s="131"/>
      <c r="N500" s="166"/>
      <c r="Q500" s="166"/>
    </row>
    <row r="501">
      <c r="A501" s="131"/>
      <c r="B501" s="131"/>
      <c r="C501" s="131"/>
      <c r="D501" s="131"/>
      <c r="E501" s="131"/>
      <c r="F501" s="131"/>
      <c r="G501" s="131"/>
      <c r="H501" s="131"/>
      <c r="I501" s="131"/>
      <c r="K501" s="131"/>
      <c r="L501" s="131"/>
      <c r="N501" s="166"/>
      <c r="Q501" s="166"/>
    </row>
    <row r="502">
      <c r="A502" s="131"/>
      <c r="B502" s="131"/>
      <c r="C502" s="131"/>
      <c r="D502" s="131"/>
      <c r="E502" s="131"/>
      <c r="F502" s="131"/>
      <c r="G502" s="131"/>
      <c r="H502" s="131"/>
      <c r="I502" s="131"/>
      <c r="K502" s="131"/>
      <c r="L502" s="131"/>
      <c r="N502" s="166"/>
      <c r="Q502" s="166"/>
    </row>
    <row r="503">
      <c r="A503" s="131"/>
      <c r="B503" s="131"/>
      <c r="C503" s="131"/>
      <c r="D503" s="131"/>
      <c r="E503" s="131"/>
      <c r="F503" s="131"/>
      <c r="G503" s="131"/>
      <c r="H503" s="131"/>
      <c r="I503" s="131"/>
      <c r="K503" s="131"/>
      <c r="L503" s="131"/>
      <c r="N503" s="166"/>
      <c r="Q503" s="166"/>
    </row>
    <row r="504">
      <c r="A504" s="131"/>
      <c r="B504" s="131"/>
      <c r="C504" s="131"/>
      <c r="D504" s="131"/>
      <c r="E504" s="131"/>
      <c r="F504" s="131"/>
      <c r="G504" s="131"/>
      <c r="H504" s="131"/>
      <c r="I504" s="131"/>
      <c r="K504" s="131"/>
      <c r="L504" s="131"/>
      <c r="N504" s="166"/>
      <c r="Q504" s="166"/>
    </row>
    <row r="505">
      <c r="A505" s="131"/>
      <c r="B505" s="131"/>
      <c r="C505" s="131"/>
      <c r="D505" s="131"/>
      <c r="E505" s="131"/>
      <c r="F505" s="131"/>
      <c r="G505" s="131"/>
      <c r="H505" s="131"/>
      <c r="I505" s="131"/>
      <c r="K505" s="131"/>
      <c r="L505" s="131"/>
      <c r="N505" s="166"/>
      <c r="Q505" s="166"/>
    </row>
    <row r="506">
      <c r="A506" s="131"/>
      <c r="B506" s="131"/>
      <c r="C506" s="131"/>
      <c r="D506" s="131"/>
      <c r="E506" s="131"/>
      <c r="F506" s="131"/>
      <c r="G506" s="131"/>
      <c r="H506" s="131"/>
      <c r="I506" s="131"/>
      <c r="K506" s="131"/>
      <c r="L506" s="131"/>
      <c r="N506" s="166"/>
      <c r="Q506" s="166"/>
    </row>
    <row r="507">
      <c r="A507" s="131"/>
      <c r="B507" s="131"/>
      <c r="C507" s="131"/>
      <c r="D507" s="131"/>
      <c r="E507" s="131"/>
      <c r="F507" s="131"/>
      <c r="G507" s="131"/>
      <c r="H507" s="131"/>
      <c r="I507" s="131"/>
      <c r="K507" s="131"/>
      <c r="L507" s="131"/>
      <c r="N507" s="166"/>
      <c r="Q507" s="166"/>
    </row>
    <row r="508">
      <c r="A508" s="131"/>
      <c r="B508" s="131"/>
      <c r="C508" s="131"/>
      <c r="D508" s="131"/>
      <c r="E508" s="131"/>
      <c r="F508" s="131"/>
      <c r="G508" s="131"/>
      <c r="H508" s="131"/>
      <c r="I508" s="131"/>
      <c r="K508" s="131"/>
      <c r="L508" s="131"/>
      <c r="N508" s="166"/>
      <c r="Q508" s="166"/>
    </row>
    <row r="509">
      <c r="A509" s="131"/>
      <c r="B509" s="131"/>
      <c r="C509" s="131"/>
      <c r="D509" s="131"/>
      <c r="E509" s="131"/>
      <c r="F509" s="131"/>
      <c r="G509" s="131"/>
      <c r="H509" s="131"/>
      <c r="I509" s="131"/>
      <c r="K509" s="131"/>
      <c r="L509" s="131"/>
      <c r="N509" s="166"/>
      <c r="Q509" s="166"/>
    </row>
    <row r="510">
      <c r="A510" s="131"/>
      <c r="B510" s="131"/>
      <c r="C510" s="131"/>
      <c r="D510" s="131"/>
      <c r="E510" s="131"/>
      <c r="F510" s="131"/>
      <c r="G510" s="131"/>
      <c r="H510" s="131"/>
      <c r="I510" s="131"/>
      <c r="K510" s="131"/>
      <c r="L510" s="131"/>
      <c r="N510" s="166"/>
      <c r="Q510" s="166"/>
    </row>
    <row r="511">
      <c r="A511" s="131"/>
      <c r="B511" s="131"/>
      <c r="C511" s="131"/>
      <c r="D511" s="131"/>
      <c r="E511" s="131"/>
      <c r="F511" s="131"/>
      <c r="G511" s="131"/>
      <c r="H511" s="131"/>
      <c r="I511" s="131"/>
      <c r="K511" s="131"/>
      <c r="L511" s="131"/>
      <c r="N511" s="166"/>
      <c r="Q511" s="166"/>
    </row>
    <row r="512">
      <c r="A512" s="131"/>
      <c r="B512" s="131"/>
      <c r="C512" s="131"/>
      <c r="D512" s="131"/>
      <c r="E512" s="131"/>
      <c r="F512" s="131"/>
      <c r="G512" s="131"/>
      <c r="H512" s="131"/>
      <c r="I512" s="131"/>
      <c r="K512" s="131"/>
      <c r="L512" s="131"/>
      <c r="N512" s="166"/>
      <c r="Q512" s="166"/>
    </row>
    <row r="513">
      <c r="A513" s="131"/>
      <c r="B513" s="131"/>
      <c r="C513" s="131"/>
      <c r="D513" s="131"/>
      <c r="E513" s="131"/>
      <c r="F513" s="131"/>
      <c r="G513" s="131"/>
      <c r="H513" s="131"/>
      <c r="I513" s="131"/>
      <c r="K513" s="131"/>
      <c r="L513" s="131"/>
      <c r="N513" s="166"/>
      <c r="Q513" s="166"/>
    </row>
    <row r="514">
      <c r="A514" s="131"/>
      <c r="B514" s="131"/>
      <c r="C514" s="131"/>
      <c r="D514" s="131"/>
      <c r="E514" s="131"/>
      <c r="F514" s="131"/>
      <c r="G514" s="131"/>
      <c r="H514" s="131"/>
      <c r="I514" s="131"/>
      <c r="K514" s="131"/>
      <c r="L514" s="131"/>
      <c r="N514" s="166"/>
      <c r="Q514" s="166"/>
    </row>
    <row r="515">
      <c r="A515" s="131"/>
      <c r="B515" s="131"/>
      <c r="C515" s="131"/>
      <c r="D515" s="131"/>
      <c r="E515" s="131"/>
      <c r="F515" s="131"/>
      <c r="G515" s="131"/>
      <c r="H515" s="131"/>
      <c r="I515" s="131"/>
      <c r="K515" s="131"/>
      <c r="L515" s="131"/>
      <c r="N515" s="166"/>
      <c r="Q515" s="166"/>
    </row>
    <row r="516">
      <c r="A516" s="131"/>
      <c r="B516" s="131"/>
      <c r="C516" s="131"/>
      <c r="D516" s="131"/>
      <c r="E516" s="131"/>
      <c r="F516" s="131"/>
      <c r="G516" s="131"/>
      <c r="H516" s="131"/>
      <c r="I516" s="131"/>
      <c r="K516" s="131"/>
      <c r="L516" s="131"/>
      <c r="N516" s="166"/>
      <c r="Q516" s="166"/>
    </row>
    <row r="517">
      <c r="A517" s="131"/>
      <c r="B517" s="131"/>
      <c r="C517" s="131"/>
      <c r="D517" s="131"/>
      <c r="E517" s="131"/>
      <c r="F517" s="131"/>
      <c r="G517" s="131"/>
      <c r="H517" s="131"/>
      <c r="I517" s="131"/>
      <c r="K517" s="131"/>
      <c r="L517" s="131"/>
      <c r="N517" s="166"/>
      <c r="Q517" s="166"/>
    </row>
    <row r="518">
      <c r="A518" s="131"/>
      <c r="B518" s="131"/>
      <c r="C518" s="131"/>
      <c r="D518" s="131"/>
      <c r="E518" s="131"/>
      <c r="F518" s="131"/>
      <c r="G518" s="131"/>
      <c r="H518" s="131"/>
      <c r="I518" s="131"/>
      <c r="K518" s="131"/>
      <c r="L518" s="131"/>
      <c r="N518" s="166"/>
      <c r="Q518" s="166"/>
    </row>
    <row r="519">
      <c r="A519" s="131"/>
      <c r="B519" s="131"/>
      <c r="C519" s="131"/>
      <c r="D519" s="131"/>
      <c r="E519" s="131"/>
      <c r="F519" s="131"/>
      <c r="G519" s="131"/>
      <c r="H519" s="131"/>
      <c r="I519" s="131"/>
      <c r="K519" s="131"/>
      <c r="L519" s="131"/>
      <c r="N519" s="166"/>
      <c r="Q519" s="166"/>
    </row>
    <row r="520">
      <c r="A520" s="131"/>
      <c r="B520" s="131"/>
      <c r="C520" s="131"/>
      <c r="D520" s="131"/>
      <c r="E520" s="131"/>
      <c r="F520" s="131"/>
      <c r="G520" s="131"/>
      <c r="H520" s="131"/>
      <c r="I520" s="131"/>
      <c r="K520" s="131"/>
      <c r="L520" s="131"/>
      <c r="N520" s="166"/>
      <c r="Q520" s="166"/>
    </row>
    <row r="521">
      <c r="A521" s="131"/>
      <c r="B521" s="131"/>
      <c r="C521" s="131"/>
      <c r="D521" s="131"/>
      <c r="E521" s="131"/>
      <c r="F521" s="131"/>
      <c r="G521" s="131"/>
      <c r="H521" s="131"/>
      <c r="I521" s="131"/>
      <c r="K521" s="131"/>
      <c r="L521" s="131"/>
      <c r="N521" s="166"/>
      <c r="Q521" s="166"/>
    </row>
    <row r="522">
      <c r="A522" s="131"/>
      <c r="B522" s="131"/>
      <c r="C522" s="131"/>
      <c r="D522" s="131"/>
      <c r="E522" s="131"/>
      <c r="F522" s="131"/>
      <c r="G522" s="131"/>
      <c r="H522" s="131"/>
      <c r="I522" s="131"/>
      <c r="K522" s="131"/>
      <c r="L522" s="131"/>
      <c r="N522" s="166"/>
      <c r="Q522" s="166"/>
    </row>
    <row r="523">
      <c r="A523" s="131"/>
      <c r="B523" s="131"/>
      <c r="C523" s="131"/>
      <c r="D523" s="131"/>
      <c r="E523" s="131"/>
      <c r="F523" s="131"/>
      <c r="G523" s="131"/>
      <c r="H523" s="131"/>
      <c r="I523" s="131"/>
      <c r="K523" s="131"/>
      <c r="L523" s="131"/>
      <c r="N523" s="166"/>
      <c r="Q523" s="166"/>
    </row>
    <row r="524">
      <c r="A524" s="131"/>
      <c r="B524" s="131"/>
      <c r="C524" s="131"/>
      <c r="D524" s="131"/>
      <c r="E524" s="131"/>
      <c r="F524" s="131"/>
      <c r="G524" s="131"/>
      <c r="H524" s="131"/>
      <c r="I524" s="131"/>
      <c r="K524" s="131"/>
      <c r="L524" s="131"/>
      <c r="N524" s="166"/>
      <c r="Q524" s="166"/>
    </row>
    <row r="525">
      <c r="A525" s="131"/>
      <c r="B525" s="131"/>
      <c r="C525" s="131"/>
      <c r="D525" s="131"/>
      <c r="E525" s="131"/>
      <c r="F525" s="131"/>
      <c r="G525" s="131"/>
      <c r="H525" s="131"/>
      <c r="I525" s="131"/>
      <c r="K525" s="131"/>
      <c r="L525" s="131"/>
      <c r="N525" s="166"/>
      <c r="Q525" s="166"/>
    </row>
    <row r="526">
      <c r="A526" s="131"/>
      <c r="B526" s="131"/>
      <c r="C526" s="131"/>
      <c r="D526" s="131"/>
      <c r="E526" s="131"/>
      <c r="F526" s="131"/>
      <c r="G526" s="131"/>
      <c r="H526" s="131"/>
      <c r="I526" s="131"/>
      <c r="K526" s="131"/>
      <c r="L526" s="131"/>
      <c r="N526" s="166"/>
      <c r="Q526" s="166"/>
    </row>
    <row r="527">
      <c r="A527" s="131"/>
      <c r="B527" s="131"/>
      <c r="C527" s="131"/>
      <c r="D527" s="131"/>
      <c r="E527" s="131"/>
      <c r="F527" s="131"/>
      <c r="G527" s="131"/>
      <c r="H527" s="131"/>
      <c r="I527" s="131"/>
      <c r="K527" s="131"/>
      <c r="L527" s="131"/>
      <c r="N527" s="166"/>
      <c r="Q527" s="166"/>
    </row>
    <row r="528">
      <c r="A528" s="131"/>
      <c r="B528" s="131"/>
      <c r="C528" s="131"/>
      <c r="D528" s="131"/>
      <c r="E528" s="131"/>
      <c r="F528" s="131"/>
      <c r="G528" s="131"/>
      <c r="H528" s="131"/>
      <c r="I528" s="131"/>
      <c r="K528" s="131"/>
      <c r="L528" s="131"/>
      <c r="N528" s="166"/>
      <c r="Q528" s="166"/>
    </row>
    <row r="529">
      <c r="A529" s="131"/>
      <c r="B529" s="131"/>
      <c r="C529" s="131"/>
      <c r="D529" s="131"/>
      <c r="E529" s="131"/>
      <c r="F529" s="131"/>
      <c r="G529" s="131"/>
      <c r="H529" s="131"/>
      <c r="I529" s="131"/>
      <c r="K529" s="131"/>
      <c r="L529" s="131"/>
      <c r="N529" s="166"/>
      <c r="Q529" s="166"/>
    </row>
    <row r="530">
      <c r="A530" s="131"/>
      <c r="B530" s="131"/>
      <c r="C530" s="131"/>
      <c r="D530" s="131"/>
      <c r="E530" s="131"/>
      <c r="F530" s="131"/>
      <c r="G530" s="131"/>
      <c r="H530" s="131"/>
      <c r="I530" s="131"/>
      <c r="K530" s="131"/>
      <c r="L530" s="131"/>
      <c r="N530" s="166"/>
      <c r="Q530" s="166"/>
    </row>
    <row r="531">
      <c r="A531" s="131"/>
      <c r="B531" s="131"/>
      <c r="C531" s="131"/>
      <c r="D531" s="131"/>
      <c r="E531" s="131"/>
      <c r="F531" s="131"/>
      <c r="G531" s="131"/>
      <c r="H531" s="131"/>
      <c r="I531" s="131"/>
      <c r="K531" s="131"/>
      <c r="L531" s="131"/>
      <c r="N531" s="166"/>
      <c r="Q531" s="166"/>
    </row>
    <row r="532">
      <c r="A532" s="131"/>
      <c r="B532" s="131"/>
      <c r="C532" s="131"/>
      <c r="D532" s="131"/>
      <c r="E532" s="131"/>
      <c r="F532" s="131"/>
      <c r="G532" s="131"/>
      <c r="H532" s="131"/>
      <c r="I532" s="131"/>
      <c r="K532" s="131"/>
      <c r="L532" s="131"/>
      <c r="N532" s="166"/>
      <c r="Q532" s="166"/>
    </row>
    <row r="533">
      <c r="A533" s="131"/>
      <c r="B533" s="131"/>
      <c r="C533" s="131"/>
      <c r="D533" s="131"/>
      <c r="E533" s="131"/>
      <c r="F533" s="131"/>
      <c r="G533" s="131"/>
      <c r="H533" s="131"/>
      <c r="I533" s="131"/>
      <c r="K533" s="131"/>
      <c r="L533" s="131"/>
      <c r="N533" s="166"/>
      <c r="Q533" s="166"/>
    </row>
    <row r="534">
      <c r="A534" s="131"/>
      <c r="B534" s="131"/>
      <c r="C534" s="131"/>
      <c r="D534" s="131"/>
      <c r="E534" s="131"/>
      <c r="F534" s="131"/>
      <c r="G534" s="131"/>
      <c r="H534" s="131"/>
      <c r="I534" s="131"/>
      <c r="K534" s="131"/>
      <c r="L534" s="131"/>
      <c r="N534" s="166"/>
      <c r="Q534" s="166"/>
    </row>
    <row r="535">
      <c r="A535" s="131"/>
      <c r="B535" s="131"/>
      <c r="C535" s="131"/>
      <c r="D535" s="131"/>
      <c r="E535" s="131"/>
      <c r="F535" s="131"/>
      <c r="G535" s="131"/>
      <c r="H535" s="131"/>
      <c r="I535" s="131"/>
      <c r="K535" s="131"/>
      <c r="L535" s="131"/>
      <c r="N535" s="166"/>
      <c r="Q535" s="166"/>
    </row>
    <row r="536">
      <c r="A536" s="131"/>
      <c r="B536" s="131"/>
      <c r="C536" s="131"/>
      <c r="D536" s="131"/>
      <c r="E536" s="131"/>
      <c r="F536" s="131"/>
      <c r="G536" s="131"/>
      <c r="H536" s="131"/>
      <c r="I536" s="131"/>
      <c r="K536" s="131"/>
      <c r="L536" s="131"/>
      <c r="N536" s="166"/>
      <c r="Q536" s="166"/>
    </row>
    <row r="537">
      <c r="A537" s="131"/>
      <c r="B537" s="131"/>
      <c r="C537" s="131"/>
      <c r="D537" s="131"/>
      <c r="E537" s="131"/>
      <c r="F537" s="131"/>
      <c r="G537" s="131"/>
      <c r="H537" s="131"/>
      <c r="I537" s="131"/>
      <c r="K537" s="131"/>
      <c r="L537" s="131"/>
      <c r="N537" s="166"/>
      <c r="Q537" s="166"/>
    </row>
    <row r="538">
      <c r="A538" s="131"/>
      <c r="B538" s="131"/>
      <c r="C538" s="131"/>
      <c r="D538" s="131"/>
      <c r="E538" s="131"/>
      <c r="F538" s="131"/>
      <c r="G538" s="131"/>
      <c r="H538" s="131"/>
      <c r="I538" s="131"/>
      <c r="K538" s="131"/>
      <c r="L538" s="131"/>
      <c r="N538" s="166"/>
      <c r="Q538" s="166"/>
    </row>
    <row r="539">
      <c r="A539" s="131"/>
      <c r="B539" s="131"/>
      <c r="C539" s="131"/>
      <c r="D539" s="131"/>
      <c r="E539" s="131"/>
      <c r="F539" s="131"/>
      <c r="G539" s="131"/>
      <c r="H539" s="131"/>
      <c r="I539" s="131"/>
      <c r="K539" s="131"/>
      <c r="L539" s="131"/>
      <c r="N539" s="166"/>
      <c r="Q539" s="166"/>
    </row>
    <row r="540">
      <c r="A540" s="131"/>
      <c r="B540" s="131"/>
      <c r="C540" s="131"/>
      <c r="D540" s="131"/>
      <c r="E540" s="131"/>
      <c r="F540" s="131"/>
      <c r="G540" s="131"/>
      <c r="H540" s="131"/>
      <c r="I540" s="131"/>
      <c r="K540" s="131"/>
      <c r="L540" s="131"/>
      <c r="N540" s="166"/>
      <c r="Q540" s="166"/>
    </row>
    <row r="541">
      <c r="A541" s="131"/>
      <c r="B541" s="131"/>
      <c r="C541" s="131"/>
      <c r="D541" s="131"/>
      <c r="E541" s="131"/>
      <c r="F541" s="131"/>
      <c r="G541" s="131"/>
      <c r="H541" s="131"/>
      <c r="I541" s="131"/>
      <c r="K541" s="131"/>
      <c r="L541" s="131"/>
      <c r="N541" s="166"/>
      <c r="Q541" s="166"/>
    </row>
    <row r="542">
      <c r="A542" s="131"/>
      <c r="B542" s="131"/>
      <c r="C542" s="131"/>
      <c r="D542" s="131"/>
      <c r="E542" s="131"/>
      <c r="F542" s="131"/>
      <c r="G542" s="131"/>
      <c r="H542" s="131"/>
      <c r="I542" s="131"/>
      <c r="K542" s="131"/>
      <c r="L542" s="131"/>
      <c r="N542" s="166"/>
      <c r="Q542" s="166"/>
    </row>
    <row r="543">
      <c r="A543" s="131"/>
      <c r="B543" s="131"/>
      <c r="C543" s="131"/>
      <c r="D543" s="131"/>
      <c r="E543" s="131"/>
      <c r="F543" s="131"/>
      <c r="G543" s="131"/>
      <c r="H543" s="131"/>
      <c r="I543" s="131"/>
      <c r="K543" s="131"/>
      <c r="L543" s="131"/>
      <c r="N543" s="166"/>
      <c r="Q543" s="166"/>
    </row>
    <row r="544">
      <c r="A544" s="131"/>
      <c r="B544" s="131"/>
      <c r="C544" s="131"/>
      <c r="D544" s="131"/>
      <c r="E544" s="131"/>
      <c r="F544" s="131"/>
      <c r="G544" s="131"/>
      <c r="H544" s="131"/>
      <c r="I544" s="131"/>
      <c r="K544" s="131"/>
      <c r="L544" s="131"/>
      <c r="N544" s="166"/>
      <c r="Q544" s="166"/>
    </row>
    <row r="545">
      <c r="A545" s="131"/>
      <c r="B545" s="131"/>
      <c r="C545" s="131"/>
      <c r="D545" s="131"/>
      <c r="E545" s="131"/>
      <c r="F545" s="131"/>
      <c r="G545" s="131"/>
      <c r="H545" s="131"/>
      <c r="I545" s="131"/>
      <c r="K545" s="131"/>
      <c r="L545" s="131"/>
      <c r="N545" s="166"/>
      <c r="Q545" s="166"/>
    </row>
    <row r="546">
      <c r="A546" s="131"/>
      <c r="B546" s="131"/>
      <c r="C546" s="131"/>
      <c r="D546" s="131"/>
      <c r="E546" s="131"/>
      <c r="F546" s="131"/>
      <c r="G546" s="131"/>
      <c r="H546" s="131"/>
      <c r="I546" s="131"/>
      <c r="K546" s="131"/>
      <c r="L546" s="131"/>
      <c r="N546" s="166"/>
      <c r="Q546" s="166"/>
    </row>
    <row r="547">
      <c r="A547" s="131"/>
      <c r="B547" s="131"/>
      <c r="C547" s="131"/>
      <c r="D547" s="131"/>
      <c r="E547" s="131"/>
      <c r="F547" s="131"/>
      <c r="G547" s="131"/>
      <c r="H547" s="131"/>
      <c r="I547" s="131"/>
      <c r="K547" s="131"/>
      <c r="L547" s="131"/>
      <c r="N547" s="166"/>
      <c r="Q547" s="166"/>
    </row>
    <row r="548">
      <c r="A548" s="131"/>
      <c r="B548" s="131"/>
      <c r="C548" s="131"/>
      <c r="D548" s="131"/>
      <c r="E548" s="131"/>
      <c r="F548" s="131"/>
      <c r="G548" s="131"/>
      <c r="H548" s="131"/>
      <c r="I548" s="131"/>
      <c r="K548" s="131"/>
      <c r="L548" s="131"/>
      <c r="N548" s="166"/>
      <c r="Q548" s="166"/>
    </row>
    <row r="549">
      <c r="A549" s="131"/>
      <c r="B549" s="131"/>
      <c r="C549" s="131"/>
      <c r="D549" s="131"/>
      <c r="E549" s="131"/>
      <c r="F549" s="131"/>
      <c r="G549" s="131"/>
      <c r="H549" s="131"/>
      <c r="I549" s="131"/>
      <c r="K549" s="131"/>
      <c r="L549" s="131"/>
      <c r="N549" s="166"/>
      <c r="Q549" s="166"/>
    </row>
    <row r="550">
      <c r="A550" s="131"/>
      <c r="B550" s="131"/>
      <c r="C550" s="131"/>
      <c r="D550" s="131"/>
      <c r="E550" s="131"/>
      <c r="F550" s="131"/>
      <c r="G550" s="131"/>
      <c r="H550" s="131"/>
      <c r="I550" s="131"/>
      <c r="K550" s="131"/>
      <c r="L550" s="131"/>
      <c r="N550" s="166"/>
      <c r="Q550" s="166"/>
    </row>
    <row r="551">
      <c r="A551" s="131"/>
      <c r="B551" s="131"/>
      <c r="C551" s="131"/>
      <c r="D551" s="131"/>
      <c r="E551" s="131"/>
      <c r="F551" s="131"/>
      <c r="G551" s="131"/>
      <c r="H551" s="131"/>
      <c r="I551" s="131"/>
      <c r="K551" s="131"/>
      <c r="L551" s="131"/>
      <c r="N551" s="166"/>
      <c r="Q551" s="166"/>
    </row>
    <row r="552">
      <c r="A552" s="131"/>
      <c r="B552" s="131"/>
      <c r="C552" s="131"/>
      <c r="D552" s="131"/>
      <c r="E552" s="131"/>
      <c r="F552" s="131"/>
      <c r="G552" s="131"/>
      <c r="H552" s="131"/>
      <c r="I552" s="131"/>
      <c r="K552" s="131"/>
      <c r="L552" s="131"/>
      <c r="N552" s="166"/>
      <c r="Q552" s="166"/>
    </row>
    <row r="553">
      <c r="A553" s="131"/>
      <c r="B553" s="131"/>
      <c r="C553" s="131"/>
      <c r="D553" s="131"/>
      <c r="E553" s="131"/>
      <c r="F553" s="131"/>
      <c r="G553" s="131"/>
      <c r="H553" s="131"/>
      <c r="I553" s="131"/>
      <c r="K553" s="131"/>
      <c r="L553" s="131"/>
      <c r="N553" s="166"/>
      <c r="Q553" s="166"/>
    </row>
    <row r="554">
      <c r="A554" s="131"/>
      <c r="B554" s="131"/>
      <c r="C554" s="131"/>
      <c r="D554" s="131"/>
      <c r="E554" s="131"/>
      <c r="F554" s="131"/>
      <c r="G554" s="131"/>
      <c r="H554" s="131"/>
      <c r="I554" s="131"/>
      <c r="K554" s="131"/>
      <c r="L554" s="131"/>
      <c r="N554" s="166"/>
      <c r="Q554" s="166"/>
    </row>
    <row r="555">
      <c r="A555" s="131"/>
      <c r="B555" s="131"/>
      <c r="C555" s="131"/>
      <c r="D555" s="131"/>
      <c r="E555" s="131"/>
      <c r="F555" s="131"/>
      <c r="G555" s="131"/>
      <c r="H555" s="131"/>
      <c r="I555" s="131"/>
      <c r="K555" s="131"/>
      <c r="L555" s="131"/>
      <c r="N555" s="166"/>
      <c r="Q555" s="166"/>
    </row>
    <row r="556">
      <c r="A556" s="131"/>
      <c r="B556" s="131"/>
      <c r="C556" s="131"/>
      <c r="D556" s="131"/>
      <c r="E556" s="131"/>
      <c r="F556" s="131"/>
      <c r="G556" s="131"/>
      <c r="H556" s="131"/>
      <c r="I556" s="131"/>
      <c r="K556" s="131"/>
      <c r="L556" s="131"/>
      <c r="N556" s="166"/>
      <c r="Q556" s="166"/>
    </row>
    <row r="557">
      <c r="A557" s="131"/>
      <c r="B557" s="131"/>
      <c r="C557" s="131"/>
      <c r="D557" s="131"/>
      <c r="E557" s="131"/>
      <c r="F557" s="131"/>
      <c r="G557" s="131"/>
      <c r="H557" s="131"/>
      <c r="I557" s="131"/>
      <c r="K557" s="131"/>
      <c r="L557" s="131"/>
      <c r="N557" s="166"/>
      <c r="Q557" s="166"/>
    </row>
    <row r="558">
      <c r="A558" s="131"/>
      <c r="B558" s="131"/>
      <c r="C558" s="131"/>
      <c r="D558" s="131"/>
      <c r="E558" s="131"/>
      <c r="F558" s="131"/>
      <c r="G558" s="131"/>
      <c r="H558" s="131"/>
      <c r="I558" s="131"/>
      <c r="K558" s="131"/>
      <c r="L558" s="131"/>
      <c r="N558" s="166"/>
      <c r="Q558" s="166"/>
    </row>
    <row r="559">
      <c r="A559" s="131"/>
      <c r="B559" s="131"/>
      <c r="C559" s="131"/>
      <c r="D559" s="131"/>
      <c r="E559" s="131"/>
      <c r="F559" s="131"/>
      <c r="G559" s="131"/>
      <c r="H559" s="131"/>
      <c r="I559" s="131"/>
      <c r="K559" s="131"/>
      <c r="L559" s="131"/>
      <c r="N559" s="166"/>
      <c r="Q559" s="166"/>
    </row>
    <row r="560">
      <c r="A560" s="131"/>
      <c r="B560" s="131"/>
      <c r="C560" s="131"/>
      <c r="D560" s="131"/>
      <c r="E560" s="131"/>
      <c r="F560" s="131"/>
      <c r="G560" s="131"/>
      <c r="H560" s="131"/>
      <c r="I560" s="131"/>
      <c r="K560" s="131"/>
      <c r="L560" s="131"/>
      <c r="N560" s="166"/>
      <c r="Q560" s="166"/>
    </row>
    <row r="561">
      <c r="A561" s="131"/>
      <c r="B561" s="131"/>
      <c r="C561" s="131"/>
      <c r="D561" s="131"/>
      <c r="E561" s="131"/>
      <c r="F561" s="131"/>
      <c r="G561" s="131"/>
      <c r="H561" s="131"/>
      <c r="I561" s="131"/>
      <c r="K561" s="131"/>
      <c r="L561" s="131"/>
      <c r="N561" s="166"/>
      <c r="Q561" s="166"/>
    </row>
    <row r="562">
      <c r="A562" s="131"/>
      <c r="B562" s="131"/>
      <c r="C562" s="131"/>
      <c r="D562" s="131"/>
      <c r="E562" s="131"/>
      <c r="F562" s="131"/>
      <c r="G562" s="131"/>
      <c r="H562" s="131"/>
      <c r="I562" s="131"/>
      <c r="K562" s="131"/>
      <c r="L562" s="131"/>
      <c r="N562" s="166"/>
      <c r="Q562" s="166"/>
    </row>
    <row r="563">
      <c r="A563" s="131"/>
      <c r="B563" s="131"/>
      <c r="C563" s="131"/>
      <c r="D563" s="131"/>
      <c r="E563" s="131"/>
      <c r="F563" s="131"/>
      <c r="G563" s="131"/>
      <c r="H563" s="131"/>
      <c r="I563" s="131"/>
      <c r="K563" s="131"/>
      <c r="L563" s="131"/>
      <c r="N563" s="166"/>
      <c r="Q563" s="166"/>
    </row>
    <row r="564">
      <c r="A564" s="131"/>
      <c r="B564" s="131"/>
      <c r="C564" s="131"/>
      <c r="D564" s="131"/>
      <c r="E564" s="131"/>
      <c r="F564" s="131"/>
      <c r="G564" s="131"/>
      <c r="H564" s="131"/>
      <c r="I564" s="131"/>
      <c r="K564" s="131"/>
      <c r="L564" s="131"/>
      <c r="N564" s="166"/>
      <c r="Q564" s="166"/>
    </row>
    <row r="565">
      <c r="A565" s="131"/>
      <c r="B565" s="131"/>
      <c r="C565" s="131"/>
      <c r="D565" s="131"/>
      <c r="E565" s="131"/>
      <c r="F565" s="131"/>
      <c r="G565" s="131"/>
      <c r="H565" s="131"/>
      <c r="I565" s="131"/>
      <c r="K565" s="131"/>
      <c r="L565" s="131"/>
      <c r="N565" s="166"/>
      <c r="Q565" s="166"/>
    </row>
    <row r="566">
      <c r="A566" s="131"/>
      <c r="B566" s="131"/>
      <c r="C566" s="131"/>
      <c r="D566" s="131"/>
      <c r="E566" s="131"/>
      <c r="F566" s="131"/>
      <c r="G566" s="131"/>
      <c r="H566" s="131"/>
      <c r="I566" s="131"/>
      <c r="K566" s="131"/>
      <c r="L566" s="131"/>
      <c r="N566" s="166"/>
      <c r="Q566" s="166"/>
    </row>
    <row r="567">
      <c r="A567" s="131"/>
      <c r="B567" s="131"/>
      <c r="C567" s="131"/>
      <c r="D567" s="131"/>
      <c r="E567" s="131"/>
      <c r="F567" s="131"/>
      <c r="G567" s="131"/>
      <c r="H567" s="131"/>
      <c r="I567" s="131"/>
      <c r="K567" s="131"/>
      <c r="L567" s="131"/>
      <c r="N567" s="166"/>
      <c r="Q567" s="166"/>
    </row>
    <row r="568">
      <c r="A568" s="131"/>
      <c r="B568" s="131"/>
      <c r="C568" s="131"/>
      <c r="D568" s="131"/>
      <c r="E568" s="131"/>
      <c r="F568" s="131"/>
      <c r="G568" s="131"/>
      <c r="H568" s="131"/>
      <c r="I568" s="131"/>
      <c r="K568" s="131"/>
      <c r="L568" s="131"/>
      <c r="N568" s="166"/>
      <c r="Q568" s="166"/>
    </row>
    <row r="569">
      <c r="A569" s="131"/>
      <c r="B569" s="131"/>
      <c r="C569" s="131"/>
      <c r="D569" s="131"/>
      <c r="E569" s="131"/>
      <c r="F569" s="131"/>
      <c r="G569" s="131"/>
      <c r="H569" s="131"/>
      <c r="I569" s="131"/>
      <c r="K569" s="131"/>
      <c r="L569" s="131"/>
      <c r="N569" s="166"/>
      <c r="Q569" s="166"/>
    </row>
    <row r="570">
      <c r="A570" s="131"/>
      <c r="B570" s="131"/>
      <c r="C570" s="131"/>
      <c r="D570" s="131"/>
      <c r="E570" s="131"/>
      <c r="F570" s="131"/>
      <c r="G570" s="131"/>
      <c r="H570" s="131"/>
      <c r="I570" s="131"/>
      <c r="K570" s="131"/>
      <c r="L570" s="131"/>
      <c r="N570" s="166"/>
      <c r="Q570" s="166"/>
    </row>
    <row r="571">
      <c r="A571" s="131"/>
      <c r="B571" s="131"/>
      <c r="C571" s="131"/>
      <c r="D571" s="131"/>
      <c r="E571" s="131"/>
      <c r="F571" s="131"/>
      <c r="G571" s="131"/>
      <c r="H571" s="131"/>
      <c r="I571" s="131"/>
      <c r="K571" s="131"/>
      <c r="L571" s="131"/>
      <c r="N571" s="166"/>
      <c r="Q571" s="166"/>
    </row>
    <row r="572">
      <c r="A572" s="131"/>
      <c r="B572" s="131"/>
      <c r="C572" s="131"/>
      <c r="D572" s="131"/>
      <c r="E572" s="131"/>
      <c r="F572" s="131"/>
      <c r="G572" s="131"/>
      <c r="H572" s="131"/>
      <c r="I572" s="131"/>
      <c r="K572" s="131"/>
      <c r="L572" s="131"/>
      <c r="N572" s="166"/>
      <c r="Q572" s="166"/>
    </row>
    <row r="573">
      <c r="A573" s="131"/>
      <c r="B573" s="131"/>
      <c r="C573" s="131"/>
      <c r="D573" s="131"/>
      <c r="E573" s="131"/>
      <c r="F573" s="131"/>
      <c r="G573" s="131"/>
      <c r="H573" s="131"/>
      <c r="I573" s="131"/>
      <c r="K573" s="131"/>
      <c r="L573" s="131"/>
      <c r="N573" s="166"/>
      <c r="Q573" s="166"/>
    </row>
    <row r="574">
      <c r="A574" s="131"/>
      <c r="B574" s="131"/>
      <c r="C574" s="131"/>
      <c r="D574" s="131"/>
      <c r="E574" s="131"/>
      <c r="F574" s="131"/>
      <c r="G574" s="131"/>
      <c r="H574" s="131"/>
      <c r="I574" s="131"/>
      <c r="K574" s="131"/>
      <c r="L574" s="131"/>
      <c r="N574" s="166"/>
      <c r="Q574" s="166"/>
    </row>
    <row r="575">
      <c r="A575" s="131"/>
      <c r="B575" s="131"/>
      <c r="C575" s="131"/>
      <c r="D575" s="131"/>
      <c r="E575" s="131"/>
      <c r="F575" s="131"/>
      <c r="G575" s="131"/>
      <c r="H575" s="131"/>
      <c r="I575" s="131"/>
      <c r="K575" s="131"/>
      <c r="L575" s="131"/>
      <c r="N575" s="166"/>
      <c r="Q575" s="166"/>
    </row>
    <row r="576">
      <c r="A576" s="131"/>
      <c r="B576" s="131"/>
      <c r="C576" s="131"/>
      <c r="D576" s="131"/>
      <c r="E576" s="131"/>
      <c r="F576" s="131"/>
      <c r="G576" s="131"/>
      <c r="H576" s="131"/>
      <c r="I576" s="131"/>
      <c r="K576" s="131"/>
      <c r="L576" s="131"/>
      <c r="N576" s="166"/>
      <c r="Q576" s="166"/>
    </row>
    <row r="577">
      <c r="A577" s="131"/>
      <c r="B577" s="131"/>
      <c r="C577" s="131"/>
      <c r="D577" s="131"/>
      <c r="E577" s="131"/>
      <c r="F577" s="131"/>
      <c r="G577" s="131"/>
      <c r="H577" s="131"/>
      <c r="I577" s="131"/>
      <c r="K577" s="131"/>
      <c r="L577" s="131"/>
      <c r="N577" s="166"/>
      <c r="Q577" s="166"/>
    </row>
    <row r="578">
      <c r="A578" s="131"/>
      <c r="B578" s="131"/>
      <c r="C578" s="131"/>
      <c r="D578" s="131"/>
      <c r="E578" s="131"/>
      <c r="F578" s="131"/>
      <c r="G578" s="131"/>
      <c r="H578" s="131"/>
      <c r="I578" s="131"/>
      <c r="K578" s="131"/>
      <c r="L578" s="131"/>
      <c r="N578" s="166"/>
      <c r="Q578" s="166"/>
    </row>
    <row r="579">
      <c r="A579" s="131"/>
      <c r="B579" s="131"/>
      <c r="C579" s="131"/>
      <c r="D579" s="131"/>
      <c r="E579" s="131"/>
      <c r="F579" s="131"/>
      <c r="G579" s="131"/>
      <c r="H579" s="131"/>
      <c r="I579" s="131"/>
      <c r="K579" s="131"/>
      <c r="L579" s="131"/>
      <c r="N579" s="166"/>
      <c r="Q579" s="166"/>
    </row>
    <row r="580">
      <c r="A580" s="131"/>
      <c r="B580" s="131"/>
      <c r="C580" s="131"/>
      <c r="D580" s="131"/>
      <c r="E580" s="131"/>
      <c r="F580" s="131"/>
      <c r="G580" s="131"/>
      <c r="H580" s="131"/>
      <c r="I580" s="131"/>
      <c r="K580" s="131"/>
      <c r="L580" s="131"/>
      <c r="N580" s="166"/>
      <c r="Q580" s="166"/>
    </row>
    <row r="581">
      <c r="A581" s="131"/>
      <c r="B581" s="131"/>
      <c r="C581" s="131"/>
      <c r="D581" s="131"/>
      <c r="E581" s="131"/>
      <c r="F581" s="131"/>
      <c r="G581" s="131"/>
      <c r="H581" s="131"/>
      <c r="I581" s="131"/>
      <c r="K581" s="131"/>
      <c r="L581" s="131"/>
      <c r="N581" s="166"/>
      <c r="Q581" s="166"/>
    </row>
    <row r="582">
      <c r="A582" s="131"/>
      <c r="B582" s="131"/>
      <c r="C582" s="131"/>
      <c r="D582" s="131"/>
      <c r="E582" s="131"/>
      <c r="F582" s="131"/>
      <c r="G582" s="131"/>
      <c r="H582" s="131"/>
      <c r="I582" s="131"/>
      <c r="K582" s="131"/>
      <c r="L582" s="131"/>
      <c r="N582" s="166"/>
      <c r="Q582" s="166"/>
    </row>
    <row r="583">
      <c r="A583" s="131"/>
      <c r="B583" s="131"/>
      <c r="C583" s="131"/>
      <c r="D583" s="131"/>
      <c r="E583" s="131"/>
      <c r="F583" s="131"/>
      <c r="G583" s="131"/>
      <c r="H583" s="131"/>
      <c r="I583" s="131"/>
      <c r="K583" s="131"/>
      <c r="L583" s="131"/>
      <c r="N583" s="166"/>
      <c r="Q583" s="166"/>
    </row>
    <row r="584">
      <c r="A584" s="131"/>
      <c r="B584" s="131"/>
      <c r="C584" s="131"/>
      <c r="D584" s="131"/>
      <c r="E584" s="131"/>
      <c r="F584" s="131"/>
      <c r="G584" s="131"/>
      <c r="H584" s="131"/>
      <c r="I584" s="131"/>
      <c r="K584" s="131"/>
      <c r="L584" s="131"/>
      <c r="N584" s="166"/>
      <c r="Q584" s="166"/>
    </row>
    <row r="585">
      <c r="A585" s="131"/>
      <c r="B585" s="131"/>
      <c r="C585" s="131"/>
      <c r="D585" s="131"/>
      <c r="E585" s="131"/>
      <c r="F585" s="131"/>
      <c r="G585" s="131"/>
      <c r="H585" s="131"/>
      <c r="I585" s="131"/>
      <c r="K585" s="131"/>
      <c r="L585" s="131"/>
      <c r="N585" s="166"/>
      <c r="Q585" s="166"/>
    </row>
    <row r="586">
      <c r="A586" s="131"/>
      <c r="B586" s="131"/>
      <c r="C586" s="131"/>
      <c r="D586" s="131"/>
      <c r="E586" s="131"/>
      <c r="F586" s="131"/>
      <c r="G586" s="131"/>
      <c r="H586" s="131"/>
      <c r="I586" s="131"/>
      <c r="K586" s="131"/>
      <c r="L586" s="131"/>
      <c r="N586" s="166"/>
      <c r="Q586" s="166"/>
    </row>
    <row r="587">
      <c r="A587" s="131"/>
      <c r="B587" s="131"/>
      <c r="C587" s="131"/>
      <c r="D587" s="131"/>
      <c r="E587" s="131"/>
      <c r="F587" s="131"/>
      <c r="G587" s="131"/>
      <c r="H587" s="131"/>
      <c r="I587" s="131"/>
      <c r="K587" s="131"/>
      <c r="L587" s="131"/>
      <c r="N587" s="166"/>
      <c r="Q587" s="166"/>
    </row>
    <row r="588">
      <c r="A588" s="131"/>
      <c r="B588" s="131"/>
      <c r="C588" s="131"/>
      <c r="D588" s="131"/>
      <c r="E588" s="131"/>
      <c r="F588" s="131"/>
      <c r="G588" s="131"/>
      <c r="H588" s="131"/>
      <c r="I588" s="131"/>
      <c r="K588" s="131"/>
      <c r="L588" s="131"/>
      <c r="N588" s="166"/>
      <c r="Q588" s="166"/>
    </row>
    <row r="589">
      <c r="A589" s="131"/>
      <c r="B589" s="131"/>
      <c r="C589" s="131"/>
      <c r="D589" s="131"/>
      <c r="E589" s="131"/>
      <c r="F589" s="131"/>
      <c r="G589" s="131"/>
      <c r="H589" s="131"/>
      <c r="I589" s="131"/>
      <c r="K589" s="131"/>
      <c r="L589" s="131"/>
      <c r="N589" s="166"/>
      <c r="Q589" s="166"/>
    </row>
    <row r="590">
      <c r="A590" s="131"/>
      <c r="B590" s="131"/>
      <c r="C590" s="131"/>
      <c r="D590" s="131"/>
      <c r="E590" s="131"/>
      <c r="F590" s="131"/>
      <c r="G590" s="131"/>
      <c r="H590" s="131"/>
      <c r="I590" s="131"/>
      <c r="K590" s="131"/>
      <c r="L590" s="131"/>
      <c r="N590" s="166"/>
      <c r="Q590" s="166"/>
    </row>
    <row r="591">
      <c r="A591" s="131"/>
      <c r="B591" s="131"/>
      <c r="C591" s="131"/>
      <c r="D591" s="131"/>
      <c r="E591" s="131"/>
      <c r="F591" s="131"/>
      <c r="G591" s="131"/>
      <c r="H591" s="131"/>
      <c r="I591" s="131"/>
      <c r="K591" s="131"/>
      <c r="L591" s="131"/>
      <c r="N591" s="166"/>
      <c r="Q591" s="166"/>
    </row>
    <row r="592">
      <c r="A592" s="131"/>
      <c r="B592" s="131"/>
      <c r="C592" s="131"/>
      <c r="D592" s="131"/>
      <c r="E592" s="131"/>
      <c r="F592" s="131"/>
      <c r="G592" s="131"/>
      <c r="H592" s="131"/>
      <c r="I592" s="131"/>
      <c r="K592" s="131"/>
      <c r="L592" s="131"/>
      <c r="N592" s="166"/>
      <c r="Q592" s="166"/>
    </row>
    <row r="593">
      <c r="A593" s="131"/>
      <c r="B593" s="131"/>
      <c r="C593" s="131"/>
      <c r="D593" s="131"/>
      <c r="E593" s="131"/>
      <c r="F593" s="131"/>
      <c r="G593" s="131"/>
      <c r="H593" s="131"/>
      <c r="I593" s="131"/>
      <c r="K593" s="131"/>
      <c r="L593" s="131"/>
      <c r="N593" s="166"/>
      <c r="Q593" s="166"/>
    </row>
    <row r="594">
      <c r="A594" s="131"/>
      <c r="B594" s="131"/>
      <c r="C594" s="131"/>
      <c r="D594" s="131"/>
      <c r="E594" s="131"/>
      <c r="F594" s="131"/>
      <c r="G594" s="131"/>
      <c r="H594" s="131"/>
      <c r="I594" s="131"/>
      <c r="K594" s="131"/>
      <c r="L594" s="131"/>
      <c r="N594" s="166"/>
      <c r="Q594" s="166"/>
    </row>
    <row r="595">
      <c r="A595" s="131"/>
      <c r="B595" s="131"/>
      <c r="C595" s="131"/>
      <c r="D595" s="131"/>
      <c r="E595" s="131"/>
      <c r="F595" s="131"/>
      <c r="G595" s="131"/>
      <c r="H595" s="131"/>
      <c r="I595" s="131"/>
      <c r="K595" s="131"/>
      <c r="L595" s="131"/>
      <c r="N595" s="166"/>
      <c r="Q595" s="166"/>
    </row>
    <row r="596">
      <c r="A596" s="131"/>
      <c r="B596" s="131"/>
      <c r="C596" s="131"/>
      <c r="D596" s="131"/>
      <c r="E596" s="131"/>
      <c r="F596" s="131"/>
      <c r="G596" s="131"/>
      <c r="H596" s="131"/>
      <c r="I596" s="131"/>
      <c r="K596" s="131"/>
      <c r="L596" s="131"/>
      <c r="N596" s="166"/>
      <c r="Q596" s="166"/>
    </row>
    <row r="597">
      <c r="A597" s="131"/>
      <c r="B597" s="131"/>
      <c r="C597" s="131"/>
      <c r="D597" s="131"/>
      <c r="E597" s="131"/>
      <c r="F597" s="131"/>
      <c r="G597" s="131"/>
      <c r="H597" s="131"/>
      <c r="I597" s="131"/>
      <c r="K597" s="131"/>
      <c r="L597" s="131"/>
      <c r="N597" s="166"/>
      <c r="Q597" s="166"/>
    </row>
    <row r="598">
      <c r="A598" s="131"/>
      <c r="B598" s="131"/>
      <c r="C598" s="131"/>
      <c r="D598" s="131"/>
      <c r="E598" s="131"/>
      <c r="F598" s="131"/>
      <c r="G598" s="131"/>
      <c r="H598" s="131"/>
      <c r="I598" s="131"/>
      <c r="K598" s="131"/>
      <c r="L598" s="131"/>
      <c r="N598" s="166"/>
      <c r="Q598" s="166"/>
    </row>
    <row r="599">
      <c r="A599" s="131"/>
      <c r="B599" s="131"/>
      <c r="C599" s="131"/>
      <c r="D599" s="131"/>
      <c r="E599" s="131"/>
      <c r="F599" s="131"/>
      <c r="G599" s="131"/>
      <c r="H599" s="131"/>
      <c r="I599" s="131"/>
      <c r="K599" s="131"/>
      <c r="L599" s="131"/>
      <c r="N599" s="166"/>
      <c r="Q599" s="166"/>
    </row>
    <row r="600">
      <c r="A600" s="131"/>
      <c r="B600" s="131"/>
      <c r="C600" s="131"/>
      <c r="D600" s="131"/>
      <c r="E600" s="131"/>
      <c r="F600" s="131"/>
      <c r="G600" s="131"/>
      <c r="H600" s="131"/>
      <c r="I600" s="131"/>
      <c r="K600" s="131"/>
      <c r="L600" s="131"/>
      <c r="N600" s="166"/>
      <c r="Q600" s="166"/>
    </row>
    <row r="601">
      <c r="A601" s="131"/>
      <c r="B601" s="131"/>
      <c r="C601" s="131"/>
      <c r="D601" s="131"/>
      <c r="E601" s="131"/>
      <c r="F601" s="131"/>
      <c r="G601" s="131"/>
      <c r="H601" s="131"/>
      <c r="I601" s="131"/>
      <c r="K601" s="131"/>
      <c r="L601" s="131"/>
      <c r="N601" s="166"/>
      <c r="Q601" s="166"/>
    </row>
    <row r="602">
      <c r="A602" s="131"/>
      <c r="B602" s="131"/>
      <c r="C602" s="131"/>
      <c r="D602" s="131"/>
      <c r="E602" s="131"/>
      <c r="F602" s="131"/>
      <c r="G602" s="131"/>
      <c r="H602" s="131"/>
      <c r="I602" s="131"/>
      <c r="K602" s="131"/>
      <c r="L602" s="131"/>
      <c r="N602" s="166"/>
      <c r="Q602" s="166"/>
    </row>
    <row r="603">
      <c r="A603" s="131"/>
      <c r="B603" s="131"/>
      <c r="C603" s="131"/>
      <c r="D603" s="131"/>
      <c r="E603" s="131"/>
      <c r="F603" s="131"/>
      <c r="G603" s="131"/>
      <c r="H603" s="131"/>
      <c r="I603" s="131"/>
      <c r="K603" s="131"/>
      <c r="L603" s="131"/>
      <c r="N603" s="166"/>
      <c r="Q603" s="166"/>
    </row>
    <row r="604">
      <c r="A604" s="131"/>
      <c r="B604" s="131"/>
      <c r="C604" s="131"/>
      <c r="D604" s="131"/>
      <c r="E604" s="131"/>
      <c r="F604" s="131"/>
      <c r="G604" s="131"/>
      <c r="H604" s="131"/>
      <c r="I604" s="131"/>
      <c r="K604" s="131"/>
      <c r="L604" s="131"/>
      <c r="N604" s="166"/>
      <c r="Q604" s="166"/>
    </row>
    <row r="605">
      <c r="A605" s="131"/>
      <c r="B605" s="131"/>
      <c r="C605" s="131"/>
      <c r="D605" s="131"/>
      <c r="E605" s="131"/>
      <c r="F605" s="131"/>
      <c r="G605" s="131"/>
      <c r="H605" s="131"/>
      <c r="I605" s="131"/>
      <c r="K605" s="131"/>
      <c r="L605" s="131"/>
      <c r="N605" s="166"/>
      <c r="Q605" s="166"/>
    </row>
    <row r="606">
      <c r="A606" s="131"/>
      <c r="B606" s="131"/>
      <c r="C606" s="131"/>
      <c r="D606" s="131"/>
      <c r="E606" s="131"/>
      <c r="F606" s="131"/>
      <c r="G606" s="131"/>
      <c r="H606" s="131"/>
      <c r="I606" s="131"/>
      <c r="K606" s="131"/>
      <c r="L606" s="131"/>
      <c r="N606" s="166"/>
      <c r="Q606" s="166"/>
    </row>
    <row r="607">
      <c r="A607" s="131"/>
      <c r="B607" s="131"/>
      <c r="C607" s="131"/>
      <c r="D607" s="131"/>
      <c r="E607" s="131"/>
      <c r="F607" s="131"/>
      <c r="G607" s="131"/>
      <c r="H607" s="131"/>
      <c r="I607" s="131"/>
      <c r="K607" s="131"/>
      <c r="L607" s="131"/>
      <c r="N607" s="166"/>
      <c r="Q607" s="166"/>
    </row>
    <row r="608">
      <c r="A608" s="131"/>
      <c r="B608" s="131"/>
      <c r="C608" s="131"/>
      <c r="D608" s="131"/>
      <c r="E608" s="131"/>
      <c r="F608" s="131"/>
      <c r="G608" s="131"/>
      <c r="H608" s="131"/>
      <c r="I608" s="131"/>
      <c r="K608" s="131"/>
      <c r="L608" s="131"/>
      <c r="N608" s="166"/>
      <c r="Q608" s="166"/>
    </row>
    <row r="609">
      <c r="A609" s="131"/>
      <c r="B609" s="131"/>
      <c r="C609" s="131"/>
      <c r="D609" s="131"/>
      <c r="E609" s="131"/>
      <c r="F609" s="131"/>
      <c r="G609" s="131"/>
      <c r="H609" s="131"/>
      <c r="I609" s="131"/>
      <c r="K609" s="131"/>
      <c r="L609" s="131"/>
      <c r="N609" s="166"/>
      <c r="Q609" s="166"/>
    </row>
    <row r="610">
      <c r="A610" s="131"/>
      <c r="B610" s="131"/>
      <c r="C610" s="131"/>
      <c r="D610" s="131"/>
      <c r="E610" s="131"/>
      <c r="F610" s="131"/>
      <c r="G610" s="131"/>
      <c r="H610" s="131"/>
      <c r="I610" s="131"/>
      <c r="K610" s="131"/>
      <c r="L610" s="131"/>
      <c r="N610" s="166"/>
      <c r="Q610" s="166"/>
    </row>
    <row r="611">
      <c r="A611" s="131"/>
      <c r="B611" s="131"/>
      <c r="C611" s="131"/>
      <c r="D611" s="131"/>
      <c r="E611" s="131"/>
      <c r="F611" s="131"/>
      <c r="G611" s="131"/>
      <c r="H611" s="131"/>
      <c r="I611" s="131"/>
      <c r="K611" s="131"/>
      <c r="L611" s="131"/>
      <c r="N611" s="166"/>
      <c r="Q611" s="166"/>
    </row>
    <row r="612">
      <c r="A612" s="131"/>
      <c r="B612" s="131"/>
      <c r="C612" s="131"/>
      <c r="D612" s="131"/>
      <c r="E612" s="131"/>
      <c r="F612" s="131"/>
      <c r="G612" s="131"/>
      <c r="H612" s="131"/>
      <c r="I612" s="131"/>
      <c r="K612" s="131"/>
      <c r="L612" s="131"/>
      <c r="N612" s="166"/>
      <c r="Q612" s="166"/>
    </row>
    <row r="613">
      <c r="A613" s="131"/>
      <c r="B613" s="131"/>
      <c r="C613" s="131"/>
      <c r="D613" s="131"/>
      <c r="E613" s="131"/>
      <c r="F613" s="131"/>
      <c r="G613" s="131"/>
      <c r="H613" s="131"/>
      <c r="I613" s="131"/>
      <c r="K613" s="131"/>
      <c r="L613" s="131"/>
      <c r="N613" s="166"/>
      <c r="Q613" s="166"/>
    </row>
    <row r="614">
      <c r="A614" s="131"/>
      <c r="B614" s="131"/>
      <c r="C614" s="131"/>
      <c r="D614" s="131"/>
      <c r="E614" s="131"/>
      <c r="F614" s="131"/>
      <c r="G614" s="131"/>
      <c r="H614" s="131"/>
      <c r="I614" s="131"/>
      <c r="K614" s="131"/>
      <c r="L614" s="131"/>
      <c r="N614" s="166"/>
      <c r="Q614" s="166"/>
    </row>
    <row r="615">
      <c r="A615" s="131"/>
      <c r="B615" s="131"/>
      <c r="C615" s="131"/>
      <c r="D615" s="131"/>
      <c r="E615" s="131"/>
      <c r="F615" s="131"/>
      <c r="G615" s="131"/>
      <c r="H615" s="131"/>
      <c r="I615" s="131"/>
      <c r="K615" s="131"/>
      <c r="L615" s="131"/>
      <c r="N615" s="166"/>
      <c r="Q615" s="166"/>
    </row>
    <row r="616">
      <c r="A616" s="131"/>
      <c r="B616" s="131"/>
      <c r="C616" s="131"/>
      <c r="D616" s="131"/>
      <c r="E616" s="131"/>
      <c r="F616" s="131"/>
      <c r="G616" s="131"/>
      <c r="H616" s="131"/>
      <c r="I616" s="131"/>
      <c r="K616" s="131"/>
      <c r="L616" s="131"/>
      <c r="N616" s="166"/>
      <c r="Q616" s="166"/>
    </row>
    <row r="617">
      <c r="A617" s="131"/>
      <c r="B617" s="131"/>
      <c r="C617" s="131"/>
      <c r="D617" s="131"/>
      <c r="E617" s="131"/>
      <c r="F617" s="131"/>
      <c r="G617" s="131"/>
      <c r="H617" s="131"/>
      <c r="I617" s="131"/>
      <c r="K617" s="131"/>
      <c r="L617" s="131"/>
      <c r="N617" s="166"/>
      <c r="Q617" s="166"/>
    </row>
    <row r="618">
      <c r="A618" s="131"/>
      <c r="B618" s="131"/>
      <c r="C618" s="131"/>
      <c r="D618" s="131"/>
      <c r="E618" s="131"/>
      <c r="F618" s="131"/>
      <c r="G618" s="131"/>
      <c r="H618" s="131"/>
      <c r="I618" s="131"/>
      <c r="K618" s="131"/>
      <c r="L618" s="131"/>
      <c r="N618" s="166"/>
      <c r="Q618" s="166"/>
    </row>
    <row r="619">
      <c r="A619" s="131"/>
      <c r="B619" s="131"/>
      <c r="C619" s="131"/>
      <c r="D619" s="131"/>
      <c r="E619" s="131"/>
      <c r="F619" s="131"/>
      <c r="G619" s="131"/>
      <c r="H619" s="131"/>
      <c r="I619" s="131"/>
      <c r="K619" s="131"/>
      <c r="L619" s="131"/>
      <c r="N619" s="166"/>
      <c r="Q619" s="166"/>
    </row>
    <row r="620">
      <c r="A620" s="131"/>
      <c r="B620" s="131"/>
      <c r="C620" s="131"/>
      <c r="D620" s="131"/>
      <c r="E620" s="131"/>
      <c r="F620" s="131"/>
      <c r="G620" s="131"/>
      <c r="H620" s="131"/>
      <c r="I620" s="131"/>
      <c r="K620" s="131"/>
      <c r="L620" s="131"/>
      <c r="N620" s="166"/>
      <c r="Q620" s="166"/>
    </row>
    <row r="621">
      <c r="A621" s="131"/>
      <c r="B621" s="131"/>
      <c r="C621" s="131"/>
      <c r="D621" s="131"/>
      <c r="E621" s="131"/>
      <c r="F621" s="131"/>
      <c r="G621" s="131"/>
      <c r="H621" s="131"/>
      <c r="I621" s="131"/>
      <c r="K621" s="131"/>
      <c r="L621" s="131"/>
      <c r="N621" s="166"/>
      <c r="Q621" s="166"/>
    </row>
    <row r="622">
      <c r="A622" s="131"/>
      <c r="B622" s="131"/>
      <c r="C622" s="131"/>
      <c r="D622" s="131"/>
      <c r="E622" s="131"/>
      <c r="F622" s="131"/>
      <c r="G622" s="131"/>
      <c r="H622" s="131"/>
      <c r="I622" s="131"/>
      <c r="K622" s="131"/>
      <c r="L622" s="131"/>
      <c r="N622" s="166"/>
      <c r="Q622" s="166"/>
    </row>
    <row r="623">
      <c r="A623" s="131"/>
      <c r="B623" s="131"/>
      <c r="C623" s="131"/>
      <c r="D623" s="131"/>
      <c r="E623" s="131"/>
      <c r="F623" s="131"/>
      <c r="G623" s="131"/>
      <c r="H623" s="131"/>
      <c r="I623" s="131"/>
      <c r="K623" s="131"/>
      <c r="L623" s="131"/>
      <c r="N623" s="166"/>
      <c r="Q623" s="166"/>
    </row>
    <row r="624">
      <c r="A624" s="131"/>
      <c r="B624" s="131"/>
      <c r="C624" s="131"/>
      <c r="D624" s="131"/>
      <c r="E624" s="131"/>
      <c r="F624" s="131"/>
      <c r="G624" s="131"/>
      <c r="H624" s="131"/>
      <c r="I624" s="131"/>
      <c r="K624" s="131"/>
      <c r="L624" s="131"/>
      <c r="N624" s="166"/>
      <c r="Q624" s="166"/>
    </row>
    <row r="625">
      <c r="A625" s="131"/>
      <c r="B625" s="131"/>
      <c r="C625" s="131"/>
      <c r="D625" s="131"/>
      <c r="E625" s="131"/>
      <c r="F625" s="131"/>
      <c r="G625" s="131"/>
      <c r="H625" s="131"/>
      <c r="I625" s="131"/>
      <c r="K625" s="131"/>
      <c r="L625" s="131"/>
      <c r="N625" s="166"/>
      <c r="Q625" s="166"/>
    </row>
    <row r="626">
      <c r="A626" s="131"/>
      <c r="B626" s="131"/>
      <c r="C626" s="131"/>
      <c r="D626" s="131"/>
      <c r="E626" s="131"/>
      <c r="F626" s="131"/>
      <c r="G626" s="131"/>
      <c r="H626" s="131"/>
      <c r="I626" s="131"/>
      <c r="K626" s="131"/>
      <c r="L626" s="131"/>
      <c r="N626" s="166"/>
      <c r="Q626" s="166"/>
    </row>
    <row r="627">
      <c r="A627" s="131"/>
      <c r="B627" s="131"/>
      <c r="C627" s="131"/>
      <c r="D627" s="131"/>
      <c r="E627" s="131"/>
      <c r="F627" s="131"/>
      <c r="G627" s="131"/>
      <c r="H627" s="131"/>
      <c r="I627" s="131"/>
      <c r="K627" s="131"/>
      <c r="L627" s="131"/>
      <c r="N627" s="166"/>
      <c r="Q627" s="166"/>
    </row>
    <row r="628">
      <c r="A628" s="131"/>
      <c r="B628" s="131"/>
      <c r="C628" s="131"/>
      <c r="D628" s="131"/>
      <c r="E628" s="131"/>
      <c r="F628" s="131"/>
      <c r="G628" s="131"/>
      <c r="H628" s="131"/>
      <c r="I628" s="131"/>
      <c r="K628" s="131"/>
      <c r="L628" s="131"/>
      <c r="N628" s="166"/>
      <c r="Q628" s="166"/>
    </row>
    <row r="629">
      <c r="A629" s="131"/>
      <c r="B629" s="131"/>
      <c r="C629" s="131"/>
      <c r="D629" s="131"/>
      <c r="E629" s="131"/>
      <c r="F629" s="131"/>
      <c r="G629" s="131"/>
      <c r="H629" s="131"/>
      <c r="I629" s="131"/>
      <c r="K629" s="131"/>
      <c r="L629" s="131"/>
      <c r="N629" s="166"/>
      <c r="Q629" s="166"/>
    </row>
    <row r="630">
      <c r="A630" s="131"/>
      <c r="B630" s="131"/>
      <c r="C630" s="131"/>
      <c r="D630" s="131"/>
      <c r="E630" s="131"/>
      <c r="F630" s="131"/>
      <c r="G630" s="131"/>
      <c r="H630" s="131"/>
      <c r="I630" s="131"/>
      <c r="K630" s="131"/>
      <c r="L630" s="131"/>
      <c r="N630" s="166"/>
      <c r="Q630" s="166"/>
    </row>
    <row r="631">
      <c r="A631" s="131"/>
      <c r="B631" s="131"/>
      <c r="C631" s="131"/>
      <c r="D631" s="131"/>
      <c r="E631" s="131"/>
      <c r="F631" s="131"/>
      <c r="G631" s="131"/>
      <c r="H631" s="131"/>
      <c r="I631" s="131"/>
      <c r="K631" s="131"/>
      <c r="L631" s="131"/>
      <c r="N631" s="166"/>
      <c r="Q631" s="166"/>
    </row>
    <row r="632">
      <c r="A632" s="131"/>
      <c r="B632" s="131"/>
      <c r="C632" s="131"/>
      <c r="D632" s="131"/>
      <c r="E632" s="131"/>
      <c r="F632" s="131"/>
      <c r="G632" s="131"/>
      <c r="H632" s="131"/>
      <c r="I632" s="131"/>
      <c r="K632" s="131"/>
      <c r="L632" s="131"/>
      <c r="N632" s="166"/>
      <c r="Q632" s="166"/>
    </row>
    <row r="633">
      <c r="A633" s="131"/>
      <c r="B633" s="131"/>
      <c r="C633" s="131"/>
      <c r="D633" s="131"/>
      <c r="E633" s="131"/>
      <c r="F633" s="131"/>
      <c r="G633" s="131"/>
      <c r="H633" s="131"/>
      <c r="I633" s="131"/>
      <c r="K633" s="131"/>
      <c r="L633" s="131"/>
      <c r="N633" s="166"/>
      <c r="Q633" s="166"/>
    </row>
    <row r="634">
      <c r="A634" s="131"/>
      <c r="B634" s="131"/>
      <c r="C634" s="131"/>
      <c r="D634" s="131"/>
      <c r="E634" s="131"/>
      <c r="F634" s="131"/>
      <c r="G634" s="131"/>
      <c r="H634" s="131"/>
      <c r="I634" s="131"/>
      <c r="K634" s="131"/>
      <c r="L634" s="131"/>
      <c r="N634" s="166"/>
      <c r="Q634" s="166"/>
    </row>
    <row r="635">
      <c r="A635" s="131"/>
      <c r="B635" s="131"/>
      <c r="C635" s="131"/>
      <c r="D635" s="131"/>
      <c r="E635" s="131"/>
      <c r="F635" s="131"/>
      <c r="G635" s="131"/>
      <c r="H635" s="131"/>
      <c r="I635" s="131"/>
      <c r="K635" s="131"/>
      <c r="L635" s="131"/>
      <c r="N635" s="166"/>
      <c r="Q635" s="166"/>
    </row>
    <row r="636">
      <c r="A636" s="131"/>
      <c r="B636" s="131"/>
      <c r="C636" s="131"/>
      <c r="D636" s="131"/>
      <c r="E636" s="131"/>
      <c r="F636" s="131"/>
      <c r="G636" s="131"/>
      <c r="H636" s="131"/>
      <c r="I636" s="131"/>
      <c r="K636" s="131"/>
      <c r="L636" s="131"/>
      <c r="N636" s="166"/>
      <c r="Q636" s="166"/>
    </row>
    <row r="637">
      <c r="A637" s="131"/>
      <c r="B637" s="131"/>
      <c r="C637" s="131"/>
      <c r="D637" s="131"/>
      <c r="E637" s="131"/>
      <c r="F637" s="131"/>
      <c r="G637" s="131"/>
      <c r="H637" s="131"/>
      <c r="I637" s="131"/>
      <c r="K637" s="131"/>
      <c r="L637" s="131"/>
      <c r="N637" s="166"/>
      <c r="Q637" s="166"/>
    </row>
    <row r="638">
      <c r="A638" s="131"/>
      <c r="B638" s="131"/>
      <c r="C638" s="131"/>
      <c r="D638" s="131"/>
      <c r="E638" s="131"/>
      <c r="F638" s="131"/>
      <c r="G638" s="131"/>
      <c r="H638" s="131"/>
      <c r="I638" s="131"/>
      <c r="K638" s="131"/>
      <c r="L638" s="131"/>
      <c r="N638" s="166"/>
      <c r="Q638" s="166"/>
    </row>
    <row r="639">
      <c r="A639" s="131"/>
      <c r="B639" s="131"/>
      <c r="C639" s="131"/>
      <c r="D639" s="131"/>
      <c r="E639" s="131"/>
      <c r="F639" s="131"/>
      <c r="G639" s="131"/>
      <c r="H639" s="131"/>
      <c r="I639" s="131"/>
      <c r="K639" s="131"/>
      <c r="L639" s="131"/>
      <c r="N639" s="166"/>
      <c r="Q639" s="166"/>
    </row>
    <row r="640">
      <c r="A640" s="131"/>
      <c r="B640" s="131"/>
      <c r="C640" s="131"/>
      <c r="D640" s="131"/>
      <c r="E640" s="131"/>
      <c r="F640" s="131"/>
      <c r="G640" s="131"/>
      <c r="H640" s="131"/>
      <c r="I640" s="131"/>
      <c r="K640" s="131"/>
      <c r="L640" s="131"/>
      <c r="N640" s="166"/>
      <c r="Q640" s="166"/>
    </row>
    <row r="641">
      <c r="A641" s="131"/>
      <c r="B641" s="131"/>
      <c r="C641" s="131"/>
      <c r="D641" s="131"/>
      <c r="E641" s="131"/>
      <c r="F641" s="131"/>
      <c r="G641" s="131"/>
      <c r="H641" s="131"/>
      <c r="I641" s="131"/>
      <c r="K641" s="131"/>
      <c r="L641" s="131"/>
      <c r="N641" s="166"/>
      <c r="Q641" s="166"/>
    </row>
    <row r="642">
      <c r="A642" s="131"/>
      <c r="B642" s="131"/>
      <c r="C642" s="131"/>
      <c r="D642" s="131"/>
      <c r="E642" s="131"/>
      <c r="F642" s="131"/>
      <c r="G642" s="131"/>
      <c r="H642" s="131"/>
      <c r="I642" s="131"/>
      <c r="K642" s="131"/>
      <c r="L642" s="131"/>
      <c r="N642" s="166"/>
      <c r="Q642" s="166"/>
    </row>
    <row r="643">
      <c r="A643" s="131"/>
      <c r="B643" s="131"/>
      <c r="C643" s="131"/>
      <c r="D643" s="131"/>
      <c r="E643" s="131"/>
      <c r="F643" s="131"/>
      <c r="G643" s="131"/>
      <c r="H643" s="131"/>
      <c r="I643" s="131"/>
      <c r="K643" s="131"/>
      <c r="L643" s="131"/>
      <c r="N643" s="166"/>
      <c r="Q643" s="166"/>
    </row>
    <row r="644">
      <c r="A644" s="131"/>
      <c r="B644" s="131"/>
      <c r="C644" s="131"/>
      <c r="D644" s="131"/>
      <c r="E644" s="131"/>
      <c r="F644" s="131"/>
      <c r="G644" s="131"/>
      <c r="H644" s="131"/>
      <c r="I644" s="131"/>
      <c r="K644" s="131"/>
      <c r="L644" s="131"/>
      <c r="N644" s="166"/>
      <c r="Q644" s="166"/>
    </row>
    <row r="645">
      <c r="A645" s="131"/>
      <c r="B645" s="131"/>
      <c r="C645" s="131"/>
      <c r="D645" s="131"/>
      <c r="E645" s="131"/>
      <c r="F645" s="131"/>
      <c r="G645" s="131"/>
      <c r="H645" s="131"/>
      <c r="I645" s="131"/>
      <c r="K645" s="131"/>
      <c r="L645" s="131"/>
      <c r="N645" s="166"/>
      <c r="Q645" s="166"/>
    </row>
    <row r="646">
      <c r="A646" s="131"/>
      <c r="B646" s="131"/>
      <c r="C646" s="131"/>
      <c r="D646" s="131"/>
      <c r="E646" s="131"/>
      <c r="F646" s="131"/>
      <c r="G646" s="131"/>
      <c r="H646" s="131"/>
      <c r="I646" s="131"/>
      <c r="K646" s="131"/>
      <c r="L646" s="131"/>
      <c r="N646" s="166"/>
      <c r="Q646" s="166"/>
    </row>
    <row r="647">
      <c r="A647" s="131"/>
      <c r="B647" s="131"/>
      <c r="C647" s="131"/>
      <c r="D647" s="131"/>
      <c r="E647" s="131"/>
      <c r="F647" s="131"/>
      <c r="G647" s="131"/>
      <c r="H647" s="131"/>
      <c r="I647" s="131"/>
      <c r="K647" s="131"/>
      <c r="L647" s="131"/>
      <c r="N647" s="166"/>
      <c r="Q647" s="166"/>
    </row>
    <row r="648">
      <c r="A648" s="131"/>
      <c r="B648" s="131"/>
      <c r="C648" s="131"/>
      <c r="D648" s="131"/>
      <c r="E648" s="131"/>
      <c r="F648" s="131"/>
      <c r="G648" s="131"/>
      <c r="H648" s="131"/>
      <c r="I648" s="131"/>
      <c r="K648" s="131"/>
      <c r="L648" s="131"/>
      <c r="N648" s="166"/>
      <c r="Q648" s="166"/>
    </row>
    <row r="649">
      <c r="A649" s="131"/>
      <c r="B649" s="131"/>
      <c r="C649" s="131"/>
      <c r="D649" s="131"/>
      <c r="E649" s="131"/>
      <c r="F649" s="131"/>
      <c r="G649" s="131"/>
      <c r="H649" s="131"/>
      <c r="I649" s="131"/>
      <c r="K649" s="131"/>
      <c r="L649" s="131"/>
      <c r="N649" s="166"/>
      <c r="Q649" s="166"/>
    </row>
    <row r="650">
      <c r="A650" s="131"/>
      <c r="B650" s="131"/>
      <c r="C650" s="131"/>
      <c r="D650" s="131"/>
      <c r="E650" s="131"/>
      <c r="F650" s="131"/>
      <c r="G650" s="131"/>
      <c r="H650" s="131"/>
      <c r="I650" s="131"/>
      <c r="K650" s="131"/>
      <c r="L650" s="131"/>
      <c r="N650" s="166"/>
      <c r="Q650" s="166"/>
    </row>
    <row r="651">
      <c r="A651" s="131"/>
      <c r="B651" s="131"/>
      <c r="C651" s="131"/>
      <c r="D651" s="131"/>
      <c r="E651" s="131"/>
      <c r="F651" s="131"/>
      <c r="G651" s="131"/>
      <c r="H651" s="131"/>
      <c r="I651" s="131"/>
      <c r="K651" s="131"/>
      <c r="L651" s="131"/>
      <c r="N651" s="166"/>
      <c r="Q651" s="166"/>
    </row>
    <row r="652">
      <c r="A652" s="131"/>
      <c r="B652" s="131"/>
      <c r="C652" s="131"/>
      <c r="D652" s="131"/>
      <c r="E652" s="131"/>
      <c r="F652" s="131"/>
      <c r="G652" s="131"/>
      <c r="H652" s="131"/>
      <c r="I652" s="131"/>
      <c r="K652" s="131"/>
      <c r="L652" s="131"/>
      <c r="N652" s="166"/>
      <c r="Q652" s="166"/>
    </row>
    <row r="653">
      <c r="A653" s="131"/>
      <c r="B653" s="131"/>
      <c r="C653" s="131"/>
      <c r="D653" s="131"/>
      <c r="E653" s="131"/>
      <c r="F653" s="131"/>
      <c r="G653" s="131"/>
      <c r="H653" s="131"/>
      <c r="I653" s="131"/>
      <c r="K653" s="131"/>
      <c r="L653" s="131"/>
      <c r="N653" s="166"/>
      <c r="Q653" s="166"/>
    </row>
    <row r="654">
      <c r="A654" s="131"/>
      <c r="B654" s="131"/>
      <c r="C654" s="131"/>
      <c r="D654" s="131"/>
      <c r="E654" s="131"/>
      <c r="F654" s="131"/>
      <c r="G654" s="131"/>
      <c r="H654" s="131"/>
      <c r="I654" s="131"/>
      <c r="K654" s="131"/>
      <c r="L654" s="131"/>
      <c r="N654" s="166"/>
      <c r="Q654" s="166"/>
    </row>
    <row r="655">
      <c r="A655" s="131"/>
      <c r="B655" s="131"/>
      <c r="C655" s="131"/>
      <c r="D655" s="131"/>
      <c r="E655" s="131"/>
      <c r="F655" s="131"/>
      <c r="G655" s="131"/>
      <c r="H655" s="131"/>
      <c r="I655" s="131"/>
      <c r="K655" s="131"/>
      <c r="L655" s="131"/>
      <c r="N655" s="166"/>
      <c r="Q655" s="166"/>
    </row>
    <row r="656">
      <c r="A656" s="131"/>
      <c r="B656" s="131"/>
      <c r="C656" s="131"/>
      <c r="D656" s="131"/>
      <c r="E656" s="131"/>
      <c r="F656" s="131"/>
      <c r="G656" s="131"/>
      <c r="H656" s="131"/>
      <c r="I656" s="131"/>
      <c r="K656" s="131"/>
      <c r="L656" s="131"/>
      <c r="N656" s="166"/>
      <c r="Q656" s="166"/>
    </row>
    <row r="657">
      <c r="A657" s="131"/>
      <c r="B657" s="131"/>
      <c r="C657" s="131"/>
      <c r="D657" s="131"/>
      <c r="E657" s="131"/>
      <c r="F657" s="131"/>
      <c r="G657" s="131"/>
      <c r="H657" s="131"/>
      <c r="I657" s="131"/>
      <c r="K657" s="131"/>
      <c r="L657" s="131"/>
      <c r="N657" s="166"/>
      <c r="Q657" s="166"/>
    </row>
    <row r="658">
      <c r="A658" s="131"/>
      <c r="B658" s="131"/>
      <c r="C658" s="131"/>
      <c r="D658" s="131"/>
      <c r="E658" s="131"/>
      <c r="F658" s="131"/>
      <c r="G658" s="131"/>
      <c r="H658" s="131"/>
      <c r="I658" s="131"/>
      <c r="K658" s="131"/>
      <c r="L658" s="131"/>
      <c r="N658" s="166"/>
      <c r="Q658" s="166"/>
    </row>
    <row r="659">
      <c r="A659" s="131"/>
      <c r="B659" s="131"/>
      <c r="C659" s="131"/>
      <c r="D659" s="131"/>
      <c r="E659" s="131"/>
      <c r="F659" s="131"/>
      <c r="G659" s="131"/>
      <c r="H659" s="131"/>
      <c r="I659" s="131"/>
      <c r="K659" s="131"/>
      <c r="L659" s="131"/>
      <c r="N659" s="166"/>
      <c r="Q659" s="166"/>
    </row>
    <row r="660">
      <c r="A660" s="131"/>
      <c r="B660" s="131"/>
      <c r="C660" s="131"/>
      <c r="D660" s="131"/>
      <c r="E660" s="131"/>
      <c r="F660" s="131"/>
      <c r="G660" s="131"/>
      <c r="H660" s="131"/>
      <c r="I660" s="131"/>
      <c r="K660" s="131"/>
      <c r="L660" s="131"/>
      <c r="N660" s="166"/>
      <c r="Q660" s="166"/>
    </row>
    <row r="661">
      <c r="A661" s="131"/>
      <c r="B661" s="131"/>
      <c r="C661" s="131"/>
      <c r="D661" s="131"/>
      <c r="E661" s="131"/>
      <c r="F661" s="131"/>
      <c r="G661" s="131"/>
      <c r="H661" s="131"/>
      <c r="I661" s="131"/>
      <c r="K661" s="131"/>
      <c r="L661" s="131"/>
      <c r="N661" s="166"/>
      <c r="Q661" s="166"/>
    </row>
    <row r="662">
      <c r="A662" s="131"/>
      <c r="B662" s="131"/>
      <c r="C662" s="131"/>
      <c r="D662" s="131"/>
      <c r="E662" s="131"/>
      <c r="F662" s="131"/>
      <c r="G662" s="131"/>
      <c r="H662" s="131"/>
      <c r="I662" s="131"/>
      <c r="K662" s="131"/>
      <c r="L662" s="131"/>
      <c r="N662" s="166"/>
      <c r="Q662" s="166"/>
    </row>
    <row r="663">
      <c r="A663" s="131"/>
      <c r="B663" s="131"/>
      <c r="C663" s="131"/>
      <c r="D663" s="131"/>
      <c r="E663" s="131"/>
      <c r="F663" s="131"/>
      <c r="G663" s="131"/>
      <c r="H663" s="131"/>
      <c r="I663" s="131"/>
      <c r="K663" s="131"/>
      <c r="L663" s="131"/>
      <c r="N663" s="166"/>
      <c r="Q663" s="166"/>
    </row>
    <row r="664">
      <c r="A664" s="131"/>
      <c r="B664" s="131"/>
      <c r="C664" s="131"/>
      <c r="D664" s="131"/>
      <c r="E664" s="131"/>
      <c r="F664" s="131"/>
      <c r="G664" s="131"/>
      <c r="H664" s="131"/>
      <c r="I664" s="131"/>
      <c r="K664" s="131"/>
      <c r="L664" s="131"/>
      <c r="N664" s="166"/>
      <c r="Q664" s="166"/>
    </row>
    <row r="665">
      <c r="A665" s="131"/>
      <c r="B665" s="131"/>
      <c r="C665" s="131"/>
      <c r="D665" s="131"/>
      <c r="E665" s="131"/>
      <c r="F665" s="131"/>
      <c r="G665" s="131"/>
      <c r="H665" s="131"/>
      <c r="I665" s="131"/>
      <c r="K665" s="131"/>
      <c r="L665" s="131"/>
      <c r="N665" s="166"/>
      <c r="Q665" s="166"/>
    </row>
    <row r="666">
      <c r="A666" s="131"/>
      <c r="B666" s="131"/>
      <c r="C666" s="131"/>
      <c r="D666" s="131"/>
      <c r="E666" s="131"/>
      <c r="F666" s="131"/>
      <c r="G666" s="131"/>
      <c r="H666" s="131"/>
      <c r="I666" s="131"/>
      <c r="K666" s="131"/>
      <c r="L666" s="131"/>
      <c r="N666" s="166"/>
      <c r="Q666" s="166"/>
    </row>
    <row r="667">
      <c r="A667" s="131"/>
      <c r="B667" s="131"/>
      <c r="C667" s="131"/>
      <c r="D667" s="131"/>
      <c r="E667" s="131"/>
      <c r="F667" s="131"/>
      <c r="G667" s="131"/>
      <c r="H667" s="131"/>
      <c r="I667" s="131"/>
      <c r="K667" s="131"/>
      <c r="L667" s="131"/>
      <c r="N667" s="166"/>
      <c r="Q667" s="166"/>
    </row>
    <row r="668">
      <c r="A668" s="131"/>
      <c r="B668" s="131"/>
      <c r="C668" s="131"/>
      <c r="D668" s="131"/>
      <c r="E668" s="131"/>
      <c r="F668" s="131"/>
      <c r="G668" s="131"/>
      <c r="H668" s="131"/>
      <c r="I668" s="131"/>
      <c r="K668" s="131"/>
      <c r="L668" s="131"/>
      <c r="N668" s="166"/>
      <c r="Q668" s="166"/>
    </row>
    <row r="669">
      <c r="A669" s="131"/>
      <c r="B669" s="131"/>
      <c r="C669" s="131"/>
      <c r="D669" s="131"/>
      <c r="E669" s="131"/>
      <c r="F669" s="131"/>
      <c r="G669" s="131"/>
      <c r="H669" s="131"/>
      <c r="I669" s="131"/>
      <c r="K669" s="131"/>
      <c r="L669" s="131"/>
      <c r="N669" s="166"/>
      <c r="Q669" s="166"/>
    </row>
    <row r="670">
      <c r="A670" s="131"/>
      <c r="B670" s="131"/>
      <c r="C670" s="131"/>
      <c r="D670" s="131"/>
      <c r="E670" s="131"/>
      <c r="F670" s="131"/>
      <c r="G670" s="131"/>
      <c r="H670" s="131"/>
      <c r="I670" s="131"/>
      <c r="K670" s="131"/>
      <c r="L670" s="131"/>
      <c r="N670" s="166"/>
      <c r="Q670" s="166"/>
    </row>
    <row r="671">
      <c r="A671" s="131"/>
      <c r="B671" s="131"/>
      <c r="C671" s="131"/>
      <c r="D671" s="131"/>
      <c r="E671" s="131"/>
      <c r="F671" s="131"/>
      <c r="G671" s="131"/>
      <c r="H671" s="131"/>
      <c r="I671" s="131"/>
      <c r="K671" s="131"/>
      <c r="L671" s="131"/>
      <c r="N671" s="166"/>
      <c r="Q671" s="166"/>
    </row>
    <row r="672">
      <c r="A672" s="131"/>
      <c r="B672" s="131"/>
      <c r="C672" s="131"/>
      <c r="D672" s="131"/>
      <c r="E672" s="131"/>
      <c r="F672" s="131"/>
      <c r="G672" s="131"/>
      <c r="H672" s="131"/>
      <c r="I672" s="131"/>
      <c r="K672" s="131"/>
      <c r="L672" s="131"/>
      <c r="N672" s="166"/>
      <c r="Q672" s="166"/>
    </row>
    <row r="673">
      <c r="A673" s="131"/>
      <c r="B673" s="131"/>
      <c r="C673" s="131"/>
      <c r="D673" s="131"/>
      <c r="E673" s="131"/>
      <c r="F673" s="131"/>
      <c r="G673" s="131"/>
      <c r="H673" s="131"/>
      <c r="I673" s="131"/>
      <c r="K673" s="131"/>
      <c r="L673" s="131"/>
      <c r="N673" s="166"/>
      <c r="Q673" s="166"/>
    </row>
    <row r="674">
      <c r="A674" s="131"/>
      <c r="B674" s="131"/>
      <c r="C674" s="131"/>
      <c r="D674" s="131"/>
      <c r="E674" s="131"/>
      <c r="F674" s="131"/>
      <c r="G674" s="131"/>
      <c r="H674" s="131"/>
      <c r="I674" s="131"/>
      <c r="K674" s="131"/>
      <c r="L674" s="131"/>
      <c r="N674" s="166"/>
      <c r="Q674" s="166"/>
    </row>
    <row r="675">
      <c r="A675" s="131"/>
      <c r="B675" s="131"/>
      <c r="C675" s="131"/>
      <c r="D675" s="131"/>
      <c r="E675" s="131"/>
      <c r="F675" s="131"/>
      <c r="G675" s="131"/>
      <c r="H675" s="131"/>
      <c r="I675" s="131"/>
      <c r="K675" s="131"/>
      <c r="L675" s="131"/>
      <c r="N675" s="166"/>
      <c r="Q675" s="166"/>
    </row>
    <row r="676">
      <c r="A676" s="131"/>
      <c r="B676" s="131"/>
      <c r="C676" s="131"/>
      <c r="D676" s="131"/>
      <c r="E676" s="131"/>
      <c r="F676" s="131"/>
      <c r="G676" s="131"/>
      <c r="H676" s="131"/>
      <c r="I676" s="131"/>
      <c r="K676" s="131"/>
      <c r="L676" s="131"/>
      <c r="N676" s="166"/>
      <c r="Q676" s="166"/>
    </row>
    <row r="677">
      <c r="A677" s="131"/>
      <c r="B677" s="131"/>
      <c r="C677" s="131"/>
      <c r="D677" s="131"/>
      <c r="E677" s="131"/>
      <c r="F677" s="131"/>
      <c r="G677" s="131"/>
      <c r="H677" s="131"/>
      <c r="I677" s="131"/>
      <c r="K677" s="131"/>
      <c r="L677" s="131"/>
      <c r="N677" s="166"/>
      <c r="Q677" s="166"/>
    </row>
    <row r="678">
      <c r="A678" s="131"/>
      <c r="B678" s="131"/>
      <c r="C678" s="131"/>
      <c r="D678" s="131"/>
      <c r="E678" s="131"/>
      <c r="F678" s="131"/>
      <c r="G678" s="131"/>
      <c r="H678" s="131"/>
      <c r="I678" s="131"/>
      <c r="K678" s="131"/>
      <c r="L678" s="131"/>
      <c r="N678" s="166"/>
      <c r="Q678" s="166"/>
    </row>
    <row r="679">
      <c r="A679" s="131"/>
      <c r="B679" s="131"/>
      <c r="C679" s="131"/>
      <c r="D679" s="131"/>
      <c r="E679" s="131"/>
      <c r="F679" s="131"/>
      <c r="G679" s="131"/>
      <c r="H679" s="131"/>
      <c r="I679" s="131"/>
      <c r="K679" s="131"/>
      <c r="L679" s="131"/>
      <c r="N679" s="166"/>
      <c r="Q679" s="166"/>
    </row>
    <row r="680">
      <c r="A680" s="131"/>
      <c r="B680" s="131"/>
      <c r="C680" s="131"/>
      <c r="D680" s="131"/>
      <c r="E680" s="131"/>
      <c r="F680" s="131"/>
      <c r="G680" s="131"/>
      <c r="H680" s="131"/>
      <c r="I680" s="131"/>
      <c r="K680" s="131"/>
      <c r="L680" s="131"/>
      <c r="N680" s="166"/>
      <c r="Q680" s="166"/>
    </row>
    <row r="681">
      <c r="A681" s="131"/>
      <c r="B681" s="131"/>
      <c r="C681" s="131"/>
      <c r="D681" s="131"/>
      <c r="E681" s="131"/>
      <c r="F681" s="131"/>
      <c r="G681" s="131"/>
      <c r="H681" s="131"/>
      <c r="I681" s="131"/>
      <c r="K681" s="131"/>
      <c r="L681" s="131"/>
      <c r="N681" s="166"/>
      <c r="Q681" s="166"/>
    </row>
    <row r="682">
      <c r="A682" s="131"/>
      <c r="B682" s="131"/>
      <c r="C682" s="131"/>
      <c r="D682" s="131"/>
      <c r="E682" s="131"/>
      <c r="F682" s="131"/>
      <c r="G682" s="131"/>
      <c r="H682" s="131"/>
      <c r="I682" s="131"/>
      <c r="K682" s="131"/>
      <c r="L682" s="131"/>
      <c r="N682" s="166"/>
      <c r="Q682" s="166"/>
    </row>
    <row r="683">
      <c r="A683" s="131"/>
      <c r="B683" s="131"/>
      <c r="C683" s="131"/>
      <c r="D683" s="131"/>
      <c r="E683" s="131"/>
      <c r="F683" s="131"/>
      <c r="G683" s="131"/>
      <c r="H683" s="131"/>
      <c r="I683" s="131"/>
      <c r="K683" s="131"/>
      <c r="L683" s="131"/>
      <c r="N683" s="166"/>
      <c r="Q683" s="166"/>
    </row>
    <row r="684">
      <c r="A684" s="131"/>
      <c r="B684" s="131"/>
      <c r="C684" s="131"/>
      <c r="D684" s="131"/>
      <c r="E684" s="131"/>
      <c r="F684" s="131"/>
      <c r="G684" s="131"/>
      <c r="H684" s="131"/>
      <c r="I684" s="131"/>
      <c r="K684" s="131"/>
      <c r="L684" s="131"/>
      <c r="N684" s="166"/>
      <c r="Q684" s="166"/>
    </row>
    <row r="685">
      <c r="A685" s="131"/>
      <c r="B685" s="131"/>
      <c r="C685" s="131"/>
      <c r="D685" s="131"/>
      <c r="E685" s="131"/>
      <c r="F685" s="131"/>
      <c r="G685" s="131"/>
      <c r="H685" s="131"/>
      <c r="I685" s="131"/>
      <c r="K685" s="131"/>
      <c r="L685" s="131"/>
      <c r="N685" s="166"/>
      <c r="Q685" s="166"/>
    </row>
    <row r="686">
      <c r="A686" s="131"/>
      <c r="B686" s="131"/>
      <c r="C686" s="131"/>
      <c r="D686" s="131"/>
      <c r="E686" s="131"/>
      <c r="F686" s="131"/>
      <c r="G686" s="131"/>
      <c r="H686" s="131"/>
      <c r="I686" s="131"/>
      <c r="K686" s="131"/>
      <c r="L686" s="131"/>
      <c r="N686" s="166"/>
      <c r="Q686" s="166"/>
    </row>
    <row r="687">
      <c r="A687" s="131"/>
      <c r="B687" s="131"/>
      <c r="C687" s="131"/>
      <c r="D687" s="131"/>
      <c r="E687" s="131"/>
      <c r="F687" s="131"/>
      <c r="G687" s="131"/>
      <c r="H687" s="131"/>
      <c r="I687" s="131"/>
      <c r="K687" s="131"/>
      <c r="L687" s="131"/>
      <c r="N687" s="166"/>
      <c r="Q687" s="166"/>
    </row>
    <row r="688">
      <c r="A688" s="131"/>
      <c r="B688" s="131"/>
      <c r="C688" s="131"/>
      <c r="D688" s="131"/>
      <c r="E688" s="131"/>
      <c r="F688" s="131"/>
      <c r="G688" s="131"/>
      <c r="H688" s="131"/>
      <c r="I688" s="131"/>
      <c r="K688" s="131"/>
      <c r="L688" s="131"/>
      <c r="N688" s="166"/>
      <c r="Q688" s="166"/>
    </row>
    <row r="689">
      <c r="A689" s="131"/>
      <c r="B689" s="131"/>
      <c r="C689" s="131"/>
      <c r="D689" s="131"/>
      <c r="E689" s="131"/>
      <c r="F689" s="131"/>
      <c r="G689" s="131"/>
      <c r="H689" s="131"/>
      <c r="I689" s="131"/>
      <c r="K689" s="131"/>
      <c r="L689" s="131"/>
      <c r="N689" s="166"/>
      <c r="Q689" s="166"/>
    </row>
    <row r="690">
      <c r="A690" s="131"/>
      <c r="B690" s="131"/>
      <c r="C690" s="131"/>
      <c r="D690" s="131"/>
      <c r="E690" s="131"/>
      <c r="F690" s="131"/>
      <c r="G690" s="131"/>
      <c r="H690" s="131"/>
      <c r="I690" s="131"/>
      <c r="K690" s="131"/>
      <c r="L690" s="131"/>
      <c r="N690" s="166"/>
      <c r="Q690" s="166"/>
    </row>
    <row r="691">
      <c r="A691" s="131"/>
      <c r="B691" s="131"/>
      <c r="C691" s="131"/>
      <c r="D691" s="131"/>
      <c r="E691" s="131"/>
      <c r="F691" s="131"/>
      <c r="G691" s="131"/>
      <c r="H691" s="131"/>
      <c r="I691" s="131"/>
      <c r="K691" s="131"/>
      <c r="L691" s="131"/>
      <c r="N691" s="166"/>
      <c r="Q691" s="166"/>
    </row>
    <row r="692">
      <c r="A692" s="131"/>
      <c r="B692" s="131"/>
      <c r="C692" s="131"/>
      <c r="D692" s="131"/>
      <c r="E692" s="131"/>
      <c r="F692" s="131"/>
      <c r="G692" s="131"/>
      <c r="H692" s="131"/>
      <c r="I692" s="131"/>
      <c r="K692" s="131"/>
      <c r="L692" s="131"/>
      <c r="N692" s="166"/>
      <c r="Q692" s="166"/>
    </row>
    <row r="693">
      <c r="A693" s="131"/>
      <c r="B693" s="131"/>
      <c r="C693" s="131"/>
      <c r="D693" s="131"/>
      <c r="E693" s="131"/>
      <c r="F693" s="131"/>
      <c r="G693" s="131"/>
      <c r="H693" s="131"/>
      <c r="I693" s="131"/>
      <c r="K693" s="131"/>
      <c r="L693" s="131"/>
      <c r="N693" s="166"/>
      <c r="Q693" s="166"/>
    </row>
    <row r="694">
      <c r="A694" s="131"/>
      <c r="B694" s="131"/>
      <c r="C694" s="131"/>
      <c r="D694" s="131"/>
      <c r="E694" s="131"/>
      <c r="F694" s="131"/>
      <c r="G694" s="131"/>
      <c r="H694" s="131"/>
      <c r="I694" s="131"/>
      <c r="K694" s="131"/>
      <c r="L694" s="131"/>
      <c r="N694" s="166"/>
      <c r="Q694" s="166"/>
    </row>
    <row r="695">
      <c r="A695" s="131"/>
      <c r="B695" s="131"/>
      <c r="C695" s="131"/>
      <c r="D695" s="131"/>
      <c r="E695" s="131"/>
      <c r="F695" s="131"/>
      <c r="G695" s="131"/>
      <c r="H695" s="131"/>
      <c r="I695" s="131"/>
      <c r="K695" s="131"/>
      <c r="L695" s="131"/>
      <c r="N695" s="166"/>
      <c r="Q695" s="166"/>
    </row>
    <row r="696">
      <c r="A696" s="131"/>
      <c r="B696" s="131"/>
      <c r="C696" s="131"/>
      <c r="D696" s="131"/>
      <c r="E696" s="131"/>
      <c r="F696" s="131"/>
      <c r="G696" s="131"/>
      <c r="H696" s="131"/>
      <c r="I696" s="131"/>
      <c r="K696" s="131"/>
      <c r="L696" s="131"/>
      <c r="N696" s="166"/>
      <c r="Q696" s="166"/>
    </row>
    <row r="697">
      <c r="A697" s="131"/>
      <c r="B697" s="131"/>
      <c r="C697" s="131"/>
      <c r="D697" s="131"/>
      <c r="E697" s="131"/>
      <c r="F697" s="131"/>
      <c r="G697" s="131"/>
      <c r="H697" s="131"/>
      <c r="I697" s="131"/>
      <c r="K697" s="131"/>
      <c r="L697" s="131"/>
      <c r="N697" s="166"/>
      <c r="Q697" s="166"/>
    </row>
    <row r="698">
      <c r="A698" s="131"/>
      <c r="B698" s="131"/>
      <c r="C698" s="131"/>
      <c r="D698" s="131"/>
      <c r="E698" s="131"/>
      <c r="F698" s="131"/>
      <c r="G698" s="131"/>
      <c r="H698" s="131"/>
      <c r="I698" s="131"/>
      <c r="K698" s="131"/>
      <c r="L698" s="131"/>
      <c r="N698" s="166"/>
      <c r="Q698" s="166"/>
    </row>
    <row r="699">
      <c r="A699" s="131"/>
      <c r="B699" s="131"/>
      <c r="C699" s="131"/>
      <c r="D699" s="131"/>
      <c r="E699" s="131"/>
      <c r="F699" s="131"/>
      <c r="G699" s="131"/>
      <c r="H699" s="131"/>
      <c r="I699" s="131"/>
      <c r="K699" s="131"/>
      <c r="L699" s="131"/>
      <c r="N699" s="166"/>
      <c r="Q699" s="166"/>
    </row>
    <row r="700">
      <c r="A700" s="131"/>
      <c r="B700" s="131"/>
      <c r="C700" s="131"/>
      <c r="D700" s="131"/>
      <c r="E700" s="131"/>
      <c r="F700" s="131"/>
      <c r="G700" s="131"/>
      <c r="H700" s="131"/>
      <c r="I700" s="131"/>
      <c r="K700" s="131"/>
      <c r="L700" s="131"/>
      <c r="N700" s="166"/>
      <c r="Q700" s="166"/>
    </row>
    <row r="701">
      <c r="A701" s="131"/>
      <c r="B701" s="131"/>
      <c r="C701" s="131"/>
      <c r="D701" s="131"/>
      <c r="E701" s="131"/>
      <c r="F701" s="131"/>
      <c r="G701" s="131"/>
      <c r="H701" s="131"/>
      <c r="I701" s="131"/>
      <c r="K701" s="131"/>
      <c r="L701" s="131"/>
      <c r="N701" s="166"/>
      <c r="Q701" s="166"/>
    </row>
    <row r="702">
      <c r="A702" s="131"/>
      <c r="B702" s="131"/>
      <c r="C702" s="131"/>
      <c r="D702" s="131"/>
      <c r="E702" s="131"/>
      <c r="F702" s="131"/>
      <c r="G702" s="131"/>
      <c r="H702" s="131"/>
      <c r="I702" s="131"/>
      <c r="K702" s="131"/>
      <c r="L702" s="131"/>
      <c r="N702" s="166"/>
      <c r="Q702" s="166"/>
    </row>
    <row r="703">
      <c r="A703" s="131"/>
      <c r="B703" s="131"/>
      <c r="C703" s="131"/>
      <c r="D703" s="131"/>
      <c r="E703" s="131"/>
      <c r="F703" s="131"/>
      <c r="G703" s="131"/>
      <c r="H703" s="131"/>
      <c r="I703" s="131"/>
      <c r="K703" s="131"/>
      <c r="L703" s="131"/>
      <c r="N703" s="166"/>
      <c r="Q703" s="166"/>
    </row>
    <row r="704">
      <c r="A704" s="131"/>
      <c r="B704" s="131"/>
      <c r="C704" s="131"/>
      <c r="D704" s="131"/>
      <c r="E704" s="131"/>
      <c r="F704" s="131"/>
      <c r="G704" s="131"/>
      <c r="H704" s="131"/>
      <c r="I704" s="131"/>
      <c r="K704" s="131"/>
      <c r="L704" s="131"/>
      <c r="N704" s="166"/>
      <c r="Q704" s="166"/>
    </row>
    <row r="705">
      <c r="A705" s="131"/>
      <c r="B705" s="131"/>
      <c r="C705" s="131"/>
      <c r="D705" s="131"/>
      <c r="E705" s="131"/>
      <c r="F705" s="131"/>
      <c r="G705" s="131"/>
      <c r="H705" s="131"/>
      <c r="I705" s="131"/>
      <c r="K705" s="131"/>
      <c r="L705" s="131"/>
      <c r="N705" s="166"/>
      <c r="Q705" s="166"/>
    </row>
    <row r="706">
      <c r="A706" s="131"/>
      <c r="B706" s="131"/>
      <c r="C706" s="131"/>
      <c r="D706" s="131"/>
      <c r="E706" s="131"/>
      <c r="F706" s="131"/>
      <c r="G706" s="131"/>
      <c r="H706" s="131"/>
      <c r="I706" s="131"/>
      <c r="K706" s="131"/>
      <c r="L706" s="131"/>
      <c r="N706" s="166"/>
      <c r="Q706" s="166"/>
    </row>
    <row r="707">
      <c r="A707" s="131"/>
      <c r="B707" s="131"/>
      <c r="C707" s="131"/>
      <c r="D707" s="131"/>
      <c r="E707" s="131"/>
      <c r="F707" s="131"/>
      <c r="G707" s="131"/>
      <c r="H707" s="131"/>
      <c r="I707" s="131"/>
      <c r="K707" s="131"/>
      <c r="L707" s="131"/>
      <c r="N707" s="166"/>
      <c r="Q707" s="166"/>
    </row>
    <row r="708">
      <c r="A708" s="131"/>
      <c r="B708" s="131"/>
      <c r="C708" s="131"/>
      <c r="D708" s="131"/>
      <c r="E708" s="131"/>
      <c r="F708" s="131"/>
      <c r="G708" s="131"/>
      <c r="H708" s="131"/>
      <c r="I708" s="131"/>
      <c r="K708" s="131"/>
      <c r="L708" s="131"/>
      <c r="N708" s="166"/>
      <c r="Q708" s="166"/>
    </row>
    <row r="709">
      <c r="A709" s="131"/>
      <c r="B709" s="131"/>
      <c r="C709" s="131"/>
      <c r="D709" s="131"/>
      <c r="E709" s="131"/>
      <c r="F709" s="131"/>
      <c r="G709" s="131"/>
      <c r="H709" s="131"/>
      <c r="I709" s="131"/>
      <c r="K709" s="131"/>
      <c r="L709" s="131"/>
      <c r="N709" s="166"/>
      <c r="Q709" s="166"/>
    </row>
    <row r="710">
      <c r="A710" s="131"/>
      <c r="B710" s="131"/>
      <c r="C710" s="131"/>
      <c r="D710" s="131"/>
      <c r="E710" s="131"/>
      <c r="F710" s="131"/>
      <c r="G710" s="131"/>
      <c r="H710" s="131"/>
      <c r="I710" s="131"/>
      <c r="K710" s="131"/>
      <c r="L710" s="131"/>
      <c r="N710" s="166"/>
      <c r="Q710" s="166"/>
    </row>
    <row r="711">
      <c r="A711" s="131"/>
      <c r="B711" s="131"/>
      <c r="C711" s="131"/>
      <c r="D711" s="131"/>
      <c r="E711" s="131"/>
      <c r="F711" s="131"/>
      <c r="G711" s="131"/>
      <c r="H711" s="131"/>
      <c r="I711" s="131"/>
      <c r="K711" s="131"/>
      <c r="L711" s="131"/>
      <c r="N711" s="166"/>
      <c r="Q711" s="166"/>
    </row>
    <row r="712">
      <c r="A712" s="131"/>
      <c r="B712" s="131"/>
      <c r="C712" s="131"/>
      <c r="D712" s="131"/>
      <c r="E712" s="131"/>
      <c r="F712" s="131"/>
      <c r="G712" s="131"/>
      <c r="H712" s="131"/>
      <c r="I712" s="131"/>
      <c r="K712" s="131"/>
      <c r="L712" s="131"/>
      <c r="N712" s="166"/>
      <c r="Q712" s="166"/>
    </row>
    <row r="713">
      <c r="A713" s="131"/>
      <c r="B713" s="131"/>
      <c r="C713" s="131"/>
      <c r="D713" s="131"/>
      <c r="E713" s="131"/>
      <c r="F713" s="131"/>
      <c r="G713" s="131"/>
      <c r="H713" s="131"/>
      <c r="I713" s="131"/>
      <c r="K713" s="131"/>
      <c r="L713" s="131"/>
      <c r="N713" s="166"/>
      <c r="Q713" s="166"/>
    </row>
    <row r="714">
      <c r="A714" s="131"/>
      <c r="B714" s="131"/>
      <c r="C714" s="131"/>
      <c r="D714" s="131"/>
      <c r="E714" s="131"/>
      <c r="F714" s="131"/>
      <c r="G714" s="131"/>
      <c r="H714" s="131"/>
      <c r="I714" s="131"/>
      <c r="K714" s="131"/>
      <c r="L714" s="131"/>
      <c r="N714" s="166"/>
      <c r="Q714" s="166"/>
    </row>
    <row r="715">
      <c r="A715" s="131"/>
      <c r="B715" s="131"/>
      <c r="C715" s="131"/>
      <c r="D715" s="131"/>
      <c r="E715" s="131"/>
      <c r="F715" s="131"/>
      <c r="G715" s="131"/>
      <c r="H715" s="131"/>
      <c r="I715" s="131"/>
      <c r="K715" s="131"/>
      <c r="L715" s="131"/>
      <c r="N715" s="166"/>
      <c r="Q715" s="166"/>
    </row>
    <row r="716">
      <c r="A716" s="131"/>
      <c r="B716" s="131"/>
      <c r="C716" s="131"/>
      <c r="D716" s="131"/>
      <c r="E716" s="131"/>
      <c r="F716" s="131"/>
      <c r="G716" s="131"/>
      <c r="H716" s="131"/>
      <c r="I716" s="131"/>
      <c r="K716" s="131"/>
      <c r="L716" s="131"/>
      <c r="N716" s="166"/>
      <c r="Q716" s="166"/>
    </row>
    <row r="717">
      <c r="A717" s="131"/>
      <c r="B717" s="131"/>
      <c r="C717" s="131"/>
      <c r="D717" s="131"/>
      <c r="E717" s="131"/>
      <c r="F717" s="131"/>
      <c r="G717" s="131"/>
      <c r="H717" s="131"/>
      <c r="I717" s="131"/>
      <c r="K717" s="131"/>
      <c r="L717" s="131"/>
      <c r="N717" s="166"/>
      <c r="Q717" s="166"/>
    </row>
    <row r="718">
      <c r="A718" s="131"/>
      <c r="B718" s="131"/>
      <c r="C718" s="131"/>
      <c r="D718" s="131"/>
      <c r="E718" s="131"/>
      <c r="F718" s="131"/>
      <c r="G718" s="131"/>
      <c r="H718" s="131"/>
      <c r="I718" s="131"/>
      <c r="K718" s="131"/>
      <c r="L718" s="131"/>
      <c r="N718" s="166"/>
      <c r="Q718" s="166"/>
    </row>
    <row r="719">
      <c r="A719" s="131"/>
      <c r="B719" s="131"/>
      <c r="C719" s="131"/>
      <c r="D719" s="131"/>
      <c r="E719" s="131"/>
      <c r="F719" s="131"/>
      <c r="G719" s="131"/>
      <c r="H719" s="131"/>
      <c r="I719" s="131"/>
      <c r="K719" s="131"/>
      <c r="L719" s="131"/>
      <c r="N719" s="166"/>
      <c r="Q719" s="166"/>
    </row>
    <row r="720">
      <c r="A720" s="131"/>
      <c r="B720" s="131"/>
      <c r="C720" s="131"/>
      <c r="D720" s="131"/>
      <c r="E720" s="131"/>
      <c r="F720" s="131"/>
      <c r="G720" s="131"/>
      <c r="H720" s="131"/>
      <c r="I720" s="131"/>
      <c r="K720" s="131"/>
      <c r="L720" s="131"/>
      <c r="N720" s="166"/>
      <c r="Q720" s="166"/>
    </row>
    <row r="721">
      <c r="A721" s="131"/>
      <c r="B721" s="131"/>
      <c r="C721" s="131"/>
      <c r="D721" s="131"/>
      <c r="E721" s="131"/>
      <c r="F721" s="131"/>
      <c r="G721" s="131"/>
      <c r="H721" s="131"/>
      <c r="I721" s="131"/>
      <c r="K721" s="131"/>
      <c r="L721" s="131"/>
      <c r="N721" s="166"/>
      <c r="Q721" s="166"/>
    </row>
    <row r="722">
      <c r="A722" s="131"/>
      <c r="B722" s="131"/>
      <c r="C722" s="131"/>
      <c r="D722" s="131"/>
      <c r="E722" s="131"/>
      <c r="F722" s="131"/>
      <c r="G722" s="131"/>
      <c r="H722" s="131"/>
      <c r="I722" s="131"/>
      <c r="K722" s="131"/>
      <c r="L722" s="131"/>
      <c r="N722" s="166"/>
      <c r="Q722" s="166"/>
    </row>
    <row r="723">
      <c r="A723" s="131"/>
      <c r="B723" s="131"/>
      <c r="C723" s="131"/>
      <c r="D723" s="131"/>
      <c r="E723" s="131"/>
      <c r="F723" s="131"/>
      <c r="G723" s="131"/>
      <c r="H723" s="131"/>
      <c r="I723" s="131"/>
      <c r="K723" s="131"/>
      <c r="L723" s="131"/>
      <c r="N723" s="166"/>
      <c r="Q723" s="166"/>
    </row>
    <row r="724">
      <c r="A724" s="131"/>
      <c r="B724" s="131"/>
      <c r="C724" s="131"/>
      <c r="D724" s="131"/>
      <c r="E724" s="131"/>
      <c r="F724" s="131"/>
      <c r="G724" s="131"/>
      <c r="H724" s="131"/>
      <c r="I724" s="131"/>
      <c r="K724" s="131"/>
      <c r="L724" s="131"/>
      <c r="N724" s="166"/>
      <c r="Q724" s="166"/>
    </row>
    <row r="725">
      <c r="A725" s="131"/>
      <c r="B725" s="131"/>
      <c r="C725" s="131"/>
      <c r="D725" s="131"/>
      <c r="E725" s="131"/>
      <c r="F725" s="131"/>
      <c r="G725" s="131"/>
      <c r="H725" s="131"/>
      <c r="I725" s="131"/>
      <c r="K725" s="131"/>
      <c r="L725" s="131"/>
      <c r="N725" s="166"/>
      <c r="Q725" s="166"/>
    </row>
    <row r="726">
      <c r="A726" s="131"/>
      <c r="B726" s="131"/>
      <c r="C726" s="131"/>
      <c r="D726" s="131"/>
      <c r="E726" s="131"/>
      <c r="F726" s="131"/>
      <c r="G726" s="131"/>
      <c r="H726" s="131"/>
      <c r="I726" s="131"/>
      <c r="K726" s="131"/>
      <c r="L726" s="131"/>
      <c r="N726" s="166"/>
      <c r="Q726" s="166"/>
    </row>
    <row r="727">
      <c r="A727" s="131"/>
      <c r="B727" s="131"/>
      <c r="C727" s="131"/>
      <c r="D727" s="131"/>
      <c r="E727" s="131"/>
      <c r="F727" s="131"/>
      <c r="G727" s="131"/>
      <c r="H727" s="131"/>
      <c r="I727" s="131"/>
      <c r="K727" s="131"/>
      <c r="L727" s="131"/>
      <c r="N727" s="166"/>
      <c r="Q727" s="166"/>
    </row>
    <row r="728">
      <c r="A728" s="131"/>
      <c r="B728" s="131"/>
      <c r="C728" s="131"/>
      <c r="D728" s="131"/>
      <c r="E728" s="131"/>
      <c r="F728" s="131"/>
      <c r="G728" s="131"/>
      <c r="H728" s="131"/>
      <c r="I728" s="131"/>
      <c r="K728" s="131"/>
      <c r="L728" s="131"/>
      <c r="N728" s="166"/>
      <c r="Q728" s="166"/>
    </row>
    <row r="729">
      <c r="A729" s="131"/>
      <c r="B729" s="131"/>
      <c r="C729" s="131"/>
      <c r="D729" s="131"/>
      <c r="E729" s="131"/>
      <c r="F729" s="131"/>
      <c r="G729" s="131"/>
      <c r="H729" s="131"/>
      <c r="I729" s="131"/>
      <c r="K729" s="131"/>
      <c r="L729" s="131"/>
      <c r="N729" s="166"/>
      <c r="Q729" s="166"/>
    </row>
    <row r="730">
      <c r="A730" s="131"/>
      <c r="B730" s="131"/>
      <c r="C730" s="131"/>
      <c r="D730" s="131"/>
      <c r="E730" s="131"/>
      <c r="F730" s="131"/>
      <c r="G730" s="131"/>
      <c r="H730" s="131"/>
      <c r="I730" s="131"/>
      <c r="K730" s="131"/>
      <c r="L730" s="131"/>
      <c r="N730" s="166"/>
      <c r="Q730" s="166"/>
    </row>
    <row r="731">
      <c r="A731" s="131"/>
      <c r="B731" s="131"/>
      <c r="C731" s="131"/>
      <c r="D731" s="131"/>
      <c r="E731" s="131"/>
      <c r="F731" s="131"/>
      <c r="G731" s="131"/>
      <c r="H731" s="131"/>
      <c r="I731" s="131"/>
      <c r="K731" s="131"/>
      <c r="L731" s="131"/>
      <c r="N731" s="166"/>
      <c r="Q731" s="166"/>
    </row>
    <row r="732">
      <c r="A732" s="131"/>
      <c r="B732" s="131"/>
      <c r="C732" s="131"/>
      <c r="D732" s="131"/>
      <c r="E732" s="131"/>
      <c r="F732" s="131"/>
      <c r="G732" s="131"/>
      <c r="H732" s="131"/>
      <c r="I732" s="131"/>
      <c r="K732" s="131"/>
      <c r="L732" s="131"/>
      <c r="N732" s="166"/>
      <c r="Q732" s="166"/>
    </row>
    <row r="733">
      <c r="A733" s="131"/>
      <c r="B733" s="131"/>
      <c r="C733" s="131"/>
      <c r="D733" s="131"/>
      <c r="E733" s="131"/>
      <c r="F733" s="131"/>
      <c r="G733" s="131"/>
      <c r="H733" s="131"/>
      <c r="I733" s="131"/>
      <c r="K733" s="131"/>
      <c r="L733" s="131"/>
      <c r="N733" s="166"/>
      <c r="Q733" s="166"/>
    </row>
    <row r="734">
      <c r="A734" s="131"/>
      <c r="B734" s="131"/>
      <c r="C734" s="131"/>
      <c r="D734" s="131"/>
      <c r="E734" s="131"/>
      <c r="F734" s="131"/>
      <c r="G734" s="131"/>
      <c r="H734" s="131"/>
      <c r="I734" s="131"/>
      <c r="K734" s="131"/>
      <c r="L734" s="131"/>
      <c r="N734" s="166"/>
      <c r="Q734" s="166"/>
    </row>
    <row r="735">
      <c r="A735" s="131"/>
      <c r="B735" s="131"/>
      <c r="C735" s="131"/>
      <c r="D735" s="131"/>
      <c r="E735" s="131"/>
      <c r="F735" s="131"/>
      <c r="G735" s="131"/>
      <c r="H735" s="131"/>
      <c r="I735" s="131"/>
      <c r="K735" s="131"/>
      <c r="L735" s="131"/>
      <c r="N735" s="166"/>
      <c r="Q735" s="166"/>
    </row>
    <row r="736">
      <c r="A736" s="131"/>
      <c r="B736" s="131"/>
      <c r="C736" s="131"/>
      <c r="D736" s="131"/>
      <c r="E736" s="131"/>
      <c r="F736" s="131"/>
      <c r="G736" s="131"/>
      <c r="H736" s="131"/>
      <c r="I736" s="131"/>
      <c r="K736" s="131"/>
      <c r="L736" s="131"/>
      <c r="N736" s="166"/>
      <c r="Q736" s="166"/>
    </row>
    <row r="737">
      <c r="A737" s="131"/>
      <c r="B737" s="131"/>
      <c r="C737" s="131"/>
      <c r="D737" s="131"/>
      <c r="E737" s="131"/>
      <c r="F737" s="131"/>
      <c r="G737" s="131"/>
      <c r="H737" s="131"/>
      <c r="I737" s="131"/>
      <c r="K737" s="131"/>
      <c r="L737" s="131"/>
      <c r="N737" s="166"/>
      <c r="Q737" s="166"/>
    </row>
    <row r="738">
      <c r="A738" s="131"/>
      <c r="B738" s="131"/>
      <c r="C738" s="131"/>
      <c r="D738" s="131"/>
      <c r="E738" s="131"/>
      <c r="F738" s="131"/>
      <c r="G738" s="131"/>
      <c r="H738" s="131"/>
      <c r="I738" s="131"/>
      <c r="K738" s="131"/>
      <c r="L738" s="131"/>
      <c r="N738" s="166"/>
      <c r="Q738" s="166"/>
    </row>
    <row r="739">
      <c r="A739" s="131"/>
      <c r="B739" s="131"/>
      <c r="C739" s="131"/>
      <c r="D739" s="131"/>
      <c r="E739" s="131"/>
      <c r="F739" s="131"/>
      <c r="G739" s="131"/>
      <c r="H739" s="131"/>
      <c r="I739" s="131"/>
      <c r="K739" s="131"/>
      <c r="L739" s="131"/>
      <c r="N739" s="166"/>
      <c r="Q739" s="166"/>
    </row>
    <row r="740">
      <c r="A740" s="131"/>
      <c r="B740" s="131"/>
      <c r="C740" s="131"/>
      <c r="D740" s="131"/>
      <c r="E740" s="131"/>
      <c r="F740" s="131"/>
      <c r="G740" s="131"/>
      <c r="H740" s="131"/>
      <c r="I740" s="131"/>
      <c r="K740" s="131"/>
      <c r="L740" s="131"/>
      <c r="N740" s="166"/>
      <c r="Q740" s="166"/>
    </row>
    <row r="741">
      <c r="A741" s="131"/>
      <c r="B741" s="131"/>
      <c r="C741" s="131"/>
      <c r="D741" s="131"/>
      <c r="E741" s="131"/>
      <c r="F741" s="131"/>
      <c r="G741" s="131"/>
      <c r="H741" s="131"/>
      <c r="I741" s="131"/>
      <c r="K741" s="131"/>
      <c r="L741" s="131"/>
      <c r="N741" s="166"/>
      <c r="Q741" s="166"/>
    </row>
    <row r="742">
      <c r="A742" s="131"/>
      <c r="B742" s="131"/>
      <c r="C742" s="131"/>
      <c r="D742" s="131"/>
      <c r="E742" s="131"/>
      <c r="F742" s="131"/>
      <c r="G742" s="131"/>
      <c r="H742" s="131"/>
      <c r="I742" s="131"/>
      <c r="K742" s="131"/>
      <c r="L742" s="131"/>
      <c r="N742" s="166"/>
      <c r="Q742" s="166"/>
    </row>
    <row r="743">
      <c r="A743" s="131"/>
      <c r="B743" s="131"/>
      <c r="C743" s="131"/>
      <c r="D743" s="131"/>
      <c r="E743" s="131"/>
      <c r="F743" s="131"/>
      <c r="G743" s="131"/>
      <c r="H743" s="131"/>
      <c r="I743" s="131"/>
      <c r="K743" s="131"/>
      <c r="L743" s="131"/>
      <c r="N743" s="166"/>
      <c r="Q743" s="166"/>
    </row>
    <row r="744">
      <c r="A744" s="131"/>
      <c r="B744" s="131"/>
      <c r="C744" s="131"/>
      <c r="D744" s="131"/>
      <c r="E744" s="131"/>
      <c r="F744" s="131"/>
      <c r="G744" s="131"/>
      <c r="H744" s="131"/>
      <c r="I744" s="131"/>
      <c r="K744" s="131"/>
      <c r="L744" s="131"/>
      <c r="N744" s="166"/>
      <c r="Q744" s="166"/>
    </row>
    <row r="745">
      <c r="A745" s="131"/>
      <c r="B745" s="131"/>
      <c r="C745" s="131"/>
      <c r="D745" s="131"/>
      <c r="E745" s="131"/>
      <c r="F745" s="131"/>
      <c r="G745" s="131"/>
      <c r="H745" s="131"/>
      <c r="I745" s="131"/>
      <c r="K745" s="131"/>
      <c r="L745" s="131"/>
      <c r="N745" s="166"/>
      <c r="Q745" s="166"/>
    </row>
    <row r="746">
      <c r="A746" s="131"/>
      <c r="B746" s="131"/>
      <c r="C746" s="131"/>
      <c r="D746" s="131"/>
      <c r="E746" s="131"/>
      <c r="F746" s="131"/>
      <c r="G746" s="131"/>
      <c r="H746" s="131"/>
      <c r="I746" s="131"/>
      <c r="K746" s="131"/>
      <c r="L746" s="131"/>
      <c r="N746" s="166"/>
      <c r="Q746" s="166"/>
    </row>
    <row r="747">
      <c r="A747" s="131"/>
      <c r="B747" s="131"/>
      <c r="C747" s="131"/>
      <c r="D747" s="131"/>
      <c r="E747" s="131"/>
      <c r="F747" s="131"/>
      <c r="G747" s="131"/>
      <c r="H747" s="131"/>
      <c r="I747" s="131"/>
      <c r="K747" s="131"/>
      <c r="L747" s="131"/>
      <c r="N747" s="166"/>
      <c r="Q747" s="166"/>
    </row>
    <row r="748">
      <c r="A748" s="131"/>
      <c r="B748" s="131"/>
      <c r="C748" s="131"/>
      <c r="D748" s="131"/>
      <c r="E748" s="131"/>
      <c r="F748" s="131"/>
      <c r="G748" s="131"/>
      <c r="H748" s="131"/>
      <c r="I748" s="131"/>
      <c r="K748" s="131"/>
      <c r="L748" s="131"/>
      <c r="N748" s="166"/>
      <c r="Q748" s="166"/>
    </row>
    <row r="749">
      <c r="A749" s="131"/>
      <c r="B749" s="131"/>
      <c r="C749" s="131"/>
      <c r="D749" s="131"/>
      <c r="E749" s="131"/>
      <c r="F749" s="131"/>
      <c r="G749" s="131"/>
      <c r="H749" s="131"/>
      <c r="I749" s="131"/>
      <c r="K749" s="131"/>
      <c r="L749" s="131"/>
      <c r="N749" s="166"/>
      <c r="Q749" s="166"/>
    </row>
    <row r="750">
      <c r="A750" s="131"/>
      <c r="B750" s="131"/>
      <c r="C750" s="131"/>
      <c r="D750" s="131"/>
      <c r="E750" s="131"/>
      <c r="F750" s="131"/>
      <c r="G750" s="131"/>
      <c r="H750" s="131"/>
      <c r="I750" s="131"/>
      <c r="K750" s="131"/>
      <c r="L750" s="131"/>
      <c r="N750" s="166"/>
      <c r="Q750" s="166"/>
    </row>
    <row r="751">
      <c r="A751" s="131"/>
      <c r="B751" s="131"/>
      <c r="C751" s="131"/>
      <c r="D751" s="131"/>
      <c r="E751" s="131"/>
      <c r="F751" s="131"/>
      <c r="G751" s="131"/>
      <c r="H751" s="131"/>
      <c r="I751" s="131"/>
      <c r="K751" s="131"/>
      <c r="L751" s="131"/>
      <c r="N751" s="166"/>
      <c r="Q751" s="166"/>
    </row>
    <row r="752">
      <c r="A752" s="131"/>
      <c r="B752" s="131"/>
      <c r="C752" s="131"/>
      <c r="D752" s="131"/>
      <c r="E752" s="131"/>
      <c r="F752" s="131"/>
      <c r="G752" s="131"/>
      <c r="H752" s="131"/>
      <c r="I752" s="131"/>
      <c r="K752" s="131"/>
      <c r="L752" s="131"/>
      <c r="N752" s="166"/>
      <c r="Q752" s="166"/>
    </row>
    <row r="753">
      <c r="A753" s="131"/>
      <c r="B753" s="131"/>
      <c r="C753" s="131"/>
      <c r="D753" s="131"/>
      <c r="E753" s="131"/>
      <c r="F753" s="131"/>
      <c r="G753" s="131"/>
      <c r="H753" s="131"/>
      <c r="I753" s="131"/>
      <c r="K753" s="131"/>
      <c r="L753" s="131"/>
      <c r="N753" s="166"/>
      <c r="Q753" s="166"/>
    </row>
    <row r="754">
      <c r="A754" s="131"/>
      <c r="B754" s="131"/>
      <c r="C754" s="131"/>
      <c r="D754" s="131"/>
      <c r="E754" s="131"/>
      <c r="F754" s="131"/>
      <c r="G754" s="131"/>
      <c r="H754" s="131"/>
      <c r="I754" s="131"/>
      <c r="K754" s="131"/>
      <c r="L754" s="131"/>
      <c r="N754" s="166"/>
      <c r="Q754" s="166"/>
    </row>
    <row r="755">
      <c r="A755" s="131"/>
      <c r="B755" s="131"/>
      <c r="C755" s="131"/>
      <c r="D755" s="131"/>
      <c r="E755" s="131"/>
      <c r="F755" s="131"/>
      <c r="G755" s="131"/>
      <c r="H755" s="131"/>
      <c r="I755" s="131"/>
      <c r="K755" s="131"/>
      <c r="L755" s="131"/>
      <c r="N755" s="166"/>
      <c r="Q755" s="166"/>
    </row>
    <row r="756">
      <c r="A756" s="131"/>
      <c r="B756" s="131"/>
      <c r="C756" s="131"/>
      <c r="D756" s="131"/>
      <c r="E756" s="131"/>
      <c r="F756" s="131"/>
      <c r="G756" s="131"/>
      <c r="H756" s="131"/>
      <c r="I756" s="131"/>
      <c r="K756" s="131"/>
      <c r="L756" s="131"/>
      <c r="N756" s="166"/>
      <c r="Q756" s="166"/>
    </row>
    <row r="757">
      <c r="A757" s="131"/>
      <c r="B757" s="131"/>
      <c r="C757" s="131"/>
      <c r="D757" s="131"/>
      <c r="E757" s="131"/>
      <c r="F757" s="131"/>
      <c r="G757" s="131"/>
      <c r="H757" s="131"/>
      <c r="I757" s="131"/>
      <c r="K757" s="131"/>
      <c r="L757" s="131"/>
      <c r="N757" s="166"/>
      <c r="Q757" s="166"/>
    </row>
    <row r="758">
      <c r="A758" s="131"/>
      <c r="B758" s="131"/>
      <c r="C758" s="131"/>
      <c r="D758" s="131"/>
      <c r="E758" s="131"/>
      <c r="F758" s="131"/>
      <c r="G758" s="131"/>
      <c r="H758" s="131"/>
      <c r="I758" s="131"/>
      <c r="K758" s="131"/>
      <c r="L758" s="131"/>
      <c r="N758" s="166"/>
      <c r="Q758" s="166"/>
    </row>
    <row r="759">
      <c r="A759" s="131"/>
      <c r="B759" s="131"/>
      <c r="C759" s="131"/>
      <c r="D759" s="131"/>
      <c r="E759" s="131"/>
      <c r="F759" s="131"/>
      <c r="G759" s="131"/>
      <c r="H759" s="131"/>
      <c r="I759" s="131"/>
      <c r="K759" s="131"/>
      <c r="L759" s="131"/>
      <c r="N759" s="166"/>
      <c r="Q759" s="166"/>
    </row>
    <row r="760">
      <c r="A760" s="131"/>
      <c r="B760" s="131"/>
      <c r="C760" s="131"/>
      <c r="D760" s="131"/>
      <c r="E760" s="131"/>
      <c r="F760" s="131"/>
      <c r="G760" s="131"/>
      <c r="H760" s="131"/>
      <c r="I760" s="131"/>
      <c r="K760" s="131"/>
      <c r="L760" s="131"/>
      <c r="N760" s="166"/>
      <c r="Q760" s="166"/>
    </row>
    <row r="761">
      <c r="A761" s="131"/>
      <c r="B761" s="131"/>
      <c r="C761" s="131"/>
      <c r="D761" s="131"/>
      <c r="E761" s="131"/>
      <c r="F761" s="131"/>
      <c r="G761" s="131"/>
      <c r="H761" s="131"/>
      <c r="I761" s="131"/>
      <c r="K761" s="131"/>
      <c r="L761" s="131"/>
      <c r="N761" s="166"/>
      <c r="Q761" s="166"/>
    </row>
    <row r="762">
      <c r="A762" s="131"/>
      <c r="B762" s="131"/>
      <c r="C762" s="131"/>
      <c r="D762" s="131"/>
      <c r="E762" s="131"/>
      <c r="F762" s="131"/>
      <c r="G762" s="131"/>
      <c r="H762" s="131"/>
      <c r="I762" s="131"/>
      <c r="K762" s="131"/>
      <c r="L762" s="131"/>
      <c r="N762" s="166"/>
      <c r="Q762" s="166"/>
    </row>
    <row r="763">
      <c r="A763" s="131"/>
      <c r="B763" s="131"/>
      <c r="C763" s="131"/>
      <c r="D763" s="131"/>
      <c r="E763" s="131"/>
      <c r="F763" s="131"/>
      <c r="G763" s="131"/>
      <c r="H763" s="131"/>
      <c r="I763" s="131"/>
      <c r="K763" s="131"/>
      <c r="L763" s="131"/>
      <c r="N763" s="166"/>
      <c r="Q763" s="166"/>
    </row>
    <row r="764">
      <c r="A764" s="131"/>
      <c r="B764" s="131"/>
      <c r="C764" s="131"/>
      <c r="D764" s="131"/>
      <c r="E764" s="131"/>
      <c r="F764" s="131"/>
      <c r="G764" s="131"/>
      <c r="H764" s="131"/>
      <c r="I764" s="131"/>
      <c r="K764" s="131"/>
      <c r="L764" s="131"/>
      <c r="N764" s="166"/>
      <c r="Q764" s="166"/>
    </row>
    <row r="765">
      <c r="A765" s="131"/>
      <c r="B765" s="131"/>
      <c r="C765" s="131"/>
      <c r="D765" s="131"/>
      <c r="E765" s="131"/>
      <c r="F765" s="131"/>
      <c r="G765" s="131"/>
      <c r="H765" s="131"/>
      <c r="I765" s="131"/>
      <c r="K765" s="131"/>
      <c r="L765" s="131"/>
      <c r="N765" s="166"/>
      <c r="Q765" s="166"/>
    </row>
    <row r="766">
      <c r="A766" s="131"/>
      <c r="B766" s="131"/>
      <c r="C766" s="131"/>
      <c r="D766" s="131"/>
      <c r="E766" s="131"/>
      <c r="F766" s="131"/>
      <c r="G766" s="131"/>
      <c r="H766" s="131"/>
      <c r="I766" s="131"/>
      <c r="K766" s="131"/>
      <c r="L766" s="131"/>
      <c r="N766" s="166"/>
      <c r="Q766" s="166"/>
    </row>
    <row r="767">
      <c r="A767" s="131"/>
      <c r="B767" s="131"/>
      <c r="C767" s="131"/>
      <c r="D767" s="131"/>
      <c r="E767" s="131"/>
      <c r="F767" s="131"/>
      <c r="G767" s="131"/>
      <c r="H767" s="131"/>
      <c r="I767" s="131"/>
      <c r="K767" s="131"/>
      <c r="L767" s="131"/>
      <c r="N767" s="166"/>
      <c r="Q767" s="166"/>
    </row>
    <row r="768">
      <c r="A768" s="131"/>
      <c r="B768" s="131"/>
      <c r="C768" s="131"/>
      <c r="D768" s="131"/>
      <c r="E768" s="131"/>
      <c r="F768" s="131"/>
      <c r="G768" s="131"/>
      <c r="H768" s="131"/>
      <c r="I768" s="131"/>
      <c r="K768" s="131"/>
      <c r="L768" s="131"/>
      <c r="N768" s="166"/>
      <c r="Q768" s="166"/>
    </row>
    <row r="769">
      <c r="A769" s="131"/>
      <c r="B769" s="131"/>
      <c r="C769" s="131"/>
      <c r="D769" s="131"/>
      <c r="E769" s="131"/>
      <c r="F769" s="131"/>
      <c r="G769" s="131"/>
      <c r="H769" s="131"/>
      <c r="I769" s="131"/>
      <c r="K769" s="131"/>
      <c r="L769" s="131"/>
      <c r="N769" s="166"/>
      <c r="Q769" s="166"/>
    </row>
    <row r="770">
      <c r="A770" s="131"/>
      <c r="B770" s="131"/>
      <c r="C770" s="131"/>
      <c r="D770" s="131"/>
      <c r="E770" s="131"/>
      <c r="F770" s="131"/>
      <c r="G770" s="131"/>
      <c r="H770" s="131"/>
      <c r="I770" s="131"/>
      <c r="K770" s="131"/>
      <c r="L770" s="131"/>
      <c r="N770" s="166"/>
      <c r="Q770" s="166"/>
    </row>
    <row r="771">
      <c r="A771" s="131"/>
      <c r="B771" s="131"/>
      <c r="C771" s="131"/>
      <c r="D771" s="131"/>
      <c r="E771" s="131"/>
      <c r="F771" s="131"/>
      <c r="G771" s="131"/>
      <c r="H771" s="131"/>
      <c r="I771" s="131"/>
      <c r="K771" s="131"/>
      <c r="L771" s="131"/>
      <c r="N771" s="166"/>
      <c r="Q771" s="166"/>
    </row>
    <row r="772">
      <c r="A772" s="131"/>
      <c r="B772" s="131"/>
      <c r="C772" s="131"/>
      <c r="D772" s="131"/>
      <c r="E772" s="131"/>
      <c r="F772" s="131"/>
      <c r="G772" s="131"/>
      <c r="H772" s="131"/>
      <c r="I772" s="131"/>
      <c r="K772" s="131"/>
      <c r="L772" s="131"/>
      <c r="N772" s="166"/>
      <c r="Q772" s="166"/>
    </row>
    <row r="773">
      <c r="A773" s="131"/>
      <c r="B773" s="131"/>
      <c r="C773" s="131"/>
      <c r="D773" s="131"/>
      <c r="E773" s="131"/>
      <c r="F773" s="131"/>
      <c r="G773" s="131"/>
      <c r="H773" s="131"/>
      <c r="I773" s="131"/>
      <c r="K773" s="131"/>
      <c r="L773" s="131"/>
      <c r="N773" s="166"/>
      <c r="Q773" s="166"/>
    </row>
    <row r="774">
      <c r="A774" s="131"/>
      <c r="B774" s="131"/>
      <c r="C774" s="131"/>
      <c r="D774" s="131"/>
      <c r="E774" s="131"/>
      <c r="F774" s="131"/>
      <c r="G774" s="131"/>
      <c r="H774" s="131"/>
      <c r="I774" s="131"/>
      <c r="K774" s="131"/>
      <c r="L774" s="131"/>
      <c r="N774" s="166"/>
      <c r="Q774" s="166"/>
    </row>
    <row r="775">
      <c r="A775" s="131"/>
      <c r="B775" s="131"/>
      <c r="C775" s="131"/>
      <c r="D775" s="131"/>
      <c r="E775" s="131"/>
      <c r="F775" s="131"/>
      <c r="G775" s="131"/>
      <c r="H775" s="131"/>
      <c r="I775" s="131"/>
      <c r="K775" s="131"/>
      <c r="L775" s="131"/>
      <c r="N775" s="166"/>
      <c r="Q775" s="166"/>
    </row>
    <row r="776">
      <c r="A776" s="131"/>
      <c r="B776" s="131"/>
      <c r="C776" s="131"/>
      <c r="D776" s="131"/>
      <c r="E776" s="131"/>
      <c r="F776" s="131"/>
      <c r="G776" s="131"/>
      <c r="H776" s="131"/>
      <c r="I776" s="131"/>
      <c r="K776" s="131"/>
      <c r="L776" s="131"/>
      <c r="N776" s="166"/>
      <c r="Q776" s="166"/>
    </row>
    <row r="777">
      <c r="A777" s="131"/>
      <c r="B777" s="131"/>
      <c r="C777" s="131"/>
      <c r="D777" s="131"/>
      <c r="E777" s="131"/>
      <c r="F777" s="131"/>
      <c r="G777" s="131"/>
      <c r="H777" s="131"/>
      <c r="I777" s="131"/>
      <c r="K777" s="131"/>
      <c r="L777" s="131"/>
      <c r="N777" s="166"/>
      <c r="Q777" s="166"/>
    </row>
    <row r="778">
      <c r="A778" s="131"/>
      <c r="B778" s="131"/>
      <c r="C778" s="131"/>
      <c r="D778" s="131"/>
      <c r="E778" s="131"/>
      <c r="F778" s="131"/>
      <c r="G778" s="131"/>
      <c r="H778" s="131"/>
      <c r="I778" s="131"/>
      <c r="K778" s="131"/>
      <c r="L778" s="131"/>
      <c r="N778" s="166"/>
      <c r="Q778" s="166"/>
    </row>
    <row r="779">
      <c r="A779" s="131"/>
      <c r="B779" s="131"/>
      <c r="C779" s="131"/>
      <c r="D779" s="131"/>
      <c r="E779" s="131"/>
      <c r="F779" s="131"/>
      <c r="G779" s="131"/>
      <c r="H779" s="131"/>
      <c r="I779" s="131"/>
      <c r="K779" s="131"/>
      <c r="L779" s="131"/>
      <c r="N779" s="166"/>
      <c r="Q779" s="166"/>
    </row>
    <row r="780">
      <c r="A780" s="131"/>
      <c r="B780" s="131"/>
      <c r="C780" s="131"/>
      <c r="D780" s="131"/>
      <c r="E780" s="131"/>
      <c r="F780" s="131"/>
      <c r="G780" s="131"/>
      <c r="H780" s="131"/>
      <c r="I780" s="131"/>
      <c r="K780" s="131"/>
      <c r="L780" s="131"/>
      <c r="N780" s="166"/>
      <c r="Q780" s="166"/>
    </row>
    <row r="781">
      <c r="A781" s="131"/>
      <c r="B781" s="131"/>
      <c r="C781" s="131"/>
      <c r="D781" s="131"/>
      <c r="E781" s="131"/>
      <c r="F781" s="131"/>
      <c r="G781" s="131"/>
      <c r="H781" s="131"/>
      <c r="I781" s="131"/>
      <c r="K781" s="131"/>
      <c r="L781" s="131"/>
      <c r="N781" s="166"/>
      <c r="Q781" s="166"/>
    </row>
    <row r="782">
      <c r="A782" s="131"/>
      <c r="B782" s="131"/>
      <c r="C782" s="131"/>
      <c r="D782" s="131"/>
      <c r="E782" s="131"/>
      <c r="F782" s="131"/>
      <c r="G782" s="131"/>
      <c r="H782" s="131"/>
      <c r="I782" s="131"/>
      <c r="K782" s="131"/>
      <c r="L782" s="131"/>
      <c r="N782" s="166"/>
      <c r="Q782" s="166"/>
    </row>
    <row r="783">
      <c r="A783" s="131"/>
      <c r="B783" s="131"/>
      <c r="C783" s="131"/>
      <c r="D783" s="131"/>
      <c r="E783" s="131"/>
      <c r="F783" s="131"/>
      <c r="G783" s="131"/>
      <c r="H783" s="131"/>
      <c r="I783" s="131"/>
      <c r="K783" s="131"/>
      <c r="L783" s="131"/>
      <c r="N783" s="166"/>
      <c r="Q783" s="166"/>
    </row>
    <row r="784">
      <c r="A784" s="131"/>
      <c r="B784" s="131"/>
      <c r="C784" s="131"/>
      <c r="D784" s="131"/>
      <c r="E784" s="131"/>
      <c r="F784" s="131"/>
      <c r="G784" s="131"/>
      <c r="H784" s="131"/>
      <c r="I784" s="131"/>
      <c r="K784" s="131"/>
      <c r="L784" s="131"/>
      <c r="N784" s="166"/>
      <c r="Q784" s="166"/>
    </row>
    <row r="785">
      <c r="A785" s="131"/>
      <c r="B785" s="131"/>
      <c r="C785" s="131"/>
      <c r="D785" s="131"/>
      <c r="E785" s="131"/>
      <c r="F785" s="131"/>
      <c r="G785" s="131"/>
      <c r="H785" s="131"/>
      <c r="I785" s="131"/>
      <c r="K785" s="131"/>
      <c r="L785" s="131"/>
      <c r="N785" s="166"/>
      <c r="Q785" s="166"/>
    </row>
    <row r="786">
      <c r="A786" s="131"/>
      <c r="B786" s="131"/>
      <c r="C786" s="131"/>
      <c r="D786" s="131"/>
      <c r="E786" s="131"/>
      <c r="F786" s="131"/>
      <c r="G786" s="131"/>
      <c r="H786" s="131"/>
      <c r="I786" s="131"/>
      <c r="K786" s="131"/>
      <c r="L786" s="131"/>
      <c r="N786" s="166"/>
      <c r="Q786" s="166"/>
    </row>
    <row r="787">
      <c r="A787" s="131"/>
      <c r="B787" s="131"/>
      <c r="C787" s="131"/>
      <c r="D787" s="131"/>
      <c r="E787" s="131"/>
      <c r="F787" s="131"/>
      <c r="G787" s="131"/>
      <c r="H787" s="131"/>
      <c r="I787" s="131"/>
      <c r="K787" s="131"/>
      <c r="L787" s="131"/>
      <c r="N787" s="166"/>
      <c r="Q787" s="166"/>
    </row>
    <row r="788">
      <c r="A788" s="131"/>
      <c r="B788" s="131"/>
      <c r="C788" s="131"/>
      <c r="D788" s="131"/>
      <c r="E788" s="131"/>
      <c r="F788" s="131"/>
      <c r="G788" s="131"/>
      <c r="H788" s="131"/>
      <c r="I788" s="131"/>
      <c r="K788" s="131"/>
      <c r="L788" s="131"/>
      <c r="N788" s="166"/>
      <c r="Q788" s="166"/>
    </row>
    <row r="789">
      <c r="A789" s="131"/>
      <c r="B789" s="131"/>
      <c r="C789" s="131"/>
      <c r="D789" s="131"/>
      <c r="E789" s="131"/>
      <c r="F789" s="131"/>
      <c r="G789" s="131"/>
      <c r="H789" s="131"/>
      <c r="I789" s="131"/>
      <c r="K789" s="131"/>
      <c r="L789" s="131"/>
      <c r="N789" s="166"/>
      <c r="Q789" s="166"/>
    </row>
    <row r="790">
      <c r="A790" s="131"/>
      <c r="B790" s="131"/>
      <c r="C790" s="131"/>
      <c r="D790" s="131"/>
      <c r="E790" s="131"/>
      <c r="F790" s="131"/>
      <c r="G790" s="131"/>
      <c r="H790" s="131"/>
      <c r="I790" s="131"/>
      <c r="K790" s="131"/>
      <c r="L790" s="131"/>
      <c r="N790" s="166"/>
      <c r="Q790" s="166"/>
    </row>
    <row r="791">
      <c r="A791" s="131"/>
      <c r="B791" s="131"/>
      <c r="C791" s="131"/>
      <c r="D791" s="131"/>
      <c r="E791" s="131"/>
      <c r="F791" s="131"/>
      <c r="G791" s="131"/>
      <c r="H791" s="131"/>
      <c r="I791" s="131"/>
      <c r="K791" s="131"/>
      <c r="L791" s="131"/>
      <c r="N791" s="166"/>
      <c r="Q791" s="166"/>
    </row>
    <row r="792">
      <c r="A792" s="131"/>
      <c r="B792" s="131"/>
      <c r="C792" s="131"/>
      <c r="D792" s="131"/>
      <c r="E792" s="131"/>
      <c r="F792" s="131"/>
      <c r="G792" s="131"/>
      <c r="H792" s="131"/>
      <c r="I792" s="131"/>
      <c r="K792" s="131"/>
      <c r="L792" s="131"/>
      <c r="N792" s="166"/>
      <c r="Q792" s="166"/>
    </row>
    <row r="793">
      <c r="A793" s="131"/>
      <c r="B793" s="131"/>
      <c r="C793" s="131"/>
      <c r="D793" s="131"/>
      <c r="E793" s="131"/>
      <c r="F793" s="131"/>
      <c r="G793" s="131"/>
      <c r="H793" s="131"/>
      <c r="I793" s="131"/>
      <c r="K793" s="131"/>
      <c r="L793" s="131"/>
      <c r="N793" s="166"/>
      <c r="Q793" s="166"/>
    </row>
    <row r="794">
      <c r="A794" s="131"/>
      <c r="B794" s="131"/>
      <c r="C794" s="131"/>
      <c r="D794" s="131"/>
      <c r="E794" s="131"/>
      <c r="F794" s="131"/>
      <c r="G794" s="131"/>
      <c r="H794" s="131"/>
      <c r="I794" s="131"/>
      <c r="K794" s="131"/>
      <c r="L794" s="131"/>
      <c r="N794" s="166"/>
      <c r="Q794" s="166"/>
    </row>
    <row r="795">
      <c r="A795" s="131"/>
      <c r="B795" s="131"/>
      <c r="C795" s="131"/>
      <c r="D795" s="131"/>
      <c r="E795" s="131"/>
      <c r="F795" s="131"/>
      <c r="G795" s="131"/>
      <c r="H795" s="131"/>
      <c r="I795" s="131"/>
      <c r="K795" s="131"/>
      <c r="L795" s="131"/>
      <c r="N795" s="166"/>
      <c r="Q795" s="166"/>
    </row>
    <row r="796">
      <c r="A796" s="131"/>
      <c r="B796" s="131"/>
      <c r="C796" s="131"/>
      <c r="D796" s="131"/>
      <c r="E796" s="131"/>
      <c r="F796" s="131"/>
      <c r="G796" s="131"/>
      <c r="H796" s="131"/>
      <c r="I796" s="131"/>
      <c r="K796" s="131"/>
      <c r="L796" s="131"/>
      <c r="N796" s="166"/>
      <c r="Q796" s="166"/>
    </row>
    <row r="797">
      <c r="A797" s="131"/>
      <c r="B797" s="131"/>
      <c r="C797" s="131"/>
      <c r="D797" s="131"/>
      <c r="E797" s="131"/>
      <c r="F797" s="131"/>
      <c r="G797" s="131"/>
      <c r="H797" s="131"/>
      <c r="I797" s="131"/>
      <c r="K797" s="131"/>
      <c r="L797" s="131"/>
      <c r="N797" s="166"/>
      <c r="Q797" s="166"/>
    </row>
    <row r="798">
      <c r="A798" s="131"/>
      <c r="B798" s="131"/>
      <c r="C798" s="131"/>
      <c r="D798" s="131"/>
      <c r="E798" s="131"/>
      <c r="F798" s="131"/>
      <c r="G798" s="131"/>
      <c r="H798" s="131"/>
      <c r="I798" s="131"/>
      <c r="K798" s="131"/>
      <c r="L798" s="131"/>
      <c r="N798" s="166"/>
      <c r="Q798" s="166"/>
    </row>
    <row r="799">
      <c r="A799" s="131"/>
      <c r="B799" s="131"/>
      <c r="C799" s="131"/>
      <c r="D799" s="131"/>
      <c r="E799" s="131"/>
      <c r="F799" s="131"/>
      <c r="G799" s="131"/>
      <c r="H799" s="131"/>
      <c r="I799" s="131"/>
      <c r="K799" s="131"/>
      <c r="L799" s="131"/>
      <c r="N799" s="166"/>
      <c r="Q799" s="166"/>
    </row>
    <row r="800">
      <c r="A800" s="131"/>
      <c r="B800" s="131"/>
      <c r="C800" s="131"/>
      <c r="D800" s="131"/>
      <c r="E800" s="131"/>
      <c r="F800" s="131"/>
      <c r="G800" s="131"/>
      <c r="H800" s="131"/>
      <c r="I800" s="131"/>
      <c r="K800" s="131"/>
      <c r="L800" s="131"/>
      <c r="N800" s="166"/>
      <c r="Q800" s="166"/>
    </row>
    <row r="801">
      <c r="A801" s="131"/>
      <c r="B801" s="131"/>
      <c r="C801" s="131"/>
      <c r="D801" s="131"/>
      <c r="E801" s="131"/>
      <c r="F801" s="131"/>
      <c r="G801" s="131"/>
      <c r="H801" s="131"/>
      <c r="I801" s="131"/>
      <c r="K801" s="131"/>
      <c r="L801" s="131"/>
      <c r="N801" s="166"/>
      <c r="Q801" s="166"/>
    </row>
    <row r="802">
      <c r="A802" s="131"/>
      <c r="B802" s="131"/>
      <c r="C802" s="131"/>
      <c r="D802" s="131"/>
      <c r="E802" s="131"/>
      <c r="F802" s="131"/>
      <c r="G802" s="131"/>
      <c r="H802" s="131"/>
      <c r="I802" s="131"/>
      <c r="K802" s="131"/>
      <c r="L802" s="131"/>
      <c r="N802" s="166"/>
      <c r="Q802" s="166"/>
    </row>
    <row r="803">
      <c r="A803" s="131"/>
      <c r="B803" s="131"/>
      <c r="C803" s="131"/>
      <c r="D803" s="131"/>
      <c r="E803" s="131"/>
      <c r="F803" s="131"/>
      <c r="G803" s="131"/>
      <c r="H803" s="131"/>
      <c r="I803" s="131"/>
      <c r="K803" s="131"/>
      <c r="L803" s="131"/>
      <c r="N803" s="166"/>
      <c r="Q803" s="166"/>
    </row>
    <row r="804">
      <c r="A804" s="131"/>
      <c r="B804" s="131"/>
      <c r="C804" s="131"/>
      <c r="D804" s="131"/>
      <c r="E804" s="131"/>
      <c r="F804" s="131"/>
      <c r="G804" s="131"/>
      <c r="H804" s="131"/>
      <c r="I804" s="131"/>
      <c r="K804" s="131"/>
      <c r="L804" s="131"/>
      <c r="N804" s="166"/>
      <c r="Q804" s="166"/>
    </row>
    <row r="805">
      <c r="A805" s="131"/>
      <c r="B805" s="131"/>
      <c r="C805" s="131"/>
      <c r="D805" s="131"/>
      <c r="E805" s="131"/>
      <c r="F805" s="131"/>
      <c r="G805" s="131"/>
      <c r="H805" s="131"/>
      <c r="I805" s="131"/>
      <c r="K805" s="131"/>
      <c r="L805" s="131"/>
      <c r="N805" s="166"/>
      <c r="Q805" s="166"/>
    </row>
    <row r="806">
      <c r="A806" s="131"/>
      <c r="B806" s="131"/>
      <c r="C806" s="131"/>
      <c r="D806" s="131"/>
      <c r="E806" s="131"/>
      <c r="F806" s="131"/>
      <c r="G806" s="131"/>
      <c r="H806" s="131"/>
      <c r="I806" s="131"/>
      <c r="K806" s="131"/>
      <c r="L806" s="131"/>
      <c r="N806" s="166"/>
      <c r="Q806" s="166"/>
    </row>
    <row r="807">
      <c r="A807" s="131"/>
      <c r="B807" s="131"/>
      <c r="C807" s="131"/>
      <c r="D807" s="131"/>
      <c r="E807" s="131"/>
      <c r="F807" s="131"/>
      <c r="G807" s="131"/>
      <c r="H807" s="131"/>
      <c r="I807" s="131"/>
      <c r="K807" s="131"/>
      <c r="L807" s="131"/>
      <c r="N807" s="166"/>
      <c r="Q807" s="166"/>
    </row>
    <row r="808">
      <c r="A808" s="131"/>
      <c r="B808" s="131"/>
      <c r="C808" s="131"/>
      <c r="D808" s="131"/>
      <c r="E808" s="131"/>
      <c r="F808" s="131"/>
      <c r="G808" s="131"/>
      <c r="H808" s="131"/>
      <c r="I808" s="131"/>
      <c r="K808" s="131"/>
      <c r="L808" s="131"/>
      <c r="N808" s="166"/>
      <c r="Q808" s="166"/>
    </row>
    <row r="809">
      <c r="A809" s="131"/>
      <c r="B809" s="131"/>
      <c r="C809" s="131"/>
      <c r="D809" s="131"/>
      <c r="E809" s="131"/>
      <c r="F809" s="131"/>
      <c r="G809" s="131"/>
      <c r="H809" s="131"/>
      <c r="I809" s="131"/>
      <c r="K809" s="131"/>
      <c r="L809" s="131"/>
      <c r="N809" s="166"/>
      <c r="Q809" s="166"/>
    </row>
    <row r="810">
      <c r="A810" s="131"/>
      <c r="B810" s="131"/>
      <c r="C810" s="131"/>
      <c r="D810" s="131"/>
      <c r="E810" s="131"/>
      <c r="F810" s="131"/>
      <c r="G810" s="131"/>
      <c r="H810" s="131"/>
      <c r="I810" s="131"/>
      <c r="K810" s="131"/>
      <c r="L810" s="131"/>
      <c r="N810" s="166"/>
      <c r="Q810" s="166"/>
    </row>
    <row r="811">
      <c r="A811" s="131"/>
      <c r="B811" s="131"/>
      <c r="C811" s="131"/>
      <c r="D811" s="131"/>
      <c r="E811" s="131"/>
      <c r="F811" s="131"/>
      <c r="G811" s="131"/>
      <c r="H811" s="131"/>
      <c r="I811" s="131"/>
      <c r="K811" s="131"/>
      <c r="L811" s="131"/>
      <c r="N811" s="166"/>
      <c r="Q811" s="166"/>
    </row>
    <row r="812">
      <c r="A812" s="131"/>
      <c r="B812" s="131"/>
      <c r="C812" s="131"/>
      <c r="D812" s="131"/>
      <c r="E812" s="131"/>
      <c r="F812" s="131"/>
      <c r="G812" s="131"/>
      <c r="H812" s="131"/>
      <c r="I812" s="131"/>
      <c r="K812" s="131"/>
      <c r="L812" s="131"/>
      <c r="N812" s="166"/>
      <c r="Q812" s="166"/>
    </row>
    <row r="813">
      <c r="A813" s="131"/>
      <c r="B813" s="131"/>
      <c r="C813" s="131"/>
      <c r="D813" s="131"/>
      <c r="E813" s="131"/>
      <c r="F813" s="131"/>
      <c r="G813" s="131"/>
      <c r="H813" s="131"/>
      <c r="I813" s="131"/>
      <c r="K813" s="131"/>
      <c r="L813" s="131"/>
      <c r="N813" s="166"/>
      <c r="Q813" s="166"/>
    </row>
    <row r="814">
      <c r="A814" s="131"/>
      <c r="B814" s="131"/>
      <c r="C814" s="131"/>
      <c r="D814" s="131"/>
      <c r="E814" s="131"/>
      <c r="F814" s="131"/>
      <c r="G814" s="131"/>
      <c r="H814" s="131"/>
      <c r="I814" s="131"/>
      <c r="K814" s="131"/>
      <c r="L814" s="131"/>
      <c r="N814" s="166"/>
      <c r="Q814" s="166"/>
    </row>
    <row r="815">
      <c r="A815" s="131"/>
      <c r="B815" s="131"/>
      <c r="C815" s="131"/>
      <c r="D815" s="131"/>
      <c r="E815" s="131"/>
      <c r="F815" s="131"/>
      <c r="G815" s="131"/>
      <c r="H815" s="131"/>
      <c r="I815" s="131"/>
      <c r="K815" s="131"/>
      <c r="L815" s="131"/>
      <c r="N815" s="166"/>
      <c r="Q815" s="166"/>
    </row>
    <row r="816">
      <c r="A816" s="131"/>
      <c r="B816" s="131"/>
      <c r="C816" s="131"/>
      <c r="D816" s="131"/>
      <c r="E816" s="131"/>
      <c r="F816" s="131"/>
      <c r="G816" s="131"/>
      <c r="H816" s="131"/>
      <c r="I816" s="131"/>
      <c r="K816" s="131"/>
      <c r="L816" s="131"/>
      <c r="N816" s="166"/>
      <c r="Q816" s="166"/>
    </row>
    <row r="817">
      <c r="A817" s="131"/>
      <c r="B817" s="131"/>
      <c r="C817" s="131"/>
      <c r="D817" s="131"/>
      <c r="E817" s="131"/>
      <c r="F817" s="131"/>
      <c r="G817" s="131"/>
      <c r="H817" s="131"/>
      <c r="I817" s="131"/>
      <c r="K817" s="131"/>
      <c r="L817" s="131"/>
      <c r="N817" s="166"/>
      <c r="Q817" s="166"/>
    </row>
    <row r="818">
      <c r="A818" s="131"/>
      <c r="B818" s="131"/>
      <c r="C818" s="131"/>
      <c r="D818" s="131"/>
      <c r="E818" s="131"/>
      <c r="F818" s="131"/>
      <c r="G818" s="131"/>
      <c r="H818" s="131"/>
      <c r="I818" s="131"/>
      <c r="K818" s="131"/>
      <c r="L818" s="131"/>
      <c r="N818" s="166"/>
      <c r="Q818" s="166"/>
    </row>
    <row r="819">
      <c r="A819" s="131"/>
      <c r="B819" s="131"/>
      <c r="C819" s="131"/>
      <c r="D819" s="131"/>
      <c r="E819" s="131"/>
      <c r="F819" s="131"/>
      <c r="G819" s="131"/>
      <c r="H819" s="131"/>
      <c r="I819" s="131"/>
      <c r="K819" s="131"/>
      <c r="L819" s="131"/>
      <c r="N819" s="166"/>
      <c r="Q819" s="166"/>
    </row>
    <row r="820">
      <c r="A820" s="131"/>
      <c r="B820" s="131"/>
      <c r="C820" s="131"/>
      <c r="D820" s="131"/>
      <c r="E820" s="131"/>
      <c r="F820" s="131"/>
      <c r="G820" s="131"/>
      <c r="H820" s="131"/>
      <c r="I820" s="131"/>
      <c r="K820" s="131"/>
      <c r="L820" s="131"/>
      <c r="N820" s="166"/>
      <c r="Q820" s="166"/>
    </row>
    <row r="821">
      <c r="A821" s="131"/>
      <c r="B821" s="131"/>
      <c r="C821" s="131"/>
      <c r="D821" s="131"/>
      <c r="E821" s="131"/>
      <c r="F821" s="131"/>
      <c r="G821" s="131"/>
      <c r="H821" s="131"/>
      <c r="I821" s="131"/>
      <c r="K821" s="131"/>
      <c r="L821" s="131"/>
      <c r="N821" s="166"/>
      <c r="Q821" s="166"/>
    </row>
    <row r="822">
      <c r="A822" s="131"/>
      <c r="B822" s="131"/>
      <c r="C822" s="131"/>
      <c r="D822" s="131"/>
      <c r="E822" s="131"/>
      <c r="F822" s="131"/>
      <c r="G822" s="131"/>
      <c r="H822" s="131"/>
      <c r="I822" s="131"/>
      <c r="K822" s="131"/>
      <c r="L822" s="131"/>
      <c r="N822" s="166"/>
      <c r="Q822" s="166"/>
    </row>
    <row r="823">
      <c r="A823" s="131"/>
      <c r="B823" s="131"/>
      <c r="C823" s="131"/>
      <c r="D823" s="131"/>
      <c r="E823" s="131"/>
      <c r="F823" s="131"/>
      <c r="G823" s="131"/>
      <c r="H823" s="131"/>
      <c r="I823" s="131"/>
      <c r="K823" s="131"/>
      <c r="L823" s="131"/>
      <c r="N823" s="166"/>
      <c r="Q823" s="166"/>
    </row>
    <row r="824">
      <c r="A824" s="131"/>
      <c r="B824" s="131"/>
      <c r="C824" s="131"/>
      <c r="D824" s="131"/>
      <c r="E824" s="131"/>
      <c r="F824" s="131"/>
      <c r="G824" s="131"/>
      <c r="H824" s="131"/>
      <c r="I824" s="131"/>
      <c r="K824" s="131"/>
      <c r="L824" s="131"/>
      <c r="N824" s="166"/>
      <c r="Q824" s="166"/>
    </row>
    <row r="825">
      <c r="A825" s="131"/>
      <c r="B825" s="131"/>
      <c r="C825" s="131"/>
      <c r="D825" s="131"/>
      <c r="E825" s="131"/>
      <c r="F825" s="131"/>
      <c r="G825" s="131"/>
      <c r="H825" s="131"/>
      <c r="I825" s="131"/>
      <c r="K825" s="131"/>
      <c r="L825" s="131"/>
      <c r="N825" s="166"/>
      <c r="Q825" s="166"/>
    </row>
    <row r="826">
      <c r="A826" s="131"/>
      <c r="B826" s="131"/>
      <c r="C826" s="131"/>
      <c r="D826" s="131"/>
      <c r="E826" s="131"/>
      <c r="F826" s="131"/>
      <c r="G826" s="131"/>
      <c r="H826" s="131"/>
      <c r="I826" s="131"/>
      <c r="K826" s="131"/>
      <c r="L826" s="131"/>
      <c r="N826" s="166"/>
      <c r="Q826" s="166"/>
    </row>
    <row r="827">
      <c r="A827" s="131"/>
      <c r="B827" s="131"/>
      <c r="C827" s="131"/>
      <c r="D827" s="131"/>
      <c r="E827" s="131"/>
      <c r="F827" s="131"/>
      <c r="G827" s="131"/>
      <c r="H827" s="131"/>
      <c r="I827" s="131"/>
      <c r="K827" s="131"/>
      <c r="L827" s="131"/>
      <c r="N827" s="166"/>
      <c r="Q827" s="166"/>
    </row>
    <row r="828">
      <c r="A828" s="131"/>
      <c r="B828" s="131"/>
      <c r="C828" s="131"/>
      <c r="D828" s="131"/>
      <c r="E828" s="131"/>
      <c r="F828" s="131"/>
      <c r="G828" s="131"/>
      <c r="H828" s="131"/>
      <c r="I828" s="131"/>
      <c r="K828" s="131"/>
      <c r="L828" s="131"/>
      <c r="N828" s="166"/>
      <c r="Q828" s="166"/>
    </row>
    <row r="829">
      <c r="A829" s="131"/>
      <c r="B829" s="131"/>
      <c r="C829" s="131"/>
      <c r="D829" s="131"/>
      <c r="E829" s="131"/>
      <c r="F829" s="131"/>
      <c r="G829" s="131"/>
      <c r="H829" s="131"/>
      <c r="I829" s="131"/>
      <c r="K829" s="131"/>
      <c r="L829" s="131"/>
      <c r="N829" s="166"/>
      <c r="Q829" s="166"/>
    </row>
    <row r="830">
      <c r="A830" s="131"/>
      <c r="B830" s="131"/>
      <c r="C830" s="131"/>
      <c r="D830" s="131"/>
      <c r="E830" s="131"/>
      <c r="F830" s="131"/>
      <c r="G830" s="131"/>
      <c r="H830" s="131"/>
      <c r="I830" s="131"/>
      <c r="K830" s="131"/>
      <c r="L830" s="131"/>
      <c r="N830" s="166"/>
      <c r="Q830" s="166"/>
    </row>
    <row r="831">
      <c r="A831" s="131"/>
      <c r="B831" s="131"/>
      <c r="C831" s="131"/>
      <c r="D831" s="131"/>
      <c r="E831" s="131"/>
      <c r="F831" s="131"/>
      <c r="G831" s="131"/>
      <c r="H831" s="131"/>
      <c r="I831" s="131"/>
      <c r="K831" s="131"/>
      <c r="L831" s="131"/>
      <c r="N831" s="166"/>
      <c r="Q831" s="166"/>
    </row>
    <row r="832">
      <c r="A832" s="131"/>
      <c r="B832" s="131"/>
      <c r="C832" s="131"/>
      <c r="D832" s="131"/>
      <c r="E832" s="131"/>
      <c r="F832" s="131"/>
      <c r="G832" s="131"/>
      <c r="H832" s="131"/>
      <c r="I832" s="131"/>
      <c r="K832" s="131"/>
      <c r="L832" s="131"/>
      <c r="N832" s="166"/>
      <c r="Q832" s="166"/>
    </row>
    <row r="833">
      <c r="A833" s="131"/>
      <c r="B833" s="131"/>
      <c r="C833" s="131"/>
      <c r="D833" s="131"/>
      <c r="E833" s="131"/>
      <c r="F833" s="131"/>
      <c r="G833" s="131"/>
      <c r="H833" s="131"/>
      <c r="I833" s="131"/>
      <c r="K833" s="131"/>
      <c r="L833" s="131"/>
      <c r="N833" s="166"/>
      <c r="Q833" s="166"/>
    </row>
    <row r="834">
      <c r="A834" s="131"/>
      <c r="B834" s="131"/>
      <c r="C834" s="131"/>
      <c r="D834" s="131"/>
      <c r="E834" s="131"/>
      <c r="F834" s="131"/>
      <c r="G834" s="131"/>
      <c r="H834" s="131"/>
      <c r="I834" s="131"/>
      <c r="K834" s="131"/>
      <c r="L834" s="131"/>
      <c r="N834" s="166"/>
      <c r="Q834" s="166"/>
    </row>
    <row r="835">
      <c r="A835" s="131"/>
      <c r="B835" s="131"/>
      <c r="C835" s="131"/>
      <c r="D835" s="131"/>
      <c r="E835" s="131"/>
      <c r="F835" s="131"/>
      <c r="G835" s="131"/>
      <c r="H835" s="131"/>
      <c r="I835" s="131"/>
      <c r="K835" s="131"/>
      <c r="L835" s="131"/>
      <c r="N835" s="166"/>
      <c r="Q835" s="166"/>
    </row>
    <row r="836">
      <c r="A836" s="131"/>
      <c r="B836" s="131"/>
      <c r="C836" s="131"/>
      <c r="D836" s="131"/>
      <c r="E836" s="131"/>
      <c r="F836" s="131"/>
      <c r="G836" s="131"/>
      <c r="H836" s="131"/>
      <c r="I836" s="131"/>
      <c r="K836" s="131"/>
      <c r="L836" s="131"/>
      <c r="N836" s="166"/>
      <c r="Q836" s="166"/>
    </row>
    <row r="837">
      <c r="A837" s="131"/>
      <c r="B837" s="131"/>
      <c r="C837" s="131"/>
      <c r="D837" s="131"/>
      <c r="E837" s="131"/>
      <c r="F837" s="131"/>
      <c r="G837" s="131"/>
      <c r="H837" s="131"/>
      <c r="I837" s="131"/>
      <c r="K837" s="131"/>
      <c r="L837" s="131"/>
      <c r="N837" s="166"/>
      <c r="Q837" s="166"/>
    </row>
    <row r="838">
      <c r="A838" s="131"/>
      <c r="B838" s="131"/>
      <c r="C838" s="131"/>
      <c r="D838" s="131"/>
      <c r="E838" s="131"/>
      <c r="F838" s="131"/>
      <c r="G838" s="131"/>
      <c r="H838" s="131"/>
      <c r="I838" s="131"/>
      <c r="K838" s="131"/>
      <c r="L838" s="131"/>
      <c r="N838" s="166"/>
      <c r="Q838" s="166"/>
    </row>
    <row r="839">
      <c r="A839" s="131"/>
      <c r="B839" s="131"/>
      <c r="C839" s="131"/>
      <c r="D839" s="131"/>
      <c r="E839" s="131"/>
      <c r="F839" s="131"/>
      <c r="G839" s="131"/>
      <c r="H839" s="131"/>
      <c r="I839" s="131"/>
      <c r="K839" s="131"/>
      <c r="L839" s="131"/>
      <c r="N839" s="166"/>
      <c r="Q839" s="166"/>
    </row>
    <row r="840">
      <c r="A840" s="131"/>
      <c r="B840" s="131"/>
      <c r="C840" s="131"/>
      <c r="D840" s="131"/>
      <c r="E840" s="131"/>
      <c r="F840" s="131"/>
      <c r="G840" s="131"/>
      <c r="H840" s="131"/>
      <c r="I840" s="131"/>
      <c r="K840" s="131"/>
      <c r="L840" s="131"/>
      <c r="N840" s="166"/>
      <c r="Q840" s="166"/>
    </row>
    <row r="841">
      <c r="A841" s="131"/>
      <c r="B841" s="131"/>
      <c r="C841" s="131"/>
      <c r="D841" s="131"/>
      <c r="E841" s="131"/>
      <c r="F841" s="131"/>
      <c r="G841" s="131"/>
      <c r="H841" s="131"/>
      <c r="I841" s="131"/>
      <c r="K841" s="131"/>
      <c r="L841" s="131"/>
      <c r="N841" s="166"/>
      <c r="Q841" s="166"/>
    </row>
    <row r="842">
      <c r="A842" s="131"/>
      <c r="B842" s="131"/>
      <c r="C842" s="131"/>
      <c r="D842" s="131"/>
      <c r="E842" s="131"/>
      <c r="F842" s="131"/>
      <c r="G842" s="131"/>
      <c r="H842" s="131"/>
      <c r="I842" s="131"/>
      <c r="K842" s="131"/>
      <c r="L842" s="131"/>
      <c r="N842" s="166"/>
      <c r="Q842" s="166"/>
    </row>
    <row r="843">
      <c r="A843" s="131"/>
      <c r="B843" s="131"/>
      <c r="C843" s="131"/>
      <c r="D843" s="131"/>
      <c r="E843" s="131"/>
      <c r="F843" s="131"/>
      <c r="G843" s="131"/>
      <c r="H843" s="131"/>
      <c r="I843" s="131"/>
      <c r="K843" s="131"/>
      <c r="L843" s="131"/>
      <c r="N843" s="166"/>
      <c r="Q843" s="166"/>
    </row>
    <row r="844">
      <c r="A844" s="131"/>
      <c r="B844" s="131"/>
      <c r="C844" s="131"/>
      <c r="D844" s="131"/>
      <c r="E844" s="131"/>
      <c r="F844" s="131"/>
      <c r="G844" s="131"/>
      <c r="H844" s="131"/>
      <c r="I844" s="131"/>
      <c r="K844" s="131"/>
      <c r="L844" s="131"/>
      <c r="N844" s="166"/>
      <c r="Q844" s="166"/>
    </row>
    <row r="845">
      <c r="A845" s="131"/>
      <c r="B845" s="131"/>
      <c r="C845" s="131"/>
      <c r="D845" s="131"/>
      <c r="E845" s="131"/>
      <c r="F845" s="131"/>
      <c r="G845" s="131"/>
      <c r="H845" s="131"/>
      <c r="I845" s="131"/>
      <c r="K845" s="131"/>
      <c r="L845" s="131"/>
      <c r="N845" s="166"/>
      <c r="Q845" s="166"/>
    </row>
    <row r="846">
      <c r="A846" s="131"/>
      <c r="B846" s="131"/>
      <c r="C846" s="131"/>
      <c r="D846" s="131"/>
      <c r="E846" s="131"/>
      <c r="F846" s="131"/>
      <c r="G846" s="131"/>
      <c r="H846" s="131"/>
      <c r="I846" s="131"/>
      <c r="K846" s="131"/>
      <c r="L846" s="131"/>
      <c r="N846" s="166"/>
      <c r="Q846" s="166"/>
    </row>
    <row r="847">
      <c r="A847" s="131"/>
      <c r="B847" s="131"/>
      <c r="C847" s="131"/>
      <c r="D847" s="131"/>
      <c r="E847" s="131"/>
      <c r="F847" s="131"/>
      <c r="G847" s="131"/>
      <c r="H847" s="131"/>
      <c r="I847" s="131"/>
      <c r="K847" s="131"/>
      <c r="L847" s="131"/>
      <c r="N847" s="166"/>
      <c r="Q847" s="166"/>
    </row>
    <row r="848">
      <c r="A848" s="131"/>
      <c r="B848" s="131"/>
      <c r="C848" s="131"/>
      <c r="D848" s="131"/>
      <c r="E848" s="131"/>
      <c r="F848" s="131"/>
      <c r="G848" s="131"/>
      <c r="H848" s="131"/>
      <c r="I848" s="131"/>
      <c r="K848" s="131"/>
      <c r="L848" s="131"/>
      <c r="N848" s="166"/>
      <c r="Q848" s="166"/>
    </row>
    <row r="849">
      <c r="A849" s="131"/>
      <c r="B849" s="131"/>
      <c r="C849" s="131"/>
      <c r="D849" s="131"/>
      <c r="E849" s="131"/>
      <c r="F849" s="131"/>
      <c r="G849" s="131"/>
      <c r="H849" s="131"/>
      <c r="I849" s="131"/>
      <c r="K849" s="131"/>
      <c r="L849" s="131"/>
      <c r="N849" s="166"/>
      <c r="Q849" s="166"/>
    </row>
    <row r="850">
      <c r="A850" s="131"/>
      <c r="B850" s="131"/>
      <c r="C850" s="131"/>
      <c r="D850" s="131"/>
      <c r="E850" s="131"/>
      <c r="F850" s="131"/>
      <c r="G850" s="131"/>
      <c r="H850" s="131"/>
      <c r="I850" s="131"/>
      <c r="K850" s="131"/>
      <c r="L850" s="131"/>
      <c r="N850" s="166"/>
      <c r="Q850" s="166"/>
    </row>
    <row r="851">
      <c r="A851" s="131"/>
      <c r="B851" s="131"/>
      <c r="C851" s="131"/>
      <c r="D851" s="131"/>
      <c r="E851" s="131"/>
      <c r="F851" s="131"/>
      <c r="G851" s="131"/>
      <c r="H851" s="131"/>
      <c r="I851" s="131"/>
      <c r="K851" s="131"/>
      <c r="L851" s="131"/>
      <c r="N851" s="166"/>
      <c r="Q851" s="166"/>
    </row>
    <row r="852">
      <c r="A852" s="131"/>
      <c r="B852" s="131"/>
      <c r="C852" s="131"/>
      <c r="D852" s="131"/>
      <c r="E852" s="131"/>
      <c r="F852" s="131"/>
      <c r="G852" s="131"/>
      <c r="H852" s="131"/>
      <c r="I852" s="131"/>
      <c r="K852" s="131"/>
      <c r="L852" s="131"/>
      <c r="N852" s="166"/>
      <c r="Q852" s="166"/>
    </row>
    <row r="853">
      <c r="A853" s="131"/>
      <c r="B853" s="131"/>
      <c r="C853" s="131"/>
      <c r="D853" s="131"/>
      <c r="E853" s="131"/>
      <c r="F853" s="131"/>
      <c r="G853" s="131"/>
      <c r="H853" s="131"/>
      <c r="I853" s="131"/>
      <c r="K853" s="131"/>
      <c r="L853" s="131"/>
      <c r="N853" s="166"/>
      <c r="Q853" s="166"/>
    </row>
    <row r="854">
      <c r="A854" s="131"/>
      <c r="B854" s="131"/>
      <c r="C854" s="131"/>
      <c r="D854" s="131"/>
      <c r="E854" s="131"/>
      <c r="F854" s="131"/>
      <c r="G854" s="131"/>
      <c r="H854" s="131"/>
      <c r="I854" s="131"/>
      <c r="K854" s="131"/>
      <c r="L854" s="131"/>
      <c r="N854" s="166"/>
      <c r="Q854" s="166"/>
    </row>
    <row r="855">
      <c r="A855" s="131"/>
      <c r="B855" s="131"/>
      <c r="C855" s="131"/>
      <c r="D855" s="131"/>
      <c r="E855" s="131"/>
      <c r="F855" s="131"/>
      <c r="G855" s="131"/>
      <c r="H855" s="131"/>
      <c r="I855" s="131"/>
      <c r="K855" s="131"/>
      <c r="L855" s="131"/>
      <c r="N855" s="166"/>
      <c r="Q855" s="166"/>
    </row>
    <row r="856">
      <c r="A856" s="131"/>
      <c r="B856" s="131"/>
      <c r="C856" s="131"/>
      <c r="D856" s="131"/>
      <c r="E856" s="131"/>
      <c r="F856" s="131"/>
      <c r="G856" s="131"/>
      <c r="H856" s="131"/>
      <c r="I856" s="131"/>
      <c r="K856" s="131"/>
      <c r="L856" s="131"/>
      <c r="N856" s="166"/>
      <c r="Q856" s="166"/>
    </row>
    <row r="857">
      <c r="A857" s="131"/>
      <c r="B857" s="131"/>
      <c r="C857" s="131"/>
      <c r="D857" s="131"/>
      <c r="E857" s="131"/>
      <c r="F857" s="131"/>
      <c r="G857" s="131"/>
      <c r="H857" s="131"/>
      <c r="I857" s="131"/>
      <c r="K857" s="131"/>
      <c r="L857" s="131"/>
      <c r="N857" s="166"/>
      <c r="Q857" s="166"/>
    </row>
    <row r="858">
      <c r="A858" s="131"/>
      <c r="B858" s="131"/>
      <c r="C858" s="131"/>
      <c r="D858" s="131"/>
      <c r="E858" s="131"/>
      <c r="F858" s="131"/>
      <c r="G858" s="131"/>
      <c r="H858" s="131"/>
      <c r="I858" s="131"/>
      <c r="K858" s="131"/>
      <c r="L858" s="131"/>
      <c r="N858" s="166"/>
      <c r="Q858" s="166"/>
    </row>
    <row r="859">
      <c r="A859" s="131"/>
      <c r="B859" s="131"/>
      <c r="C859" s="131"/>
      <c r="D859" s="131"/>
      <c r="E859" s="131"/>
      <c r="F859" s="131"/>
      <c r="G859" s="131"/>
      <c r="H859" s="131"/>
      <c r="I859" s="131"/>
      <c r="K859" s="131"/>
      <c r="L859" s="131"/>
      <c r="N859" s="166"/>
      <c r="Q859" s="166"/>
    </row>
    <row r="860">
      <c r="A860" s="131"/>
      <c r="B860" s="131"/>
      <c r="C860" s="131"/>
      <c r="D860" s="131"/>
      <c r="E860" s="131"/>
      <c r="F860" s="131"/>
      <c r="G860" s="131"/>
      <c r="H860" s="131"/>
      <c r="I860" s="131"/>
      <c r="K860" s="131"/>
      <c r="L860" s="131"/>
      <c r="N860" s="166"/>
      <c r="Q860" s="166"/>
    </row>
    <row r="861">
      <c r="A861" s="131"/>
      <c r="B861" s="131"/>
      <c r="C861" s="131"/>
      <c r="D861" s="131"/>
      <c r="E861" s="131"/>
      <c r="F861" s="131"/>
      <c r="G861" s="131"/>
      <c r="H861" s="131"/>
      <c r="I861" s="131"/>
      <c r="K861" s="131"/>
      <c r="L861" s="131"/>
      <c r="N861" s="166"/>
      <c r="Q861" s="166"/>
    </row>
    <row r="862">
      <c r="A862" s="131"/>
      <c r="B862" s="131"/>
      <c r="C862" s="131"/>
      <c r="D862" s="131"/>
      <c r="E862" s="131"/>
      <c r="F862" s="131"/>
      <c r="G862" s="131"/>
      <c r="H862" s="131"/>
      <c r="I862" s="131"/>
      <c r="K862" s="131"/>
      <c r="L862" s="131"/>
      <c r="N862" s="166"/>
      <c r="Q862" s="166"/>
    </row>
    <row r="863">
      <c r="A863" s="131"/>
      <c r="B863" s="131"/>
      <c r="C863" s="131"/>
      <c r="D863" s="131"/>
      <c r="E863" s="131"/>
      <c r="F863" s="131"/>
      <c r="G863" s="131"/>
      <c r="H863" s="131"/>
      <c r="I863" s="131"/>
      <c r="K863" s="131"/>
      <c r="L863" s="131"/>
      <c r="N863" s="166"/>
      <c r="Q863" s="166"/>
    </row>
    <row r="864">
      <c r="A864" s="131"/>
      <c r="B864" s="131"/>
      <c r="C864" s="131"/>
      <c r="D864" s="131"/>
      <c r="E864" s="131"/>
      <c r="F864" s="131"/>
      <c r="G864" s="131"/>
      <c r="H864" s="131"/>
      <c r="I864" s="131"/>
      <c r="K864" s="131"/>
      <c r="L864" s="131"/>
      <c r="N864" s="166"/>
      <c r="Q864" s="166"/>
    </row>
    <row r="865">
      <c r="A865" s="131"/>
      <c r="B865" s="131"/>
      <c r="C865" s="131"/>
      <c r="D865" s="131"/>
      <c r="E865" s="131"/>
      <c r="F865" s="131"/>
      <c r="G865" s="131"/>
      <c r="H865" s="131"/>
      <c r="I865" s="131"/>
      <c r="K865" s="131"/>
      <c r="L865" s="131"/>
      <c r="N865" s="166"/>
      <c r="Q865" s="166"/>
    </row>
    <row r="866">
      <c r="A866" s="131"/>
      <c r="B866" s="131"/>
      <c r="C866" s="131"/>
      <c r="D866" s="131"/>
      <c r="E866" s="131"/>
      <c r="F866" s="131"/>
      <c r="G866" s="131"/>
      <c r="H866" s="131"/>
      <c r="I866" s="131"/>
      <c r="K866" s="131"/>
      <c r="L866" s="131"/>
      <c r="N866" s="166"/>
      <c r="Q866" s="166"/>
    </row>
    <row r="867">
      <c r="A867" s="131"/>
      <c r="B867" s="131"/>
      <c r="C867" s="131"/>
      <c r="D867" s="131"/>
      <c r="E867" s="131"/>
      <c r="F867" s="131"/>
      <c r="G867" s="131"/>
      <c r="H867" s="131"/>
      <c r="I867" s="131"/>
      <c r="K867" s="131"/>
      <c r="L867" s="131"/>
      <c r="N867" s="166"/>
      <c r="Q867" s="166"/>
    </row>
    <row r="868">
      <c r="A868" s="131"/>
      <c r="B868" s="131"/>
      <c r="C868" s="131"/>
      <c r="D868" s="131"/>
      <c r="E868" s="131"/>
      <c r="F868" s="131"/>
      <c r="G868" s="131"/>
      <c r="H868" s="131"/>
      <c r="I868" s="131"/>
      <c r="K868" s="131"/>
      <c r="L868" s="131"/>
      <c r="N868" s="166"/>
      <c r="Q868" s="166"/>
    </row>
    <row r="869">
      <c r="A869" s="131"/>
      <c r="B869" s="131"/>
      <c r="C869" s="131"/>
      <c r="D869" s="131"/>
      <c r="E869" s="131"/>
      <c r="F869" s="131"/>
      <c r="G869" s="131"/>
      <c r="H869" s="131"/>
      <c r="I869" s="131"/>
      <c r="K869" s="131"/>
      <c r="L869" s="131"/>
      <c r="N869" s="166"/>
      <c r="Q869" s="166"/>
    </row>
    <row r="870">
      <c r="A870" s="131"/>
      <c r="B870" s="131"/>
      <c r="C870" s="131"/>
      <c r="D870" s="131"/>
      <c r="E870" s="131"/>
      <c r="F870" s="131"/>
      <c r="G870" s="131"/>
      <c r="H870" s="131"/>
      <c r="I870" s="131"/>
      <c r="K870" s="131"/>
      <c r="L870" s="131"/>
      <c r="N870" s="166"/>
      <c r="Q870" s="166"/>
    </row>
    <row r="871">
      <c r="A871" s="131"/>
      <c r="B871" s="131"/>
      <c r="C871" s="131"/>
      <c r="D871" s="131"/>
      <c r="E871" s="131"/>
      <c r="F871" s="131"/>
      <c r="G871" s="131"/>
      <c r="H871" s="131"/>
      <c r="I871" s="131"/>
      <c r="K871" s="131"/>
      <c r="L871" s="131"/>
      <c r="N871" s="166"/>
      <c r="Q871" s="166"/>
    </row>
    <row r="872">
      <c r="A872" s="131"/>
      <c r="B872" s="131"/>
      <c r="C872" s="131"/>
      <c r="D872" s="131"/>
      <c r="E872" s="131"/>
      <c r="F872" s="131"/>
      <c r="G872" s="131"/>
      <c r="H872" s="131"/>
      <c r="I872" s="131"/>
      <c r="K872" s="131"/>
      <c r="L872" s="131"/>
      <c r="N872" s="166"/>
      <c r="Q872" s="166"/>
    </row>
    <row r="873">
      <c r="A873" s="131"/>
      <c r="B873" s="131"/>
      <c r="C873" s="131"/>
      <c r="D873" s="131"/>
      <c r="E873" s="131"/>
      <c r="F873" s="131"/>
      <c r="G873" s="131"/>
      <c r="H873" s="131"/>
      <c r="I873" s="131"/>
      <c r="K873" s="131"/>
      <c r="L873" s="131"/>
      <c r="N873" s="166"/>
      <c r="Q873" s="166"/>
    </row>
    <row r="874">
      <c r="A874" s="131"/>
      <c r="B874" s="131"/>
      <c r="C874" s="131"/>
      <c r="D874" s="131"/>
      <c r="E874" s="131"/>
      <c r="F874" s="131"/>
      <c r="G874" s="131"/>
      <c r="H874" s="131"/>
      <c r="I874" s="131"/>
      <c r="K874" s="131"/>
      <c r="L874" s="131"/>
      <c r="N874" s="166"/>
      <c r="Q874" s="166"/>
    </row>
    <row r="875">
      <c r="A875" s="131"/>
      <c r="B875" s="131"/>
      <c r="C875" s="131"/>
      <c r="D875" s="131"/>
      <c r="E875" s="131"/>
      <c r="F875" s="131"/>
      <c r="G875" s="131"/>
      <c r="H875" s="131"/>
      <c r="I875" s="131"/>
      <c r="K875" s="131"/>
      <c r="L875" s="131"/>
      <c r="N875" s="166"/>
      <c r="Q875" s="166"/>
    </row>
    <row r="876">
      <c r="A876" s="131"/>
      <c r="B876" s="131"/>
      <c r="C876" s="131"/>
      <c r="D876" s="131"/>
      <c r="E876" s="131"/>
      <c r="F876" s="131"/>
      <c r="G876" s="131"/>
      <c r="H876" s="131"/>
      <c r="I876" s="131"/>
      <c r="K876" s="131"/>
      <c r="L876" s="131"/>
      <c r="N876" s="166"/>
      <c r="Q876" s="166"/>
    </row>
    <row r="877">
      <c r="A877" s="131"/>
      <c r="B877" s="131"/>
      <c r="C877" s="131"/>
      <c r="D877" s="131"/>
      <c r="E877" s="131"/>
      <c r="F877" s="131"/>
      <c r="G877" s="131"/>
      <c r="H877" s="131"/>
      <c r="I877" s="131"/>
      <c r="K877" s="131"/>
      <c r="L877" s="131"/>
      <c r="N877" s="166"/>
      <c r="Q877" s="166"/>
    </row>
    <row r="878">
      <c r="A878" s="131"/>
      <c r="B878" s="131"/>
      <c r="C878" s="131"/>
      <c r="D878" s="131"/>
      <c r="E878" s="131"/>
      <c r="F878" s="131"/>
      <c r="G878" s="131"/>
      <c r="H878" s="131"/>
      <c r="I878" s="131"/>
      <c r="K878" s="131"/>
      <c r="L878" s="131"/>
      <c r="N878" s="166"/>
      <c r="Q878" s="166"/>
    </row>
    <row r="879">
      <c r="A879" s="131"/>
      <c r="B879" s="131"/>
      <c r="C879" s="131"/>
      <c r="D879" s="131"/>
      <c r="E879" s="131"/>
      <c r="F879" s="131"/>
      <c r="G879" s="131"/>
      <c r="H879" s="131"/>
      <c r="I879" s="131"/>
      <c r="K879" s="131"/>
      <c r="L879" s="131"/>
      <c r="N879" s="166"/>
      <c r="Q879" s="166"/>
    </row>
    <row r="880">
      <c r="A880" s="131"/>
      <c r="B880" s="131"/>
      <c r="C880" s="131"/>
      <c r="D880" s="131"/>
      <c r="E880" s="131"/>
      <c r="F880" s="131"/>
      <c r="G880" s="131"/>
      <c r="H880" s="131"/>
      <c r="I880" s="131"/>
      <c r="K880" s="131"/>
      <c r="L880" s="131"/>
      <c r="N880" s="166"/>
      <c r="Q880" s="166"/>
    </row>
    <row r="881">
      <c r="A881" s="131"/>
      <c r="B881" s="131"/>
      <c r="C881" s="131"/>
      <c r="D881" s="131"/>
      <c r="E881" s="131"/>
      <c r="F881" s="131"/>
      <c r="G881" s="131"/>
      <c r="H881" s="131"/>
      <c r="I881" s="131"/>
      <c r="K881" s="131"/>
      <c r="L881" s="131"/>
      <c r="N881" s="166"/>
      <c r="Q881" s="166"/>
    </row>
    <row r="882">
      <c r="A882" s="131"/>
      <c r="B882" s="131"/>
      <c r="C882" s="131"/>
      <c r="D882" s="131"/>
      <c r="E882" s="131"/>
      <c r="F882" s="131"/>
      <c r="G882" s="131"/>
      <c r="H882" s="131"/>
      <c r="I882" s="131"/>
      <c r="K882" s="131"/>
      <c r="L882" s="131"/>
      <c r="N882" s="166"/>
      <c r="Q882" s="166"/>
    </row>
    <row r="883">
      <c r="A883" s="131"/>
      <c r="B883" s="131"/>
      <c r="C883" s="131"/>
      <c r="D883" s="131"/>
      <c r="E883" s="131"/>
      <c r="F883" s="131"/>
      <c r="G883" s="131"/>
      <c r="H883" s="131"/>
      <c r="I883" s="131"/>
      <c r="K883" s="131"/>
      <c r="L883" s="131"/>
      <c r="N883" s="166"/>
      <c r="Q883" s="166"/>
    </row>
    <row r="884">
      <c r="A884" s="131"/>
      <c r="B884" s="131"/>
      <c r="C884" s="131"/>
      <c r="D884" s="131"/>
      <c r="E884" s="131"/>
      <c r="F884" s="131"/>
      <c r="G884" s="131"/>
      <c r="H884" s="131"/>
      <c r="I884" s="131"/>
      <c r="K884" s="131"/>
      <c r="L884" s="131"/>
      <c r="N884" s="166"/>
      <c r="Q884" s="166"/>
    </row>
    <row r="885">
      <c r="A885" s="131"/>
      <c r="B885" s="131"/>
      <c r="C885" s="131"/>
      <c r="D885" s="131"/>
      <c r="E885" s="131"/>
      <c r="F885" s="131"/>
      <c r="G885" s="131"/>
      <c r="H885" s="131"/>
      <c r="I885" s="131"/>
      <c r="K885" s="131"/>
      <c r="L885" s="131"/>
      <c r="N885" s="166"/>
      <c r="Q885" s="166"/>
    </row>
    <row r="886">
      <c r="A886" s="131"/>
      <c r="B886" s="131"/>
      <c r="C886" s="131"/>
      <c r="D886" s="131"/>
      <c r="E886" s="131"/>
      <c r="F886" s="131"/>
      <c r="G886" s="131"/>
      <c r="H886" s="131"/>
      <c r="I886" s="131"/>
      <c r="K886" s="131"/>
      <c r="L886" s="131"/>
      <c r="N886" s="166"/>
      <c r="Q886" s="166"/>
    </row>
    <row r="887">
      <c r="A887" s="131"/>
      <c r="B887" s="131"/>
      <c r="C887" s="131"/>
      <c r="D887" s="131"/>
      <c r="E887" s="131"/>
      <c r="F887" s="131"/>
      <c r="G887" s="131"/>
      <c r="H887" s="131"/>
      <c r="I887" s="131"/>
      <c r="K887" s="131"/>
      <c r="L887" s="131"/>
      <c r="N887" s="166"/>
      <c r="Q887" s="166"/>
    </row>
    <row r="888">
      <c r="A888" s="131"/>
      <c r="B888" s="131"/>
      <c r="C888" s="131"/>
      <c r="D888" s="131"/>
      <c r="E888" s="131"/>
      <c r="F888" s="131"/>
      <c r="G888" s="131"/>
      <c r="H888" s="131"/>
      <c r="I888" s="131"/>
      <c r="K888" s="131"/>
      <c r="L888" s="131"/>
      <c r="N888" s="166"/>
      <c r="Q888" s="166"/>
    </row>
    <row r="889">
      <c r="A889" s="131"/>
      <c r="B889" s="131"/>
      <c r="C889" s="131"/>
      <c r="D889" s="131"/>
      <c r="E889" s="131"/>
      <c r="F889" s="131"/>
      <c r="G889" s="131"/>
      <c r="H889" s="131"/>
      <c r="I889" s="131"/>
      <c r="K889" s="131"/>
      <c r="L889" s="131"/>
      <c r="N889" s="166"/>
      <c r="Q889" s="166"/>
    </row>
    <row r="890">
      <c r="A890" s="131"/>
      <c r="B890" s="131"/>
      <c r="C890" s="131"/>
      <c r="D890" s="131"/>
      <c r="E890" s="131"/>
      <c r="F890" s="131"/>
      <c r="G890" s="131"/>
      <c r="H890" s="131"/>
      <c r="I890" s="131"/>
      <c r="K890" s="131"/>
      <c r="L890" s="131"/>
      <c r="N890" s="166"/>
      <c r="Q890" s="166"/>
    </row>
    <row r="891">
      <c r="A891" s="131"/>
      <c r="B891" s="131"/>
      <c r="C891" s="131"/>
      <c r="D891" s="131"/>
      <c r="E891" s="131"/>
      <c r="F891" s="131"/>
      <c r="G891" s="131"/>
      <c r="H891" s="131"/>
      <c r="I891" s="131"/>
      <c r="K891" s="131"/>
      <c r="L891" s="131"/>
      <c r="N891" s="166"/>
      <c r="Q891" s="166"/>
    </row>
    <row r="892">
      <c r="A892" s="131"/>
      <c r="B892" s="131"/>
      <c r="C892" s="131"/>
      <c r="D892" s="131"/>
      <c r="E892" s="131"/>
      <c r="F892" s="131"/>
      <c r="G892" s="131"/>
      <c r="H892" s="131"/>
      <c r="I892" s="131"/>
      <c r="K892" s="131"/>
      <c r="L892" s="131"/>
      <c r="N892" s="166"/>
      <c r="Q892" s="166"/>
    </row>
    <row r="893">
      <c r="A893" s="131"/>
      <c r="B893" s="131"/>
      <c r="C893" s="131"/>
      <c r="D893" s="131"/>
      <c r="E893" s="131"/>
      <c r="F893" s="131"/>
      <c r="G893" s="131"/>
      <c r="H893" s="131"/>
      <c r="I893" s="131"/>
      <c r="K893" s="131"/>
      <c r="L893" s="131"/>
      <c r="N893" s="166"/>
      <c r="Q893" s="166"/>
    </row>
    <row r="894">
      <c r="A894" s="131"/>
      <c r="B894" s="131"/>
      <c r="C894" s="131"/>
      <c r="D894" s="131"/>
      <c r="E894" s="131"/>
      <c r="F894" s="131"/>
      <c r="G894" s="131"/>
      <c r="H894" s="131"/>
      <c r="I894" s="131"/>
      <c r="K894" s="131"/>
      <c r="L894" s="131"/>
      <c r="N894" s="166"/>
      <c r="Q894" s="166"/>
    </row>
    <row r="895">
      <c r="A895" s="131"/>
      <c r="B895" s="131"/>
      <c r="C895" s="131"/>
      <c r="D895" s="131"/>
      <c r="E895" s="131"/>
      <c r="F895" s="131"/>
      <c r="G895" s="131"/>
      <c r="H895" s="131"/>
      <c r="I895" s="131"/>
      <c r="K895" s="131"/>
      <c r="L895" s="131"/>
      <c r="N895" s="166"/>
      <c r="Q895" s="166"/>
    </row>
    <row r="896">
      <c r="A896" s="131"/>
      <c r="B896" s="131"/>
      <c r="C896" s="131"/>
      <c r="D896" s="131"/>
      <c r="E896" s="131"/>
      <c r="F896" s="131"/>
      <c r="G896" s="131"/>
      <c r="H896" s="131"/>
      <c r="I896" s="131"/>
      <c r="K896" s="131"/>
      <c r="L896" s="131"/>
      <c r="N896" s="166"/>
      <c r="Q896" s="166"/>
    </row>
    <row r="897">
      <c r="A897" s="131"/>
      <c r="B897" s="131"/>
      <c r="C897" s="131"/>
      <c r="D897" s="131"/>
      <c r="E897" s="131"/>
      <c r="F897" s="131"/>
      <c r="G897" s="131"/>
      <c r="H897" s="131"/>
      <c r="I897" s="131"/>
      <c r="K897" s="131"/>
      <c r="L897" s="131"/>
      <c r="N897" s="166"/>
      <c r="Q897" s="166"/>
    </row>
    <row r="898">
      <c r="A898" s="131"/>
      <c r="B898" s="131"/>
      <c r="C898" s="131"/>
      <c r="D898" s="131"/>
      <c r="E898" s="131"/>
      <c r="F898" s="131"/>
      <c r="G898" s="131"/>
      <c r="H898" s="131"/>
      <c r="I898" s="131"/>
      <c r="K898" s="131"/>
      <c r="L898" s="131"/>
      <c r="N898" s="166"/>
      <c r="Q898" s="166"/>
    </row>
    <row r="899">
      <c r="A899" s="131"/>
      <c r="B899" s="131"/>
      <c r="C899" s="131"/>
      <c r="D899" s="131"/>
      <c r="E899" s="131"/>
      <c r="F899" s="131"/>
      <c r="G899" s="131"/>
      <c r="H899" s="131"/>
      <c r="I899" s="131"/>
      <c r="K899" s="131"/>
      <c r="L899" s="131"/>
      <c r="N899" s="166"/>
      <c r="Q899" s="166"/>
    </row>
    <row r="900">
      <c r="A900" s="131"/>
      <c r="B900" s="131"/>
      <c r="C900" s="131"/>
      <c r="D900" s="131"/>
      <c r="E900" s="131"/>
      <c r="F900" s="131"/>
      <c r="G900" s="131"/>
      <c r="H900" s="131"/>
      <c r="I900" s="131"/>
      <c r="K900" s="131"/>
      <c r="L900" s="131"/>
      <c r="N900" s="166"/>
      <c r="Q900" s="166"/>
    </row>
    <row r="901">
      <c r="A901" s="131"/>
      <c r="B901" s="131"/>
      <c r="C901" s="131"/>
      <c r="D901" s="131"/>
      <c r="E901" s="131"/>
      <c r="F901" s="131"/>
      <c r="G901" s="131"/>
      <c r="H901" s="131"/>
      <c r="I901" s="131"/>
      <c r="K901" s="131"/>
      <c r="L901" s="131"/>
      <c r="N901" s="166"/>
      <c r="Q901" s="166"/>
    </row>
    <row r="902">
      <c r="A902" s="131"/>
      <c r="B902" s="131"/>
      <c r="C902" s="131"/>
      <c r="D902" s="131"/>
      <c r="E902" s="131"/>
      <c r="F902" s="131"/>
      <c r="G902" s="131"/>
      <c r="H902" s="131"/>
      <c r="I902" s="131"/>
      <c r="K902" s="131"/>
      <c r="L902" s="131"/>
      <c r="N902" s="166"/>
      <c r="Q902" s="166"/>
    </row>
    <row r="903">
      <c r="A903" s="131"/>
      <c r="B903" s="131"/>
      <c r="C903" s="131"/>
      <c r="D903" s="131"/>
      <c r="E903" s="131"/>
      <c r="F903" s="131"/>
      <c r="G903" s="131"/>
      <c r="H903" s="131"/>
      <c r="I903" s="131"/>
      <c r="K903" s="131"/>
      <c r="L903" s="131"/>
      <c r="N903" s="166"/>
      <c r="Q903" s="166"/>
    </row>
    <row r="904">
      <c r="A904" s="131"/>
      <c r="B904" s="131"/>
      <c r="C904" s="131"/>
      <c r="D904" s="131"/>
      <c r="E904" s="131"/>
      <c r="F904" s="131"/>
      <c r="G904" s="131"/>
      <c r="H904" s="131"/>
      <c r="I904" s="131"/>
      <c r="K904" s="131"/>
      <c r="L904" s="131"/>
      <c r="N904" s="166"/>
      <c r="Q904" s="166"/>
    </row>
    <row r="905">
      <c r="A905" s="131"/>
      <c r="B905" s="131"/>
      <c r="C905" s="131"/>
      <c r="D905" s="131"/>
      <c r="E905" s="131"/>
      <c r="F905" s="131"/>
      <c r="G905" s="131"/>
      <c r="H905" s="131"/>
      <c r="I905" s="131"/>
      <c r="K905" s="131"/>
      <c r="L905" s="131"/>
      <c r="N905" s="166"/>
      <c r="Q905" s="166"/>
    </row>
    <row r="906">
      <c r="A906" s="131"/>
      <c r="B906" s="131"/>
      <c r="C906" s="131"/>
      <c r="D906" s="131"/>
      <c r="E906" s="131"/>
      <c r="F906" s="131"/>
      <c r="G906" s="131"/>
      <c r="H906" s="131"/>
      <c r="I906" s="131"/>
      <c r="K906" s="131"/>
      <c r="L906" s="131"/>
      <c r="N906" s="166"/>
      <c r="Q906" s="166"/>
    </row>
    <row r="907">
      <c r="A907" s="131"/>
      <c r="B907" s="131"/>
      <c r="C907" s="131"/>
      <c r="D907" s="131"/>
      <c r="E907" s="131"/>
      <c r="F907" s="131"/>
      <c r="G907" s="131"/>
      <c r="H907" s="131"/>
      <c r="I907" s="131"/>
      <c r="K907" s="131"/>
      <c r="L907" s="131"/>
      <c r="N907" s="166"/>
      <c r="Q907" s="166"/>
    </row>
    <row r="908">
      <c r="A908" s="131"/>
      <c r="B908" s="131"/>
      <c r="C908" s="131"/>
      <c r="D908" s="131"/>
      <c r="E908" s="131"/>
      <c r="F908" s="131"/>
      <c r="G908" s="131"/>
      <c r="H908" s="131"/>
      <c r="I908" s="131"/>
      <c r="K908" s="131"/>
      <c r="L908" s="131"/>
      <c r="N908" s="166"/>
      <c r="Q908" s="166"/>
    </row>
    <row r="909">
      <c r="A909" s="131"/>
      <c r="B909" s="131"/>
      <c r="C909" s="131"/>
      <c r="D909" s="131"/>
      <c r="E909" s="131"/>
      <c r="F909" s="131"/>
      <c r="G909" s="131"/>
      <c r="H909" s="131"/>
      <c r="I909" s="131"/>
      <c r="K909" s="131"/>
      <c r="L909" s="131"/>
      <c r="N909" s="166"/>
      <c r="Q909" s="166"/>
    </row>
    <row r="910">
      <c r="A910" s="131"/>
      <c r="B910" s="131"/>
      <c r="C910" s="131"/>
      <c r="D910" s="131"/>
      <c r="E910" s="131"/>
      <c r="F910" s="131"/>
      <c r="G910" s="131"/>
      <c r="H910" s="131"/>
      <c r="I910" s="131"/>
      <c r="K910" s="131"/>
      <c r="L910" s="131"/>
      <c r="N910" s="166"/>
      <c r="Q910" s="166"/>
    </row>
    <row r="911">
      <c r="A911" s="131"/>
      <c r="B911" s="131"/>
      <c r="C911" s="131"/>
      <c r="D911" s="131"/>
      <c r="E911" s="131"/>
      <c r="F911" s="131"/>
      <c r="G911" s="131"/>
      <c r="H911" s="131"/>
      <c r="I911" s="131"/>
      <c r="K911" s="131"/>
      <c r="L911" s="131"/>
      <c r="N911" s="166"/>
      <c r="Q911" s="166"/>
    </row>
    <row r="912">
      <c r="A912" s="131"/>
      <c r="B912" s="131"/>
      <c r="C912" s="131"/>
      <c r="D912" s="131"/>
      <c r="E912" s="131"/>
      <c r="F912" s="131"/>
      <c r="G912" s="131"/>
      <c r="H912" s="131"/>
      <c r="I912" s="131"/>
      <c r="K912" s="131"/>
      <c r="L912" s="131"/>
      <c r="N912" s="166"/>
      <c r="Q912" s="166"/>
    </row>
    <row r="913">
      <c r="A913" s="131"/>
      <c r="B913" s="131"/>
      <c r="C913" s="131"/>
      <c r="D913" s="131"/>
      <c r="E913" s="131"/>
      <c r="F913" s="131"/>
      <c r="G913" s="131"/>
      <c r="H913" s="131"/>
      <c r="I913" s="131"/>
      <c r="K913" s="131"/>
      <c r="L913" s="131"/>
      <c r="N913" s="166"/>
      <c r="Q913" s="166"/>
    </row>
    <row r="914">
      <c r="A914" s="131"/>
      <c r="B914" s="131"/>
      <c r="C914" s="131"/>
      <c r="D914" s="131"/>
      <c r="E914" s="131"/>
      <c r="F914" s="131"/>
      <c r="G914" s="131"/>
      <c r="H914" s="131"/>
      <c r="I914" s="131"/>
      <c r="K914" s="131"/>
      <c r="L914" s="131"/>
      <c r="N914" s="166"/>
      <c r="Q914" s="166"/>
    </row>
    <row r="915">
      <c r="A915" s="131"/>
      <c r="B915" s="131"/>
      <c r="C915" s="131"/>
      <c r="D915" s="131"/>
      <c r="E915" s="131"/>
      <c r="F915" s="131"/>
      <c r="G915" s="131"/>
      <c r="H915" s="131"/>
      <c r="I915" s="131"/>
      <c r="K915" s="131"/>
      <c r="L915" s="131"/>
      <c r="N915" s="166"/>
      <c r="Q915" s="166"/>
    </row>
    <row r="916">
      <c r="A916" s="131"/>
      <c r="B916" s="131"/>
      <c r="C916" s="131"/>
      <c r="D916" s="131"/>
      <c r="E916" s="131"/>
      <c r="F916" s="131"/>
      <c r="G916" s="131"/>
      <c r="H916" s="131"/>
      <c r="I916" s="131"/>
      <c r="K916" s="131"/>
      <c r="L916" s="131"/>
      <c r="N916" s="166"/>
      <c r="Q916" s="166"/>
    </row>
    <row r="917">
      <c r="A917" s="131"/>
      <c r="B917" s="131"/>
      <c r="C917" s="131"/>
      <c r="D917" s="131"/>
      <c r="E917" s="131"/>
      <c r="F917" s="131"/>
      <c r="G917" s="131"/>
      <c r="H917" s="131"/>
      <c r="I917" s="131"/>
      <c r="K917" s="131"/>
      <c r="L917" s="131"/>
      <c r="N917" s="166"/>
      <c r="Q917" s="166"/>
    </row>
    <row r="918">
      <c r="A918" s="131"/>
      <c r="B918" s="131"/>
      <c r="C918" s="131"/>
      <c r="D918" s="131"/>
      <c r="E918" s="131"/>
      <c r="F918" s="131"/>
      <c r="G918" s="131"/>
      <c r="H918" s="131"/>
      <c r="I918" s="131"/>
      <c r="K918" s="131"/>
      <c r="L918" s="131"/>
      <c r="N918" s="166"/>
      <c r="Q918" s="166"/>
    </row>
    <row r="919">
      <c r="A919" s="131"/>
      <c r="B919" s="131"/>
      <c r="C919" s="131"/>
      <c r="D919" s="131"/>
      <c r="E919" s="131"/>
      <c r="F919" s="131"/>
      <c r="G919" s="131"/>
      <c r="H919" s="131"/>
      <c r="I919" s="131"/>
      <c r="K919" s="131"/>
      <c r="L919" s="131"/>
      <c r="N919" s="166"/>
      <c r="Q919" s="166"/>
    </row>
    <row r="920">
      <c r="A920" s="131"/>
      <c r="B920" s="131"/>
      <c r="C920" s="131"/>
      <c r="D920" s="131"/>
      <c r="E920" s="131"/>
      <c r="F920" s="131"/>
      <c r="G920" s="131"/>
      <c r="H920" s="131"/>
      <c r="I920" s="131"/>
      <c r="K920" s="131"/>
      <c r="L920" s="131"/>
      <c r="N920" s="166"/>
      <c r="Q920" s="166"/>
    </row>
    <row r="921">
      <c r="A921" s="131"/>
      <c r="B921" s="131"/>
      <c r="C921" s="131"/>
      <c r="D921" s="131"/>
      <c r="E921" s="131"/>
      <c r="F921" s="131"/>
      <c r="G921" s="131"/>
      <c r="H921" s="131"/>
      <c r="I921" s="131"/>
      <c r="K921" s="131"/>
      <c r="L921" s="131"/>
      <c r="N921" s="166"/>
      <c r="Q921" s="166"/>
    </row>
    <row r="922">
      <c r="A922" s="131"/>
      <c r="B922" s="131"/>
      <c r="C922" s="131"/>
      <c r="D922" s="131"/>
      <c r="E922" s="131"/>
      <c r="F922" s="131"/>
      <c r="G922" s="131"/>
      <c r="H922" s="131"/>
      <c r="I922" s="131"/>
      <c r="K922" s="131"/>
      <c r="L922" s="131"/>
      <c r="N922" s="166"/>
      <c r="Q922" s="166"/>
    </row>
    <row r="923">
      <c r="A923" s="131"/>
      <c r="B923" s="131"/>
      <c r="C923" s="131"/>
      <c r="D923" s="131"/>
      <c r="E923" s="131"/>
      <c r="F923" s="131"/>
      <c r="G923" s="131"/>
      <c r="H923" s="131"/>
      <c r="I923" s="131"/>
      <c r="K923" s="131"/>
      <c r="L923" s="131"/>
      <c r="N923" s="166"/>
      <c r="Q923" s="166"/>
    </row>
    <row r="924">
      <c r="A924" s="131"/>
      <c r="B924" s="131"/>
      <c r="C924" s="131"/>
      <c r="D924" s="131"/>
      <c r="E924" s="131"/>
      <c r="F924" s="131"/>
      <c r="G924" s="131"/>
      <c r="H924" s="131"/>
      <c r="I924" s="131"/>
      <c r="K924" s="131"/>
      <c r="L924" s="131"/>
      <c r="N924" s="166"/>
      <c r="Q924" s="166"/>
    </row>
    <row r="925">
      <c r="A925" s="131"/>
      <c r="B925" s="131"/>
      <c r="C925" s="131"/>
      <c r="D925" s="131"/>
      <c r="E925" s="131"/>
      <c r="F925" s="131"/>
      <c r="G925" s="131"/>
      <c r="H925" s="131"/>
      <c r="I925" s="131"/>
      <c r="K925" s="131"/>
      <c r="L925" s="131"/>
      <c r="N925" s="166"/>
      <c r="Q925" s="166"/>
    </row>
    <row r="926">
      <c r="A926" s="131"/>
      <c r="B926" s="131"/>
      <c r="C926" s="131"/>
      <c r="D926" s="131"/>
      <c r="E926" s="131"/>
      <c r="F926" s="131"/>
      <c r="G926" s="131"/>
      <c r="H926" s="131"/>
      <c r="I926" s="131"/>
      <c r="K926" s="131"/>
      <c r="L926" s="131"/>
      <c r="N926" s="166"/>
      <c r="Q926" s="166"/>
    </row>
    <row r="927">
      <c r="A927" s="131"/>
      <c r="B927" s="131"/>
      <c r="C927" s="131"/>
      <c r="D927" s="131"/>
      <c r="E927" s="131"/>
      <c r="F927" s="131"/>
      <c r="G927" s="131"/>
      <c r="H927" s="131"/>
      <c r="I927" s="131"/>
      <c r="K927" s="131"/>
      <c r="L927" s="131"/>
      <c r="N927" s="166"/>
      <c r="Q927" s="166"/>
    </row>
    <row r="928">
      <c r="A928" s="131"/>
      <c r="B928" s="131"/>
      <c r="C928" s="131"/>
      <c r="D928" s="131"/>
      <c r="E928" s="131"/>
      <c r="F928" s="131"/>
      <c r="G928" s="131"/>
      <c r="H928" s="131"/>
      <c r="I928" s="131"/>
      <c r="K928" s="131"/>
      <c r="L928" s="131"/>
      <c r="N928" s="166"/>
      <c r="Q928" s="166"/>
    </row>
    <row r="929">
      <c r="A929" s="131"/>
      <c r="B929" s="131"/>
      <c r="C929" s="131"/>
      <c r="D929" s="131"/>
      <c r="E929" s="131"/>
      <c r="F929" s="131"/>
      <c r="G929" s="131"/>
      <c r="H929" s="131"/>
      <c r="I929" s="131"/>
      <c r="K929" s="131"/>
      <c r="L929" s="131"/>
      <c r="N929" s="166"/>
      <c r="Q929" s="166"/>
    </row>
    <row r="930">
      <c r="A930" s="131"/>
      <c r="B930" s="131"/>
      <c r="C930" s="131"/>
      <c r="D930" s="131"/>
      <c r="E930" s="131"/>
      <c r="F930" s="131"/>
      <c r="G930" s="131"/>
      <c r="H930" s="131"/>
      <c r="I930" s="131"/>
      <c r="K930" s="131"/>
      <c r="L930" s="131"/>
      <c r="N930" s="166"/>
      <c r="Q930" s="166"/>
    </row>
    <row r="931">
      <c r="A931" s="131"/>
      <c r="B931" s="131"/>
      <c r="C931" s="131"/>
      <c r="D931" s="131"/>
      <c r="E931" s="131"/>
      <c r="F931" s="131"/>
      <c r="G931" s="131"/>
      <c r="H931" s="131"/>
      <c r="I931" s="131"/>
      <c r="K931" s="131"/>
      <c r="L931" s="131"/>
      <c r="N931" s="166"/>
      <c r="Q931" s="166"/>
    </row>
    <row r="932">
      <c r="A932" s="131"/>
      <c r="B932" s="131"/>
      <c r="C932" s="131"/>
      <c r="D932" s="131"/>
      <c r="E932" s="131"/>
      <c r="F932" s="131"/>
      <c r="G932" s="131"/>
      <c r="H932" s="131"/>
      <c r="I932" s="131"/>
      <c r="K932" s="131"/>
      <c r="L932" s="131"/>
      <c r="N932" s="166"/>
      <c r="Q932" s="166"/>
    </row>
    <row r="933">
      <c r="A933" s="131"/>
      <c r="B933" s="131"/>
      <c r="C933" s="131"/>
      <c r="D933" s="131"/>
      <c r="E933" s="131"/>
      <c r="F933" s="131"/>
      <c r="G933" s="131"/>
      <c r="H933" s="131"/>
      <c r="I933" s="131"/>
      <c r="K933" s="131"/>
      <c r="L933" s="131"/>
      <c r="N933" s="166"/>
      <c r="Q933" s="166"/>
    </row>
    <row r="934">
      <c r="A934" s="131"/>
      <c r="B934" s="131"/>
      <c r="C934" s="131"/>
      <c r="D934" s="131"/>
      <c r="E934" s="131"/>
      <c r="F934" s="131"/>
      <c r="G934" s="131"/>
      <c r="H934" s="131"/>
      <c r="I934" s="131"/>
      <c r="K934" s="131"/>
      <c r="L934" s="131"/>
      <c r="N934" s="166"/>
      <c r="Q934" s="166"/>
    </row>
    <row r="935">
      <c r="A935" s="131"/>
      <c r="B935" s="131"/>
      <c r="C935" s="131"/>
      <c r="D935" s="131"/>
      <c r="E935" s="131"/>
      <c r="F935" s="131"/>
      <c r="G935" s="131"/>
      <c r="H935" s="131"/>
      <c r="I935" s="131"/>
      <c r="K935" s="131"/>
      <c r="L935" s="131"/>
      <c r="N935" s="166"/>
      <c r="Q935" s="166"/>
    </row>
    <row r="936">
      <c r="A936" s="131"/>
      <c r="B936" s="131"/>
      <c r="C936" s="131"/>
      <c r="D936" s="131"/>
      <c r="E936" s="131"/>
      <c r="F936" s="131"/>
      <c r="G936" s="131"/>
      <c r="H936" s="131"/>
      <c r="I936" s="131"/>
      <c r="K936" s="131"/>
      <c r="L936" s="131"/>
      <c r="N936" s="166"/>
      <c r="Q936" s="166"/>
    </row>
    <row r="937">
      <c r="A937" s="131"/>
      <c r="B937" s="131"/>
      <c r="C937" s="131"/>
      <c r="D937" s="131"/>
      <c r="E937" s="131"/>
      <c r="F937" s="131"/>
      <c r="G937" s="131"/>
      <c r="H937" s="131"/>
      <c r="I937" s="131"/>
      <c r="K937" s="131"/>
      <c r="L937" s="131"/>
      <c r="N937" s="166"/>
      <c r="Q937" s="166"/>
    </row>
    <row r="938">
      <c r="A938" s="131"/>
      <c r="B938" s="131"/>
      <c r="C938" s="131"/>
      <c r="D938" s="131"/>
      <c r="E938" s="131"/>
      <c r="F938" s="131"/>
      <c r="G938" s="131"/>
      <c r="H938" s="131"/>
      <c r="I938" s="131"/>
      <c r="K938" s="131"/>
      <c r="L938" s="131"/>
      <c r="N938" s="166"/>
      <c r="Q938" s="166"/>
    </row>
    <row r="939">
      <c r="A939" s="131"/>
      <c r="B939" s="131"/>
      <c r="C939" s="131"/>
      <c r="D939" s="131"/>
      <c r="E939" s="131"/>
      <c r="F939" s="131"/>
      <c r="G939" s="131"/>
      <c r="H939" s="131"/>
      <c r="I939" s="131"/>
      <c r="K939" s="131"/>
      <c r="L939" s="131"/>
      <c r="N939" s="166"/>
      <c r="Q939" s="166"/>
    </row>
    <row r="940">
      <c r="A940" s="131"/>
      <c r="B940" s="131"/>
      <c r="C940" s="131"/>
      <c r="D940" s="131"/>
      <c r="E940" s="131"/>
      <c r="F940" s="131"/>
      <c r="G940" s="131"/>
      <c r="H940" s="131"/>
      <c r="I940" s="131"/>
      <c r="K940" s="131"/>
      <c r="L940" s="131"/>
      <c r="N940" s="166"/>
      <c r="Q940" s="166"/>
    </row>
    <row r="941">
      <c r="A941" s="131"/>
      <c r="B941" s="131"/>
      <c r="C941" s="131"/>
      <c r="D941" s="131"/>
      <c r="E941" s="131"/>
      <c r="F941" s="131"/>
      <c r="G941" s="131"/>
      <c r="H941" s="131"/>
      <c r="I941" s="131"/>
      <c r="K941" s="131"/>
      <c r="L941" s="131"/>
      <c r="N941" s="166"/>
      <c r="Q941" s="166"/>
    </row>
    <row r="942">
      <c r="A942" s="131"/>
      <c r="B942" s="131"/>
      <c r="C942" s="131"/>
      <c r="D942" s="131"/>
      <c r="E942" s="131"/>
      <c r="F942" s="131"/>
      <c r="G942" s="131"/>
      <c r="H942" s="131"/>
      <c r="I942" s="131"/>
      <c r="K942" s="131"/>
      <c r="L942" s="131"/>
      <c r="N942" s="166"/>
      <c r="Q942" s="166"/>
    </row>
    <row r="943">
      <c r="A943" s="131"/>
      <c r="B943" s="131"/>
      <c r="C943" s="131"/>
      <c r="D943" s="131"/>
      <c r="E943" s="131"/>
      <c r="F943" s="131"/>
      <c r="G943" s="131"/>
      <c r="H943" s="131"/>
      <c r="I943" s="131"/>
      <c r="K943" s="131"/>
      <c r="L943" s="131"/>
      <c r="N943" s="166"/>
      <c r="Q943" s="166"/>
    </row>
    <row r="944">
      <c r="A944" s="131"/>
      <c r="B944" s="131"/>
      <c r="C944" s="131"/>
      <c r="D944" s="131"/>
      <c r="E944" s="131"/>
      <c r="F944" s="131"/>
      <c r="G944" s="131"/>
      <c r="H944" s="131"/>
      <c r="I944" s="131"/>
      <c r="K944" s="131"/>
      <c r="L944" s="131"/>
      <c r="N944" s="166"/>
      <c r="Q944" s="166"/>
    </row>
    <row r="945">
      <c r="A945" s="131"/>
      <c r="B945" s="131"/>
      <c r="C945" s="131"/>
      <c r="D945" s="131"/>
      <c r="E945" s="131"/>
      <c r="F945" s="131"/>
      <c r="G945" s="131"/>
      <c r="H945" s="131"/>
      <c r="I945" s="131"/>
      <c r="K945" s="131"/>
      <c r="L945" s="131"/>
      <c r="N945" s="166"/>
      <c r="Q945" s="166"/>
    </row>
    <row r="946">
      <c r="A946" s="131"/>
      <c r="B946" s="131"/>
      <c r="C946" s="131"/>
      <c r="D946" s="131"/>
      <c r="E946" s="131"/>
      <c r="F946" s="131"/>
      <c r="G946" s="131"/>
      <c r="H946" s="131"/>
      <c r="I946" s="131"/>
      <c r="K946" s="131"/>
      <c r="L946" s="131"/>
      <c r="N946" s="166"/>
      <c r="Q946" s="166"/>
    </row>
    <row r="947">
      <c r="A947" s="131"/>
      <c r="B947" s="131"/>
      <c r="C947" s="131"/>
      <c r="D947" s="131"/>
      <c r="E947" s="131"/>
      <c r="F947" s="131"/>
      <c r="G947" s="131"/>
      <c r="H947" s="131"/>
      <c r="I947" s="131"/>
      <c r="K947" s="131"/>
      <c r="L947" s="131"/>
      <c r="N947" s="166"/>
      <c r="Q947" s="166"/>
    </row>
    <row r="948">
      <c r="A948" s="131"/>
      <c r="B948" s="131"/>
      <c r="C948" s="131"/>
      <c r="D948" s="131"/>
      <c r="E948" s="131"/>
      <c r="F948" s="131"/>
      <c r="G948" s="131"/>
      <c r="H948" s="131"/>
      <c r="I948" s="131"/>
      <c r="K948" s="131"/>
      <c r="L948" s="131"/>
      <c r="N948" s="166"/>
      <c r="Q948" s="166"/>
    </row>
    <row r="949">
      <c r="A949" s="131"/>
      <c r="B949" s="131"/>
      <c r="C949" s="131"/>
      <c r="D949" s="131"/>
      <c r="E949" s="131"/>
      <c r="F949" s="131"/>
      <c r="G949" s="131"/>
      <c r="H949" s="131"/>
      <c r="I949" s="131"/>
      <c r="K949" s="131"/>
      <c r="L949" s="131"/>
      <c r="N949" s="166"/>
      <c r="Q949" s="166"/>
    </row>
    <row r="950">
      <c r="A950" s="131"/>
      <c r="B950" s="131"/>
      <c r="C950" s="131"/>
      <c r="D950" s="131"/>
      <c r="E950" s="131"/>
      <c r="F950" s="131"/>
      <c r="G950" s="131"/>
      <c r="H950" s="131"/>
      <c r="I950" s="131"/>
      <c r="K950" s="131"/>
      <c r="L950" s="131"/>
      <c r="N950" s="166"/>
      <c r="Q950" s="166"/>
    </row>
    <row r="951">
      <c r="A951" s="131"/>
      <c r="B951" s="131"/>
      <c r="C951" s="131"/>
      <c r="D951" s="131"/>
      <c r="E951" s="131"/>
      <c r="F951" s="131"/>
      <c r="G951" s="131"/>
      <c r="H951" s="131"/>
      <c r="I951" s="131"/>
      <c r="K951" s="131"/>
      <c r="L951" s="131"/>
      <c r="N951" s="166"/>
      <c r="Q951" s="166"/>
    </row>
    <row r="952">
      <c r="A952" s="131"/>
      <c r="B952" s="131"/>
      <c r="C952" s="131"/>
      <c r="D952" s="131"/>
      <c r="E952" s="131"/>
      <c r="F952" s="131"/>
      <c r="G952" s="131"/>
      <c r="H952" s="131"/>
      <c r="I952" s="131"/>
      <c r="K952" s="131"/>
      <c r="L952" s="131"/>
      <c r="N952" s="166"/>
      <c r="Q952" s="166"/>
    </row>
    <row r="953">
      <c r="A953" s="131"/>
      <c r="B953" s="131"/>
      <c r="C953" s="131"/>
      <c r="D953" s="131"/>
      <c r="E953" s="131"/>
      <c r="F953" s="131"/>
      <c r="G953" s="131"/>
      <c r="H953" s="131"/>
      <c r="I953" s="131"/>
      <c r="K953" s="131"/>
      <c r="L953" s="131"/>
      <c r="N953" s="166"/>
      <c r="Q953" s="166"/>
    </row>
    <row r="954">
      <c r="A954" s="131"/>
      <c r="B954" s="131"/>
      <c r="C954" s="131"/>
      <c r="D954" s="131"/>
      <c r="E954" s="131"/>
      <c r="F954" s="131"/>
      <c r="G954" s="131"/>
      <c r="H954" s="131"/>
      <c r="I954" s="131"/>
      <c r="K954" s="131"/>
      <c r="L954" s="131"/>
      <c r="N954" s="166"/>
      <c r="Q954" s="166"/>
    </row>
    <row r="955">
      <c r="A955" s="131"/>
      <c r="B955" s="131"/>
      <c r="C955" s="131"/>
      <c r="D955" s="131"/>
      <c r="E955" s="131"/>
      <c r="F955" s="131"/>
      <c r="G955" s="131"/>
      <c r="H955" s="131"/>
      <c r="I955" s="131"/>
      <c r="K955" s="131"/>
      <c r="L955" s="131"/>
      <c r="N955" s="166"/>
      <c r="Q955" s="166"/>
    </row>
    <row r="956">
      <c r="A956" s="131"/>
      <c r="B956" s="131"/>
      <c r="C956" s="131"/>
      <c r="D956" s="131"/>
      <c r="E956" s="131"/>
      <c r="F956" s="131"/>
      <c r="G956" s="131"/>
      <c r="H956" s="131"/>
      <c r="I956" s="131"/>
      <c r="K956" s="131"/>
      <c r="L956" s="131"/>
      <c r="N956" s="166"/>
      <c r="Q956" s="166"/>
    </row>
    <row r="957">
      <c r="A957" s="131"/>
      <c r="B957" s="131"/>
      <c r="C957" s="131"/>
      <c r="D957" s="131"/>
      <c r="E957" s="131"/>
      <c r="F957" s="131"/>
      <c r="G957" s="131"/>
      <c r="H957" s="131"/>
      <c r="I957" s="131"/>
      <c r="K957" s="131"/>
      <c r="L957" s="131"/>
      <c r="N957" s="166"/>
      <c r="Q957" s="166"/>
    </row>
    <row r="958">
      <c r="A958" s="131"/>
      <c r="B958" s="131"/>
      <c r="C958" s="131"/>
      <c r="D958" s="131"/>
      <c r="E958" s="131"/>
      <c r="F958" s="131"/>
      <c r="G958" s="131"/>
      <c r="H958" s="131"/>
      <c r="I958" s="131"/>
      <c r="K958" s="131"/>
      <c r="L958" s="131"/>
      <c r="N958" s="166"/>
      <c r="Q958" s="166"/>
    </row>
    <row r="959">
      <c r="A959" s="131"/>
      <c r="B959" s="131"/>
      <c r="C959" s="131"/>
      <c r="D959" s="131"/>
      <c r="E959" s="131"/>
      <c r="F959" s="131"/>
      <c r="G959" s="131"/>
      <c r="H959" s="131"/>
      <c r="I959" s="131"/>
      <c r="K959" s="131"/>
      <c r="L959" s="131"/>
      <c r="N959" s="166"/>
      <c r="Q959" s="166"/>
    </row>
    <row r="960">
      <c r="A960" s="131"/>
      <c r="B960" s="131"/>
      <c r="C960" s="131"/>
      <c r="D960" s="131"/>
      <c r="E960" s="131"/>
      <c r="F960" s="131"/>
      <c r="G960" s="131"/>
      <c r="H960" s="131"/>
      <c r="I960" s="131"/>
      <c r="K960" s="131"/>
      <c r="L960" s="131"/>
      <c r="N960" s="166"/>
      <c r="Q960" s="166"/>
    </row>
    <row r="961">
      <c r="A961" s="131"/>
      <c r="B961" s="131"/>
      <c r="C961" s="131"/>
      <c r="D961" s="131"/>
      <c r="E961" s="131"/>
      <c r="F961" s="131"/>
      <c r="G961" s="131"/>
      <c r="H961" s="131"/>
      <c r="I961" s="131"/>
      <c r="K961" s="131"/>
      <c r="L961" s="131"/>
      <c r="N961" s="166"/>
      <c r="Q961" s="166"/>
    </row>
    <row r="962">
      <c r="A962" s="131"/>
      <c r="B962" s="131"/>
      <c r="C962" s="131"/>
      <c r="D962" s="131"/>
      <c r="E962" s="131"/>
      <c r="F962" s="131"/>
      <c r="G962" s="131"/>
      <c r="H962" s="131"/>
      <c r="I962" s="131"/>
      <c r="K962" s="131"/>
      <c r="L962" s="131"/>
      <c r="N962" s="166"/>
      <c r="Q962" s="166"/>
    </row>
    <row r="963">
      <c r="A963" s="131"/>
      <c r="B963" s="131"/>
      <c r="C963" s="131"/>
      <c r="D963" s="131"/>
      <c r="E963" s="131"/>
      <c r="F963" s="131"/>
      <c r="G963" s="131"/>
      <c r="H963" s="131"/>
      <c r="I963" s="131"/>
      <c r="K963" s="131"/>
      <c r="L963" s="131"/>
      <c r="N963" s="166"/>
      <c r="Q963" s="166"/>
    </row>
    <row r="964">
      <c r="A964" s="131"/>
      <c r="B964" s="131"/>
      <c r="C964" s="131"/>
      <c r="D964" s="131"/>
      <c r="E964" s="131"/>
      <c r="F964" s="131"/>
      <c r="G964" s="131"/>
      <c r="H964" s="131"/>
      <c r="I964" s="131"/>
      <c r="K964" s="131"/>
      <c r="L964" s="131"/>
      <c r="N964" s="166"/>
      <c r="Q964" s="166"/>
    </row>
    <row r="965">
      <c r="A965" s="131"/>
      <c r="B965" s="131"/>
      <c r="C965" s="131"/>
      <c r="D965" s="131"/>
      <c r="E965" s="131"/>
      <c r="F965" s="131"/>
      <c r="G965" s="131"/>
      <c r="H965" s="131"/>
      <c r="I965" s="131"/>
      <c r="K965" s="131"/>
      <c r="L965" s="131"/>
      <c r="N965" s="166"/>
      <c r="Q965" s="166"/>
    </row>
    <row r="966">
      <c r="A966" s="131"/>
      <c r="B966" s="131"/>
      <c r="C966" s="131"/>
      <c r="D966" s="131"/>
      <c r="E966" s="131"/>
      <c r="F966" s="131"/>
      <c r="G966" s="131"/>
      <c r="H966" s="131"/>
      <c r="I966" s="131"/>
      <c r="K966" s="131"/>
      <c r="L966" s="131"/>
      <c r="N966" s="166"/>
      <c r="Q966" s="166"/>
    </row>
    <row r="967">
      <c r="A967" s="131"/>
      <c r="B967" s="131"/>
      <c r="C967" s="131"/>
      <c r="D967" s="131"/>
      <c r="E967" s="131"/>
      <c r="F967" s="131"/>
      <c r="G967" s="131"/>
      <c r="H967" s="131"/>
      <c r="I967" s="131"/>
      <c r="K967" s="131"/>
      <c r="L967" s="131"/>
      <c r="N967" s="166"/>
      <c r="Q967" s="166"/>
    </row>
    <row r="968">
      <c r="A968" s="131"/>
      <c r="B968" s="131"/>
      <c r="C968" s="131"/>
      <c r="D968" s="131"/>
      <c r="E968" s="131"/>
      <c r="F968" s="131"/>
      <c r="G968" s="131"/>
      <c r="H968" s="131"/>
      <c r="I968" s="131"/>
      <c r="K968" s="131"/>
      <c r="L968" s="131"/>
      <c r="N968" s="166"/>
      <c r="Q968" s="166"/>
    </row>
    <row r="969">
      <c r="A969" s="131"/>
      <c r="B969" s="131"/>
      <c r="C969" s="131"/>
      <c r="D969" s="131"/>
      <c r="E969" s="131"/>
      <c r="F969" s="131"/>
      <c r="G969" s="131"/>
      <c r="H969" s="131"/>
      <c r="I969" s="131"/>
      <c r="K969" s="131"/>
      <c r="L969" s="131"/>
      <c r="N969" s="166"/>
      <c r="Q969" s="166"/>
    </row>
    <row r="970">
      <c r="A970" s="131"/>
      <c r="B970" s="131"/>
      <c r="C970" s="131"/>
      <c r="D970" s="131"/>
      <c r="E970" s="131"/>
      <c r="F970" s="131"/>
      <c r="G970" s="131"/>
      <c r="H970" s="131"/>
      <c r="I970" s="131"/>
      <c r="K970" s="131"/>
      <c r="L970" s="131"/>
      <c r="N970" s="166"/>
      <c r="Q970" s="166"/>
    </row>
    <row r="971">
      <c r="A971" s="131"/>
      <c r="B971" s="131"/>
      <c r="C971" s="131"/>
      <c r="D971" s="131"/>
      <c r="E971" s="131"/>
      <c r="F971" s="131"/>
      <c r="G971" s="131"/>
      <c r="H971" s="131"/>
      <c r="I971" s="131"/>
      <c r="K971" s="131"/>
      <c r="L971" s="131"/>
      <c r="N971" s="166"/>
      <c r="Q971" s="166"/>
    </row>
    <row r="972">
      <c r="A972" s="131"/>
      <c r="B972" s="131"/>
      <c r="C972" s="131"/>
      <c r="D972" s="131"/>
      <c r="E972" s="131"/>
      <c r="F972" s="131"/>
      <c r="G972" s="131"/>
      <c r="H972" s="131"/>
      <c r="I972" s="131"/>
      <c r="K972" s="131"/>
      <c r="L972" s="131"/>
      <c r="N972" s="166"/>
      <c r="Q972" s="166"/>
    </row>
    <row r="973">
      <c r="A973" s="131"/>
      <c r="B973" s="131"/>
      <c r="C973" s="131"/>
      <c r="D973" s="131"/>
      <c r="E973" s="131"/>
      <c r="F973" s="131"/>
      <c r="G973" s="131"/>
      <c r="H973" s="131"/>
      <c r="I973" s="131"/>
      <c r="K973" s="131"/>
      <c r="L973" s="131"/>
      <c r="N973" s="166"/>
      <c r="Q973" s="166"/>
    </row>
    <row r="974">
      <c r="A974" s="131"/>
      <c r="B974" s="131"/>
      <c r="C974" s="131"/>
      <c r="D974" s="131"/>
      <c r="E974" s="131"/>
      <c r="F974" s="131"/>
      <c r="G974" s="131"/>
      <c r="H974" s="131"/>
      <c r="I974" s="131"/>
      <c r="K974" s="131"/>
      <c r="L974" s="131"/>
      <c r="N974" s="166"/>
      <c r="Q974" s="166"/>
    </row>
    <row r="975">
      <c r="A975" s="131"/>
      <c r="B975" s="131"/>
      <c r="C975" s="131"/>
      <c r="D975" s="131"/>
      <c r="E975" s="131"/>
      <c r="F975" s="131"/>
      <c r="G975" s="131"/>
      <c r="H975" s="131"/>
      <c r="I975" s="131"/>
      <c r="K975" s="131"/>
      <c r="L975" s="131"/>
      <c r="N975" s="166"/>
      <c r="Q975" s="166"/>
    </row>
    <row r="976">
      <c r="A976" s="131"/>
      <c r="B976" s="131"/>
      <c r="C976" s="131"/>
      <c r="D976" s="131"/>
      <c r="E976" s="131"/>
      <c r="F976" s="131"/>
      <c r="G976" s="131"/>
      <c r="H976" s="131"/>
      <c r="I976" s="131"/>
      <c r="K976" s="131"/>
      <c r="L976" s="131"/>
      <c r="N976" s="166"/>
      <c r="Q976" s="166"/>
    </row>
    <row r="977">
      <c r="A977" s="131"/>
      <c r="B977" s="131"/>
      <c r="C977" s="131"/>
      <c r="D977" s="131"/>
      <c r="E977" s="131"/>
      <c r="F977" s="131"/>
      <c r="G977" s="131"/>
      <c r="H977" s="131"/>
      <c r="I977" s="131"/>
      <c r="K977" s="131"/>
      <c r="L977" s="131"/>
      <c r="N977" s="166"/>
      <c r="Q977" s="166"/>
    </row>
    <row r="978">
      <c r="A978" s="131"/>
      <c r="B978" s="131"/>
      <c r="C978" s="131"/>
      <c r="D978" s="131"/>
      <c r="E978" s="131"/>
      <c r="F978" s="131"/>
      <c r="G978" s="131"/>
      <c r="H978" s="131"/>
      <c r="I978" s="131"/>
      <c r="K978" s="131"/>
      <c r="L978" s="131"/>
      <c r="N978" s="166"/>
      <c r="Q978" s="166"/>
    </row>
    <row r="979">
      <c r="A979" s="131"/>
      <c r="B979" s="131"/>
      <c r="C979" s="131"/>
      <c r="D979" s="131"/>
      <c r="E979" s="131"/>
      <c r="F979" s="131"/>
      <c r="G979" s="131"/>
      <c r="H979" s="131"/>
      <c r="I979" s="131"/>
      <c r="K979" s="131"/>
      <c r="L979" s="131"/>
      <c r="N979" s="166"/>
      <c r="Q979" s="166"/>
    </row>
    <row r="980">
      <c r="A980" s="131"/>
      <c r="B980" s="131"/>
      <c r="C980" s="131"/>
      <c r="D980" s="131"/>
      <c r="E980" s="131"/>
      <c r="F980" s="131"/>
      <c r="G980" s="131"/>
      <c r="H980" s="131"/>
      <c r="I980" s="131"/>
      <c r="K980" s="131"/>
      <c r="L980" s="131"/>
      <c r="N980" s="166"/>
      <c r="Q980" s="166"/>
    </row>
    <row r="981">
      <c r="A981" s="131"/>
      <c r="B981" s="131"/>
      <c r="C981" s="131"/>
      <c r="D981" s="131"/>
      <c r="E981" s="131"/>
      <c r="F981" s="131"/>
      <c r="G981" s="131"/>
      <c r="H981" s="131"/>
      <c r="I981" s="131"/>
      <c r="K981" s="131"/>
      <c r="L981" s="131"/>
      <c r="N981" s="166"/>
      <c r="Q981" s="166"/>
    </row>
    <row r="982">
      <c r="A982" s="131"/>
      <c r="B982" s="131"/>
      <c r="C982" s="131"/>
      <c r="D982" s="131"/>
      <c r="E982" s="131"/>
      <c r="F982" s="131"/>
      <c r="G982" s="131"/>
      <c r="H982" s="131"/>
      <c r="I982" s="131"/>
      <c r="K982" s="131"/>
      <c r="L982" s="131"/>
      <c r="N982" s="166"/>
      <c r="Q982" s="166"/>
    </row>
    <row r="983">
      <c r="A983" s="131"/>
      <c r="B983" s="131"/>
      <c r="C983" s="131"/>
      <c r="D983" s="131"/>
      <c r="E983" s="131"/>
      <c r="F983" s="131"/>
      <c r="G983" s="131"/>
      <c r="H983" s="131"/>
      <c r="I983" s="131"/>
      <c r="K983" s="131"/>
      <c r="L983" s="131"/>
      <c r="N983" s="166"/>
      <c r="Q983" s="166"/>
    </row>
    <row r="984">
      <c r="A984" s="131"/>
      <c r="B984" s="131"/>
      <c r="C984" s="131"/>
      <c r="D984" s="131"/>
      <c r="E984" s="131"/>
      <c r="F984" s="131"/>
      <c r="G984" s="131"/>
      <c r="H984" s="131"/>
      <c r="I984" s="131"/>
      <c r="K984" s="131"/>
      <c r="L984" s="131"/>
      <c r="N984" s="166"/>
      <c r="Q984" s="166"/>
    </row>
    <row r="985">
      <c r="A985" s="131"/>
      <c r="B985" s="131"/>
      <c r="C985" s="131"/>
      <c r="D985" s="131"/>
      <c r="E985" s="131"/>
      <c r="F985" s="131"/>
      <c r="G985" s="131"/>
      <c r="H985" s="131"/>
      <c r="I985" s="131"/>
      <c r="K985" s="131"/>
      <c r="L985" s="131"/>
      <c r="N985" s="166"/>
      <c r="Q985" s="166"/>
    </row>
    <row r="986">
      <c r="A986" s="131"/>
      <c r="B986" s="131"/>
      <c r="C986" s="131"/>
      <c r="D986" s="131"/>
      <c r="E986" s="131"/>
      <c r="F986" s="131"/>
      <c r="G986" s="131"/>
      <c r="H986" s="131"/>
      <c r="I986" s="131"/>
      <c r="K986" s="131"/>
      <c r="L986" s="131"/>
      <c r="N986" s="166"/>
      <c r="Q986" s="166"/>
    </row>
    <row r="987">
      <c r="A987" s="131"/>
      <c r="B987" s="131"/>
      <c r="C987" s="131"/>
      <c r="D987" s="131"/>
      <c r="E987" s="131"/>
      <c r="F987" s="131"/>
      <c r="G987" s="131"/>
      <c r="H987" s="131"/>
      <c r="I987" s="131"/>
      <c r="K987" s="131"/>
      <c r="L987" s="131"/>
      <c r="N987" s="166"/>
      <c r="Q987" s="166"/>
    </row>
    <row r="988">
      <c r="A988" s="131"/>
      <c r="B988" s="131"/>
      <c r="C988" s="131"/>
      <c r="D988" s="131"/>
      <c r="E988" s="131"/>
      <c r="F988" s="131"/>
      <c r="G988" s="131"/>
      <c r="H988" s="131"/>
      <c r="I988" s="131"/>
      <c r="K988" s="131"/>
      <c r="L988" s="131"/>
      <c r="N988" s="166"/>
      <c r="Q988" s="166"/>
    </row>
    <row r="989">
      <c r="A989" s="131"/>
      <c r="B989" s="131"/>
      <c r="C989" s="131"/>
      <c r="D989" s="131"/>
      <c r="E989" s="131"/>
      <c r="F989" s="131"/>
      <c r="G989" s="131"/>
      <c r="H989" s="131"/>
      <c r="I989" s="131"/>
      <c r="K989" s="131"/>
      <c r="L989" s="131"/>
      <c r="N989" s="166"/>
      <c r="Q989" s="166"/>
    </row>
    <row r="990">
      <c r="A990" s="131"/>
      <c r="B990" s="131"/>
      <c r="C990" s="131"/>
      <c r="D990" s="131"/>
      <c r="E990" s="131"/>
      <c r="F990" s="131"/>
      <c r="G990" s="131"/>
      <c r="H990" s="131"/>
      <c r="I990" s="131"/>
      <c r="K990" s="131"/>
      <c r="L990" s="131"/>
      <c r="N990" s="166"/>
      <c r="Q990" s="166"/>
    </row>
    <row r="991">
      <c r="A991" s="131"/>
      <c r="B991" s="131"/>
      <c r="C991" s="131"/>
      <c r="D991" s="131"/>
      <c r="E991" s="131"/>
      <c r="F991" s="131"/>
      <c r="G991" s="131"/>
      <c r="H991" s="131"/>
      <c r="I991" s="131"/>
      <c r="K991" s="131"/>
      <c r="L991" s="131"/>
      <c r="N991" s="166"/>
      <c r="Q991" s="166"/>
    </row>
    <row r="992">
      <c r="A992" s="131"/>
      <c r="B992" s="131"/>
      <c r="C992" s="131"/>
      <c r="D992" s="131"/>
      <c r="E992" s="131"/>
      <c r="F992" s="131"/>
      <c r="G992" s="131"/>
      <c r="H992" s="131"/>
      <c r="I992" s="131"/>
      <c r="K992" s="131"/>
      <c r="L992" s="131"/>
      <c r="N992" s="166"/>
      <c r="Q992" s="166"/>
    </row>
    <row r="993">
      <c r="A993" s="131"/>
      <c r="B993" s="131"/>
      <c r="C993" s="131"/>
      <c r="D993" s="131"/>
      <c r="E993" s="131"/>
      <c r="F993" s="131"/>
      <c r="G993" s="131"/>
      <c r="H993" s="131"/>
      <c r="I993" s="131"/>
      <c r="K993" s="131"/>
      <c r="L993" s="131"/>
      <c r="N993" s="166"/>
      <c r="Q993" s="166"/>
    </row>
    <row r="994">
      <c r="A994" s="131"/>
      <c r="B994" s="131"/>
      <c r="C994" s="131"/>
      <c r="D994" s="131"/>
      <c r="E994" s="131"/>
      <c r="F994" s="131"/>
      <c r="G994" s="131"/>
      <c r="H994" s="131"/>
      <c r="I994" s="131"/>
      <c r="K994" s="131"/>
      <c r="L994" s="131"/>
      <c r="N994" s="166"/>
      <c r="Q994" s="166"/>
    </row>
    <row r="995">
      <c r="A995" s="131"/>
      <c r="B995" s="131"/>
      <c r="C995" s="131"/>
      <c r="D995" s="131"/>
      <c r="E995" s="131"/>
      <c r="F995" s="131"/>
      <c r="G995" s="131"/>
      <c r="H995" s="131"/>
      <c r="I995" s="131"/>
      <c r="K995" s="131"/>
      <c r="L995" s="131"/>
      <c r="N995" s="166"/>
      <c r="Q995" s="166"/>
    </row>
    <row r="996">
      <c r="A996" s="131"/>
      <c r="B996" s="131"/>
      <c r="C996" s="131"/>
      <c r="D996" s="131"/>
      <c r="E996" s="131"/>
      <c r="F996" s="131"/>
      <c r="G996" s="131"/>
      <c r="H996" s="131"/>
      <c r="I996" s="131"/>
      <c r="K996" s="131"/>
      <c r="L996" s="131"/>
      <c r="N996" s="166"/>
      <c r="Q996" s="166"/>
    </row>
    <row r="997">
      <c r="A997" s="131"/>
      <c r="B997" s="131"/>
      <c r="C997" s="131"/>
      <c r="D997" s="131"/>
      <c r="E997" s="131"/>
      <c r="F997" s="131"/>
      <c r="G997" s="131"/>
      <c r="H997" s="131"/>
      <c r="I997" s="131"/>
      <c r="K997" s="131"/>
      <c r="L997" s="131"/>
      <c r="N997" s="166"/>
      <c r="Q997" s="166"/>
    </row>
    <row r="998">
      <c r="A998" s="131"/>
      <c r="B998" s="131"/>
      <c r="C998" s="131"/>
      <c r="D998" s="131"/>
      <c r="E998" s="131"/>
      <c r="F998" s="131"/>
      <c r="G998" s="131"/>
      <c r="H998" s="131"/>
      <c r="I998" s="131"/>
      <c r="K998" s="131"/>
      <c r="L998" s="131"/>
      <c r="N998" s="166"/>
      <c r="Q998" s="166"/>
    </row>
    <row r="999">
      <c r="A999" s="131"/>
      <c r="B999" s="131"/>
      <c r="C999" s="131"/>
      <c r="D999" s="131"/>
      <c r="E999" s="131"/>
      <c r="F999" s="131"/>
      <c r="G999" s="131"/>
      <c r="H999" s="131"/>
      <c r="I999" s="131"/>
      <c r="K999" s="131"/>
      <c r="L999" s="131"/>
      <c r="N999" s="166"/>
      <c r="Q999" s="166"/>
    </row>
    <row r="1000">
      <c r="A1000" s="131"/>
      <c r="B1000" s="131"/>
      <c r="C1000" s="131"/>
      <c r="D1000" s="131"/>
      <c r="E1000" s="131"/>
      <c r="F1000" s="131"/>
      <c r="G1000" s="131"/>
      <c r="H1000" s="131"/>
      <c r="I1000" s="131"/>
      <c r="K1000" s="131"/>
      <c r="L1000" s="131"/>
      <c r="N1000" s="166"/>
      <c r="Q1000" s="166"/>
    </row>
    <row r="1001">
      <c r="A1001" s="131"/>
      <c r="B1001" s="131"/>
      <c r="C1001" s="131"/>
      <c r="D1001" s="131"/>
      <c r="E1001" s="131"/>
      <c r="F1001" s="131"/>
      <c r="G1001" s="131"/>
      <c r="H1001" s="131"/>
      <c r="I1001" s="131"/>
      <c r="K1001" s="131"/>
      <c r="L1001" s="131"/>
      <c r="N1001" s="166"/>
      <c r="Q1001" s="166"/>
    </row>
    <row r="1002">
      <c r="A1002" s="131"/>
      <c r="B1002" s="131"/>
      <c r="C1002" s="131"/>
      <c r="D1002" s="131"/>
      <c r="E1002" s="131"/>
      <c r="F1002" s="131"/>
      <c r="G1002" s="131"/>
      <c r="H1002" s="131"/>
      <c r="I1002" s="131"/>
      <c r="K1002" s="131"/>
      <c r="L1002" s="131"/>
      <c r="N1002" s="166"/>
      <c r="Q1002" s="166"/>
    </row>
    <row r="1003">
      <c r="A1003" s="131"/>
      <c r="B1003" s="131"/>
      <c r="C1003" s="131"/>
      <c r="D1003" s="131"/>
      <c r="E1003" s="131"/>
      <c r="F1003" s="131"/>
      <c r="G1003" s="131"/>
      <c r="H1003" s="131"/>
      <c r="I1003" s="131"/>
      <c r="K1003" s="131"/>
      <c r="L1003" s="131"/>
      <c r="N1003" s="166"/>
      <c r="Q1003" s="166"/>
    </row>
    <row r="1004">
      <c r="A1004" s="131"/>
      <c r="B1004" s="131"/>
      <c r="C1004" s="131"/>
      <c r="D1004" s="131"/>
      <c r="E1004" s="131"/>
      <c r="F1004" s="131"/>
      <c r="G1004" s="131"/>
      <c r="H1004" s="131"/>
      <c r="I1004" s="131"/>
      <c r="K1004" s="131"/>
      <c r="L1004" s="131"/>
      <c r="N1004" s="166"/>
      <c r="Q1004" s="166"/>
    </row>
    <row r="1005">
      <c r="A1005" s="131"/>
      <c r="B1005" s="131"/>
      <c r="C1005" s="131"/>
      <c r="D1005" s="131"/>
      <c r="E1005" s="131"/>
      <c r="F1005" s="131"/>
      <c r="G1005" s="131"/>
      <c r="H1005" s="131"/>
      <c r="I1005" s="131"/>
      <c r="K1005" s="131"/>
      <c r="L1005" s="131"/>
      <c r="N1005" s="166"/>
      <c r="Q1005" s="166"/>
    </row>
  </sheetData>
  <autoFilter ref="$J$1:$Q$103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56.86"/>
    <col customWidth="1" min="3" max="3" width="24.57"/>
    <col customWidth="1" min="4" max="4" width="51.57"/>
    <col customWidth="1" min="18" max="18" width="59.14"/>
    <col customWidth="1" hidden="1" min="19" max="19" width="30.86"/>
    <col customWidth="1" min="20" max="20" width="30.86"/>
    <col customWidth="1" min="21" max="21" width="53.71"/>
    <col customWidth="1" min="23" max="23" width="35.14"/>
    <col customWidth="1" min="24" max="24" width="41.86"/>
    <col customWidth="1" min="25" max="25" width="32.43"/>
  </cols>
  <sheetData>
    <row r="1">
      <c r="A1" s="167" t="s">
        <v>2504</v>
      </c>
      <c r="B1" s="168" t="s">
        <v>2505</v>
      </c>
      <c r="C1" s="167" t="s">
        <v>1598</v>
      </c>
      <c r="D1" s="167" t="s">
        <v>1676</v>
      </c>
      <c r="E1" s="167" t="s">
        <v>2506</v>
      </c>
      <c r="F1" s="167" t="s">
        <v>2507</v>
      </c>
      <c r="G1" s="167" t="s">
        <v>2508</v>
      </c>
      <c r="H1" s="167" t="s">
        <v>2509</v>
      </c>
      <c r="I1" s="167"/>
      <c r="J1" s="167"/>
      <c r="K1" s="167"/>
      <c r="L1" s="167"/>
      <c r="M1" s="167"/>
      <c r="N1" s="167"/>
      <c r="O1" s="167"/>
      <c r="P1" s="167"/>
      <c r="Q1" s="169" t="s">
        <v>2504</v>
      </c>
      <c r="R1" s="170" t="s">
        <v>2505</v>
      </c>
      <c r="S1" s="171"/>
      <c r="T1" s="171" t="s">
        <v>1598</v>
      </c>
      <c r="U1" s="170"/>
      <c r="V1" s="170" t="s">
        <v>2506</v>
      </c>
      <c r="W1" s="170" t="s">
        <v>2507</v>
      </c>
      <c r="X1" s="172" t="s">
        <v>2508</v>
      </c>
      <c r="Y1" s="173" t="s">
        <v>2510</v>
      </c>
    </row>
    <row r="2">
      <c r="A2" s="174" t="s">
        <v>2511</v>
      </c>
      <c r="B2" s="175" t="s">
        <v>2512</v>
      </c>
      <c r="C2" s="174" t="s">
        <v>2513</v>
      </c>
      <c r="D2" s="174" t="s">
        <v>2514</v>
      </c>
      <c r="E2" s="174"/>
      <c r="F2" s="174"/>
      <c r="G2" s="174"/>
      <c r="H2" s="174" t="s">
        <v>1970</v>
      </c>
      <c r="I2" s="174"/>
      <c r="J2" s="174"/>
      <c r="K2" s="174"/>
      <c r="L2" s="174"/>
      <c r="M2" s="174"/>
      <c r="N2" s="174"/>
      <c r="O2" s="174"/>
      <c r="P2" s="174"/>
      <c r="Q2" s="176" t="s">
        <v>2511</v>
      </c>
      <c r="R2" s="177" t="s">
        <v>2512</v>
      </c>
      <c r="S2" s="178" t="s">
        <v>1638</v>
      </c>
      <c r="T2" s="178" t="s">
        <v>2513</v>
      </c>
      <c r="U2" s="179" t="s">
        <v>2515</v>
      </c>
      <c r="V2" s="180"/>
      <c r="W2" s="181"/>
      <c r="X2" s="182"/>
      <c r="Y2" s="183"/>
    </row>
    <row r="3">
      <c r="A3" s="174" t="s">
        <v>2511</v>
      </c>
      <c r="B3" s="175" t="s">
        <v>2516</v>
      </c>
      <c r="C3" s="174" t="s">
        <v>2517</v>
      </c>
      <c r="D3" s="174" t="s">
        <v>2518</v>
      </c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6" t="s">
        <v>2511</v>
      </c>
      <c r="R3" s="177" t="s">
        <v>2516</v>
      </c>
      <c r="S3" s="178" t="s">
        <v>1638</v>
      </c>
      <c r="T3" s="178" t="s">
        <v>2517</v>
      </c>
      <c r="U3" s="179" t="s">
        <v>2518</v>
      </c>
      <c r="V3" s="180"/>
      <c r="W3" s="181"/>
      <c r="X3" s="182"/>
      <c r="Y3" s="183"/>
    </row>
    <row r="4">
      <c r="A4" s="184" t="s">
        <v>34</v>
      </c>
      <c r="B4" s="184" t="s">
        <v>2519</v>
      </c>
      <c r="C4" s="184" t="s">
        <v>2520</v>
      </c>
      <c r="D4" s="184" t="s">
        <v>2521</v>
      </c>
      <c r="E4" s="184"/>
      <c r="F4" s="184" t="s">
        <v>2522</v>
      </c>
      <c r="G4" s="184" t="s">
        <v>2523</v>
      </c>
      <c r="H4" s="184" t="s">
        <v>1970</v>
      </c>
      <c r="I4" s="184"/>
      <c r="J4" s="184"/>
      <c r="K4" s="184"/>
      <c r="L4" s="184"/>
      <c r="M4" s="184"/>
      <c r="N4" s="184"/>
      <c r="O4" s="184"/>
      <c r="P4" s="184"/>
      <c r="Q4" s="185">
        <v>1.0</v>
      </c>
      <c r="R4" s="179" t="s">
        <v>2524</v>
      </c>
      <c r="S4" s="178" t="s">
        <v>1638</v>
      </c>
      <c r="T4" s="178" t="s">
        <v>2520</v>
      </c>
      <c r="U4" s="179" t="s">
        <v>1587</v>
      </c>
      <c r="V4" s="186"/>
      <c r="W4" s="187">
        <v>9.80598075E8</v>
      </c>
      <c r="X4" s="188" t="s">
        <v>2523</v>
      </c>
      <c r="Y4" s="189"/>
    </row>
    <row r="5">
      <c r="A5" s="190" t="s">
        <v>34</v>
      </c>
      <c r="B5" s="190" t="s">
        <v>2525</v>
      </c>
      <c r="C5" s="190" t="s">
        <v>2526</v>
      </c>
      <c r="D5" s="190" t="s">
        <v>2527</v>
      </c>
      <c r="E5" s="190"/>
      <c r="F5" s="190" t="s">
        <v>2528</v>
      </c>
      <c r="G5" s="190" t="s">
        <v>2529</v>
      </c>
      <c r="H5" s="190" t="s">
        <v>2530</v>
      </c>
      <c r="I5" s="190"/>
      <c r="J5" s="190"/>
      <c r="K5" s="190"/>
      <c r="L5" s="190"/>
      <c r="M5" s="190"/>
      <c r="N5" s="190"/>
      <c r="O5" s="190"/>
      <c r="P5" s="190"/>
      <c r="Q5" s="191">
        <v>1.0</v>
      </c>
      <c r="R5" s="179" t="s">
        <v>2525</v>
      </c>
      <c r="S5" s="178" t="s">
        <v>34</v>
      </c>
      <c r="T5" s="178" t="s">
        <v>2526</v>
      </c>
      <c r="U5" s="179" t="s">
        <v>2527</v>
      </c>
      <c r="V5" s="186"/>
      <c r="W5" s="187">
        <v>9.80250868E8</v>
      </c>
      <c r="X5" s="192"/>
      <c r="Y5" s="189"/>
    </row>
    <row r="6">
      <c r="A6" s="190" t="s">
        <v>53</v>
      </c>
      <c r="B6" s="190" t="s">
        <v>2531</v>
      </c>
      <c r="C6" s="190" t="s">
        <v>2532</v>
      </c>
      <c r="D6" s="190" t="s">
        <v>2533</v>
      </c>
      <c r="E6" s="190" t="s">
        <v>547</v>
      </c>
      <c r="F6" s="190" t="s">
        <v>2534</v>
      </c>
      <c r="G6" s="190" t="s">
        <v>2535</v>
      </c>
      <c r="H6" s="190" t="s">
        <v>2536</v>
      </c>
      <c r="I6" s="190"/>
      <c r="J6" s="190"/>
      <c r="K6" s="190"/>
      <c r="L6" s="190"/>
      <c r="M6" s="190"/>
      <c r="N6" s="190"/>
      <c r="O6" s="190"/>
      <c r="P6" s="190"/>
      <c r="Q6" s="191">
        <v>2.0</v>
      </c>
      <c r="R6" s="179" t="s">
        <v>2531</v>
      </c>
      <c r="S6" s="178" t="s">
        <v>1638</v>
      </c>
      <c r="T6" s="178" t="s">
        <v>2537</v>
      </c>
      <c r="U6" s="179" t="s">
        <v>1755</v>
      </c>
      <c r="V6" s="186"/>
      <c r="W6" s="187">
        <v>9.68170653E8</v>
      </c>
      <c r="X6" s="192"/>
      <c r="Y6" s="189"/>
    </row>
    <row r="7">
      <c r="A7" s="193" t="s">
        <v>66</v>
      </c>
      <c r="B7" s="193" t="s">
        <v>2538</v>
      </c>
      <c r="C7" s="193" t="s">
        <v>2539</v>
      </c>
      <c r="D7" s="193" t="s">
        <v>1895</v>
      </c>
      <c r="E7" s="193"/>
      <c r="F7" s="193" t="s">
        <v>2540</v>
      </c>
      <c r="G7" s="193" t="s">
        <v>2541</v>
      </c>
      <c r="H7" s="193" t="s">
        <v>2542</v>
      </c>
      <c r="I7" s="193"/>
      <c r="J7" s="193"/>
      <c r="K7" s="193"/>
      <c r="L7" s="193"/>
      <c r="M7" s="193"/>
      <c r="N7" s="193"/>
      <c r="O7" s="193"/>
      <c r="P7" s="193"/>
      <c r="Q7" s="194">
        <v>3.0</v>
      </c>
      <c r="R7" s="179" t="s">
        <v>2538</v>
      </c>
      <c r="S7" s="178" t="s">
        <v>1638</v>
      </c>
      <c r="T7" s="178" t="s">
        <v>2543</v>
      </c>
      <c r="U7" s="179" t="s">
        <v>1895</v>
      </c>
      <c r="V7" s="186"/>
      <c r="W7" s="187">
        <v>9.85871821E8</v>
      </c>
      <c r="X7" s="188" t="s">
        <v>2541</v>
      </c>
      <c r="Y7" s="189"/>
    </row>
    <row r="8">
      <c r="A8" s="190" t="s">
        <v>73</v>
      </c>
      <c r="B8" s="190" t="s">
        <v>2544</v>
      </c>
      <c r="C8" s="190" t="s">
        <v>2545</v>
      </c>
      <c r="D8" s="190" t="s">
        <v>2546</v>
      </c>
      <c r="E8" s="190"/>
      <c r="F8" s="190" t="s">
        <v>2547</v>
      </c>
      <c r="G8" s="190" t="s">
        <v>2548</v>
      </c>
      <c r="H8" s="190" t="s">
        <v>2549</v>
      </c>
      <c r="I8" s="190"/>
      <c r="J8" s="190"/>
      <c r="K8" s="190"/>
      <c r="L8" s="190"/>
      <c r="M8" s="190"/>
      <c r="N8" s="190"/>
      <c r="O8" s="190"/>
      <c r="P8" s="190"/>
      <c r="Q8" s="191">
        <v>4.0</v>
      </c>
      <c r="R8" s="179" t="s">
        <v>2544</v>
      </c>
      <c r="S8" s="178" t="s">
        <v>1638</v>
      </c>
      <c r="T8" s="178" t="s">
        <v>2545</v>
      </c>
      <c r="U8" s="179" t="s">
        <v>2546</v>
      </c>
      <c r="V8" s="186"/>
      <c r="W8" s="187">
        <v>9.986572996E9</v>
      </c>
      <c r="X8" s="188" t="s">
        <v>2548</v>
      </c>
      <c r="Y8" s="189"/>
    </row>
    <row r="9">
      <c r="A9" s="190" t="s">
        <v>82</v>
      </c>
      <c r="B9" s="190" t="s">
        <v>2550</v>
      </c>
      <c r="C9" s="190" t="s">
        <v>2551</v>
      </c>
      <c r="D9" s="190" t="s">
        <v>1885</v>
      </c>
      <c r="E9" s="190"/>
      <c r="F9" s="190" t="s">
        <v>2552</v>
      </c>
      <c r="G9" s="190" t="s">
        <v>2553</v>
      </c>
      <c r="H9" s="190" t="s">
        <v>2554</v>
      </c>
      <c r="I9" s="190"/>
      <c r="J9" s="190"/>
      <c r="K9" s="190"/>
      <c r="L9" s="190"/>
      <c r="M9" s="190"/>
      <c r="N9" s="190"/>
      <c r="O9" s="190"/>
      <c r="P9" s="190"/>
      <c r="Q9" s="191">
        <v>5.0</v>
      </c>
      <c r="R9" s="195" t="s">
        <v>2550</v>
      </c>
      <c r="S9" s="196" t="s">
        <v>1638</v>
      </c>
      <c r="T9" s="196" t="s">
        <v>2555</v>
      </c>
      <c r="U9" s="197" t="s">
        <v>1885</v>
      </c>
      <c r="V9" s="198"/>
      <c r="W9" s="187">
        <v>9.59182066E8</v>
      </c>
      <c r="X9" s="188" t="s">
        <v>2553</v>
      </c>
      <c r="Y9" s="189"/>
    </row>
    <row r="10">
      <c r="A10" s="190" t="s">
        <v>89</v>
      </c>
      <c r="B10" s="190" t="s">
        <v>2556</v>
      </c>
      <c r="C10" s="190" t="s">
        <v>2557</v>
      </c>
      <c r="D10" s="190" t="s">
        <v>2123</v>
      </c>
      <c r="E10" s="190" t="s">
        <v>330</v>
      </c>
      <c r="F10" s="190" t="s">
        <v>2558</v>
      </c>
      <c r="G10" s="190" t="s">
        <v>2559</v>
      </c>
      <c r="H10" s="190" t="s">
        <v>2560</v>
      </c>
      <c r="I10" s="190"/>
      <c r="J10" s="190"/>
      <c r="K10" s="190"/>
      <c r="L10" s="190"/>
      <c r="M10" s="190"/>
      <c r="N10" s="190"/>
      <c r="O10" s="190"/>
      <c r="P10" s="190"/>
      <c r="Q10" s="191">
        <v>6.0</v>
      </c>
      <c r="R10" s="199" t="s">
        <v>2556</v>
      </c>
      <c r="S10" s="200" t="s">
        <v>1638</v>
      </c>
      <c r="T10" s="200" t="s">
        <v>2561</v>
      </c>
      <c r="U10" s="201" t="s">
        <v>2562</v>
      </c>
      <c r="V10" s="202">
        <v>38.0</v>
      </c>
      <c r="W10" s="202">
        <v>9.6854612E8</v>
      </c>
      <c r="X10" s="203"/>
      <c r="Y10" s="189"/>
    </row>
    <row r="11">
      <c r="A11" s="190" t="s">
        <v>97</v>
      </c>
      <c r="B11" s="190" t="s">
        <v>2563</v>
      </c>
      <c r="C11" s="190" t="s">
        <v>2564</v>
      </c>
      <c r="D11" s="190" t="s">
        <v>2123</v>
      </c>
      <c r="E11" s="190" t="s">
        <v>385</v>
      </c>
      <c r="F11" s="190" t="s">
        <v>2565</v>
      </c>
      <c r="G11" s="190" t="s">
        <v>2566</v>
      </c>
      <c r="H11" s="190" t="s">
        <v>2567</v>
      </c>
      <c r="I11" s="190"/>
      <c r="J11" s="190"/>
      <c r="K11" s="190"/>
      <c r="L11" s="190"/>
      <c r="M11" s="190"/>
      <c r="N11" s="190"/>
      <c r="O11" s="190"/>
      <c r="P11" s="190"/>
      <c r="Q11" s="191">
        <v>7.0</v>
      </c>
      <c r="R11" s="179" t="s">
        <v>2568</v>
      </c>
      <c r="S11" s="178" t="s">
        <v>1638</v>
      </c>
      <c r="T11" s="204" t="s">
        <v>2569</v>
      </c>
      <c r="U11" s="205" t="s">
        <v>2123</v>
      </c>
      <c r="V11" s="206"/>
      <c r="W11" s="207"/>
      <c r="X11" s="208"/>
      <c r="Y11" s="189"/>
    </row>
    <row r="12">
      <c r="A12" s="190" t="s">
        <v>104</v>
      </c>
      <c r="B12" s="190" t="s">
        <v>2570</v>
      </c>
      <c r="C12" s="190" t="s">
        <v>2571</v>
      </c>
      <c r="D12" s="190" t="s">
        <v>2572</v>
      </c>
      <c r="E12" s="190"/>
      <c r="F12" s="190" t="s">
        <v>2573</v>
      </c>
      <c r="G12" s="190" t="s">
        <v>2574</v>
      </c>
      <c r="H12" s="190" t="s">
        <v>2575</v>
      </c>
      <c r="I12" s="190"/>
      <c r="J12" s="190"/>
      <c r="K12" s="190"/>
      <c r="L12" s="190"/>
      <c r="M12" s="190"/>
      <c r="N12" s="190"/>
      <c r="O12" s="190"/>
      <c r="P12" s="190"/>
      <c r="Q12" s="191">
        <v>8.0</v>
      </c>
      <c r="R12" s="179" t="s">
        <v>2570</v>
      </c>
      <c r="S12" s="178" t="s">
        <v>1638</v>
      </c>
      <c r="T12" s="178" t="s">
        <v>2571</v>
      </c>
      <c r="U12" s="179" t="s">
        <v>2572</v>
      </c>
      <c r="V12" s="186"/>
      <c r="W12" s="209"/>
      <c r="X12" s="192"/>
      <c r="Y12" s="189"/>
    </row>
    <row r="13">
      <c r="A13" s="190" t="s">
        <v>116</v>
      </c>
      <c r="B13" s="190" t="s">
        <v>2576</v>
      </c>
      <c r="C13" s="190" t="s">
        <v>2577</v>
      </c>
      <c r="D13" s="190" t="s">
        <v>1920</v>
      </c>
      <c r="E13" s="190"/>
      <c r="F13" s="190" t="s">
        <v>2578</v>
      </c>
      <c r="G13" s="190" t="s">
        <v>2574</v>
      </c>
      <c r="H13" s="190" t="s">
        <v>2579</v>
      </c>
      <c r="I13" s="190"/>
      <c r="J13" s="190"/>
      <c r="K13" s="190"/>
      <c r="L13" s="190"/>
      <c r="M13" s="190"/>
      <c r="N13" s="190"/>
      <c r="O13" s="190"/>
      <c r="P13" s="190"/>
      <c r="Q13" s="191">
        <v>9.0</v>
      </c>
      <c r="R13" s="179" t="s">
        <v>2576</v>
      </c>
      <c r="S13" s="178" t="s">
        <v>34</v>
      </c>
      <c r="T13" s="178" t="s">
        <v>2577</v>
      </c>
      <c r="U13" s="179" t="s">
        <v>1920</v>
      </c>
      <c r="V13" s="186"/>
      <c r="W13" s="187">
        <v>9.81471184E8</v>
      </c>
      <c r="X13" s="192"/>
      <c r="Y13" s="189"/>
    </row>
    <row r="14">
      <c r="A14" s="190" t="s">
        <v>113</v>
      </c>
      <c r="B14" s="190" t="s">
        <v>2580</v>
      </c>
      <c r="C14" s="190" t="s">
        <v>2581</v>
      </c>
      <c r="D14" s="190" t="s">
        <v>1885</v>
      </c>
      <c r="E14" s="190"/>
      <c r="F14" s="190" t="s">
        <v>2582</v>
      </c>
      <c r="G14" s="190" t="s">
        <v>2583</v>
      </c>
      <c r="H14" s="190" t="s">
        <v>2584</v>
      </c>
      <c r="I14" s="190"/>
      <c r="J14" s="190"/>
      <c r="K14" s="190"/>
      <c r="L14" s="190"/>
      <c r="M14" s="190"/>
      <c r="N14" s="190"/>
      <c r="O14" s="190"/>
      <c r="P14" s="190"/>
      <c r="Q14" s="191">
        <v>10.0</v>
      </c>
      <c r="R14" s="179" t="s">
        <v>2580</v>
      </c>
      <c r="S14" s="178" t="s">
        <v>1638</v>
      </c>
      <c r="T14" s="178" t="s">
        <v>2585</v>
      </c>
      <c r="U14" s="179" t="s">
        <v>1885</v>
      </c>
      <c r="V14" s="186"/>
      <c r="W14" s="187">
        <v>9.68990092E8</v>
      </c>
      <c r="X14" s="188" t="s">
        <v>2583</v>
      </c>
      <c r="Y14" s="189"/>
    </row>
    <row r="15">
      <c r="A15" s="190" t="s">
        <v>121</v>
      </c>
      <c r="B15" s="190" t="s">
        <v>2586</v>
      </c>
      <c r="C15" s="190" t="s">
        <v>2587</v>
      </c>
      <c r="D15" s="190" t="s">
        <v>2562</v>
      </c>
      <c r="E15" s="190"/>
      <c r="F15" s="190" t="s">
        <v>2588</v>
      </c>
      <c r="G15" s="190" t="s">
        <v>2589</v>
      </c>
      <c r="H15" s="190" t="s">
        <v>2590</v>
      </c>
      <c r="I15" s="190"/>
      <c r="J15" s="190"/>
      <c r="K15" s="190"/>
      <c r="L15" s="190"/>
      <c r="M15" s="190"/>
      <c r="N15" s="190"/>
      <c r="O15" s="190"/>
      <c r="P15" s="190"/>
      <c r="Q15" s="191">
        <v>11.0</v>
      </c>
      <c r="R15" s="195" t="s">
        <v>2586</v>
      </c>
      <c r="S15" s="178" t="s">
        <v>34</v>
      </c>
      <c r="T15" s="178" t="s">
        <v>2591</v>
      </c>
      <c r="U15" s="179" t="s">
        <v>2562</v>
      </c>
      <c r="V15" s="186"/>
      <c r="W15" s="187">
        <v>9.88756913E8</v>
      </c>
      <c r="X15" s="188" t="s">
        <v>2592</v>
      </c>
      <c r="Y15" s="189"/>
    </row>
    <row r="16">
      <c r="A16" s="190" t="s">
        <v>128</v>
      </c>
      <c r="B16" s="190" t="s">
        <v>2593</v>
      </c>
      <c r="C16" s="190" t="s">
        <v>2594</v>
      </c>
      <c r="D16" s="190" t="s">
        <v>2251</v>
      </c>
      <c r="E16" s="190"/>
      <c r="F16" s="190" t="s">
        <v>2595</v>
      </c>
      <c r="G16" s="190" t="s">
        <v>2583</v>
      </c>
      <c r="H16" s="190" t="s">
        <v>2596</v>
      </c>
      <c r="I16" s="190"/>
      <c r="J16" s="190"/>
      <c r="K16" s="190"/>
      <c r="L16" s="190"/>
      <c r="M16" s="190"/>
      <c r="N16" s="190"/>
      <c r="O16" s="190"/>
      <c r="P16" s="190"/>
      <c r="Q16" s="191">
        <v>12.0</v>
      </c>
      <c r="R16" s="179" t="s">
        <v>2593</v>
      </c>
      <c r="S16" s="178" t="s">
        <v>1638</v>
      </c>
      <c r="T16" s="178" t="s">
        <v>2594</v>
      </c>
      <c r="U16" s="179" t="s">
        <v>2251</v>
      </c>
      <c r="V16" s="186"/>
      <c r="W16" s="187">
        <v>9.98900778E8</v>
      </c>
      <c r="X16" s="188" t="s">
        <v>2583</v>
      </c>
      <c r="Y16" s="189"/>
    </row>
    <row r="17">
      <c r="A17" s="210" t="s">
        <v>137</v>
      </c>
      <c r="B17" s="210" t="s">
        <v>1980</v>
      </c>
      <c r="C17" s="210" t="s">
        <v>1980</v>
      </c>
      <c r="D17" s="210" t="s">
        <v>2597</v>
      </c>
      <c r="E17" s="210"/>
      <c r="F17" s="210"/>
      <c r="G17" s="210" t="s">
        <v>2598</v>
      </c>
      <c r="H17" s="210" t="s">
        <v>2599</v>
      </c>
      <c r="I17" s="210"/>
      <c r="J17" s="210"/>
      <c r="K17" s="210"/>
      <c r="L17" s="210"/>
      <c r="M17" s="210"/>
      <c r="N17" s="210"/>
      <c r="O17" s="210"/>
      <c r="P17" s="210"/>
      <c r="Q17" s="211">
        <v>13.0</v>
      </c>
      <c r="R17" s="212" t="s">
        <v>2600</v>
      </c>
      <c r="S17" s="213" t="s">
        <v>1638</v>
      </c>
      <c r="T17" s="214"/>
      <c r="U17" s="215"/>
      <c r="V17" s="215"/>
      <c r="W17" s="215"/>
      <c r="X17" s="216"/>
      <c r="Y17" s="211" t="s">
        <v>2601</v>
      </c>
    </row>
    <row r="18">
      <c r="A18" s="190" t="s">
        <v>144</v>
      </c>
      <c r="B18" s="190" t="s">
        <v>2602</v>
      </c>
      <c r="C18" s="190" t="s">
        <v>2603</v>
      </c>
      <c r="D18" s="190" t="s">
        <v>2604</v>
      </c>
      <c r="E18" s="190"/>
      <c r="F18" s="190" t="s">
        <v>2605</v>
      </c>
      <c r="G18" s="190"/>
      <c r="H18" s="190" t="s">
        <v>2606</v>
      </c>
      <c r="I18" s="190"/>
      <c r="J18" s="190"/>
      <c r="K18" s="190"/>
      <c r="L18" s="190"/>
      <c r="M18" s="190"/>
      <c r="N18" s="190"/>
      <c r="O18" s="190"/>
      <c r="P18" s="190"/>
      <c r="Q18" s="191">
        <v>14.0</v>
      </c>
      <c r="R18" s="195" t="s">
        <v>2602</v>
      </c>
      <c r="S18" s="178" t="s">
        <v>1638</v>
      </c>
      <c r="T18" s="178" t="s">
        <v>2607</v>
      </c>
      <c r="U18" s="179" t="s">
        <v>2123</v>
      </c>
      <c r="V18" s="186"/>
      <c r="W18" s="187">
        <v>9.90989872E8</v>
      </c>
      <c r="X18" s="192"/>
      <c r="Y18" s="189"/>
    </row>
    <row r="19">
      <c r="A19" s="190" t="s">
        <v>156</v>
      </c>
      <c r="B19" s="190" t="s">
        <v>2608</v>
      </c>
      <c r="C19" s="190" t="s">
        <v>2609</v>
      </c>
      <c r="D19" s="190" t="s">
        <v>2135</v>
      </c>
      <c r="E19" s="190"/>
      <c r="F19" s="190" t="s">
        <v>2610</v>
      </c>
      <c r="G19" s="190" t="s">
        <v>2611</v>
      </c>
      <c r="H19" s="190" t="s">
        <v>2612</v>
      </c>
      <c r="I19" s="190"/>
      <c r="J19" s="190"/>
      <c r="K19" s="190"/>
      <c r="L19" s="190"/>
      <c r="M19" s="190"/>
      <c r="N19" s="190"/>
      <c r="O19" s="190"/>
      <c r="P19" s="190"/>
      <c r="Q19" s="191">
        <v>15.0</v>
      </c>
      <c r="R19" s="179" t="s">
        <v>2608</v>
      </c>
      <c r="S19" s="178" t="s">
        <v>1638</v>
      </c>
      <c r="T19" s="178" t="s">
        <v>2609</v>
      </c>
      <c r="U19" s="179" t="s">
        <v>2135</v>
      </c>
      <c r="V19" s="186"/>
      <c r="W19" s="187">
        <v>9.80538569E8</v>
      </c>
      <c r="X19" s="188" t="s">
        <v>2613</v>
      </c>
      <c r="Y19" s="189"/>
    </row>
    <row r="20">
      <c r="A20" s="190" t="s">
        <v>165</v>
      </c>
      <c r="B20" s="190" t="s">
        <v>2614</v>
      </c>
      <c r="C20" s="190" t="s">
        <v>2615</v>
      </c>
      <c r="D20" s="190" t="s">
        <v>2351</v>
      </c>
      <c r="E20" s="190"/>
      <c r="F20" s="190" t="s">
        <v>2616</v>
      </c>
      <c r="G20" s="190" t="s">
        <v>2617</v>
      </c>
      <c r="H20" s="190" t="s">
        <v>2618</v>
      </c>
      <c r="I20" s="190"/>
      <c r="J20" s="190"/>
      <c r="K20" s="190"/>
      <c r="L20" s="190"/>
      <c r="M20" s="190"/>
      <c r="N20" s="190"/>
      <c r="O20" s="190"/>
      <c r="P20" s="190"/>
      <c r="Q20" s="191">
        <v>16.0</v>
      </c>
      <c r="R20" s="179" t="s">
        <v>2619</v>
      </c>
      <c r="S20" s="178" t="s">
        <v>1638</v>
      </c>
      <c r="T20" s="178" t="s">
        <v>2620</v>
      </c>
      <c r="U20" s="179" t="s">
        <v>1755</v>
      </c>
      <c r="V20" s="186"/>
      <c r="W20" s="209"/>
      <c r="X20" s="192"/>
      <c r="Y20" s="189"/>
    </row>
    <row r="21">
      <c r="A21" s="190" t="s">
        <v>172</v>
      </c>
      <c r="B21" s="190" t="s">
        <v>2621</v>
      </c>
      <c r="C21" s="190" t="s">
        <v>2622</v>
      </c>
      <c r="D21" s="190" t="s">
        <v>2320</v>
      </c>
      <c r="E21" s="190"/>
      <c r="F21" s="190" t="s">
        <v>2623</v>
      </c>
      <c r="G21" s="190" t="s">
        <v>2624</v>
      </c>
      <c r="H21" s="190" t="s">
        <v>2625</v>
      </c>
      <c r="I21" s="190"/>
      <c r="J21" s="190"/>
      <c r="K21" s="190"/>
      <c r="L21" s="190"/>
      <c r="M21" s="190"/>
      <c r="N21" s="190"/>
      <c r="O21" s="190"/>
      <c r="P21" s="190"/>
      <c r="Q21" s="191">
        <v>17.0</v>
      </c>
      <c r="R21" s="195" t="s">
        <v>2621</v>
      </c>
      <c r="S21" s="178" t="s">
        <v>1638</v>
      </c>
      <c r="T21" s="178" t="s">
        <v>2626</v>
      </c>
      <c r="U21" s="195" t="s">
        <v>2320</v>
      </c>
      <c r="V21" s="217"/>
      <c r="W21" s="187">
        <v>9.8339494E8</v>
      </c>
      <c r="X21" s="188" t="s">
        <v>2627</v>
      </c>
      <c r="Y21" s="189"/>
    </row>
    <row r="22">
      <c r="A22" s="190" t="s">
        <v>179</v>
      </c>
      <c r="B22" s="190" t="s">
        <v>2628</v>
      </c>
      <c r="C22" s="190" t="s">
        <v>2629</v>
      </c>
      <c r="D22" s="190" t="s">
        <v>2630</v>
      </c>
      <c r="E22" s="190"/>
      <c r="F22" s="190" t="s">
        <v>2631</v>
      </c>
      <c r="G22" s="190" t="s">
        <v>2632</v>
      </c>
      <c r="H22" s="190" t="s">
        <v>2633</v>
      </c>
      <c r="I22" s="190"/>
      <c r="J22" s="190"/>
      <c r="K22" s="190"/>
      <c r="L22" s="190"/>
      <c r="M22" s="190"/>
      <c r="N22" s="190"/>
      <c r="O22" s="190"/>
      <c r="P22" s="190"/>
      <c r="Q22" s="191">
        <v>18.0</v>
      </c>
      <c r="R22" s="195" t="s">
        <v>2634</v>
      </c>
      <c r="S22" s="178" t="s">
        <v>1638</v>
      </c>
      <c r="T22" s="178" t="s">
        <v>2635</v>
      </c>
      <c r="U22" s="179" t="s">
        <v>2630</v>
      </c>
      <c r="V22" s="186"/>
      <c r="W22" s="187">
        <v>9.97977896E8</v>
      </c>
      <c r="X22" s="188" t="s">
        <v>2632</v>
      </c>
      <c r="Y22" s="189"/>
    </row>
    <row r="23">
      <c r="A23" s="190" t="s">
        <v>186</v>
      </c>
      <c r="B23" s="190"/>
      <c r="C23" s="190"/>
      <c r="D23" s="190"/>
      <c r="E23" s="190"/>
      <c r="F23" s="190"/>
      <c r="G23" s="190" t="s">
        <v>1980</v>
      </c>
      <c r="H23" s="190" t="s">
        <v>2636</v>
      </c>
      <c r="I23" s="190"/>
      <c r="J23" s="190"/>
      <c r="K23" s="190"/>
      <c r="L23" s="190"/>
      <c r="M23" s="190"/>
      <c r="N23" s="190"/>
      <c r="O23" s="190"/>
      <c r="P23" s="190"/>
      <c r="Q23" s="191">
        <v>19.0</v>
      </c>
      <c r="R23" s="179" t="s">
        <v>2637</v>
      </c>
      <c r="S23" s="178" t="s">
        <v>1638</v>
      </c>
      <c r="T23" s="178" t="s">
        <v>2638</v>
      </c>
      <c r="U23" s="179" t="s">
        <v>2123</v>
      </c>
      <c r="V23" s="186"/>
      <c r="W23" s="187">
        <v>9.99644821E8</v>
      </c>
      <c r="X23" s="192"/>
      <c r="Y23" s="189"/>
    </row>
    <row r="24">
      <c r="A24" s="190" t="s">
        <v>194</v>
      </c>
      <c r="B24" s="190" t="s">
        <v>2639</v>
      </c>
      <c r="C24" s="190" t="s">
        <v>2640</v>
      </c>
      <c r="D24" s="190" t="s">
        <v>1885</v>
      </c>
      <c r="E24" s="190"/>
      <c r="F24" s="190" t="s">
        <v>2641</v>
      </c>
      <c r="G24" s="190" t="s">
        <v>2642</v>
      </c>
      <c r="H24" s="190" t="s">
        <v>2643</v>
      </c>
      <c r="I24" s="190"/>
      <c r="J24" s="190"/>
      <c r="K24" s="190"/>
      <c r="L24" s="190"/>
      <c r="M24" s="190"/>
      <c r="N24" s="190"/>
      <c r="O24" s="190"/>
      <c r="P24" s="190"/>
      <c r="Q24" s="191">
        <v>20.0</v>
      </c>
      <c r="R24" s="195" t="s">
        <v>2639</v>
      </c>
      <c r="S24" s="178" t="s">
        <v>1638</v>
      </c>
      <c r="T24" s="178" t="s">
        <v>2644</v>
      </c>
      <c r="U24" s="179" t="s">
        <v>1885</v>
      </c>
      <c r="V24" s="186"/>
      <c r="W24" s="209"/>
      <c r="X24" s="192"/>
      <c r="Y24" s="189"/>
    </row>
    <row r="25">
      <c r="A25" s="190" t="s">
        <v>200</v>
      </c>
      <c r="B25" s="190" t="s">
        <v>1980</v>
      </c>
      <c r="C25" s="190"/>
      <c r="D25" s="190" t="s">
        <v>1980</v>
      </c>
      <c r="E25" s="190" t="s">
        <v>194</v>
      </c>
      <c r="F25" s="190" t="s">
        <v>2645</v>
      </c>
      <c r="G25" s="190" t="s">
        <v>1980</v>
      </c>
      <c r="H25" s="190" t="s">
        <v>2646</v>
      </c>
      <c r="I25" s="190"/>
      <c r="J25" s="190"/>
      <c r="K25" s="190"/>
      <c r="L25" s="190"/>
      <c r="M25" s="190"/>
      <c r="N25" s="190"/>
      <c r="O25" s="190"/>
      <c r="P25" s="190"/>
      <c r="Q25" s="191">
        <v>21.0</v>
      </c>
      <c r="R25" s="195" t="s">
        <v>2647</v>
      </c>
      <c r="S25" s="196" t="s">
        <v>1638</v>
      </c>
      <c r="T25" s="196" t="s">
        <v>2648</v>
      </c>
      <c r="U25" s="218" t="s">
        <v>2649</v>
      </c>
      <c r="V25" s="219"/>
      <c r="W25" s="209"/>
      <c r="X25" s="192"/>
      <c r="Y25" s="189"/>
    </row>
    <row r="26">
      <c r="A26" s="190" t="s">
        <v>206</v>
      </c>
      <c r="B26" s="190" t="s">
        <v>2650</v>
      </c>
      <c r="C26" s="190" t="s">
        <v>2651</v>
      </c>
      <c r="D26" s="190" t="s">
        <v>2652</v>
      </c>
      <c r="E26" s="190"/>
      <c r="F26" s="190" t="s">
        <v>2653</v>
      </c>
      <c r="G26" s="190" t="s">
        <v>2654</v>
      </c>
      <c r="H26" s="190" t="s">
        <v>2655</v>
      </c>
      <c r="I26" s="190"/>
      <c r="J26" s="190"/>
      <c r="K26" s="190"/>
      <c r="L26" s="190"/>
      <c r="M26" s="190"/>
      <c r="N26" s="190"/>
      <c r="O26" s="190"/>
      <c r="P26" s="190"/>
      <c r="Q26" s="191">
        <v>22.0</v>
      </c>
      <c r="R26" s="195" t="s">
        <v>2650</v>
      </c>
      <c r="S26" s="178" t="s">
        <v>1638</v>
      </c>
      <c r="T26" s="178" t="s">
        <v>2656</v>
      </c>
      <c r="U26" s="195" t="s">
        <v>2652</v>
      </c>
      <c r="V26" s="217"/>
      <c r="W26" s="187">
        <v>9.93204883E8</v>
      </c>
      <c r="X26" s="188" t="s">
        <v>2657</v>
      </c>
      <c r="Y26" s="189"/>
    </row>
    <row r="27">
      <c r="A27" s="190" t="s">
        <v>214</v>
      </c>
      <c r="B27" s="190" t="s">
        <v>2658</v>
      </c>
      <c r="C27" s="190" t="s">
        <v>2659</v>
      </c>
      <c r="D27" s="190" t="s">
        <v>2660</v>
      </c>
      <c r="E27" s="190"/>
      <c r="F27" s="190" t="s">
        <v>2661</v>
      </c>
      <c r="G27" s="190" t="s">
        <v>2662</v>
      </c>
      <c r="H27" s="190" t="s">
        <v>2663</v>
      </c>
      <c r="I27" s="190"/>
      <c r="J27" s="190"/>
      <c r="K27" s="190"/>
      <c r="L27" s="190"/>
      <c r="M27" s="190"/>
      <c r="N27" s="190"/>
      <c r="O27" s="190"/>
      <c r="P27" s="190"/>
      <c r="Q27" s="191">
        <v>23.0</v>
      </c>
      <c r="R27" s="195" t="s">
        <v>2658</v>
      </c>
      <c r="S27" s="178" t="s">
        <v>1638</v>
      </c>
      <c r="T27" s="178" t="s">
        <v>2659</v>
      </c>
      <c r="U27" s="195" t="s">
        <v>2660</v>
      </c>
      <c r="V27" s="217"/>
      <c r="W27" s="187">
        <v>9.86688756E8</v>
      </c>
      <c r="X27" s="188" t="s">
        <v>2664</v>
      </c>
      <c r="Y27" s="189"/>
    </row>
    <row r="28">
      <c r="A28" s="190" t="s">
        <v>218</v>
      </c>
      <c r="B28" s="190" t="s">
        <v>2665</v>
      </c>
      <c r="C28" s="190" t="s">
        <v>2666</v>
      </c>
      <c r="D28" s="190" t="s">
        <v>2667</v>
      </c>
      <c r="E28" s="190"/>
      <c r="F28" s="190" t="s">
        <v>2668</v>
      </c>
      <c r="G28" s="190" t="s">
        <v>2669</v>
      </c>
      <c r="H28" s="190" t="s">
        <v>2670</v>
      </c>
      <c r="I28" s="190"/>
      <c r="J28" s="190"/>
      <c r="K28" s="190"/>
      <c r="L28" s="190"/>
      <c r="M28" s="190"/>
      <c r="N28" s="190"/>
      <c r="O28" s="190"/>
      <c r="P28" s="190"/>
      <c r="Q28" s="191">
        <v>24.0</v>
      </c>
      <c r="R28" s="195" t="s">
        <v>2665</v>
      </c>
      <c r="S28" s="178" t="s">
        <v>1638</v>
      </c>
      <c r="T28" s="178" t="s">
        <v>2671</v>
      </c>
      <c r="U28" s="179" t="s">
        <v>2667</v>
      </c>
      <c r="V28" s="186"/>
      <c r="W28" s="187">
        <v>9.62975048E8</v>
      </c>
      <c r="X28" s="188" t="s">
        <v>2669</v>
      </c>
      <c r="Y28" s="189"/>
    </row>
    <row r="29">
      <c r="A29" s="190" t="s">
        <v>225</v>
      </c>
      <c r="B29" s="190" t="s">
        <v>2672</v>
      </c>
      <c r="C29" s="190" t="s">
        <v>2673</v>
      </c>
      <c r="D29" s="190" t="s">
        <v>2562</v>
      </c>
      <c r="E29" s="190"/>
      <c r="F29" s="190" t="s">
        <v>2674</v>
      </c>
      <c r="G29" s="190"/>
      <c r="H29" s="190" t="s">
        <v>2675</v>
      </c>
      <c r="I29" s="190"/>
      <c r="J29" s="190"/>
      <c r="K29" s="190"/>
      <c r="L29" s="190"/>
      <c r="M29" s="190"/>
      <c r="N29" s="190"/>
      <c r="O29" s="190"/>
      <c r="P29" s="190"/>
      <c r="Q29" s="191">
        <v>25.0</v>
      </c>
      <c r="R29" s="195" t="s">
        <v>2672</v>
      </c>
      <c r="S29" s="178" t="s">
        <v>1638</v>
      </c>
      <c r="T29" s="178" t="s">
        <v>2673</v>
      </c>
      <c r="U29" s="179" t="s">
        <v>2562</v>
      </c>
      <c r="V29" s="186"/>
      <c r="W29" s="187">
        <v>9.93945347E8</v>
      </c>
      <c r="X29" s="192"/>
      <c r="Y29" s="189"/>
    </row>
    <row r="30">
      <c r="A30" s="190" t="s">
        <v>232</v>
      </c>
      <c r="B30" s="190" t="s">
        <v>2676</v>
      </c>
      <c r="C30" s="190" t="s">
        <v>2677</v>
      </c>
      <c r="D30" s="190" t="s">
        <v>2678</v>
      </c>
      <c r="E30" s="190"/>
      <c r="F30" s="190" t="s">
        <v>2679</v>
      </c>
      <c r="G30" s="190" t="s">
        <v>2680</v>
      </c>
      <c r="H30" s="190" t="s">
        <v>2681</v>
      </c>
      <c r="I30" s="190"/>
      <c r="J30" s="190"/>
      <c r="K30" s="190"/>
      <c r="L30" s="190"/>
      <c r="M30" s="190"/>
      <c r="N30" s="190"/>
      <c r="O30" s="190"/>
      <c r="P30" s="190"/>
      <c r="Q30" s="191">
        <v>26.0</v>
      </c>
      <c r="R30" s="195" t="s">
        <v>2676</v>
      </c>
      <c r="S30" s="178" t="s">
        <v>1638</v>
      </c>
      <c r="T30" s="178" t="s">
        <v>2682</v>
      </c>
      <c r="U30" s="195" t="s">
        <v>2683</v>
      </c>
      <c r="V30" s="217"/>
      <c r="W30" s="187">
        <v>9.79782488E8</v>
      </c>
      <c r="X30" s="188" t="s">
        <v>2680</v>
      </c>
      <c r="Y30" s="189"/>
    </row>
    <row r="31">
      <c r="A31" s="190" t="s">
        <v>240</v>
      </c>
      <c r="B31" s="190" t="s">
        <v>2684</v>
      </c>
      <c r="C31" s="190" t="s">
        <v>2685</v>
      </c>
      <c r="D31" s="190" t="s">
        <v>2686</v>
      </c>
      <c r="E31" s="190"/>
      <c r="F31" s="190" t="s">
        <v>2687</v>
      </c>
      <c r="G31" s="190" t="s">
        <v>2688</v>
      </c>
      <c r="H31" s="190" t="s">
        <v>2689</v>
      </c>
      <c r="I31" s="190"/>
      <c r="J31" s="190"/>
      <c r="K31" s="190"/>
      <c r="L31" s="190"/>
      <c r="M31" s="190"/>
      <c r="N31" s="190"/>
      <c r="O31" s="190"/>
      <c r="P31" s="190"/>
      <c r="Q31" s="191">
        <v>27.0</v>
      </c>
      <c r="R31" s="195" t="s">
        <v>2684</v>
      </c>
      <c r="S31" s="178" t="s">
        <v>1638</v>
      </c>
      <c r="T31" s="178" t="s">
        <v>2685</v>
      </c>
      <c r="U31" s="195" t="s">
        <v>2686</v>
      </c>
      <c r="V31" s="217"/>
      <c r="W31" s="209"/>
      <c r="X31" s="192"/>
      <c r="Y31" s="189"/>
    </row>
    <row r="32">
      <c r="A32" s="190" t="s">
        <v>248</v>
      </c>
      <c r="B32" s="190" t="s">
        <v>2690</v>
      </c>
      <c r="C32" s="190" t="s">
        <v>2691</v>
      </c>
      <c r="D32" s="190" t="s">
        <v>2692</v>
      </c>
      <c r="E32" s="190"/>
      <c r="F32" s="190" t="s">
        <v>2693</v>
      </c>
      <c r="G32" s="190" t="s">
        <v>2694</v>
      </c>
      <c r="H32" s="190" t="s">
        <v>2695</v>
      </c>
      <c r="I32" s="190"/>
      <c r="J32" s="190"/>
      <c r="K32" s="190"/>
      <c r="L32" s="190"/>
      <c r="M32" s="190"/>
      <c r="N32" s="190"/>
      <c r="O32" s="190"/>
      <c r="P32" s="190"/>
      <c r="Q32" s="191">
        <v>28.0</v>
      </c>
      <c r="R32" s="195" t="s">
        <v>2690</v>
      </c>
      <c r="S32" s="178" t="s">
        <v>1638</v>
      </c>
      <c r="T32" s="178" t="s">
        <v>2691</v>
      </c>
      <c r="U32" s="179" t="s">
        <v>2692</v>
      </c>
      <c r="V32" s="186"/>
      <c r="W32" s="209"/>
      <c r="X32" s="188" t="s">
        <v>2694</v>
      </c>
      <c r="Y32" s="189"/>
    </row>
    <row r="33">
      <c r="A33" s="190" t="s">
        <v>256</v>
      </c>
      <c r="B33" s="190" t="s">
        <v>2696</v>
      </c>
      <c r="C33" s="190" t="s">
        <v>2697</v>
      </c>
      <c r="D33" s="190" t="s">
        <v>1755</v>
      </c>
      <c r="E33" s="190"/>
      <c r="F33" s="190" t="s">
        <v>2698</v>
      </c>
      <c r="G33" s="190" t="s">
        <v>2699</v>
      </c>
      <c r="H33" s="190" t="s">
        <v>2700</v>
      </c>
      <c r="I33" s="190"/>
      <c r="J33" s="190"/>
      <c r="K33" s="190"/>
      <c r="L33" s="190"/>
      <c r="M33" s="190"/>
      <c r="N33" s="190"/>
      <c r="O33" s="190"/>
      <c r="P33" s="190"/>
      <c r="Q33" s="191">
        <v>29.0</v>
      </c>
      <c r="R33" s="179" t="s">
        <v>2696</v>
      </c>
      <c r="S33" s="178" t="s">
        <v>34</v>
      </c>
      <c r="T33" s="178" t="s">
        <v>2697</v>
      </c>
      <c r="U33" s="179" t="s">
        <v>1755</v>
      </c>
      <c r="V33" s="186"/>
      <c r="W33" s="187">
        <v>9.82503419E8</v>
      </c>
      <c r="X33" s="188" t="s">
        <v>2699</v>
      </c>
      <c r="Y33" s="189"/>
    </row>
    <row r="34">
      <c r="A34" s="190" t="s">
        <v>266</v>
      </c>
      <c r="B34" s="190" t="s">
        <v>2701</v>
      </c>
      <c r="C34" s="190" t="s">
        <v>2702</v>
      </c>
      <c r="D34" s="190" t="s">
        <v>2703</v>
      </c>
      <c r="E34" s="190"/>
      <c r="F34" s="190" t="s">
        <v>2704</v>
      </c>
      <c r="G34" s="190" t="s">
        <v>2699</v>
      </c>
      <c r="H34" s="190" t="s">
        <v>2705</v>
      </c>
      <c r="I34" s="190"/>
      <c r="J34" s="190"/>
      <c r="K34" s="190"/>
      <c r="L34" s="190"/>
      <c r="M34" s="190"/>
      <c r="N34" s="190"/>
      <c r="O34" s="190"/>
      <c r="P34" s="190"/>
      <c r="Q34" s="191">
        <v>30.0</v>
      </c>
      <c r="R34" s="179" t="s">
        <v>2701</v>
      </c>
      <c r="S34" s="178" t="s">
        <v>1638</v>
      </c>
      <c r="T34" s="178" t="s">
        <v>2702</v>
      </c>
      <c r="U34" s="179" t="s">
        <v>2703</v>
      </c>
      <c r="V34" s="186"/>
      <c r="W34" s="187">
        <v>9.67236716E8</v>
      </c>
      <c r="X34" s="188" t="s">
        <v>2699</v>
      </c>
      <c r="Y34" s="189"/>
    </row>
    <row r="35">
      <c r="A35" s="193" t="s">
        <v>276</v>
      </c>
      <c r="B35" s="193" t="s">
        <v>2706</v>
      </c>
      <c r="C35" s="193" t="s">
        <v>2707</v>
      </c>
      <c r="D35" s="193" t="s">
        <v>2692</v>
      </c>
      <c r="E35" s="193" t="s">
        <v>218</v>
      </c>
      <c r="F35" s="193" t="s">
        <v>2708</v>
      </c>
      <c r="G35" s="193" t="s">
        <v>2709</v>
      </c>
      <c r="H35" s="193" t="s">
        <v>2710</v>
      </c>
      <c r="I35" s="193"/>
      <c r="J35" s="193"/>
      <c r="K35" s="193"/>
      <c r="L35" s="193"/>
      <c r="M35" s="193"/>
      <c r="N35" s="193"/>
      <c r="O35" s="193"/>
      <c r="P35" s="193"/>
      <c r="Q35" s="194">
        <v>31.0</v>
      </c>
      <c r="R35" s="179" t="s">
        <v>2711</v>
      </c>
      <c r="S35" s="178" t="s">
        <v>1638</v>
      </c>
      <c r="T35" s="178" t="s">
        <v>2712</v>
      </c>
      <c r="U35" s="179" t="s">
        <v>2692</v>
      </c>
      <c r="V35" s="186"/>
      <c r="W35" s="209"/>
      <c r="X35" s="192"/>
      <c r="Y35" s="189"/>
    </row>
    <row r="36">
      <c r="A36" s="190" t="s">
        <v>279</v>
      </c>
      <c r="B36" s="190" t="s">
        <v>2713</v>
      </c>
      <c r="C36" s="190" t="s">
        <v>2714</v>
      </c>
      <c r="D36" s="190" t="s">
        <v>2715</v>
      </c>
      <c r="E36" s="190" t="s">
        <v>321</v>
      </c>
      <c r="F36" s="190" t="s">
        <v>2716</v>
      </c>
      <c r="G36" s="190" t="s">
        <v>2717</v>
      </c>
      <c r="H36" s="190" t="s">
        <v>2718</v>
      </c>
      <c r="I36" s="190"/>
      <c r="J36" s="190"/>
      <c r="K36" s="190"/>
      <c r="L36" s="190"/>
      <c r="M36" s="190"/>
      <c r="N36" s="190"/>
      <c r="O36" s="190"/>
      <c r="P36" s="190"/>
      <c r="Q36" s="191">
        <v>32.0</v>
      </c>
      <c r="R36" s="179" t="s">
        <v>2713</v>
      </c>
      <c r="S36" s="178" t="s">
        <v>1638</v>
      </c>
      <c r="T36" s="178" t="s">
        <v>2714</v>
      </c>
      <c r="U36" s="179" t="s">
        <v>2719</v>
      </c>
      <c r="V36" s="186"/>
      <c r="W36" s="187">
        <v>9.67163458E8</v>
      </c>
      <c r="X36" s="188" t="s">
        <v>2717</v>
      </c>
      <c r="Y36" s="189"/>
    </row>
    <row r="37">
      <c r="A37" s="190" t="s">
        <v>283</v>
      </c>
      <c r="B37" s="190" t="s">
        <v>2720</v>
      </c>
      <c r="C37" s="190" t="s">
        <v>2721</v>
      </c>
      <c r="D37" s="190" t="s">
        <v>1920</v>
      </c>
      <c r="E37" s="190" t="s">
        <v>618</v>
      </c>
      <c r="F37" s="190" t="s">
        <v>2722</v>
      </c>
      <c r="G37" s="190" t="s">
        <v>2723</v>
      </c>
      <c r="H37" s="190" t="s">
        <v>2724</v>
      </c>
      <c r="I37" s="190"/>
      <c r="J37" s="190"/>
      <c r="K37" s="190"/>
      <c r="L37" s="190"/>
      <c r="M37" s="190"/>
      <c r="N37" s="190"/>
      <c r="O37" s="190"/>
      <c r="P37" s="190"/>
      <c r="Q37" s="191">
        <v>33.0</v>
      </c>
      <c r="R37" s="179" t="s">
        <v>2720</v>
      </c>
      <c r="S37" s="178" t="s">
        <v>1638</v>
      </c>
      <c r="T37" s="178" t="s">
        <v>2725</v>
      </c>
      <c r="U37" s="179" t="s">
        <v>1920</v>
      </c>
      <c r="V37" s="186"/>
      <c r="W37" s="209"/>
      <c r="X37" s="192"/>
      <c r="Y37" s="189"/>
    </row>
    <row r="38">
      <c r="A38" s="190" t="s">
        <v>293</v>
      </c>
      <c r="B38" s="190" t="s">
        <v>2726</v>
      </c>
      <c r="C38" s="190" t="s">
        <v>2727</v>
      </c>
      <c r="D38" s="190" t="s">
        <v>2728</v>
      </c>
      <c r="E38" s="190"/>
      <c r="F38" s="190" t="s">
        <v>2729</v>
      </c>
      <c r="G38" s="190" t="s">
        <v>2730</v>
      </c>
      <c r="H38" s="190" t="s">
        <v>2731</v>
      </c>
      <c r="I38" s="190"/>
      <c r="J38" s="190"/>
      <c r="K38" s="190"/>
      <c r="L38" s="190"/>
      <c r="M38" s="190"/>
      <c r="N38" s="190"/>
      <c r="O38" s="190"/>
      <c r="P38" s="190"/>
      <c r="Q38" s="191">
        <v>34.0</v>
      </c>
      <c r="R38" s="179" t="s">
        <v>2732</v>
      </c>
      <c r="S38" s="178" t="s">
        <v>34</v>
      </c>
      <c r="T38" s="178" t="s">
        <v>2733</v>
      </c>
      <c r="U38" s="179" t="s">
        <v>2734</v>
      </c>
      <c r="V38" s="186"/>
      <c r="W38" s="187">
        <v>9.80685718E8</v>
      </c>
      <c r="X38" s="188" t="s">
        <v>2735</v>
      </c>
      <c r="Y38" s="189"/>
    </row>
    <row r="39">
      <c r="A39" s="190" t="s">
        <v>299</v>
      </c>
      <c r="B39" s="190" t="s">
        <v>2736</v>
      </c>
      <c r="C39" s="190" t="s">
        <v>2737</v>
      </c>
      <c r="D39" s="190" t="s">
        <v>2123</v>
      </c>
      <c r="E39" s="190"/>
      <c r="F39" s="190" t="s">
        <v>2738</v>
      </c>
      <c r="G39" s="190" t="s">
        <v>2739</v>
      </c>
      <c r="H39" s="190" t="s">
        <v>2740</v>
      </c>
      <c r="I39" s="190"/>
      <c r="J39" s="190"/>
      <c r="K39" s="190"/>
      <c r="L39" s="190"/>
      <c r="M39" s="190"/>
      <c r="N39" s="190"/>
      <c r="O39" s="190"/>
      <c r="P39" s="190"/>
      <c r="Q39" s="191">
        <v>35.0</v>
      </c>
      <c r="R39" s="179" t="s">
        <v>2741</v>
      </c>
      <c r="S39" s="178" t="s">
        <v>1638</v>
      </c>
      <c r="T39" s="179" t="s">
        <v>2741</v>
      </c>
      <c r="U39" s="179" t="s">
        <v>2741</v>
      </c>
      <c r="V39" s="186"/>
      <c r="W39" s="179" t="s">
        <v>2741</v>
      </c>
      <c r="X39" s="179" t="s">
        <v>2741</v>
      </c>
      <c r="Y39" s="179" t="s">
        <v>2741</v>
      </c>
    </row>
    <row r="40">
      <c r="A40" s="190" t="s">
        <v>308</v>
      </c>
      <c r="B40" s="190" t="s">
        <v>2271</v>
      </c>
      <c r="C40" s="190" t="s">
        <v>2271</v>
      </c>
      <c r="D40" s="190" t="s">
        <v>2271</v>
      </c>
      <c r="E40" s="190"/>
      <c r="F40" s="190"/>
      <c r="G40" s="190"/>
      <c r="H40" s="190" t="s">
        <v>2742</v>
      </c>
      <c r="I40" s="190"/>
      <c r="J40" s="190"/>
      <c r="K40" s="190"/>
      <c r="L40" s="190"/>
      <c r="M40" s="190"/>
      <c r="N40" s="190"/>
      <c r="O40" s="190"/>
      <c r="P40" s="190"/>
      <c r="Q40" s="191">
        <v>36.0</v>
      </c>
      <c r="R40" s="179" t="s">
        <v>2614</v>
      </c>
      <c r="S40" s="178" t="s">
        <v>1638</v>
      </c>
      <c r="T40" s="178" t="s">
        <v>2615</v>
      </c>
      <c r="U40" s="179" t="s">
        <v>2743</v>
      </c>
      <c r="V40" s="186"/>
      <c r="W40" s="187">
        <v>9.88384676E8</v>
      </c>
      <c r="X40" s="188" t="s">
        <v>2744</v>
      </c>
      <c r="Y40" s="189"/>
    </row>
    <row r="41">
      <c r="A41" s="190" t="s">
        <v>315</v>
      </c>
      <c r="B41" s="190"/>
      <c r="C41" s="190"/>
      <c r="D41" s="190" t="s">
        <v>2271</v>
      </c>
      <c r="E41" s="190"/>
      <c r="F41" s="190"/>
      <c r="G41" s="190"/>
      <c r="H41" s="190" t="s">
        <v>2745</v>
      </c>
      <c r="I41" s="190"/>
      <c r="J41" s="190"/>
      <c r="K41" s="190"/>
      <c r="L41" s="190"/>
      <c r="M41" s="190"/>
      <c r="N41" s="190"/>
      <c r="O41" s="190"/>
      <c r="P41" s="190"/>
      <c r="Q41" s="191">
        <v>37.0</v>
      </c>
      <c r="R41" s="179" t="s">
        <v>2746</v>
      </c>
      <c r="S41" s="178" t="s">
        <v>34</v>
      </c>
      <c r="T41" s="178" t="s">
        <v>2747</v>
      </c>
      <c r="U41" s="179" t="s">
        <v>2743</v>
      </c>
      <c r="V41" s="186"/>
      <c r="W41" s="187">
        <v>9.90511474E8</v>
      </c>
      <c r="X41" s="188" t="s">
        <v>2744</v>
      </c>
      <c r="Y41" s="189"/>
    </row>
    <row r="42">
      <c r="A42" s="190" t="s">
        <v>321</v>
      </c>
      <c r="B42" s="190" t="s">
        <v>2748</v>
      </c>
      <c r="C42" s="190" t="s">
        <v>2749</v>
      </c>
      <c r="D42" s="190" t="s">
        <v>1755</v>
      </c>
      <c r="E42" s="190"/>
      <c r="F42" s="190" t="s">
        <v>2750</v>
      </c>
      <c r="G42" s="190" t="s">
        <v>2751</v>
      </c>
      <c r="H42" s="190" t="s">
        <v>2752</v>
      </c>
      <c r="I42" s="190"/>
      <c r="J42" s="190"/>
      <c r="K42" s="190"/>
      <c r="L42" s="190"/>
      <c r="M42" s="190"/>
      <c r="N42" s="190"/>
      <c r="O42" s="190"/>
      <c r="P42" s="190"/>
      <c r="Q42" s="191">
        <v>38.0</v>
      </c>
      <c r="R42" s="195" t="s">
        <v>2753</v>
      </c>
      <c r="S42" s="196" t="s">
        <v>1638</v>
      </c>
      <c r="T42" s="196" t="s">
        <v>2749</v>
      </c>
      <c r="U42" s="218" t="s">
        <v>1755</v>
      </c>
      <c r="V42" s="219"/>
      <c r="W42" s="187">
        <v>9.69955125E8</v>
      </c>
      <c r="X42" s="188" t="s">
        <v>2754</v>
      </c>
      <c r="Y42" s="189"/>
    </row>
    <row r="43">
      <c r="A43" s="190" t="s">
        <v>330</v>
      </c>
      <c r="B43" s="190" t="s">
        <v>2755</v>
      </c>
      <c r="C43" s="190" t="s">
        <v>2756</v>
      </c>
      <c r="D43" s="190" t="s">
        <v>2757</v>
      </c>
      <c r="E43" s="190"/>
      <c r="F43" s="190" t="s">
        <v>2758</v>
      </c>
      <c r="G43" s="190"/>
      <c r="H43" s="190" t="s">
        <v>2759</v>
      </c>
      <c r="I43" s="190"/>
      <c r="J43" s="190"/>
      <c r="K43" s="190"/>
      <c r="L43" s="190"/>
      <c r="M43" s="190"/>
      <c r="N43" s="190"/>
      <c r="O43" s="190"/>
      <c r="P43" s="190"/>
      <c r="Q43" s="191">
        <v>39.0</v>
      </c>
      <c r="R43" s="179" t="s">
        <v>2755</v>
      </c>
      <c r="S43" s="178" t="s">
        <v>34</v>
      </c>
      <c r="T43" s="178" t="s">
        <v>2756</v>
      </c>
      <c r="U43" s="179" t="s">
        <v>1755</v>
      </c>
      <c r="V43" s="186"/>
      <c r="W43" s="187">
        <v>9.81471542E8</v>
      </c>
      <c r="X43" s="192"/>
      <c r="Y43" s="189"/>
    </row>
    <row r="44">
      <c r="A44" s="193" t="s">
        <v>336</v>
      </c>
      <c r="B44" s="193" t="s">
        <v>2760</v>
      </c>
      <c r="C44" s="193" t="s">
        <v>2761</v>
      </c>
      <c r="D44" s="193" t="s">
        <v>2762</v>
      </c>
      <c r="E44" s="193"/>
      <c r="F44" s="193" t="s">
        <v>2763</v>
      </c>
      <c r="G44" s="193" t="s">
        <v>2764</v>
      </c>
      <c r="H44" s="193" t="s">
        <v>2765</v>
      </c>
      <c r="I44" s="193"/>
      <c r="J44" s="193"/>
      <c r="K44" s="193"/>
      <c r="L44" s="193"/>
      <c r="M44" s="193"/>
      <c r="N44" s="193"/>
      <c r="O44" s="193"/>
      <c r="P44" s="193"/>
      <c r="Q44" s="194">
        <v>40.0</v>
      </c>
      <c r="R44" s="199" t="s">
        <v>2760</v>
      </c>
      <c r="S44" s="220" t="s">
        <v>1638</v>
      </c>
      <c r="T44" s="220" t="s">
        <v>2766</v>
      </c>
      <c r="U44" s="221" t="s">
        <v>2762</v>
      </c>
      <c r="V44" s="222"/>
      <c r="W44" s="223">
        <v>9.69717985E8</v>
      </c>
      <c r="X44" s="224" t="s">
        <v>2764</v>
      </c>
      <c r="Y44" s="225"/>
    </row>
    <row r="45">
      <c r="A45" s="190" t="s">
        <v>343</v>
      </c>
      <c r="B45" s="190" t="s">
        <v>2767</v>
      </c>
      <c r="C45" s="190" t="s">
        <v>2768</v>
      </c>
      <c r="D45" s="190" t="s">
        <v>2132</v>
      </c>
      <c r="E45" s="190"/>
      <c r="F45" s="190" t="s">
        <v>2769</v>
      </c>
      <c r="G45" s="190" t="s">
        <v>2770</v>
      </c>
      <c r="H45" s="190" t="s">
        <v>2771</v>
      </c>
      <c r="I45" s="190"/>
      <c r="J45" s="190"/>
      <c r="K45" s="190"/>
      <c r="L45" s="190"/>
      <c r="M45" s="190"/>
      <c r="N45" s="190"/>
      <c r="O45" s="190"/>
      <c r="P45" s="190"/>
      <c r="Q45" s="191">
        <v>41.0</v>
      </c>
      <c r="R45" s="195" t="s">
        <v>2767</v>
      </c>
      <c r="S45" s="196" t="s">
        <v>1638</v>
      </c>
      <c r="T45" s="196" t="s">
        <v>2768</v>
      </c>
      <c r="U45" s="218" t="s">
        <v>2132</v>
      </c>
      <c r="V45" s="219"/>
      <c r="W45" s="187">
        <v>9.90262762E8</v>
      </c>
      <c r="X45" s="188" t="s">
        <v>2770</v>
      </c>
      <c r="Y45" s="189"/>
    </row>
    <row r="46">
      <c r="A46" s="190" t="s">
        <v>350</v>
      </c>
      <c r="B46" s="190" t="s">
        <v>2772</v>
      </c>
      <c r="C46" s="190" t="s">
        <v>2773</v>
      </c>
      <c r="D46" s="190" t="s">
        <v>2774</v>
      </c>
      <c r="E46" s="190"/>
      <c r="F46" s="190" t="s">
        <v>2775</v>
      </c>
      <c r="G46" s="190" t="s">
        <v>2611</v>
      </c>
      <c r="H46" s="190" t="s">
        <v>2776</v>
      </c>
      <c r="I46" s="190"/>
      <c r="J46" s="190"/>
      <c r="K46" s="190"/>
      <c r="L46" s="190"/>
      <c r="M46" s="190"/>
      <c r="N46" s="190"/>
      <c r="O46" s="190"/>
      <c r="P46" s="190"/>
      <c r="Q46" s="191">
        <v>42.0</v>
      </c>
      <c r="R46" s="195" t="s">
        <v>2772</v>
      </c>
      <c r="S46" s="178" t="s">
        <v>1638</v>
      </c>
      <c r="T46" s="178" t="s">
        <v>2773</v>
      </c>
      <c r="U46" s="195" t="s">
        <v>2777</v>
      </c>
      <c r="V46" s="217"/>
      <c r="W46" s="187">
        <v>9.81144466E8</v>
      </c>
      <c r="X46" s="188" t="s">
        <v>2778</v>
      </c>
      <c r="Y46" s="189"/>
    </row>
    <row r="47">
      <c r="A47" s="190" t="s">
        <v>358</v>
      </c>
      <c r="B47" s="190" t="s">
        <v>2779</v>
      </c>
      <c r="C47" s="190" t="s">
        <v>2780</v>
      </c>
      <c r="D47" s="190" t="s">
        <v>2781</v>
      </c>
      <c r="E47" s="190" t="s">
        <v>551</v>
      </c>
      <c r="F47" s="190"/>
      <c r="G47" s="190" t="s">
        <v>2782</v>
      </c>
      <c r="H47" s="190" t="s">
        <v>2783</v>
      </c>
      <c r="I47" s="190"/>
      <c r="J47" s="190"/>
      <c r="K47" s="190"/>
      <c r="L47" s="190"/>
      <c r="M47" s="190"/>
      <c r="N47" s="190"/>
      <c r="O47" s="190"/>
      <c r="P47" s="190"/>
      <c r="Q47" s="191">
        <v>43.0</v>
      </c>
      <c r="R47" s="195" t="s">
        <v>2779</v>
      </c>
      <c r="S47" s="178" t="s">
        <v>1638</v>
      </c>
      <c r="T47" s="178" t="s">
        <v>2784</v>
      </c>
      <c r="U47" s="195" t="s">
        <v>2785</v>
      </c>
      <c r="V47" s="217"/>
      <c r="W47" s="209"/>
      <c r="X47" s="192"/>
      <c r="Y47" s="189"/>
    </row>
    <row r="48">
      <c r="A48" s="190" t="s">
        <v>366</v>
      </c>
      <c r="B48" s="190" t="s">
        <v>2786</v>
      </c>
      <c r="C48" s="190" t="s">
        <v>2787</v>
      </c>
      <c r="D48" s="190" t="s">
        <v>1920</v>
      </c>
      <c r="E48" s="190"/>
      <c r="F48" s="190" t="s">
        <v>2788</v>
      </c>
      <c r="G48" s="190"/>
      <c r="H48" s="190" t="s">
        <v>2789</v>
      </c>
      <c r="I48" s="190"/>
      <c r="J48" s="190"/>
      <c r="K48" s="190"/>
      <c r="L48" s="190"/>
      <c r="M48" s="190"/>
      <c r="N48" s="190"/>
      <c r="O48" s="190"/>
      <c r="P48" s="190"/>
      <c r="Q48" s="191">
        <v>44.0</v>
      </c>
      <c r="R48" s="195" t="s">
        <v>2786</v>
      </c>
      <c r="S48" s="178" t="s">
        <v>1638</v>
      </c>
      <c r="T48" s="178" t="s">
        <v>2790</v>
      </c>
      <c r="U48" s="179" t="s">
        <v>1920</v>
      </c>
      <c r="V48" s="186"/>
      <c r="W48" s="187">
        <v>4046653.0</v>
      </c>
      <c r="X48" s="192"/>
      <c r="Y48" s="189"/>
    </row>
    <row r="49">
      <c r="A49" s="190" t="s">
        <v>372</v>
      </c>
      <c r="B49" s="190" t="s">
        <v>2791</v>
      </c>
      <c r="C49" s="190" t="s">
        <v>2792</v>
      </c>
      <c r="D49" s="190" t="s">
        <v>2793</v>
      </c>
      <c r="E49" s="190"/>
      <c r="F49" s="190" t="s">
        <v>2794</v>
      </c>
      <c r="G49" s="190" t="s">
        <v>2795</v>
      </c>
      <c r="H49" s="190" t="s">
        <v>2796</v>
      </c>
      <c r="I49" s="190"/>
      <c r="J49" s="190"/>
      <c r="K49" s="190"/>
      <c r="L49" s="190"/>
      <c r="M49" s="190"/>
      <c r="N49" s="190"/>
      <c r="O49" s="190"/>
      <c r="P49" s="190"/>
      <c r="Q49" s="191">
        <v>45.0</v>
      </c>
      <c r="R49" s="195" t="s">
        <v>2791</v>
      </c>
      <c r="S49" s="196" t="s">
        <v>1638</v>
      </c>
      <c r="T49" s="196" t="s">
        <v>2792</v>
      </c>
      <c r="U49" s="218" t="s">
        <v>2793</v>
      </c>
      <c r="V49" s="219"/>
      <c r="W49" s="209"/>
      <c r="X49" s="192"/>
      <c r="Y49" s="189"/>
    </row>
    <row r="50">
      <c r="A50" s="190" t="s">
        <v>379</v>
      </c>
      <c r="B50" s="190" t="s">
        <v>2797</v>
      </c>
      <c r="C50" s="190" t="s">
        <v>1980</v>
      </c>
      <c r="D50" s="190" t="s">
        <v>2597</v>
      </c>
      <c r="E50" s="190"/>
      <c r="F50" s="190"/>
      <c r="G50" s="190" t="s">
        <v>1980</v>
      </c>
      <c r="H50" s="190" t="s">
        <v>2798</v>
      </c>
      <c r="I50" s="190"/>
      <c r="J50" s="190"/>
      <c r="K50" s="190"/>
      <c r="L50" s="190"/>
      <c r="M50" s="190"/>
      <c r="N50" s="190"/>
      <c r="O50" s="190"/>
      <c r="P50" s="190"/>
      <c r="Q50" s="191">
        <v>46.0</v>
      </c>
      <c r="R50" s="179" t="s">
        <v>2799</v>
      </c>
      <c r="S50" s="178" t="s">
        <v>1638</v>
      </c>
      <c r="T50" s="178" t="s">
        <v>2800</v>
      </c>
      <c r="U50" s="195" t="s">
        <v>1755</v>
      </c>
      <c r="V50" s="217"/>
      <c r="W50" s="187">
        <v>9.68385982E8</v>
      </c>
      <c r="X50" s="188" t="s">
        <v>2801</v>
      </c>
      <c r="Y50" s="189"/>
    </row>
    <row r="51">
      <c r="A51" s="190" t="s">
        <v>385</v>
      </c>
      <c r="B51" s="190" t="s">
        <v>2802</v>
      </c>
      <c r="C51" s="190" t="s">
        <v>2803</v>
      </c>
      <c r="D51" s="190" t="s">
        <v>2686</v>
      </c>
      <c r="E51" s="190"/>
      <c r="F51" s="190" t="s">
        <v>2804</v>
      </c>
      <c r="G51" s="190" t="s">
        <v>2805</v>
      </c>
      <c r="H51" s="190" t="s">
        <v>2806</v>
      </c>
      <c r="I51" s="190"/>
      <c r="J51" s="190"/>
      <c r="K51" s="190"/>
      <c r="L51" s="190"/>
      <c r="M51" s="190"/>
      <c r="N51" s="190"/>
      <c r="O51" s="190"/>
      <c r="P51" s="190"/>
      <c r="Q51" s="191">
        <v>47.0</v>
      </c>
      <c r="R51" s="195" t="s">
        <v>2802</v>
      </c>
      <c r="S51" s="178" t="s">
        <v>34</v>
      </c>
      <c r="T51" s="178" t="s">
        <v>2807</v>
      </c>
      <c r="U51" s="195" t="s">
        <v>2686</v>
      </c>
      <c r="V51" s="217"/>
      <c r="W51" s="209"/>
      <c r="X51" s="192"/>
      <c r="Y51" s="189"/>
    </row>
    <row r="52">
      <c r="A52" s="190" t="s">
        <v>391</v>
      </c>
      <c r="B52" s="190" t="s">
        <v>2808</v>
      </c>
      <c r="C52" s="190" t="s">
        <v>2809</v>
      </c>
      <c r="D52" s="190" t="s">
        <v>2660</v>
      </c>
      <c r="E52" s="190"/>
      <c r="F52" s="190" t="s">
        <v>2810</v>
      </c>
      <c r="G52" s="190" t="s">
        <v>2811</v>
      </c>
      <c r="H52" s="190" t="s">
        <v>2812</v>
      </c>
      <c r="I52" s="190"/>
      <c r="J52" s="190"/>
      <c r="K52" s="190"/>
      <c r="L52" s="190"/>
      <c r="M52" s="190"/>
      <c r="N52" s="190"/>
      <c r="O52" s="190"/>
      <c r="P52" s="190"/>
      <c r="Q52" s="191">
        <v>48.0</v>
      </c>
      <c r="R52" s="195" t="s">
        <v>2808</v>
      </c>
      <c r="S52" s="196" t="s">
        <v>1638</v>
      </c>
      <c r="T52" s="196" t="s">
        <v>2809</v>
      </c>
      <c r="U52" s="218" t="s">
        <v>2660</v>
      </c>
      <c r="V52" s="219"/>
      <c r="W52" s="187">
        <v>9.80706789E8</v>
      </c>
      <c r="X52" s="188" t="s">
        <v>2811</v>
      </c>
      <c r="Y52" s="189"/>
    </row>
    <row r="53">
      <c r="A53" s="190" t="s">
        <v>397</v>
      </c>
      <c r="B53" s="190" t="s">
        <v>2813</v>
      </c>
      <c r="C53" s="190" t="s">
        <v>2814</v>
      </c>
      <c r="D53" s="190" t="s">
        <v>1755</v>
      </c>
      <c r="E53" s="190"/>
      <c r="F53" s="190" t="s">
        <v>2815</v>
      </c>
      <c r="G53" s="190" t="s">
        <v>2816</v>
      </c>
      <c r="H53" s="190" t="s">
        <v>2817</v>
      </c>
      <c r="I53" s="190"/>
      <c r="J53" s="190"/>
      <c r="K53" s="190"/>
      <c r="L53" s="190"/>
      <c r="M53" s="190"/>
      <c r="N53" s="190"/>
      <c r="O53" s="190"/>
      <c r="P53" s="190"/>
      <c r="Q53" s="191">
        <v>49.0</v>
      </c>
      <c r="R53" s="195" t="s">
        <v>2813</v>
      </c>
      <c r="S53" s="178" t="s">
        <v>1638</v>
      </c>
      <c r="T53" s="178" t="s">
        <v>2814</v>
      </c>
      <c r="U53" s="179" t="s">
        <v>1755</v>
      </c>
      <c r="V53" s="186"/>
      <c r="W53" s="187">
        <v>9.85405884E8</v>
      </c>
      <c r="X53" s="192"/>
      <c r="Y53" s="189"/>
    </row>
    <row r="54">
      <c r="A54" s="190" t="s">
        <v>403</v>
      </c>
      <c r="B54" s="190" t="s">
        <v>2818</v>
      </c>
      <c r="C54" s="190" t="s">
        <v>2819</v>
      </c>
      <c r="D54" s="190" t="s">
        <v>1755</v>
      </c>
      <c r="E54" s="190"/>
      <c r="F54" s="190" t="s">
        <v>2820</v>
      </c>
      <c r="G54" s="190" t="s">
        <v>2821</v>
      </c>
      <c r="H54" s="190" t="s">
        <v>2822</v>
      </c>
      <c r="I54" s="190"/>
      <c r="J54" s="190"/>
      <c r="K54" s="190"/>
      <c r="L54" s="190"/>
      <c r="M54" s="190"/>
      <c r="N54" s="190"/>
      <c r="O54" s="190"/>
      <c r="P54" s="190"/>
      <c r="Q54" s="191">
        <v>50.0</v>
      </c>
      <c r="R54" s="195" t="s">
        <v>2818</v>
      </c>
      <c r="S54" s="178" t="s">
        <v>1638</v>
      </c>
      <c r="T54" s="178" t="s">
        <v>2819</v>
      </c>
      <c r="U54" s="179" t="s">
        <v>1755</v>
      </c>
      <c r="V54" s="186"/>
      <c r="W54" s="187">
        <v>9.6884537E8</v>
      </c>
      <c r="X54" s="192"/>
      <c r="Y54" s="189"/>
    </row>
    <row r="55">
      <c r="A55" s="190" t="s">
        <v>409</v>
      </c>
      <c r="B55" s="190" t="s">
        <v>2823</v>
      </c>
      <c r="C55" s="190" t="s">
        <v>2824</v>
      </c>
      <c r="D55" s="190" t="s">
        <v>2123</v>
      </c>
      <c r="E55" s="190"/>
      <c r="F55" s="190" t="s">
        <v>2825</v>
      </c>
      <c r="G55" s="190" t="s">
        <v>2826</v>
      </c>
      <c r="H55" s="190" t="s">
        <v>2827</v>
      </c>
      <c r="I55" s="190"/>
      <c r="J55" s="190"/>
      <c r="K55" s="190"/>
      <c r="L55" s="190"/>
      <c r="M55" s="190"/>
      <c r="N55" s="190"/>
      <c r="O55" s="190"/>
      <c r="P55" s="190"/>
      <c r="Q55" s="191">
        <v>51.0</v>
      </c>
      <c r="R55" s="195" t="s">
        <v>2828</v>
      </c>
      <c r="S55" s="178" t="s">
        <v>1638</v>
      </c>
      <c r="T55" s="178" t="s">
        <v>2829</v>
      </c>
      <c r="U55" s="179" t="s">
        <v>2123</v>
      </c>
      <c r="V55" s="186"/>
      <c r="W55" s="187">
        <v>9.86093095E8</v>
      </c>
      <c r="X55" s="188" t="s">
        <v>2739</v>
      </c>
      <c r="Y55" s="189"/>
    </row>
    <row r="56">
      <c r="A56" s="190" t="s">
        <v>415</v>
      </c>
      <c r="B56" s="190" t="s">
        <v>2830</v>
      </c>
      <c r="C56" s="190" t="s">
        <v>2831</v>
      </c>
      <c r="D56" s="190" t="s">
        <v>2832</v>
      </c>
      <c r="E56" s="190"/>
      <c r="F56" s="190" t="s">
        <v>2833</v>
      </c>
      <c r="G56" s="190" t="s">
        <v>2834</v>
      </c>
      <c r="H56" s="190" t="s">
        <v>2835</v>
      </c>
      <c r="I56" s="190"/>
      <c r="J56" s="190"/>
      <c r="K56" s="190"/>
      <c r="L56" s="190"/>
      <c r="M56" s="190"/>
      <c r="N56" s="190"/>
      <c r="O56" s="190"/>
      <c r="P56" s="190"/>
      <c r="Q56" s="191">
        <v>52.0</v>
      </c>
      <c r="R56" s="179" t="s">
        <v>2830</v>
      </c>
      <c r="S56" s="178" t="s">
        <v>34</v>
      </c>
      <c r="T56" s="178" t="s">
        <v>2831</v>
      </c>
      <c r="U56" s="179" t="s">
        <v>2832</v>
      </c>
      <c r="V56" s="186"/>
      <c r="W56" s="187">
        <v>9.81523193E8</v>
      </c>
      <c r="X56" s="188" t="s">
        <v>2834</v>
      </c>
      <c r="Y56" s="189"/>
    </row>
    <row r="57">
      <c r="A57" s="190" t="s">
        <v>421</v>
      </c>
      <c r="B57" s="190" t="s">
        <v>2836</v>
      </c>
      <c r="C57" s="190" t="s">
        <v>2837</v>
      </c>
      <c r="D57" s="190" t="s">
        <v>1895</v>
      </c>
      <c r="E57" s="190"/>
      <c r="F57" s="190" t="s">
        <v>2838</v>
      </c>
      <c r="G57" s="190" t="s">
        <v>2839</v>
      </c>
      <c r="H57" s="190" t="s">
        <v>2840</v>
      </c>
      <c r="I57" s="190"/>
      <c r="J57" s="190"/>
      <c r="K57" s="190"/>
      <c r="L57" s="190"/>
      <c r="M57" s="190"/>
      <c r="N57" s="190"/>
      <c r="O57" s="190"/>
      <c r="P57" s="190"/>
      <c r="Q57" s="191">
        <v>53.0</v>
      </c>
      <c r="R57" s="195" t="s">
        <v>2836</v>
      </c>
      <c r="S57" s="178" t="s">
        <v>1638</v>
      </c>
      <c r="T57" s="178" t="s">
        <v>2841</v>
      </c>
      <c r="U57" s="179" t="s">
        <v>1895</v>
      </c>
      <c r="V57" s="186"/>
      <c r="W57" s="187">
        <v>9.67829394E8</v>
      </c>
      <c r="X57" s="188" t="s">
        <v>2839</v>
      </c>
      <c r="Y57" s="189"/>
    </row>
    <row r="58">
      <c r="A58" s="190" t="s">
        <v>428</v>
      </c>
      <c r="B58" s="190" t="s">
        <v>2842</v>
      </c>
      <c r="C58" s="190" t="s">
        <v>2843</v>
      </c>
      <c r="D58" s="190" t="s">
        <v>2067</v>
      </c>
      <c r="E58" s="190" t="s">
        <v>630</v>
      </c>
      <c r="F58" s="190"/>
      <c r="G58" s="190" t="s">
        <v>2844</v>
      </c>
      <c r="H58" s="190" t="s">
        <v>2845</v>
      </c>
      <c r="I58" s="190"/>
      <c r="J58" s="190"/>
      <c r="K58" s="190"/>
      <c r="L58" s="190"/>
      <c r="M58" s="190"/>
      <c r="N58" s="190"/>
      <c r="O58" s="190"/>
      <c r="P58" s="190"/>
      <c r="Q58" s="191">
        <v>54.0</v>
      </c>
      <c r="R58" s="195" t="s">
        <v>2842</v>
      </c>
      <c r="S58" s="178" t="s">
        <v>1638</v>
      </c>
      <c r="T58" s="178" t="s">
        <v>2846</v>
      </c>
      <c r="U58" s="179" t="s">
        <v>2067</v>
      </c>
      <c r="V58" s="186"/>
      <c r="W58" s="209"/>
      <c r="X58" s="192"/>
      <c r="Y58" s="189"/>
    </row>
    <row r="59">
      <c r="A59" s="190" t="s">
        <v>434</v>
      </c>
      <c r="B59" s="190" t="s">
        <v>2847</v>
      </c>
      <c r="C59" s="190" t="s">
        <v>2848</v>
      </c>
      <c r="D59" s="190" t="s">
        <v>2546</v>
      </c>
      <c r="E59" s="190"/>
      <c r="F59" s="190" t="s">
        <v>2849</v>
      </c>
      <c r="G59" s="190" t="s">
        <v>2699</v>
      </c>
      <c r="H59" s="190" t="s">
        <v>2850</v>
      </c>
      <c r="I59" s="190"/>
      <c r="J59" s="190"/>
      <c r="K59" s="190"/>
      <c r="L59" s="190"/>
      <c r="M59" s="190"/>
      <c r="N59" s="190"/>
      <c r="O59" s="190"/>
      <c r="P59" s="190"/>
      <c r="Q59" s="191">
        <v>55.0</v>
      </c>
      <c r="R59" s="179" t="s">
        <v>2847</v>
      </c>
      <c r="S59" s="178" t="s">
        <v>1638</v>
      </c>
      <c r="T59" s="178" t="s">
        <v>2848</v>
      </c>
      <c r="U59" s="179" t="s">
        <v>2546</v>
      </c>
      <c r="V59" s="186"/>
      <c r="W59" s="209"/>
      <c r="X59" s="188" t="s">
        <v>2699</v>
      </c>
      <c r="Y59" s="189"/>
    </row>
    <row r="60">
      <c r="A60" s="190" t="s">
        <v>440</v>
      </c>
      <c r="B60" s="190" t="s">
        <v>2851</v>
      </c>
      <c r="C60" s="190" t="s">
        <v>2852</v>
      </c>
      <c r="D60" s="190" t="s">
        <v>2853</v>
      </c>
      <c r="E60" s="190"/>
      <c r="F60" s="190" t="s">
        <v>2854</v>
      </c>
      <c r="G60" s="190" t="s">
        <v>2855</v>
      </c>
      <c r="H60" s="190" t="s">
        <v>2856</v>
      </c>
      <c r="I60" s="190"/>
      <c r="J60" s="190"/>
      <c r="K60" s="190"/>
      <c r="L60" s="190"/>
      <c r="M60" s="190"/>
      <c r="N60" s="190"/>
      <c r="O60" s="190"/>
      <c r="P60" s="190"/>
      <c r="Q60" s="191">
        <v>56.0</v>
      </c>
      <c r="R60" s="195" t="s">
        <v>2851</v>
      </c>
      <c r="S60" s="178" t="s">
        <v>1638</v>
      </c>
      <c r="T60" s="178" t="s">
        <v>2857</v>
      </c>
      <c r="U60" s="179" t="s">
        <v>2853</v>
      </c>
      <c r="V60" s="186"/>
      <c r="W60" s="187">
        <v>9.39241487E8</v>
      </c>
      <c r="X60" s="188" t="s">
        <v>2855</v>
      </c>
      <c r="Y60" s="189"/>
    </row>
    <row r="61">
      <c r="A61" s="190" t="s">
        <v>446</v>
      </c>
      <c r="B61" s="190" t="s">
        <v>2858</v>
      </c>
      <c r="C61" s="190" t="s">
        <v>2859</v>
      </c>
      <c r="D61" s="190" t="s">
        <v>2860</v>
      </c>
      <c r="E61" s="190"/>
      <c r="F61" s="190" t="s">
        <v>2861</v>
      </c>
      <c r="G61" s="190" t="s">
        <v>2826</v>
      </c>
      <c r="H61" s="190" t="s">
        <v>2862</v>
      </c>
      <c r="I61" s="190"/>
      <c r="J61" s="190"/>
      <c r="K61" s="190"/>
      <c r="L61" s="190"/>
      <c r="M61" s="190"/>
      <c r="N61" s="190"/>
      <c r="O61" s="190"/>
      <c r="P61" s="190"/>
      <c r="Q61" s="191">
        <v>57.0</v>
      </c>
      <c r="R61" s="179" t="s">
        <v>2858</v>
      </c>
      <c r="S61" s="178" t="s">
        <v>1638</v>
      </c>
      <c r="T61" s="178" t="s">
        <v>2863</v>
      </c>
      <c r="U61" s="179" t="s">
        <v>2860</v>
      </c>
      <c r="V61" s="186"/>
      <c r="W61" s="187">
        <v>9.88414667E8</v>
      </c>
      <c r="X61" s="226" t="s">
        <v>2826</v>
      </c>
      <c r="Y61" s="189"/>
    </row>
    <row r="62">
      <c r="A62" s="190" t="s">
        <v>452</v>
      </c>
      <c r="B62" s="190" t="s">
        <v>2864</v>
      </c>
      <c r="C62" s="190" t="s">
        <v>2865</v>
      </c>
      <c r="D62" s="190" t="s">
        <v>2866</v>
      </c>
      <c r="E62" s="190" t="s">
        <v>372</v>
      </c>
      <c r="F62" s="190" t="s">
        <v>2867</v>
      </c>
      <c r="G62" s="190" t="s">
        <v>2868</v>
      </c>
      <c r="H62" s="190" t="s">
        <v>2869</v>
      </c>
      <c r="I62" s="190"/>
      <c r="J62" s="190"/>
      <c r="K62" s="190"/>
      <c r="L62" s="190"/>
      <c r="M62" s="190"/>
      <c r="N62" s="190"/>
      <c r="O62" s="190"/>
      <c r="P62" s="190"/>
      <c r="Q62" s="191">
        <v>58.0</v>
      </c>
      <c r="R62" s="195" t="s">
        <v>2864</v>
      </c>
      <c r="S62" s="178" t="s">
        <v>1638</v>
      </c>
      <c r="T62" s="178" t="s">
        <v>2870</v>
      </c>
      <c r="U62" s="179" t="s">
        <v>1885</v>
      </c>
      <c r="V62" s="186"/>
      <c r="W62" s="209"/>
      <c r="X62" s="192"/>
      <c r="Y62" s="189"/>
    </row>
    <row r="63">
      <c r="A63" s="190" t="s">
        <v>458</v>
      </c>
      <c r="B63" s="190" t="s">
        <v>2871</v>
      </c>
      <c r="C63" s="190" t="s">
        <v>2872</v>
      </c>
      <c r="D63" s="190" t="s">
        <v>2873</v>
      </c>
      <c r="E63" s="190" t="s">
        <v>464</v>
      </c>
      <c r="F63" s="190" t="s">
        <v>2874</v>
      </c>
      <c r="G63" s="190" t="s">
        <v>2875</v>
      </c>
      <c r="H63" s="190" t="s">
        <v>2876</v>
      </c>
      <c r="I63" s="190"/>
      <c r="J63" s="190"/>
      <c r="K63" s="190"/>
      <c r="L63" s="190"/>
      <c r="M63" s="190"/>
      <c r="N63" s="190"/>
      <c r="O63" s="190"/>
      <c r="P63" s="190"/>
      <c r="Q63" s="191">
        <v>59.0</v>
      </c>
      <c r="R63" s="195" t="s">
        <v>2871</v>
      </c>
      <c r="S63" s="178" t="s">
        <v>1638</v>
      </c>
      <c r="T63" s="178" t="s">
        <v>2872</v>
      </c>
      <c r="U63" s="179" t="s">
        <v>2873</v>
      </c>
      <c r="V63" s="186"/>
      <c r="W63" s="209"/>
      <c r="X63" s="192"/>
      <c r="Y63" s="189"/>
    </row>
    <row r="64">
      <c r="A64" s="190" t="s">
        <v>464</v>
      </c>
      <c r="B64" s="190" t="s">
        <v>2877</v>
      </c>
      <c r="C64" s="190" t="s">
        <v>2878</v>
      </c>
      <c r="D64" s="190" t="s">
        <v>2879</v>
      </c>
      <c r="E64" s="190"/>
      <c r="F64" s="190" t="s">
        <v>2880</v>
      </c>
      <c r="G64" s="190" t="s">
        <v>2881</v>
      </c>
      <c r="H64" s="190" t="s">
        <v>2882</v>
      </c>
      <c r="I64" s="190"/>
      <c r="J64" s="190"/>
      <c r="K64" s="190"/>
      <c r="L64" s="190"/>
      <c r="M64" s="190"/>
      <c r="N64" s="190"/>
      <c r="O64" s="190"/>
      <c r="P64" s="190"/>
      <c r="Q64" s="191">
        <v>60.0</v>
      </c>
      <c r="R64" s="179" t="s">
        <v>2877</v>
      </c>
      <c r="S64" s="178" t="s">
        <v>1638</v>
      </c>
      <c r="T64" s="178" t="s">
        <v>2883</v>
      </c>
      <c r="U64" s="179" t="s">
        <v>2879</v>
      </c>
      <c r="V64" s="186"/>
      <c r="W64" s="209"/>
      <c r="X64" s="192"/>
      <c r="Y64" s="189"/>
    </row>
    <row r="65">
      <c r="A65" s="190" t="s">
        <v>471</v>
      </c>
      <c r="B65" s="190" t="s">
        <v>2884</v>
      </c>
      <c r="C65" s="190" t="s">
        <v>2885</v>
      </c>
      <c r="D65" s="190" t="s">
        <v>1885</v>
      </c>
      <c r="E65" s="190"/>
      <c r="F65" s="190" t="s">
        <v>2886</v>
      </c>
      <c r="G65" s="190" t="s">
        <v>2887</v>
      </c>
      <c r="H65" s="190" t="s">
        <v>2888</v>
      </c>
      <c r="I65" s="190"/>
      <c r="J65" s="190"/>
      <c r="K65" s="190"/>
      <c r="L65" s="190"/>
      <c r="M65" s="190"/>
      <c r="N65" s="190"/>
      <c r="O65" s="190"/>
      <c r="P65" s="190"/>
      <c r="Q65" s="191">
        <v>61.0</v>
      </c>
      <c r="R65" s="195" t="s">
        <v>2884</v>
      </c>
      <c r="S65" s="178" t="s">
        <v>1638</v>
      </c>
      <c r="T65" s="178" t="s">
        <v>2889</v>
      </c>
      <c r="U65" s="179" t="s">
        <v>1885</v>
      </c>
      <c r="V65" s="186"/>
      <c r="W65" s="187">
        <v>9.90298151E8</v>
      </c>
      <c r="X65" s="188" t="s">
        <v>2887</v>
      </c>
      <c r="Y65" s="189"/>
    </row>
    <row r="66">
      <c r="A66" s="190" t="s">
        <v>477</v>
      </c>
      <c r="B66" s="190" t="s">
        <v>2890</v>
      </c>
      <c r="C66" s="190" t="s">
        <v>2891</v>
      </c>
      <c r="D66" s="190" t="s">
        <v>1755</v>
      </c>
      <c r="E66" s="190"/>
      <c r="F66" s="190" t="s">
        <v>2892</v>
      </c>
      <c r="G66" s="190" t="s">
        <v>2893</v>
      </c>
      <c r="H66" s="190" t="s">
        <v>2894</v>
      </c>
      <c r="I66" s="190"/>
      <c r="J66" s="190"/>
      <c r="K66" s="190"/>
      <c r="L66" s="190"/>
      <c r="M66" s="190"/>
      <c r="N66" s="190"/>
      <c r="O66" s="190"/>
      <c r="P66" s="190"/>
      <c r="Q66" s="191">
        <v>62.0</v>
      </c>
      <c r="R66" s="179" t="s">
        <v>2890</v>
      </c>
      <c r="S66" s="178" t="s">
        <v>1638</v>
      </c>
      <c r="T66" s="178" t="s">
        <v>2891</v>
      </c>
      <c r="U66" s="179" t="s">
        <v>1755</v>
      </c>
      <c r="V66" s="186"/>
      <c r="W66" s="187">
        <v>9.99644821E8</v>
      </c>
      <c r="X66" s="192"/>
      <c r="Y66" s="189"/>
    </row>
    <row r="67">
      <c r="A67" s="190" t="s">
        <v>483</v>
      </c>
      <c r="B67" s="190" t="s">
        <v>2895</v>
      </c>
      <c r="C67" s="190" t="s">
        <v>2896</v>
      </c>
      <c r="D67" s="190" t="s">
        <v>2135</v>
      </c>
      <c r="E67" s="190" t="s">
        <v>372</v>
      </c>
      <c r="F67" s="190" t="s">
        <v>2897</v>
      </c>
      <c r="G67" s="190" t="s">
        <v>2898</v>
      </c>
      <c r="H67" s="190" t="s">
        <v>2899</v>
      </c>
      <c r="I67" s="190"/>
      <c r="J67" s="190"/>
      <c r="K67" s="190"/>
      <c r="L67" s="190"/>
      <c r="M67" s="190"/>
      <c r="N67" s="190"/>
      <c r="O67" s="190"/>
      <c r="P67" s="190"/>
      <c r="Q67" s="191">
        <v>63.0</v>
      </c>
      <c r="R67" s="179" t="s">
        <v>2895</v>
      </c>
      <c r="S67" s="178" t="s">
        <v>1638</v>
      </c>
      <c r="T67" s="178" t="s">
        <v>2900</v>
      </c>
      <c r="U67" s="179" t="s">
        <v>2135</v>
      </c>
      <c r="V67" s="186"/>
      <c r="W67" s="209"/>
      <c r="X67" s="192"/>
      <c r="Y67" s="189"/>
    </row>
    <row r="68">
      <c r="A68" s="190" t="s">
        <v>489</v>
      </c>
      <c r="B68" s="190" t="s">
        <v>2901</v>
      </c>
      <c r="C68" s="190" t="s">
        <v>2902</v>
      </c>
      <c r="D68" s="190" t="s">
        <v>2903</v>
      </c>
      <c r="E68" s="190"/>
      <c r="F68" s="190" t="s">
        <v>2904</v>
      </c>
      <c r="G68" s="190" t="s">
        <v>2905</v>
      </c>
      <c r="H68" s="190" t="s">
        <v>2906</v>
      </c>
      <c r="I68" s="190"/>
      <c r="J68" s="190"/>
      <c r="K68" s="190"/>
      <c r="L68" s="190"/>
      <c r="M68" s="190"/>
      <c r="N68" s="190"/>
      <c r="O68" s="190"/>
      <c r="P68" s="190"/>
      <c r="Q68" s="191">
        <v>64.0</v>
      </c>
      <c r="R68" s="179" t="s">
        <v>2901</v>
      </c>
      <c r="S68" s="178" t="s">
        <v>1638</v>
      </c>
      <c r="T68" s="178" t="s">
        <v>2902</v>
      </c>
      <c r="U68" s="179" t="s">
        <v>2903</v>
      </c>
      <c r="V68" s="186"/>
      <c r="W68" s="187">
        <v>4093777.0</v>
      </c>
      <c r="X68" s="192"/>
      <c r="Y68" s="189"/>
    </row>
    <row r="69">
      <c r="A69" s="190" t="s">
        <v>495</v>
      </c>
      <c r="B69" s="190" t="s">
        <v>2907</v>
      </c>
      <c r="C69" s="190" t="s">
        <v>2908</v>
      </c>
      <c r="D69" s="190" t="s">
        <v>2562</v>
      </c>
      <c r="E69" s="190" t="s">
        <v>372</v>
      </c>
      <c r="F69" s="190" t="s">
        <v>2909</v>
      </c>
      <c r="G69" s="190" t="s">
        <v>2910</v>
      </c>
      <c r="H69" s="190" t="s">
        <v>2911</v>
      </c>
      <c r="I69" s="190"/>
      <c r="J69" s="190"/>
      <c r="K69" s="190"/>
      <c r="L69" s="190"/>
      <c r="M69" s="190"/>
      <c r="N69" s="190"/>
      <c r="O69" s="190"/>
      <c r="P69" s="190"/>
      <c r="Q69" s="191">
        <v>65.0</v>
      </c>
      <c r="R69" s="221" t="s">
        <v>2907</v>
      </c>
      <c r="S69" s="178" t="s">
        <v>1638</v>
      </c>
      <c r="T69" s="178" t="s">
        <v>2908</v>
      </c>
      <c r="U69" s="179" t="s">
        <v>2562</v>
      </c>
      <c r="V69" s="186"/>
      <c r="W69" s="187">
        <v>9.89668561E8</v>
      </c>
      <c r="X69" s="188" t="s">
        <v>2912</v>
      </c>
      <c r="Y69" s="189"/>
    </row>
    <row r="70">
      <c r="A70" s="190" t="s">
        <v>502</v>
      </c>
      <c r="B70" s="190" t="s">
        <v>2913</v>
      </c>
      <c r="C70" s="190" t="s">
        <v>2914</v>
      </c>
      <c r="D70" s="190" t="s">
        <v>1755</v>
      </c>
      <c r="E70" s="190" t="s">
        <v>293</v>
      </c>
      <c r="F70" s="190" t="s">
        <v>2915</v>
      </c>
      <c r="G70" s="190" t="s">
        <v>2916</v>
      </c>
      <c r="H70" s="190" t="s">
        <v>2917</v>
      </c>
      <c r="I70" s="190"/>
      <c r="J70" s="190"/>
      <c r="K70" s="190"/>
      <c r="L70" s="190"/>
      <c r="M70" s="190"/>
      <c r="N70" s="190"/>
      <c r="O70" s="190"/>
      <c r="P70" s="190"/>
      <c r="Q70" s="191">
        <v>66.0</v>
      </c>
      <c r="R70" s="221" t="s">
        <v>2913</v>
      </c>
      <c r="S70" s="178" t="s">
        <v>1638</v>
      </c>
      <c r="T70" s="178" t="s">
        <v>2914</v>
      </c>
      <c r="U70" s="179" t="s">
        <v>1755</v>
      </c>
      <c r="V70" s="186"/>
      <c r="W70" s="187">
        <v>9.98504051E8</v>
      </c>
      <c r="X70" s="188" t="s">
        <v>2916</v>
      </c>
      <c r="Y70" s="189"/>
    </row>
    <row r="71">
      <c r="A71" s="190" t="s">
        <v>551</v>
      </c>
      <c r="B71" s="190" t="s">
        <v>2918</v>
      </c>
      <c r="C71" s="190" t="s">
        <v>2919</v>
      </c>
      <c r="D71" s="190" t="s">
        <v>2920</v>
      </c>
      <c r="E71" s="190" t="s">
        <v>379</v>
      </c>
      <c r="F71" s="190" t="s">
        <v>2921</v>
      </c>
      <c r="G71" s="190" t="s">
        <v>2922</v>
      </c>
      <c r="H71" s="190" t="s">
        <v>2923</v>
      </c>
      <c r="I71" s="190"/>
      <c r="J71" s="190"/>
      <c r="K71" s="190"/>
      <c r="L71" s="190"/>
      <c r="M71" s="190"/>
      <c r="N71" s="190"/>
      <c r="O71" s="190"/>
      <c r="P71" s="190"/>
      <c r="Q71" s="191">
        <v>67.0</v>
      </c>
      <c r="R71" s="195" t="s">
        <v>2924</v>
      </c>
      <c r="S71" s="178" t="s">
        <v>1638</v>
      </c>
      <c r="T71" s="178" t="s">
        <v>2925</v>
      </c>
      <c r="U71" s="195" t="s">
        <v>2123</v>
      </c>
      <c r="V71" s="217"/>
      <c r="W71" s="187">
        <v>9.08965063E8</v>
      </c>
      <c r="X71" s="188" t="s">
        <v>2926</v>
      </c>
      <c r="Y71" s="189"/>
    </row>
    <row r="72">
      <c r="A72" s="190" t="s">
        <v>513</v>
      </c>
      <c r="B72" s="190" t="s">
        <v>2927</v>
      </c>
      <c r="C72" s="190" t="s">
        <v>2928</v>
      </c>
      <c r="D72" s="190" t="s">
        <v>2929</v>
      </c>
      <c r="E72" s="190" t="s">
        <v>434</v>
      </c>
      <c r="F72" s="190" t="s">
        <v>2930</v>
      </c>
      <c r="G72" s="190" t="s">
        <v>2931</v>
      </c>
      <c r="H72" s="190" t="s">
        <v>2932</v>
      </c>
      <c r="I72" s="190"/>
      <c r="J72" s="190"/>
      <c r="K72" s="190"/>
      <c r="L72" s="190"/>
      <c r="M72" s="190"/>
      <c r="N72" s="190"/>
      <c r="O72" s="190"/>
      <c r="P72" s="190"/>
      <c r="Q72" s="191">
        <v>68.0</v>
      </c>
      <c r="R72" s="195" t="s">
        <v>2927</v>
      </c>
      <c r="S72" s="178" t="s">
        <v>1638</v>
      </c>
      <c r="T72" s="178" t="s">
        <v>2928</v>
      </c>
      <c r="U72" s="195" t="s">
        <v>2251</v>
      </c>
      <c r="V72" s="217"/>
      <c r="W72" s="187">
        <v>9.80906204E8</v>
      </c>
      <c r="X72" s="188" t="s">
        <v>2931</v>
      </c>
      <c r="Y72" s="189"/>
    </row>
    <row r="73">
      <c r="A73" s="190" t="s">
        <v>519</v>
      </c>
      <c r="B73" s="190" t="s">
        <v>2933</v>
      </c>
      <c r="C73" s="190" t="s">
        <v>2934</v>
      </c>
      <c r="D73" s="190" t="s">
        <v>1920</v>
      </c>
      <c r="E73" s="190"/>
      <c r="F73" s="190" t="s">
        <v>2935</v>
      </c>
      <c r="G73" s="190" t="s">
        <v>2936</v>
      </c>
      <c r="H73" s="190" t="s">
        <v>2937</v>
      </c>
      <c r="I73" s="190"/>
      <c r="J73" s="190"/>
      <c r="K73" s="190"/>
      <c r="L73" s="190"/>
      <c r="M73" s="190"/>
      <c r="N73" s="190"/>
      <c r="O73" s="190"/>
      <c r="P73" s="190"/>
      <c r="Q73" s="191">
        <v>69.0</v>
      </c>
      <c r="R73" s="179" t="s">
        <v>2933</v>
      </c>
      <c r="S73" s="178" t="s">
        <v>1638</v>
      </c>
      <c r="T73" s="178" t="s">
        <v>2938</v>
      </c>
      <c r="U73" s="179" t="s">
        <v>1920</v>
      </c>
      <c r="V73" s="186"/>
      <c r="W73" s="209"/>
      <c r="X73" s="192"/>
      <c r="Y73" s="189"/>
    </row>
    <row r="74">
      <c r="A74" s="190" t="s">
        <v>571</v>
      </c>
      <c r="B74" s="190" t="s">
        <v>2939</v>
      </c>
      <c r="C74" s="190" t="s">
        <v>2940</v>
      </c>
      <c r="D74" s="190" t="s">
        <v>2941</v>
      </c>
      <c r="E74" s="190"/>
      <c r="F74" s="190" t="s">
        <v>2942</v>
      </c>
      <c r="G74" s="190"/>
      <c r="H74" s="190" t="s">
        <v>2943</v>
      </c>
      <c r="I74" s="190"/>
      <c r="J74" s="190"/>
      <c r="K74" s="190"/>
      <c r="L74" s="190"/>
      <c r="M74" s="190"/>
      <c r="N74" s="190"/>
      <c r="O74" s="190"/>
      <c r="P74" s="190"/>
      <c r="Q74" s="191">
        <v>70.0</v>
      </c>
      <c r="R74" s="195" t="s">
        <v>2939</v>
      </c>
      <c r="S74" s="178" t="s">
        <v>1638</v>
      </c>
      <c r="T74" s="178" t="s">
        <v>2944</v>
      </c>
      <c r="U74" s="179" t="s">
        <v>2941</v>
      </c>
      <c r="V74" s="186"/>
      <c r="W74" s="187">
        <v>9.85860182E8</v>
      </c>
      <c r="X74" s="192"/>
      <c r="Y74" s="189"/>
    </row>
    <row r="75">
      <c r="A75" s="193" t="s">
        <v>580</v>
      </c>
      <c r="B75" s="193"/>
      <c r="C75" s="193" t="s">
        <v>2271</v>
      </c>
      <c r="D75" s="193" t="s">
        <v>2757</v>
      </c>
      <c r="E75" s="193"/>
      <c r="F75" s="193"/>
      <c r="G75" s="193" t="s">
        <v>2945</v>
      </c>
      <c r="H75" s="193" t="s">
        <v>2946</v>
      </c>
      <c r="I75" s="193"/>
      <c r="J75" s="193"/>
      <c r="K75" s="193"/>
      <c r="L75" s="193"/>
      <c r="M75" s="193"/>
      <c r="N75" s="193"/>
      <c r="O75" s="193"/>
      <c r="P75" s="193"/>
      <c r="Q75" s="194">
        <v>71.0</v>
      </c>
      <c r="R75" s="221" t="s">
        <v>2947</v>
      </c>
      <c r="S75" s="220" t="s">
        <v>1638</v>
      </c>
      <c r="T75" s="220" t="s">
        <v>2948</v>
      </c>
      <c r="U75" s="221" t="s">
        <v>2949</v>
      </c>
      <c r="V75" s="222"/>
      <c r="W75" s="209"/>
      <c r="X75" s="192"/>
      <c r="Y75" s="189"/>
    </row>
    <row r="76">
      <c r="A76" s="190" t="s">
        <v>529</v>
      </c>
      <c r="B76" s="190" t="s">
        <v>2950</v>
      </c>
      <c r="C76" s="190" t="s">
        <v>2951</v>
      </c>
      <c r="D76" s="190" t="s">
        <v>2667</v>
      </c>
      <c r="E76" s="190" t="s">
        <v>315</v>
      </c>
      <c r="F76" s="190" t="s">
        <v>2952</v>
      </c>
      <c r="G76" s="190" t="s">
        <v>2953</v>
      </c>
      <c r="H76" s="190" t="s">
        <v>2954</v>
      </c>
      <c r="I76" s="190"/>
      <c r="J76" s="190"/>
      <c r="K76" s="190"/>
      <c r="L76" s="190"/>
      <c r="M76" s="190"/>
      <c r="N76" s="190"/>
      <c r="O76" s="190"/>
      <c r="P76" s="190"/>
      <c r="Q76" s="191">
        <v>72.0</v>
      </c>
      <c r="R76" s="195" t="s">
        <v>2955</v>
      </c>
      <c r="S76" s="178" t="s">
        <v>1638</v>
      </c>
      <c r="T76" s="178" t="s">
        <v>2951</v>
      </c>
      <c r="U76" s="195" t="s">
        <v>2667</v>
      </c>
      <c r="V76" s="217"/>
      <c r="W76" s="209"/>
      <c r="X76" s="192"/>
      <c r="Y76" s="189"/>
    </row>
    <row r="77">
      <c r="A77" s="190" t="s">
        <v>547</v>
      </c>
      <c r="B77" s="190" t="s">
        <v>2956</v>
      </c>
      <c r="C77" s="190" t="s">
        <v>2957</v>
      </c>
      <c r="D77" s="190" t="s">
        <v>1755</v>
      </c>
      <c r="E77" s="190"/>
      <c r="F77" s="190" t="s">
        <v>2958</v>
      </c>
      <c r="G77" s="190" t="s">
        <v>2959</v>
      </c>
      <c r="H77" s="190" t="s">
        <v>2960</v>
      </c>
      <c r="I77" s="190"/>
      <c r="J77" s="190"/>
      <c r="K77" s="190"/>
      <c r="L77" s="190"/>
      <c r="M77" s="190"/>
      <c r="N77" s="190"/>
      <c r="O77" s="190"/>
      <c r="P77" s="190"/>
      <c r="Q77" s="191">
        <v>73.0</v>
      </c>
      <c r="R77" s="179" t="s">
        <v>2956</v>
      </c>
      <c r="S77" s="178" t="s">
        <v>1638</v>
      </c>
      <c r="T77" s="178" t="s">
        <v>2957</v>
      </c>
      <c r="U77" s="179" t="s">
        <v>1755</v>
      </c>
      <c r="V77" s="186"/>
      <c r="W77" s="187">
        <v>9.67997298E8</v>
      </c>
      <c r="X77" s="188" t="s">
        <v>2959</v>
      </c>
      <c r="Y77" s="189"/>
    </row>
    <row r="78">
      <c r="A78" s="190" t="s">
        <v>557</v>
      </c>
      <c r="B78" s="190" t="s">
        <v>2961</v>
      </c>
      <c r="C78" s="190" t="s">
        <v>2962</v>
      </c>
      <c r="D78" s="190" t="s">
        <v>1885</v>
      </c>
      <c r="E78" s="190"/>
      <c r="F78" s="190" t="s">
        <v>2963</v>
      </c>
      <c r="G78" s="190" t="s">
        <v>2964</v>
      </c>
      <c r="H78" s="190" t="s">
        <v>2965</v>
      </c>
      <c r="I78" s="190"/>
      <c r="J78" s="190"/>
      <c r="K78" s="190"/>
      <c r="L78" s="190"/>
      <c r="M78" s="190"/>
      <c r="N78" s="190"/>
      <c r="O78" s="190"/>
      <c r="P78" s="190"/>
      <c r="Q78" s="191">
        <v>74.0</v>
      </c>
      <c r="R78" s="179" t="s">
        <v>2961</v>
      </c>
      <c r="S78" s="178" t="s">
        <v>1638</v>
      </c>
      <c r="T78" s="178" t="s">
        <v>2966</v>
      </c>
      <c r="U78" s="179" t="s">
        <v>1885</v>
      </c>
      <c r="V78" s="186"/>
      <c r="W78" s="187">
        <v>9.5984928E8</v>
      </c>
      <c r="X78" s="192"/>
      <c r="Y78" s="189"/>
    </row>
    <row r="79">
      <c r="A79" s="190" t="s">
        <v>561</v>
      </c>
      <c r="B79" s="190" t="s">
        <v>2967</v>
      </c>
      <c r="C79" s="190" t="s">
        <v>2968</v>
      </c>
      <c r="D79" s="190" t="s">
        <v>1755</v>
      </c>
      <c r="E79" s="190"/>
      <c r="F79" s="190" t="s">
        <v>2815</v>
      </c>
      <c r="G79" s="190" t="s">
        <v>2969</v>
      </c>
      <c r="H79" s="190" t="s">
        <v>2970</v>
      </c>
      <c r="I79" s="190"/>
      <c r="J79" s="190"/>
      <c r="K79" s="190"/>
      <c r="L79" s="190"/>
      <c r="M79" s="190"/>
      <c r="N79" s="190"/>
      <c r="O79" s="190"/>
      <c r="P79" s="190"/>
      <c r="Q79" s="191">
        <v>75.0</v>
      </c>
      <c r="R79" s="195" t="s">
        <v>2967</v>
      </c>
      <c r="S79" s="178" t="s">
        <v>1638</v>
      </c>
      <c r="T79" s="178" t="s">
        <v>2968</v>
      </c>
      <c r="U79" s="179" t="s">
        <v>1755</v>
      </c>
      <c r="V79" s="186"/>
      <c r="W79" s="209"/>
      <c r="X79" s="192"/>
      <c r="Y79" s="189"/>
    </row>
    <row r="80">
      <c r="A80" s="190" t="s">
        <v>568</v>
      </c>
      <c r="B80" s="190" t="s">
        <v>2971</v>
      </c>
      <c r="C80" s="190" t="s">
        <v>2972</v>
      </c>
      <c r="D80" s="190" t="s">
        <v>2973</v>
      </c>
      <c r="E80" s="190"/>
      <c r="F80" s="190" t="s">
        <v>2974</v>
      </c>
      <c r="G80" s="190" t="s">
        <v>2975</v>
      </c>
      <c r="H80" s="190" t="s">
        <v>2976</v>
      </c>
      <c r="I80" s="190"/>
      <c r="J80" s="190"/>
      <c r="K80" s="190"/>
      <c r="L80" s="190"/>
      <c r="M80" s="190"/>
      <c r="N80" s="190"/>
      <c r="O80" s="190"/>
      <c r="P80" s="190"/>
      <c r="Q80" s="191">
        <v>76.0</v>
      </c>
      <c r="R80" s="195" t="s">
        <v>2971</v>
      </c>
      <c r="S80" s="178" t="s">
        <v>1638</v>
      </c>
      <c r="T80" s="178" t="s">
        <v>2977</v>
      </c>
      <c r="U80" s="179" t="s">
        <v>2973</v>
      </c>
      <c r="V80" s="186"/>
      <c r="W80" s="187">
        <v>9.90994934E8</v>
      </c>
      <c r="X80" s="188" t="s">
        <v>2975</v>
      </c>
      <c r="Y80" s="189"/>
    </row>
    <row r="81">
      <c r="A81" s="190" t="s">
        <v>577</v>
      </c>
      <c r="B81" s="190" t="s">
        <v>2978</v>
      </c>
      <c r="C81" s="190" t="s">
        <v>2979</v>
      </c>
      <c r="D81" s="190" t="s">
        <v>1755</v>
      </c>
      <c r="E81" s="190"/>
      <c r="F81" s="190" t="s">
        <v>2980</v>
      </c>
      <c r="G81" s="190" t="s">
        <v>2981</v>
      </c>
      <c r="H81" s="190" t="s">
        <v>2982</v>
      </c>
      <c r="I81" s="190"/>
      <c r="J81" s="190"/>
      <c r="K81" s="190"/>
      <c r="L81" s="190"/>
      <c r="M81" s="190"/>
      <c r="N81" s="190"/>
      <c r="O81" s="190"/>
      <c r="P81" s="190"/>
      <c r="Q81" s="191">
        <v>77.0</v>
      </c>
      <c r="R81" s="179" t="s">
        <v>2978</v>
      </c>
      <c r="S81" s="178" t="s">
        <v>1638</v>
      </c>
      <c r="T81" s="178" t="s">
        <v>2979</v>
      </c>
      <c r="U81" s="179" t="s">
        <v>1755</v>
      </c>
      <c r="V81" s="186"/>
      <c r="W81" s="187">
        <v>9.88122057E8</v>
      </c>
      <c r="X81" s="192"/>
      <c r="Y81" s="189"/>
    </row>
    <row r="82">
      <c r="A82" s="190" t="s">
        <v>585</v>
      </c>
      <c r="B82" s="190" t="s">
        <v>2983</v>
      </c>
      <c r="C82" s="190" t="s">
        <v>2984</v>
      </c>
      <c r="D82" s="190" t="s">
        <v>2135</v>
      </c>
      <c r="E82" s="190"/>
      <c r="F82" s="190" t="s">
        <v>2985</v>
      </c>
      <c r="G82" s="190" t="s">
        <v>2986</v>
      </c>
      <c r="H82" s="190" t="s">
        <v>2987</v>
      </c>
      <c r="I82" s="190"/>
      <c r="J82" s="190"/>
      <c r="K82" s="190"/>
      <c r="L82" s="190"/>
      <c r="M82" s="190"/>
      <c r="N82" s="190"/>
      <c r="O82" s="190"/>
      <c r="P82" s="190"/>
      <c r="Q82" s="191">
        <v>78.0</v>
      </c>
      <c r="R82" s="195" t="s">
        <v>2983</v>
      </c>
      <c r="S82" s="178" t="s">
        <v>1638</v>
      </c>
      <c r="T82" s="178" t="s">
        <v>2984</v>
      </c>
      <c r="U82" s="179" t="s">
        <v>2135</v>
      </c>
      <c r="V82" s="186"/>
      <c r="W82" s="187">
        <v>9.97270614E8</v>
      </c>
      <c r="X82" s="188" t="s">
        <v>2986</v>
      </c>
      <c r="Y82" s="189"/>
    </row>
    <row r="83">
      <c r="A83" s="190" t="s">
        <v>591</v>
      </c>
      <c r="B83" s="190" t="s">
        <v>2988</v>
      </c>
      <c r="C83" s="190" t="s">
        <v>2989</v>
      </c>
      <c r="D83" s="190" t="s">
        <v>1885</v>
      </c>
      <c r="E83" s="190"/>
      <c r="F83" s="190" t="s">
        <v>2990</v>
      </c>
      <c r="G83" s="190" t="s">
        <v>2991</v>
      </c>
      <c r="H83" s="190" t="s">
        <v>2992</v>
      </c>
      <c r="I83" s="190"/>
      <c r="J83" s="190"/>
      <c r="K83" s="190"/>
      <c r="L83" s="190"/>
      <c r="M83" s="190"/>
      <c r="N83" s="190"/>
      <c r="O83" s="190"/>
      <c r="P83" s="190"/>
      <c r="Q83" s="191">
        <v>79.0</v>
      </c>
      <c r="R83" s="195" t="s">
        <v>2988</v>
      </c>
      <c r="S83" s="178" t="s">
        <v>1638</v>
      </c>
      <c r="T83" s="178" t="s">
        <v>2993</v>
      </c>
      <c r="U83" s="179" t="s">
        <v>1885</v>
      </c>
      <c r="V83" s="186"/>
      <c r="W83" s="187">
        <v>9.81118909E8</v>
      </c>
      <c r="X83" s="192"/>
      <c r="Y83" s="189"/>
    </row>
    <row r="84">
      <c r="A84" s="190" t="s">
        <v>598</v>
      </c>
      <c r="B84" s="190" t="s">
        <v>2994</v>
      </c>
      <c r="C84" s="190" t="s">
        <v>2995</v>
      </c>
      <c r="D84" s="190" t="s">
        <v>2251</v>
      </c>
      <c r="E84" s="190"/>
      <c r="F84" s="190" t="s">
        <v>2996</v>
      </c>
      <c r="G84" s="190" t="s">
        <v>2997</v>
      </c>
      <c r="H84" s="190" t="s">
        <v>2998</v>
      </c>
      <c r="I84" s="190"/>
      <c r="J84" s="190"/>
      <c r="K84" s="190"/>
      <c r="L84" s="190"/>
      <c r="M84" s="190"/>
      <c r="N84" s="190"/>
      <c r="O84" s="190"/>
      <c r="P84" s="190"/>
      <c r="Q84" s="191">
        <v>80.0</v>
      </c>
      <c r="R84" s="179" t="s">
        <v>2994</v>
      </c>
      <c r="S84" s="178" t="s">
        <v>34</v>
      </c>
      <c r="T84" s="178" t="s">
        <v>2995</v>
      </c>
      <c r="U84" s="179" t="s">
        <v>2251</v>
      </c>
      <c r="V84" s="186"/>
      <c r="W84" s="187">
        <v>9.94506098E8</v>
      </c>
      <c r="X84" s="188" t="s">
        <v>2997</v>
      </c>
      <c r="Y84" s="189"/>
    </row>
    <row r="85">
      <c r="A85" s="190" t="s">
        <v>605</v>
      </c>
      <c r="B85" s="190" t="s">
        <v>2999</v>
      </c>
      <c r="C85" s="190"/>
      <c r="D85" s="190"/>
      <c r="E85" s="190"/>
      <c r="F85" s="190"/>
      <c r="G85" s="190"/>
      <c r="H85" s="190" t="s">
        <v>3000</v>
      </c>
      <c r="I85" s="190"/>
      <c r="J85" s="190"/>
      <c r="K85" s="190"/>
      <c r="L85" s="190"/>
      <c r="M85" s="190"/>
      <c r="N85" s="190"/>
      <c r="O85" s="190"/>
      <c r="P85" s="190"/>
      <c r="Q85" s="191">
        <v>81.0</v>
      </c>
      <c r="R85" s="195" t="s">
        <v>2999</v>
      </c>
      <c r="S85" s="196" t="s">
        <v>34</v>
      </c>
      <c r="T85" s="196" t="s">
        <v>3001</v>
      </c>
      <c r="U85" s="218" t="s">
        <v>1755</v>
      </c>
      <c r="V85" s="219"/>
      <c r="W85" s="187">
        <v>9.7958615E8</v>
      </c>
      <c r="X85" s="192"/>
      <c r="Y85" s="189"/>
    </row>
    <row r="86">
      <c r="A86" s="190" t="s">
        <v>611</v>
      </c>
      <c r="B86" s="190" t="s">
        <v>3002</v>
      </c>
      <c r="C86" s="190" t="s">
        <v>3003</v>
      </c>
      <c r="D86" s="190" t="s">
        <v>2123</v>
      </c>
      <c r="E86" s="190"/>
      <c r="F86" s="190" t="s">
        <v>3004</v>
      </c>
      <c r="G86" s="190" t="s">
        <v>3005</v>
      </c>
      <c r="H86" s="190" t="s">
        <v>3006</v>
      </c>
      <c r="I86" s="190"/>
      <c r="J86" s="190"/>
      <c r="K86" s="190"/>
      <c r="L86" s="190"/>
      <c r="M86" s="190"/>
      <c r="N86" s="190"/>
      <c r="O86" s="190"/>
      <c r="P86" s="190"/>
      <c r="Q86" s="191">
        <v>82.0</v>
      </c>
      <c r="R86" s="195" t="s">
        <v>3002</v>
      </c>
      <c r="S86" s="178" t="s">
        <v>1638</v>
      </c>
      <c r="T86" s="178" t="s">
        <v>3003</v>
      </c>
      <c r="U86" s="195" t="s">
        <v>2123</v>
      </c>
      <c r="V86" s="217"/>
      <c r="W86" s="187">
        <v>9.8921203E8</v>
      </c>
      <c r="X86" s="192"/>
      <c r="Y86" s="189"/>
    </row>
    <row r="87">
      <c r="A87" s="190" t="s">
        <v>618</v>
      </c>
      <c r="B87" s="190" t="s">
        <v>3007</v>
      </c>
      <c r="C87" s="190" t="s">
        <v>3008</v>
      </c>
      <c r="D87" s="190" t="s">
        <v>1920</v>
      </c>
      <c r="E87" s="190"/>
      <c r="F87" s="190" t="s">
        <v>3009</v>
      </c>
      <c r="G87" s="190" t="s">
        <v>3010</v>
      </c>
      <c r="H87" s="190" t="s">
        <v>3011</v>
      </c>
      <c r="I87" s="190"/>
      <c r="J87" s="190"/>
      <c r="K87" s="190"/>
      <c r="L87" s="190"/>
      <c r="M87" s="190"/>
      <c r="N87" s="190"/>
      <c r="O87" s="190"/>
      <c r="P87" s="190"/>
      <c r="Q87" s="191">
        <v>83.0</v>
      </c>
      <c r="R87" s="179" t="s">
        <v>3007</v>
      </c>
      <c r="S87" s="178" t="s">
        <v>1638</v>
      </c>
      <c r="T87" s="178" t="s">
        <v>3008</v>
      </c>
      <c r="U87" s="179" t="s">
        <v>1920</v>
      </c>
      <c r="V87" s="186"/>
      <c r="W87" s="187">
        <v>9.92864351E8</v>
      </c>
      <c r="X87" s="192"/>
      <c r="Y87" s="189"/>
    </row>
    <row r="88">
      <c r="A88" s="190" t="s">
        <v>624</v>
      </c>
      <c r="B88" s="190" t="s">
        <v>3012</v>
      </c>
      <c r="C88" s="190" t="s">
        <v>3013</v>
      </c>
      <c r="D88" s="190" t="s">
        <v>3014</v>
      </c>
      <c r="E88" s="190"/>
      <c r="F88" s="190" t="s">
        <v>3015</v>
      </c>
      <c r="G88" s="190" t="s">
        <v>3016</v>
      </c>
      <c r="H88" s="190" t="s">
        <v>3017</v>
      </c>
      <c r="I88" s="190"/>
      <c r="J88" s="190"/>
      <c r="K88" s="190"/>
      <c r="L88" s="190"/>
      <c r="M88" s="190"/>
      <c r="N88" s="190"/>
      <c r="O88" s="190"/>
      <c r="P88" s="190"/>
      <c r="Q88" s="191">
        <v>84.0</v>
      </c>
      <c r="R88" s="179" t="s">
        <v>3012</v>
      </c>
      <c r="S88" s="196" t="s">
        <v>1638</v>
      </c>
      <c r="T88" s="196" t="s">
        <v>3013</v>
      </c>
      <c r="U88" s="197" t="s">
        <v>3014</v>
      </c>
      <c r="V88" s="198"/>
      <c r="W88" s="187">
        <v>9.85043394E8</v>
      </c>
      <c r="X88" s="192"/>
      <c r="Y88" s="189"/>
    </row>
    <row r="89">
      <c r="A89" s="190" t="s">
        <v>630</v>
      </c>
      <c r="B89" s="190" t="s">
        <v>3018</v>
      </c>
      <c r="C89" s="190"/>
      <c r="D89" s="190" t="s">
        <v>1980</v>
      </c>
      <c r="E89" s="190"/>
      <c r="F89" s="190"/>
      <c r="G89" s="190"/>
      <c r="H89" s="190" t="s">
        <v>3019</v>
      </c>
      <c r="I89" s="190"/>
      <c r="J89" s="190"/>
      <c r="K89" s="190"/>
      <c r="L89" s="190"/>
      <c r="M89" s="190"/>
      <c r="N89" s="190"/>
      <c r="O89" s="190"/>
      <c r="P89" s="190"/>
      <c r="Q89" s="191">
        <v>85.0</v>
      </c>
      <c r="R89" s="195" t="s">
        <v>3018</v>
      </c>
      <c r="S89" s="178" t="s">
        <v>1638</v>
      </c>
      <c r="T89" s="178" t="s">
        <v>3020</v>
      </c>
      <c r="U89" s="195" t="s">
        <v>3021</v>
      </c>
      <c r="V89" s="217"/>
      <c r="W89" s="209"/>
      <c r="X89" s="192"/>
      <c r="Y89" s="189"/>
    </row>
    <row r="90">
      <c r="A90" s="190" t="s">
        <v>636</v>
      </c>
      <c r="B90" s="190" t="s">
        <v>3022</v>
      </c>
      <c r="C90" s="190" t="s">
        <v>3023</v>
      </c>
      <c r="D90" s="190" t="s">
        <v>3024</v>
      </c>
      <c r="E90" s="190" t="s">
        <v>561</v>
      </c>
      <c r="F90" s="190" t="s">
        <v>3025</v>
      </c>
      <c r="G90" s="190" t="s">
        <v>3026</v>
      </c>
      <c r="H90" s="190" t="s">
        <v>3027</v>
      </c>
      <c r="I90" s="190"/>
      <c r="J90" s="190"/>
      <c r="K90" s="190"/>
      <c r="L90" s="190"/>
      <c r="M90" s="190"/>
      <c r="N90" s="190"/>
      <c r="O90" s="190"/>
      <c r="P90" s="190"/>
      <c r="Q90" s="191">
        <v>86.0</v>
      </c>
      <c r="R90" s="179" t="s">
        <v>3022</v>
      </c>
      <c r="S90" s="178" t="s">
        <v>1638</v>
      </c>
      <c r="T90" s="178" t="s">
        <v>3023</v>
      </c>
      <c r="U90" s="179" t="s">
        <v>3024</v>
      </c>
      <c r="V90" s="186"/>
      <c r="W90" s="187">
        <v>9.90883731E8</v>
      </c>
      <c r="X90" s="188" t="s">
        <v>3028</v>
      </c>
      <c r="Y90" s="189"/>
    </row>
    <row r="91">
      <c r="A91" s="193" t="s">
        <v>643</v>
      </c>
      <c r="B91" s="193" t="s">
        <v>3029</v>
      </c>
      <c r="C91" s="193" t="s">
        <v>3030</v>
      </c>
      <c r="D91" s="193" t="s">
        <v>3031</v>
      </c>
      <c r="E91" s="193" t="s">
        <v>308</v>
      </c>
      <c r="F91" s="193" t="s">
        <v>3032</v>
      </c>
      <c r="G91" s="193" t="s">
        <v>3033</v>
      </c>
      <c r="H91" s="193" t="s">
        <v>3034</v>
      </c>
      <c r="I91" s="193"/>
      <c r="J91" s="193"/>
      <c r="K91" s="193"/>
      <c r="L91" s="193"/>
      <c r="M91" s="193"/>
      <c r="N91" s="193"/>
      <c r="O91" s="193"/>
      <c r="P91" s="193"/>
      <c r="Q91" s="194">
        <v>87.0</v>
      </c>
      <c r="R91" s="221" t="s">
        <v>3035</v>
      </c>
      <c r="S91" s="220" t="s">
        <v>1638</v>
      </c>
      <c r="T91" s="220" t="s">
        <v>3036</v>
      </c>
      <c r="U91" s="227" t="s">
        <v>3037</v>
      </c>
      <c r="V91" s="228"/>
      <c r="W91" s="209"/>
      <c r="X91" s="192"/>
      <c r="Y91" s="189"/>
    </row>
    <row r="92">
      <c r="A92" s="190" t="s">
        <v>649</v>
      </c>
      <c r="B92" s="190" t="s">
        <v>3038</v>
      </c>
      <c r="C92" s="190" t="s">
        <v>3039</v>
      </c>
      <c r="D92" s="190" t="s">
        <v>3040</v>
      </c>
      <c r="E92" s="190"/>
      <c r="F92" s="190" t="s">
        <v>3041</v>
      </c>
      <c r="G92" s="190" t="s">
        <v>3042</v>
      </c>
      <c r="H92" s="190" t="s">
        <v>3043</v>
      </c>
      <c r="I92" s="190"/>
      <c r="J92" s="190"/>
      <c r="K92" s="190"/>
      <c r="L92" s="190"/>
      <c r="M92" s="190"/>
      <c r="N92" s="190"/>
      <c r="O92" s="190"/>
      <c r="P92" s="190"/>
      <c r="Q92" s="191">
        <v>88.0</v>
      </c>
      <c r="R92" s="179" t="s">
        <v>3038</v>
      </c>
      <c r="S92" s="196" t="s">
        <v>1638</v>
      </c>
      <c r="T92" s="196" t="s">
        <v>3039</v>
      </c>
      <c r="U92" s="197" t="s">
        <v>3040</v>
      </c>
      <c r="V92" s="198"/>
      <c r="W92" s="187">
        <v>9.997359519E9</v>
      </c>
      <c r="X92" s="192"/>
      <c r="Y92" s="189"/>
    </row>
    <row r="93">
      <c r="A93" s="190" t="s">
        <v>658</v>
      </c>
      <c r="B93" s="190" t="s">
        <v>3044</v>
      </c>
      <c r="C93" s="190" t="s">
        <v>3045</v>
      </c>
      <c r="D93" s="190" t="s">
        <v>3046</v>
      </c>
      <c r="E93" s="190"/>
      <c r="F93" s="190" t="s">
        <v>3047</v>
      </c>
      <c r="G93" s="190" t="s">
        <v>3048</v>
      </c>
      <c r="H93" s="190" t="s">
        <v>3049</v>
      </c>
      <c r="I93" s="190"/>
      <c r="J93" s="190"/>
      <c r="K93" s="190"/>
      <c r="L93" s="190"/>
      <c r="M93" s="190"/>
      <c r="N93" s="190"/>
      <c r="O93" s="190"/>
      <c r="P93" s="190"/>
      <c r="Q93" s="191">
        <v>89.0</v>
      </c>
      <c r="R93" s="179" t="s">
        <v>3044</v>
      </c>
      <c r="S93" s="178" t="s">
        <v>1638</v>
      </c>
      <c r="T93" s="178" t="s">
        <v>3045</v>
      </c>
      <c r="U93" s="179" t="s">
        <v>2067</v>
      </c>
      <c r="V93" s="186"/>
      <c r="W93" s="187">
        <v>9.86788335E8</v>
      </c>
      <c r="X93" s="192"/>
      <c r="Y93" s="189"/>
    </row>
    <row r="94">
      <c r="A94" s="190" t="s">
        <v>665</v>
      </c>
      <c r="B94" s="190" t="s">
        <v>3050</v>
      </c>
      <c r="C94" s="190" t="s">
        <v>3051</v>
      </c>
      <c r="D94" s="190" t="s">
        <v>3052</v>
      </c>
      <c r="E94" s="190"/>
      <c r="F94" s="190" t="s">
        <v>3053</v>
      </c>
      <c r="G94" s="190" t="s">
        <v>3054</v>
      </c>
      <c r="H94" s="190" t="s">
        <v>3055</v>
      </c>
      <c r="I94" s="190"/>
      <c r="J94" s="190"/>
      <c r="K94" s="190"/>
      <c r="L94" s="190"/>
      <c r="M94" s="190"/>
      <c r="N94" s="190"/>
      <c r="O94" s="190"/>
      <c r="P94" s="190"/>
      <c r="Q94" s="191">
        <v>90.0</v>
      </c>
      <c r="R94" s="179" t="s">
        <v>3050</v>
      </c>
      <c r="S94" s="196" t="s">
        <v>1638</v>
      </c>
      <c r="T94" s="196" t="s">
        <v>3051</v>
      </c>
      <c r="U94" s="197" t="s">
        <v>3052</v>
      </c>
      <c r="V94" s="198"/>
      <c r="W94" s="187">
        <v>9.97655214E8</v>
      </c>
      <c r="X94" s="188" t="s">
        <v>3054</v>
      </c>
      <c r="Y94" s="189"/>
    </row>
    <row r="95">
      <c r="A95" s="190" t="s">
        <v>672</v>
      </c>
      <c r="B95" s="190" t="s">
        <v>3056</v>
      </c>
      <c r="C95" s="190" t="s">
        <v>3057</v>
      </c>
      <c r="D95" s="190" t="s">
        <v>3058</v>
      </c>
      <c r="E95" s="190"/>
      <c r="F95" s="190" t="s">
        <v>3059</v>
      </c>
      <c r="G95" s="190" t="s">
        <v>3060</v>
      </c>
      <c r="H95" s="190" t="s">
        <v>3061</v>
      </c>
      <c r="I95" s="190"/>
      <c r="J95" s="190"/>
      <c r="K95" s="190"/>
      <c r="L95" s="190"/>
      <c r="M95" s="190"/>
      <c r="N95" s="190"/>
      <c r="O95" s="190"/>
      <c r="P95" s="190"/>
      <c r="Q95" s="191">
        <v>91.0</v>
      </c>
      <c r="R95" s="179" t="s">
        <v>3056</v>
      </c>
      <c r="S95" s="196" t="s">
        <v>34</v>
      </c>
      <c r="T95" s="196" t="s">
        <v>3057</v>
      </c>
      <c r="U95" s="197" t="s">
        <v>3058</v>
      </c>
      <c r="V95" s="198"/>
      <c r="W95" s="187">
        <v>9.83109903E8</v>
      </c>
      <c r="X95" s="192"/>
      <c r="Y95" s="189"/>
    </row>
    <row r="96">
      <c r="A96" s="190" t="s">
        <v>680</v>
      </c>
      <c r="B96" s="190" t="s">
        <v>3062</v>
      </c>
      <c r="C96" s="190" t="s">
        <v>3063</v>
      </c>
      <c r="D96" s="190" t="s">
        <v>3064</v>
      </c>
      <c r="E96" s="190"/>
      <c r="F96" s="190" t="s">
        <v>3065</v>
      </c>
      <c r="G96" s="190" t="s">
        <v>3066</v>
      </c>
      <c r="H96" s="190" t="s">
        <v>3067</v>
      </c>
      <c r="I96" s="190"/>
      <c r="J96" s="190"/>
      <c r="K96" s="190"/>
      <c r="L96" s="190"/>
      <c r="M96" s="190"/>
      <c r="N96" s="190"/>
      <c r="O96" s="190"/>
      <c r="P96" s="190"/>
      <c r="Q96" s="191">
        <v>92.0</v>
      </c>
      <c r="R96" s="179" t="s">
        <v>3062</v>
      </c>
      <c r="S96" s="178" t="s">
        <v>1638</v>
      </c>
      <c r="T96" s="178" t="s">
        <v>3063</v>
      </c>
      <c r="U96" s="197" t="s">
        <v>3064</v>
      </c>
      <c r="V96" s="198"/>
      <c r="W96" s="187">
        <v>9.80623509E8</v>
      </c>
      <c r="X96" s="188" t="s">
        <v>3066</v>
      </c>
      <c r="Y96" s="189"/>
    </row>
    <row r="97">
      <c r="A97" s="193" t="s">
        <v>689</v>
      </c>
      <c r="B97" s="193" t="s">
        <v>3068</v>
      </c>
      <c r="C97" s="193" t="s">
        <v>3069</v>
      </c>
      <c r="D97" s="193" t="s">
        <v>3070</v>
      </c>
      <c r="E97" s="193"/>
      <c r="F97" s="193" t="s">
        <v>3071</v>
      </c>
      <c r="G97" s="193" t="s">
        <v>3072</v>
      </c>
      <c r="H97" s="193" t="s">
        <v>3073</v>
      </c>
      <c r="I97" s="193"/>
      <c r="J97" s="193"/>
      <c r="K97" s="193"/>
      <c r="L97" s="193"/>
      <c r="M97" s="193"/>
      <c r="N97" s="193"/>
      <c r="O97" s="193"/>
      <c r="P97" s="193"/>
      <c r="Q97" s="194">
        <v>93.0</v>
      </c>
      <c r="R97" s="179" t="s">
        <v>3068</v>
      </c>
      <c r="S97" s="196" t="s">
        <v>1638</v>
      </c>
      <c r="T97" s="196" t="s">
        <v>3069</v>
      </c>
      <c r="U97" s="197" t="s">
        <v>3070</v>
      </c>
      <c r="V97" s="198"/>
      <c r="W97" s="187">
        <v>9.81655042E8</v>
      </c>
      <c r="X97" s="188" t="s">
        <v>3072</v>
      </c>
      <c r="Y97" s="189"/>
    </row>
    <row r="98">
      <c r="A98" s="190" t="s">
        <v>694</v>
      </c>
      <c r="B98" s="190" t="s">
        <v>3074</v>
      </c>
      <c r="C98" s="190" t="s">
        <v>3075</v>
      </c>
      <c r="D98" s="190" t="s">
        <v>3076</v>
      </c>
      <c r="E98" s="190"/>
      <c r="F98" s="190" t="s">
        <v>3077</v>
      </c>
      <c r="G98" s="190" t="s">
        <v>3078</v>
      </c>
      <c r="H98" s="190" t="s">
        <v>3079</v>
      </c>
      <c r="I98" s="190"/>
      <c r="J98" s="190"/>
      <c r="K98" s="190"/>
      <c r="L98" s="190"/>
      <c r="M98" s="190"/>
      <c r="N98" s="190"/>
      <c r="O98" s="190"/>
      <c r="P98" s="190"/>
      <c r="Q98" s="191">
        <v>94.0</v>
      </c>
      <c r="R98" s="179" t="s">
        <v>3074</v>
      </c>
      <c r="S98" s="178" t="s">
        <v>1638</v>
      </c>
      <c r="T98" s="178" t="s">
        <v>3075</v>
      </c>
      <c r="U98" s="179" t="s">
        <v>3076</v>
      </c>
      <c r="V98" s="186"/>
      <c r="W98" s="209"/>
      <c r="X98" s="192"/>
      <c r="Y98" s="189"/>
    </row>
    <row r="99">
      <c r="A99" s="190" t="s">
        <v>700</v>
      </c>
      <c r="B99" s="190" t="s">
        <v>3080</v>
      </c>
      <c r="C99" s="190" t="s">
        <v>3081</v>
      </c>
      <c r="D99" s="190" t="s">
        <v>3082</v>
      </c>
      <c r="E99" s="190"/>
      <c r="F99" s="190" t="s">
        <v>3083</v>
      </c>
      <c r="G99" s="190" t="s">
        <v>3084</v>
      </c>
      <c r="H99" s="190" t="s">
        <v>3085</v>
      </c>
      <c r="I99" s="190"/>
      <c r="J99" s="190"/>
      <c r="K99" s="190"/>
      <c r="L99" s="190"/>
      <c r="M99" s="190"/>
      <c r="N99" s="190"/>
      <c r="O99" s="190"/>
      <c r="P99" s="190"/>
      <c r="Q99" s="191">
        <v>95.0</v>
      </c>
      <c r="R99" s="179" t="s">
        <v>3080</v>
      </c>
      <c r="S99" s="178" t="s">
        <v>1638</v>
      </c>
      <c r="T99" s="178" t="s">
        <v>3086</v>
      </c>
      <c r="U99" s="179" t="s">
        <v>3082</v>
      </c>
      <c r="V99" s="186"/>
      <c r="W99" s="209"/>
      <c r="X99" s="192"/>
      <c r="Y99" s="189"/>
    </row>
    <row r="100">
      <c r="A100" s="190" t="s">
        <v>761</v>
      </c>
      <c r="B100" s="190" t="s">
        <v>3087</v>
      </c>
      <c r="C100" s="190" t="s">
        <v>3088</v>
      </c>
      <c r="D100" s="190" t="s">
        <v>2667</v>
      </c>
      <c r="E100" s="190"/>
      <c r="F100" s="190" t="s">
        <v>3089</v>
      </c>
      <c r="G100" s="190" t="s">
        <v>3090</v>
      </c>
      <c r="H100" s="190" t="s">
        <v>3091</v>
      </c>
      <c r="I100" s="190"/>
      <c r="J100" s="190"/>
      <c r="K100" s="190"/>
      <c r="L100" s="190"/>
      <c r="M100" s="190"/>
      <c r="N100" s="190"/>
      <c r="O100" s="190"/>
      <c r="P100" s="190"/>
      <c r="Q100" s="191">
        <v>96.0</v>
      </c>
      <c r="R100" s="195" t="s">
        <v>3087</v>
      </c>
      <c r="S100" s="178" t="s">
        <v>1638</v>
      </c>
      <c r="T100" s="178" t="s">
        <v>3092</v>
      </c>
      <c r="U100" s="179" t="s">
        <v>2667</v>
      </c>
      <c r="V100" s="186"/>
      <c r="W100" s="209"/>
      <c r="X100" s="192"/>
      <c r="Y100" s="189"/>
    </row>
    <row r="101">
      <c r="A101" s="190" t="s">
        <v>706</v>
      </c>
      <c r="B101" s="190" t="s">
        <v>3093</v>
      </c>
      <c r="C101" s="190" t="s">
        <v>3094</v>
      </c>
      <c r="D101" s="190" t="s">
        <v>1895</v>
      </c>
      <c r="E101" s="190"/>
      <c r="F101" s="190" t="s">
        <v>3095</v>
      </c>
      <c r="G101" s="190" t="s">
        <v>3096</v>
      </c>
      <c r="H101" s="190" t="s">
        <v>3097</v>
      </c>
      <c r="I101" s="190"/>
      <c r="J101" s="190"/>
      <c r="K101" s="190"/>
      <c r="L101" s="190"/>
      <c r="M101" s="190"/>
      <c r="N101" s="190"/>
      <c r="O101" s="190"/>
      <c r="P101" s="190"/>
      <c r="Q101" s="191">
        <v>97.0</v>
      </c>
      <c r="R101" s="195" t="s">
        <v>3093</v>
      </c>
      <c r="S101" s="178" t="s">
        <v>1638</v>
      </c>
      <c r="T101" s="178" t="s">
        <v>3098</v>
      </c>
      <c r="U101" s="179" t="s">
        <v>1895</v>
      </c>
      <c r="V101" s="186"/>
      <c r="W101" s="187">
        <v>9.9328314E7</v>
      </c>
      <c r="X101" s="188" t="s">
        <v>3096</v>
      </c>
      <c r="Y101" s="189"/>
    </row>
    <row r="102">
      <c r="A102" s="190" t="s">
        <v>712</v>
      </c>
      <c r="B102" s="190" t="s">
        <v>1980</v>
      </c>
      <c r="C102" s="190"/>
      <c r="D102" s="190"/>
      <c r="E102" s="190"/>
      <c r="F102" s="190"/>
      <c r="G102" s="190" t="s">
        <v>3099</v>
      </c>
      <c r="H102" s="190" t="s">
        <v>3100</v>
      </c>
      <c r="I102" s="190"/>
      <c r="J102" s="190"/>
      <c r="K102" s="190"/>
      <c r="L102" s="190"/>
      <c r="M102" s="190"/>
      <c r="N102" s="190"/>
      <c r="O102" s="190"/>
      <c r="P102" s="190"/>
      <c r="Q102" s="191">
        <v>98.0</v>
      </c>
      <c r="R102" s="179" t="s">
        <v>3101</v>
      </c>
      <c r="S102" s="196" t="s">
        <v>1638</v>
      </c>
      <c r="T102" s="196" t="s">
        <v>3102</v>
      </c>
      <c r="U102" s="197" t="s">
        <v>2572</v>
      </c>
      <c r="V102" s="198"/>
      <c r="W102" s="187">
        <v>9.8180207E8</v>
      </c>
      <c r="X102" s="188" t="s">
        <v>3103</v>
      </c>
      <c r="Y102" s="189"/>
    </row>
    <row r="103">
      <c r="A103" s="190" t="s">
        <v>719</v>
      </c>
      <c r="B103" s="190" t="s">
        <v>3104</v>
      </c>
      <c r="C103" s="190" t="s">
        <v>3105</v>
      </c>
      <c r="D103" s="190" t="s">
        <v>3106</v>
      </c>
      <c r="E103" s="190"/>
      <c r="F103" s="190" t="s">
        <v>3107</v>
      </c>
      <c r="G103" s="190" t="s">
        <v>3108</v>
      </c>
      <c r="H103" s="190" t="s">
        <v>3109</v>
      </c>
      <c r="I103" s="190"/>
      <c r="J103" s="190"/>
      <c r="K103" s="190"/>
      <c r="L103" s="190"/>
      <c r="M103" s="190"/>
      <c r="N103" s="190"/>
      <c r="O103" s="190"/>
      <c r="P103" s="190"/>
      <c r="Q103" s="191">
        <v>99.0</v>
      </c>
      <c r="R103" s="179" t="s">
        <v>3104</v>
      </c>
      <c r="S103" s="178" t="s">
        <v>1638</v>
      </c>
      <c r="T103" s="178" t="s">
        <v>3105</v>
      </c>
      <c r="U103" s="179" t="s">
        <v>3106</v>
      </c>
      <c r="V103" s="186"/>
      <c r="W103" s="187">
        <v>9.94853765E8</v>
      </c>
      <c r="X103" s="188" t="s">
        <v>2801</v>
      </c>
      <c r="Y103" s="189"/>
    </row>
    <row r="104">
      <c r="A104" s="190" t="s">
        <v>727</v>
      </c>
      <c r="B104" s="190" t="s">
        <v>3110</v>
      </c>
      <c r="C104" s="190" t="s">
        <v>3111</v>
      </c>
      <c r="D104" s="190" t="s">
        <v>3112</v>
      </c>
      <c r="E104" s="190"/>
      <c r="F104" s="190" t="s">
        <v>3113</v>
      </c>
      <c r="G104" s="190" t="s">
        <v>2959</v>
      </c>
      <c r="H104" s="190" t="s">
        <v>3114</v>
      </c>
      <c r="I104" s="190"/>
      <c r="J104" s="190"/>
      <c r="K104" s="190"/>
      <c r="L104" s="190"/>
      <c r="M104" s="190"/>
      <c r="N104" s="190"/>
      <c r="O104" s="190"/>
      <c r="P104" s="190"/>
      <c r="Q104" s="191">
        <v>100.0</v>
      </c>
      <c r="R104" s="179" t="s">
        <v>3110</v>
      </c>
      <c r="S104" s="196" t="s">
        <v>1638</v>
      </c>
      <c r="T104" s="196" t="s">
        <v>3111</v>
      </c>
      <c r="U104" s="197" t="s">
        <v>3112</v>
      </c>
      <c r="V104" s="198"/>
      <c r="W104" s="187">
        <v>9.97244683E8</v>
      </c>
      <c r="X104" s="188" t="s">
        <v>2959</v>
      </c>
      <c r="Y104" s="189"/>
    </row>
    <row r="105">
      <c r="A105" s="190" t="s">
        <v>734</v>
      </c>
      <c r="B105" s="190" t="s">
        <v>3115</v>
      </c>
      <c r="C105" s="190" t="s">
        <v>3116</v>
      </c>
      <c r="D105" s="190" t="s">
        <v>3117</v>
      </c>
      <c r="E105" s="190"/>
      <c r="F105" s="190" t="s">
        <v>3118</v>
      </c>
      <c r="G105" s="190" t="s">
        <v>3119</v>
      </c>
      <c r="H105" s="190" t="s">
        <v>3120</v>
      </c>
      <c r="I105" s="190"/>
      <c r="J105" s="190"/>
      <c r="K105" s="190"/>
      <c r="L105" s="190"/>
      <c r="M105" s="190"/>
      <c r="N105" s="190"/>
      <c r="O105" s="190"/>
      <c r="P105" s="190"/>
      <c r="Q105" s="191">
        <v>101.0</v>
      </c>
      <c r="R105" s="179" t="s">
        <v>3115</v>
      </c>
      <c r="S105" s="178" t="s">
        <v>1638</v>
      </c>
      <c r="T105" s="178" t="s">
        <v>3116</v>
      </c>
      <c r="U105" s="197" t="s">
        <v>2251</v>
      </c>
      <c r="V105" s="198"/>
      <c r="W105" s="187">
        <v>9.89479919E8</v>
      </c>
      <c r="X105" s="188" t="s">
        <v>3121</v>
      </c>
      <c r="Y105" s="189"/>
    </row>
    <row r="106">
      <c r="A106" s="190" t="s">
        <v>745</v>
      </c>
      <c r="B106" s="190" t="s">
        <v>3122</v>
      </c>
      <c r="C106" s="190" t="s">
        <v>3123</v>
      </c>
      <c r="D106" s="190" t="s">
        <v>3124</v>
      </c>
      <c r="E106" s="190" t="s">
        <v>240</v>
      </c>
      <c r="F106" s="190" t="s">
        <v>3125</v>
      </c>
      <c r="G106" s="190" t="s">
        <v>2997</v>
      </c>
      <c r="H106" s="190" t="s">
        <v>3126</v>
      </c>
      <c r="I106" s="190"/>
      <c r="J106" s="190"/>
      <c r="K106" s="190"/>
      <c r="L106" s="190"/>
      <c r="M106" s="190"/>
      <c r="N106" s="190"/>
      <c r="O106" s="190"/>
      <c r="P106" s="190"/>
      <c r="Q106" s="191">
        <v>102.0</v>
      </c>
      <c r="R106" s="179" t="s">
        <v>3122</v>
      </c>
      <c r="S106" s="196" t="s">
        <v>1638</v>
      </c>
      <c r="T106" s="196" t="s">
        <v>3123</v>
      </c>
      <c r="U106" s="197" t="s">
        <v>3124</v>
      </c>
      <c r="V106" s="198"/>
      <c r="W106" s="187">
        <v>9.86450528E8</v>
      </c>
      <c r="X106" s="188" t="s">
        <v>2997</v>
      </c>
      <c r="Y106" s="189"/>
    </row>
    <row r="107">
      <c r="A107" s="190" t="s">
        <v>751</v>
      </c>
      <c r="B107" s="190" t="s">
        <v>3127</v>
      </c>
      <c r="C107" s="190" t="s">
        <v>3128</v>
      </c>
      <c r="D107" s="190" t="s">
        <v>1755</v>
      </c>
      <c r="E107" s="190"/>
      <c r="F107" s="190" t="s">
        <v>3129</v>
      </c>
      <c r="G107" s="190" t="s">
        <v>3130</v>
      </c>
      <c r="H107" s="190" t="s">
        <v>3131</v>
      </c>
      <c r="I107" s="190"/>
      <c r="J107" s="190"/>
      <c r="K107" s="190"/>
      <c r="L107" s="190"/>
      <c r="M107" s="190"/>
      <c r="N107" s="190"/>
      <c r="O107" s="190"/>
      <c r="P107" s="190"/>
      <c r="Q107" s="191">
        <v>103.0</v>
      </c>
      <c r="R107" s="179" t="s">
        <v>3132</v>
      </c>
      <c r="S107" s="178" t="s">
        <v>1638</v>
      </c>
      <c r="T107" s="178" t="s">
        <v>3128</v>
      </c>
      <c r="U107" s="179" t="s">
        <v>2135</v>
      </c>
      <c r="V107" s="186"/>
      <c r="W107" s="187">
        <v>9.62859756E8</v>
      </c>
      <c r="X107" s="188" t="s">
        <v>2986</v>
      </c>
      <c r="Y107" s="189"/>
    </row>
    <row r="108">
      <c r="A108" s="190" t="s">
        <v>823</v>
      </c>
      <c r="B108" s="190" t="s">
        <v>3133</v>
      </c>
      <c r="C108" s="190" t="s">
        <v>3134</v>
      </c>
      <c r="D108" s="190" t="s">
        <v>2251</v>
      </c>
      <c r="E108" s="190" t="s">
        <v>428</v>
      </c>
      <c r="F108" s="190" t="s">
        <v>3135</v>
      </c>
      <c r="G108" s="190" t="s">
        <v>3136</v>
      </c>
      <c r="H108" s="190" t="s">
        <v>3137</v>
      </c>
      <c r="I108" s="190"/>
      <c r="J108" s="190"/>
      <c r="K108" s="190"/>
      <c r="L108" s="190"/>
      <c r="M108" s="190"/>
      <c r="N108" s="190"/>
      <c r="O108" s="190"/>
      <c r="P108" s="190"/>
      <c r="Q108" s="191">
        <v>104.0</v>
      </c>
      <c r="R108" s="195" t="s">
        <v>3133</v>
      </c>
      <c r="S108" s="196" t="s">
        <v>1638</v>
      </c>
      <c r="T108" s="196" t="s">
        <v>3134</v>
      </c>
      <c r="U108" s="197" t="s">
        <v>2251</v>
      </c>
      <c r="V108" s="197">
        <v>54.0</v>
      </c>
      <c r="W108" s="187">
        <v>9.79448288E8</v>
      </c>
      <c r="X108" s="188" t="s">
        <v>3136</v>
      </c>
      <c r="Y108" s="189"/>
    </row>
    <row r="109">
      <c r="A109" s="190" t="s">
        <v>758</v>
      </c>
      <c r="B109" s="190" t="s">
        <v>3138</v>
      </c>
      <c r="C109" s="190" t="s">
        <v>3139</v>
      </c>
      <c r="D109" s="190" t="s">
        <v>1755</v>
      </c>
      <c r="E109" s="190" t="s">
        <v>464</v>
      </c>
      <c r="F109" s="190" t="s">
        <v>3140</v>
      </c>
      <c r="G109" s="190" t="s">
        <v>3141</v>
      </c>
      <c r="H109" s="190" t="s">
        <v>3142</v>
      </c>
      <c r="I109" s="190"/>
      <c r="J109" s="190"/>
      <c r="K109" s="190"/>
      <c r="L109" s="190"/>
      <c r="M109" s="190"/>
      <c r="N109" s="190"/>
      <c r="O109" s="190"/>
      <c r="P109" s="190"/>
      <c r="Q109" s="191">
        <v>105.0</v>
      </c>
      <c r="R109" s="195" t="s">
        <v>3143</v>
      </c>
      <c r="S109" s="229" t="s">
        <v>1638</v>
      </c>
      <c r="T109" s="229" t="s">
        <v>3144</v>
      </c>
      <c r="U109" s="195" t="s">
        <v>1920</v>
      </c>
      <c r="V109" s="217"/>
      <c r="W109" s="187">
        <v>9.8528868E8</v>
      </c>
      <c r="X109" s="192"/>
      <c r="Y109" s="189"/>
    </row>
    <row r="110">
      <c r="A110" s="190" t="s">
        <v>766</v>
      </c>
      <c r="B110" s="190" t="s">
        <v>3145</v>
      </c>
      <c r="C110" s="190" t="s">
        <v>3146</v>
      </c>
      <c r="D110" s="190" t="s">
        <v>2686</v>
      </c>
      <c r="E110" s="190"/>
      <c r="F110" s="190" t="s">
        <v>3147</v>
      </c>
      <c r="G110" s="190" t="s">
        <v>3148</v>
      </c>
      <c r="H110" s="190" t="s">
        <v>3149</v>
      </c>
      <c r="I110" s="190"/>
      <c r="J110" s="190"/>
      <c r="K110" s="190"/>
      <c r="L110" s="190"/>
      <c r="M110" s="190"/>
      <c r="N110" s="190"/>
      <c r="O110" s="190"/>
      <c r="P110" s="190"/>
      <c r="Q110" s="191">
        <v>106.0</v>
      </c>
      <c r="R110" s="179" t="s">
        <v>3145</v>
      </c>
      <c r="S110" s="229" t="s">
        <v>1638</v>
      </c>
      <c r="T110" s="229" t="s">
        <v>3150</v>
      </c>
      <c r="U110" s="195" t="s">
        <v>2686</v>
      </c>
      <c r="V110" s="217"/>
      <c r="W110" s="209"/>
      <c r="X110" s="192"/>
      <c r="Y110" s="189"/>
    </row>
    <row r="111">
      <c r="A111" s="190" t="s">
        <v>1805</v>
      </c>
      <c r="B111" s="190" t="s">
        <v>3151</v>
      </c>
      <c r="C111" s="190" t="s">
        <v>3152</v>
      </c>
      <c r="D111" s="190" t="s">
        <v>2135</v>
      </c>
      <c r="E111" s="190"/>
      <c r="F111" s="190" t="s">
        <v>3153</v>
      </c>
      <c r="G111" s="190" t="s">
        <v>3154</v>
      </c>
      <c r="H111" s="190" t="s">
        <v>3155</v>
      </c>
      <c r="I111" s="190"/>
      <c r="J111" s="190"/>
      <c r="K111" s="190"/>
      <c r="L111" s="190"/>
      <c r="M111" s="190"/>
      <c r="N111" s="190"/>
      <c r="O111" s="190"/>
      <c r="P111" s="190"/>
      <c r="Q111" s="191">
        <v>107.0</v>
      </c>
      <c r="R111" s="221" t="s">
        <v>3151</v>
      </c>
      <c r="S111" s="178" t="s">
        <v>1638</v>
      </c>
      <c r="T111" s="178" t="s">
        <v>3152</v>
      </c>
      <c r="U111" s="179" t="s">
        <v>2135</v>
      </c>
      <c r="V111" s="186"/>
      <c r="W111" s="187">
        <v>9.8939203E8</v>
      </c>
      <c r="X111" s="192"/>
      <c r="Y111" s="189"/>
    </row>
    <row r="112">
      <c r="A112" s="190" t="s">
        <v>1868</v>
      </c>
      <c r="B112" s="190" t="s">
        <v>3156</v>
      </c>
      <c r="C112" s="190" t="s">
        <v>3157</v>
      </c>
      <c r="D112" s="190" t="s">
        <v>3158</v>
      </c>
      <c r="E112" s="190"/>
      <c r="F112" s="190" t="s">
        <v>3159</v>
      </c>
      <c r="G112" s="190" t="s">
        <v>3160</v>
      </c>
      <c r="H112" s="190" t="s">
        <v>3161</v>
      </c>
      <c r="I112" s="190"/>
      <c r="J112" s="190"/>
      <c r="K112" s="190"/>
      <c r="L112" s="190"/>
      <c r="M112" s="190"/>
      <c r="N112" s="190"/>
      <c r="O112" s="190"/>
      <c r="P112" s="190"/>
      <c r="Q112" s="191">
        <v>108.0</v>
      </c>
      <c r="R112" s="195" t="s">
        <v>3156</v>
      </c>
      <c r="S112" s="229" t="s">
        <v>1638</v>
      </c>
      <c r="T112" s="229" t="s">
        <v>3157</v>
      </c>
      <c r="U112" s="195" t="s">
        <v>3158</v>
      </c>
      <c r="V112" s="217"/>
      <c r="W112" s="187">
        <v>9.86719789E8</v>
      </c>
      <c r="X112" s="188" t="s">
        <v>3160</v>
      </c>
      <c r="Y112" s="189"/>
    </row>
    <row r="113">
      <c r="A113" s="190" t="s">
        <v>1870</v>
      </c>
      <c r="B113" s="190" t="s">
        <v>3162</v>
      </c>
      <c r="C113" s="190" t="s">
        <v>3163</v>
      </c>
      <c r="D113" s="190" t="s">
        <v>3164</v>
      </c>
      <c r="E113" s="190"/>
      <c r="F113" s="190" t="s">
        <v>3165</v>
      </c>
      <c r="G113" s="190" t="s">
        <v>2931</v>
      </c>
      <c r="H113" s="190" t="s">
        <v>3166</v>
      </c>
      <c r="I113" s="190"/>
      <c r="J113" s="190"/>
      <c r="K113" s="190"/>
      <c r="L113" s="190"/>
      <c r="M113" s="190"/>
      <c r="N113" s="190"/>
      <c r="O113" s="190"/>
      <c r="P113" s="190"/>
      <c r="Q113" s="191">
        <v>109.0</v>
      </c>
      <c r="R113" s="195" t="s">
        <v>3162</v>
      </c>
      <c r="S113" s="178" t="s">
        <v>1638</v>
      </c>
      <c r="T113" s="178" t="s">
        <v>3167</v>
      </c>
      <c r="U113" s="179" t="s">
        <v>3164</v>
      </c>
      <c r="V113" s="186"/>
      <c r="W113" s="187">
        <v>9.81249616E8</v>
      </c>
      <c r="X113" s="188" t="s">
        <v>2931</v>
      </c>
      <c r="Y113" s="189"/>
    </row>
    <row r="114">
      <c r="A114" s="193" t="s">
        <v>1750</v>
      </c>
      <c r="B114" s="193" t="s">
        <v>1980</v>
      </c>
      <c r="C114" s="193"/>
      <c r="D114" s="193"/>
      <c r="E114" s="193"/>
      <c r="F114" s="193"/>
      <c r="G114" s="193"/>
      <c r="H114" s="193" t="s">
        <v>3168</v>
      </c>
      <c r="I114" s="193"/>
      <c r="J114" s="193"/>
      <c r="K114" s="193"/>
      <c r="L114" s="193"/>
      <c r="M114" s="193"/>
      <c r="N114" s="193"/>
      <c r="O114" s="193"/>
      <c r="P114" s="193"/>
      <c r="Q114" s="194">
        <v>110.0</v>
      </c>
      <c r="R114" s="199" t="s">
        <v>3169</v>
      </c>
      <c r="S114" s="220" t="s">
        <v>1638</v>
      </c>
      <c r="T114" s="220" t="s">
        <v>3170</v>
      </c>
      <c r="U114" s="221" t="s">
        <v>3171</v>
      </c>
      <c r="V114" s="222"/>
      <c r="W114" s="209"/>
      <c r="X114" s="192"/>
      <c r="Y114" s="189"/>
    </row>
    <row r="115">
      <c r="A115" s="193" t="s">
        <v>772</v>
      </c>
      <c r="B115" s="193" t="s">
        <v>3172</v>
      </c>
      <c r="C115" s="193" t="s">
        <v>3173</v>
      </c>
      <c r="D115" s="193" t="s">
        <v>3174</v>
      </c>
      <c r="E115" s="193"/>
      <c r="F115" s="193" t="s">
        <v>3175</v>
      </c>
      <c r="G115" s="193" t="s">
        <v>3176</v>
      </c>
      <c r="H115" s="193" t="s">
        <v>3177</v>
      </c>
      <c r="I115" s="193"/>
      <c r="J115" s="193"/>
      <c r="K115" s="193"/>
      <c r="L115" s="193"/>
      <c r="M115" s="193"/>
      <c r="N115" s="193"/>
      <c r="O115" s="193"/>
      <c r="P115" s="193"/>
      <c r="Q115" s="194">
        <v>111.0</v>
      </c>
      <c r="R115" s="199" t="s">
        <v>3178</v>
      </c>
      <c r="S115" s="220" t="s">
        <v>1638</v>
      </c>
      <c r="T115" s="220" t="s">
        <v>3173</v>
      </c>
      <c r="U115" s="221" t="s">
        <v>3174</v>
      </c>
      <c r="V115" s="222"/>
      <c r="W115" s="187">
        <v>9.67505194E8</v>
      </c>
      <c r="X115" s="188" t="s">
        <v>3176</v>
      </c>
      <c r="Y115" s="189"/>
    </row>
    <row r="116">
      <c r="A116" s="193" t="s">
        <v>780</v>
      </c>
      <c r="B116" s="193" t="s">
        <v>3179</v>
      </c>
      <c r="C116" s="193" t="s">
        <v>3180</v>
      </c>
      <c r="D116" s="193" t="s">
        <v>2320</v>
      </c>
      <c r="E116" s="193"/>
      <c r="F116" s="193" t="s">
        <v>3181</v>
      </c>
      <c r="G116" s="193" t="s">
        <v>3182</v>
      </c>
      <c r="H116" s="193" t="s">
        <v>3183</v>
      </c>
      <c r="I116" s="193"/>
      <c r="J116" s="193"/>
      <c r="K116" s="193"/>
      <c r="L116" s="193"/>
      <c r="M116" s="193"/>
      <c r="N116" s="193"/>
      <c r="O116" s="193"/>
      <c r="P116" s="193"/>
      <c r="Q116" s="194">
        <v>112.0</v>
      </c>
      <c r="R116" s="199" t="s">
        <v>3179</v>
      </c>
      <c r="S116" s="220" t="s">
        <v>1638</v>
      </c>
      <c r="T116" s="220" t="s">
        <v>3184</v>
      </c>
      <c r="U116" s="199" t="s">
        <v>2320</v>
      </c>
      <c r="V116" s="230"/>
      <c r="W116" s="209"/>
      <c r="X116" s="188" t="s">
        <v>3185</v>
      </c>
      <c r="Y116" s="189"/>
    </row>
    <row r="117">
      <c r="A117" s="193" t="s">
        <v>786</v>
      </c>
      <c r="B117" s="193" t="s">
        <v>3186</v>
      </c>
      <c r="C117" s="193" t="s">
        <v>3187</v>
      </c>
      <c r="D117" s="193" t="s">
        <v>3188</v>
      </c>
      <c r="E117" s="193"/>
      <c r="F117" s="193" t="s">
        <v>3189</v>
      </c>
      <c r="G117" s="193" t="s">
        <v>3190</v>
      </c>
      <c r="H117" s="193" t="s">
        <v>3191</v>
      </c>
      <c r="I117" s="193"/>
      <c r="J117" s="193"/>
      <c r="K117" s="193"/>
      <c r="L117" s="193"/>
      <c r="M117" s="193"/>
      <c r="N117" s="193"/>
      <c r="O117" s="193"/>
      <c r="P117" s="193"/>
      <c r="Q117" s="194">
        <v>113.0</v>
      </c>
      <c r="R117" s="199" t="s">
        <v>3186</v>
      </c>
      <c r="S117" s="220" t="s">
        <v>1638</v>
      </c>
      <c r="T117" s="220" t="s">
        <v>3187</v>
      </c>
      <c r="U117" s="199" t="s">
        <v>3192</v>
      </c>
      <c r="V117" s="230"/>
      <c r="W117" s="209"/>
      <c r="X117" s="192"/>
      <c r="Y117" s="189"/>
    </row>
    <row r="118">
      <c r="A118" s="190" t="s">
        <v>792</v>
      </c>
      <c r="B118" s="190" t="s">
        <v>3193</v>
      </c>
      <c r="C118" s="190" t="s">
        <v>3194</v>
      </c>
      <c r="D118" s="190" t="s">
        <v>3195</v>
      </c>
      <c r="E118" s="190"/>
      <c r="F118" s="190" t="s">
        <v>3196</v>
      </c>
      <c r="G118" s="190" t="s">
        <v>3197</v>
      </c>
      <c r="H118" s="190" t="s">
        <v>3198</v>
      </c>
      <c r="I118" s="190"/>
      <c r="J118" s="190"/>
      <c r="K118" s="190"/>
      <c r="L118" s="190"/>
      <c r="M118" s="190"/>
      <c r="N118" s="190"/>
      <c r="O118" s="190"/>
      <c r="P118" s="190"/>
      <c r="Q118" s="191">
        <v>114.0</v>
      </c>
      <c r="R118" s="231" t="s">
        <v>3193</v>
      </c>
      <c r="S118" s="190" t="s">
        <v>1638</v>
      </c>
      <c r="T118" s="232" t="s">
        <v>3194</v>
      </c>
      <c r="U118" s="202" t="s">
        <v>1885</v>
      </c>
      <c r="V118" s="233"/>
      <c r="W118" s="187">
        <v>9.81590062E8</v>
      </c>
      <c r="X118" s="188" t="s">
        <v>3199</v>
      </c>
      <c r="Y118" s="189"/>
    </row>
    <row r="119">
      <c r="A119" s="190" t="s">
        <v>799</v>
      </c>
      <c r="B119" s="190" t="s">
        <v>3200</v>
      </c>
      <c r="C119" s="190" t="s">
        <v>3187</v>
      </c>
      <c r="D119" s="190" t="s">
        <v>3192</v>
      </c>
      <c r="E119" s="190"/>
      <c r="F119" s="190" t="s">
        <v>3201</v>
      </c>
      <c r="G119" s="190" t="s">
        <v>3202</v>
      </c>
      <c r="H119" s="190" t="s">
        <v>3203</v>
      </c>
      <c r="I119" s="190"/>
      <c r="J119" s="190"/>
      <c r="K119" s="190"/>
      <c r="L119" s="190"/>
      <c r="M119" s="190"/>
      <c r="N119" s="190"/>
      <c r="O119" s="190"/>
      <c r="P119" s="190"/>
      <c r="Q119" s="191">
        <v>115.0</v>
      </c>
      <c r="R119" s="234" t="s">
        <v>3200</v>
      </c>
      <c r="S119" s="178" t="s">
        <v>1638</v>
      </c>
      <c r="T119" s="178" t="s">
        <v>3187</v>
      </c>
      <c r="U119" s="205" t="s">
        <v>3192</v>
      </c>
      <c r="V119" s="186"/>
      <c r="W119" s="187">
        <v>9.92890466E8</v>
      </c>
      <c r="X119" s="188" t="s">
        <v>3202</v>
      </c>
      <c r="Y119" s="189"/>
    </row>
    <row r="120">
      <c r="A120" s="190" t="s">
        <v>876</v>
      </c>
      <c r="B120" s="190" t="s">
        <v>3204</v>
      </c>
      <c r="C120" s="190" t="s">
        <v>3205</v>
      </c>
      <c r="D120" s="190" t="s">
        <v>3206</v>
      </c>
      <c r="E120" s="190"/>
      <c r="F120" s="190" t="s">
        <v>3207</v>
      </c>
      <c r="G120" s="190" t="s">
        <v>3208</v>
      </c>
      <c r="H120" s="190" t="s">
        <v>3209</v>
      </c>
      <c r="I120" s="190"/>
      <c r="J120" s="190"/>
      <c r="K120" s="190"/>
      <c r="L120" s="190"/>
      <c r="M120" s="190"/>
      <c r="N120" s="190"/>
      <c r="O120" s="190"/>
      <c r="P120" s="190"/>
      <c r="Q120" s="191">
        <v>116.0</v>
      </c>
      <c r="R120" s="195" t="s">
        <v>3204</v>
      </c>
      <c r="S120" s="178" t="s">
        <v>1638</v>
      </c>
      <c r="T120" s="178" t="s">
        <v>3205</v>
      </c>
      <c r="U120" s="195" t="s">
        <v>3210</v>
      </c>
      <c r="V120" s="217"/>
      <c r="W120" s="187">
        <v>9.97286099E8</v>
      </c>
      <c r="X120" s="188" t="s">
        <v>3211</v>
      </c>
      <c r="Y120" s="189"/>
    </row>
    <row r="121">
      <c r="A121" s="190" t="s">
        <v>805</v>
      </c>
      <c r="B121" s="190" t="s">
        <v>3212</v>
      </c>
      <c r="C121" s="190" t="s">
        <v>3213</v>
      </c>
      <c r="D121" s="190" t="s">
        <v>2135</v>
      </c>
      <c r="E121" s="190"/>
      <c r="F121" s="190" t="s">
        <v>3214</v>
      </c>
      <c r="G121" s="190" t="s">
        <v>3215</v>
      </c>
      <c r="H121" s="190" t="s">
        <v>3216</v>
      </c>
      <c r="I121" s="190"/>
      <c r="J121" s="190"/>
      <c r="K121" s="190"/>
      <c r="L121" s="190"/>
      <c r="M121" s="190"/>
      <c r="N121" s="190"/>
      <c r="O121" s="190"/>
      <c r="P121" s="190"/>
      <c r="Q121" s="191">
        <v>117.0</v>
      </c>
      <c r="R121" s="195" t="s">
        <v>3212</v>
      </c>
      <c r="S121" s="178" t="s">
        <v>1638</v>
      </c>
      <c r="T121" s="178" t="s">
        <v>3213</v>
      </c>
      <c r="U121" s="195" t="s">
        <v>2135</v>
      </c>
      <c r="V121" s="219"/>
      <c r="W121" s="187">
        <v>9.82609566E8</v>
      </c>
      <c r="X121" s="188" t="s">
        <v>2834</v>
      </c>
      <c r="Y121" s="189"/>
    </row>
    <row r="122">
      <c r="A122" s="190" t="s">
        <v>813</v>
      </c>
      <c r="B122" s="190"/>
      <c r="C122" s="190"/>
      <c r="D122" s="190" t="s">
        <v>2562</v>
      </c>
      <c r="E122" s="190"/>
      <c r="F122" s="190"/>
      <c r="G122" s="190" t="s">
        <v>1980</v>
      </c>
      <c r="H122" s="190" t="s">
        <v>3217</v>
      </c>
      <c r="I122" s="190"/>
      <c r="J122" s="190"/>
      <c r="K122" s="190"/>
      <c r="L122" s="190"/>
      <c r="M122" s="190"/>
      <c r="N122" s="190"/>
      <c r="O122" s="190"/>
      <c r="P122" s="190"/>
      <c r="Q122" s="191">
        <v>118.0</v>
      </c>
      <c r="R122" s="179" t="s">
        <v>3218</v>
      </c>
      <c r="S122" s="178" t="s">
        <v>1638</v>
      </c>
      <c r="T122" s="178" t="s">
        <v>3219</v>
      </c>
      <c r="U122" s="179" t="s">
        <v>2562</v>
      </c>
      <c r="V122" s="186"/>
      <c r="W122" s="187">
        <v>9.59492599E8</v>
      </c>
      <c r="X122" s="188" t="s">
        <v>2801</v>
      </c>
      <c r="Y122" s="189"/>
    </row>
    <row r="123">
      <c r="A123" s="190" t="s">
        <v>820</v>
      </c>
      <c r="B123" s="190"/>
      <c r="C123" s="190"/>
      <c r="D123" s="190"/>
      <c r="E123" s="190"/>
      <c r="F123" s="190"/>
      <c r="G123" s="190"/>
      <c r="H123" s="190" t="s">
        <v>3220</v>
      </c>
      <c r="I123" s="190"/>
      <c r="J123" s="190"/>
      <c r="K123" s="190"/>
      <c r="L123" s="190"/>
      <c r="M123" s="190"/>
      <c r="N123" s="190"/>
      <c r="O123" s="190"/>
      <c r="P123" s="190"/>
      <c r="Q123" s="191">
        <v>119.0</v>
      </c>
      <c r="R123" s="195" t="s">
        <v>3221</v>
      </c>
      <c r="S123" s="178" t="s">
        <v>34</v>
      </c>
      <c r="T123" s="178" t="s">
        <v>3222</v>
      </c>
      <c r="U123" s="195" t="s">
        <v>3223</v>
      </c>
      <c r="V123" s="217"/>
      <c r="W123" s="187">
        <v>9.89601779E8</v>
      </c>
      <c r="X123" s="192"/>
      <c r="Y123" s="189"/>
    </row>
    <row r="124">
      <c r="A124" s="190" t="s">
        <v>828</v>
      </c>
      <c r="B124" s="190" t="s">
        <v>3224</v>
      </c>
      <c r="C124" s="190" t="s">
        <v>3225</v>
      </c>
      <c r="D124" s="190" t="s">
        <v>3226</v>
      </c>
      <c r="E124" s="190" t="s">
        <v>248</v>
      </c>
      <c r="F124" s="190" t="s">
        <v>3227</v>
      </c>
      <c r="G124" s="190" t="s">
        <v>3228</v>
      </c>
      <c r="H124" s="190" t="s">
        <v>3229</v>
      </c>
      <c r="I124" s="190"/>
      <c r="J124" s="190"/>
      <c r="K124" s="190"/>
      <c r="L124" s="190"/>
      <c r="M124" s="190"/>
      <c r="N124" s="190"/>
      <c r="O124" s="190"/>
      <c r="P124" s="190"/>
      <c r="Q124" s="191">
        <v>120.0</v>
      </c>
      <c r="R124" s="195" t="s">
        <v>3230</v>
      </c>
      <c r="S124" s="178" t="s">
        <v>1638</v>
      </c>
      <c r="T124" s="178" t="s">
        <v>3225</v>
      </c>
      <c r="U124" s="195" t="s">
        <v>1755</v>
      </c>
      <c r="V124" s="219"/>
      <c r="W124" s="187">
        <v>9.85177719E8</v>
      </c>
      <c r="X124" s="188" t="s">
        <v>3121</v>
      </c>
      <c r="Y124" s="189"/>
    </row>
    <row r="125">
      <c r="A125" s="190" t="s">
        <v>835</v>
      </c>
      <c r="B125" s="190" t="s">
        <v>3231</v>
      </c>
      <c r="C125" s="190" t="s">
        <v>3232</v>
      </c>
      <c r="D125" s="190" t="s">
        <v>3233</v>
      </c>
      <c r="E125" s="190"/>
      <c r="F125" s="190" t="s">
        <v>3234</v>
      </c>
      <c r="G125" s="190" t="s">
        <v>3235</v>
      </c>
      <c r="H125" s="190" t="s">
        <v>3236</v>
      </c>
      <c r="I125" s="190"/>
      <c r="J125" s="190"/>
      <c r="K125" s="190"/>
      <c r="L125" s="190"/>
      <c r="M125" s="190"/>
      <c r="N125" s="190"/>
      <c r="O125" s="190"/>
      <c r="P125" s="190"/>
      <c r="Q125" s="191">
        <v>121.0</v>
      </c>
      <c r="R125" s="195" t="s">
        <v>3231</v>
      </c>
      <c r="S125" s="178" t="s">
        <v>1638</v>
      </c>
      <c r="T125" s="178" t="s">
        <v>3232</v>
      </c>
      <c r="U125" s="195" t="s">
        <v>3233</v>
      </c>
      <c r="V125" s="217"/>
      <c r="W125" s="187">
        <v>9.89425728E8</v>
      </c>
      <c r="X125" s="192"/>
      <c r="Y125" s="189"/>
    </row>
    <row r="126">
      <c r="A126" s="190" t="s">
        <v>923</v>
      </c>
      <c r="B126" s="190" t="s">
        <v>3237</v>
      </c>
      <c r="C126" s="190" t="s">
        <v>3238</v>
      </c>
      <c r="D126" s="190" t="s">
        <v>3239</v>
      </c>
      <c r="E126" s="190"/>
      <c r="F126" s="190" t="s">
        <v>2874</v>
      </c>
      <c r="G126" s="190" t="s">
        <v>3240</v>
      </c>
      <c r="H126" s="190" t="s">
        <v>3241</v>
      </c>
      <c r="I126" s="190"/>
      <c r="J126" s="190"/>
      <c r="K126" s="190"/>
      <c r="L126" s="190"/>
      <c r="M126" s="190"/>
      <c r="N126" s="190"/>
      <c r="O126" s="190"/>
      <c r="P126" s="190"/>
      <c r="Q126" s="191">
        <v>122.0</v>
      </c>
      <c r="R126" s="195" t="s">
        <v>3237</v>
      </c>
      <c r="S126" s="178" t="s">
        <v>1638</v>
      </c>
      <c r="T126" s="178" t="s">
        <v>3238</v>
      </c>
      <c r="U126" s="179" t="s">
        <v>3239</v>
      </c>
      <c r="V126" s="186"/>
      <c r="W126" s="187">
        <v>9.59670148E8</v>
      </c>
      <c r="X126" s="188" t="s">
        <v>3240</v>
      </c>
      <c r="Y126" s="189"/>
    </row>
    <row r="127">
      <c r="A127" s="190" t="s">
        <v>932</v>
      </c>
      <c r="B127" s="190" t="s">
        <v>2271</v>
      </c>
      <c r="C127" s="190"/>
      <c r="D127" s="190" t="s">
        <v>1885</v>
      </c>
      <c r="E127" s="190"/>
      <c r="F127" s="190" t="s">
        <v>2271</v>
      </c>
      <c r="G127" s="190" t="s">
        <v>2271</v>
      </c>
      <c r="H127" s="190"/>
      <c r="I127" s="190"/>
      <c r="J127" s="190"/>
      <c r="K127" s="190"/>
      <c r="L127" s="190"/>
      <c r="M127" s="190"/>
      <c r="N127" s="190"/>
      <c r="O127" s="190"/>
      <c r="P127" s="190"/>
      <c r="Q127" s="191">
        <v>123.0</v>
      </c>
      <c r="R127" s="195" t="s">
        <v>3242</v>
      </c>
      <c r="S127" s="178" t="s">
        <v>1638</v>
      </c>
      <c r="T127" s="178" t="s">
        <v>3243</v>
      </c>
      <c r="U127" s="179" t="s">
        <v>2135</v>
      </c>
      <c r="V127" s="222"/>
      <c r="W127" s="235"/>
      <c r="X127" s="224" t="s">
        <v>2271</v>
      </c>
      <c r="Y127" s="189"/>
    </row>
    <row r="128">
      <c r="A128" s="190" t="s">
        <v>840</v>
      </c>
      <c r="B128" s="190" t="s">
        <v>3244</v>
      </c>
      <c r="C128" s="190" t="s">
        <v>3245</v>
      </c>
      <c r="D128" s="190" t="s">
        <v>1885</v>
      </c>
      <c r="E128" s="190"/>
      <c r="F128" s="190" t="s">
        <v>3246</v>
      </c>
      <c r="G128" s="190" t="s">
        <v>3247</v>
      </c>
      <c r="H128" s="190" t="s">
        <v>3248</v>
      </c>
      <c r="I128" s="190"/>
      <c r="J128" s="190"/>
      <c r="K128" s="190"/>
      <c r="L128" s="190"/>
      <c r="M128" s="190"/>
      <c r="N128" s="190"/>
      <c r="O128" s="190"/>
      <c r="P128" s="190"/>
      <c r="Q128" s="191">
        <v>124.0</v>
      </c>
      <c r="R128" s="179" t="s">
        <v>3244</v>
      </c>
      <c r="S128" s="178" t="s">
        <v>1638</v>
      </c>
      <c r="T128" s="178" t="s">
        <v>3245</v>
      </c>
      <c r="U128" s="179" t="s">
        <v>1885</v>
      </c>
      <c r="V128" s="198"/>
      <c r="W128" s="187">
        <v>9.89188031E8</v>
      </c>
      <c r="X128" s="188" t="s">
        <v>3247</v>
      </c>
      <c r="Y128" s="189"/>
    </row>
    <row r="129">
      <c r="A129" s="190" t="s">
        <v>847</v>
      </c>
      <c r="B129" s="190" t="s">
        <v>3249</v>
      </c>
      <c r="C129" s="190" t="s">
        <v>3250</v>
      </c>
      <c r="D129" s="190" t="s">
        <v>2686</v>
      </c>
      <c r="E129" s="190"/>
      <c r="F129" s="190" t="s">
        <v>3251</v>
      </c>
      <c r="G129" s="190" t="s">
        <v>3252</v>
      </c>
      <c r="H129" s="190" t="s">
        <v>3253</v>
      </c>
      <c r="I129" s="190"/>
      <c r="J129" s="190"/>
      <c r="K129" s="190"/>
      <c r="L129" s="190"/>
      <c r="M129" s="190"/>
      <c r="N129" s="190"/>
      <c r="O129" s="190"/>
      <c r="P129" s="190"/>
      <c r="Q129" s="191">
        <v>125.0</v>
      </c>
      <c r="R129" s="195" t="s">
        <v>3249</v>
      </c>
      <c r="S129" s="178" t="s">
        <v>1638</v>
      </c>
      <c r="T129" s="178" t="s">
        <v>3250</v>
      </c>
      <c r="U129" s="179" t="s">
        <v>3021</v>
      </c>
      <c r="V129" s="186"/>
      <c r="W129" s="209"/>
      <c r="X129" s="192"/>
      <c r="Y129" s="189"/>
    </row>
    <row r="130">
      <c r="A130" s="190" t="s">
        <v>853</v>
      </c>
      <c r="B130" s="190" t="s">
        <v>3254</v>
      </c>
      <c r="C130" s="190" t="s">
        <v>3255</v>
      </c>
      <c r="D130" s="190" t="s">
        <v>1755</v>
      </c>
      <c r="E130" s="190"/>
      <c r="F130" s="190" t="s">
        <v>3256</v>
      </c>
      <c r="G130" s="190" t="s">
        <v>3257</v>
      </c>
      <c r="H130" s="190" t="s">
        <v>3258</v>
      </c>
      <c r="I130" s="190"/>
      <c r="J130" s="190"/>
      <c r="K130" s="190"/>
      <c r="L130" s="190"/>
      <c r="M130" s="190"/>
      <c r="N130" s="190"/>
      <c r="O130" s="190"/>
      <c r="P130" s="190"/>
      <c r="Q130" s="191">
        <v>126.0</v>
      </c>
      <c r="R130" s="195" t="s">
        <v>3254</v>
      </c>
      <c r="S130" s="178" t="s">
        <v>1638</v>
      </c>
      <c r="T130" s="178" t="s">
        <v>3255</v>
      </c>
      <c r="U130" s="179" t="s">
        <v>1755</v>
      </c>
      <c r="V130" s="186"/>
      <c r="W130" s="187">
        <v>9.96203101E8</v>
      </c>
      <c r="X130" s="188" t="s">
        <v>3257</v>
      </c>
      <c r="Y130" s="189"/>
    </row>
    <row r="131">
      <c r="A131" s="190" t="s">
        <v>859</v>
      </c>
      <c r="B131" s="190" t="s">
        <v>3259</v>
      </c>
      <c r="C131" s="190" t="s">
        <v>3260</v>
      </c>
      <c r="D131" s="190" t="s">
        <v>3261</v>
      </c>
      <c r="E131" s="190"/>
      <c r="F131" s="190" t="s">
        <v>3262</v>
      </c>
      <c r="G131" s="190" t="s">
        <v>3263</v>
      </c>
      <c r="H131" s="190" t="s">
        <v>3264</v>
      </c>
      <c r="I131" s="190"/>
      <c r="J131" s="190"/>
      <c r="K131" s="190"/>
      <c r="L131" s="190"/>
      <c r="M131" s="190"/>
      <c r="N131" s="190"/>
      <c r="O131" s="190"/>
      <c r="P131" s="190"/>
      <c r="Q131" s="191">
        <v>127.0</v>
      </c>
      <c r="R131" s="195" t="s">
        <v>3259</v>
      </c>
      <c r="S131" s="178" t="s">
        <v>1638</v>
      </c>
      <c r="T131" s="178" t="s">
        <v>3260</v>
      </c>
      <c r="U131" s="179" t="s">
        <v>1755</v>
      </c>
      <c r="V131" s="186"/>
      <c r="W131" s="187">
        <v>9.59953085E8</v>
      </c>
      <c r="X131" s="188" t="s">
        <v>3265</v>
      </c>
      <c r="Y131" s="189"/>
    </row>
    <row r="132">
      <c r="A132" s="190" t="s">
        <v>865</v>
      </c>
      <c r="B132" s="190" t="s">
        <v>3266</v>
      </c>
      <c r="C132" s="190" t="s">
        <v>3267</v>
      </c>
      <c r="D132" s="190" t="s">
        <v>3268</v>
      </c>
      <c r="E132" s="190"/>
      <c r="F132" s="190" t="s">
        <v>3269</v>
      </c>
      <c r="G132" s="190" t="s">
        <v>3270</v>
      </c>
      <c r="H132" s="190" t="s">
        <v>3271</v>
      </c>
      <c r="I132" s="190"/>
      <c r="J132" s="190"/>
      <c r="K132" s="190"/>
      <c r="L132" s="190"/>
      <c r="M132" s="190"/>
      <c r="N132" s="190"/>
      <c r="O132" s="190"/>
      <c r="P132" s="190"/>
      <c r="Q132" s="191">
        <v>128.0</v>
      </c>
      <c r="R132" s="195" t="s">
        <v>3266</v>
      </c>
      <c r="S132" s="178" t="s">
        <v>1638</v>
      </c>
      <c r="T132" s="178" t="s">
        <v>3267</v>
      </c>
      <c r="U132" s="179" t="s">
        <v>3268</v>
      </c>
      <c r="V132" s="186"/>
      <c r="W132" s="187">
        <v>9.90737348E8</v>
      </c>
      <c r="X132" s="188" t="s">
        <v>3270</v>
      </c>
      <c r="Y132" s="189"/>
    </row>
    <row r="133">
      <c r="A133" s="190" t="s">
        <v>872</v>
      </c>
      <c r="B133" s="190" t="s">
        <v>3272</v>
      </c>
      <c r="C133" s="190" t="s">
        <v>3273</v>
      </c>
      <c r="D133" s="190" t="s">
        <v>2686</v>
      </c>
      <c r="E133" s="190" t="s">
        <v>403</v>
      </c>
      <c r="F133" s="190" t="s">
        <v>3274</v>
      </c>
      <c r="G133" s="190" t="s">
        <v>3275</v>
      </c>
      <c r="H133" s="190" t="s">
        <v>3276</v>
      </c>
      <c r="I133" s="190"/>
      <c r="J133" s="190"/>
      <c r="K133" s="190"/>
      <c r="L133" s="190"/>
      <c r="M133" s="190"/>
      <c r="N133" s="190"/>
      <c r="O133" s="190"/>
      <c r="P133" s="190"/>
      <c r="Q133" s="191">
        <v>129.0</v>
      </c>
      <c r="R133" s="195" t="s">
        <v>3272</v>
      </c>
      <c r="S133" s="178" t="s">
        <v>1638</v>
      </c>
      <c r="T133" s="178" t="s">
        <v>3273</v>
      </c>
      <c r="U133" s="179" t="s">
        <v>2686</v>
      </c>
      <c r="V133" s="186"/>
      <c r="W133" s="187">
        <v>9.93581132E8</v>
      </c>
      <c r="X133" s="188" t="s">
        <v>3277</v>
      </c>
      <c r="Y133" s="189"/>
    </row>
    <row r="134">
      <c r="A134" s="190" t="s">
        <v>883</v>
      </c>
      <c r="B134" s="190" t="s">
        <v>3278</v>
      </c>
      <c r="C134" s="190" t="s">
        <v>3279</v>
      </c>
      <c r="D134" s="190" t="s">
        <v>3280</v>
      </c>
      <c r="E134" s="190" t="s">
        <v>366</v>
      </c>
      <c r="F134" s="190" t="s">
        <v>3281</v>
      </c>
      <c r="G134" s="190" t="s">
        <v>3282</v>
      </c>
      <c r="H134" s="190" t="s">
        <v>3283</v>
      </c>
      <c r="I134" s="190"/>
      <c r="J134" s="190"/>
      <c r="K134" s="190"/>
      <c r="L134" s="190"/>
      <c r="M134" s="190"/>
      <c r="N134" s="190"/>
      <c r="O134" s="190"/>
      <c r="P134" s="190"/>
      <c r="Q134" s="191">
        <v>130.0</v>
      </c>
      <c r="R134" s="179" t="s">
        <v>3278</v>
      </c>
      <c r="S134" s="178" t="s">
        <v>34</v>
      </c>
      <c r="T134" s="178" t="s">
        <v>3279</v>
      </c>
      <c r="U134" s="179" t="s">
        <v>3284</v>
      </c>
      <c r="V134" s="186"/>
      <c r="W134" s="187">
        <v>9.95303168E8</v>
      </c>
      <c r="X134" s="188" t="s">
        <v>3282</v>
      </c>
      <c r="Y134" s="189"/>
    </row>
    <row r="135">
      <c r="A135" s="190" t="s">
        <v>1914</v>
      </c>
      <c r="B135" s="190" t="s">
        <v>3285</v>
      </c>
      <c r="C135" s="190" t="s">
        <v>3286</v>
      </c>
      <c r="D135" s="190" t="s">
        <v>3287</v>
      </c>
      <c r="E135" s="190" t="s">
        <v>366</v>
      </c>
      <c r="F135" s="190" t="s">
        <v>3288</v>
      </c>
      <c r="G135" s="190" t="s">
        <v>3289</v>
      </c>
      <c r="H135" s="190" t="s">
        <v>3290</v>
      </c>
      <c r="I135" s="190"/>
      <c r="J135" s="190"/>
      <c r="K135" s="190"/>
      <c r="L135" s="190"/>
      <c r="M135" s="190"/>
      <c r="N135" s="190"/>
      <c r="O135" s="190"/>
      <c r="P135" s="190"/>
      <c r="Q135" s="191">
        <v>131.0</v>
      </c>
      <c r="R135" s="195" t="s">
        <v>3285</v>
      </c>
      <c r="S135" s="178" t="s">
        <v>1638</v>
      </c>
      <c r="T135" s="178" t="s">
        <v>3286</v>
      </c>
      <c r="U135" s="195" t="s">
        <v>3291</v>
      </c>
      <c r="V135" s="217"/>
      <c r="W135" s="187">
        <v>9.97631484E8</v>
      </c>
      <c r="X135" s="188" t="s">
        <v>3289</v>
      </c>
      <c r="Y135" s="189"/>
    </row>
    <row r="136">
      <c r="A136" s="190" t="s">
        <v>889</v>
      </c>
      <c r="B136" s="190" t="s">
        <v>3292</v>
      </c>
      <c r="C136" s="190" t="s">
        <v>3293</v>
      </c>
      <c r="D136" s="190" t="s">
        <v>2879</v>
      </c>
      <c r="E136" s="190"/>
      <c r="F136" s="190" t="s">
        <v>3294</v>
      </c>
      <c r="G136" s="190" t="s">
        <v>3295</v>
      </c>
      <c r="H136" s="190" t="s">
        <v>3296</v>
      </c>
      <c r="I136" s="190"/>
      <c r="J136" s="190"/>
      <c r="K136" s="190"/>
      <c r="L136" s="190"/>
      <c r="M136" s="190"/>
      <c r="N136" s="190"/>
      <c r="O136" s="190"/>
      <c r="P136" s="190"/>
      <c r="Q136" s="191">
        <v>132.0</v>
      </c>
      <c r="R136" s="179" t="s">
        <v>3292</v>
      </c>
      <c r="S136" s="178" t="s">
        <v>1638</v>
      </c>
      <c r="T136" s="178" t="s">
        <v>3293</v>
      </c>
      <c r="U136" s="179" t="s">
        <v>2879</v>
      </c>
      <c r="V136" s="186"/>
      <c r="W136" s="187">
        <v>9.85923324E8</v>
      </c>
      <c r="X136" s="192"/>
      <c r="Y136" s="189"/>
    </row>
    <row r="137">
      <c r="A137" s="190" t="s">
        <v>896</v>
      </c>
      <c r="B137" s="190" t="s">
        <v>3297</v>
      </c>
      <c r="C137" s="190" t="s">
        <v>3298</v>
      </c>
      <c r="D137" s="190" t="s">
        <v>3299</v>
      </c>
      <c r="E137" s="190"/>
      <c r="F137" s="190" t="s">
        <v>3300</v>
      </c>
      <c r="G137" s="190" t="s">
        <v>3301</v>
      </c>
      <c r="H137" s="190" t="s">
        <v>3302</v>
      </c>
      <c r="I137" s="190"/>
      <c r="J137" s="190"/>
      <c r="K137" s="190"/>
      <c r="L137" s="190"/>
      <c r="M137" s="190"/>
      <c r="N137" s="190"/>
      <c r="O137" s="190"/>
      <c r="P137" s="190"/>
      <c r="Q137" s="191">
        <v>133.0</v>
      </c>
      <c r="R137" s="179" t="s">
        <v>3297</v>
      </c>
      <c r="S137" s="178" t="s">
        <v>1638</v>
      </c>
      <c r="T137" s="178" t="s">
        <v>3298</v>
      </c>
      <c r="U137" s="179" t="s">
        <v>3303</v>
      </c>
      <c r="V137" s="186"/>
      <c r="W137" s="209"/>
      <c r="X137" s="188" t="s">
        <v>2991</v>
      </c>
      <c r="Y137" s="189"/>
    </row>
    <row r="138">
      <c r="A138" s="190" t="s">
        <v>904</v>
      </c>
      <c r="B138" s="190" t="s">
        <v>3304</v>
      </c>
      <c r="C138" s="190" t="s">
        <v>3305</v>
      </c>
      <c r="D138" s="190" t="s">
        <v>3014</v>
      </c>
      <c r="E138" s="190" t="s">
        <v>471</v>
      </c>
      <c r="F138" s="190" t="s">
        <v>3306</v>
      </c>
      <c r="G138" s="190" t="s">
        <v>3307</v>
      </c>
      <c r="H138" s="190" t="s">
        <v>1970</v>
      </c>
      <c r="I138" s="190"/>
      <c r="J138" s="190"/>
      <c r="K138" s="190"/>
      <c r="L138" s="190"/>
      <c r="M138" s="190"/>
      <c r="N138" s="190"/>
      <c r="O138" s="190"/>
      <c r="P138" s="190"/>
      <c r="Q138" s="191">
        <v>134.0</v>
      </c>
      <c r="R138" s="179" t="s">
        <v>3304</v>
      </c>
      <c r="S138" s="178" t="s">
        <v>1638</v>
      </c>
      <c r="T138" s="178" t="s">
        <v>3305</v>
      </c>
      <c r="U138" s="179" t="s">
        <v>3014</v>
      </c>
      <c r="V138" s="198"/>
      <c r="W138" s="187">
        <v>9.99422949E8</v>
      </c>
      <c r="X138" s="188" t="s">
        <v>3307</v>
      </c>
      <c r="Y138" s="189"/>
    </row>
    <row r="139">
      <c r="A139" s="190" t="s">
        <v>911</v>
      </c>
      <c r="B139" s="190" t="s">
        <v>3308</v>
      </c>
      <c r="C139" s="190" t="s">
        <v>3309</v>
      </c>
      <c r="D139" s="190" t="s">
        <v>2546</v>
      </c>
      <c r="E139" s="190"/>
      <c r="F139" s="190" t="s">
        <v>3310</v>
      </c>
      <c r="G139" s="190" t="s">
        <v>3060</v>
      </c>
      <c r="H139" s="190" t="s">
        <v>3311</v>
      </c>
      <c r="I139" s="190"/>
      <c r="J139" s="190"/>
      <c r="K139" s="190"/>
      <c r="L139" s="190"/>
      <c r="M139" s="190"/>
      <c r="N139" s="190"/>
      <c r="O139" s="190"/>
      <c r="P139" s="190"/>
      <c r="Q139" s="191">
        <v>135.0</v>
      </c>
      <c r="R139" s="195" t="s">
        <v>3308</v>
      </c>
      <c r="S139" s="178" t="s">
        <v>34</v>
      </c>
      <c r="T139" s="178" t="s">
        <v>3309</v>
      </c>
      <c r="U139" s="195" t="s">
        <v>2546</v>
      </c>
      <c r="V139" s="219"/>
      <c r="W139" s="187">
        <v>9.85076098E8</v>
      </c>
      <c r="X139" s="192"/>
      <c r="Y139" s="189"/>
    </row>
    <row r="140">
      <c r="A140" s="190" t="s">
        <v>920</v>
      </c>
      <c r="B140" s="190" t="s">
        <v>3312</v>
      </c>
      <c r="C140" s="190" t="s">
        <v>3313</v>
      </c>
      <c r="D140" s="190" t="s">
        <v>3314</v>
      </c>
      <c r="E140" s="190"/>
      <c r="F140" s="190" t="s">
        <v>3315</v>
      </c>
      <c r="G140" s="190" t="s">
        <v>3316</v>
      </c>
      <c r="H140" s="190" t="s">
        <v>3317</v>
      </c>
      <c r="I140" s="190"/>
      <c r="J140" s="190"/>
      <c r="K140" s="190"/>
      <c r="L140" s="190"/>
      <c r="M140" s="190"/>
      <c r="N140" s="190"/>
      <c r="O140" s="190"/>
      <c r="P140" s="190"/>
      <c r="Q140" s="191">
        <v>136.0</v>
      </c>
      <c r="R140" s="179" t="s">
        <v>3312</v>
      </c>
      <c r="S140" s="178" t="s">
        <v>1638</v>
      </c>
      <c r="T140" s="178" t="s">
        <v>3313</v>
      </c>
      <c r="U140" s="179" t="s">
        <v>1895</v>
      </c>
      <c r="V140" s="222"/>
      <c r="W140" s="187">
        <v>9.81239897E8</v>
      </c>
      <c r="X140" s="188" t="s">
        <v>3318</v>
      </c>
      <c r="Y140" s="189"/>
    </row>
    <row r="141">
      <c r="A141" s="190" t="s">
        <v>929</v>
      </c>
      <c r="B141" s="190" t="s">
        <v>3319</v>
      </c>
      <c r="C141" s="190" t="s">
        <v>3320</v>
      </c>
      <c r="D141" s="190" t="s">
        <v>2123</v>
      </c>
      <c r="E141" s="190"/>
      <c r="F141" s="190"/>
      <c r="G141" s="190"/>
      <c r="H141" s="190" t="s">
        <v>3321</v>
      </c>
      <c r="I141" s="190"/>
      <c r="J141" s="190"/>
      <c r="K141" s="190"/>
      <c r="L141" s="190"/>
      <c r="M141" s="190"/>
      <c r="N141" s="190"/>
      <c r="O141" s="190"/>
      <c r="P141" s="190"/>
      <c r="Q141" s="191">
        <v>137.0</v>
      </c>
      <c r="R141" s="179" t="s">
        <v>3319</v>
      </c>
      <c r="S141" s="236" t="s">
        <v>1638</v>
      </c>
      <c r="T141" s="236" t="s">
        <v>3320</v>
      </c>
      <c r="U141" s="187" t="s">
        <v>2123</v>
      </c>
      <c r="V141" s="186"/>
      <c r="W141" s="209"/>
      <c r="X141" s="192"/>
      <c r="Y141" s="189"/>
    </row>
    <row r="142">
      <c r="A142" s="190" t="s">
        <v>1045</v>
      </c>
      <c r="B142" s="190" t="s">
        <v>3322</v>
      </c>
      <c r="C142" s="190" t="s">
        <v>1980</v>
      </c>
      <c r="D142" s="190" t="s">
        <v>3323</v>
      </c>
      <c r="E142" s="190"/>
      <c r="F142" s="190"/>
      <c r="G142" s="190"/>
      <c r="H142" s="190" t="s">
        <v>3324</v>
      </c>
      <c r="I142" s="190"/>
      <c r="J142" s="190"/>
      <c r="K142" s="190"/>
      <c r="L142" s="190"/>
      <c r="M142" s="190"/>
      <c r="N142" s="190"/>
      <c r="O142" s="190"/>
      <c r="P142" s="190"/>
      <c r="Q142" s="191">
        <v>138.0</v>
      </c>
      <c r="R142" s="179" t="s">
        <v>3325</v>
      </c>
      <c r="S142" s="178" t="s">
        <v>1638</v>
      </c>
      <c r="T142" s="237"/>
      <c r="U142" s="179" t="s">
        <v>3323</v>
      </c>
      <c r="V142" s="186"/>
      <c r="W142" s="209"/>
      <c r="X142" s="192"/>
      <c r="Y142" s="189"/>
    </row>
    <row r="143">
      <c r="A143" s="190" t="s">
        <v>937</v>
      </c>
      <c r="B143" s="190" t="s">
        <v>3326</v>
      </c>
      <c r="C143" s="190" t="s">
        <v>3327</v>
      </c>
      <c r="D143" s="190" t="s">
        <v>3328</v>
      </c>
      <c r="E143" s="190" t="s">
        <v>495</v>
      </c>
      <c r="F143" s="190" t="s">
        <v>3306</v>
      </c>
      <c r="G143" s="190" t="s">
        <v>3329</v>
      </c>
      <c r="H143" s="190" t="s">
        <v>3330</v>
      </c>
      <c r="I143" s="190"/>
      <c r="J143" s="190"/>
      <c r="K143" s="190"/>
      <c r="L143" s="190"/>
      <c r="M143" s="190"/>
      <c r="N143" s="190"/>
      <c r="O143" s="190"/>
      <c r="P143" s="190"/>
      <c r="Q143" s="191">
        <v>139.0</v>
      </c>
      <c r="R143" s="195" t="s">
        <v>3331</v>
      </c>
      <c r="S143" s="178" t="s">
        <v>1638</v>
      </c>
      <c r="T143" s="178" t="s">
        <v>3332</v>
      </c>
      <c r="U143" s="179" t="s">
        <v>3064</v>
      </c>
      <c r="V143" s="186"/>
      <c r="W143" s="209"/>
      <c r="X143" s="192"/>
      <c r="Y143" s="189"/>
    </row>
    <row r="144">
      <c r="A144" s="190" t="s">
        <v>943</v>
      </c>
      <c r="B144" s="190" t="s">
        <v>1980</v>
      </c>
      <c r="C144" s="190"/>
      <c r="D144" s="190" t="s">
        <v>1980</v>
      </c>
      <c r="E144" s="190"/>
      <c r="F144" s="190"/>
      <c r="G144" s="190" t="s">
        <v>1980</v>
      </c>
      <c r="H144" s="190" t="s">
        <v>3333</v>
      </c>
      <c r="I144" s="190"/>
      <c r="J144" s="190"/>
      <c r="K144" s="190"/>
      <c r="L144" s="190"/>
      <c r="M144" s="190"/>
      <c r="N144" s="190"/>
      <c r="O144" s="190"/>
      <c r="P144" s="190"/>
      <c r="Q144" s="191">
        <v>140.0</v>
      </c>
      <c r="R144" s="195" t="s">
        <v>3334</v>
      </c>
      <c r="S144" s="178" t="s">
        <v>1638</v>
      </c>
      <c r="T144" s="178" t="s">
        <v>3335</v>
      </c>
      <c r="U144" s="179" t="s">
        <v>1885</v>
      </c>
      <c r="V144" s="186"/>
      <c r="W144" s="209"/>
      <c r="X144" s="192"/>
      <c r="Y144" s="189"/>
    </row>
    <row r="145">
      <c r="A145" s="190" t="s">
        <v>950</v>
      </c>
      <c r="B145" s="190" t="s">
        <v>3336</v>
      </c>
      <c r="C145" s="190" t="s">
        <v>3337</v>
      </c>
      <c r="D145" s="190" t="s">
        <v>3338</v>
      </c>
      <c r="E145" s="190"/>
      <c r="F145" s="190" t="s">
        <v>3339</v>
      </c>
      <c r="G145" s="190" t="s">
        <v>3340</v>
      </c>
      <c r="H145" s="190" t="s">
        <v>3341</v>
      </c>
      <c r="I145" s="190"/>
      <c r="J145" s="190"/>
      <c r="K145" s="190"/>
      <c r="L145" s="190"/>
      <c r="M145" s="190"/>
      <c r="N145" s="190"/>
      <c r="O145" s="190"/>
      <c r="P145" s="190"/>
      <c r="Q145" s="191">
        <v>141.0</v>
      </c>
      <c r="R145" s="195" t="s">
        <v>3336</v>
      </c>
      <c r="S145" s="178" t="s">
        <v>1638</v>
      </c>
      <c r="T145" s="178" t="s">
        <v>3337</v>
      </c>
      <c r="U145" s="179" t="s">
        <v>3338</v>
      </c>
      <c r="V145" s="186"/>
      <c r="W145" s="209"/>
      <c r="X145" s="192"/>
      <c r="Y145" s="189"/>
    </row>
    <row r="146">
      <c r="A146" s="190" t="s">
        <v>1074</v>
      </c>
      <c r="B146" s="190" t="s">
        <v>3342</v>
      </c>
      <c r="C146" s="190" t="s">
        <v>3343</v>
      </c>
      <c r="D146" s="190" t="s">
        <v>1866</v>
      </c>
      <c r="E146" s="190" t="s">
        <v>293</v>
      </c>
      <c r="F146" s="190" t="s">
        <v>3344</v>
      </c>
      <c r="G146" s="190" t="s">
        <v>3345</v>
      </c>
      <c r="H146" s="190" t="s">
        <v>3346</v>
      </c>
      <c r="I146" s="190"/>
      <c r="J146" s="190"/>
      <c r="K146" s="190"/>
      <c r="L146" s="190"/>
      <c r="M146" s="190"/>
      <c r="N146" s="190"/>
      <c r="O146" s="190"/>
      <c r="P146" s="190"/>
      <c r="Q146" s="191">
        <v>142.0</v>
      </c>
      <c r="R146" s="195" t="s">
        <v>3342</v>
      </c>
      <c r="S146" s="178" t="s">
        <v>1638</v>
      </c>
      <c r="T146" s="178" t="s">
        <v>3343</v>
      </c>
      <c r="U146" s="179" t="s">
        <v>1866</v>
      </c>
      <c r="V146" s="219"/>
      <c r="W146" s="209"/>
      <c r="X146" s="192"/>
      <c r="Y146" s="189"/>
    </row>
    <row r="147">
      <c r="A147" s="190" t="s">
        <v>954</v>
      </c>
      <c r="B147" s="190" t="s">
        <v>3347</v>
      </c>
      <c r="C147" s="190" t="s">
        <v>3348</v>
      </c>
      <c r="D147" s="190" t="s">
        <v>2546</v>
      </c>
      <c r="E147" s="190"/>
      <c r="F147" s="190" t="s">
        <v>3349</v>
      </c>
      <c r="G147" s="190" t="s">
        <v>3350</v>
      </c>
      <c r="H147" s="190" t="s">
        <v>3351</v>
      </c>
      <c r="I147" s="190"/>
      <c r="J147" s="190"/>
      <c r="K147" s="190"/>
      <c r="L147" s="190"/>
      <c r="M147" s="190"/>
      <c r="N147" s="190"/>
      <c r="O147" s="190"/>
      <c r="P147" s="190"/>
      <c r="Q147" s="191">
        <v>143.0</v>
      </c>
      <c r="R147" s="195" t="s">
        <v>3347</v>
      </c>
      <c r="S147" s="178" t="s">
        <v>1638</v>
      </c>
      <c r="T147" s="178" t="s">
        <v>3348</v>
      </c>
      <c r="U147" s="195" t="s">
        <v>2546</v>
      </c>
      <c r="V147" s="198"/>
      <c r="W147" s="209"/>
      <c r="X147" s="192"/>
      <c r="Y147" s="189"/>
    </row>
    <row r="148">
      <c r="A148" s="190" t="s">
        <v>960</v>
      </c>
      <c r="B148" s="190" t="s">
        <v>3352</v>
      </c>
      <c r="C148" s="190" t="s">
        <v>3353</v>
      </c>
      <c r="D148" s="190" t="s">
        <v>3354</v>
      </c>
      <c r="E148" s="190"/>
      <c r="F148" s="190" t="s">
        <v>3355</v>
      </c>
      <c r="G148" s="190" t="s">
        <v>3356</v>
      </c>
      <c r="H148" s="190" t="s">
        <v>3357</v>
      </c>
      <c r="I148" s="190"/>
      <c r="J148" s="190"/>
      <c r="K148" s="190"/>
      <c r="L148" s="190"/>
      <c r="M148" s="190"/>
      <c r="N148" s="190"/>
      <c r="O148" s="190"/>
      <c r="P148" s="190"/>
      <c r="Q148" s="191">
        <v>144.0</v>
      </c>
      <c r="R148" s="179" t="s">
        <v>3352</v>
      </c>
      <c r="S148" s="178" t="s">
        <v>1638</v>
      </c>
      <c r="T148" s="178" t="s">
        <v>3353</v>
      </c>
      <c r="U148" s="179" t="s">
        <v>2251</v>
      </c>
      <c r="V148" s="186"/>
      <c r="W148" s="209"/>
      <c r="X148" s="192"/>
      <c r="Y148" s="189"/>
    </row>
    <row r="149">
      <c r="A149" s="190" t="s">
        <v>1104</v>
      </c>
      <c r="B149" s="190" t="s">
        <v>3358</v>
      </c>
      <c r="C149" s="190" t="s">
        <v>3359</v>
      </c>
      <c r="D149" s="190" t="s">
        <v>2667</v>
      </c>
      <c r="E149" s="190"/>
      <c r="F149" s="190" t="s">
        <v>3360</v>
      </c>
      <c r="G149" s="190" t="s">
        <v>3361</v>
      </c>
      <c r="H149" s="190" t="s">
        <v>3362</v>
      </c>
      <c r="I149" s="190"/>
      <c r="J149" s="190"/>
      <c r="K149" s="190"/>
      <c r="L149" s="190"/>
      <c r="M149" s="190"/>
      <c r="N149" s="190"/>
      <c r="O149" s="190"/>
      <c r="P149" s="190"/>
      <c r="Q149" s="191">
        <v>145.0</v>
      </c>
      <c r="R149" s="195" t="s">
        <v>3358</v>
      </c>
      <c r="S149" s="178" t="s">
        <v>1638</v>
      </c>
      <c r="T149" s="178" t="s">
        <v>3359</v>
      </c>
      <c r="U149" s="179" t="s">
        <v>2667</v>
      </c>
      <c r="V149" s="186"/>
      <c r="W149" s="209"/>
      <c r="X149" s="192"/>
      <c r="Y149" s="189"/>
    </row>
    <row r="150">
      <c r="A150" s="190" t="s">
        <v>1946</v>
      </c>
      <c r="B150" s="190" t="s">
        <v>3363</v>
      </c>
      <c r="C150" s="190" t="s">
        <v>3364</v>
      </c>
      <c r="D150" s="190" t="s">
        <v>2123</v>
      </c>
      <c r="E150" s="190"/>
      <c r="F150" s="190"/>
      <c r="G150" s="190"/>
      <c r="H150" s="190" t="s">
        <v>3365</v>
      </c>
      <c r="I150" s="190"/>
      <c r="J150" s="190"/>
      <c r="K150" s="190"/>
      <c r="L150" s="190"/>
      <c r="M150" s="190"/>
      <c r="N150" s="190"/>
      <c r="O150" s="190"/>
      <c r="P150" s="190"/>
      <c r="Q150" s="191">
        <v>146.0</v>
      </c>
      <c r="R150" s="179" t="s">
        <v>3363</v>
      </c>
      <c r="S150" s="178" t="s">
        <v>1638</v>
      </c>
      <c r="T150" s="178" t="s">
        <v>3364</v>
      </c>
      <c r="U150" s="179" t="s">
        <v>2123</v>
      </c>
      <c r="V150" s="186"/>
      <c r="W150" s="209"/>
      <c r="X150" s="192"/>
      <c r="Y150" s="189"/>
    </row>
    <row r="151">
      <c r="A151" s="190" t="s">
        <v>968</v>
      </c>
      <c r="B151" s="190" t="s">
        <v>2133</v>
      </c>
      <c r="C151" s="190" t="s">
        <v>2134</v>
      </c>
      <c r="D151" s="190" t="s">
        <v>2123</v>
      </c>
      <c r="E151" s="190"/>
      <c r="F151" s="190"/>
      <c r="G151" s="190"/>
      <c r="H151" s="190" t="s">
        <v>3366</v>
      </c>
      <c r="I151" s="190"/>
      <c r="J151" s="190"/>
      <c r="K151" s="190"/>
      <c r="L151" s="190"/>
      <c r="M151" s="190"/>
      <c r="N151" s="190"/>
      <c r="O151" s="190"/>
      <c r="P151" s="190"/>
      <c r="Q151" s="191">
        <v>147.0</v>
      </c>
      <c r="R151" s="179" t="s">
        <v>2133</v>
      </c>
      <c r="S151" s="178" t="s">
        <v>1638</v>
      </c>
      <c r="T151" s="178" t="s">
        <v>2134</v>
      </c>
      <c r="U151" s="179" t="s">
        <v>2123</v>
      </c>
      <c r="V151" s="186"/>
      <c r="W151" s="209"/>
      <c r="X151" s="192"/>
      <c r="Y151" s="189"/>
    </row>
    <row r="152">
      <c r="A152" s="190" t="s">
        <v>972</v>
      </c>
      <c r="B152" s="190" t="s">
        <v>3367</v>
      </c>
      <c r="C152" s="190" t="s">
        <v>3368</v>
      </c>
      <c r="D152" s="190" t="s">
        <v>3369</v>
      </c>
      <c r="E152" s="190" t="s">
        <v>464</v>
      </c>
      <c r="F152" s="190" t="s">
        <v>3370</v>
      </c>
      <c r="G152" s="190" t="s">
        <v>3371</v>
      </c>
      <c r="H152" s="190" t="s">
        <v>3372</v>
      </c>
      <c r="I152" s="190"/>
      <c r="J152" s="190"/>
      <c r="K152" s="190"/>
      <c r="L152" s="190"/>
      <c r="M152" s="190"/>
      <c r="N152" s="190"/>
      <c r="O152" s="190"/>
      <c r="P152" s="190"/>
      <c r="Q152" s="191">
        <v>148.0</v>
      </c>
      <c r="R152" s="179" t="s">
        <v>3373</v>
      </c>
      <c r="S152" s="178" t="s">
        <v>1638</v>
      </c>
      <c r="T152" s="178" t="s">
        <v>3368</v>
      </c>
      <c r="U152" s="179" t="s">
        <v>3369</v>
      </c>
      <c r="V152" s="186"/>
      <c r="W152" s="209"/>
      <c r="X152" s="192"/>
      <c r="Y152" s="189"/>
    </row>
    <row r="153">
      <c r="A153" s="190" t="s">
        <v>978</v>
      </c>
      <c r="B153" s="190" t="s">
        <v>3374</v>
      </c>
      <c r="C153" s="190" t="s">
        <v>3375</v>
      </c>
      <c r="D153" s="190" t="s">
        <v>2533</v>
      </c>
      <c r="E153" s="190" t="s">
        <v>225</v>
      </c>
      <c r="F153" s="190" t="s">
        <v>3370</v>
      </c>
      <c r="G153" s="190" t="s">
        <v>3376</v>
      </c>
      <c r="H153" s="190" t="s">
        <v>3377</v>
      </c>
      <c r="I153" s="190"/>
      <c r="J153" s="190"/>
      <c r="K153" s="190"/>
      <c r="L153" s="190"/>
      <c r="M153" s="190"/>
      <c r="N153" s="190"/>
      <c r="O153" s="190"/>
      <c r="P153" s="190"/>
      <c r="Q153" s="191">
        <v>149.0</v>
      </c>
      <c r="R153" s="195" t="s">
        <v>3378</v>
      </c>
      <c r="S153" s="178" t="s">
        <v>1638</v>
      </c>
      <c r="T153" s="178" t="s">
        <v>3379</v>
      </c>
      <c r="U153" s="179" t="s">
        <v>1755</v>
      </c>
      <c r="V153" s="186"/>
      <c r="W153" s="209"/>
      <c r="X153" s="192"/>
      <c r="Y153" s="189"/>
    </row>
    <row r="154">
      <c r="A154" s="190" t="s">
        <v>987</v>
      </c>
      <c r="B154" s="190" t="s">
        <v>1980</v>
      </c>
      <c r="C154" s="190" t="s">
        <v>1980</v>
      </c>
      <c r="D154" s="190" t="s">
        <v>1980</v>
      </c>
      <c r="E154" s="190"/>
      <c r="F154" s="190" t="s">
        <v>1980</v>
      </c>
      <c r="G154" s="190" t="s">
        <v>1980</v>
      </c>
      <c r="H154" s="190" t="s">
        <v>3380</v>
      </c>
      <c r="I154" s="190"/>
      <c r="J154" s="190"/>
      <c r="K154" s="190"/>
      <c r="L154" s="190"/>
      <c r="M154" s="190"/>
      <c r="N154" s="190"/>
      <c r="O154" s="190"/>
      <c r="P154" s="190"/>
      <c r="Q154" s="191">
        <v>150.0</v>
      </c>
      <c r="R154" s="179" t="s">
        <v>3381</v>
      </c>
      <c r="S154" s="178" t="s">
        <v>1638</v>
      </c>
      <c r="T154" s="178" t="s">
        <v>3382</v>
      </c>
      <c r="U154" s="179" t="s">
        <v>2135</v>
      </c>
      <c r="V154" s="186"/>
      <c r="W154" s="209"/>
      <c r="X154" s="192"/>
      <c r="Y154" s="189"/>
    </row>
    <row r="155">
      <c r="A155" s="190" t="s">
        <v>994</v>
      </c>
      <c r="B155" s="190" t="s">
        <v>3383</v>
      </c>
      <c r="C155" s="190" t="s">
        <v>3384</v>
      </c>
      <c r="D155" s="190" t="s">
        <v>3299</v>
      </c>
      <c r="E155" s="190" t="s">
        <v>276</v>
      </c>
      <c r="F155" s="190" t="s">
        <v>3385</v>
      </c>
      <c r="G155" s="190" t="s">
        <v>3386</v>
      </c>
      <c r="H155" s="190" t="s">
        <v>3387</v>
      </c>
      <c r="I155" s="190"/>
      <c r="J155" s="190"/>
      <c r="K155" s="190"/>
      <c r="L155" s="190"/>
      <c r="M155" s="190"/>
      <c r="N155" s="190"/>
      <c r="O155" s="190"/>
      <c r="P155" s="190"/>
      <c r="Q155" s="191">
        <v>151.0</v>
      </c>
      <c r="R155" s="179" t="s">
        <v>3388</v>
      </c>
      <c r="S155" s="178" t="s">
        <v>1638</v>
      </c>
      <c r="T155" s="178" t="s">
        <v>3384</v>
      </c>
      <c r="U155" s="179" t="s">
        <v>1755</v>
      </c>
      <c r="V155" s="186"/>
      <c r="W155" s="209"/>
      <c r="X155" s="192"/>
      <c r="Y155" s="189"/>
    </row>
    <row r="156">
      <c r="A156" s="190" t="s">
        <v>1004</v>
      </c>
      <c r="B156" s="190" t="s">
        <v>3389</v>
      </c>
      <c r="C156" s="190" t="s">
        <v>3390</v>
      </c>
      <c r="D156" s="190" t="s">
        <v>1928</v>
      </c>
      <c r="E156" s="190"/>
      <c r="F156" s="190" t="s">
        <v>2528</v>
      </c>
      <c r="G156" s="190" t="s">
        <v>3391</v>
      </c>
      <c r="H156" s="190" t="s">
        <v>3392</v>
      </c>
      <c r="I156" s="190"/>
      <c r="J156" s="190"/>
      <c r="K156" s="190"/>
      <c r="L156" s="190"/>
      <c r="M156" s="190"/>
      <c r="N156" s="190"/>
      <c r="O156" s="190"/>
      <c r="P156" s="190"/>
      <c r="Q156" s="191">
        <v>152.0</v>
      </c>
      <c r="R156" s="179" t="s">
        <v>3389</v>
      </c>
      <c r="S156" s="178" t="s">
        <v>1638</v>
      </c>
      <c r="T156" s="178" t="s">
        <v>3390</v>
      </c>
      <c r="U156" s="179" t="s">
        <v>1928</v>
      </c>
      <c r="V156" s="186"/>
      <c r="W156" s="209"/>
      <c r="X156" s="192"/>
      <c r="Y156" s="189"/>
    </row>
    <row r="157">
      <c r="A157" s="190" t="s">
        <v>1011</v>
      </c>
      <c r="B157" s="190" t="s">
        <v>3393</v>
      </c>
      <c r="C157" s="190" t="s">
        <v>3394</v>
      </c>
      <c r="D157" s="190" t="s">
        <v>3106</v>
      </c>
      <c r="E157" s="190"/>
      <c r="F157" s="190" t="s">
        <v>3395</v>
      </c>
      <c r="G157" s="190" t="s">
        <v>3396</v>
      </c>
      <c r="H157" s="190" t="s">
        <v>3397</v>
      </c>
      <c r="I157" s="190"/>
      <c r="J157" s="190"/>
      <c r="K157" s="190"/>
      <c r="L157" s="190"/>
      <c r="M157" s="190"/>
      <c r="N157" s="190"/>
      <c r="O157" s="190"/>
      <c r="P157" s="190"/>
      <c r="Q157" s="191">
        <v>153.0</v>
      </c>
      <c r="R157" s="179" t="s">
        <v>3393</v>
      </c>
      <c r="S157" s="178" t="s">
        <v>1638</v>
      </c>
      <c r="T157" s="178" t="s">
        <v>3394</v>
      </c>
      <c r="U157" s="179" t="s">
        <v>3106</v>
      </c>
      <c r="V157" s="217"/>
      <c r="W157" s="209"/>
      <c r="X157" s="192"/>
      <c r="Y157" s="189"/>
    </row>
    <row r="158">
      <c r="A158" s="190" t="s">
        <v>1017</v>
      </c>
      <c r="B158" s="190" t="s">
        <v>3398</v>
      </c>
      <c r="C158" s="190" t="s">
        <v>3399</v>
      </c>
      <c r="D158" s="190" t="s">
        <v>3400</v>
      </c>
      <c r="E158" s="190"/>
      <c r="F158" s="190" t="s">
        <v>3401</v>
      </c>
      <c r="G158" s="190" t="s">
        <v>3402</v>
      </c>
      <c r="H158" s="190" t="s">
        <v>3403</v>
      </c>
      <c r="I158" s="190"/>
      <c r="J158" s="190"/>
      <c r="K158" s="190"/>
      <c r="L158" s="190"/>
      <c r="M158" s="190"/>
      <c r="N158" s="190"/>
      <c r="O158" s="190"/>
      <c r="P158" s="190"/>
      <c r="Q158" s="191">
        <v>154.0</v>
      </c>
      <c r="R158" s="179" t="s">
        <v>3404</v>
      </c>
      <c r="S158" s="178" t="s">
        <v>1638</v>
      </c>
      <c r="T158" s="178" t="s">
        <v>3399</v>
      </c>
      <c r="U158" s="195" t="s">
        <v>3400</v>
      </c>
      <c r="V158" s="186"/>
      <c r="W158" s="209"/>
      <c r="X158" s="192"/>
      <c r="Y158" s="189"/>
    </row>
    <row r="159">
      <c r="A159" s="190" t="s">
        <v>1024</v>
      </c>
      <c r="B159" s="190" t="s">
        <v>3405</v>
      </c>
      <c r="C159" s="190" t="s">
        <v>3406</v>
      </c>
      <c r="D159" s="190" t="s">
        <v>2546</v>
      </c>
      <c r="E159" s="190"/>
      <c r="F159" s="190" t="s">
        <v>3407</v>
      </c>
      <c r="G159" s="190" t="s">
        <v>3408</v>
      </c>
      <c r="H159" s="190" t="s">
        <v>3409</v>
      </c>
      <c r="I159" s="190"/>
      <c r="J159" s="190"/>
      <c r="K159" s="190"/>
      <c r="L159" s="190"/>
      <c r="M159" s="190"/>
      <c r="N159" s="190"/>
      <c r="O159" s="190"/>
      <c r="P159" s="190"/>
      <c r="Q159" s="191">
        <v>155.0</v>
      </c>
      <c r="R159" s="179" t="s">
        <v>3410</v>
      </c>
      <c r="S159" s="178" t="s">
        <v>1638</v>
      </c>
      <c r="T159" s="178" t="s">
        <v>3406</v>
      </c>
      <c r="U159" s="179" t="s">
        <v>2546</v>
      </c>
      <c r="V159" s="186"/>
      <c r="W159" s="209"/>
      <c r="X159" s="192"/>
      <c r="Y159" s="189"/>
    </row>
    <row r="160">
      <c r="A160" s="190" t="s">
        <v>1031</v>
      </c>
      <c r="B160" s="190" t="s">
        <v>3411</v>
      </c>
      <c r="C160" s="190" t="s">
        <v>3412</v>
      </c>
      <c r="D160" s="190" t="s">
        <v>3413</v>
      </c>
      <c r="E160" s="190"/>
      <c r="F160" s="190" t="s">
        <v>3414</v>
      </c>
      <c r="G160" s="190" t="s">
        <v>3415</v>
      </c>
      <c r="H160" s="190" t="s">
        <v>3416</v>
      </c>
      <c r="I160" s="190"/>
      <c r="J160" s="190"/>
      <c r="K160" s="190"/>
      <c r="L160" s="190"/>
      <c r="M160" s="190"/>
      <c r="N160" s="190"/>
      <c r="O160" s="190"/>
      <c r="P160" s="190"/>
      <c r="Q160" s="191">
        <v>156.0</v>
      </c>
      <c r="R160" s="195" t="s">
        <v>3411</v>
      </c>
      <c r="S160" s="178" t="s">
        <v>1638</v>
      </c>
      <c r="T160" s="178" t="s">
        <v>3412</v>
      </c>
      <c r="U160" s="179" t="s">
        <v>3413</v>
      </c>
      <c r="V160" s="219"/>
      <c r="W160" s="209"/>
      <c r="X160" s="192"/>
      <c r="Y160" s="189"/>
    </row>
    <row r="161">
      <c r="A161" s="190" t="s">
        <v>1037</v>
      </c>
      <c r="B161" s="190" t="s">
        <v>3417</v>
      </c>
      <c r="C161" s="190" t="s">
        <v>3418</v>
      </c>
      <c r="D161" s="190" t="s">
        <v>3419</v>
      </c>
      <c r="E161" s="190"/>
      <c r="F161" s="190" t="s">
        <v>3420</v>
      </c>
      <c r="G161" s="190" t="s">
        <v>3421</v>
      </c>
      <c r="H161" s="190" t="s">
        <v>3422</v>
      </c>
      <c r="I161" s="190"/>
      <c r="J161" s="190"/>
      <c r="K161" s="190"/>
      <c r="L161" s="190"/>
      <c r="M161" s="190"/>
      <c r="N161" s="190"/>
      <c r="O161" s="190"/>
      <c r="P161" s="190"/>
      <c r="Q161" s="191">
        <v>157.0</v>
      </c>
      <c r="R161" s="195" t="s">
        <v>3417</v>
      </c>
      <c r="S161" s="178" t="s">
        <v>1638</v>
      </c>
      <c r="T161" s="178" t="s">
        <v>3418</v>
      </c>
      <c r="U161" s="195" t="s">
        <v>3423</v>
      </c>
      <c r="V161" s="186"/>
      <c r="W161" s="209"/>
      <c r="X161" s="192"/>
      <c r="Y161" s="189"/>
    </row>
    <row r="162">
      <c r="A162" s="190" t="s">
        <v>1050</v>
      </c>
      <c r="B162" s="190" t="s">
        <v>3424</v>
      </c>
      <c r="C162" s="190" t="s">
        <v>3425</v>
      </c>
      <c r="D162" s="190" t="s">
        <v>2973</v>
      </c>
      <c r="E162" s="190"/>
      <c r="F162" s="190" t="s">
        <v>2804</v>
      </c>
      <c r="G162" s="190" t="s">
        <v>3426</v>
      </c>
      <c r="H162" s="190" t="s">
        <v>3427</v>
      </c>
      <c r="I162" s="190"/>
      <c r="J162" s="190"/>
      <c r="K162" s="190"/>
      <c r="L162" s="190"/>
      <c r="M162" s="190"/>
      <c r="N162" s="190"/>
      <c r="O162" s="190"/>
      <c r="P162" s="190"/>
      <c r="Q162" s="191">
        <v>158.0</v>
      </c>
      <c r="R162" s="195" t="s">
        <v>3424</v>
      </c>
      <c r="S162" s="178" t="s">
        <v>1638</v>
      </c>
      <c r="T162" s="178" t="s">
        <v>3425</v>
      </c>
      <c r="U162" s="179" t="s">
        <v>2973</v>
      </c>
      <c r="V162" s="198"/>
      <c r="W162" s="209"/>
      <c r="X162" s="192"/>
      <c r="Y162" s="189"/>
    </row>
    <row r="163">
      <c r="A163" s="190" t="s">
        <v>1056</v>
      </c>
      <c r="B163" s="190" t="s">
        <v>3428</v>
      </c>
      <c r="C163" s="190" t="s">
        <v>3429</v>
      </c>
      <c r="D163" s="190" t="s">
        <v>2728</v>
      </c>
      <c r="E163" s="190" t="s">
        <v>464</v>
      </c>
      <c r="F163" s="190" t="s">
        <v>3430</v>
      </c>
      <c r="G163" s="190" t="s">
        <v>3431</v>
      </c>
      <c r="H163" s="190" t="s">
        <v>3432</v>
      </c>
      <c r="I163" s="190"/>
      <c r="J163" s="190"/>
      <c r="K163" s="190"/>
      <c r="L163" s="190"/>
      <c r="M163" s="190"/>
      <c r="N163" s="190"/>
      <c r="O163" s="190"/>
      <c r="P163" s="190"/>
      <c r="Q163" s="191">
        <v>159.0</v>
      </c>
      <c r="R163" s="179" t="s">
        <v>3433</v>
      </c>
      <c r="S163" s="178" t="s">
        <v>1638</v>
      </c>
      <c r="T163" s="178" t="s">
        <v>3429</v>
      </c>
      <c r="U163" s="179" t="s">
        <v>1885</v>
      </c>
      <c r="V163" s="186"/>
      <c r="W163" s="209"/>
      <c r="X163" s="192"/>
      <c r="Y163" s="189"/>
    </row>
    <row r="164">
      <c r="A164" s="190" t="s">
        <v>1064</v>
      </c>
      <c r="B164" s="190" t="s">
        <v>3434</v>
      </c>
      <c r="C164" s="190" t="s">
        <v>3435</v>
      </c>
      <c r="D164" s="190" t="s">
        <v>3436</v>
      </c>
      <c r="E164" s="190" t="s">
        <v>225</v>
      </c>
      <c r="F164" s="190" t="s">
        <v>3437</v>
      </c>
      <c r="G164" s="190" t="s">
        <v>3438</v>
      </c>
      <c r="H164" s="190" t="s">
        <v>3439</v>
      </c>
      <c r="I164" s="190"/>
      <c r="J164" s="190"/>
      <c r="K164" s="190"/>
      <c r="L164" s="190"/>
      <c r="M164" s="190"/>
      <c r="N164" s="190"/>
      <c r="O164" s="190"/>
      <c r="P164" s="190"/>
      <c r="Q164" s="191">
        <v>160.0</v>
      </c>
      <c r="R164" s="195" t="s">
        <v>3434</v>
      </c>
      <c r="S164" s="178" t="s">
        <v>1638</v>
      </c>
      <c r="T164" s="178" t="s">
        <v>3435</v>
      </c>
      <c r="U164" s="179" t="s">
        <v>3436</v>
      </c>
      <c r="V164" s="186"/>
      <c r="W164" s="209"/>
      <c r="X164" s="192"/>
      <c r="Y164" s="189"/>
    </row>
    <row r="165">
      <c r="A165" s="190" t="s">
        <v>1071</v>
      </c>
      <c r="B165" s="190" t="s">
        <v>3440</v>
      </c>
      <c r="C165" s="190" t="s">
        <v>3441</v>
      </c>
      <c r="D165" s="190" t="s">
        <v>3442</v>
      </c>
      <c r="E165" s="190" t="s">
        <v>409</v>
      </c>
      <c r="F165" s="190" t="s">
        <v>3443</v>
      </c>
      <c r="G165" s="190" t="s">
        <v>3444</v>
      </c>
      <c r="H165" s="190" t="s">
        <v>3445</v>
      </c>
      <c r="I165" s="190"/>
      <c r="J165" s="190"/>
      <c r="K165" s="190"/>
      <c r="L165" s="190"/>
      <c r="M165" s="190"/>
      <c r="N165" s="190"/>
      <c r="O165" s="190"/>
      <c r="P165" s="190"/>
      <c r="Q165" s="191">
        <v>161.0</v>
      </c>
      <c r="R165" s="179" t="s">
        <v>3440</v>
      </c>
      <c r="S165" s="178" t="s">
        <v>1638</v>
      </c>
      <c r="T165" s="178" t="s">
        <v>3441</v>
      </c>
      <c r="U165" s="179" t="s">
        <v>3442</v>
      </c>
      <c r="V165" s="217"/>
      <c r="W165" s="209"/>
      <c r="X165" s="192"/>
      <c r="Y165" s="189"/>
    </row>
    <row r="166">
      <c r="A166" s="190" t="s">
        <v>1082</v>
      </c>
      <c r="B166" s="190" t="s">
        <v>3446</v>
      </c>
      <c r="C166" s="190" t="s">
        <v>3447</v>
      </c>
      <c r="D166" s="190" t="s">
        <v>3448</v>
      </c>
      <c r="E166" s="190"/>
      <c r="F166" s="190" t="s">
        <v>3449</v>
      </c>
      <c r="G166" s="190" t="s">
        <v>3270</v>
      </c>
      <c r="H166" s="190" t="s">
        <v>3450</v>
      </c>
      <c r="I166" s="190"/>
      <c r="J166" s="190"/>
      <c r="K166" s="190"/>
      <c r="L166" s="190"/>
      <c r="M166" s="190"/>
      <c r="N166" s="190"/>
      <c r="O166" s="190"/>
      <c r="P166" s="190"/>
      <c r="Q166" s="191">
        <v>162.0</v>
      </c>
      <c r="R166" s="195" t="s">
        <v>3446</v>
      </c>
      <c r="S166" s="178" t="s">
        <v>1638</v>
      </c>
      <c r="T166" s="178" t="s">
        <v>3447</v>
      </c>
      <c r="U166" s="195" t="s">
        <v>3448</v>
      </c>
      <c r="V166" s="209"/>
      <c r="W166" s="209"/>
      <c r="X166" s="192"/>
      <c r="Y166" s="189"/>
    </row>
    <row r="167">
      <c r="A167" s="238" t="s">
        <v>1088</v>
      </c>
      <c r="B167" s="238" t="s">
        <v>3451</v>
      </c>
      <c r="C167" s="238" t="s">
        <v>3452</v>
      </c>
      <c r="D167" s="238" t="s">
        <v>3453</v>
      </c>
      <c r="E167" s="238"/>
      <c r="F167" s="238" t="s">
        <v>3454</v>
      </c>
      <c r="G167" s="238" t="s">
        <v>3455</v>
      </c>
      <c r="H167" s="238" t="s">
        <v>3456</v>
      </c>
      <c r="I167" s="238"/>
      <c r="J167" s="238"/>
      <c r="K167" s="238"/>
      <c r="L167" s="238"/>
      <c r="M167" s="238"/>
      <c r="N167" s="238"/>
      <c r="O167" s="238"/>
      <c r="P167" s="238"/>
      <c r="Q167" s="239">
        <v>163.0</v>
      </c>
      <c r="R167" s="240" t="s">
        <v>3451</v>
      </c>
      <c r="S167" s="241" t="s">
        <v>1638</v>
      </c>
      <c r="T167" s="241" t="s">
        <v>3452</v>
      </c>
      <c r="U167" s="242" t="s">
        <v>1873</v>
      </c>
      <c r="V167" s="243"/>
      <c r="W167" s="243"/>
      <c r="X167" s="244"/>
      <c r="Y167" s="245" t="s">
        <v>3457</v>
      </c>
    </row>
    <row r="168">
      <c r="A168" s="190" t="s">
        <v>1097</v>
      </c>
      <c r="B168" s="190" t="s">
        <v>3458</v>
      </c>
      <c r="C168" s="190" t="s">
        <v>3459</v>
      </c>
      <c r="D168" s="190" t="s">
        <v>1885</v>
      </c>
      <c r="E168" s="190"/>
      <c r="F168" s="190"/>
      <c r="G168" s="190"/>
      <c r="H168" s="190" t="s">
        <v>3460</v>
      </c>
      <c r="I168" s="190"/>
      <c r="J168" s="190"/>
      <c r="K168" s="190"/>
      <c r="L168" s="190"/>
      <c r="M168" s="190"/>
      <c r="N168" s="190"/>
      <c r="O168" s="190"/>
      <c r="P168" s="190"/>
      <c r="Q168" s="191">
        <v>164.0</v>
      </c>
      <c r="R168" s="195" t="s">
        <v>3458</v>
      </c>
      <c r="S168" s="178" t="s">
        <v>1638</v>
      </c>
      <c r="T168" s="178" t="s">
        <v>3459</v>
      </c>
      <c r="U168" s="179" t="s">
        <v>1885</v>
      </c>
      <c r="V168" s="209"/>
      <c r="W168" s="209"/>
      <c r="X168" s="192"/>
      <c r="Y168" s="189"/>
    </row>
    <row r="169">
      <c r="A169" s="190" t="s">
        <v>1250</v>
      </c>
      <c r="B169" s="190" t="s">
        <v>3461</v>
      </c>
      <c r="C169" s="190" t="s">
        <v>3462</v>
      </c>
      <c r="D169" s="190" t="s">
        <v>1755</v>
      </c>
      <c r="E169" s="190"/>
      <c r="F169" s="190"/>
      <c r="G169" s="190"/>
      <c r="H169" s="190" t="s">
        <v>3463</v>
      </c>
      <c r="I169" s="190"/>
      <c r="J169" s="190"/>
      <c r="K169" s="190"/>
      <c r="L169" s="190"/>
      <c r="M169" s="190"/>
      <c r="N169" s="190"/>
      <c r="O169" s="190"/>
      <c r="P169" s="190"/>
      <c r="Q169" s="191">
        <v>165.0</v>
      </c>
      <c r="R169" s="179" t="s">
        <v>3464</v>
      </c>
      <c r="S169" s="236" t="s">
        <v>1638</v>
      </c>
      <c r="T169" s="236" t="s">
        <v>3462</v>
      </c>
      <c r="U169" s="187" t="s">
        <v>1755</v>
      </c>
      <c r="V169" s="209"/>
      <c r="W169" s="209"/>
      <c r="X169" s="192"/>
      <c r="Y169" s="189"/>
    </row>
    <row r="170">
      <c r="A170" s="238" t="s">
        <v>1101</v>
      </c>
      <c r="B170" s="238" t="s">
        <v>3465</v>
      </c>
      <c r="C170" s="238" t="s">
        <v>3466</v>
      </c>
      <c r="D170" s="238" t="s">
        <v>2271</v>
      </c>
      <c r="E170" s="238"/>
      <c r="F170" s="238"/>
      <c r="G170" s="238"/>
      <c r="H170" s="238" t="s">
        <v>3467</v>
      </c>
      <c r="I170" s="238"/>
      <c r="J170" s="238"/>
      <c r="K170" s="238"/>
      <c r="L170" s="238"/>
      <c r="M170" s="238"/>
      <c r="N170" s="238"/>
      <c r="O170" s="238"/>
      <c r="P170" s="238"/>
      <c r="Q170" s="239">
        <v>166.0</v>
      </c>
      <c r="R170" s="240" t="s">
        <v>3465</v>
      </c>
      <c r="S170" s="241" t="s">
        <v>1638</v>
      </c>
      <c r="T170" s="241" t="s">
        <v>3468</v>
      </c>
      <c r="U170" s="242" t="s">
        <v>1873</v>
      </c>
      <c r="V170" s="246"/>
      <c r="W170" s="243"/>
      <c r="X170" s="244"/>
      <c r="Y170" s="245" t="s">
        <v>3457</v>
      </c>
    </row>
    <row r="171">
      <c r="A171" s="190" t="s">
        <v>1270</v>
      </c>
      <c r="B171" s="190" t="s">
        <v>3469</v>
      </c>
      <c r="C171" s="190" t="s">
        <v>3470</v>
      </c>
      <c r="D171" s="190" t="s">
        <v>1866</v>
      </c>
      <c r="E171" s="190"/>
      <c r="F171" s="190" t="s">
        <v>3471</v>
      </c>
      <c r="G171" s="190" t="s">
        <v>3016</v>
      </c>
      <c r="H171" s="190" t="s">
        <v>3472</v>
      </c>
      <c r="I171" s="190"/>
      <c r="J171" s="190"/>
      <c r="K171" s="190"/>
      <c r="L171" s="190"/>
      <c r="M171" s="190"/>
      <c r="N171" s="190"/>
      <c r="O171" s="190"/>
      <c r="P171" s="190"/>
      <c r="Q171" s="191">
        <v>167.0</v>
      </c>
      <c r="R171" s="179" t="s">
        <v>3473</v>
      </c>
      <c r="S171" s="236" t="s">
        <v>1638</v>
      </c>
      <c r="T171" s="236" t="s">
        <v>3470</v>
      </c>
      <c r="U171" s="187" t="s">
        <v>1866</v>
      </c>
      <c r="V171" s="209"/>
      <c r="W171" s="209"/>
      <c r="X171" s="192"/>
      <c r="Y171" s="189"/>
    </row>
    <row r="172">
      <c r="A172" s="190" t="s">
        <v>1110</v>
      </c>
      <c r="B172" s="190" t="s">
        <v>3474</v>
      </c>
      <c r="C172" s="190" t="s">
        <v>3475</v>
      </c>
      <c r="D172" s="190" t="s">
        <v>3070</v>
      </c>
      <c r="E172" s="190"/>
      <c r="F172" s="190" t="s">
        <v>3476</v>
      </c>
      <c r="G172" s="190" t="s">
        <v>3477</v>
      </c>
      <c r="H172" s="190" t="s">
        <v>3478</v>
      </c>
      <c r="I172" s="190"/>
      <c r="J172" s="190"/>
      <c r="K172" s="190"/>
      <c r="L172" s="190"/>
      <c r="M172" s="190"/>
      <c r="N172" s="190"/>
      <c r="O172" s="190"/>
      <c r="P172" s="190"/>
      <c r="Q172" s="191">
        <v>168.0</v>
      </c>
      <c r="R172" s="195" t="s">
        <v>3479</v>
      </c>
      <c r="S172" s="178" t="s">
        <v>1638</v>
      </c>
      <c r="T172" s="178" t="s">
        <v>3480</v>
      </c>
      <c r="U172" s="195" t="s">
        <v>2140</v>
      </c>
      <c r="V172" s="217"/>
      <c r="W172" s="209"/>
      <c r="X172" s="192"/>
      <c r="Y172" s="189"/>
    </row>
    <row r="173">
      <c r="A173" s="190" t="s">
        <v>1119</v>
      </c>
      <c r="B173" s="190" t="s">
        <v>3481</v>
      </c>
      <c r="C173" s="190" t="s">
        <v>3482</v>
      </c>
      <c r="D173" s="190" t="s">
        <v>3070</v>
      </c>
      <c r="E173" s="190"/>
      <c r="F173" s="190"/>
      <c r="G173" s="190"/>
      <c r="H173" s="190" t="s">
        <v>3483</v>
      </c>
      <c r="I173" s="190"/>
      <c r="J173" s="190"/>
      <c r="K173" s="190"/>
      <c r="L173" s="190"/>
      <c r="M173" s="190"/>
      <c r="N173" s="190"/>
      <c r="O173" s="190"/>
      <c r="P173" s="190"/>
      <c r="Q173" s="191">
        <v>169.0</v>
      </c>
      <c r="R173" s="179" t="s">
        <v>3481</v>
      </c>
      <c r="S173" s="178" t="s">
        <v>1638</v>
      </c>
      <c r="T173" s="178" t="s">
        <v>3482</v>
      </c>
      <c r="U173" s="187" t="s">
        <v>3070</v>
      </c>
      <c r="V173" s="209"/>
      <c r="W173" s="209"/>
      <c r="X173" s="192"/>
      <c r="Y173" s="189"/>
    </row>
    <row r="174">
      <c r="A174" s="190" t="s">
        <v>1128</v>
      </c>
      <c r="B174" s="190" t="s">
        <v>3484</v>
      </c>
      <c r="C174" s="190" t="s">
        <v>3485</v>
      </c>
      <c r="D174" s="190" t="s">
        <v>3486</v>
      </c>
      <c r="E174" s="190"/>
      <c r="F174" s="190" t="s">
        <v>3487</v>
      </c>
      <c r="G174" s="190" t="s">
        <v>3488</v>
      </c>
      <c r="H174" s="190" t="s">
        <v>3489</v>
      </c>
      <c r="I174" s="190"/>
      <c r="J174" s="190"/>
      <c r="K174" s="190"/>
      <c r="L174" s="190"/>
      <c r="M174" s="190"/>
      <c r="N174" s="190"/>
      <c r="O174" s="190"/>
      <c r="P174" s="190"/>
      <c r="Q174" s="191">
        <v>170.0</v>
      </c>
      <c r="R174" s="195" t="s">
        <v>3490</v>
      </c>
      <c r="S174" s="178" t="s">
        <v>1638</v>
      </c>
      <c r="T174" s="178" t="s">
        <v>3485</v>
      </c>
      <c r="U174" s="195" t="s">
        <v>2546</v>
      </c>
      <c r="V174" s="219"/>
      <c r="W174" s="209"/>
      <c r="X174" s="192"/>
      <c r="Y174" s="189"/>
    </row>
    <row r="175">
      <c r="A175" s="190" t="s">
        <v>1134</v>
      </c>
      <c r="B175" s="190" t="s">
        <v>3491</v>
      </c>
      <c r="C175" s="190" t="s">
        <v>3492</v>
      </c>
      <c r="D175" s="190" t="s">
        <v>1755</v>
      </c>
      <c r="E175" s="190"/>
      <c r="F175" s="190" t="s">
        <v>3493</v>
      </c>
      <c r="G175" s="190" t="s">
        <v>2912</v>
      </c>
      <c r="H175" s="190" t="s">
        <v>3494</v>
      </c>
      <c r="I175" s="190"/>
      <c r="J175" s="190"/>
      <c r="K175" s="190"/>
      <c r="L175" s="190"/>
      <c r="M175" s="190"/>
      <c r="N175" s="190"/>
      <c r="O175" s="190"/>
      <c r="P175" s="190"/>
      <c r="Q175" s="191">
        <v>171.0</v>
      </c>
      <c r="R175" s="179" t="s">
        <v>3495</v>
      </c>
      <c r="S175" s="236" t="s">
        <v>1638</v>
      </c>
      <c r="T175" s="236" t="s">
        <v>3496</v>
      </c>
      <c r="U175" s="187" t="s">
        <v>1755</v>
      </c>
      <c r="V175" s="209"/>
      <c r="W175" s="209"/>
      <c r="X175" s="192"/>
      <c r="Y175" s="189"/>
    </row>
    <row r="176">
      <c r="A176" s="190" t="s">
        <v>1141</v>
      </c>
      <c r="B176" s="190" t="s">
        <v>3497</v>
      </c>
      <c r="C176" s="190" t="s">
        <v>3498</v>
      </c>
      <c r="D176" s="190" t="s">
        <v>3499</v>
      </c>
      <c r="E176" s="190"/>
      <c r="F176" s="190" t="s">
        <v>3500</v>
      </c>
      <c r="G176" s="190" t="s">
        <v>3501</v>
      </c>
      <c r="H176" s="190" t="s">
        <v>3502</v>
      </c>
      <c r="I176" s="190"/>
      <c r="J176" s="190"/>
      <c r="K176" s="190"/>
      <c r="L176" s="190"/>
      <c r="M176" s="190"/>
      <c r="N176" s="190"/>
      <c r="O176" s="190"/>
      <c r="P176" s="190"/>
      <c r="Q176" s="191">
        <v>172.0</v>
      </c>
      <c r="R176" s="195" t="s">
        <v>3497</v>
      </c>
      <c r="S176" s="178" t="s">
        <v>1638</v>
      </c>
      <c r="T176" s="178" t="s">
        <v>3498</v>
      </c>
      <c r="U176" s="195" t="s">
        <v>3503</v>
      </c>
      <c r="V176" s="217"/>
      <c r="W176" s="209"/>
      <c r="X176" s="192"/>
      <c r="Y176" s="189"/>
    </row>
    <row r="177">
      <c r="A177" s="210" t="s">
        <v>1147</v>
      </c>
      <c r="B177" s="210" t="s">
        <v>3504</v>
      </c>
      <c r="C177" s="210" t="s">
        <v>3505</v>
      </c>
      <c r="D177" s="210" t="s">
        <v>3448</v>
      </c>
      <c r="E177" s="210" t="s">
        <v>428</v>
      </c>
      <c r="F177" s="210" t="s">
        <v>3506</v>
      </c>
      <c r="G177" s="210" t="s">
        <v>3507</v>
      </c>
      <c r="H177" s="210" t="s">
        <v>3508</v>
      </c>
      <c r="I177" s="210"/>
      <c r="J177" s="210"/>
      <c r="K177" s="210"/>
      <c r="L177" s="210"/>
      <c r="M177" s="210"/>
      <c r="N177" s="210"/>
      <c r="O177" s="210"/>
      <c r="P177" s="210"/>
      <c r="Q177" s="211">
        <v>173.0</v>
      </c>
      <c r="R177" s="247" t="s">
        <v>2271</v>
      </c>
      <c r="S177" s="213" t="s">
        <v>1638</v>
      </c>
      <c r="T177" s="214"/>
      <c r="U177" s="215"/>
      <c r="V177" s="215"/>
      <c r="W177" s="215"/>
      <c r="X177" s="216"/>
      <c r="Y177" s="211" t="s">
        <v>2601</v>
      </c>
    </row>
    <row r="178">
      <c r="A178" s="190" t="s">
        <v>1153</v>
      </c>
      <c r="B178" s="190" t="s">
        <v>3509</v>
      </c>
      <c r="C178" s="190" t="s">
        <v>3510</v>
      </c>
      <c r="D178" s="190" t="s">
        <v>3040</v>
      </c>
      <c r="E178" s="190" t="s">
        <v>256</v>
      </c>
      <c r="F178" s="190" t="s">
        <v>3511</v>
      </c>
      <c r="G178" s="190" t="s">
        <v>3391</v>
      </c>
      <c r="H178" s="190" t="s">
        <v>3512</v>
      </c>
      <c r="I178" s="190"/>
      <c r="J178" s="190"/>
      <c r="K178" s="190"/>
      <c r="L178" s="190"/>
      <c r="M178" s="190"/>
      <c r="N178" s="190"/>
      <c r="O178" s="190"/>
      <c r="P178" s="190"/>
      <c r="Q178" s="191">
        <v>174.0</v>
      </c>
      <c r="R178" s="179" t="s">
        <v>3513</v>
      </c>
      <c r="S178" s="178" t="s">
        <v>1638</v>
      </c>
      <c r="T178" s="178" t="s">
        <v>3510</v>
      </c>
      <c r="U178" s="179" t="s">
        <v>3040</v>
      </c>
      <c r="V178" s="186"/>
      <c r="W178" s="209"/>
      <c r="X178" s="192"/>
      <c r="Y178" s="189"/>
    </row>
    <row r="179">
      <c r="A179" s="190" t="s">
        <v>1160</v>
      </c>
      <c r="B179" s="190" t="s">
        <v>3514</v>
      </c>
      <c r="C179" s="190" t="s">
        <v>3515</v>
      </c>
      <c r="D179" s="190" t="s">
        <v>3516</v>
      </c>
      <c r="E179" s="190" t="s">
        <v>232</v>
      </c>
      <c r="F179" s="190" t="s">
        <v>3517</v>
      </c>
      <c r="G179" s="190" t="s">
        <v>3518</v>
      </c>
      <c r="H179" s="190" t="s">
        <v>3519</v>
      </c>
      <c r="I179" s="190"/>
      <c r="J179" s="190"/>
      <c r="K179" s="190"/>
      <c r="L179" s="190"/>
      <c r="M179" s="190"/>
      <c r="N179" s="190"/>
      <c r="O179" s="190"/>
      <c r="P179" s="190"/>
      <c r="Q179" s="191">
        <v>175.0</v>
      </c>
      <c r="R179" s="179" t="s">
        <v>3514</v>
      </c>
      <c r="S179" s="178" t="s">
        <v>1638</v>
      </c>
      <c r="T179" s="178" t="s">
        <v>3515</v>
      </c>
      <c r="U179" s="179" t="s">
        <v>3516</v>
      </c>
      <c r="V179" s="186"/>
      <c r="W179" s="209"/>
      <c r="X179" s="192"/>
      <c r="Y179" s="189"/>
    </row>
    <row r="180">
      <c r="A180" s="190" t="s">
        <v>1166</v>
      </c>
      <c r="B180" s="190" t="s">
        <v>3520</v>
      </c>
      <c r="C180" s="190" t="s">
        <v>3521</v>
      </c>
      <c r="D180" s="190" t="s">
        <v>3522</v>
      </c>
      <c r="E180" s="190"/>
      <c r="F180" s="190" t="s">
        <v>2528</v>
      </c>
      <c r="G180" s="190" t="s">
        <v>3340</v>
      </c>
      <c r="H180" s="190" t="s">
        <v>3523</v>
      </c>
      <c r="I180" s="190"/>
      <c r="J180" s="190"/>
      <c r="K180" s="190"/>
      <c r="L180" s="190"/>
      <c r="M180" s="190"/>
      <c r="N180" s="190"/>
      <c r="O180" s="190"/>
      <c r="P180" s="190"/>
      <c r="Q180" s="191">
        <v>176.0</v>
      </c>
      <c r="R180" s="179" t="s">
        <v>3520</v>
      </c>
      <c r="S180" s="178" t="s">
        <v>1638</v>
      </c>
      <c r="T180" s="178" t="s">
        <v>3521</v>
      </c>
      <c r="U180" s="179" t="s">
        <v>3522</v>
      </c>
      <c r="V180" s="186"/>
      <c r="W180" s="209"/>
      <c r="X180" s="192"/>
      <c r="Y180" s="189"/>
    </row>
    <row r="181">
      <c r="A181" s="190" t="s">
        <v>1175</v>
      </c>
      <c r="B181" s="190" t="s">
        <v>3524</v>
      </c>
      <c r="C181" s="190" t="s">
        <v>3525</v>
      </c>
      <c r="D181" s="190" t="s">
        <v>3526</v>
      </c>
      <c r="E181" s="190"/>
      <c r="F181" s="190" t="s">
        <v>2528</v>
      </c>
      <c r="G181" s="190" t="s">
        <v>3527</v>
      </c>
      <c r="H181" s="190" t="s">
        <v>3528</v>
      </c>
      <c r="I181" s="190"/>
      <c r="J181" s="190"/>
      <c r="K181" s="190"/>
      <c r="L181" s="190"/>
      <c r="M181" s="190"/>
      <c r="N181" s="190"/>
      <c r="O181" s="190"/>
      <c r="P181" s="190"/>
      <c r="Q181" s="191">
        <v>177.0</v>
      </c>
      <c r="R181" s="179" t="s">
        <v>3529</v>
      </c>
      <c r="S181" s="178" t="s">
        <v>1638</v>
      </c>
      <c r="T181" s="178" t="s">
        <v>3525</v>
      </c>
      <c r="U181" s="179" t="s">
        <v>1920</v>
      </c>
      <c r="V181" s="186"/>
      <c r="W181" s="209"/>
      <c r="X181" s="192"/>
      <c r="Y181" s="189"/>
    </row>
    <row r="182">
      <c r="A182" s="190" t="s">
        <v>1182</v>
      </c>
      <c r="B182" s="190" t="s">
        <v>1980</v>
      </c>
      <c r="C182" s="190" t="s">
        <v>3530</v>
      </c>
      <c r="D182" s="190" t="s">
        <v>1980</v>
      </c>
      <c r="E182" s="190" t="s">
        <v>385</v>
      </c>
      <c r="F182" s="190"/>
      <c r="G182" s="190" t="s">
        <v>1980</v>
      </c>
      <c r="H182" s="190" t="s">
        <v>3531</v>
      </c>
      <c r="I182" s="190"/>
      <c r="J182" s="190"/>
      <c r="K182" s="190"/>
      <c r="L182" s="190"/>
      <c r="M182" s="190"/>
      <c r="N182" s="190"/>
      <c r="O182" s="190"/>
      <c r="P182" s="190"/>
      <c r="Q182" s="191">
        <v>178.0</v>
      </c>
      <c r="R182" s="179" t="s">
        <v>2647</v>
      </c>
      <c r="S182" s="236" t="s">
        <v>1638</v>
      </c>
      <c r="T182" s="236" t="s">
        <v>2648</v>
      </c>
      <c r="U182" s="187" t="s">
        <v>2649</v>
      </c>
      <c r="V182" s="186"/>
      <c r="W182" s="209"/>
      <c r="X182" s="192"/>
      <c r="Y182" s="189"/>
    </row>
    <row r="183">
      <c r="A183" s="190" t="s">
        <v>1188</v>
      </c>
      <c r="B183" s="190" t="s">
        <v>3532</v>
      </c>
      <c r="C183" s="190" t="s">
        <v>3533</v>
      </c>
      <c r="D183" s="190" t="s">
        <v>2414</v>
      </c>
      <c r="E183" s="190"/>
      <c r="F183" s="190" t="s">
        <v>3534</v>
      </c>
      <c r="G183" s="190" t="s">
        <v>3270</v>
      </c>
      <c r="H183" s="190" t="s">
        <v>3535</v>
      </c>
      <c r="I183" s="190"/>
      <c r="J183" s="190"/>
      <c r="K183" s="190"/>
      <c r="L183" s="190"/>
      <c r="M183" s="190"/>
      <c r="N183" s="190"/>
      <c r="O183" s="190"/>
      <c r="P183" s="190"/>
      <c r="Q183" s="191">
        <v>179.0</v>
      </c>
      <c r="R183" s="195" t="s">
        <v>3532</v>
      </c>
      <c r="S183" s="178" t="s">
        <v>1638</v>
      </c>
      <c r="T183" s="178" t="s">
        <v>3533</v>
      </c>
      <c r="U183" s="179" t="s">
        <v>2414</v>
      </c>
      <c r="V183" s="186"/>
      <c r="W183" s="209"/>
      <c r="X183" s="192"/>
      <c r="Y183" s="189"/>
    </row>
    <row r="184">
      <c r="A184" s="190" t="s">
        <v>1194</v>
      </c>
      <c r="B184" s="190" t="s">
        <v>3536</v>
      </c>
      <c r="C184" s="190" t="s">
        <v>3537</v>
      </c>
      <c r="D184" s="190" t="s">
        <v>3538</v>
      </c>
      <c r="E184" s="190"/>
      <c r="F184" s="190" t="s">
        <v>3539</v>
      </c>
      <c r="G184" s="190" t="s">
        <v>3540</v>
      </c>
      <c r="H184" s="190" t="s">
        <v>3541</v>
      </c>
      <c r="I184" s="190"/>
      <c r="J184" s="190"/>
      <c r="K184" s="190"/>
      <c r="L184" s="190"/>
      <c r="M184" s="190"/>
      <c r="N184" s="190"/>
      <c r="O184" s="190"/>
      <c r="P184" s="190"/>
      <c r="Q184" s="191">
        <v>180.0</v>
      </c>
      <c r="R184" s="179" t="s">
        <v>3536</v>
      </c>
      <c r="S184" s="178" t="s">
        <v>1638</v>
      </c>
      <c r="T184" s="178" t="s">
        <v>3537</v>
      </c>
      <c r="U184" s="179" t="s">
        <v>3538</v>
      </c>
      <c r="V184" s="186"/>
      <c r="W184" s="209"/>
      <c r="X184" s="192"/>
      <c r="Y184" s="189"/>
    </row>
    <row r="185">
      <c r="A185" s="190" t="s">
        <v>1201</v>
      </c>
      <c r="B185" s="190" t="s">
        <v>3542</v>
      </c>
      <c r="C185" s="190" t="s">
        <v>3543</v>
      </c>
      <c r="D185" s="190" t="s">
        <v>3544</v>
      </c>
      <c r="E185" s="190"/>
      <c r="F185" s="190" t="s">
        <v>3545</v>
      </c>
      <c r="G185" s="190" t="s">
        <v>3546</v>
      </c>
      <c r="H185" s="190" t="s">
        <v>3547</v>
      </c>
      <c r="I185" s="190"/>
      <c r="J185" s="190"/>
      <c r="K185" s="190"/>
      <c r="L185" s="190"/>
      <c r="M185" s="190"/>
      <c r="N185" s="190"/>
      <c r="O185" s="190"/>
      <c r="P185" s="190"/>
      <c r="Q185" s="191">
        <v>181.0</v>
      </c>
      <c r="R185" s="195" t="s">
        <v>3542</v>
      </c>
      <c r="S185" s="178" t="s">
        <v>1638</v>
      </c>
      <c r="T185" s="178" t="s">
        <v>3543</v>
      </c>
      <c r="U185" s="179" t="s">
        <v>3544</v>
      </c>
      <c r="V185" s="186"/>
      <c r="W185" s="209"/>
      <c r="X185" s="192"/>
      <c r="Y185" s="189"/>
    </row>
    <row r="186">
      <c r="A186" s="190" t="s">
        <v>1209</v>
      </c>
      <c r="B186" s="190" t="s">
        <v>3548</v>
      </c>
      <c r="C186" s="190" t="s">
        <v>3549</v>
      </c>
      <c r="D186" s="190" t="s">
        <v>1885</v>
      </c>
      <c r="E186" s="190"/>
      <c r="F186" s="190" t="s">
        <v>2552</v>
      </c>
      <c r="G186" s="190" t="s">
        <v>3550</v>
      </c>
      <c r="H186" s="190" t="s">
        <v>3551</v>
      </c>
      <c r="I186" s="190"/>
      <c r="J186" s="190"/>
      <c r="K186" s="190"/>
      <c r="L186" s="190"/>
      <c r="M186" s="190"/>
      <c r="N186" s="190"/>
      <c r="O186" s="190"/>
      <c r="P186" s="190"/>
      <c r="Q186" s="191">
        <v>182.0</v>
      </c>
      <c r="R186" s="195" t="s">
        <v>3548</v>
      </c>
      <c r="S186" s="178" t="s">
        <v>1638</v>
      </c>
      <c r="T186" s="178" t="s">
        <v>3549</v>
      </c>
      <c r="U186" s="179" t="s">
        <v>1885</v>
      </c>
      <c r="V186" s="198"/>
      <c r="W186" s="209"/>
      <c r="X186" s="192"/>
      <c r="Y186" s="189"/>
    </row>
    <row r="187">
      <c r="A187" s="190" t="s">
        <v>1217</v>
      </c>
      <c r="B187" s="190" t="s">
        <v>3552</v>
      </c>
      <c r="C187" s="190" t="s">
        <v>3553</v>
      </c>
      <c r="D187" s="190" t="s">
        <v>3554</v>
      </c>
      <c r="E187" s="190"/>
      <c r="F187" s="190" t="s">
        <v>3555</v>
      </c>
      <c r="G187" s="190" t="s">
        <v>3556</v>
      </c>
      <c r="H187" s="190" t="s">
        <v>3557</v>
      </c>
      <c r="I187" s="190"/>
      <c r="J187" s="190"/>
      <c r="K187" s="190"/>
      <c r="L187" s="190"/>
      <c r="M187" s="190"/>
      <c r="N187" s="190"/>
      <c r="O187" s="190"/>
      <c r="P187" s="190"/>
      <c r="Q187" s="191">
        <v>183.0</v>
      </c>
      <c r="R187" s="179" t="s">
        <v>3552</v>
      </c>
      <c r="S187" s="178" t="s">
        <v>1638</v>
      </c>
      <c r="T187" s="178" t="s">
        <v>3553</v>
      </c>
      <c r="U187" s="195" t="s">
        <v>3558</v>
      </c>
      <c r="V187" s="217"/>
      <c r="W187" s="209"/>
      <c r="X187" s="192"/>
      <c r="Y187" s="189"/>
    </row>
    <row r="188">
      <c r="A188" s="190" t="s">
        <v>1220</v>
      </c>
      <c r="B188" s="190" t="s">
        <v>3559</v>
      </c>
      <c r="C188" s="190" t="s">
        <v>3560</v>
      </c>
      <c r="D188" s="190" t="s">
        <v>1679</v>
      </c>
      <c r="E188" s="190"/>
      <c r="F188" s="190" t="s">
        <v>3561</v>
      </c>
      <c r="G188" s="190" t="s">
        <v>3562</v>
      </c>
      <c r="H188" s="190" t="s">
        <v>3563</v>
      </c>
      <c r="I188" s="190"/>
      <c r="J188" s="190"/>
      <c r="K188" s="190"/>
      <c r="L188" s="190"/>
      <c r="M188" s="190"/>
      <c r="N188" s="190"/>
      <c r="O188" s="190"/>
      <c r="P188" s="190"/>
      <c r="Q188" s="231" t="s">
        <v>1679</v>
      </c>
      <c r="R188" s="248"/>
      <c r="S188" s="249"/>
      <c r="T188" s="249"/>
      <c r="U188" s="250"/>
    </row>
    <row r="189">
      <c r="A189" s="190" t="s">
        <v>1226</v>
      </c>
      <c r="B189" s="190" t="s">
        <v>3564</v>
      </c>
      <c r="C189" s="190" t="s">
        <v>3565</v>
      </c>
      <c r="D189" s="190" t="s">
        <v>1679</v>
      </c>
      <c r="E189" s="190" t="s">
        <v>421</v>
      </c>
      <c r="F189" s="190" t="s">
        <v>3566</v>
      </c>
      <c r="G189" s="190" t="s">
        <v>3567</v>
      </c>
      <c r="H189" s="190" t="s">
        <v>3568</v>
      </c>
      <c r="I189" s="190"/>
      <c r="J189" s="190"/>
      <c r="K189" s="190"/>
      <c r="L189" s="190"/>
      <c r="M189" s="190"/>
      <c r="N189" s="190"/>
      <c r="O189" s="190"/>
      <c r="P189" s="190"/>
      <c r="Q189" s="231">
        <v>184.0</v>
      </c>
      <c r="R189" s="191" t="s">
        <v>3559</v>
      </c>
      <c r="S189" s="178" t="s">
        <v>1638</v>
      </c>
      <c r="T189" s="178" t="s">
        <v>3560</v>
      </c>
      <c r="U189" s="251" t="s">
        <v>3569</v>
      </c>
    </row>
    <row r="190">
      <c r="A190" s="190" t="s">
        <v>1232</v>
      </c>
      <c r="B190" s="190" t="s">
        <v>3570</v>
      </c>
      <c r="C190" s="190" t="s">
        <v>3571</v>
      </c>
      <c r="D190" s="190" t="s">
        <v>1679</v>
      </c>
      <c r="E190" s="190" t="s">
        <v>248</v>
      </c>
      <c r="F190" s="190" t="s">
        <v>3572</v>
      </c>
      <c r="G190" s="190" t="s">
        <v>3573</v>
      </c>
      <c r="H190" s="190" t="s">
        <v>3574</v>
      </c>
      <c r="I190" s="190"/>
      <c r="J190" s="190"/>
      <c r="K190" s="190"/>
      <c r="L190" s="190"/>
      <c r="M190" s="190"/>
      <c r="N190" s="190"/>
      <c r="O190" s="190"/>
      <c r="P190" s="190"/>
      <c r="Q190" s="231">
        <v>185.0</v>
      </c>
      <c r="R190" s="191" t="s">
        <v>3564</v>
      </c>
      <c r="S190" s="178" t="s">
        <v>1638</v>
      </c>
      <c r="T190" s="178" t="s">
        <v>3565</v>
      </c>
      <c r="U190" s="251" t="s">
        <v>1993</v>
      </c>
    </row>
    <row r="191">
      <c r="A191" s="190" t="s">
        <v>1240</v>
      </c>
      <c r="B191" s="190" t="s">
        <v>3575</v>
      </c>
      <c r="C191" s="190" t="s">
        <v>3576</v>
      </c>
      <c r="D191" s="190" t="s">
        <v>2049</v>
      </c>
      <c r="E191" s="190"/>
      <c r="F191" s="190" t="s">
        <v>2050</v>
      </c>
      <c r="G191" s="190" t="s">
        <v>3577</v>
      </c>
      <c r="H191" s="190" t="s">
        <v>3578</v>
      </c>
      <c r="I191" s="190"/>
      <c r="J191" s="190"/>
      <c r="K191" s="190"/>
      <c r="L191" s="190"/>
      <c r="M191" s="190"/>
      <c r="N191" s="190"/>
      <c r="O191" s="190"/>
      <c r="P191" s="190"/>
      <c r="Q191" s="231">
        <v>186.0</v>
      </c>
      <c r="R191" s="191" t="s">
        <v>3570</v>
      </c>
      <c r="S191" s="178" t="s">
        <v>1638</v>
      </c>
      <c r="T191" s="178" t="s">
        <v>3571</v>
      </c>
      <c r="U191" s="251" t="s">
        <v>3579</v>
      </c>
    </row>
    <row r="192">
      <c r="A192" s="190" t="s">
        <v>1247</v>
      </c>
      <c r="B192" s="190" t="s">
        <v>3580</v>
      </c>
      <c r="C192" s="190" t="s">
        <v>3581</v>
      </c>
      <c r="D192" s="190" t="s">
        <v>1437</v>
      </c>
      <c r="E192" s="190" t="s">
        <v>179</v>
      </c>
      <c r="F192" s="190" t="s">
        <v>3582</v>
      </c>
      <c r="G192" s="190" t="s">
        <v>3583</v>
      </c>
      <c r="H192" s="190" t="s">
        <v>3584</v>
      </c>
      <c r="I192" s="190"/>
      <c r="J192" s="190"/>
      <c r="K192" s="190"/>
      <c r="L192" s="190"/>
      <c r="M192" s="190"/>
      <c r="N192" s="190"/>
      <c r="O192" s="190"/>
      <c r="P192" s="190"/>
      <c r="Q192" s="231" t="s">
        <v>2049</v>
      </c>
      <c r="S192" s="200" t="s">
        <v>1638</v>
      </c>
      <c r="T192" s="252"/>
      <c r="U192" s="253"/>
    </row>
    <row r="193">
      <c r="A193" s="190" t="s">
        <v>1257</v>
      </c>
      <c r="B193" s="190" t="s">
        <v>3585</v>
      </c>
      <c r="C193" s="190" t="s">
        <v>3586</v>
      </c>
      <c r="D193" s="190" t="s">
        <v>2049</v>
      </c>
      <c r="E193" s="190"/>
      <c r="F193" s="190" t="s">
        <v>3587</v>
      </c>
      <c r="G193" s="190" t="s">
        <v>3588</v>
      </c>
      <c r="H193" s="190" t="s">
        <v>3589</v>
      </c>
      <c r="I193" s="190"/>
      <c r="J193" s="190"/>
      <c r="K193" s="190"/>
      <c r="L193" s="190"/>
      <c r="M193" s="190"/>
      <c r="N193" s="190"/>
      <c r="O193" s="190"/>
      <c r="P193" s="190"/>
      <c r="Q193" s="231">
        <v>187.0</v>
      </c>
      <c r="R193" s="254" t="s">
        <v>3575</v>
      </c>
      <c r="S193" s="204" t="s">
        <v>1638</v>
      </c>
      <c r="T193" s="204" t="s">
        <v>3576</v>
      </c>
      <c r="U193" s="255" t="s">
        <v>2049</v>
      </c>
    </row>
    <row r="194">
      <c r="A194" s="256" t="s">
        <v>1266</v>
      </c>
      <c r="B194" s="256" t="s">
        <v>3590</v>
      </c>
      <c r="C194" s="256" t="s">
        <v>3591</v>
      </c>
      <c r="D194" s="256" t="s">
        <v>1437</v>
      </c>
      <c r="E194" s="256"/>
      <c r="F194" s="256"/>
      <c r="G194" s="256"/>
      <c r="H194" s="256" t="s">
        <v>3592</v>
      </c>
      <c r="I194" s="256"/>
      <c r="J194" s="256"/>
      <c r="K194" s="256"/>
      <c r="L194" s="256"/>
      <c r="M194" s="256"/>
      <c r="N194" s="256"/>
      <c r="O194" s="256"/>
      <c r="P194" s="256"/>
      <c r="Q194" s="257">
        <v>188.0</v>
      </c>
      <c r="R194" s="258" t="s">
        <v>3593</v>
      </c>
      <c r="S194" s="259" t="s">
        <v>1638</v>
      </c>
      <c r="T194" s="259" t="s">
        <v>3581</v>
      </c>
      <c r="U194" s="260" t="s">
        <v>2049</v>
      </c>
      <c r="V194" s="261"/>
      <c r="W194" s="261"/>
      <c r="X194" s="261"/>
      <c r="Y194" s="262" t="s">
        <v>3594</v>
      </c>
    </row>
    <row r="195">
      <c r="A195" s="190" t="s">
        <v>1275</v>
      </c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231">
        <v>189.0</v>
      </c>
      <c r="R195" s="191" t="s">
        <v>3595</v>
      </c>
      <c r="S195" s="178" t="s">
        <v>1638</v>
      </c>
      <c r="T195" s="178" t="s">
        <v>3586</v>
      </c>
      <c r="U195" s="251" t="s">
        <v>2049</v>
      </c>
    </row>
    <row r="196">
      <c r="A196" s="190" t="s">
        <v>1278</v>
      </c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231">
        <v>190.0</v>
      </c>
      <c r="R196" s="191" t="s">
        <v>3590</v>
      </c>
      <c r="S196" s="178" t="s">
        <v>34</v>
      </c>
      <c r="T196" s="178" t="s">
        <v>3591</v>
      </c>
      <c r="U196" s="251" t="s">
        <v>2049</v>
      </c>
    </row>
    <row r="197">
      <c r="A197" s="190" t="s">
        <v>1461</v>
      </c>
      <c r="B197" s="263"/>
      <c r="C197" s="263"/>
      <c r="D197" s="263"/>
      <c r="E197" s="263"/>
      <c r="F197" s="263"/>
      <c r="G197" s="263"/>
      <c r="H197" s="263"/>
      <c r="I197" s="263"/>
      <c r="J197" s="263"/>
      <c r="K197" s="263"/>
      <c r="L197" s="263"/>
      <c r="M197" s="263"/>
      <c r="N197" s="263"/>
      <c r="O197" s="263"/>
      <c r="P197" s="263"/>
      <c r="Q197" s="264"/>
      <c r="R197" s="264"/>
      <c r="S197" s="252"/>
      <c r="T197" s="252"/>
      <c r="U197" s="253"/>
    </row>
    <row r="198">
      <c r="A198" s="190" t="s">
        <v>1476</v>
      </c>
      <c r="B198" s="263"/>
      <c r="C198" s="263"/>
      <c r="D198" s="263"/>
      <c r="E198" s="263"/>
      <c r="F198" s="263"/>
      <c r="G198" s="263"/>
      <c r="H198" s="263"/>
      <c r="I198" s="263"/>
      <c r="J198" s="263"/>
      <c r="K198" s="263"/>
      <c r="L198" s="263"/>
      <c r="M198" s="263"/>
      <c r="N198" s="263"/>
      <c r="O198" s="263"/>
      <c r="P198" s="263"/>
      <c r="Q198" s="264"/>
      <c r="R198" s="264"/>
      <c r="S198" s="263"/>
      <c r="T198" s="263"/>
      <c r="U198" s="264"/>
    </row>
    <row r="199">
      <c r="A199" s="190" t="s">
        <v>1287</v>
      </c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231" t="s">
        <v>3596</v>
      </c>
      <c r="R199" s="264"/>
      <c r="S199" s="263"/>
      <c r="T199" s="263"/>
      <c r="U199" s="264"/>
    </row>
    <row r="200">
      <c r="A200" s="190" t="s">
        <v>3596</v>
      </c>
      <c r="B200" s="190" t="s">
        <v>3596</v>
      </c>
      <c r="C200" s="190" t="s">
        <v>3596</v>
      </c>
      <c r="D200" s="190" t="s">
        <v>3596</v>
      </c>
      <c r="E200" s="190" t="s">
        <v>3596</v>
      </c>
      <c r="F200" s="190" t="s">
        <v>3596</v>
      </c>
      <c r="G200" s="190" t="s">
        <v>3596</v>
      </c>
      <c r="H200" s="190" t="s">
        <v>3596</v>
      </c>
      <c r="I200" s="263"/>
      <c r="J200" s="263"/>
      <c r="K200" s="263"/>
      <c r="L200" s="263"/>
      <c r="M200" s="263"/>
      <c r="N200" s="263"/>
      <c r="O200" s="263"/>
      <c r="P200" s="263"/>
      <c r="Q200" s="264"/>
      <c r="R200" s="254" t="s">
        <v>3597</v>
      </c>
      <c r="S200" s="204" t="s">
        <v>1638</v>
      </c>
      <c r="T200" s="204" t="s">
        <v>3598</v>
      </c>
      <c r="U200" s="205" t="s">
        <v>3599</v>
      </c>
    </row>
    <row r="201">
      <c r="A201" s="131"/>
      <c r="B201" s="265" t="s">
        <v>3597</v>
      </c>
      <c r="C201" s="129" t="s">
        <v>3598</v>
      </c>
      <c r="D201" s="129" t="s">
        <v>3599</v>
      </c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S201" s="131"/>
      <c r="T201" s="131"/>
    </row>
    <row r="202">
      <c r="A202" s="131"/>
      <c r="B202" s="265" t="s">
        <v>3600</v>
      </c>
      <c r="C202" s="131"/>
      <c r="D202" s="129" t="s">
        <v>3601</v>
      </c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S202" s="131"/>
      <c r="T202" s="131"/>
    </row>
    <row r="203">
      <c r="A203" s="131"/>
      <c r="B203" s="266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S203" s="131"/>
      <c r="T203" s="131"/>
    </row>
    <row r="204">
      <c r="A204" s="131"/>
      <c r="B204" s="266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S204" s="131"/>
      <c r="T204" s="131"/>
    </row>
    <row r="205">
      <c r="A205" s="131"/>
      <c r="B205" s="266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S205" s="131"/>
      <c r="T205" s="131"/>
    </row>
    <row r="206">
      <c r="A206" s="131"/>
      <c r="B206" s="266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S206" s="131"/>
      <c r="T206" s="131"/>
    </row>
    <row r="207">
      <c r="A207" s="131"/>
      <c r="B207" s="266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S207" s="131"/>
      <c r="T207" s="131"/>
    </row>
    <row r="208">
      <c r="A208" s="131"/>
      <c r="B208" s="266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S208" s="131"/>
      <c r="T208" s="131"/>
    </row>
    <row r="209">
      <c r="A209" s="131"/>
      <c r="B209" s="266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S209" s="131"/>
      <c r="T209" s="131"/>
    </row>
    <row r="210">
      <c r="A210" s="131"/>
      <c r="B210" s="266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S210" s="131"/>
      <c r="T210" s="131"/>
    </row>
    <row r="211">
      <c r="A211" s="131"/>
      <c r="B211" s="266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S211" s="131"/>
      <c r="T211" s="131"/>
    </row>
    <row r="212">
      <c r="A212" s="131"/>
      <c r="B212" s="266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S212" s="131"/>
      <c r="T212" s="131"/>
    </row>
    <row r="213">
      <c r="A213" s="131"/>
      <c r="B213" s="266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S213" s="131"/>
      <c r="T213" s="131"/>
    </row>
    <row r="214">
      <c r="A214" s="131"/>
      <c r="B214" s="266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S214" s="131"/>
      <c r="T214" s="131"/>
    </row>
    <row r="215">
      <c r="A215" s="131"/>
      <c r="B215" s="266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S215" s="131"/>
      <c r="T215" s="131"/>
    </row>
    <row r="216">
      <c r="A216" s="131"/>
      <c r="B216" s="266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S216" s="131"/>
      <c r="T216" s="131"/>
    </row>
    <row r="217">
      <c r="A217" s="131"/>
      <c r="B217" s="266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S217" s="131"/>
      <c r="T217" s="131"/>
    </row>
    <row r="218">
      <c r="A218" s="131"/>
      <c r="B218" s="266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S218" s="131"/>
      <c r="T218" s="131"/>
    </row>
    <row r="219">
      <c r="A219" s="131"/>
      <c r="B219" s="266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S219" s="131"/>
      <c r="T219" s="131"/>
    </row>
    <row r="220">
      <c r="A220" s="131"/>
      <c r="B220" s="266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S220" s="131"/>
      <c r="T220" s="131"/>
    </row>
    <row r="221">
      <c r="A221" s="131"/>
      <c r="B221" s="266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S221" s="131"/>
      <c r="T221" s="131"/>
    </row>
    <row r="222">
      <c r="A222" s="131"/>
      <c r="B222" s="266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S222" s="131"/>
      <c r="T222" s="131"/>
    </row>
    <row r="223">
      <c r="A223" s="131"/>
      <c r="B223" s="266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S223" s="131"/>
      <c r="T223" s="131"/>
    </row>
    <row r="224">
      <c r="A224" s="131"/>
      <c r="B224" s="266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S224" s="131"/>
      <c r="T224" s="131"/>
    </row>
    <row r="225">
      <c r="A225" s="131"/>
      <c r="B225" s="266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S225" s="131"/>
      <c r="T225" s="131"/>
    </row>
    <row r="226">
      <c r="A226" s="131"/>
      <c r="B226" s="266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S226" s="131"/>
      <c r="T226" s="131"/>
    </row>
    <row r="227">
      <c r="A227" s="131"/>
      <c r="B227" s="266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S227" s="131"/>
      <c r="T227" s="131"/>
    </row>
    <row r="228">
      <c r="A228" s="131"/>
      <c r="B228" s="266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S228" s="131"/>
      <c r="T228" s="131"/>
    </row>
    <row r="229">
      <c r="A229" s="131"/>
      <c r="B229" s="266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S229" s="131"/>
      <c r="T229" s="131"/>
    </row>
    <row r="230">
      <c r="A230" s="131"/>
      <c r="B230" s="266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S230" s="131"/>
      <c r="T230" s="131"/>
    </row>
    <row r="231">
      <c r="A231" s="131"/>
      <c r="B231" s="266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S231" s="131"/>
      <c r="T231" s="131"/>
    </row>
    <row r="232">
      <c r="A232" s="131"/>
      <c r="B232" s="266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S232" s="131"/>
      <c r="T232" s="131"/>
    </row>
    <row r="233">
      <c r="A233" s="131"/>
      <c r="B233" s="266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S233" s="131"/>
      <c r="T233" s="131"/>
    </row>
    <row r="234">
      <c r="A234" s="131"/>
      <c r="B234" s="266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S234" s="131"/>
      <c r="T234" s="131"/>
    </row>
    <row r="235">
      <c r="A235" s="131"/>
      <c r="B235" s="266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S235" s="131"/>
      <c r="T235" s="131"/>
    </row>
    <row r="236">
      <c r="A236" s="131"/>
      <c r="B236" s="266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S236" s="131"/>
      <c r="T236" s="131"/>
    </row>
    <row r="237">
      <c r="A237" s="131"/>
      <c r="B237" s="266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S237" s="131"/>
      <c r="T237" s="131"/>
    </row>
    <row r="238">
      <c r="A238" s="131"/>
      <c r="B238" s="266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S238" s="131"/>
      <c r="T238" s="131"/>
    </row>
    <row r="239">
      <c r="A239" s="131"/>
      <c r="B239" s="266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S239" s="131"/>
      <c r="T239" s="131"/>
    </row>
    <row r="240">
      <c r="A240" s="131"/>
      <c r="B240" s="266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S240" s="131"/>
      <c r="T240" s="131"/>
    </row>
    <row r="241">
      <c r="A241" s="131"/>
      <c r="B241" s="266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S241" s="131"/>
      <c r="T241" s="131"/>
    </row>
    <row r="242">
      <c r="A242" s="131"/>
      <c r="B242" s="266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S242" s="131"/>
      <c r="T242" s="131"/>
    </row>
    <row r="243">
      <c r="A243" s="131"/>
      <c r="B243" s="266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S243" s="131"/>
      <c r="T243" s="131"/>
    </row>
    <row r="244">
      <c r="A244" s="131"/>
      <c r="B244" s="266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S244" s="131"/>
      <c r="T244" s="131"/>
    </row>
    <row r="245">
      <c r="A245" s="131"/>
      <c r="B245" s="266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S245" s="131"/>
      <c r="T245" s="131"/>
    </row>
    <row r="246">
      <c r="A246" s="131"/>
      <c r="B246" s="266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S246" s="131"/>
      <c r="T246" s="131"/>
    </row>
    <row r="247">
      <c r="A247" s="131"/>
      <c r="B247" s="266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S247" s="131"/>
      <c r="T247" s="131"/>
    </row>
    <row r="248">
      <c r="A248" s="131"/>
      <c r="B248" s="266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S248" s="131"/>
      <c r="T248" s="131"/>
    </row>
    <row r="249">
      <c r="A249" s="131"/>
      <c r="B249" s="266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S249" s="131"/>
      <c r="T249" s="131"/>
    </row>
    <row r="250">
      <c r="A250" s="131"/>
      <c r="B250" s="266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S250" s="131"/>
      <c r="T250" s="131"/>
    </row>
    <row r="251">
      <c r="A251" s="131"/>
      <c r="B251" s="266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S251" s="131"/>
      <c r="T251" s="131"/>
    </row>
    <row r="252">
      <c r="A252" s="131"/>
      <c r="B252" s="266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S252" s="131"/>
      <c r="T252" s="131"/>
    </row>
    <row r="253">
      <c r="A253" s="131"/>
      <c r="B253" s="266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S253" s="131"/>
      <c r="T253" s="131"/>
    </row>
    <row r="254">
      <c r="A254" s="131"/>
      <c r="B254" s="266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S254" s="131"/>
      <c r="T254" s="131"/>
    </row>
    <row r="255">
      <c r="A255" s="131"/>
      <c r="B255" s="266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S255" s="131"/>
      <c r="T255" s="131"/>
    </row>
    <row r="256">
      <c r="A256" s="131"/>
      <c r="B256" s="266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S256" s="131"/>
      <c r="T256" s="131"/>
    </row>
    <row r="257">
      <c r="A257" s="131"/>
      <c r="B257" s="266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S257" s="131"/>
      <c r="T257" s="131"/>
    </row>
    <row r="258">
      <c r="A258" s="131"/>
      <c r="B258" s="266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S258" s="131"/>
      <c r="T258" s="131"/>
    </row>
    <row r="259">
      <c r="A259" s="131"/>
      <c r="B259" s="266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S259" s="131"/>
      <c r="T259" s="131"/>
    </row>
    <row r="260">
      <c r="A260" s="131"/>
      <c r="B260" s="266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S260" s="131"/>
      <c r="T260" s="131"/>
    </row>
    <row r="261">
      <c r="A261" s="131"/>
      <c r="B261" s="266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S261" s="131"/>
      <c r="T261" s="131"/>
    </row>
    <row r="262">
      <c r="A262" s="131"/>
      <c r="B262" s="266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S262" s="131"/>
      <c r="T262" s="131"/>
    </row>
    <row r="263">
      <c r="A263" s="131"/>
      <c r="B263" s="266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S263" s="131"/>
      <c r="T263" s="131"/>
    </row>
    <row r="264">
      <c r="A264" s="131"/>
      <c r="B264" s="266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S264" s="131"/>
      <c r="T264" s="131"/>
    </row>
    <row r="265">
      <c r="A265" s="131"/>
      <c r="B265" s="266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S265" s="131"/>
      <c r="T265" s="131"/>
    </row>
    <row r="266">
      <c r="A266" s="131"/>
      <c r="B266" s="266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S266" s="131"/>
      <c r="T266" s="131"/>
    </row>
    <row r="267">
      <c r="A267" s="131"/>
      <c r="B267" s="266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S267" s="131"/>
      <c r="T267" s="131"/>
    </row>
    <row r="268">
      <c r="A268" s="131"/>
      <c r="B268" s="266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S268" s="131"/>
      <c r="T268" s="131"/>
    </row>
    <row r="269">
      <c r="A269" s="131"/>
      <c r="B269" s="266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S269" s="131"/>
      <c r="T269" s="131"/>
    </row>
    <row r="270">
      <c r="A270" s="131"/>
      <c r="B270" s="266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S270" s="131"/>
      <c r="T270" s="131"/>
    </row>
    <row r="271">
      <c r="A271" s="131"/>
      <c r="B271" s="266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S271" s="131"/>
      <c r="T271" s="131"/>
    </row>
    <row r="272">
      <c r="A272" s="131"/>
      <c r="B272" s="266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S272" s="131"/>
      <c r="T272" s="131"/>
    </row>
    <row r="273">
      <c r="A273" s="131"/>
      <c r="B273" s="266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S273" s="131"/>
      <c r="T273" s="131"/>
    </row>
    <row r="274">
      <c r="A274" s="131"/>
      <c r="B274" s="266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S274" s="131"/>
      <c r="T274" s="131"/>
    </row>
    <row r="275">
      <c r="A275" s="131"/>
      <c r="B275" s="266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S275" s="131"/>
      <c r="T275" s="131"/>
    </row>
    <row r="276">
      <c r="A276" s="131"/>
      <c r="B276" s="266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S276" s="131"/>
      <c r="T276" s="131"/>
    </row>
    <row r="277">
      <c r="A277" s="131"/>
      <c r="B277" s="266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S277" s="131"/>
      <c r="T277" s="131"/>
    </row>
    <row r="278">
      <c r="A278" s="131"/>
      <c r="B278" s="266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S278" s="131"/>
      <c r="T278" s="131"/>
    </row>
    <row r="279">
      <c r="A279" s="131"/>
      <c r="B279" s="266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S279" s="131"/>
      <c r="T279" s="131"/>
    </row>
    <row r="280">
      <c r="A280" s="131"/>
      <c r="B280" s="266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S280" s="131"/>
      <c r="T280" s="131"/>
    </row>
    <row r="281">
      <c r="A281" s="131"/>
      <c r="B281" s="266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S281" s="131"/>
      <c r="T281" s="131"/>
    </row>
    <row r="282">
      <c r="A282" s="131"/>
      <c r="B282" s="266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S282" s="131"/>
      <c r="T282" s="131"/>
    </row>
    <row r="283">
      <c r="A283" s="131"/>
      <c r="B283" s="266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S283" s="131"/>
      <c r="T283" s="131"/>
    </row>
    <row r="284">
      <c r="A284" s="131"/>
      <c r="B284" s="266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S284" s="131"/>
      <c r="T284" s="131"/>
    </row>
    <row r="285">
      <c r="A285" s="131"/>
      <c r="B285" s="266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S285" s="131"/>
      <c r="T285" s="131"/>
    </row>
    <row r="286">
      <c r="A286" s="131"/>
      <c r="B286" s="266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S286" s="131"/>
      <c r="T286" s="131"/>
    </row>
    <row r="287">
      <c r="A287" s="131"/>
      <c r="B287" s="266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S287" s="131"/>
      <c r="T287" s="131"/>
    </row>
    <row r="288">
      <c r="A288" s="131"/>
      <c r="B288" s="266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S288" s="131"/>
      <c r="T288" s="131"/>
    </row>
    <row r="289">
      <c r="A289" s="131"/>
      <c r="B289" s="266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S289" s="131"/>
      <c r="T289" s="131"/>
    </row>
    <row r="290">
      <c r="A290" s="131"/>
      <c r="B290" s="266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S290" s="131"/>
      <c r="T290" s="131"/>
    </row>
    <row r="291">
      <c r="A291" s="131"/>
      <c r="B291" s="266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S291" s="131"/>
      <c r="T291" s="131"/>
    </row>
    <row r="292">
      <c r="A292" s="131"/>
      <c r="B292" s="266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S292" s="131"/>
      <c r="T292" s="131"/>
    </row>
    <row r="293">
      <c r="A293" s="131"/>
      <c r="B293" s="266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S293" s="131"/>
      <c r="T293" s="131"/>
    </row>
    <row r="294">
      <c r="A294" s="131"/>
      <c r="B294" s="266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S294" s="131"/>
      <c r="T294" s="131"/>
    </row>
    <row r="295">
      <c r="A295" s="131"/>
      <c r="B295" s="266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S295" s="131"/>
      <c r="T295" s="131"/>
    </row>
    <row r="296">
      <c r="A296" s="131"/>
      <c r="B296" s="266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S296" s="131"/>
      <c r="T296" s="131"/>
    </row>
    <row r="297">
      <c r="A297" s="131"/>
      <c r="B297" s="266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S297" s="131"/>
      <c r="T297" s="131"/>
    </row>
    <row r="298">
      <c r="A298" s="131"/>
      <c r="B298" s="266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S298" s="131"/>
      <c r="T298" s="131"/>
    </row>
    <row r="299">
      <c r="A299" s="131"/>
      <c r="B299" s="266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S299" s="131"/>
      <c r="T299" s="131"/>
    </row>
    <row r="300">
      <c r="A300" s="131"/>
      <c r="B300" s="266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S300" s="131"/>
      <c r="T300" s="131"/>
    </row>
    <row r="301">
      <c r="A301" s="131"/>
      <c r="B301" s="266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S301" s="131"/>
      <c r="T301" s="131"/>
    </row>
    <row r="302">
      <c r="A302" s="131"/>
      <c r="B302" s="266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S302" s="131"/>
      <c r="T302" s="131"/>
    </row>
    <row r="303">
      <c r="A303" s="131"/>
      <c r="B303" s="266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S303" s="131"/>
      <c r="T303" s="131"/>
    </row>
    <row r="304">
      <c r="A304" s="131"/>
      <c r="B304" s="266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S304" s="131"/>
      <c r="T304" s="131"/>
    </row>
    <row r="305">
      <c r="A305" s="131"/>
      <c r="B305" s="266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S305" s="131"/>
      <c r="T305" s="131"/>
    </row>
    <row r="306">
      <c r="A306" s="131"/>
      <c r="B306" s="266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S306" s="131"/>
      <c r="T306" s="131"/>
    </row>
    <row r="307">
      <c r="A307" s="131"/>
      <c r="B307" s="266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S307" s="131"/>
      <c r="T307" s="131"/>
    </row>
    <row r="308">
      <c r="A308" s="131"/>
      <c r="B308" s="266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S308" s="131"/>
      <c r="T308" s="131"/>
    </row>
    <row r="309">
      <c r="A309" s="131"/>
      <c r="B309" s="266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S309" s="131"/>
      <c r="T309" s="131"/>
    </row>
    <row r="310">
      <c r="A310" s="131"/>
      <c r="B310" s="266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S310" s="131"/>
      <c r="T310" s="131"/>
    </row>
    <row r="311">
      <c r="A311" s="131"/>
      <c r="B311" s="266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S311" s="131"/>
      <c r="T311" s="131"/>
    </row>
    <row r="312">
      <c r="A312" s="131"/>
      <c r="B312" s="266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S312" s="131"/>
      <c r="T312" s="131"/>
    </row>
    <row r="313">
      <c r="A313" s="131"/>
      <c r="B313" s="266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S313" s="131"/>
      <c r="T313" s="131"/>
    </row>
    <row r="314">
      <c r="A314" s="131"/>
      <c r="B314" s="266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S314" s="131"/>
      <c r="T314" s="131"/>
    </row>
    <row r="315">
      <c r="A315" s="131"/>
      <c r="B315" s="266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S315" s="131"/>
      <c r="T315" s="131"/>
    </row>
    <row r="316">
      <c r="A316" s="131"/>
      <c r="B316" s="266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S316" s="131"/>
      <c r="T316" s="131"/>
    </row>
    <row r="317">
      <c r="A317" s="131"/>
      <c r="B317" s="266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S317" s="131"/>
      <c r="T317" s="131"/>
    </row>
    <row r="318">
      <c r="A318" s="131"/>
      <c r="B318" s="266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S318" s="131"/>
      <c r="T318" s="131"/>
    </row>
    <row r="319">
      <c r="A319" s="131"/>
      <c r="B319" s="266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S319" s="131"/>
      <c r="T319" s="131"/>
    </row>
    <row r="320">
      <c r="A320" s="131"/>
      <c r="B320" s="266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S320" s="131"/>
      <c r="T320" s="131"/>
    </row>
    <row r="321">
      <c r="A321" s="131"/>
      <c r="B321" s="266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S321" s="131"/>
      <c r="T321" s="131"/>
    </row>
    <row r="322">
      <c r="A322" s="131"/>
      <c r="B322" s="266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S322" s="131"/>
      <c r="T322" s="131"/>
    </row>
    <row r="323">
      <c r="A323" s="131"/>
      <c r="B323" s="266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S323" s="131"/>
      <c r="T323" s="131"/>
    </row>
    <row r="324">
      <c r="A324" s="131"/>
      <c r="B324" s="266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S324" s="131"/>
      <c r="T324" s="131"/>
    </row>
    <row r="325">
      <c r="A325" s="131"/>
      <c r="B325" s="266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S325" s="131"/>
      <c r="T325" s="131"/>
    </row>
    <row r="326">
      <c r="A326" s="131"/>
      <c r="B326" s="266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S326" s="131"/>
      <c r="T326" s="131"/>
    </row>
    <row r="327">
      <c r="A327" s="131"/>
      <c r="B327" s="266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S327" s="131"/>
      <c r="T327" s="131"/>
    </row>
    <row r="328">
      <c r="A328" s="131"/>
      <c r="B328" s="266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S328" s="131"/>
      <c r="T328" s="131"/>
    </row>
    <row r="329">
      <c r="A329" s="131"/>
      <c r="B329" s="266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S329" s="131"/>
      <c r="T329" s="131"/>
    </row>
    <row r="330">
      <c r="A330" s="131"/>
      <c r="B330" s="266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S330" s="131"/>
      <c r="T330" s="131"/>
    </row>
    <row r="331">
      <c r="A331" s="131"/>
      <c r="B331" s="266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S331" s="131"/>
      <c r="T331" s="131"/>
    </row>
    <row r="332">
      <c r="A332" s="131"/>
      <c r="B332" s="266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S332" s="131"/>
      <c r="T332" s="131"/>
    </row>
    <row r="333">
      <c r="A333" s="131"/>
      <c r="B333" s="266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S333" s="131"/>
      <c r="T333" s="131"/>
    </row>
    <row r="334">
      <c r="A334" s="131"/>
      <c r="B334" s="266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S334" s="131"/>
      <c r="T334" s="131"/>
    </row>
    <row r="335">
      <c r="A335" s="131"/>
      <c r="B335" s="266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S335" s="131"/>
      <c r="T335" s="131"/>
    </row>
    <row r="336">
      <c r="A336" s="131"/>
      <c r="B336" s="266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S336" s="131"/>
      <c r="T336" s="131"/>
    </row>
    <row r="337">
      <c r="A337" s="131"/>
      <c r="B337" s="266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S337" s="131"/>
      <c r="T337" s="131"/>
    </row>
    <row r="338">
      <c r="A338" s="131"/>
      <c r="B338" s="266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S338" s="131"/>
      <c r="T338" s="131"/>
    </row>
    <row r="339">
      <c r="A339" s="131"/>
      <c r="B339" s="266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S339" s="131"/>
      <c r="T339" s="131"/>
    </row>
    <row r="340">
      <c r="A340" s="131"/>
      <c r="B340" s="266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S340" s="131"/>
      <c r="T340" s="131"/>
    </row>
    <row r="341">
      <c r="A341" s="131"/>
      <c r="B341" s="266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S341" s="131"/>
      <c r="T341" s="131"/>
    </row>
    <row r="342">
      <c r="A342" s="131"/>
      <c r="B342" s="266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S342" s="131"/>
      <c r="T342" s="131"/>
    </row>
    <row r="343">
      <c r="A343" s="131"/>
      <c r="B343" s="266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S343" s="131"/>
      <c r="T343" s="131"/>
    </row>
    <row r="344">
      <c r="A344" s="131"/>
      <c r="B344" s="266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S344" s="131"/>
      <c r="T344" s="131"/>
    </row>
    <row r="345">
      <c r="A345" s="131"/>
      <c r="B345" s="266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S345" s="131"/>
      <c r="T345" s="131"/>
    </row>
    <row r="346">
      <c r="A346" s="131"/>
      <c r="B346" s="266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S346" s="131"/>
      <c r="T346" s="131"/>
    </row>
    <row r="347">
      <c r="A347" s="131"/>
      <c r="B347" s="266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S347" s="131"/>
      <c r="T347" s="131"/>
    </row>
    <row r="348">
      <c r="A348" s="131"/>
      <c r="B348" s="266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S348" s="131"/>
      <c r="T348" s="131"/>
    </row>
    <row r="349">
      <c r="A349" s="131"/>
      <c r="B349" s="266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S349" s="131"/>
      <c r="T349" s="131"/>
    </row>
    <row r="350">
      <c r="A350" s="131"/>
      <c r="B350" s="266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S350" s="131"/>
      <c r="T350" s="131"/>
    </row>
    <row r="351">
      <c r="A351" s="131"/>
      <c r="B351" s="266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S351" s="131"/>
      <c r="T351" s="131"/>
    </row>
    <row r="352">
      <c r="A352" s="131"/>
      <c r="B352" s="266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S352" s="131"/>
      <c r="T352" s="131"/>
    </row>
    <row r="353">
      <c r="A353" s="131"/>
      <c r="B353" s="266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S353" s="131"/>
      <c r="T353" s="131"/>
    </row>
    <row r="354">
      <c r="A354" s="131"/>
      <c r="B354" s="266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S354" s="131"/>
      <c r="T354" s="131"/>
    </row>
    <row r="355">
      <c r="A355" s="131"/>
      <c r="B355" s="266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S355" s="131"/>
      <c r="T355" s="131"/>
    </row>
    <row r="356">
      <c r="A356" s="131"/>
      <c r="B356" s="266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S356" s="131"/>
      <c r="T356" s="131"/>
    </row>
    <row r="357">
      <c r="A357" s="131"/>
      <c r="B357" s="266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S357" s="131"/>
      <c r="T357" s="131"/>
    </row>
    <row r="358">
      <c r="A358" s="131"/>
      <c r="B358" s="266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S358" s="131"/>
      <c r="T358" s="131"/>
    </row>
    <row r="359">
      <c r="A359" s="131"/>
      <c r="B359" s="266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S359" s="131"/>
      <c r="T359" s="131"/>
    </row>
    <row r="360">
      <c r="A360" s="131"/>
      <c r="B360" s="266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S360" s="131"/>
      <c r="T360" s="131"/>
    </row>
    <row r="361">
      <c r="A361" s="131"/>
      <c r="B361" s="266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S361" s="131"/>
      <c r="T361" s="131"/>
    </row>
    <row r="362">
      <c r="A362" s="131"/>
      <c r="B362" s="266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S362" s="131"/>
      <c r="T362" s="131"/>
    </row>
    <row r="363">
      <c r="A363" s="131"/>
      <c r="B363" s="266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S363" s="131"/>
      <c r="T363" s="131"/>
    </row>
    <row r="364">
      <c r="A364" s="131"/>
      <c r="B364" s="266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S364" s="131"/>
      <c r="T364" s="131"/>
    </row>
    <row r="365">
      <c r="A365" s="131"/>
      <c r="B365" s="266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S365" s="131"/>
      <c r="T365" s="131"/>
    </row>
    <row r="366">
      <c r="A366" s="131"/>
      <c r="B366" s="266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S366" s="131"/>
      <c r="T366" s="131"/>
    </row>
    <row r="367">
      <c r="A367" s="131"/>
      <c r="B367" s="266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S367" s="131"/>
      <c r="T367" s="131"/>
    </row>
    <row r="368">
      <c r="A368" s="131"/>
      <c r="B368" s="266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S368" s="131"/>
      <c r="T368" s="131"/>
    </row>
    <row r="369">
      <c r="A369" s="131"/>
      <c r="B369" s="266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S369" s="131"/>
      <c r="T369" s="131"/>
    </row>
    <row r="370">
      <c r="A370" s="131"/>
      <c r="B370" s="266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S370" s="131"/>
      <c r="T370" s="131"/>
    </row>
    <row r="371">
      <c r="A371" s="131"/>
      <c r="B371" s="266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S371" s="131"/>
      <c r="T371" s="131"/>
    </row>
    <row r="372">
      <c r="A372" s="131"/>
      <c r="B372" s="266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S372" s="131"/>
      <c r="T372" s="131"/>
    </row>
    <row r="373">
      <c r="A373" s="131"/>
      <c r="B373" s="266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S373" s="131"/>
      <c r="T373" s="131"/>
    </row>
    <row r="374">
      <c r="A374" s="131"/>
      <c r="B374" s="266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S374" s="131"/>
      <c r="T374" s="131"/>
    </row>
    <row r="375">
      <c r="A375" s="131"/>
      <c r="B375" s="266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S375" s="131"/>
      <c r="T375" s="131"/>
    </row>
    <row r="376">
      <c r="A376" s="131"/>
      <c r="B376" s="266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S376" s="131"/>
      <c r="T376" s="131"/>
    </row>
    <row r="377">
      <c r="A377" s="131"/>
      <c r="B377" s="266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S377" s="131"/>
      <c r="T377" s="131"/>
    </row>
    <row r="378">
      <c r="A378" s="131"/>
      <c r="B378" s="266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S378" s="131"/>
      <c r="T378" s="131"/>
    </row>
    <row r="379">
      <c r="A379" s="131"/>
      <c r="B379" s="266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S379" s="131"/>
      <c r="T379" s="131"/>
    </row>
    <row r="380">
      <c r="A380" s="131"/>
      <c r="B380" s="266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S380" s="131"/>
      <c r="T380" s="131"/>
    </row>
    <row r="381">
      <c r="A381" s="131"/>
      <c r="B381" s="266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S381" s="131"/>
      <c r="T381" s="131"/>
    </row>
    <row r="382">
      <c r="A382" s="131"/>
      <c r="B382" s="266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S382" s="131"/>
      <c r="T382" s="131"/>
    </row>
    <row r="383">
      <c r="A383" s="131"/>
      <c r="B383" s="266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S383" s="131"/>
      <c r="T383" s="131"/>
    </row>
    <row r="384">
      <c r="A384" s="131"/>
      <c r="B384" s="266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S384" s="131"/>
      <c r="T384" s="131"/>
    </row>
    <row r="385">
      <c r="A385" s="131"/>
      <c r="B385" s="266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S385" s="131"/>
      <c r="T385" s="131"/>
    </row>
    <row r="386">
      <c r="A386" s="131"/>
      <c r="B386" s="266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S386" s="131"/>
      <c r="T386" s="131"/>
    </row>
    <row r="387">
      <c r="A387" s="131"/>
      <c r="B387" s="266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S387" s="131"/>
      <c r="T387" s="131"/>
    </row>
    <row r="388">
      <c r="A388" s="131"/>
      <c r="B388" s="266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S388" s="131"/>
      <c r="T388" s="131"/>
    </row>
    <row r="389">
      <c r="A389" s="131"/>
      <c r="B389" s="266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S389" s="131"/>
      <c r="T389" s="131"/>
    </row>
    <row r="390">
      <c r="A390" s="131"/>
      <c r="B390" s="266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S390" s="131"/>
      <c r="T390" s="131"/>
    </row>
    <row r="391">
      <c r="A391" s="131"/>
      <c r="B391" s="266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S391" s="131"/>
      <c r="T391" s="131"/>
    </row>
    <row r="392">
      <c r="A392" s="131"/>
      <c r="B392" s="266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S392" s="131"/>
      <c r="T392" s="131"/>
    </row>
    <row r="393">
      <c r="A393" s="131"/>
      <c r="B393" s="266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S393" s="131"/>
      <c r="T393" s="131"/>
    </row>
    <row r="394">
      <c r="A394" s="131"/>
      <c r="B394" s="266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S394" s="131"/>
      <c r="T394" s="131"/>
    </row>
    <row r="395">
      <c r="A395" s="131"/>
      <c r="B395" s="266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S395" s="131"/>
      <c r="T395" s="131"/>
    </row>
    <row r="396">
      <c r="A396" s="131"/>
      <c r="B396" s="266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S396" s="131"/>
      <c r="T396" s="131"/>
    </row>
    <row r="397">
      <c r="A397" s="131"/>
      <c r="B397" s="266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S397" s="131"/>
      <c r="T397" s="131"/>
    </row>
    <row r="398">
      <c r="A398" s="131"/>
      <c r="B398" s="266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S398" s="131"/>
      <c r="T398" s="131"/>
    </row>
    <row r="399">
      <c r="A399" s="131"/>
      <c r="B399" s="266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S399" s="131"/>
      <c r="T399" s="131"/>
    </row>
    <row r="400">
      <c r="A400" s="131"/>
      <c r="B400" s="266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S400" s="131"/>
      <c r="T400" s="131"/>
    </row>
    <row r="401">
      <c r="A401" s="131"/>
      <c r="B401" s="266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S401" s="131"/>
      <c r="T401" s="131"/>
    </row>
    <row r="402">
      <c r="A402" s="131"/>
      <c r="B402" s="266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S402" s="131"/>
      <c r="T402" s="131"/>
    </row>
    <row r="403">
      <c r="A403" s="131"/>
      <c r="B403" s="266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S403" s="131"/>
      <c r="T403" s="131"/>
    </row>
    <row r="404">
      <c r="A404" s="131"/>
      <c r="B404" s="266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S404" s="131"/>
      <c r="T404" s="131"/>
    </row>
    <row r="405">
      <c r="A405" s="131"/>
      <c r="B405" s="266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S405" s="131"/>
      <c r="T405" s="131"/>
    </row>
    <row r="406">
      <c r="A406" s="131"/>
      <c r="B406" s="266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S406" s="131"/>
      <c r="T406" s="131"/>
    </row>
    <row r="407">
      <c r="A407" s="131"/>
      <c r="B407" s="266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S407" s="131"/>
      <c r="T407" s="131"/>
    </row>
    <row r="408">
      <c r="A408" s="131"/>
      <c r="B408" s="266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S408" s="131"/>
      <c r="T408" s="131"/>
    </row>
    <row r="409">
      <c r="A409" s="131"/>
      <c r="B409" s="266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S409" s="131"/>
      <c r="T409" s="131"/>
    </row>
    <row r="410">
      <c r="A410" s="131"/>
      <c r="B410" s="266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S410" s="131"/>
      <c r="T410" s="131"/>
    </row>
    <row r="411">
      <c r="A411" s="131"/>
      <c r="B411" s="266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S411" s="131"/>
      <c r="T411" s="131"/>
    </row>
    <row r="412">
      <c r="A412" s="131"/>
      <c r="B412" s="266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S412" s="131"/>
      <c r="T412" s="131"/>
    </row>
    <row r="413">
      <c r="A413" s="131"/>
      <c r="B413" s="266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S413" s="131"/>
      <c r="T413" s="131"/>
    </row>
    <row r="414">
      <c r="A414" s="131"/>
      <c r="B414" s="266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S414" s="131"/>
      <c r="T414" s="131"/>
    </row>
    <row r="415">
      <c r="A415" s="131"/>
      <c r="B415" s="266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S415" s="131"/>
      <c r="T415" s="131"/>
    </row>
    <row r="416">
      <c r="A416" s="131"/>
      <c r="B416" s="266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S416" s="131"/>
      <c r="T416" s="131"/>
    </row>
    <row r="417">
      <c r="A417" s="131"/>
      <c r="B417" s="266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S417" s="131"/>
      <c r="T417" s="131"/>
    </row>
    <row r="418">
      <c r="A418" s="131"/>
      <c r="B418" s="266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S418" s="131"/>
      <c r="T418" s="131"/>
    </row>
    <row r="419">
      <c r="A419" s="131"/>
      <c r="B419" s="266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S419" s="131"/>
      <c r="T419" s="131"/>
    </row>
    <row r="420">
      <c r="A420" s="131"/>
      <c r="B420" s="266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S420" s="131"/>
      <c r="T420" s="131"/>
    </row>
    <row r="421">
      <c r="A421" s="131"/>
      <c r="B421" s="266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S421" s="131"/>
      <c r="T421" s="131"/>
    </row>
    <row r="422">
      <c r="A422" s="131"/>
      <c r="B422" s="266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S422" s="131"/>
      <c r="T422" s="131"/>
    </row>
    <row r="423">
      <c r="A423" s="131"/>
      <c r="B423" s="266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S423" s="131"/>
      <c r="T423" s="131"/>
    </row>
    <row r="424">
      <c r="A424" s="131"/>
      <c r="B424" s="266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S424" s="131"/>
      <c r="T424" s="131"/>
    </row>
    <row r="425">
      <c r="A425" s="131"/>
      <c r="B425" s="266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S425" s="131"/>
      <c r="T425" s="131"/>
    </row>
    <row r="426">
      <c r="A426" s="131"/>
      <c r="B426" s="266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S426" s="131"/>
      <c r="T426" s="131"/>
    </row>
    <row r="427">
      <c r="A427" s="131"/>
      <c r="B427" s="266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S427" s="131"/>
      <c r="T427" s="131"/>
    </row>
    <row r="428">
      <c r="A428" s="131"/>
      <c r="B428" s="266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S428" s="131"/>
      <c r="T428" s="131"/>
    </row>
    <row r="429">
      <c r="A429" s="131"/>
      <c r="B429" s="266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S429" s="131"/>
      <c r="T429" s="131"/>
    </row>
    <row r="430">
      <c r="A430" s="131"/>
      <c r="B430" s="266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S430" s="131"/>
      <c r="T430" s="131"/>
    </row>
    <row r="431">
      <c r="A431" s="131"/>
      <c r="B431" s="266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S431" s="131"/>
      <c r="T431" s="131"/>
    </row>
    <row r="432">
      <c r="A432" s="131"/>
      <c r="B432" s="266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S432" s="131"/>
      <c r="T432" s="131"/>
    </row>
    <row r="433">
      <c r="A433" s="131"/>
      <c r="B433" s="266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S433" s="131"/>
      <c r="T433" s="131"/>
    </row>
    <row r="434">
      <c r="A434" s="131"/>
      <c r="B434" s="266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S434" s="131"/>
      <c r="T434" s="131"/>
    </row>
    <row r="435">
      <c r="A435" s="131"/>
      <c r="B435" s="266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S435" s="131"/>
      <c r="T435" s="131"/>
    </row>
    <row r="436">
      <c r="A436" s="131"/>
      <c r="B436" s="266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S436" s="131"/>
      <c r="T436" s="131"/>
    </row>
    <row r="437">
      <c r="A437" s="131"/>
      <c r="B437" s="266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S437" s="131"/>
      <c r="T437" s="131"/>
    </row>
    <row r="438">
      <c r="A438" s="131"/>
      <c r="B438" s="266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S438" s="131"/>
      <c r="T438" s="131"/>
    </row>
    <row r="439">
      <c r="A439" s="131"/>
      <c r="B439" s="266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S439" s="131"/>
      <c r="T439" s="131"/>
    </row>
    <row r="440">
      <c r="A440" s="131"/>
      <c r="B440" s="266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S440" s="131"/>
      <c r="T440" s="131"/>
    </row>
    <row r="441">
      <c r="A441" s="131"/>
      <c r="B441" s="266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S441" s="131"/>
      <c r="T441" s="131"/>
    </row>
    <row r="442">
      <c r="A442" s="131"/>
      <c r="B442" s="266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S442" s="131"/>
      <c r="T442" s="131"/>
    </row>
    <row r="443">
      <c r="A443" s="131"/>
      <c r="B443" s="266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S443" s="131"/>
      <c r="T443" s="131"/>
    </row>
    <row r="444">
      <c r="A444" s="131"/>
      <c r="B444" s="266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S444" s="131"/>
      <c r="T444" s="131"/>
    </row>
    <row r="445">
      <c r="A445" s="131"/>
      <c r="B445" s="266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S445" s="131"/>
      <c r="T445" s="131"/>
    </row>
    <row r="446">
      <c r="A446" s="131"/>
      <c r="B446" s="266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S446" s="131"/>
      <c r="T446" s="131"/>
    </row>
    <row r="447">
      <c r="A447" s="131"/>
      <c r="B447" s="266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S447" s="131"/>
      <c r="T447" s="131"/>
    </row>
    <row r="448">
      <c r="A448" s="131"/>
      <c r="B448" s="266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S448" s="131"/>
      <c r="T448" s="131"/>
    </row>
    <row r="449">
      <c r="A449" s="131"/>
      <c r="B449" s="266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S449" s="131"/>
      <c r="T449" s="131"/>
    </row>
    <row r="450">
      <c r="A450" s="131"/>
      <c r="B450" s="266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S450" s="131"/>
      <c r="T450" s="131"/>
    </row>
    <row r="451">
      <c r="A451" s="131"/>
      <c r="B451" s="266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S451" s="131"/>
      <c r="T451" s="131"/>
    </row>
    <row r="452">
      <c r="A452" s="131"/>
      <c r="B452" s="266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S452" s="131"/>
      <c r="T452" s="131"/>
    </row>
    <row r="453">
      <c r="A453" s="131"/>
      <c r="B453" s="266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S453" s="131"/>
      <c r="T453" s="131"/>
    </row>
    <row r="454">
      <c r="A454" s="131"/>
      <c r="B454" s="266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S454" s="131"/>
      <c r="T454" s="131"/>
    </row>
    <row r="455">
      <c r="A455" s="131"/>
      <c r="B455" s="266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S455" s="131"/>
      <c r="T455" s="131"/>
    </row>
    <row r="456">
      <c r="A456" s="131"/>
      <c r="B456" s="266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S456" s="131"/>
      <c r="T456" s="131"/>
    </row>
    <row r="457">
      <c r="A457" s="131"/>
      <c r="B457" s="266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S457" s="131"/>
      <c r="T457" s="131"/>
    </row>
    <row r="458">
      <c r="A458" s="131"/>
      <c r="B458" s="266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S458" s="131"/>
      <c r="T458" s="131"/>
    </row>
    <row r="459">
      <c r="A459" s="131"/>
      <c r="B459" s="266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S459" s="131"/>
      <c r="T459" s="131"/>
    </row>
    <row r="460">
      <c r="A460" s="131"/>
      <c r="B460" s="266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S460" s="131"/>
      <c r="T460" s="131"/>
    </row>
    <row r="461">
      <c r="A461" s="131"/>
      <c r="B461" s="266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S461" s="131"/>
      <c r="T461" s="131"/>
    </row>
    <row r="462">
      <c r="A462" s="131"/>
      <c r="B462" s="266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S462" s="131"/>
      <c r="T462" s="131"/>
    </row>
    <row r="463">
      <c r="A463" s="131"/>
      <c r="B463" s="266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S463" s="131"/>
      <c r="T463" s="131"/>
    </row>
    <row r="464">
      <c r="A464" s="131"/>
      <c r="B464" s="266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S464" s="131"/>
      <c r="T464" s="131"/>
    </row>
    <row r="465">
      <c r="A465" s="131"/>
      <c r="B465" s="266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S465" s="131"/>
      <c r="T465" s="131"/>
    </row>
    <row r="466">
      <c r="A466" s="131"/>
      <c r="B466" s="266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S466" s="131"/>
      <c r="T466" s="131"/>
    </row>
    <row r="467">
      <c r="A467" s="131"/>
      <c r="B467" s="266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S467" s="131"/>
      <c r="T467" s="131"/>
    </row>
    <row r="468">
      <c r="A468" s="131"/>
      <c r="B468" s="266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S468" s="131"/>
      <c r="T468" s="131"/>
    </row>
    <row r="469">
      <c r="A469" s="131"/>
      <c r="B469" s="266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S469" s="131"/>
      <c r="T469" s="131"/>
    </row>
    <row r="470">
      <c r="A470" s="131"/>
      <c r="B470" s="266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S470" s="131"/>
      <c r="T470" s="131"/>
    </row>
    <row r="471">
      <c r="A471" s="131"/>
      <c r="B471" s="266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S471" s="131"/>
      <c r="T471" s="131"/>
    </row>
    <row r="472">
      <c r="A472" s="131"/>
      <c r="B472" s="266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S472" s="131"/>
      <c r="T472" s="131"/>
    </row>
    <row r="473">
      <c r="A473" s="131"/>
      <c r="B473" s="266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S473" s="131"/>
      <c r="T473" s="131"/>
    </row>
    <row r="474">
      <c r="A474" s="131"/>
      <c r="B474" s="266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S474" s="131"/>
      <c r="T474" s="131"/>
    </row>
    <row r="475">
      <c r="A475" s="131"/>
      <c r="B475" s="266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S475" s="131"/>
      <c r="T475" s="131"/>
    </row>
    <row r="476">
      <c r="A476" s="131"/>
      <c r="B476" s="266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S476" s="131"/>
      <c r="T476" s="131"/>
    </row>
    <row r="477">
      <c r="A477" s="131"/>
      <c r="B477" s="266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S477" s="131"/>
      <c r="T477" s="131"/>
    </row>
    <row r="478">
      <c r="A478" s="131"/>
      <c r="B478" s="266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S478" s="131"/>
      <c r="T478" s="131"/>
    </row>
    <row r="479">
      <c r="A479" s="131"/>
      <c r="B479" s="266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S479" s="131"/>
      <c r="T479" s="131"/>
    </row>
    <row r="480">
      <c r="A480" s="131"/>
      <c r="B480" s="266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S480" s="131"/>
      <c r="T480" s="131"/>
    </row>
    <row r="481">
      <c r="A481" s="131"/>
      <c r="B481" s="266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S481" s="131"/>
      <c r="T481" s="131"/>
    </row>
    <row r="482">
      <c r="A482" s="131"/>
      <c r="B482" s="266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S482" s="131"/>
      <c r="T482" s="131"/>
    </row>
    <row r="483">
      <c r="A483" s="131"/>
      <c r="B483" s="266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S483" s="131"/>
      <c r="T483" s="131"/>
    </row>
    <row r="484">
      <c r="A484" s="131"/>
      <c r="B484" s="266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S484" s="131"/>
      <c r="T484" s="131"/>
    </row>
    <row r="485">
      <c r="A485" s="131"/>
      <c r="B485" s="266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S485" s="131"/>
      <c r="T485" s="131"/>
    </row>
    <row r="486">
      <c r="A486" s="131"/>
      <c r="B486" s="266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S486" s="131"/>
      <c r="T486" s="131"/>
    </row>
    <row r="487">
      <c r="A487" s="131"/>
      <c r="B487" s="266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S487" s="131"/>
      <c r="T487" s="131"/>
    </row>
    <row r="488">
      <c r="A488" s="131"/>
      <c r="B488" s="266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S488" s="131"/>
      <c r="T488" s="131"/>
    </row>
    <row r="489">
      <c r="A489" s="131"/>
      <c r="B489" s="266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S489" s="131"/>
      <c r="T489" s="131"/>
    </row>
    <row r="490">
      <c r="A490" s="131"/>
      <c r="B490" s="266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S490" s="131"/>
      <c r="T490" s="131"/>
    </row>
    <row r="491">
      <c r="A491" s="131"/>
      <c r="B491" s="266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S491" s="131"/>
      <c r="T491" s="131"/>
    </row>
    <row r="492">
      <c r="A492" s="131"/>
      <c r="B492" s="266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S492" s="131"/>
      <c r="T492" s="131"/>
    </row>
    <row r="493">
      <c r="A493" s="131"/>
      <c r="B493" s="266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S493" s="131"/>
      <c r="T493" s="131"/>
    </row>
    <row r="494">
      <c r="A494" s="131"/>
      <c r="B494" s="266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S494" s="131"/>
      <c r="T494" s="131"/>
    </row>
    <row r="495">
      <c r="A495" s="131"/>
      <c r="B495" s="266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S495" s="131"/>
      <c r="T495" s="131"/>
    </row>
    <row r="496">
      <c r="A496" s="131"/>
      <c r="B496" s="266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S496" s="131"/>
      <c r="T496" s="131"/>
    </row>
    <row r="497">
      <c r="A497" s="131"/>
      <c r="B497" s="266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S497" s="131"/>
      <c r="T497" s="131"/>
    </row>
    <row r="498">
      <c r="A498" s="131"/>
      <c r="B498" s="266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S498" s="131"/>
      <c r="T498" s="131"/>
    </row>
    <row r="499">
      <c r="A499" s="131"/>
      <c r="B499" s="266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S499" s="131"/>
      <c r="T499" s="131"/>
    </row>
    <row r="500">
      <c r="A500" s="131"/>
      <c r="B500" s="266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S500" s="131"/>
      <c r="T500" s="131"/>
    </row>
    <row r="501">
      <c r="A501" s="131"/>
      <c r="B501" s="266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S501" s="131"/>
      <c r="T501" s="131"/>
    </row>
    <row r="502">
      <c r="A502" s="131"/>
      <c r="B502" s="266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S502" s="131"/>
      <c r="T502" s="131"/>
    </row>
    <row r="503">
      <c r="A503" s="131"/>
      <c r="B503" s="266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S503" s="131"/>
      <c r="T503" s="131"/>
    </row>
    <row r="504">
      <c r="A504" s="131"/>
      <c r="B504" s="266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S504" s="131"/>
      <c r="T504" s="131"/>
    </row>
    <row r="505">
      <c r="A505" s="131"/>
      <c r="B505" s="266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S505" s="131"/>
      <c r="T505" s="131"/>
    </row>
    <row r="506">
      <c r="A506" s="131"/>
      <c r="B506" s="266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S506" s="131"/>
      <c r="T506" s="131"/>
    </row>
    <row r="507">
      <c r="A507" s="131"/>
      <c r="B507" s="266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S507" s="131"/>
      <c r="T507" s="131"/>
    </row>
    <row r="508">
      <c r="A508" s="131"/>
      <c r="B508" s="266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S508" s="131"/>
      <c r="T508" s="131"/>
    </row>
    <row r="509">
      <c r="A509" s="131"/>
      <c r="B509" s="266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S509" s="131"/>
      <c r="T509" s="131"/>
    </row>
    <row r="510">
      <c r="A510" s="131"/>
      <c r="B510" s="266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S510" s="131"/>
      <c r="T510" s="131"/>
    </row>
    <row r="511">
      <c r="A511" s="131"/>
      <c r="B511" s="266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S511" s="131"/>
      <c r="T511" s="131"/>
    </row>
    <row r="512">
      <c r="A512" s="131"/>
      <c r="B512" s="266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S512" s="131"/>
      <c r="T512" s="131"/>
    </row>
    <row r="513">
      <c r="A513" s="131"/>
      <c r="B513" s="266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S513" s="131"/>
      <c r="T513" s="131"/>
    </row>
    <row r="514">
      <c r="A514" s="131"/>
      <c r="B514" s="266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S514" s="131"/>
      <c r="T514" s="131"/>
    </row>
    <row r="515">
      <c r="A515" s="131"/>
      <c r="B515" s="266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S515" s="131"/>
      <c r="T515" s="131"/>
    </row>
    <row r="516">
      <c r="A516" s="131"/>
      <c r="B516" s="266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S516" s="131"/>
      <c r="T516" s="131"/>
    </row>
    <row r="517">
      <c r="A517" s="131"/>
      <c r="B517" s="266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S517" s="131"/>
      <c r="T517" s="131"/>
    </row>
    <row r="518">
      <c r="A518" s="131"/>
      <c r="B518" s="266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S518" s="131"/>
      <c r="T518" s="131"/>
    </row>
    <row r="519">
      <c r="A519" s="131"/>
      <c r="B519" s="266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S519" s="131"/>
      <c r="T519" s="131"/>
    </row>
    <row r="520">
      <c r="A520" s="131"/>
      <c r="B520" s="266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S520" s="131"/>
      <c r="T520" s="131"/>
    </row>
    <row r="521">
      <c r="A521" s="131"/>
      <c r="B521" s="266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S521" s="131"/>
      <c r="T521" s="131"/>
    </row>
    <row r="522">
      <c r="A522" s="131"/>
      <c r="B522" s="266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S522" s="131"/>
      <c r="T522" s="131"/>
    </row>
    <row r="523">
      <c r="A523" s="131"/>
      <c r="B523" s="266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S523" s="131"/>
      <c r="T523" s="131"/>
    </row>
    <row r="524">
      <c r="A524" s="131"/>
      <c r="B524" s="266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S524" s="131"/>
      <c r="T524" s="131"/>
    </row>
    <row r="525">
      <c r="A525" s="131"/>
      <c r="B525" s="266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S525" s="131"/>
      <c r="T525" s="131"/>
    </row>
    <row r="526">
      <c r="A526" s="131"/>
      <c r="B526" s="266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S526" s="131"/>
      <c r="T526" s="131"/>
    </row>
    <row r="527">
      <c r="A527" s="131"/>
      <c r="B527" s="266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S527" s="131"/>
      <c r="T527" s="131"/>
    </row>
    <row r="528">
      <c r="A528" s="131"/>
      <c r="B528" s="266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S528" s="131"/>
      <c r="T528" s="131"/>
    </row>
    <row r="529">
      <c r="A529" s="131"/>
      <c r="B529" s="266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S529" s="131"/>
      <c r="T529" s="131"/>
    </row>
    <row r="530">
      <c r="A530" s="131"/>
      <c r="B530" s="266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S530" s="131"/>
      <c r="T530" s="131"/>
    </row>
    <row r="531">
      <c r="A531" s="131"/>
      <c r="B531" s="266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S531" s="131"/>
      <c r="T531" s="131"/>
    </row>
    <row r="532">
      <c r="A532" s="131"/>
      <c r="B532" s="266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S532" s="131"/>
      <c r="T532" s="131"/>
    </row>
    <row r="533">
      <c r="A533" s="131"/>
      <c r="B533" s="266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S533" s="131"/>
      <c r="T533" s="131"/>
    </row>
    <row r="534">
      <c r="A534" s="131"/>
      <c r="B534" s="266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S534" s="131"/>
      <c r="T534" s="131"/>
    </row>
    <row r="535">
      <c r="A535" s="131"/>
      <c r="B535" s="266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S535" s="131"/>
      <c r="T535" s="131"/>
    </row>
    <row r="536">
      <c r="A536" s="131"/>
      <c r="B536" s="266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S536" s="131"/>
      <c r="T536" s="131"/>
    </row>
    <row r="537">
      <c r="A537" s="131"/>
      <c r="B537" s="266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S537" s="131"/>
      <c r="T537" s="131"/>
    </row>
    <row r="538">
      <c r="A538" s="131"/>
      <c r="B538" s="266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S538" s="131"/>
      <c r="T538" s="131"/>
    </row>
    <row r="539">
      <c r="A539" s="131"/>
      <c r="B539" s="266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S539" s="131"/>
      <c r="T539" s="131"/>
    </row>
    <row r="540">
      <c r="A540" s="131"/>
      <c r="B540" s="266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S540" s="131"/>
      <c r="T540" s="131"/>
    </row>
    <row r="541">
      <c r="A541" s="131"/>
      <c r="B541" s="266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S541" s="131"/>
      <c r="T541" s="131"/>
    </row>
    <row r="542">
      <c r="A542" s="131"/>
      <c r="B542" s="266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S542" s="131"/>
      <c r="T542" s="131"/>
    </row>
    <row r="543">
      <c r="A543" s="131"/>
      <c r="B543" s="266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S543" s="131"/>
      <c r="T543" s="131"/>
    </row>
    <row r="544">
      <c r="A544" s="131"/>
      <c r="B544" s="266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S544" s="131"/>
      <c r="T544" s="131"/>
    </row>
    <row r="545">
      <c r="A545" s="131"/>
      <c r="B545" s="266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S545" s="131"/>
      <c r="T545" s="131"/>
    </row>
    <row r="546">
      <c r="A546" s="131"/>
      <c r="B546" s="266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S546" s="131"/>
      <c r="T546" s="131"/>
    </row>
    <row r="547">
      <c r="A547" s="131"/>
      <c r="B547" s="266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S547" s="131"/>
      <c r="T547" s="131"/>
    </row>
    <row r="548">
      <c r="A548" s="131"/>
      <c r="B548" s="266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S548" s="131"/>
      <c r="T548" s="131"/>
    </row>
    <row r="549">
      <c r="A549" s="131"/>
      <c r="B549" s="266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S549" s="131"/>
      <c r="T549" s="131"/>
    </row>
    <row r="550">
      <c r="A550" s="131"/>
      <c r="B550" s="266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S550" s="131"/>
      <c r="T550" s="131"/>
    </row>
    <row r="551">
      <c r="A551" s="131"/>
      <c r="B551" s="266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S551" s="131"/>
      <c r="T551" s="131"/>
    </row>
    <row r="552">
      <c r="A552" s="131"/>
      <c r="B552" s="266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S552" s="131"/>
      <c r="T552" s="131"/>
    </row>
    <row r="553">
      <c r="A553" s="131"/>
      <c r="B553" s="266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S553" s="131"/>
      <c r="T553" s="131"/>
    </row>
    <row r="554">
      <c r="A554" s="131"/>
      <c r="B554" s="266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S554" s="131"/>
      <c r="T554" s="131"/>
    </row>
    <row r="555">
      <c r="A555" s="131"/>
      <c r="B555" s="266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S555" s="131"/>
      <c r="T555" s="131"/>
    </row>
    <row r="556">
      <c r="A556" s="131"/>
      <c r="B556" s="266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S556" s="131"/>
      <c r="T556" s="131"/>
    </row>
    <row r="557">
      <c r="A557" s="131"/>
      <c r="B557" s="266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S557" s="131"/>
      <c r="T557" s="131"/>
    </row>
    <row r="558">
      <c r="A558" s="131"/>
      <c r="B558" s="266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S558" s="131"/>
      <c r="T558" s="131"/>
    </row>
    <row r="559">
      <c r="A559" s="131"/>
      <c r="B559" s="266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S559" s="131"/>
      <c r="T559" s="131"/>
    </row>
    <row r="560">
      <c r="A560" s="131"/>
      <c r="B560" s="266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S560" s="131"/>
      <c r="T560" s="131"/>
    </row>
    <row r="561">
      <c r="A561" s="131"/>
      <c r="B561" s="266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S561" s="131"/>
      <c r="T561" s="131"/>
    </row>
    <row r="562">
      <c r="A562" s="131"/>
      <c r="B562" s="266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S562" s="131"/>
      <c r="T562" s="131"/>
    </row>
    <row r="563">
      <c r="A563" s="131"/>
      <c r="B563" s="266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S563" s="131"/>
      <c r="T563" s="131"/>
    </row>
    <row r="564">
      <c r="A564" s="131"/>
      <c r="B564" s="266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S564" s="131"/>
      <c r="T564" s="131"/>
    </row>
    <row r="565">
      <c r="A565" s="131"/>
      <c r="B565" s="266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S565" s="131"/>
      <c r="T565" s="131"/>
    </row>
    <row r="566">
      <c r="A566" s="131"/>
      <c r="B566" s="266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S566" s="131"/>
      <c r="T566" s="131"/>
    </row>
    <row r="567">
      <c r="A567" s="131"/>
      <c r="B567" s="266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S567" s="131"/>
      <c r="T567" s="131"/>
    </row>
    <row r="568">
      <c r="A568" s="131"/>
      <c r="B568" s="266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S568" s="131"/>
      <c r="T568" s="131"/>
    </row>
    <row r="569">
      <c r="A569" s="131"/>
      <c r="B569" s="266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S569" s="131"/>
      <c r="T569" s="131"/>
    </row>
    <row r="570">
      <c r="A570" s="131"/>
      <c r="B570" s="266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S570" s="131"/>
      <c r="T570" s="131"/>
    </row>
    <row r="571">
      <c r="A571" s="131"/>
      <c r="B571" s="266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S571" s="131"/>
      <c r="T571" s="131"/>
    </row>
    <row r="572">
      <c r="A572" s="131"/>
      <c r="B572" s="266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S572" s="131"/>
      <c r="T572" s="131"/>
    </row>
    <row r="573">
      <c r="A573" s="131"/>
      <c r="B573" s="266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S573" s="131"/>
      <c r="T573" s="131"/>
    </row>
    <row r="574">
      <c r="A574" s="131"/>
      <c r="B574" s="266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S574" s="131"/>
      <c r="T574" s="131"/>
    </row>
    <row r="575">
      <c r="A575" s="131"/>
      <c r="B575" s="266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S575" s="131"/>
      <c r="T575" s="131"/>
    </row>
    <row r="576">
      <c r="A576" s="131"/>
      <c r="B576" s="266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S576" s="131"/>
      <c r="T576" s="131"/>
    </row>
    <row r="577">
      <c r="A577" s="131"/>
      <c r="B577" s="266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S577" s="131"/>
      <c r="T577" s="131"/>
    </row>
    <row r="578">
      <c r="A578" s="131"/>
      <c r="B578" s="266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S578" s="131"/>
      <c r="T578" s="131"/>
    </row>
    <row r="579">
      <c r="A579" s="131"/>
      <c r="B579" s="266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S579" s="131"/>
      <c r="T579" s="131"/>
    </row>
    <row r="580">
      <c r="A580" s="131"/>
      <c r="B580" s="266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S580" s="131"/>
      <c r="T580" s="131"/>
    </row>
    <row r="581">
      <c r="A581" s="131"/>
      <c r="B581" s="266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S581" s="131"/>
      <c r="T581" s="131"/>
    </row>
    <row r="582">
      <c r="A582" s="131"/>
      <c r="B582" s="266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S582" s="131"/>
      <c r="T582" s="131"/>
    </row>
    <row r="583">
      <c r="A583" s="131"/>
      <c r="B583" s="266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S583" s="131"/>
      <c r="T583" s="131"/>
    </row>
    <row r="584">
      <c r="A584" s="131"/>
      <c r="B584" s="266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S584" s="131"/>
      <c r="T584" s="131"/>
    </row>
    <row r="585">
      <c r="A585" s="131"/>
      <c r="B585" s="266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S585" s="131"/>
      <c r="T585" s="131"/>
    </row>
    <row r="586">
      <c r="A586" s="131"/>
      <c r="B586" s="266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S586" s="131"/>
      <c r="T586" s="131"/>
    </row>
    <row r="587">
      <c r="A587" s="131"/>
      <c r="B587" s="266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S587" s="131"/>
      <c r="T587" s="131"/>
    </row>
    <row r="588">
      <c r="A588" s="131"/>
      <c r="B588" s="266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S588" s="131"/>
      <c r="T588" s="131"/>
    </row>
    <row r="589">
      <c r="A589" s="131"/>
      <c r="B589" s="266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S589" s="131"/>
      <c r="T589" s="131"/>
    </row>
    <row r="590">
      <c r="A590" s="131"/>
      <c r="B590" s="266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S590" s="131"/>
      <c r="T590" s="131"/>
    </row>
    <row r="591">
      <c r="A591" s="131"/>
      <c r="B591" s="266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S591" s="131"/>
      <c r="T591" s="131"/>
    </row>
    <row r="592">
      <c r="A592" s="131"/>
      <c r="B592" s="266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S592" s="131"/>
      <c r="T592" s="131"/>
    </row>
    <row r="593">
      <c r="A593" s="131"/>
      <c r="B593" s="266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S593" s="131"/>
      <c r="T593" s="131"/>
    </row>
    <row r="594">
      <c r="A594" s="131"/>
      <c r="B594" s="266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S594" s="131"/>
      <c r="T594" s="131"/>
    </row>
    <row r="595">
      <c r="A595" s="131"/>
      <c r="B595" s="266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S595" s="131"/>
      <c r="T595" s="131"/>
    </row>
    <row r="596">
      <c r="A596" s="131"/>
      <c r="B596" s="266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S596" s="131"/>
      <c r="T596" s="131"/>
    </row>
    <row r="597">
      <c r="A597" s="131"/>
      <c r="B597" s="266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S597" s="131"/>
      <c r="T597" s="131"/>
    </row>
    <row r="598">
      <c r="A598" s="131"/>
      <c r="B598" s="266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S598" s="131"/>
      <c r="T598" s="131"/>
    </row>
    <row r="599">
      <c r="A599" s="131"/>
      <c r="B599" s="266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S599" s="131"/>
      <c r="T599" s="131"/>
    </row>
    <row r="600">
      <c r="A600" s="131"/>
      <c r="B600" s="266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S600" s="131"/>
      <c r="T600" s="131"/>
    </row>
    <row r="601">
      <c r="A601" s="131"/>
      <c r="B601" s="266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S601" s="131"/>
      <c r="T601" s="131"/>
    </row>
    <row r="602">
      <c r="A602" s="131"/>
      <c r="B602" s="266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S602" s="131"/>
      <c r="T602" s="131"/>
    </row>
    <row r="603">
      <c r="A603" s="131"/>
      <c r="B603" s="266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S603" s="131"/>
      <c r="T603" s="131"/>
    </row>
    <row r="604">
      <c r="A604" s="131"/>
      <c r="B604" s="266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S604" s="131"/>
      <c r="T604" s="131"/>
    </row>
    <row r="605">
      <c r="A605" s="131"/>
      <c r="B605" s="266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S605" s="131"/>
      <c r="T605" s="131"/>
    </row>
    <row r="606">
      <c r="A606" s="131"/>
      <c r="B606" s="266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S606" s="131"/>
      <c r="T606" s="131"/>
    </row>
    <row r="607">
      <c r="A607" s="131"/>
      <c r="B607" s="266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S607" s="131"/>
      <c r="T607" s="131"/>
    </row>
    <row r="608">
      <c r="A608" s="131"/>
      <c r="B608" s="266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S608" s="131"/>
      <c r="T608" s="131"/>
    </row>
    <row r="609">
      <c r="A609" s="131"/>
      <c r="B609" s="266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S609" s="131"/>
      <c r="T609" s="131"/>
    </row>
    <row r="610">
      <c r="A610" s="131"/>
      <c r="B610" s="266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S610" s="131"/>
      <c r="T610" s="131"/>
    </row>
    <row r="611">
      <c r="A611" s="131"/>
      <c r="B611" s="266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S611" s="131"/>
      <c r="T611" s="131"/>
    </row>
    <row r="612">
      <c r="A612" s="131"/>
      <c r="B612" s="266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S612" s="131"/>
      <c r="T612" s="131"/>
    </row>
    <row r="613">
      <c r="A613" s="131"/>
      <c r="B613" s="266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S613" s="131"/>
      <c r="T613" s="131"/>
    </row>
    <row r="614">
      <c r="A614" s="131"/>
      <c r="B614" s="266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S614" s="131"/>
      <c r="T614" s="131"/>
    </row>
    <row r="615">
      <c r="A615" s="131"/>
      <c r="B615" s="266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S615" s="131"/>
      <c r="T615" s="131"/>
    </row>
    <row r="616">
      <c r="A616" s="131"/>
      <c r="B616" s="266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S616" s="131"/>
      <c r="T616" s="131"/>
    </row>
    <row r="617">
      <c r="A617" s="131"/>
      <c r="B617" s="266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S617" s="131"/>
      <c r="T617" s="131"/>
    </row>
    <row r="618">
      <c r="A618" s="131"/>
      <c r="B618" s="266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S618" s="131"/>
      <c r="T618" s="131"/>
    </row>
    <row r="619">
      <c r="A619" s="131"/>
      <c r="B619" s="266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S619" s="131"/>
      <c r="T619" s="131"/>
    </row>
    <row r="620">
      <c r="A620" s="131"/>
      <c r="B620" s="266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S620" s="131"/>
      <c r="T620" s="131"/>
    </row>
    <row r="621">
      <c r="A621" s="131"/>
      <c r="B621" s="266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S621" s="131"/>
      <c r="T621" s="131"/>
    </row>
    <row r="622">
      <c r="A622" s="131"/>
      <c r="B622" s="266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S622" s="131"/>
      <c r="T622" s="131"/>
    </row>
    <row r="623">
      <c r="A623" s="131"/>
      <c r="B623" s="266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S623" s="131"/>
      <c r="T623" s="131"/>
    </row>
    <row r="624">
      <c r="A624" s="131"/>
      <c r="B624" s="266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S624" s="131"/>
      <c r="T624" s="131"/>
    </row>
    <row r="625">
      <c r="A625" s="131"/>
      <c r="B625" s="266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S625" s="131"/>
      <c r="T625" s="131"/>
    </row>
    <row r="626">
      <c r="A626" s="131"/>
      <c r="B626" s="266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S626" s="131"/>
      <c r="T626" s="131"/>
    </row>
    <row r="627">
      <c r="A627" s="131"/>
      <c r="B627" s="266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S627" s="131"/>
      <c r="T627" s="131"/>
    </row>
    <row r="628">
      <c r="A628" s="131"/>
      <c r="B628" s="266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S628" s="131"/>
      <c r="T628" s="131"/>
    </row>
    <row r="629">
      <c r="A629" s="131"/>
      <c r="B629" s="266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S629" s="131"/>
      <c r="T629" s="131"/>
    </row>
    <row r="630">
      <c r="A630" s="131"/>
      <c r="B630" s="266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S630" s="131"/>
      <c r="T630" s="131"/>
    </row>
    <row r="631">
      <c r="A631" s="131"/>
      <c r="B631" s="266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S631" s="131"/>
      <c r="T631" s="131"/>
    </row>
    <row r="632">
      <c r="A632" s="131"/>
      <c r="B632" s="266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S632" s="131"/>
      <c r="T632" s="131"/>
    </row>
    <row r="633">
      <c r="A633" s="131"/>
      <c r="B633" s="266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S633" s="131"/>
      <c r="T633" s="131"/>
    </row>
    <row r="634">
      <c r="A634" s="131"/>
      <c r="B634" s="266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S634" s="131"/>
      <c r="T634" s="131"/>
    </row>
    <row r="635">
      <c r="A635" s="131"/>
      <c r="B635" s="266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S635" s="131"/>
      <c r="T635" s="131"/>
    </row>
    <row r="636">
      <c r="A636" s="131"/>
      <c r="B636" s="266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S636" s="131"/>
      <c r="T636" s="131"/>
    </row>
    <row r="637">
      <c r="A637" s="131"/>
      <c r="B637" s="266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S637" s="131"/>
      <c r="T637" s="131"/>
    </row>
    <row r="638">
      <c r="A638" s="131"/>
      <c r="B638" s="266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S638" s="131"/>
      <c r="T638" s="131"/>
    </row>
    <row r="639">
      <c r="A639" s="131"/>
      <c r="B639" s="266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S639" s="131"/>
      <c r="T639" s="131"/>
    </row>
    <row r="640">
      <c r="A640" s="131"/>
      <c r="B640" s="266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S640" s="131"/>
      <c r="T640" s="131"/>
    </row>
    <row r="641">
      <c r="A641" s="131"/>
      <c r="B641" s="266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S641" s="131"/>
      <c r="T641" s="131"/>
    </row>
    <row r="642">
      <c r="A642" s="131"/>
      <c r="B642" s="266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S642" s="131"/>
      <c r="T642" s="131"/>
    </row>
    <row r="643">
      <c r="A643" s="131"/>
      <c r="B643" s="266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S643" s="131"/>
      <c r="T643" s="131"/>
    </row>
    <row r="644">
      <c r="A644" s="131"/>
      <c r="B644" s="266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S644" s="131"/>
      <c r="T644" s="131"/>
    </row>
    <row r="645">
      <c r="A645" s="131"/>
      <c r="B645" s="266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S645" s="131"/>
      <c r="T645" s="131"/>
    </row>
    <row r="646">
      <c r="A646" s="131"/>
      <c r="B646" s="266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S646" s="131"/>
      <c r="T646" s="131"/>
    </row>
    <row r="647">
      <c r="A647" s="131"/>
      <c r="B647" s="266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S647" s="131"/>
      <c r="T647" s="131"/>
    </row>
    <row r="648">
      <c r="A648" s="131"/>
      <c r="B648" s="266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S648" s="131"/>
      <c r="T648" s="131"/>
    </row>
    <row r="649">
      <c r="A649" s="131"/>
      <c r="B649" s="266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S649" s="131"/>
      <c r="T649" s="131"/>
    </row>
    <row r="650">
      <c r="A650" s="131"/>
      <c r="B650" s="266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S650" s="131"/>
      <c r="T650" s="131"/>
    </row>
    <row r="651">
      <c r="A651" s="131"/>
      <c r="B651" s="266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S651" s="131"/>
      <c r="T651" s="131"/>
    </row>
    <row r="652">
      <c r="A652" s="131"/>
      <c r="B652" s="266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S652" s="131"/>
      <c r="T652" s="131"/>
    </row>
    <row r="653">
      <c r="A653" s="131"/>
      <c r="B653" s="266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S653" s="131"/>
      <c r="T653" s="131"/>
    </row>
    <row r="654">
      <c r="A654" s="131"/>
      <c r="B654" s="266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S654" s="131"/>
      <c r="T654" s="131"/>
    </row>
    <row r="655">
      <c r="A655" s="131"/>
      <c r="B655" s="266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S655" s="131"/>
      <c r="T655" s="131"/>
    </row>
    <row r="656">
      <c r="A656" s="131"/>
      <c r="B656" s="266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S656" s="131"/>
      <c r="T656" s="131"/>
    </row>
    <row r="657">
      <c r="A657" s="131"/>
      <c r="B657" s="266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S657" s="131"/>
      <c r="T657" s="131"/>
    </row>
    <row r="658">
      <c r="A658" s="131"/>
      <c r="B658" s="266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S658" s="131"/>
      <c r="T658" s="131"/>
    </row>
    <row r="659">
      <c r="A659" s="131"/>
      <c r="B659" s="266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S659" s="131"/>
      <c r="T659" s="131"/>
    </row>
    <row r="660">
      <c r="A660" s="131"/>
      <c r="B660" s="266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S660" s="131"/>
      <c r="T660" s="131"/>
    </row>
    <row r="661">
      <c r="A661" s="131"/>
      <c r="B661" s="266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S661" s="131"/>
      <c r="T661" s="131"/>
    </row>
    <row r="662">
      <c r="A662" s="131"/>
      <c r="B662" s="266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S662" s="131"/>
      <c r="T662" s="131"/>
    </row>
    <row r="663">
      <c r="A663" s="131"/>
      <c r="B663" s="266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S663" s="131"/>
      <c r="T663" s="131"/>
    </row>
    <row r="664">
      <c r="A664" s="131"/>
      <c r="B664" s="266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S664" s="131"/>
      <c r="T664" s="131"/>
    </row>
    <row r="665">
      <c r="A665" s="131"/>
      <c r="B665" s="266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S665" s="131"/>
      <c r="T665" s="131"/>
    </row>
    <row r="666">
      <c r="A666" s="131"/>
      <c r="B666" s="266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S666" s="131"/>
      <c r="T666" s="131"/>
    </row>
    <row r="667">
      <c r="A667" s="131"/>
      <c r="B667" s="266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S667" s="131"/>
      <c r="T667" s="131"/>
    </row>
    <row r="668">
      <c r="A668" s="131"/>
      <c r="B668" s="266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S668" s="131"/>
      <c r="T668" s="131"/>
    </row>
    <row r="669">
      <c r="A669" s="131"/>
      <c r="B669" s="266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S669" s="131"/>
      <c r="T669" s="131"/>
    </row>
    <row r="670">
      <c r="A670" s="131"/>
      <c r="B670" s="266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S670" s="131"/>
      <c r="T670" s="131"/>
    </row>
    <row r="671">
      <c r="A671" s="131"/>
      <c r="B671" s="266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S671" s="131"/>
      <c r="T671" s="131"/>
    </row>
    <row r="672">
      <c r="A672" s="131"/>
      <c r="B672" s="266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S672" s="131"/>
      <c r="T672" s="131"/>
    </row>
    <row r="673">
      <c r="A673" s="131"/>
      <c r="B673" s="266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S673" s="131"/>
      <c r="T673" s="131"/>
    </row>
    <row r="674">
      <c r="A674" s="131"/>
      <c r="B674" s="266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S674" s="131"/>
      <c r="T674" s="131"/>
    </row>
    <row r="675">
      <c r="A675" s="131"/>
      <c r="B675" s="266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S675" s="131"/>
      <c r="T675" s="131"/>
    </row>
    <row r="676">
      <c r="A676" s="131"/>
      <c r="B676" s="266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S676" s="131"/>
      <c r="T676" s="131"/>
    </row>
    <row r="677">
      <c r="A677" s="131"/>
      <c r="B677" s="266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S677" s="131"/>
      <c r="T677" s="131"/>
    </row>
    <row r="678">
      <c r="A678" s="131"/>
      <c r="B678" s="266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S678" s="131"/>
      <c r="T678" s="131"/>
    </row>
    <row r="679">
      <c r="A679" s="131"/>
      <c r="B679" s="266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S679" s="131"/>
      <c r="T679" s="131"/>
    </row>
    <row r="680">
      <c r="A680" s="131"/>
      <c r="B680" s="266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S680" s="131"/>
      <c r="T680" s="131"/>
    </row>
    <row r="681">
      <c r="A681" s="131"/>
      <c r="B681" s="266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S681" s="131"/>
      <c r="T681" s="131"/>
    </row>
    <row r="682">
      <c r="A682" s="131"/>
      <c r="B682" s="266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S682" s="131"/>
      <c r="T682" s="131"/>
    </row>
    <row r="683">
      <c r="A683" s="131"/>
      <c r="B683" s="266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S683" s="131"/>
      <c r="T683" s="131"/>
    </row>
    <row r="684">
      <c r="A684" s="131"/>
      <c r="B684" s="266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S684" s="131"/>
      <c r="T684" s="131"/>
    </row>
    <row r="685">
      <c r="A685" s="131"/>
      <c r="B685" s="266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S685" s="131"/>
      <c r="T685" s="131"/>
    </row>
    <row r="686">
      <c r="A686" s="131"/>
      <c r="B686" s="266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S686" s="131"/>
      <c r="T686" s="131"/>
    </row>
    <row r="687">
      <c r="A687" s="131"/>
      <c r="B687" s="266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S687" s="131"/>
      <c r="T687" s="131"/>
    </row>
    <row r="688">
      <c r="A688" s="131"/>
      <c r="B688" s="266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S688" s="131"/>
      <c r="T688" s="131"/>
    </row>
    <row r="689">
      <c r="A689" s="131"/>
      <c r="B689" s="266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S689" s="131"/>
      <c r="T689" s="131"/>
    </row>
    <row r="690">
      <c r="A690" s="131"/>
      <c r="B690" s="266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S690" s="131"/>
      <c r="T690" s="131"/>
    </row>
    <row r="691">
      <c r="A691" s="131"/>
      <c r="B691" s="266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S691" s="131"/>
      <c r="T691" s="131"/>
    </row>
    <row r="692">
      <c r="A692" s="131"/>
      <c r="B692" s="266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S692" s="131"/>
      <c r="T692" s="131"/>
    </row>
    <row r="693">
      <c r="A693" s="131"/>
      <c r="B693" s="266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S693" s="131"/>
      <c r="T693" s="131"/>
    </row>
    <row r="694">
      <c r="A694" s="131"/>
      <c r="B694" s="266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S694" s="131"/>
      <c r="T694" s="131"/>
    </row>
    <row r="695">
      <c r="A695" s="131"/>
      <c r="B695" s="266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S695" s="131"/>
      <c r="T695" s="131"/>
    </row>
    <row r="696">
      <c r="A696" s="131"/>
      <c r="B696" s="266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S696" s="131"/>
      <c r="T696" s="131"/>
    </row>
    <row r="697">
      <c r="A697" s="131"/>
      <c r="B697" s="266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S697" s="131"/>
      <c r="T697" s="131"/>
    </row>
    <row r="698">
      <c r="A698" s="131"/>
      <c r="B698" s="266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S698" s="131"/>
      <c r="T698" s="131"/>
    </row>
    <row r="699">
      <c r="A699" s="131"/>
      <c r="B699" s="266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S699" s="131"/>
      <c r="T699" s="131"/>
    </row>
    <row r="700">
      <c r="A700" s="131"/>
      <c r="B700" s="266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S700" s="131"/>
      <c r="T700" s="131"/>
    </row>
    <row r="701">
      <c r="A701" s="131"/>
      <c r="B701" s="266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S701" s="131"/>
      <c r="T701" s="131"/>
    </row>
    <row r="702">
      <c r="A702" s="131"/>
      <c r="B702" s="266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S702" s="131"/>
      <c r="T702" s="131"/>
    </row>
    <row r="703">
      <c r="A703" s="131"/>
      <c r="B703" s="266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S703" s="131"/>
      <c r="T703" s="131"/>
    </row>
    <row r="704">
      <c r="A704" s="131"/>
      <c r="B704" s="266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S704" s="131"/>
      <c r="T704" s="131"/>
    </row>
    <row r="705">
      <c r="A705" s="131"/>
      <c r="B705" s="266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S705" s="131"/>
      <c r="T705" s="131"/>
    </row>
    <row r="706">
      <c r="A706" s="131"/>
      <c r="B706" s="266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S706" s="131"/>
      <c r="T706" s="131"/>
    </row>
    <row r="707">
      <c r="A707" s="131"/>
      <c r="B707" s="266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S707" s="131"/>
      <c r="T707" s="131"/>
    </row>
    <row r="708">
      <c r="A708" s="131"/>
      <c r="B708" s="266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S708" s="131"/>
      <c r="T708" s="131"/>
    </row>
    <row r="709">
      <c r="A709" s="131"/>
      <c r="B709" s="266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S709" s="131"/>
      <c r="T709" s="131"/>
    </row>
    <row r="710">
      <c r="A710" s="131"/>
      <c r="B710" s="266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S710" s="131"/>
      <c r="T710" s="131"/>
    </row>
    <row r="711">
      <c r="A711" s="131"/>
      <c r="B711" s="266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S711" s="131"/>
      <c r="T711" s="131"/>
    </row>
    <row r="712">
      <c r="A712" s="131"/>
      <c r="B712" s="266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S712" s="131"/>
      <c r="T712" s="131"/>
    </row>
    <row r="713">
      <c r="A713" s="131"/>
      <c r="B713" s="266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S713" s="131"/>
      <c r="T713" s="131"/>
    </row>
    <row r="714">
      <c r="A714" s="131"/>
      <c r="B714" s="266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S714" s="131"/>
      <c r="T714" s="131"/>
    </row>
    <row r="715">
      <c r="A715" s="131"/>
      <c r="B715" s="266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S715" s="131"/>
      <c r="T715" s="131"/>
    </row>
    <row r="716">
      <c r="A716" s="131"/>
      <c r="B716" s="266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S716" s="131"/>
      <c r="T716" s="131"/>
    </row>
    <row r="717">
      <c r="A717" s="131"/>
      <c r="B717" s="266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S717" s="131"/>
      <c r="T717" s="131"/>
    </row>
    <row r="718">
      <c r="A718" s="131"/>
      <c r="B718" s="266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S718" s="131"/>
      <c r="T718" s="131"/>
    </row>
    <row r="719">
      <c r="A719" s="131"/>
      <c r="B719" s="266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S719" s="131"/>
      <c r="T719" s="131"/>
    </row>
    <row r="720">
      <c r="A720" s="131"/>
      <c r="B720" s="266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S720" s="131"/>
      <c r="T720" s="131"/>
    </row>
    <row r="721">
      <c r="A721" s="131"/>
      <c r="B721" s="266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S721" s="131"/>
      <c r="T721" s="131"/>
    </row>
    <row r="722">
      <c r="A722" s="131"/>
      <c r="B722" s="266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S722" s="131"/>
      <c r="T722" s="131"/>
    </row>
    <row r="723">
      <c r="A723" s="131"/>
      <c r="B723" s="266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S723" s="131"/>
      <c r="T723" s="131"/>
    </row>
    <row r="724">
      <c r="A724" s="131"/>
      <c r="B724" s="266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S724" s="131"/>
      <c r="T724" s="131"/>
    </row>
    <row r="725">
      <c r="A725" s="131"/>
      <c r="B725" s="266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S725" s="131"/>
      <c r="T725" s="131"/>
    </row>
    <row r="726">
      <c r="A726" s="131"/>
      <c r="B726" s="266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S726" s="131"/>
      <c r="T726" s="131"/>
    </row>
    <row r="727">
      <c r="A727" s="131"/>
      <c r="B727" s="266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S727" s="131"/>
      <c r="T727" s="131"/>
    </row>
    <row r="728">
      <c r="A728" s="131"/>
      <c r="B728" s="266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S728" s="131"/>
      <c r="T728" s="131"/>
    </row>
    <row r="729">
      <c r="A729" s="131"/>
      <c r="B729" s="266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S729" s="131"/>
      <c r="T729" s="131"/>
    </row>
    <row r="730">
      <c r="A730" s="131"/>
      <c r="B730" s="266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S730" s="131"/>
      <c r="T730" s="131"/>
    </row>
    <row r="731">
      <c r="A731" s="131"/>
      <c r="B731" s="266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S731" s="131"/>
      <c r="T731" s="131"/>
    </row>
    <row r="732">
      <c r="A732" s="131"/>
      <c r="B732" s="266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S732" s="131"/>
      <c r="T732" s="131"/>
    </row>
    <row r="733">
      <c r="A733" s="131"/>
      <c r="B733" s="266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S733" s="131"/>
      <c r="T733" s="131"/>
    </row>
    <row r="734">
      <c r="A734" s="131"/>
      <c r="B734" s="266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S734" s="131"/>
      <c r="T734" s="131"/>
    </row>
    <row r="735">
      <c r="A735" s="131"/>
      <c r="B735" s="266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S735" s="131"/>
      <c r="T735" s="131"/>
    </row>
    <row r="736">
      <c r="A736" s="131"/>
      <c r="B736" s="266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S736" s="131"/>
      <c r="T736" s="131"/>
    </row>
    <row r="737">
      <c r="A737" s="131"/>
      <c r="B737" s="266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S737" s="131"/>
      <c r="T737" s="131"/>
    </row>
    <row r="738">
      <c r="A738" s="131"/>
      <c r="B738" s="266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S738" s="131"/>
      <c r="T738" s="131"/>
    </row>
    <row r="739">
      <c r="A739" s="131"/>
      <c r="B739" s="266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S739" s="131"/>
      <c r="T739" s="131"/>
    </row>
    <row r="740">
      <c r="A740" s="131"/>
      <c r="B740" s="266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S740" s="131"/>
      <c r="T740" s="131"/>
    </row>
    <row r="741">
      <c r="A741" s="131"/>
      <c r="B741" s="266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S741" s="131"/>
      <c r="T741" s="131"/>
    </row>
    <row r="742">
      <c r="A742" s="131"/>
      <c r="B742" s="266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S742" s="131"/>
      <c r="T742" s="131"/>
    </row>
    <row r="743">
      <c r="A743" s="131"/>
      <c r="B743" s="266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S743" s="131"/>
      <c r="T743" s="131"/>
    </row>
    <row r="744">
      <c r="A744" s="131"/>
      <c r="B744" s="266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S744" s="131"/>
      <c r="T744" s="131"/>
    </row>
    <row r="745">
      <c r="A745" s="131"/>
      <c r="B745" s="266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S745" s="131"/>
      <c r="T745" s="131"/>
    </row>
    <row r="746">
      <c r="A746" s="131"/>
      <c r="B746" s="266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S746" s="131"/>
      <c r="T746" s="131"/>
    </row>
    <row r="747">
      <c r="A747" s="131"/>
      <c r="B747" s="266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S747" s="131"/>
      <c r="T747" s="131"/>
    </row>
    <row r="748">
      <c r="A748" s="131"/>
      <c r="B748" s="266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S748" s="131"/>
      <c r="T748" s="131"/>
    </row>
    <row r="749">
      <c r="A749" s="131"/>
      <c r="B749" s="266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S749" s="131"/>
      <c r="T749" s="131"/>
    </row>
    <row r="750">
      <c r="A750" s="131"/>
      <c r="B750" s="266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S750" s="131"/>
      <c r="T750" s="131"/>
    </row>
    <row r="751">
      <c r="A751" s="131"/>
      <c r="B751" s="266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S751" s="131"/>
      <c r="T751" s="131"/>
    </row>
    <row r="752">
      <c r="A752" s="131"/>
      <c r="B752" s="266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S752" s="131"/>
      <c r="T752" s="131"/>
    </row>
    <row r="753">
      <c r="A753" s="131"/>
      <c r="B753" s="266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S753" s="131"/>
      <c r="T753" s="131"/>
    </row>
    <row r="754">
      <c r="A754" s="131"/>
      <c r="B754" s="266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S754" s="131"/>
      <c r="T754" s="131"/>
    </row>
    <row r="755">
      <c r="A755" s="131"/>
      <c r="B755" s="266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S755" s="131"/>
      <c r="T755" s="131"/>
    </row>
    <row r="756">
      <c r="A756" s="131"/>
      <c r="B756" s="266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S756" s="131"/>
      <c r="T756" s="131"/>
    </row>
    <row r="757">
      <c r="A757" s="131"/>
      <c r="B757" s="266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S757" s="131"/>
      <c r="T757" s="131"/>
    </row>
    <row r="758">
      <c r="A758" s="131"/>
      <c r="B758" s="266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S758" s="131"/>
      <c r="T758" s="131"/>
    </row>
    <row r="759">
      <c r="A759" s="131"/>
      <c r="B759" s="266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S759" s="131"/>
      <c r="T759" s="131"/>
    </row>
    <row r="760">
      <c r="A760" s="131"/>
      <c r="B760" s="266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S760" s="131"/>
      <c r="T760" s="131"/>
    </row>
    <row r="761">
      <c r="A761" s="131"/>
      <c r="B761" s="266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S761" s="131"/>
      <c r="T761" s="131"/>
    </row>
    <row r="762">
      <c r="A762" s="131"/>
      <c r="B762" s="266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S762" s="131"/>
      <c r="T762" s="131"/>
    </row>
    <row r="763">
      <c r="A763" s="131"/>
      <c r="B763" s="266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S763" s="131"/>
      <c r="T763" s="131"/>
    </row>
    <row r="764">
      <c r="A764" s="131"/>
      <c r="B764" s="266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S764" s="131"/>
      <c r="T764" s="131"/>
    </row>
    <row r="765">
      <c r="A765" s="131"/>
      <c r="B765" s="266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S765" s="131"/>
      <c r="T765" s="131"/>
    </row>
    <row r="766">
      <c r="A766" s="131"/>
      <c r="B766" s="266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S766" s="131"/>
      <c r="T766" s="131"/>
    </row>
    <row r="767">
      <c r="A767" s="131"/>
      <c r="B767" s="266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S767" s="131"/>
      <c r="T767" s="131"/>
    </row>
    <row r="768">
      <c r="A768" s="131"/>
      <c r="B768" s="266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S768" s="131"/>
      <c r="T768" s="131"/>
    </row>
    <row r="769">
      <c r="A769" s="131"/>
      <c r="B769" s="266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S769" s="131"/>
      <c r="T769" s="131"/>
    </row>
    <row r="770">
      <c r="A770" s="131"/>
      <c r="B770" s="266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S770" s="131"/>
      <c r="T770" s="131"/>
    </row>
    <row r="771">
      <c r="A771" s="131"/>
      <c r="B771" s="266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S771" s="131"/>
      <c r="T771" s="131"/>
    </row>
    <row r="772">
      <c r="A772" s="131"/>
      <c r="B772" s="266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S772" s="131"/>
      <c r="T772" s="131"/>
    </row>
    <row r="773">
      <c r="A773" s="131"/>
      <c r="B773" s="266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S773" s="131"/>
      <c r="T773" s="131"/>
    </row>
    <row r="774">
      <c r="A774" s="131"/>
      <c r="B774" s="266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S774" s="131"/>
      <c r="T774" s="131"/>
    </row>
    <row r="775">
      <c r="A775" s="131"/>
      <c r="B775" s="266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S775" s="131"/>
      <c r="T775" s="131"/>
    </row>
    <row r="776">
      <c r="A776" s="131"/>
      <c r="B776" s="266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S776" s="131"/>
      <c r="T776" s="131"/>
    </row>
    <row r="777">
      <c r="A777" s="131"/>
      <c r="B777" s="266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S777" s="131"/>
      <c r="T777" s="131"/>
    </row>
    <row r="778">
      <c r="A778" s="131"/>
      <c r="B778" s="266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S778" s="131"/>
      <c r="T778" s="131"/>
    </row>
    <row r="779">
      <c r="A779" s="131"/>
      <c r="B779" s="266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S779" s="131"/>
      <c r="T779" s="131"/>
    </row>
    <row r="780">
      <c r="A780" s="131"/>
      <c r="B780" s="266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S780" s="131"/>
      <c r="T780" s="131"/>
    </row>
    <row r="781">
      <c r="A781" s="131"/>
      <c r="B781" s="266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S781" s="131"/>
      <c r="T781" s="131"/>
    </row>
    <row r="782">
      <c r="A782" s="131"/>
      <c r="B782" s="266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S782" s="131"/>
      <c r="T782" s="131"/>
    </row>
    <row r="783">
      <c r="A783" s="131"/>
      <c r="B783" s="266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S783" s="131"/>
      <c r="T783" s="131"/>
    </row>
    <row r="784">
      <c r="A784" s="131"/>
      <c r="B784" s="266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S784" s="131"/>
      <c r="T784" s="131"/>
    </row>
    <row r="785">
      <c r="A785" s="131"/>
      <c r="B785" s="266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S785" s="131"/>
      <c r="T785" s="131"/>
    </row>
    <row r="786">
      <c r="A786" s="131"/>
      <c r="B786" s="266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S786" s="131"/>
      <c r="T786" s="131"/>
    </row>
    <row r="787">
      <c r="A787" s="131"/>
      <c r="B787" s="266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S787" s="131"/>
      <c r="T787" s="131"/>
    </row>
    <row r="788">
      <c r="A788" s="131"/>
      <c r="B788" s="266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S788" s="131"/>
      <c r="T788" s="131"/>
    </row>
    <row r="789">
      <c r="A789" s="131"/>
      <c r="B789" s="266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S789" s="131"/>
      <c r="T789" s="131"/>
    </row>
    <row r="790">
      <c r="A790" s="131"/>
      <c r="B790" s="266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S790" s="131"/>
      <c r="T790" s="131"/>
    </row>
    <row r="791">
      <c r="A791" s="131"/>
      <c r="B791" s="266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S791" s="131"/>
      <c r="T791" s="131"/>
    </row>
    <row r="792">
      <c r="A792" s="131"/>
      <c r="B792" s="266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S792" s="131"/>
      <c r="T792" s="131"/>
    </row>
    <row r="793">
      <c r="A793" s="131"/>
      <c r="B793" s="266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S793" s="131"/>
      <c r="T793" s="131"/>
    </row>
    <row r="794">
      <c r="A794" s="131"/>
      <c r="B794" s="266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S794" s="131"/>
      <c r="T794" s="131"/>
    </row>
    <row r="795">
      <c r="A795" s="131"/>
      <c r="B795" s="266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S795" s="131"/>
      <c r="T795" s="131"/>
    </row>
    <row r="796">
      <c r="A796" s="131"/>
      <c r="B796" s="266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S796" s="131"/>
      <c r="T796" s="131"/>
    </row>
    <row r="797">
      <c r="A797" s="131"/>
      <c r="B797" s="266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S797" s="131"/>
      <c r="T797" s="131"/>
    </row>
    <row r="798">
      <c r="A798" s="131"/>
      <c r="B798" s="266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S798" s="131"/>
      <c r="T798" s="131"/>
    </row>
    <row r="799">
      <c r="A799" s="131"/>
      <c r="B799" s="266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S799" s="131"/>
      <c r="T799" s="131"/>
    </row>
    <row r="800">
      <c r="A800" s="131"/>
      <c r="B800" s="266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S800" s="131"/>
      <c r="T800" s="131"/>
    </row>
    <row r="801">
      <c r="A801" s="131"/>
      <c r="B801" s="266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S801" s="131"/>
      <c r="T801" s="131"/>
    </row>
    <row r="802">
      <c r="A802" s="131"/>
      <c r="B802" s="266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S802" s="131"/>
      <c r="T802" s="131"/>
    </row>
    <row r="803">
      <c r="A803" s="131"/>
      <c r="B803" s="266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S803" s="131"/>
      <c r="T803" s="131"/>
    </row>
    <row r="804">
      <c r="A804" s="131"/>
      <c r="B804" s="266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S804" s="131"/>
      <c r="T804" s="131"/>
    </row>
    <row r="805">
      <c r="A805" s="131"/>
      <c r="B805" s="266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S805" s="131"/>
      <c r="T805" s="131"/>
    </row>
    <row r="806">
      <c r="A806" s="131"/>
      <c r="B806" s="266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S806" s="131"/>
      <c r="T806" s="131"/>
    </row>
    <row r="807">
      <c r="A807" s="131"/>
      <c r="B807" s="266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S807" s="131"/>
      <c r="T807" s="131"/>
    </row>
    <row r="808">
      <c r="A808" s="131"/>
      <c r="B808" s="266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S808" s="131"/>
      <c r="T808" s="131"/>
    </row>
    <row r="809">
      <c r="A809" s="131"/>
      <c r="B809" s="266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S809" s="131"/>
      <c r="T809" s="131"/>
    </row>
    <row r="810">
      <c r="A810" s="131"/>
      <c r="B810" s="266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S810" s="131"/>
      <c r="T810" s="131"/>
    </row>
    <row r="811">
      <c r="A811" s="131"/>
      <c r="B811" s="266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S811" s="131"/>
      <c r="T811" s="131"/>
    </row>
    <row r="812">
      <c r="A812" s="131"/>
      <c r="B812" s="266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S812" s="131"/>
      <c r="T812" s="131"/>
    </row>
    <row r="813">
      <c r="A813" s="131"/>
      <c r="B813" s="266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S813" s="131"/>
      <c r="T813" s="131"/>
    </row>
    <row r="814">
      <c r="A814" s="131"/>
      <c r="B814" s="266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S814" s="131"/>
      <c r="T814" s="131"/>
    </row>
    <row r="815">
      <c r="A815" s="131"/>
      <c r="B815" s="266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S815" s="131"/>
      <c r="T815" s="131"/>
    </row>
    <row r="816">
      <c r="A816" s="131"/>
      <c r="B816" s="266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S816" s="131"/>
      <c r="T816" s="131"/>
    </row>
    <row r="817">
      <c r="A817" s="131"/>
      <c r="B817" s="266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S817" s="131"/>
      <c r="T817" s="131"/>
    </row>
    <row r="818">
      <c r="A818" s="131"/>
      <c r="B818" s="266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S818" s="131"/>
      <c r="T818" s="131"/>
    </row>
    <row r="819">
      <c r="A819" s="131"/>
      <c r="B819" s="266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S819" s="131"/>
      <c r="T819" s="131"/>
    </row>
    <row r="820">
      <c r="A820" s="131"/>
      <c r="B820" s="266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S820" s="131"/>
      <c r="T820" s="131"/>
    </row>
    <row r="821">
      <c r="A821" s="131"/>
      <c r="B821" s="266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S821" s="131"/>
      <c r="T821" s="131"/>
    </row>
    <row r="822">
      <c r="A822" s="131"/>
      <c r="B822" s="266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S822" s="131"/>
      <c r="T822" s="131"/>
    </row>
    <row r="823">
      <c r="A823" s="131"/>
      <c r="B823" s="266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S823" s="131"/>
      <c r="T823" s="131"/>
    </row>
    <row r="824">
      <c r="A824" s="131"/>
      <c r="B824" s="266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S824" s="131"/>
      <c r="T824" s="131"/>
    </row>
    <row r="825">
      <c r="A825" s="131"/>
      <c r="B825" s="266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S825" s="131"/>
      <c r="T825" s="131"/>
    </row>
    <row r="826">
      <c r="A826" s="131"/>
      <c r="B826" s="266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S826" s="131"/>
      <c r="T826" s="131"/>
    </row>
    <row r="827">
      <c r="A827" s="131"/>
      <c r="B827" s="266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S827" s="131"/>
      <c r="T827" s="131"/>
    </row>
    <row r="828">
      <c r="A828" s="131"/>
      <c r="B828" s="266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S828" s="131"/>
      <c r="T828" s="131"/>
    </row>
    <row r="829">
      <c r="A829" s="131"/>
      <c r="B829" s="266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S829" s="131"/>
      <c r="T829" s="131"/>
    </row>
    <row r="830">
      <c r="A830" s="131"/>
      <c r="B830" s="266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S830" s="131"/>
      <c r="T830" s="131"/>
    </row>
    <row r="831">
      <c r="A831" s="131"/>
      <c r="B831" s="266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S831" s="131"/>
      <c r="T831" s="131"/>
    </row>
    <row r="832">
      <c r="A832" s="131"/>
      <c r="B832" s="266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S832" s="131"/>
      <c r="T832" s="131"/>
    </row>
    <row r="833">
      <c r="A833" s="131"/>
      <c r="B833" s="266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S833" s="131"/>
      <c r="T833" s="131"/>
    </row>
    <row r="834">
      <c r="A834" s="131"/>
      <c r="B834" s="266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S834" s="131"/>
      <c r="T834" s="131"/>
    </row>
    <row r="835">
      <c r="A835" s="131"/>
      <c r="B835" s="266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S835" s="131"/>
      <c r="T835" s="131"/>
    </row>
    <row r="836">
      <c r="A836" s="131"/>
      <c r="B836" s="266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S836" s="131"/>
      <c r="T836" s="131"/>
    </row>
    <row r="837">
      <c r="A837" s="131"/>
      <c r="B837" s="266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S837" s="131"/>
      <c r="T837" s="131"/>
    </row>
    <row r="838">
      <c r="A838" s="131"/>
      <c r="B838" s="266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S838" s="131"/>
      <c r="T838" s="131"/>
    </row>
    <row r="839">
      <c r="A839" s="131"/>
      <c r="B839" s="266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S839" s="131"/>
      <c r="T839" s="131"/>
    </row>
    <row r="840">
      <c r="A840" s="131"/>
      <c r="B840" s="266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S840" s="131"/>
      <c r="T840" s="131"/>
    </row>
    <row r="841">
      <c r="A841" s="131"/>
      <c r="B841" s="266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S841" s="131"/>
      <c r="T841" s="131"/>
    </row>
    <row r="842">
      <c r="A842" s="131"/>
      <c r="B842" s="266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S842" s="131"/>
      <c r="T842" s="131"/>
    </row>
    <row r="843">
      <c r="A843" s="131"/>
      <c r="B843" s="266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S843" s="131"/>
      <c r="T843" s="131"/>
    </row>
    <row r="844">
      <c r="A844" s="131"/>
      <c r="B844" s="266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S844" s="131"/>
      <c r="T844" s="131"/>
    </row>
    <row r="845">
      <c r="A845" s="131"/>
      <c r="B845" s="266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S845" s="131"/>
      <c r="T845" s="131"/>
    </row>
    <row r="846">
      <c r="A846" s="131"/>
      <c r="B846" s="266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S846" s="131"/>
      <c r="T846" s="131"/>
    </row>
    <row r="847">
      <c r="A847" s="131"/>
      <c r="B847" s="266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S847" s="131"/>
      <c r="T847" s="131"/>
    </row>
    <row r="848">
      <c r="A848" s="131"/>
      <c r="B848" s="266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S848" s="131"/>
      <c r="T848" s="131"/>
    </row>
    <row r="849">
      <c r="A849" s="131"/>
      <c r="B849" s="266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S849" s="131"/>
      <c r="T849" s="131"/>
    </row>
    <row r="850">
      <c r="A850" s="131"/>
      <c r="B850" s="266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S850" s="131"/>
      <c r="T850" s="131"/>
    </row>
    <row r="851">
      <c r="A851" s="131"/>
      <c r="B851" s="266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S851" s="131"/>
      <c r="T851" s="131"/>
    </row>
    <row r="852">
      <c r="A852" s="131"/>
      <c r="B852" s="266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S852" s="131"/>
      <c r="T852" s="131"/>
    </row>
    <row r="853">
      <c r="A853" s="131"/>
      <c r="B853" s="266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S853" s="131"/>
      <c r="T853" s="131"/>
    </row>
    <row r="854">
      <c r="A854" s="131"/>
      <c r="B854" s="266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S854" s="131"/>
      <c r="T854" s="131"/>
    </row>
    <row r="855">
      <c r="A855" s="131"/>
      <c r="B855" s="266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S855" s="131"/>
      <c r="T855" s="131"/>
    </row>
    <row r="856">
      <c r="A856" s="131"/>
      <c r="B856" s="266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S856" s="131"/>
      <c r="T856" s="131"/>
    </row>
    <row r="857">
      <c r="A857" s="131"/>
      <c r="B857" s="266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S857" s="131"/>
      <c r="T857" s="131"/>
    </row>
    <row r="858">
      <c r="A858" s="131"/>
      <c r="B858" s="266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S858" s="131"/>
      <c r="T858" s="131"/>
    </row>
    <row r="859">
      <c r="A859" s="131"/>
      <c r="B859" s="266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S859" s="131"/>
      <c r="T859" s="131"/>
    </row>
    <row r="860">
      <c r="A860" s="131"/>
      <c r="B860" s="266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S860" s="131"/>
      <c r="T860" s="131"/>
    </row>
    <row r="861">
      <c r="A861" s="131"/>
      <c r="B861" s="266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S861" s="131"/>
      <c r="T861" s="131"/>
    </row>
    <row r="862">
      <c r="A862" s="131"/>
      <c r="B862" s="266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S862" s="131"/>
      <c r="T862" s="131"/>
    </row>
    <row r="863">
      <c r="A863" s="131"/>
      <c r="B863" s="266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S863" s="131"/>
      <c r="T863" s="131"/>
    </row>
    <row r="864">
      <c r="A864" s="131"/>
      <c r="B864" s="266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S864" s="131"/>
      <c r="T864" s="131"/>
    </row>
    <row r="865">
      <c r="A865" s="131"/>
      <c r="B865" s="266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S865" s="131"/>
      <c r="T865" s="131"/>
    </row>
    <row r="866">
      <c r="A866" s="131"/>
      <c r="B866" s="266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S866" s="131"/>
      <c r="T866" s="131"/>
    </row>
    <row r="867">
      <c r="A867" s="131"/>
      <c r="B867" s="266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S867" s="131"/>
      <c r="T867" s="131"/>
    </row>
    <row r="868">
      <c r="A868" s="131"/>
      <c r="B868" s="266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S868" s="131"/>
      <c r="T868" s="131"/>
    </row>
    <row r="869">
      <c r="A869" s="131"/>
      <c r="B869" s="266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S869" s="131"/>
      <c r="T869" s="131"/>
    </row>
    <row r="870">
      <c r="A870" s="131"/>
      <c r="B870" s="266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S870" s="131"/>
      <c r="T870" s="131"/>
    </row>
    <row r="871">
      <c r="A871" s="131"/>
      <c r="B871" s="266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S871" s="131"/>
      <c r="T871" s="131"/>
    </row>
    <row r="872">
      <c r="A872" s="131"/>
      <c r="B872" s="266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S872" s="131"/>
      <c r="T872" s="131"/>
    </row>
    <row r="873">
      <c r="A873" s="131"/>
      <c r="B873" s="266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S873" s="131"/>
      <c r="T873" s="131"/>
    </row>
    <row r="874">
      <c r="A874" s="131"/>
      <c r="B874" s="266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S874" s="131"/>
      <c r="T874" s="131"/>
    </row>
    <row r="875">
      <c r="A875" s="131"/>
      <c r="B875" s="266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S875" s="131"/>
      <c r="T875" s="131"/>
    </row>
    <row r="876">
      <c r="A876" s="131"/>
      <c r="B876" s="266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S876" s="131"/>
      <c r="T876" s="131"/>
    </row>
    <row r="877">
      <c r="A877" s="131"/>
      <c r="B877" s="266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S877" s="131"/>
      <c r="T877" s="131"/>
    </row>
    <row r="878">
      <c r="A878" s="131"/>
      <c r="B878" s="266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S878" s="131"/>
      <c r="T878" s="131"/>
    </row>
    <row r="879">
      <c r="A879" s="131"/>
      <c r="B879" s="266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S879" s="131"/>
      <c r="T879" s="131"/>
    </row>
    <row r="880">
      <c r="A880" s="131"/>
      <c r="B880" s="266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S880" s="131"/>
      <c r="T880" s="131"/>
    </row>
    <row r="881">
      <c r="A881" s="131"/>
      <c r="B881" s="266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S881" s="131"/>
      <c r="T881" s="131"/>
    </row>
    <row r="882">
      <c r="A882" s="131"/>
      <c r="B882" s="266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S882" s="131"/>
      <c r="T882" s="131"/>
    </row>
    <row r="883">
      <c r="A883" s="131"/>
      <c r="B883" s="266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S883" s="131"/>
      <c r="T883" s="131"/>
    </row>
    <row r="884">
      <c r="A884" s="131"/>
      <c r="B884" s="266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S884" s="131"/>
      <c r="T884" s="131"/>
    </row>
    <row r="885">
      <c r="A885" s="131"/>
      <c r="B885" s="266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S885" s="131"/>
      <c r="T885" s="131"/>
    </row>
    <row r="886">
      <c r="A886" s="131"/>
      <c r="B886" s="266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S886" s="131"/>
      <c r="T886" s="131"/>
    </row>
    <row r="887">
      <c r="A887" s="131"/>
      <c r="B887" s="266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S887" s="131"/>
      <c r="T887" s="131"/>
    </row>
    <row r="888">
      <c r="A888" s="131"/>
      <c r="B888" s="266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S888" s="131"/>
      <c r="T888" s="131"/>
    </row>
    <row r="889">
      <c r="A889" s="131"/>
      <c r="B889" s="266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S889" s="131"/>
      <c r="T889" s="131"/>
    </row>
    <row r="890">
      <c r="A890" s="131"/>
      <c r="B890" s="266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S890" s="131"/>
      <c r="T890" s="131"/>
    </row>
    <row r="891">
      <c r="A891" s="131"/>
      <c r="B891" s="266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S891" s="131"/>
      <c r="T891" s="131"/>
    </row>
    <row r="892">
      <c r="A892" s="131"/>
      <c r="B892" s="266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S892" s="131"/>
      <c r="T892" s="131"/>
    </row>
    <row r="893">
      <c r="A893" s="131"/>
      <c r="B893" s="266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S893" s="131"/>
      <c r="T893" s="131"/>
    </row>
    <row r="894">
      <c r="A894" s="131"/>
      <c r="B894" s="266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S894" s="131"/>
      <c r="T894" s="131"/>
    </row>
    <row r="895">
      <c r="A895" s="131"/>
      <c r="B895" s="266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S895" s="131"/>
      <c r="T895" s="131"/>
    </row>
    <row r="896">
      <c r="A896" s="131"/>
      <c r="B896" s="266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S896" s="131"/>
      <c r="T896" s="131"/>
    </row>
    <row r="897">
      <c r="A897" s="131"/>
      <c r="B897" s="266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S897" s="131"/>
      <c r="T897" s="131"/>
    </row>
    <row r="898">
      <c r="A898" s="131"/>
      <c r="B898" s="266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S898" s="131"/>
      <c r="T898" s="131"/>
    </row>
    <row r="899">
      <c r="A899" s="131"/>
      <c r="B899" s="266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S899" s="131"/>
      <c r="T899" s="131"/>
    </row>
    <row r="900">
      <c r="A900" s="131"/>
      <c r="B900" s="266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S900" s="131"/>
      <c r="T900" s="131"/>
    </row>
    <row r="901">
      <c r="A901" s="131"/>
      <c r="B901" s="266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S901" s="131"/>
      <c r="T901" s="131"/>
    </row>
    <row r="902">
      <c r="A902" s="131"/>
      <c r="B902" s="266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S902" s="131"/>
      <c r="T902" s="131"/>
    </row>
    <row r="903">
      <c r="A903" s="131"/>
      <c r="B903" s="266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S903" s="131"/>
      <c r="T903" s="131"/>
    </row>
    <row r="904">
      <c r="A904" s="131"/>
      <c r="B904" s="266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S904" s="131"/>
      <c r="T904" s="131"/>
    </row>
    <row r="905">
      <c r="A905" s="131"/>
      <c r="B905" s="266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S905" s="131"/>
      <c r="T905" s="131"/>
    </row>
    <row r="906">
      <c r="A906" s="131"/>
      <c r="B906" s="266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S906" s="131"/>
      <c r="T906" s="131"/>
    </row>
    <row r="907">
      <c r="A907" s="131"/>
      <c r="B907" s="266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S907" s="131"/>
      <c r="T907" s="131"/>
    </row>
    <row r="908">
      <c r="A908" s="131"/>
      <c r="B908" s="266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S908" s="131"/>
      <c r="T908" s="131"/>
    </row>
    <row r="909">
      <c r="A909" s="131"/>
      <c r="B909" s="266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S909" s="131"/>
      <c r="T909" s="131"/>
    </row>
    <row r="910">
      <c r="A910" s="131"/>
      <c r="B910" s="266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S910" s="131"/>
      <c r="T910" s="131"/>
    </row>
    <row r="911">
      <c r="A911" s="131"/>
      <c r="B911" s="266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S911" s="131"/>
      <c r="T911" s="131"/>
    </row>
    <row r="912">
      <c r="A912" s="131"/>
      <c r="B912" s="266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S912" s="131"/>
      <c r="T912" s="131"/>
    </row>
    <row r="913">
      <c r="A913" s="131"/>
      <c r="B913" s="266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S913" s="131"/>
      <c r="T913" s="131"/>
    </row>
    <row r="914">
      <c r="A914" s="131"/>
      <c r="B914" s="266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S914" s="131"/>
      <c r="T914" s="131"/>
    </row>
    <row r="915">
      <c r="A915" s="131"/>
      <c r="B915" s="266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S915" s="131"/>
      <c r="T915" s="131"/>
    </row>
    <row r="916">
      <c r="A916" s="131"/>
      <c r="B916" s="266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S916" s="131"/>
      <c r="T916" s="131"/>
    </row>
    <row r="917">
      <c r="A917" s="131"/>
      <c r="B917" s="266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S917" s="131"/>
      <c r="T917" s="131"/>
    </row>
    <row r="918">
      <c r="A918" s="131"/>
      <c r="B918" s="266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S918" s="131"/>
      <c r="T918" s="131"/>
    </row>
    <row r="919">
      <c r="A919" s="131"/>
      <c r="B919" s="266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S919" s="131"/>
      <c r="T919" s="131"/>
    </row>
    <row r="920">
      <c r="A920" s="131"/>
      <c r="B920" s="266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S920" s="131"/>
      <c r="T920" s="131"/>
    </row>
    <row r="921">
      <c r="A921" s="131"/>
      <c r="B921" s="266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S921" s="131"/>
      <c r="T921" s="131"/>
    </row>
    <row r="922">
      <c r="A922" s="131"/>
      <c r="B922" s="266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S922" s="131"/>
      <c r="T922" s="131"/>
    </row>
    <row r="923">
      <c r="A923" s="131"/>
      <c r="B923" s="266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S923" s="131"/>
      <c r="T923" s="131"/>
    </row>
    <row r="924">
      <c r="A924" s="131"/>
      <c r="B924" s="266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S924" s="131"/>
      <c r="T924" s="131"/>
    </row>
    <row r="925">
      <c r="A925" s="131"/>
      <c r="B925" s="266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S925" s="131"/>
      <c r="T925" s="131"/>
    </row>
    <row r="926">
      <c r="A926" s="131"/>
      <c r="B926" s="266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S926" s="131"/>
      <c r="T926" s="131"/>
    </row>
    <row r="927">
      <c r="A927" s="131"/>
      <c r="B927" s="266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S927" s="131"/>
      <c r="T927" s="131"/>
    </row>
    <row r="928">
      <c r="A928" s="131"/>
      <c r="B928" s="266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S928" s="131"/>
      <c r="T928" s="131"/>
    </row>
    <row r="929">
      <c r="A929" s="131"/>
      <c r="B929" s="266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S929" s="131"/>
      <c r="T929" s="131"/>
    </row>
    <row r="930">
      <c r="A930" s="131"/>
      <c r="B930" s="266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S930" s="131"/>
      <c r="T930" s="131"/>
    </row>
    <row r="931">
      <c r="A931" s="131"/>
      <c r="B931" s="266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S931" s="131"/>
      <c r="T931" s="131"/>
    </row>
    <row r="932">
      <c r="A932" s="131"/>
      <c r="B932" s="266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S932" s="131"/>
      <c r="T932" s="131"/>
    </row>
    <row r="933">
      <c r="A933" s="131"/>
      <c r="B933" s="266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S933" s="131"/>
      <c r="T933" s="131"/>
    </row>
    <row r="934">
      <c r="A934" s="131"/>
      <c r="B934" s="266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S934" s="131"/>
      <c r="T934" s="131"/>
    </row>
    <row r="935">
      <c r="A935" s="131"/>
      <c r="B935" s="266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S935" s="131"/>
      <c r="T935" s="131"/>
    </row>
    <row r="936">
      <c r="A936" s="131"/>
      <c r="B936" s="266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S936" s="131"/>
      <c r="T936" s="131"/>
    </row>
    <row r="937">
      <c r="A937" s="131"/>
      <c r="B937" s="266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S937" s="131"/>
      <c r="T937" s="131"/>
    </row>
    <row r="938">
      <c r="A938" s="131"/>
      <c r="B938" s="266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S938" s="131"/>
      <c r="T938" s="131"/>
    </row>
    <row r="939">
      <c r="A939" s="131"/>
      <c r="B939" s="266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S939" s="131"/>
      <c r="T939" s="131"/>
    </row>
    <row r="940">
      <c r="A940" s="131"/>
      <c r="B940" s="266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S940" s="131"/>
      <c r="T940" s="131"/>
    </row>
    <row r="941">
      <c r="A941" s="131"/>
      <c r="B941" s="266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S941" s="131"/>
      <c r="T941" s="131"/>
    </row>
    <row r="942">
      <c r="A942" s="131"/>
      <c r="B942" s="266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S942" s="131"/>
      <c r="T942" s="131"/>
    </row>
    <row r="943">
      <c r="A943" s="131"/>
      <c r="B943" s="266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S943" s="131"/>
      <c r="T943" s="131"/>
    </row>
    <row r="944">
      <c r="A944" s="131"/>
      <c r="B944" s="266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S944" s="131"/>
      <c r="T944" s="131"/>
    </row>
    <row r="945">
      <c r="A945" s="131"/>
      <c r="B945" s="266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S945" s="131"/>
      <c r="T945" s="131"/>
    </row>
    <row r="946">
      <c r="A946" s="131"/>
      <c r="B946" s="266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S946" s="131"/>
      <c r="T946" s="131"/>
    </row>
    <row r="947">
      <c r="A947" s="131"/>
      <c r="B947" s="266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S947" s="131"/>
      <c r="T947" s="131"/>
    </row>
    <row r="948">
      <c r="A948" s="131"/>
      <c r="B948" s="266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S948" s="131"/>
      <c r="T948" s="131"/>
    </row>
    <row r="949">
      <c r="A949" s="131"/>
      <c r="B949" s="266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S949" s="131"/>
      <c r="T949" s="131"/>
    </row>
    <row r="950">
      <c r="A950" s="131"/>
      <c r="B950" s="266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S950" s="131"/>
      <c r="T950" s="131"/>
    </row>
    <row r="951">
      <c r="A951" s="131"/>
      <c r="B951" s="266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S951" s="131"/>
      <c r="T951" s="131"/>
    </row>
    <row r="952">
      <c r="A952" s="131"/>
      <c r="B952" s="266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S952" s="131"/>
      <c r="T952" s="131"/>
    </row>
    <row r="953">
      <c r="A953" s="131"/>
      <c r="B953" s="266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S953" s="131"/>
      <c r="T953" s="131"/>
    </row>
    <row r="954">
      <c r="A954" s="131"/>
      <c r="B954" s="266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S954" s="131"/>
      <c r="T954" s="131"/>
    </row>
    <row r="955">
      <c r="A955" s="131"/>
      <c r="B955" s="266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S955" s="131"/>
      <c r="T955" s="131"/>
    </row>
    <row r="956">
      <c r="A956" s="131"/>
      <c r="B956" s="266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S956" s="131"/>
      <c r="T956" s="131"/>
    </row>
    <row r="957">
      <c r="A957" s="131"/>
      <c r="B957" s="266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S957" s="131"/>
      <c r="T957" s="131"/>
    </row>
    <row r="958">
      <c r="A958" s="131"/>
      <c r="B958" s="266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S958" s="131"/>
      <c r="T958" s="131"/>
    </row>
    <row r="959">
      <c r="A959" s="131"/>
      <c r="B959" s="266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S959" s="131"/>
      <c r="T959" s="131"/>
    </row>
    <row r="960">
      <c r="A960" s="131"/>
      <c r="B960" s="266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S960" s="131"/>
      <c r="T960" s="131"/>
    </row>
    <row r="961">
      <c r="A961" s="131"/>
      <c r="B961" s="266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S961" s="131"/>
      <c r="T961" s="131"/>
    </row>
    <row r="962">
      <c r="A962" s="131"/>
      <c r="B962" s="266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S962" s="131"/>
      <c r="T962" s="131"/>
    </row>
    <row r="963">
      <c r="A963" s="131"/>
      <c r="B963" s="266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S963" s="131"/>
      <c r="T963" s="131"/>
    </row>
    <row r="964">
      <c r="A964" s="131"/>
      <c r="B964" s="266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S964" s="131"/>
      <c r="T964" s="131"/>
    </row>
    <row r="965">
      <c r="A965" s="131"/>
      <c r="B965" s="266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S965" s="131"/>
      <c r="T965" s="131"/>
    </row>
    <row r="966">
      <c r="A966" s="131"/>
      <c r="B966" s="266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S966" s="131"/>
      <c r="T966" s="131"/>
    </row>
    <row r="967">
      <c r="A967" s="131"/>
      <c r="B967" s="266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S967" s="131"/>
      <c r="T967" s="131"/>
    </row>
    <row r="968">
      <c r="A968" s="131"/>
      <c r="B968" s="266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S968" s="131"/>
      <c r="T968" s="131"/>
    </row>
    <row r="969">
      <c r="A969" s="131"/>
      <c r="B969" s="266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S969" s="131"/>
      <c r="T969" s="131"/>
    </row>
    <row r="970">
      <c r="A970" s="131"/>
      <c r="B970" s="266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S970" s="131"/>
      <c r="T970" s="131"/>
    </row>
    <row r="971">
      <c r="A971" s="131"/>
      <c r="B971" s="266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S971" s="131"/>
      <c r="T971" s="131"/>
    </row>
    <row r="972">
      <c r="A972" s="131"/>
      <c r="B972" s="266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S972" s="131"/>
      <c r="T972" s="131"/>
    </row>
    <row r="973">
      <c r="A973" s="131"/>
      <c r="B973" s="266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S973" s="131"/>
      <c r="T973" s="131"/>
    </row>
    <row r="974">
      <c r="A974" s="131"/>
      <c r="B974" s="266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S974" s="131"/>
      <c r="T974" s="131"/>
    </row>
    <row r="975">
      <c r="A975" s="131"/>
      <c r="B975" s="266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S975" s="131"/>
      <c r="T975" s="131"/>
    </row>
    <row r="976">
      <c r="A976" s="131"/>
      <c r="B976" s="266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S976" s="131"/>
      <c r="T976" s="131"/>
    </row>
    <row r="977">
      <c r="A977" s="131"/>
      <c r="B977" s="266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S977" s="131"/>
      <c r="T977" s="131"/>
    </row>
    <row r="978">
      <c r="A978" s="131"/>
      <c r="B978" s="266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S978" s="131"/>
      <c r="T978" s="131"/>
    </row>
    <row r="979">
      <c r="A979" s="131"/>
      <c r="B979" s="266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S979" s="131"/>
      <c r="T979" s="131"/>
    </row>
    <row r="980">
      <c r="A980" s="131"/>
      <c r="B980" s="266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S980" s="131"/>
      <c r="T980" s="131"/>
    </row>
    <row r="981">
      <c r="A981" s="131"/>
      <c r="B981" s="266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S981" s="131"/>
      <c r="T981" s="131"/>
    </row>
    <row r="982">
      <c r="A982" s="131"/>
      <c r="B982" s="266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S982" s="131"/>
      <c r="T982" s="131"/>
    </row>
    <row r="983">
      <c r="A983" s="131"/>
      <c r="B983" s="266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S983" s="131"/>
      <c r="T983" s="131"/>
    </row>
    <row r="984">
      <c r="A984" s="131"/>
      <c r="B984" s="266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S984" s="131"/>
      <c r="T984" s="131"/>
    </row>
    <row r="985">
      <c r="A985" s="131"/>
      <c r="B985" s="266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S985" s="131"/>
      <c r="T985" s="131"/>
    </row>
    <row r="986">
      <c r="A986" s="131"/>
      <c r="B986" s="266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S986" s="131"/>
      <c r="T986" s="131"/>
    </row>
    <row r="987">
      <c r="A987" s="131"/>
      <c r="B987" s="266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S987" s="131"/>
      <c r="T987" s="131"/>
    </row>
    <row r="988">
      <c r="A988" s="131"/>
      <c r="B988" s="266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S988" s="131"/>
      <c r="T988" s="131"/>
    </row>
    <row r="989">
      <c r="A989" s="131"/>
      <c r="B989" s="266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S989" s="131"/>
      <c r="T989" s="131"/>
    </row>
    <row r="990">
      <c r="A990" s="131"/>
      <c r="B990" s="266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S990" s="131"/>
      <c r="T990" s="131"/>
    </row>
    <row r="991">
      <c r="A991" s="131"/>
      <c r="B991" s="266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S991" s="131"/>
      <c r="T991" s="131"/>
    </row>
    <row r="992">
      <c r="A992" s="131"/>
      <c r="B992" s="266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S992" s="131"/>
      <c r="T992" s="131"/>
    </row>
    <row r="993">
      <c r="A993" s="131"/>
      <c r="B993" s="266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S993" s="131"/>
      <c r="T993" s="131"/>
    </row>
    <row r="994">
      <c r="A994" s="131"/>
      <c r="B994" s="266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S994" s="131"/>
      <c r="T994" s="131"/>
    </row>
    <row r="995">
      <c r="A995" s="131"/>
      <c r="B995" s="266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S995" s="131"/>
      <c r="T995" s="131"/>
    </row>
    <row r="996">
      <c r="A996" s="131"/>
      <c r="B996" s="266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S996" s="131"/>
      <c r="T996" s="131"/>
    </row>
    <row r="997">
      <c r="A997" s="131"/>
      <c r="B997" s="266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S997" s="131"/>
      <c r="T997" s="131"/>
    </row>
    <row r="998">
      <c r="A998" s="131"/>
      <c r="B998" s="266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S998" s="131"/>
      <c r="T998" s="131"/>
    </row>
    <row r="999">
      <c r="A999" s="131"/>
      <c r="B999" s="266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S999" s="131"/>
      <c r="T999" s="131"/>
    </row>
  </sheetData>
  <autoFilter ref="$Q$1:$Y$187"/>
  <mergeCells count="1">
    <mergeCell ref="Q192:R19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2" width="42.14"/>
    <col customWidth="1" min="13" max="13" width="65.71"/>
    <col customWidth="1" min="14" max="14" width="59.29"/>
    <col customWidth="1" min="15" max="15" width="72.0"/>
    <col customWidth="1" min="16" max="16" width="76.14"/>
    <col customWidth="1" min="18" max="18" width="36.14"/>
  </cols>
  <sheetData>
    <row r="1">
      <c r="A1" s="267" t="s">
        <v>24</v>
      </c>
      <c r="B1" s="267" t="s">
        <v>1698</v>
      </c>
      <c r="C1" s="268" t="s">
        <v>1667</v>
      </c>
      <c r="D1" s="267" t="s">
        <v>9</v>
      </c>
      <c r="E1" s="267" t="s">
        <v>1668</v>
      </c>
      <c r="F1" s="267" t="s">
        <v>11</v>
      </c>
      <c r="G1" s="267" t="s">
        <v>3602</v>
      </c>
      <c r="H1" s="269"/>
      <c r="I1" s="269"/>
      <c r="J1" s="269"/>
      <c r="K1" s="269"/>
      <c r="L1" s="269"/>
      <c r="M1" s="269"/>
      <c r="N1" s="269"/>
      <c r="O1" s="269"/>
      <c r="P1" s="270"/>
      <c r="Q1" s="270"/>
      <c r="R1" s="270"/>
    </row>
    <row r="2">
      <c r="A2" s="271" t="s">
        <v>3603</v>
      </c>
      <c r="B2" s="272" t="s">
        <v>3604</v>
      </c>
      <c r="C2" s="272" t="s">
        <v>3605</v>
      </c>
      <c r="D2" s="272" t="s">
        <v>9</v>
      </c>
      <c r="E2" s="272" t="s">
        <v>3606</v>
      </c>
      <c r="F2" s="272" t="s">
        <v>3607</v>
      </c>
      <c r="G2" s="272" t="s">
        <v>3608</v>
      </c>
      <c r="H2" s="269"/>
      <c r="I2" s="269"/>
      <c r="J2" s="269"/>
      <c r="K2" s="269"/>
      <c r="L2" s="269"/>
      <c r="M2" s="269"/>
      <c r="N2" s="269"/>
      <c r="O2" s="269"/>
      <c r="P2" s="270"/>
      <c r="Q2" s="270"/>
      <c r="R2" s="270"/>
    </row>
    <row r="3">
      <c r="A3" s="271" t="s">
        <v>3609</v>
      </c>
      <c r="B3" s="272" t="s">
        <v>3610</v>
      </c>
      <c r="C3" s="272" t="s">
        <v>3611</v>
      </c>
      <c r="D3" s="272" t="s">
        <v>33</v>
      </c>
      <c r="E3" s="272">
        <v>13.0</v>
      </c>
      <c r="F3" s="272">
        <v>70.0</v>
      </c>
      <c r="G3" s="273">
        <v>46743.0</v>
      </c>
      <c r="H3" s="269"/>
      <c r="I3" s="269"/>
      <c r="J3" s="269"/>
      <c r="K3" s="269"/>
      <c r="L3" s="269"/>
      <c r="M3" s="269"/>
      <c r="N3" s="269"/>
      <c r="O3" s="269"/>
      <c r="P3" s="270"/>
      <c r="Q3" s="270"/>
      <c r="R3" s="270"/>
    </row>
    <row r="4">
      <c r="A4" s="271" t="s">
        <v>3612</v>
      </c>
      <c r="B4" s="272" t="s">
        <v>3613</v>
      </c>
      <c r="C4" s="272" t="s">
        <v>3614</v>
      </c>
      <c r="D4" s="272" t="s">
        <v>688</v>
      </c>
      <c r="E4" s="272">
        <v>14.0</v>
      </c>
      <c r="F4" s="272">
        <v>70.0</v>
      </c>
      <c r="G4" s="273">
        <v>46713.0</v>
      </c>
      <c r="H4" s="269"/>
      <c r="I4" s="269"/>
      <c r="J4" s="269"/>
      <c r="K4" s="269"/>
      <c r="L4" s="269"/>
      <c r="M4" s="269"/>
      <c r="N4" s="269"/>
      <c r="O4" s="269"/>
      <c r="P4" s="270"/>
      <c r="Q4" s="270"/>
      <c r="R4" s="270"/>
    </row>
    <row r="5">
      <c r="A5" s="271" t="s">
        <v>3615</v>
      </c>
      <c r="B5" s="272" t="s">
        <v>3616</v>
      </c>
      <c r="C5" s="272" t="s">
        <v>231</v>
      </c>
      <c r="D5" s="272" t="s">
        <v>33</v>
      </c>
      <c r="E5" s="272">
        <v>17.0</v>
      </c>
      <c r="F5" s="272" t="s">
        <v>3617</v>
      </c>
      <c r="G5" s="273">
        <v>46665.0</v>
      </c>
      <c r="H5" s="269"/>
      <c r="I5" s="269"/>
      <c r="J5" s="269"/>
      <c r="K5" s="269"/>
      <c r="L5" s="274" t="s">
        <v>24</v>
      </c>
      <c r="M5" s="275" t="s">
        <v>1698</v>
      </c>
      <c r="N5" s="275"/>
      <c r="O5" s="275" t="s">
        <v>9</v>
      </c>
      <c r="P5" s="276" t="s">
        <v>1668</v>
      </c>
      <c r="Q5" s="276" t="s">
        <v>11</v>
      </c>
      <c r="R5" s="276" t="s">
        <v>3602</v>
      </c>
    </row>
    <row r="6">
      <c r="A6" s="271" t="s">
        <v>3618</v>
      </c>
      <c r="B6" s="272" t="s">
        <v>3619</v>
      </c>
      <c r="C6" s="272" t="s">
        <v>3620</v>
      </c>
      <c r="D6" s="272" t="s">
        <v>9</v>
      </c>
      <c r="E6" s="272">
        <v>18.0</v>
      </c>
      <c r="F6" s="272" t="s">
        <v>3621</v>
      </c>
      <c r="G6" s="272" t="s">
        <v>3622</v>
      </c>
      <c r="H6" s="269"/>
      <c r="I6" s="272" t="s">
        <v>3623</v>
      </c>
      <c r="J6" s="269"/>
      <c r="K6" s="269"/>
      <c r="L6" s="277"/>
      <c r="M6" s="278"/>
      <c r="N6" s="278"/>
      <c r="O6" s="278"/>
      <c r="P6" s="279"/>
      <c r="Q6" s="279"/>
      <c r="R6" s="280"/>
    </row>
    <row r="7">
      <c r="A7" s="271" t="s">
        <v>3624</v>
      </c>
      <c r="B7" s="272" t="s">
        <v>3625</v>
      </c>
      <c r="C7" s="272" t="s">
        <v>1679</v>
      </c>
      <c r="D7" s="272" t="s">
        <v>33</v>
      </c>
      <c r="E7" s="272">
        <v>243.0</v>
      </c>
      <c r="F7" s="272" t="s">
        <v>3626</v>
      </c>
      <c r="G7" s="272" t="s">
        <v>3627</v>
      </c>
      <c r="H7" s="269"/>
      <c r="I7" s="269"/>
      <c r="J7" s="269"/>
      <c r="K7" s="269"/>
      <c r="L7" s="277">
        <v>1.05249031E8</v>
      </c>
      <c r="M7" s="278" t="s">
        <v>3628</v>
      </c>
      <c r="N7" s="278" t="s">
        <v>1392</v>
      </c>
      <c r="O7" s="278" t="s">
        <v>967</v>
      </c>
      <c r="P7" s="279">
        <v>153.0</v>
      </c>
      <c r="Q7" s="279">
        <v>23.14</v>
      </c>
      <c r="R7" s="280">
        <v>46235.0</v>
      </c>
    </row>
    <row r="8">
      <c r="A8" s="271" t="s">
        <v>3629</v>
      </c>
      <c r="B8" s="272" t="s">
        <v>3630</v>
      </c>
      <c r="C8" s="272" t="s">
        <v>224</v>
      </c>
      <c r="D8" s="272" t="s">
        <v>33</v>
      </c>
      <c r="E8" s="272">
        <v>36.0</v>
      </c>
      <c r="F8" s="272" t="s">
        <v>3631</v>
      </c>
      <c r="G8" s="272" t="s">
        <v>3627</v>
      </c>
      <c r="H8" s="269"/>
      <c r="I8" s="269"/>
      <c r="J8" s="269"/>
      <c r="K8" s="269"/>
      <c r="L8" s="277">
        <v>1.0215415E8</v>
      </c>
      <c r="M8" s="278" t="s">
        <v>3632</v>
      </c>
      <c r="N8" s="278" t="s">
        <v>1392</v>
      </c>
      <c r="O8" s="278" t="s">
        <v>62</v>
      </c>
      <c r="P8" s="279">
        <v>152.0</v>
      </c>
      <c r="Q8" s="279" t="s">
        <v>3633</v>
      </c>
      <c r="R8" s="279" t="s">
        <v>3634</v>
      </c>
    </row>
    <row r="9">
      <c r="A9" s="271" t="s">
        <v>3635</v>
      </c>
      <c r="B9" s="272" t="s">
        <v>3636</v>
      </c>
      <c r="C9" s="272" t="s">
        <v>224</v>
      </c>
      <c r="D9" s="272" t="s">
        <v>33</v>
      </c>
      <c r="E9" s="272">
        <v>5.0</v>
      </c>
      <c r="F9" s="272" t="s">
        <v>3637</v>
      </c>
      <c r="G9" s="272" t="s">
        <v>3638</v>
      </c>
      <c r="H9" s="269"/>
      <c r="I9" s="269"/>
      <c r="J9" s="269"/>
      <c r="K9" s="269"/>
      <c r="L9" s="277">
        <v>1.01870137E8</v>
      </c>
      <c r="M9" s="278" t="s">
        <v>3639</v>
      </c>
      <c r="N9" s="278" t="s">
        <v>3640</v>
      </c>
      <c r="O9" s="278" t="s">
        <v>62</v>
      </c>
      <c r="P9" s="279">
        <v>163.0</v>
      </c>
      <c r="Q9" s="279" t="s">
        <v>3633</v>
      </c>
      <c r="R9" s="279" t="s">
        <v>3634</v>
      </c>
    </row>
    <row r="10">
      <c r="A10" s="271" t="s">
        <v>3641</v>
      </c>
      <c r="B10" s="272" t="s">
        <v>3642</v>
      </c>
      <c r="C10" s="272" t="s">
        <v>3643</v>
      </c>
      <c r="D10" s="272" t="s">
        <v>33</v>
      </c>
      <c r="E10" s="272">
        <v>6.0</v>
      </c>
      <c r="F10" s="272">
        <v>69.5</v>
      </c>
      <c r="G10" s="281">
        <v>46743.0</v>
      </c>
      <c r="H10" s="269"/>
      <c r="I10" s="269"/>
      <c r="J10" s="269"/>
      <c r="K10" s="269"/>
      <c r="L10" s="277"/>
      <c r="M10" s="278"/>
      <c r="N10" s="278"/>
      <c r="O10" s="278"/>
      <c r="P10" s="279"/>
      <c r="Q10" s="279"/>
      <c r="R10" s="279"/>
    </row>
    <row r="11">
      <c r="A11" s="271" t="s">
        <v>3644</v>
      </c>
      <c r="B11" s="272" t="s">
        <v>3645</v>
      </c>
      <c r="C11" s="272" t="s">
        <v>1814</v>
      </c>
      <c r="D11" s="272" t="s">
        <v>33</v>
      </c>
      <c r="E11" s="272">
        <v>195.0</v>
      </c>
      <c r="F11" s="272" t="s">
        <v>3633</v>
      </c>
      <c r="G11" s="272" t="s">
        <v>3627</v>
      </c>
      <c r="H11" s="269"/>
      <c r="I11" s="269"/>
      <c r="J11" s="269"/>
      <c r="K11" s="269"/>
      <c r="L11" s="277">
        <v>1.01022176E8</v>
      </c>
      <c r="M11" s="278" t="s">
        <v>3646</v>
      </c>
      <c r="N11" s="278" t="s">
        <v>1392</v>
      </c>
      <c r="O11" s="278" t="s">
        <v>62</v>
      </c>
      <c r="P11" s="279">
        <v>155.0</v>
      </c>
      <c r="Q11" s="279" t="s">
        <v>3633</v>
      </c>
      <c r="R11" s="279" t="s">
        <v>3634</v>
      </c>
    </row>
    <row r="12">
      <c r="A12" s="271" t="s">
        <v>3647</v>
      </c>
      <c r="B12" s="272" t="s">
        <v>3648</v>
      </c>
      <c r="C12" s="272" t="s">
        <v>3649</v>
      </c>
      <c r="D12" s="272" t="s">
        <v>33</v>
      </c>
      <c r="E12" s="272" t="s">
        <v>3650</v>
      </c>
      <c r="F12" s="272" t="s">
        <v>3651</v>
      </c>
      <c r="G12" s="273">
        <v>46065.0</v>
      </c>
      <c r="H12" s="269"/>
      <c r="I12" s="269"/>
      <c r="J12" s="269"/>
      <c r="K12" s="269"/>
      <c r="L12" s="277">
        <v>1.02479987E8</v>
      </c>
      <c r="M12" s="278" t="s">
        <v>3652</v>
      </c>
      <c r="N12" s="278" t="s">
        <v>1427</v>
      </c>
      <c r="O12" s="278" t="s">
        <v>62</v>
      </c>
      <c r="P12" s="279">
        <v>167.0</v>
      </c>
      <c r="Q12" s="279" t="s">
        <v>3633</v>
      </c>
      <c r="R12" s="279" t="s">
        <v>3634</v>
      </c>
    </row>
    <row r="13">
      <c r="A13" s="271" t="s">
        <v>3653</v>
      </c>
      <c r="B13" s="272" t="s">
        <v>3654</v>
      </c>
      <c r="C13" s="272" t="s">
        <v>3649</v>
      </c>
      <c r="D13" s="272" t="s">
        <v>33</v>
      </c>
      <c r="E13" s="272" t="s">
        <v>3655</v>
      </c>
      <c r="F13" s="272" t="s">
        <v>3651</v>
      </c>
      <c r="G13" s="273">
        <v>46065.0</v>
      </c>
      <c r="H13" s="269"/>
      <c r="I13" s="269"/>
      <c r="J13" s="269"/>
      <c r="K13" s="269"/>
      <c r="L13" s="277">
        <v>1.00490242E8</v>
      </c>
      <c r="M13" s="278" t="s">
        <v>3656</v>
      </c>
      <c r="N13" s="278" t="s">
        <v>1427</v>
      </c>
      <c r="O13" s="278" t="s">
        <v>62</v>
      </c>
      <c r="P13" s="279">
        <v>168.0</v>
      </c>
      <c r="Q13" s="279" t="s">
        <v>3633</v>
      </c>
      <c r="R13" s="279" t="s">
        <v>3634</v>
      </c>
    </row>
    <row r="14">
      <c r="A14" s="271" t="s">
        <v>3657</v>
      </c>
      <c r="B14" s="272" t="s">
        <v>3658</v>
      </c>
      <c r="C14" s="272" t="s">
        <v>3649</v>
      </c>
      <c r="D14" s="272" t="s">
        <v>33</v>
      </c>
      <c r="E14" s="272" t="s">
        <v>3659</v>
      </c>
      <c r="F14" s="272" t="s">
        <v>3651</v>
      </c>
      <c r="G14" s="273">
        <v>46065.0</v>
      </c>
      <c r="H14" s="269"/>
      <c r="I14" s="269"/>
      <c r="J14" s="269"/>
      <c r="K14" s="269"/>
      <c r="L14" s="277">
        <v>1.712465648E9</v>
      </c>
      <c r="M14" s="278" t="s">
        <v>3660</v>
      </c>
      <c r="N14" s="278" t="s">
        <v>1427</v>
      </c>
      <c r="O14" s="278" t="s">
        <v>62</v>
      </c>
      <c r="P14" s="279">
        <v>169.0</v>
      </c>
      <c r="Q14" s="279" t="s">
        <v>3633</v>
      </c>
      <c r="R14" s="279" t="s">
        <v>3634</v>
      </c>
    </row>
    <row r="15">
      <c r="A15" s="271" t="s">
        <v>3661</v>
      </c>
      <c r="B15" s="272" t="s">
        <v>3662</v>
      </c>
      <c r="C15" s="272" t="s">
        <v>3649</v>
      </c>
      <c r="D15" s="272" t="s">
        <v>33</v>
      </c>
      <c r="E15" s="272" t="s">
        <v>3663</v>
      </c>
      <c r="F15" s="272" t="s">
        <v>3651</v>
      </c>
      <c r="G15" s="273">
        <v>46065.0</v>
      </c>
      <c r="H15" s="269"/>
      <c r="I15" s="269"/>
      <c r="J15" s="269"/>
      <c r="K15" s="269"/>
      <c r="L15" s="277">
        <v>1.04578125E8</v>
      </c>
      <c r="M15" s="278" t="s">
        <v>3664</v>
      </c>
      <c r="N15" s="278" t="s">
        <v>3665</v>
      </c>
      <c r="O15" s="278" t="s">
        <v>62</v>
      </c>
      <c r="P15" s="279">
        <v>174.0</v>
      </c>
      <c r="Q15" s="279" t="s">
        <v>3633</v>
      </c>
      <c r="R15" s="279" t="s">
        <v>3634</v>
      </c>
    </row>
    <row r="16">
      <c r="A16" s="271" t="s">
        <v>3666</v>
      </c>
      <c r="B16" s="272" t="s">
        <v>3667</v>
      </c>
      <c r="C16" s="272" t="s">
        <v>3649</v>
      </c>
      <c r="D16" s="272" t="s">
        <v>33</v>
      </c>
      <c r="E16" s="272" t="s">
        <v>3668</v>
      </c>
      <c r="F16" s="272" t="s">
        <v>3651</v>
      </c>
      <c r="G16" s="273">
        <v>46065.0</v>
      </c>
      <c r="H16" s="269"/>
      <c r="I16" s="269"/>
      <c r="J16" s="269"/>
      <c r="K16" s="269"/>
      <c r="L16" s="277">
        <v>1.04832316E8</v>
      </c>
      <c r="M16" s="278" t="s">
        <v>3669</v>
      </c>
      <c r="N16" s="278" t="s">
        <v>1392</v>
      </c>
      <c r="O16" s="278" t="s">
        <v>62</v>
      </c>
      <c r="P16" s="279">
        <v>162.0</v>
      </c>
      <c r="Q16" s="279" t="s">
        <v>3633</v>
      </c>
      <c r="R16" s="279" t="s">
        <v>3634</v>
      </c>
    </row>
    <row r="17">
      <c r="A17" s="271" t="s">
        <v>3670</v>
      </c>
      <c r="B17" s="272" t="s">
        <v>3671</v>
      </c>
      <c r="C17" s="272" t="s">
        <v>3649</v>
      </c>
      <c r="D17" s="272" t="s">
        <v>33</v>
      </c>
      <c r="E17" s="272" t="s">
        <v>3672</v>
      </c>
      <c r="F17" s="272" t="s">
        <v>3651</v>
      </c>
      <c r="G17" s="273">
        <v>46065.0</v>
      </c>
      <c r="H17" s="269"/>
      <c r="I17" s="269"/>
      <c r="J17" s="269"/>
      <c r="K17" s="269"/>
      <c r="L17" s="277">
        <v>1.02501467E8</v>
      </c>
      <c r="M17" s="278" t="s">
        <v>3673</v>
      </c>
      <c r="N17" s="278" t="s">
        <v>1392</v>
      </c>
      <c r="O17" s="278" t="s">
        <v>62</v>
      </c>
      <c r="P17" s="279">
        <v>156.0</v>
      </c>
      <c r="Q17" s="279" t="s">
        <v>3633</v>
      </c>
      <c r="R17" s="279" t="s">
        <v>3634</v>
      </c>
    </row>
    <row r="18">
      <c r="A18" s="271" t="s">
        <v>3674</v>
      </c>
      <c r="B18" s="272" t="s">
        <v>3675</v>
      </c>
      <c r="C18" s="272" t="s">
        <v>3649</v>
      </c>
      <c r="D18" s="272" t="s">
        <v>33</v>
      </c>
      <c r="E18" s="272" t="s">
        <v>3676</v>
      </c>
      <c r="F18" s="272" t="s">
        <v>3651</v>
      </c>
      <c r="G18" s="272" t="s">
        <v>3627</v>
      </c>
      <c r="H18" s="269"/>
      <c r="I18" s="269"/>
      <c r="J18" s="269"/>
      <c r="K18" s="269"/>
      <c r="L18" s="277">
        <v>1.02759743E8</v>
      </c>
      <c r="M18" s="278" t="s">
        <v>3677</v>
      </c>
      <c r="N18" s="278" t="s">
        <v>1392</v>
      </c>
      <c r="O18" s="278" t="s">
        <v>62</v>
      </c>
      <c r="P18" s="279">
        <v>157.0</v>
      </c>
      <c r="Q18" s="279" t="s">
        <v>3633</v>
      </c>
      <c r="R18" s="279" t="s">
        <v>3634</v>
      </c>
    </row>
    <row r="19">
      <c r="A19" s="271" t="s">
        <v>3678</v>
      </c>
      <c r="B19" s="272" t="s">
        <v>3679</v>
      </c>
      <c r="C19" s="272" t="s">
        <v>3649</v>
      </c>
      <c r="D19" s="272" t="s">
        <v>33</v>
      </c>
      <c r="E19" s="272" t="s">
        <v>3680</v>
      </c>
      <c r="F19" s="272" t="s">
        <v>3651</v>
      </c>
      <c r="G19" s="273">
        <v>46065.0</v>
      </c>
      <c r="H19" s="269"/>
      <c r="I19" s="269"/>
      <c r="J19" s="269"/>
      <c r="K19" s="269"/>
      <c r="L19" s="277">
        <v>7.0414186E8</v>
      </c>
      <c r="M19" s="278" t="s">
        <v>3681</v>
      </c>
      <c r="N19" s="278" t="s">
        <v>1392</v>
      </c>
      <c r="O19" s="278" t="s">
        <v>62</v>
      </c>
      <c r="P19" s="279">
        <v>158.0</v>
      </c>
      <c r="Q19" s="279" t="s">
        <v>3633</v>
      </c>
      <c r="R19" s="279" t="s">
        <v>3634</v>
      </c>
    </row>
    <row r="20">
      <c r="A20" s="271" t="s">
        <v>3682</v>
      </c>
      <c r="B20" s="272" t="s">
        <v>3683</v>
      </c>
      <c r="C20" s="272" t="s">
        <v>3649</v>
      </c>
      <c r="D20" s="272" t="s">
        <v>33</v>
      </c>
      <c r="E20" s="272" t="s">
        <v>3684</v>
      </c>
      <c r="F20" s="272" t="s">
        <v>3651</v>
      </c>
      <c r="G20" s="273">
        <v>46065.0</v>
      </c>
      <c r="H20" s="269"/>
      <c r="I20" s="269"/>
      <c r="J20" s="269"/>
      <c r="K20" s="269"/>
      <c r="L20" s="277">
        <v>3.0062478E8</v>
      </c>
      <c r="M20" s="278" t="s">
        <v>3685</v>
      </c>
      <c r="N20" s="278" t="s">
        <v>1392</v>
      </c>
      <c r="O20" s="278" t="s">
        <v>62</v>
      </c>
      <c r="P20" s="279">
        <v>159.0</v>
      </c>
      <c r="Q20" s="279" t="s">
        <v>3633</v>
      </c>
      <c r="R20" s="279" t="s">
        <v>3634</v>
      </c>
    </row>
    <row r="21">
      <c r="A21" s="271" t="s">
        <v>3686</v>
      </c>
      <c r="B21" s="272" t="s">
        <v>3687</v>
      </c>
      <c r="C21" s="272" t="s">
        <v>3649</v>
      </c>
      <c r="D21" s="272" t="s">
        <v>33</v>
      </c>
      <c r="E21" s="272" t="s">
        <v>3688</v>
      </c>
      <c r="F21" s="272" t="s">
        <v>3651</v>
      </c>
      <c r="G21" s="273">
        <v>46065.0</v>
      </c>
      <c r="H21" s="269"/>
      <c r="I21" s="269"/>
      <c r="J21" s="269"/>
      <c r="K21" s="269"/>
      <c r="L21" s="277">
        <v>1.01194231E8</v>
      </c>
      <c r="M21" s="278" t="s">
        <v>3689</v>
      </c>
      <c r="N21" s="278" t="s">
        <v>3665</v>
      </c>
      <c r="O21" s="278" t="s">
        <v>62</v>
      </c>
      <c r="P21" s="279">
        <v>175.0</v>
      </c>
      <c r="Q21" s="279" t="s">
        <v>3633</v>
      </c>
      <c r="R21" s="279" t="s">
        <v>3634</v>
      </c>
    </row>
    <row r="22">
      <c r="A22" s="271" t="s">
        <v>3690</v>
      </c>
      <c r="B22" s="272" t="s">
        <v>3691</v>
      </c>
      <c r="C22" s="272" t="s">
        <v>3649</v>
      </c>
      <c r="D22" s="272" t="s">
        <v>33</v>
      </c>
      <c r="E22" s="272" t="s">
        <v>3692</v>
      </c>
      <c r="F22" s="272" t="s">
        <v>3651</v>
      </c>
      <c r="G22" s="273">
        <v>46065.0</v>
      </c>
      <c r="H22" s="269"/>
      <c r="I22" s="269"/>
      <c r="J22" s="269"/>
      <c r="K22" s="269"/>
      <c r="L22" s="277">
        <v>3.00923653E8</v>
      </c>
      <c r="M22" s="278" t="s">
        <v>3693</v>
      </c>
      <c r="N22" s="278" t="s">
        <v>1392</v>
      </c>
      <c r="O22" s="278" t="s">
        <v>62</v>
      </c>
      <c r="P22" s="279">
        <v>160.0</v>
      </c>
      <c r="Q22" s="279" t="s">
        <v>3633</v>
      </c>
      <c r="R22" s="279" t="s">
        <v>3634</v>
      </c>
    </row>
    <row r="23">
      <c r="A23" s="271" t="s">
        <v>3694</v>
      </c>
      <c r="B23" s="272" t="s">
        <v>3695</v>
      </c>
      <c r="C23" s="272" t="s">
        <v>3649</v>
      </c>
      <c r="D23" s="272" t="s">
        <v>33</v>
      </c>
      <c r="E23" s="272" t="s">
        <v>3696</v>
      </c>
      <c r="F23" s="272" t="s">
        <v>3651</v>
      </c>
      <c r="G23" s="273">
        <v>46065.0</v>
      </c>
      <c r="H23" s="269"/>
      <c r="I23" s="269"/>
      <c r="J23" s="269"/>
      <c r="K23" s="269"/>
      <c r="L23" s="277">
        <v>1.01778413E8</v>
      </c>
      <c r="M23" s="278" t="s">
        <v>3697</v>
      </c>
      <c r="N23" s="278" t="s">
        <v>3640</v>
      </c>
      <c r="O23" s="278" t="s">
        <v>62</v>
      </c>
      <c r="P23" s="279">
        <v>161.0</v>
      </c>
      <c r="Q23" s="279" t="s">
        <v>3633</v>
      </c>
      <c r="R23" s="279" t="s">
        <v>3634</v>
      </c>
    </row>
    <row r="24">
      <c r="A24" s="271" t="s">
        <v>3698</v>
      </c>
      <c r="B24" s="272" t="s">
        <v>3699</v>
      </c>
      <c r="C24" s="272" t="s">
        <v>3649</v>
      </c>
      <c r="D24" s="272" t="s">
        <v>33</v>
      </c>
      <c r="E24" s="272" t="s">
        <v>3700</v>
      </c>
      <c r="F24" s="272" t="s">
        <v>3651</v>
      </c>
      <c r="G24" s="273">
        <v>46065.0</v>
      </c>
      <c r="H24" s="269"/>
      <c r="I24" s="269"/>
      <c r="J24" s="269"/>
      <c r="K24" s="269"/>
      <c r="L24" s="277">
        <v>1.07156911E8</v>
      </c>
      <c r="M24" s="278" t="s">
        <v>3701</v>
      </c>
      <c r="N24" s="278" t="s">
        <v>3702</v>
      </c>
      <c r="O24" s="278" t="s">
        <v>62</v>
      </c>
      <c r="P24" s="279">
        <v>165.0</v>
      </c>
      <c r="Q24" s="279" t="s">
        <v>3633</v>
      </c>
      <c r="R24" s="279" t="s">
        <v>3634</v>
      </c>
    </row>
    <row r="25">
      <c r="A25" s="282" t="s">
        <v>3703</v>
      </c>
      <c r="B25" s="283" t="s">
        <v>3704</v>
      </c>
      <c r="C25" s="283" t="s">
        <v>3649</v>
      </c>
      <c r="D25" s="283" t="s">
        <v>33</v>
      </c>
      <c r="E25" s="283" t="s">
        <v>3705</v>
      </c>
      <c r="F25" s="283" t="s">
        <v>3651</v>
      </c>
      <c r="G25" s="284">
        <v>46065.0</v>
      </c>
      <c r="H25" s="285"/>
      <c r="I25" s="285"/>
      <c r="J25" s="285"/>
      <c r="K25" s="285"/>
      <c r="L25" s="285">
        <v>1.03604393E8</v>
      </c>
      <c r="M25" s="285" t="s">
        <v>3706</v>
      </c>
      <c r="N25" s="285" t="s">
        <v>3707</v>
      </c>
      <c r="O25" s="285" t="s">
        <v>967</v>
      </c>
      <c r="P25" s="286">
        <v>170.0</v>
      </c>
      <c r="Q25" s="286">
        <v>23.14</v>
      </c>
      <c r="R25" s="287">
        <v>46030.0</v>
      </c>
    </row>
    <row r="26">
      <c r="A26" s="282" t="s">
        <v>3708</v>
      </c>
      <c r="B26" s="283" t="s">
        <v>3709</v>
      </c>
      <c r="C26" s="283" t="s">
        <v>3649</v>
      </c>
      <c r="D26" s="283" t="s">
        <v>33</v>
      </c>
      <c r="E26" s="283" t="s">
        <v>3710</v>
      </c>
      <c r="F26" s="283" t="s">
        <v>3651</v>
      </c>
      <c r="G26" s="284">
        <v>46034.0</v>
      </c>
      <c r="H26" s="285"/>
      <c r="I26" s="285"/>
      <c r="J26" s="285"/>
      <c r="K26" s="285"/>
      <c r="L26" s="285">
        <v>1.50377661E8</v>
      </c>
      <c r="M26" s="285" t="s">
        <v>3711</v>
      </c>
      <c r="N26" s="285" t="s">
        <v>1755</v>
      </c>
      <c r="O26" s="285" t="s">
        <v>688</v>
      </c>
      <c r="P26" s="286">
        <v>109.0</v>
      </c>
      <c r="Q26" s="286">
        <v>23.14</v>
      </c>
      <c r="R26" s="286" t="s">
        <v>3712</v>
      </c>
    </row>
    <row r="27">
      <c r="A27" s="282" t="s">
        <v>3713</v>
      </c>
      <c r="B27" s="283" t="s">
        <v>3714</v>
      </c>
      <c r="C27" s="283" t="s">
        <v>3649</v>
      </c>
      <c r="D27" s="283" t="s">
        <v>33</v>
      </c>
      <c r="E27" s="283" t="s">
        <v>3715</v>
      </c>
      <c r="F27" s="283" t="s">
        <v>3651</v>
      </c>
      <c r="G27" s="284">
        <v>46065.0</v>
      </c>
      <c r="H27" s="285"/>
      <c r="I27" s="285"/>
      <c r="J27" s="285"/>
      <c r="K27" s="285"/>
      <c r="L27" s="285">
        <v>1.05413066E8</v>
      </c>
      <c r="M27" s="285" t="s">
        <v>3716</v>
      </c>
      <c r="N27" s="285" t="s">
        <v>1755</v>
      </c>
      <c r="O27" s="285" t="s">
        <v>33</v>
      </c>
      <c r="P27" s="286">
        <v>110.0</v>
      </c>
      <c r="Q27" s="286">
        <v>23.14</v>
      </c>
      <c r="R27" s="286" t="s">
        <v>3712</v>
      </c>
    </row>
    <row r="28">
      <c r="A28" s="288" t="s">
        <v>3717</v>
      </c>
      <c r="B28" s="289" t="s">
        <v>3718</v>
      </c>
      <c r="C28" s="289" t="s">
        <v>3649</v>
      </c>
      <c r="D28" s="289" t="s">
        <v>33</v>
      </c>
      <c r="E28" s="289" t="s">
        <v>3719</v>
      </c>
      <c r="F28" s="289" t="s">
        <v>3651</v>
      </c>
      <c r="G28" s="290">
        <v>46065.0</v>
      </c>
      <c r="H28" s="291"/>
      <c r="I28" s="291"/>
      <c r="J28" s="291"/>
      <c r="K28" s="291"/>
      <c r="L28" s="292">
        <v>1.0723601E8</v>
      </c>
      <c r="M28" s="293" t="s">
        <v>3720</v>
      </c>
      <c r="N28" s="293" t="s">
        <v>1603</v>
      </c>
      <c r="O28" s="293" t="s">
        <v>1438</v>
      </c>
      <c r="P28" s="294">
        <v>220.0</v>
      </c>
      <c r="Q28" s="295">
        <v>10.25</v>
      </c>
      <c r="R28" s="296">
        <v>46288.0</v>
      </c>
    </row>
    <row r="29">
      <c r="A29" s="288" t="s">
        <v>3721</v>
      </c>
      <c r="B29" s="289" t="s">
        <v>3722</v>
      </c>
      <c r="C29" s="289" t="s">
        <v>3649</v>
      </c>
      <c r="D29" s="289" t="s">
        <v>33</v>
      </c>
      <c r="E29" s="289" t="s">
        <v>3723</v>
      </c>
      <c r="F29" s="289" t="s">
        <v>3651</v>
      </c>
      <c r="G29" s="290">
        <v>46065.0</v>
      </c>
      <c r="H29" s="291"/>
      <c r="I29" s="291"/>
      <c r="J29" s="291"/>
      <c r="K29" s="291"/>
      <c r="L29" s="292">
        <v>1.03036174E8</v>
      </c>
      <c r="M29" s="293" t="s">
        <v>3724</v>
      </c>
      <c r="N29" s="293" t="s">
        <v>1814</v>
      </c>
      <c r="O29" s="293" t="s">
        <v>1438</v>
      </c>
      <c r="P29" s="294">
        <v>196.0</v>
      </c>
      <c r="Q29" s="295">
        <v>23.14</v>
      </c>
      <c r="R29" s="296">
        <v>46288.0</v>
      </c>
    </row>
    <row r="30">
      <c r="A30" s="288" t="s">
        <v>3725</v>
      </c>
      <c r="B30" s="289" t="s">
        <v>3726</v>
      </c>
      <c r="C30" s="289" t="s">
        <v>3649</v>
      </c>
      <c r="D30" s="289" t="s">
        <v>33</v>
      </c>
      <c r="E30" s="289" t="s">
        <v>3727</v>
      </c>
      <c r="F30" s="289" t="s">
        <v>3651</v>
      </c>
      <c r="G30" s="290">
        <v>46065.0</v>
      </c>
      <c r="H30" s="291"/>
      <c r="I30" s="291"/>
      <c r="J30" s="291"/>
      <c r="K30" s="291"/>
      <c r="L30" s="292">
        <v>1.02028214E8</v>
      </c>
      <c r="M30" s="293" t="s">
        <v>3728</v>
      </c>
      <c r="N30" s="293" t="s">
        <v>1814</v>
      </c>
      <c r="O30" s="293" t="s">
        <v>1438</v>
      </c>
      <c r="P30" s="294">
        <v>192.0</v>
      </c>
      <c r="Q30" s="295">
        <v>23.14</v>
      </c>
      <c r="R30" s="296">
        <v>46288.0</v>
      </c>
    </row>
    <row r="31">
      <c r="A31" s="288" t="s">
        <v>3729</v>
      </c>
      <c r="B31" s="289" t="s">
        <v>3730</v>
      </c>
      <c r="C31" s="289" t="s">
        <v>3649</v>
      </c>
      <c r="D31" s="289" t="s">
        <v>33</v>
      </c>
      <c r="E31" s="289" t="s">
        <v>3731</v>
      </c>
      <c r="F31" s="289" t="s">
        <v>3651</v>
      </c>
      <c r="G31" s="290">
        <v>46065.0</v>
      </c>
      <c r="H31" s="291"/>
      <c r="I31" s="291"/>
      <c r="J31" s="291"/>
      <c r="K31" s="291"/>
      <c r="L31" s="292">
        <v>1.02113495E8</v>
      </c>
      <c r="M31" s="293" t="s">
        <v>3732</v>
      </c>
      <c r="N31" s="293" t="s">
        <v>1814</v>
      </c>
      <c r="O31" s="293" t="s">
        <v>1438</v>
      </c>
      <c r="P31" s="294">
        <v>191.0</v>
      </c>
      <c r="Q31" s="295">
        <v>23.14</v>
      </c>
      <c r="R31" s="296">
        <v>46288.0</v>
      </c>
    </row>
    <row r="32">
      <c r="A32" s="288" t="s">
        <v>3733</v>
      </c>
      <c r="B32" s="289" t="s">
        <v>3734</v>
      </c>
      <c r="C32" s="289" t="s">
        <v>3649</v>
      </c>
      <c r="D32" s="289" t="s">
        <v>33</v>
      </c>
      <c r="E32" s="289" t="s">
        <v>3735</v>
      </c>
      <c r="F32" s="289" t="s">
        <v>3651</v>
      </c>
      <c r="G32" s="290">
        <v>46065.0</v>
      </c>
      <c r="H32" s="291"/>
      <c r="I32" s="291"/>
      <c r="J32" s="291"/>
      <c r="K32" s="291"/>
      <c r="L32" s="292">
        <v>1.05089296E8</v>
      </c>
      <c r="M32" s="293" t="s">
        <v>3736</v>
      </c>
      <c r="N32" s="293" t="s">
        <v>1603</v>
      </c>
      <c r="O32" s="293" t="s">
        <v>1438</v>
      </c>
      <c r="P32" s="294">
        <v>212.0</v>
      </c>
      <c r="Q32" s="295">
        <v>23.14</v>
      </c>
      <c r="R32" s="296">
        <v>46288.0</v>
      </c>
    </row>
    <row r="33">
      <c r="A33" s="288" t="s">
        <v>3737</v>
      </c>
      <c r="B33" s="289" t="s">
        <v>3738</v>
      </c>
      <c r="C33" s="289" t="s">
        <v>3649</v>
      </c>
      <c r="D33" s="289" t="s">
        <v>33</v>
      </c>
      <c r="E33" s="289" t="s">
        <v>3739</v>
      </c>
      <c r="F33" s="289" t="s">
        <v>3651</v>
      </c>
      <c r="G33" s="290">
        <v>46065.0</v>
      </c>
      <c r="H33" s="291"/>
      <c r="I33" s="291"/>
      <c r="J33" s="291"/>
      <c r="K33" s="291"/>
      <c r="L33" s="292">
        <v>1.03712816E8</v>
      </c>
      <c r="M33" s="293" t="s">
        <v>3740</v>
      </c>
      <c r="N33" s="293" t="s">
        <v>1603</v>
      </c>
      <c r="O33" s="293" t="s">
        <v>1438</v>
      </c>
      <c r="P33" s="294">
        <v>211.0</v>
      </c>
      <c r="Q33" s="295">
        <v>23.14</v>
      </c>
      <c r="R33" s="296">
        <v>46288.0</v>
      </c>
    </row>
    <row r="34">
      <c r="A34" s="288" t="s">
        <v>3741</v>
      </c>
      <c r="B34" s="289" t="s">
        <v>3742</v>
      </c>
      <c r="C34" s="289" t="s">
        <v>3649</v>
      </c>
      <c r="D34" s="289" t="s">
        <v>33</v>
      </c>
      <c r="E34" s="289" t="s">
        <v>3743</v>
      </c>
      <c r="F34" s="289" t="s">
        <v>3651</v>
      </c>
      <c r="G34" s="290">
        <v>46065.0</v>
      </c>
      <c r="H34" s="291"/>
      <c r="I34" s="291"/>
      <c r="J34" s="291"/>
      <c r="K34" s="291"/>
      <c r="L34" s="292">
        <v>1.02399094E8</v>
      </c>
      <c r="M34" s="293" t="s">
        <v>3744</v>
      </c>
      <c r="N34" s="293" t="s">
        <v>1814</v>
      </c>
      <c r="O34" s="293" t="s">
        <v>1438</v>
      </c>
      <c r="P34" s="294">
        <v>214.0</v>
      </c>
      <c r="Q34" s="295">
        <v>23.14</v>
      </c>
      <c r="R34" s="296">
        <v>46288.0</v>
      </c>
    </row>
    <row r="35">
      <c r="A35" s="288" t="s">
        <v>3745</v>
      </c>
      <c r="B35" s="289" t="s">
        <v>3746</v>
      </c>
      <c r="C35" s="289" t="s">
        <v>3649</v>
      </c>
      <c r="D35" s="289" t="s">
        <v>33</v>
      </c>
      <c r="E35" s="289" t="s">
        <v>3747</v>
      </c>
      <c r="F35" s="289" t="s">
        <v>3651</v>
      </c>
      <c r="G35" s="290">
        <v>46065.0</v>
      </c>
      <c r="H35" s="291"/>
      <c r="I35" s="291"/>
      <c r="J35" s="291"/>
      <c r="K35" s="291"/>
      <c r="L35" s="292">
        <v>1.0388029E8</v>
      </c>
      <c r="M35" s="293" t="s">
        <v>3748</v>
      </c>
      <c r="N35" s="293" t="s">
        <v>1814</v>
      </c>
      <c r="O35" s="293" t="s">
        <v>1438</v>
      </c>
      <c r="P35" s="294">
        <v>190.0</v>
      </c>
      <c r="Q35" s="295">
        <v>10.25</v>
      </c>
      <c r="R35" s="296">
        <v>46288.0</v>
      </c>
    </row>
    <row r="36">
      <c r="A36" s="288" t="s">
        <v>3749</v>
      </c>
      <c r="B36" s="289" t="s">
        <v>3750</v>
      </c>
      <c r="C36" s="289" t="s">
        <v>3649</v>
      </c>
      <c r="D36" s="289" t="s">
        <v>33</v>
      </c>
      <c r="E36" s="289" t="s">
        <v>3751</v>
      </c>
      <c r="F36" s="289" t="s">
        <v>3651</v>
      </c>
      <c r="G36" s="290">
        <v>46065.0</v>
      </c>
      <c r="H36" s="291"/>
      <c r="I36" s="291"/>
      <c r="J36" s="291"/>
      <c r="K36" s="291"/>
      <c r="L36" s="292">
        <v>1.03880563E8</v>
      </c>
      <c r="M36" s="293" t="s">
        <v>3752</v>
      </c>
      <c r="N36" s="293" t="s">
        <v>1973</v>
      </c>
      <c r="O36" s="293" t="s">
        <v>1438</v>
      </c>
      <c r="P36" s="294">
        <v>201.0</v>
      </c>
      <c r="Q36" s="295">
        <v>37.03</v>
      </c>
      <c r="R36" s="296">
        <v>46281.0</v>
      </c>
      <c r="S36" s="297"/>
    </row>
    <row r="37">
      <c r="A37" s="288" t="s">
        <v>3753</v>
      </c>
      <c r="B37" s="289" t="s">
        <v>3754</v>
      </c>
      <c r="C37" s="289" t="s">
        <v>3649</v>
      </c>
      <c r="D37" s="289" t="s">
        <v>33</v>
      </c>
      <c r="E37" s="289" t="s">
        <v>3755</v>
      </c>
      <c r="F37" s="289" t="s">
        <v>3651</v>
      </c>
      <c r="G37" s="290">
        <v>46064.0</v>
      </c>
      <c r="H37" s="291"/>
      <c r="I37" s="291"/>
      <c r="J37" s="291"/>
      <c r="K37" s="291"/>
      <c r="L37" s="292">
        <v>1.03042412E8</v>
      </c>
      <c r="M37" s="293" t="s">
        <v>3756</v>
      </c>
      <c r="N37" s="293" t="s">
        <v>3757</v>
      </c>
      <c r="O37" s="293" t="s">
        <v>1438</v>
      </c>
      <c r="P37" s="294">
        <v>9.0</v>
      </c>
      <c r="Q37" s="295">
        <v>70.5</v>
      </c>
      <c r="R37" s="298" t="s">
        <v>3758</v>
      </c>
    </row>
    <row r="38">
      <c r="A38" s="288" t="s">
        <v>3759</v>
      </c>
      <c r="B38" s="289" t="s">
        <v>3760</v>
      </c>
      <c r="C38" s="289" t="s">
        <v>3649</v>
      </c>
      <c r="D38" s="289" t="s">
        <v>33</v>
      </c>
      <c r="E38" s="289" t="s">
        <v>3761</v>
      </c>
      <c r="F38" s="289" t="s">
        <v>3651</v>
      </c>
      <c r="G38" s="290">
        <v>46065.0</v>
      </c>
      <c r="H38" s="289"/>
      <c r="I38" s="289"/>
      <c r="J38" s="289"/>
      <c r="K38" s="289"/>
      <c r="L38" s="299">
        <v>3.90027923001E11</v>
      </c>
      <c r="M38" s="300" t="s">
        <v>3762</v>
      </c>
      <c r="N38" s="300" t="s">
        <v>3763</v>
      </c>
      <c r="O38" s="300" t="s">
        <v>3764</v>
      </c>
      <c r="P38" s="301" t="s">
        <v>3765</v>
      </c>
      <c r="Q38" s="302" t="s">
        <v>3607</v>
      </c>
      <c r="R38" s="303">
        <v>46485.0</v>
      </c>
    </row>
    <row r="39">
      <c r="A39" s="288" t="s">
        <v>3766</v>
      </c>
      <c r="B39" s="289" t="s">
        <v>3767</v>
      </c>
      <c r="C39" s="289" t="s">
        <v>3649</v>
      </c>
      <c r="D39" s="289" t="s">
        <v>33</v>
      </c>
      <c r="E39" s="289" t="s">
        <v>3768</v>
      </c>
      <c r="F39" s="289" t="s">
        <v>3651</v>
      </c>
      <c r="G39" s="290">
        <v>46065.0</v>
      </c>
      <c r="H39" s="291"/>
      <c r="I39" s="291"/>
      <c r="J39" s="291"/>
      <c r="K39" s="291"/>
      <c r="L39" s="292">
        <v>1.03042412E8</v>
      </c>
      <c r="M39" s="293" t="s">
        <v>3756</v>
      </c>
      <c r="N39" s="293" t="s">
        <v>3757</v>
      </c>
      <c r="O39" s="293" t="s">
        <v>1438</v>
      </c>
      <c r="P39" s="294">
        <v>9.0</v>
      </c>
      <c r="Q39" s="295">
        <v>70.5</v>
      </c>
      <c r="R39" s="296">
        <v>46281.0</v>
      </c>
    </row>
    <row r="40">
      <c r="A40" s="288" t="s">
        <v>3769</v>
      </c>
      <c r="B40" s="289" t="s">
        <v>3770</v>
      </c>
      <c r="C40" s="289" t="s">
        <v>3649</v>
      </c>
      <c r="D40" s="289" t="s">
        <v>33</v>
      </c>
      <c r="E40" s="289" t="s">
        <v>3771</v>
      </c>
      <c r="F40" s="289" t="s">
        <v>3651</v>
      </c>
      <c r="G40" s="290">
        <v>46065.0</v>
      </c>
      <c r="H40" s="291"/>
      <c r="I40" s="291"/>
      <c r="J40" s="291"/>
      <c r="K40" s="291"/>
      <c r="L40" s="292">
        <v>1.01382752E8</v>
      </c>
      <c r="M40" s="293" t="s">
        <v>3772</v>
      </c>
      <c r="N40" s="293" t="s">
        <v>1973</v>
      </c>
      <c r="O40" s="293" t="s">
        <v>1438</v>
      </c>
      <c r="P40" s="294">
        <v>202.0</v>
      </c>
      <c r="Q40" s="295">
        <v>37.03</v>
      </c>
      <c r="R40" s="296">
        <v>46281.0</v>
      </c>
    </row>
    <row r="41">
      <c r="A41" s="288" t="s">
        <v>3773</v>
      </c>
      <c r="B41" s="289" t="s">
        <v>3774</v>
      </c>
      <c r="C41" s="289" t="s">
        <v>3649</v>
      </c>
      <c r="D41" s="289" t="s">
        <v>33</v>
      </c>
      <c r="E41" s="289" t="s">
        <v>3775</v>
      </c>
      <c r="F41" s="289" t="s">
        <v>3651</v>
      </c>
      <c r="G41" s="290">
        <v>46065.0</v>
      </c>
      <c r="H41" s="291"/>
      <c r="I41" s="291"/>
      <c r="J41" s="291"/>
      <c r="K41" s="291"/>
      <c r="L41" s="292">
        <v>1.06524754E8</v>
      </c>
      <c r="M41" s="293" t="s">
        <v>3776</v>
      </c>
      <c r="N41" s="293" t="s">
        <v>1679</v>
      </c>
      <c r="O41" s="293" t="s">
        <v>1438</v>
      </c>
      <c r="P41" s="294">
        <v>203.0</v>
      </c>
      <c r="Q41" s="295">
        <v>23.14</v>
      </c>
      <c r="R41" s="296">
        <v>46281.0</v>
      </c>
    </row>
    <row r="42">
      <c r="A42" s="288" t="s">
        <v>3777</v>
      </c>
      <c r="B42" s="289" t="s">
        <v>3778</v>
      </c>
      <c r="C42" s="289" t="s">
        <v>3649</v>
      </c>
      <c r="D42" s="289" t="s">
        <v>33</v>
      </c>
      <c r="E42" s="289" t="s">
        <v>3779</v>
      </c>
      <c r="F42" s="289" t="s">
        <v>3651</v>
      </c>
      <c r="G42" s="290">
        <v>46065.0</v>
      </c>
      <c r="H42" s="291"/>
      <c r="I42" s="291"/>
      <c r="J42" s="291"/>
      <c r="K42" s="291"/>
      <c r="L42" s="292">
        <v>1.05380232E8</v>
      </c>
      <c r="M42" s="293" t="s">
        <v>3780</v>
      </c>
      <c r="N42" s="293" t="s">
        <v>1679</v>
      </c>
      <c r="O42" s="293" t="s">
        <v>1438</v>
      </c>
      <c r="P42" s="294">
        <v>204.0</v>
      </c>
      <c r="Q42" s="295">
        <v>23.14</v>
      </c>
      <c r="R42" s="296">
        <v>46281.0</v>
      </c>
    </row>
    <row r="43">
      <c r="A43" s="288" t="s">
        <v>3781</v>
      </c>
      <c r="B43" s="289" t="s">
        <v>3782</v>
      </c>
      <c r="C43" s="289" t="s">
        <v>3649</v>
      </c>
      <c r="D43" s="289" t="s">
        <v>33</v>
      </c>
      <c r="E43" s="289" t="s">
        <v>3783</v>
      </c>
      <c r="F43" s="289" t="s">
        <v>3651</v>
      </c>
      <c r="G43" s="290">
        <v>46065.0</v>
      </c>
      <c r="H43" s="291"/>
      <c r="I43" s="291"/>
      <c r="J43" s="291"/>
      <c r="K43" s="291"/>
      <c r="L43" s="292">
        <v>1.00092832E8</v>
      </c>
      <c r="M43" s="293" t="s">
        <v>3784</v>
      </c>
      <c r="N43" s="293" t="s">
        <v>1679</v>
      </c>
      <c r="O43" s="293" t="s">
        <v>1438</v>
      </c>
      <c r="P43" s="294">
        <v>205.0</v>
      </c>
      <c r="Q43" s="295">
        <v>23.14</v>
      </c>
      <c r="R43" s="296">
        <v>46281.0</v>
      </c>
    </row>
    <row r="44">
      <c r="A44" s="288" t="s">
        <v>3785</v>
      </c>
      <c r="B44" s="289" t="s">
        <v>3786</v>
      </c>
      <c r="C44" s="289" t="s">
        <v>3649</v>
      </c>
      <c r="D44" s="289" t="s">
        <v>33</v>
      </c>
      <c r="E44" s="289" t="s">
        <v>3787</v>
      </c>
      <c r="F44" s="289" t="s">
        <v>3651</v>
      </c>
      <c r="G44" s="290">
        <v>46065.0</v>
      </c>
      <c r="H44" s="291"/>
      <c r="I44" s="291"/>
      <c r="J44" s="291"/>
      <c r="K44" s="291"/>
      <c r="L44" s="292">
        <v>1.0538024E8</v>
      </c>
      <c r="M44" s="293" t="s">
        <v>3788</v>
      </c>
      <c r="N44" s="293" t="s">
        <v>1679</v>
      </c>
      <c r="O44" s="293" t="s">
        <v>1438</v>
      </c>
      <c r="P44" s="294">
        <v>227.0</v>
      </c>
      <c r="Q44" s="295">
        <v>23.14</v>
      </c>
      <c r="R44" s="296">
        <v>46281.0</v>
      </c>
    </row>
    <row r="45">
      <c r="A45" s="288" t="s">
        <v>3789</v>
      </c>
      <c r="B45" s="289" t="s">
        <v>3790</v>
      </c>
      <c r="C45" s="289" t="s">
        <v>3649</v>
      </c>
      <c r="D45" s="289" t="s">
        <v>33</v>
      </c>
      <c r="E45" s="289" t="s">
        <v>3791</v>
      </c>
      <c r="F45" s="289" t="s">
        <v>3651</v>
      </c>
      <c r="G45" s="290">
        <v>46065.0</v>
      </c>
      <c r="H45" s="291"/>
      <c r="I45" s="291"/>
      <c r="J45" s="291"/>
      <c r="K45" s="291"/>
      <c r="L45" s="292">
        <v>1.0322689E8</v>
      </c>
      <c r="M45" s="293" t="s">
        <v>3792</v>
      </c>
      <c r="N45" s="293" t="s">
        <v>1679</v>
      </c>
      <c r="O45" s="293" t="s">
        <v>1438</v>
      </c>
      <c r="P45" s="294">
        <v>206.0</v>
      </c>
      <c r="Q45" s="295">
        <v>23.14</v>
      </c>
      <c r="R45" s="296">
        <v>46281.0</v>
      </c>
    </row>
    <row r="46">
      <c r="A46" s="288" t="s">
        <v>3793</v>
      </c>
      <c r="B46" s="289" t="s">
        <v>3794</v>
      </c>
      <c r="C46" s="289" t="s">
        <v>3649</v>
      </c>
      <c r="D46" s="289" t="s">
        <v>33</v>
      </c>
      <c r="E46" s="289" t="s">
        <v>3795</v>
      </c>
      <c r="F46" s="289" t="s">
        <v>3651</v>
      </c>
      <c r="G46" s="290">
        <v>46065.0</v>
      </c>
      <c r="H46" s="291"/>
      <c r="I46" s="291"/>
      <c r="J46" s="291"/>
      <c r="K46" s="291"/>
      <c r="L46" s="292">
        <v>1.02419603E8</v>
      </c>
      <c r="M46" s="293" t="s">
        <v>3796</v>
      </c>
      <c r="N46" s="293" t="s">
        <v>1679</v>
      </c>
      <c r="O46" s="293" t="s">
        <v>1438</v>
      </c>
      <c r="P46" s="294">
        <v>225.0</v>
      </c>
      <c r="Q46" s="295">
        <v>23.14</v>
      </c>
      <c r="R46" s="296">
        <v>46281.0</v>
      </c>
    </row>
    <row r="47">
      <c r="A47" s="288" t="s">
        <v>3797</v>
      </c>
      <c r="B47" s="288" t="s">
        <v>3798</v>
      </c>
      <c r="C47" s="288" t="s">
        <v>3649</v>
      </c>
      <c r="D47" s="288" t="s">
        <v>33</v>
      </c>
      <c r="E47" s="288" t="s">
        <v>3799</v>
      </c>
      <c r="F47" s="288" t="s">
        <v>3651</v>
      </c>
      <c r="G47" s="288" t="s">
        <v>3800</v>
      </c>
      <c r="H47" s="304"/>
      <c r="I47" s="304"/>
      <c r="J47" s="304"/>
      <c r="K47" s="304"/>
      <c r="L47" s="305" t="s">
        <v>3801</v>
      </c>
      <c r="M47" s="293" t="s">
        <v>3802</v>
      </c>
      <c r="N47" s="293" t="s">
        <v>1630</v>
      </c>
      <c r="O47" s="293" t="s">
        <v>1438</v>
      </c>
      <c r="P47" s="294">
        <v>38.0</v>
      </c>
      <c r="Q47" s="295">
        <v>10.25</v>
      </c>
      <c r="R47" s="296">
        <v>46288.0</v>
      </c>
    </row>
    <row r="48">
      <c r="A48" s="288" t="s">
        <v>3803</v>
      </c>
      <c r="B48" s="289" t="s">
        <v>3804</v>
      </c>
      <c r="C48" s="289" t="s">
        <v>3649</v>
      </c>
      <c r="D48" s="289" t="s">
        <v>33</v>
      </c>
      <c r="E48" s="289" t="s">
        <v>3805</v>
      </c>
      <c r="F48" s="289" t="s">
        <v>3651</v>
      </c>
      <c r="G48" s="290">
        <v>46065.0</v>
      </c>
      <c r="H48" s="291"/>
      <c r="I48" s="291"/>
      <c r="J48" s="291"/>
      <c r="K48" s="291"/>
      <c r="L48" s="292">
        <v>1.03165163E8</v>
      </c>
      <c r="M48" s="293" t="s">
        <v>3806</v>
      </c>
      <c r="N48" s="293" t="s">
        <v>2562</v>
      </c>
      <c r="O48" s="293" t="s">
        <v>1438</v>
      </c>
      <c r="P48" s="294">
        <v>179.0</v>
      </c>
      <c r="Q48" s="295">
        <v>10.25</v>
      </c>
      <c r="R48" s="296">
        <v>46281.0</v>
      </c>
    </row>
    <row r="49">
      <c r="A49" s="288" t="s">
        <v>3807</v>
      </c>
      <c r="B49" s="289" t="s">
        <v>3808</v>
      </c>
      <c r="C49" s="289" t="s">
        <v>3649</v>
      </c>
      <c r="D49" s="289" t="s">
        <v>33</v>
      </c>
      <c r="E49" s="289" t="s">
        <v>3809</v>
      </c>
      <c r="F49" s="289" t="s">
        <v>3651</v>
      </c>
      <c r="G49" s="290">
        <v>46065.0</v>
      </c>
      <c r="H49" s="291"/>
      <c r="I49" s="291"/>
      <c r="J49" s="291"/>
      <c r="K49" s="291"/>
      <c r="L49" s="292">
        <v>1.02704046E8</v>
      </c>
      <c r="M49" s="293" t="s">
        <v>3810</v>
      </c>
      <c r="N49" s="293" t="s">
        <v>52</v>
      </c>
      <c r="O49" s="293" t="s">
        <v>1438</v>
      </c>
      <c r="P49" s="294">
        <v>29.0</v>
      </c>
      <c r="Q49" s="295">
        <v>10.25</v>
      </c>
      <c r="R49" s="296">
        <v>46288.0</v>
      </c>
    </row>
    <row r="50">
      <c r="A50" s="288" t="s">
        <v>3811</v>
      </c>
      <c r="B50" s="289" t="s">
        <v>3812</v>
      </c>
      <c r="C50" s="289" t="s">
        <v>3649</v>
      </c>
      <c r="D50" s="289" t="s">
        <v>33</v>
      </c>
      <c r="E50" s="289" t="s">
        <v>3813</v>
      </c>
      <c r="F50" s="289" t="s">
        <v>3651</v>
      </c>
      <c r="G50" s="290">
        <v>46065.0</v>
      </c>
      <c r="H50" s="291"/>
      <c r="I50" s="291"/>
      <c r="J50" s="291"/>
      <c r="K50" s="291"/>
      <c r="L50" s="292">
        <v>1.01420834E8</v>
      </c>
      <c r="M50" s="293" t="s">
        <v>3814</v>
      </c>
      <c r="N50" s="293" t="s">
        <v>52</v>
      </c>
      <c r="O50" s="293" t="s">
        <v>1438</v>
      </c>
      <c r="P50" s="294">
        <v>31.0</v>
      </c>
      <c r="Q50" s="295">
        <v>10.25</v>
      </c>
      <c r="R50" s="296">
        <v>46288.0</v>
      </c>
    </row>
    <row r="51">
      <c r="A51" s="288" t="s">
        <v>3815</v>
      </c>
      <c r="B51" s="289" t="s">
        <v>3816</v>
      </c>
      <c r="C51" s="289" t="s">
        <v>3649</v>
      </c>
      <c r="D51" s="289" t="s">
        <v>33</v>
      </c>
      <c r="E51" s="289" t="s">
        <v>3817</v>
      </c>
      <c r="F51" s="289" t="s">
        <v>3651</v>
      </c>
      <c r="G51" s="290">
        <v>46065.0</v>
      </c>
      <c r="H51" s="291"/>
      <c r="I51" s="291"/>
      <c r="J51" s="291"/>
      <c r="K51" s="291"/>
      <c r="L51" s="292">
        <v>1.102617121E9</v>
      </c>
      <c r="M51" s="293" t="s">
        <v>3818</v>
      </c>
      <c r="N51" s="293" t="s">
        <v>52</v>
      </c>
      <c r="O51" s="293" t="s">
        <v>1438</v>
      </c>
      <c r="P51" s="294">
        <v>33.0</v>
      </c>
      <c r="Q51" s="295">
        <v>10.25</v>
      </c>
      <c r="R51" s="296">
        <v>46288.0</v>
      </c>
    </row>
    <row r="52">
      <c r="A52" s="288" t="s">
        <v>3819</v>
      </c>
      <c r="B52" s="289" t="s">
        <v>3820</v>
      </c>
      <c r="C52" s="289" t="s">
        <v>3649</v>
      </c>
      <c r="D52" s="289" t="s">
        <v>33</v>
      </c>
      <c r="E52" s="289" t="s">
        <v>3821</v>
      </c>
      <c r="F52" s="289" t="s">
        <v>3651</v>
      </c>
      <c r="G52" s="290">
        <v>46065.0</v>
      </c>
      <c r="H52" s="291"/>
      <c r="I52" s="291"/>
      <c r="J52" s="291"/>
      <c r="K52" s="291"/>
      <c r="L52" s="292">
        <v>1.0230227E8</v>
      </c>
      <c r="M52" s="293" t="s">
        <v>3822</v>
      </c>
      <c r="N52" s="293" t="s">
        <v>52</v>
      </c>
      <c r="O52" s="293" t="s">
        <v>1438</v>
      </c>
      <c r="P52" s="294">
        <v>34.0</v>
      </c>
      <c r="Q52" s="295">
        <v>10.25</v>
      </c>
      <c r="R52" s="296">
        <v>46288.0</v>
      </c>
    </row>
    <row r="53">
      <c r="A53" s="288" t="s">
        <v>3823</v>
      </c>
      <c r="B53" s="289" t="s">
        <v>3824</v>
      </c>
      <c r="C53" s="289" t="s">
        <v>3649</v>
      </c>
      <c r="D53" s="289" t="s">
        <v>33</v>
      </c>
      <c r="E53" s="289" t="s">
        <v>3825</v>
      </c>
      <c r="F53" s="289" t="s">
        <v>3651</v>
      </c>
      <c r="G53" s="290">
        <v>46065.0</v>
      </c>
      <c r="H53" s="291"/>
      <c r="I53" s="291"/>
      <c r="J53" s="291"/>
      <c r="K53" s="291"/>
      <c r="L53" s="292">
        <v>1.02348026E8</v>
      </c>
      <c r="M53" s="293" t="s">
        <v>3826</v>
      </c>
      <c r="N53" s="293" t="s">
        <v>2061</v>
      </c>
      <c r="O53" s="293" t="s">
        <v>1438</v>
      </c>
      <c r="P53" s="294">
        <v>19.0</v>
      </c>
      <c r="Q53" s="295">
        <v>10.25</v>
      </c>
      <c r="R53" s="296">
        <v>46288.0</v>
      </c>
    </row>
    <row r="54">
      <c r="A54" s="288" t="s">
        <v>3827</v>
      </c>
      <c r="B54" s="289" t="s">
        <v>3828</v>
      </c>
      <c r="C54" s="289" t="s">
        <v>3649</v>
      </c>
      <c r="D54" s="289" t="s">
        <v>33</v>
      </c>
      <c r="E54" s="289" t="s">
        <v>3829</v>
      </c>
      <c r="F54" s="289" t="s">
        <v>3651</v>
      </c>
      <c r="G54" s="290">
        <v>46065.0</v>
      </c>
      <c r="H54" s="291"/>
      <c r="I54" s="291"/>
      <c r="J54" s="291"/>
      <c r="K54" s="291"/>
      <c r="L54" s="292">
        <v>1.01026235E8</v>
      </c>
      <c r="M54" s="293" t="s">
        <v>3830</v>
      </c>
      <c r="N54" s="293" t="s">
        <v>2061</v>
      </c>
      <c r="O54" s="293" t="s">
        <v>1438</v>
      </c>
      <c r="P54" s="294">
        <v>20.0</v>
      </c>
      <c r="Q54" s="295">
        <v>10.25</v>
      </c>
      <c r="R54" s="296">
        <v>46288.0</v>
      </c>
    </row>
    <row r="55">
      <c r="A55" s="288" t="s">
        <v>3831</v>
      </c>
      <c r="B55" s="289" t="s">
        <v>3832</v>
      </c>
      <c r="C55" s="289" t="s">
        <v>3649</v>
      </c>
      <c r="D55" s="289" t="s">
        <v>33</v>
      </c>
      <c r="E55" s="289" t="s">
        <v>3833</v>
      </c>
      <c r="F55" s="289" t="s">
        <v>3651</v>
      </c>
      <c r="G55" s="290">
        <v>46065.0</v>
      </c>
      <c r="H55" s="291"/>
      <c r="I55" s="291"/>
      <c r="J55" s="291"/>
      <c r="K55" s="291"/>
      <c r="L55" s="292">
        <v>3.00020237E8</v>
      </c>
      <c r="M55" s="293" t="s">
        <v>3834</v>
      </c>
      <c r="N55" s="293" t="s">
        <v>2061</v>
      </c>
      <c r="O55" s="293" t="s">
        <v>1438</v>
      </c>
      <c r="P55" s="294">
        <v>22.0</v>
      </c>
      <c r="Q55" s="295">
        <v>10.25</v>
      </c>
      <c r="R55" s="296">
        <v>46288.0</v>
      </c>
    </row>
    <row r="56">
      <c r="A56" s="288" t="s">
        <v>3835</v>
      </c>
      <c r="B56" s="289" t="s">
        <v>3836</v>
      </c>
      <c r="C56" s="289" t="s">
        <v>3649</v>
      </c>
      <c r="D56" s="289" t="s">
        <v>33</v>
      </c>
      <c r="E56" s="289" t="s">
        <v>3837</v>
      </c>
      <c r="F56" s="289" t="s">
        <v>3651</v>
      </c>
      <c r="G56" s="290">
        <v>46065.0</v>
      </c>
      <c r="H56" s="291"/>
      <c r="I56" s="291"/>
      <c r="J56" s="291"/>
      <c r="K56" s="291"/>
      <c r="L56" s="292">
        <v>1.02090073E8</v>
      </c>
      <c r="M56" s="293" t="s">
        <v>3838</v>
      </c>
      <c r="N56" s="293" t="s">
        <v>2061</v>
      </c>
      <c r="O56" s="293" t="s">
        <v>1438</v>
      </c>
      <c r="P56" s="294">
        <v>24.0</v>
      </c>
      <c r="Q56" s="295">
        <v>10.25</v>
      </c>
      <c r="R56" s="296">
        <v>46288.0</v>
      </c>
    </row>
    <row r="57">
      <c r="A57" s="288" t="s">
        <v>3839</v>
      </c>
      <c r="B57" s="289" t="s">
        <v>3840</v>
      </c>
      <c r="C57" s="289" t="s">
        <v>3649</v>
      </c>
      <c r="D57" s="289" t="s">
        <v>33</v>
      </c>
      <c r="E57" s="289" t="s">
        <v>3841</v>
      </c>
      <c r="F57" s="289" t="s">
        <v>3651</v>
      </c>
      <c r="G57" s="290">
        <v>46065.0</v>
      </c>
      <c r="H57" s="291"/>
      <c r="I57" s="291"/>
      <c r="J57" s="291"/>
      <c r="K57" s="291"/>
      <c r="L57" s="292">
        <v>1.02664653E8</v>
      </c>
      <c r="M57" s="293" t="s">
        <v>3842</v>
      </c>
      <c r="N57" s="293" t="s">
        <v>2061</v>
      </c>
      <c r="O57" s="293" t="s">
        <v>1438</v>
      </c>
      <c r="P57" s="294">
        <v>25.0</v>
      </c>
      <c r="Q57" s="295">
        <v>10.25</v>
      </c>
      <c r="R57" s="296">
        <v>46288.0</v>
      </c>
    </row>
    <row r="58">
      <c r="A58" s="288" t="s">
        <v>3843</v>
      </c>
      <c r="B58" s="289" t="s">
        <v>3844</v>
      </c>
      <c r="C58" s="289" t="s">
        <v>3649</v>
      </c>
      <c r="D58" s="289" t="s">
        <v>33</v>
      </c>
      <c r="E58" s="289" t="s">
        <v>3845</v>
      </c>
      <c r="F58" s="289" t="s">
        <v>3651</v>
      </c>
      <c r="G58" s="290">
        <v>46065.0</v>
      </c>
      <c r="H58" s="291"/>
      <c r="I58" s="291"/>
      <c r="J58" s="291"/>
      <c r="K58" s="291"/>
      <c r="L58" s="292">
        <v>1.03296117E8</v>
      </c>
      <c r="M58" s="293" t="s">
        <v>3846</v>
      </c>
      <c r="N58" s="293" t="s">
        <v>1755</v>
      </c>
      <c r="O58" s="293" t="s">
        <v>1438</v>
      </c>
      <c r="P58" s="294">
        <v>71.0</v>
      </c>
      <c r="Q58" s="295">
        <v>10.25</v>
      </c>
      <c r="R58" s="296">
        <v>46288.0</v>
      </c>
    </row>
    <row r="59">
      <c r="A59" s="288" t="s">
        <v>3847</v>
      </c>
      <c r="B59" s="289" t="s">
        <v>3848</v>
      </c>
      <c r="C59" s="289" t="s">
        <v>3649</v>
      </c>
      <c r="D59" s="289" t="s">
        <v>33</v>
      </c>
      <c r="E59" s="289" t="s">
        <v>3849</v>
      </c>
      <c r="F59" s="289" t="s">
        <v>3651</v>
      </c>
      <c r="G59" s="290">
        <v>46064.0</v>
      </c>
      <c r="H59" s="291"/>
      <c r="I59" s="291"/>
      <c r="J59" s="291"/>
      <c r="K59" s="291"/>
      <c r="L59" s="292">
        <v>1.04303755E8</v>
      </c>
      <c r="M59" s="293" t="s">
        <v>3850</v>
      </c>
      <c r="N59" s="293" t="s">
        <v>1755</v>
      </c>
      <c r="O59" s="293" t="s">
        <v>1438</v>
      </c>
      <c r="P59" s="294">
        <v>93.0</v>
      </c>
      <c r="Q59" s="295">
        <v>10.25</v>
      </c>
      <c r="R59" s="296">
        <v>46288.0</v>
      </c>
    </row>
    <row r="60">
      <c r="A60" s="288" t="s">
        <v>3851</v>
      </c>
      <c r="B60" s="289" t="s">
        <v>3852</v>
      </c>
      <c r="C60" s="289" t="s">
        <v>3649</v>
      </c>
      <c r="D60" s="289" t="s">
        <v>33</v>
      </c>
      <c r="E60" s="289" t="s">
        <v>3853</v>
      </c>
      <c r="F60" s="289" t="s">
        <v>3651</v>
      </c>
      <c r="G60" s="290">
        <v>46065.0</v>
      </c>
      <c r="H60" s="291"/>
      <c r="I60" s="291"/>
      <c r="J60" s="291"/>
      <c r="K60" s="291"/>
      <c r="L60" s="292">
        <v>1.02732575E8</v>
      </c>
      <c r="M60" s="293" t="s">
        <v>3854</v>
      </c>
      <c r="N60" s="293" t="s">
        <v>1755</v>
      </c>
      <c r="O60" s="293" t="s">
        <v>1438</v>
      </c>
      <c r="P60" s="294">
        <v>95.0</v>
      </c>
      <c r="Q60" s="295">
        <v>10.25</v>
      </c>
      <c r="R60" s="296">
        <v>46288.0</v>
      </c>
    </row>
    <row r="61">
      <c r="A61" s="288" t="s">
        <v>3855</v>
      </c>
      <c r="B61" s="289" t="s">
        <v>3856</v>
      </c>
      <c r="C61" s="289" t="s">
        <v>3649</v>
      </c>
      <c r="D61" s="289" t="s">
        <v>33</v>
      </c>
      <c r="E61" s="289" t="s">
        <v>3857</v>
      </c>
      <c r="F61" s="289" t="s">
        <v>3651</v>
      </c>
      <c r="G61" s="290">
        <v>46065.0</v>
      </c>
      <c r="H61" s="291"/>
      <c r="I61" s="291"/>
      <c r="J61" s="291"/>
      <c r="K61" s="291"/>
      <c r="L61" s="292">
        <v>1.01820884E8</v>
      </c>
      <c r="M61" s="293" t="s">
        <v>3858</v>
      </c>
      <c r="N61" s="293" t="s">
        <v>1755</v>
      </c>
      <c r="O61" s="293" t="s">
        <v>1438</v>
      </c>
      <c r="P61" s="294">
        <v>97.0</v>
      </c>
      <c r="Q61" s="295">
        <v>10.25</v>
      </c>
      <c r="R61" s="296">
        <v>46288.0</v>
      </c>
    </row>
    <row r="62">
      <c r="A62" s="288" t="s">
        <v>3859</v>
      </c>
      <c r="B62" s="289" t="s">
        <v>3860</v>
      </c>
      <c r="C62" s="289" t="s">
        <v>3649</v>
      </c>
      <c r="D62" s="289" t="s">
        <v>33</v>
      </c>
      <c r="E62" s="289" t="s">
        <v>3861</v>
      </c>
      <c r="F62" s="289" t="s">
        <v>3651</v>
      </c>
      <c r="G62" s="290">
        <v>46065.0</v>
      </c>
      <c r="H62" s="291"/>
      <c r="I62" s="291"/>
      <c r="J62" s="291"/>
      <c r="K62" s="291"/>
      <c r="L62" s="292">
        <v>1.03230165E8</v>
      </c>
      <c r="M62" s="293" t="s">
        <v>3862</v>
      </c>
      <c r="N62" s="293" t="s">
        <v>1755</v>
      </c>
      <c r="O62" s="293" t="s">
        <v>1438</v>
      </c>
      <c r="P62" s="294">
        <v>100.0</v>
      </c>
      <c r="Q62" s="295">
        <v>10.25</v>
      </c>
      <c r="R62" s="296">
        <v>46288.0</v>
      </c>
    </row>
    <row r="63">
      <c r="A63" s="288" t="s">
        <v>3863</v>
      </c>
      <c r="B63" s="289" t="s">
        <v>3864</v>
      </c>
      <c r="C63" s="289" t="s">
        <v>3649</v>
      </c>
      <c r="D63" s="289" t="s">
        <v>33</v>
      </c>
      <c r="E63" s="289" t="s">
        <v>3865</v>
      </c>
      <c r="F63" s="289" t="s">
        <v>3651</v>
      </c>
      <c r="G63" s="290">
        <v>46065.0</v>
      </c>
      <c r="H63" s="291"/>
      <c r="I63" s="291"/>
      <c r="J63" s="291"/>
      <c r="K63" s="291"/>
      <c r="L63" s="292" t="s">
        <v>3866</v>
      </c>
      <c r="M63" s="293" t="s">
        <v>3867</v>
      </c>
      <c r="N63" s="293" t="s">
        <v>1755</v>
      </c>
      <c r="O63" s="293" t="s">
        <v>3868</v>
      </c>
      <c r="P63" s="301">
        <v>102.0</v>
      </c>
      <c r="Q63" s="295">
        <v>10.25</v>
      </c>
      <c r="R63" s="296">
        <v>46288.0</v>
      </c>
    </row>
    <row r="64">
      <c r="A64" s="288" t="s">
        <v>3869</v>
      </c>
      <c r="B64" s="289" t="s">
        <v>3870</v>
      </c>
      <c r="C64" s="289" t="s">
        <v>3649</v>
      </c>
      <c r="D64" s="289" t="s">
        <v>33</v>
      </c>
      <c r="E64" s="289" t="s">
        <v>3871</v>
      </c>
      <c r="F64" s="289" t="s">
        <v>3651</v>
      </c>
      <c r="G64" s="290">
        <v>46065.0</v>
      </c>
      <c r="H64" s="291"/>
      <c r="I64" s="291"/>
      <c r="J64" s="291"/>
      <c r="K64" s="291"/>
      <c r="L64" s="292" t="s">
        <v>3872</v>
      </c>
      <c r="M64" s="293" t="s">
        <v>3873</v>
      </c>
      <c r="N64" s="293" t="s">
        <v>1755</v>
      </c>
      <c r="O64" s="293" t="s">
        <v>3868</v>
      </c>
      <c r="P64" s="294">
        <v>103.0</v>
      </c>
      <c r="Q64" s="295">
        <v>10.25</v>
      </c>
      <c r="R64" s="296">
        <v>46288.0</v>
      </c>
    </row>
    <row r="65">
      <c r="A65" s="288" t="s">
        <v>3874</v>
      </c>
      <c r="B65" s="289" t="s">
        <v>3875</v>
      </c>
      <c r="C65" s="289" t="s">
        <v>3649</v>
      </c>
      <c r="D65" s="289" t="s">
        <v>33</v>
      </c>
      <c r="E65" s="289" t="s">
        <v>3876</v>
      </c>
      <c r="F65" s="289" t="s">
        <v>3651</v>
      </c>
      <c r="G65" s="290">
        <v>46065.0</v>
      </c>
      <c r="H65" s="291"/>
      <c r="I65" s="291"/>
      <c r="J65" s="291"/>
      <c r="K65" s="291"/>
      <c r="L65" s="292" t="s">
        <v>3877</v>
      </c>
      <c r="M65" s="293" t="s">
        <v>3878</v>
      </c>
      <c r="N65" s="293" t="s">
        <v>1437</v>
      </c>
      <c r="O65" s="293" t="s">
        <v>3879</v>
      </c>
      <c r="P65" s="294">
        <v>229.0</v>
      </c>
      <c r="Q65" s="295">
        <v>37.03</v>
      </c>
      <c r="R65" s="296">
        <v>46281.0</v>
      </c>
    </row>
    <row r="66">
      <c r="A66" s="288" t="s">
        <v>3880</v>
      </c>
      <c r="B66" s="289" t="s">
        <v>3881</v>
      </c>
      <c r="C66" s="289" t="s">
        <v>3649</v>
      </c>
      <c r="D66" s="289" t="s">
        <v>33</v>
      </c>
      <c r="E66" s="289" t="s">
        <v>3882</v>
      </c>
      <c r="F66" s="289" t="s">
        <v>3651</v>
      </c>
      <c r="G66" s="290">
        <v>46065.0</v>
      </c>
      <c r="H66" s="291"/>
      <c r="I66" s="291"/>
      <c r="J66" s="291"/>
      <c r="K66" s="291"/>
      <c r="L66" s="292" t="s">
        <v>3883</v>
      </c>
      <c r="M66" s="293" t="s">
        <v>3884</v>
      </c>
      <c r="N66" s="293" t="s">
        <v>224</v>
      </c>
      <c r="O66" s="293" t="s">
        <v>3885</v>
      </c>
      <c r="P66" s="294">
        <v>5.0</v>
      </c>
      <c r="Q66" s="295">
        <v>74.3</v>
      </c>
      <c r="R66" s="296">
        <v>46281.0</v>
      </c>
    </row>
    <row r="67">
      <c r="A67" s="288" t="s">
        <v>3886</v>
      </c>
      <c r="B67" s="289" t="s">
        <v>3887</v>
      </c>
      <c r="C67" s="289" t="s">
        <v>3649</v>
      </c>
      <c r="D67" s="289" t="s">
        <v>33</v>
      </c>
      <c r="E67" s="289" t="s">
        <v>3888</v>
      </c>
      <c r="F67" s="289" t="s">
        <v>3651</v>
      </c>
      <c r="G67" s="290">
        <v>46065.0</v>
      </c>
      <c r="H67" s="291"/>
      <c r="I67" s="291"/>
      <c r="J67" s="291"/>
      <c r="K67" s="291"/>
      <c r="L67" s="292">
        <v>1.02600871E8</v>
      </c>
      <c r="M67" s="293" t="s">
        <v>3889</v>
      </c>
      <c r="N67" s="293" t="s">
        <v>3890</v>
      </c>
      <c r="O67" s="293" t="s">
        <v>3764</v>
      </c>
      <c r="P67" s="301">
        <v>173.0</v>
      </c>
      <c r="Q67" s="295" t="s">
        <v>3633</v>
      </c>
      <c r="R67" s="296">
        <v>46281.0</v>
      </c>
    </row>
    <row r="68">
      <c r="A68" s="282" t="s">
        <v>3891</v>
      </c>
      <c r="B68" s="283" t="s">
        <v>3892</v>
      </c>
      <c r="C68" s="283" t="s">
        <v>3649</v>
      </c>
      <c r="D68" s="283" t="s">
        <v>33</v>
      </c>
      <c r="E68" s="283" t="s">
        <v>3893</v>
      </c>
      <c r="F68" s="283" t="s">
        <v>3651</v>
      </c>
      <c r="G68" s="284">
        <v>46065.0</v>
      </c>
      <c r="H68" s="285"/>
      <c r="I68" s="285"/>
      <c r="J68" s="285"/>
      <c r="K68" s="285"/>
      <c r="L68" s="285">
        <v>1.02766318E8</v>
      </c>
      <c r="M68" s="285" t="s">
        <v>3894</v>
      </c>
      <c r="N68" s="285" t="s">
        <v>224</v>
      </c>
      <c r="O68" s="285" t="s">
        <v>3764</v>
      </c>
      <c r="P68" s="306">
        <v>216.0</v>
      </c>
      <c r="Q68" s="286" t="s">
        <v>3631</v>
      </c>
      <c r="R68" s="307">
        <v>46281.0</v>
      </c>
    </row>
    <row r="69">
      <c r="A69" s="282" t="s">
        <v>3895</v>
      </c>
      <c r="B69" s="283" t="s">
        <v>3896</v>
      </c>
      <c r="C69" s="283" t="s">
        <v>3649</v>
      </c>
      <c r="D69" s="283" t="s">
        <v>33</v>
      </c>
      <c r="E69" s="283" t="s">
        <v>3897</v>
      </c>
      <c r="F69" s="283" t="s">
        <v>3651</v>
      </c>
      <c r="G69" s="284">
        <v>46065.0</v>
      </c>
      <c r="H69" s="285"/>
      <c r="I69" s="285"/>
      <c r="J69" s="285"/>
      <c r="K69" s="285"/>
      <c r="L69" s="285">
        <v>1.06495328E8</v>
      </c>
      <c r="M69" s="285" t="s">
        <v>3898</v>
      </c>
      <c r="N69" s="285" t="s">
        <v>224</v>
      </c>
      <c r="O69" s="285" t="s">
        <v>3764</v>
      </c>
      <c r="P69" s="306">
        <v>218.0</v>
      </c>
      <c r="Q69" s="286" t="s">
        <v>3631</v>
      </c>
      <c r="R69" s="307">
        <v>46281.0</v>
      </c>
    </row>
    <row r="70">
      <c r="A70" s="282" t="s">
        <v>3899</v>
      </c>
      <c r="B70" s="283" t="s">
        <v>3900</v>
      </c>
      <c r="C70" s="283" t="s">
        <v>3649</v>
      </c>
      <c r="D70" s="283" t="s">
        <v>33</v>
      </c>
      <c r="E70" s="283" t="s">
        <v>3901</v>
      </c>
      <c r="F70" s="283" t="s">
        <v>3651</v>
      </c>
      <c r="G70" s="284">
        <v>46065.0</v>
      </c>
      <c r="H70" s="285"/>
      <c r="I70" s="285"/>
      <c r="J70" s="285"/>
      <c r="K70" s="285"/>
      <c r="L70" s="285">
        <v>1.03518262E8</v>
      </c>
      <c r="M70" s="285" t="s">
        <v>3902</v>
      </c>
      <c r="N70" s="285" t="s">
        <v>3064</v>
      </c>
      <c r="O70" s="285" t="s">
        <v>3764</v>
      </c>
      <c r="P70" s="306">
        <v>63.0</v>
      </c>
      <c r="Q70" s="286">
        <v>10.25</v>
      </c>
      <c r="R70" s="307">
        <v>46288.0</v>
      </c>
    </row>
    <row r="71">
      <c r="A71" s="282" t="s">
        <v>3903</v>
      </c>
      <c r="B71" s="283" t="s">
        <v>3904</v>
      </c>
      <c r="C71" s="283" t="s">
        <v>3649</v>
      </c>
      <c r="D71" s="283" t="s">
        <v>33</v>
      </c>
      <c r="E71" s="283" t="s">
        <v>3905</v>
      </c>
      <c r="F71" s="283" t="s">
        <v>3651</v>
      </c>
      <c r="G71" s="284">
        <v>46064.0</v>
      </c>
      <c r="H71" s="285"/>
      <c r="I71" s="285"/>
      <c r="J71" s="285"/>
      <c r="K71" s="285"/>
      <c r="L71" s="285">
        <v>1.0299764E8</v>
      </c>
      <c r="M71" s="285" t="s">
        <v>3906</v>
      </c>
      <c r="N71" s="285" t="s">
        <v>3064</v>
      </c>
      <c r="O71" s="285" t="s">
        <v>3764</v>
      </c>
      <c r="P71" s="306">
        <v>67.0</v>
      </c>
      <c r="Q71" s="286">
        <v>10.25</v>
      </c>
      <c r="R71" s="307">
        <v>46288.0</v>
      </c>
    </row>
    <row r="72">
      <c r="A72" s="282" t="s">
        <v>3907</v>
      </c>
      <c r="B72" s="283" t="s">
        <v>3908</v>
      </c>
      <c r="C72" s="283" t="s">
        <v>3649</v>
      </c>
      <c r="D72" s="283" t="s">
        <v>33</v>
      </c>
      <c r="E72" s="283" t="s">
        <v>3909</v>
      </c>
      <c r="F72" s="283" t="s">
        <v>3651</v>
      </c>
      <c r="G72" s="284">
        <v>46065.0</v>
      </c>
      <c r="H72" s="285"/>
      <c r="I72" s="285"/>
      <c r="J72" s="285"/>
      <c r="K72" s="285"/>
      <c r="L72" s="285">
        <v>1.00945591E8</v>
      </c>
      <c r="M72" s="285" t="s">
        <v>3910</v>
      </c>
      <c r="N72" s="285" t="s">
        <v>3064</v>
      </c>
      <c r="O72" s="285" t="s">
        <v>3764</v>
      </c>
      <c r="P72" s="306">
        <v>67.0</v>
      </c>
      <c r="Q72" s="286">
        <v>10.25</v>
      </c>
      <c r="R72" s="307">
        <v>46288.0</v>
      </c>
    </row>
    <row r="73">
      <c r="A73" s="282" t="s">
        <v>3911</v>
      </c>
      <c r="B73" s="283" t="s">
        <v>3912</v>
      </c>
      <c r="C73" s="283" t="s">
        <v>3649</v>
      </c>
      <c r="D73" s="283" t="s">
        <v>33</v>
      </c>
      <c r="E73" s="283" t="s">
        <v>3913</v>
      </c>
      <c r="F73" s="283" t="s">
        <v>3651</v>
      </c>
      <c r="G73" s="284">
        <v>46065.0</v>
      </c>
      <c r="H73" s="285"/>
      <c r="I73" s="285"/>
      <c r="J73" s="285"/>
      <c r="K73" s="285"/>
      <c r="L73" s="285">
        <v>1.02429206E8</v>
      </c>
      <c r="M73" s="285" t="s">
        <v>3914</v>
      </c>
      <c r="N73" s="285" t="s">
        <v>3064</v>
      </c>
      <c r="O73" s="285" t="s">
        <v>3764</v>
      </c>
      <c r="P73" s="306">
        <v>68.0</v>
      </c>
      <c r="Q73" s="286">
        <v>10.25</v>
      </c>
      <c r="R73" s="307">
        <v>46288.0</v>
      </c>
    </row>
    <row r="74">
      <c r="A74" s="282" t="s">
        <v>3915</v>
      </c>
      <c r="B74" s="283" t="s">
        <v>3916</v>
      </c>
      <c r="C74" s="283" t="s">
        <v>3649</v>
      </c>
      <c r="D74" s="283" t="s">
        <v>33</v>
      </c>
      <c r="E74" s="283" t="s">
        <v>3917</v>
      </c>
      <c r="F74" s="283" t="s">
        <v>3651</v>
      </c>
      <c r="G74" s="284">
        <v>46065.0</v>
      </c>
      <c r="H74" s="285"/>
      <c r="I74" s="285"/>
      <c r="J74" s="285"/>
      <c r="K74" s="285"/>
      <c r="L74" s="285">
        <v>1.714690987E9</v>
      </c>
      <c r="M74" s="285" t="s">
        <v>3918</v>
      </c>
      <c r="N74" s="285" t="s">
        <v>3919</v>
      </c>
      <c r="O74" s="285" t="s">
        <v>3764</v>
      </c>
      <c r="P74" s="306">
        <v>64.0</v>
      </c>
      <c r="Q74" s="286">
        <v>10.25</v>
      </c>
      <c r="R74" s="307">
        <v>46288.0</v>
      </c>
    </row>
    <row r="75">
      <c r="A75" s="282" t="s">
        <v>3920</v>
      </c>
      <c r="B75" s="283" t="s">
        <v>3921</v>
      </c>
      <c r="C75" s="283" t="s">
        <v>3649</v>
      </c>
      <c r="D75" s="283" t="s">
        <v>33</v>
      </c>
      <c r="E75" s="283" t="s">
        <v>3922</v>
      </c>
      <c r="F75" s="283" t="s">
        <v>3651</v>
      </c>
      <c r="G75" s="284">
        <v>46065.0</v>
      </c>
      <c r="H75" s="285"/>
      <c r="I75" s="285"/>
      <c r="J75" s="285"/>
      <c r="K75" s="285"/>
      <c r="L75" s="285">
        <v>1.03593638E8</v>
      </c>
      <c r="M75" s="285" t="s">
        <v>3923</v>
      </c>
      <c r="N75" s="285" t="s">
        <v>1755</v>
      </c>
      <c r="O75" s="285" t="s">
        <v>3764</v>
      </c>
      <c r="P75" s="306">
        <v>105.0</v>
      </c>
      <c r="Q75" s="286">
        <v>10.25</v>
      </c>
      <c r="R75" s="307">
        <v>46288.0</v>
      </c>
    </row>
    <row r="76">
      <c r="A76" s="282" t="s">
        <v>3924</v>
      </c>
      <c r="B76" s="283" t="s">
        <v>3925</v>
      </c>
      <c r="C76" s="283" t="s">
        <v>3649</v>
      </c>
      <c r="D76" s="283" t="s">
        <v>33</v>
      </c>
      <c r="E76" s="283" t="s">
        <v>3926</v>
      </c>
      <c r="F76" s="283" t="s">
        <v>3651</v>
      </c>
      <c r="G76" s="284">
        <v>46065.0</v>
      </c>
      <c r="H76" s="285"/>
      <c r="I76" s="285"/>
      <c r="J76" s="285"/>
      <c r="K76" s="285"/>
      <c r="L76" s="285">
        <v>1.05830822E8</v>
      </c>
      <c r="M76" s="285" t="s">
        <v>3927</v>
      </c>
      <c r="N76" s="285" t="s">
        <v>1679</v>
      </c>
      <c r="O76" s="285" t="s">
        <v>3764</v>
      </c>
      <c r="P76" s="306">
        <v>244.0</v>
      </c>
      <c r="Q76" s="286">
        <v>10.25</v>
      </c>
      <c r="R76" s="307">
        <v>46281.0</v>
      </c>
    </row>
    <row r="77">
      <c r="A77" s="282" t="s">
        <v>3928</v>
      </c>
      <c r="B77" s="283" t="s">
        <v>3929</v>
      </c>
      <c r="C77" s="283" t="s">
        <v>3649</v>
      </c>
      <c r="D77" s="283" t="s">
        <v>33</v>
      </c>
      <c r="E77" s="283" t="s">
        <v>3930</v>
      </c>
      <c r="F77" s="283" t="s">
        <v>3651</v>
      </c>
      <c r="G77" s="284">
        <v>46065.0</v>
      </c>
      <c r="H77" s="285"/>
      <c r="I77" s="285"/>
      <c r="J77" s="285"/>
      <c r="K77" s="285"/>
      <c r="L77" s="285">
        <v>3.01153938E8</v>
      </c>
      <c r="M77" s="285" t="s">
        <v>3931</v>
      </c>
      <c r="N77" s="285" t="s">
        <v>1933</v>
      </c>
      <c r="O77" s="285" t="s">
        <v>3764</v>
      </c>
      <c r="P77" s="306">
        <v>177.0</v>
      </c>
      <c r="Q77" s="286">
        <v>10.25</v>
      </c>
      <c r="R77" s="307">
        <v>46281.0</v>
      </c>
    </row>
    <row r="78">
      <c r="A78" s="282" t="s">
        <v>3932</v>
      </c>
      <c r="B78" s="283" t="s">
        <v>3933</v>
      </c>
      <c r="C78" s="283" t="s">
        <v>3649</v>
      </c>
      <c r="D78" s="283" t="s">
        <v>33</v>
      </c>
      <c r="E78" s="283" t="s">
        <v>3934</v>
      </c>
      <c r="F78" s="283" t="s">
        <v>3651</v>
      </c>
      <c r="G78" s="284">
        <v>46065.0</v>
      </c>
      <c r="H78" s="285"/>
      <c r="I78" s="285"/>
      <c r="J78" s="285"/>
      <c r="K78" s="285"/>
      <c r="L78" s="285">
        <v>1.751753797E9</v>
      </c>
      <c r="M78" s="285" t="s">
        <v>3935</v>
      </c>
      <c r="N78" s="285" t="s">
        <v>1679</v>
      </c>
      <c r="O78" s="285" t="s">
        <v>3764</v>
      </c>
      <c r="P78" s="306">
        <v>242.0</v>
      </c>
      <c r="Q78" s="286">
        <v>10.25</v>
      </c>
      <c r="R78" s="307">
        <v>46281.0</v>
      </c>
    </row>
    <row r="79">
      <c r="A79" s="282" t="s">
        <v>3936</v>
      </c>
      <c r="B79" s="283" t="s">
        <v>3937</v>
      </c>
      <c r="C79" s="283" t="s">
        <v>3649</v>
      </c>
      <c r="D79" s="283" t="s">
        <v>33</v>
      </c>
      <c r="E79" s="283" t="s">
        <v>3938</v>
      </c>
      <c r="F79" s="283" t="s">
        <v>3651</v>
      </c>
      <c r="G79" s="284">
        <v>46065.0</v>
      </c>
      <c r="H79" s="285"/>
      <c r="I79" s="285"/>
      <c r="J79" s="285"/>
      <c r="K79" s="285"/>
      <c r="L79" s="285">
        <v>1.02307675E8</v>
      </c>
      <c r="M79" s="285" t="s">
        <v>3939</v>
      </c>
      <c r="N79" s="285" t="s">
        <v>1679</v>
      </c>
      <c r="O79" s="285" t="s">
        <v>3764</v>
      </c>
      <c r="P79" s="306">
        <v>234.0</v>
      </c>
      <c r="Q79" s="286" t="s">
        <v>3626</v>
      </c>
      <c r="R79" s="307">
        <v>46281.0</v>
      </c>
    </row>
    <row r="80">
      <c r="A80" s="282" t="s">
        <v>3940</v>
      </c>
      <c r="B80" s="283" t="s">
        <v>3941</v>
      </c>
      <c r="C80" s="283" t="s">
        <v>3649</v>
      </c>
      <c r="D80" s="283" t="s">
        <v>33</v>
      </c>
      <c r="E80" s="283" t="s">
        <v>3942</v>
      </c>
      <c r="F80" s="283" t="s">
        <v>3651</v>
      </c>
      <c r="G80" s="284">
        <v>46065.0</v>
      </c>
      <c r="H80" s="285"/>
      <c r="I80" s="285"/>
      <c r="J80" s="285"/>
      <c r="K80" s="285"/>
      <c r="L80" s="285">
        <v>1.01112209E8</v>
      </c>
      <c r="M80" s="285" t="s">
        <v>3943</v>
      </c>
      <c r="N80" s="285" t="s">
        <v>1679</v>
      </c>
      <c r="O80" s="285" t="s">
        <v>3764</v>
      </c>
      <c r="P80" s="306">
        <v>233.0</v>
      </c>
      <c r="Q80" s="286" t="s">
        <v>3626</v>
      </c>
      <c r="R80" s="307">
        <v>46281.0</v>
      </c>
    </row>
    <row r="81">
      <c r="A81" s="282" t="s">
        <v>3944</v>
      </c>
      <c r="B81" s="283" t="s">
        <v>3945</v>
      </c>
      <c r="C81" s="283" t="s">
        <v>2762</v>
      </c>
      <c r="D81" s="283" t="s">
        <v>33</v>
      </c>
      <c r="E81" s="283">
        <v>182.0</v>
      </c>
      <c r="F81" s="283" t="s">
        <v>3631</v>
      </c>
      <c r="G81" s="284">
        <v>46665.0</v>
      </c>
      <c r="H81" s="285"/>
      <c r="I81" s="285"/>
      <c r="J81" s="285"/>
      <c r="K81" s="285"/>
      <c r="L81" s="285">
        <v>1.03809349E8</v>
      </c>
      <c r="M81" s="285" t="s">
        <v>3946</v>
      </c>
      <c r="N81" s="285" t="s">
        <v>1679</v>
      </c>
      <c r="O81" s="285" t="s">
        <v>3764</v>
      </c>
      <c r="P81" s="306">
        <v>228.0</v>
      </c>
      <c r="Q81" s="286" t="s">
        <v>3633</v>
      </c>
      <c r="R81" s="307">
        <v>46281.0</v>
      </c>
    </row>
    <row r="82">
      <c r="A82" s="282" t="s">
        <v>3947</v>
      </c>
      <c r="B82" s="283" t="s">
        <v>3948</v>
      </c>
      <c r="C82" s="283" t="s">
        <v>1798</v>
      </c>
      <c r="D82" s="283" t="s">
        <v>33</v>
      </c>
      <c r="E82" s="283">
        <v>104.0</v>
      </c>
      <c r="F82" s="283" t="s">
        <v>3631</v>
      </c>
      <c r="G82" s="283" t="s">
        <v>3949</v>
      </c>
      <c r="H82" s="285"/>
      <c r="I82" s="285"/>
      <c r="J82" s="285"/>
      <c r="K82" s="285"/>
      <c r="L82" s="285">
        <v>3.0111879E8</v>
      </c>
      <c r="M82" s="285" t="s">
        <v>3950</v>
      </c>
      <c r="N82" s="285" t="s">
        <v>52</v>
      </c>
      <c r="O82" s="285" t="s">
        <v>3764</v>
      </c>
      <c r="P82" s="306">
        <v>30.0</v>
      </c>
      <c r="Q82" s="286" t="s">
        <v>3631</v>
      </c>
      <c r="R82" s="307">
        <v>46288.0</v>
      </c>
    </row>
    <row r="83">
      <c r="A83" s="282" t="s">
        <v>3951</v>
      </c>
      <c r="B83" s="283" t="s">
        <v>3952</v>
      </c>
      <c r="C83" s="283" t="s">
        <v>52</v>
      </c>
      <c r="D83" s="283" t="s">
        <v>33</v>
      </c>
      <c r="E83" s="283">
        <v>31.0</v>
      </c>
      <c r="F83" s="283" t="s">
        <v>3631</v>
      </c>
      <c r="G83" s="283" t="s">
        <v>3949</v>
      </c>
      <c r="H83" s="285"/>
      <c r="I83" s="285"/>
      <c r="J83" s="285"/>
      <c r="K83" s="285"/>
      <c r="L83" s="285">
        <v>1.06627383E8</v>
      </c>
      <c r="M83" s="285" t="s">
        <v>3953</v>
      </c>
      <c r="N83" s="285" t="s">
        <v>1755</v>
      </c>
      <c r="O83" s="285" t="s">
        <v>3764</v>
      </c>
      <c r="P83" s="306">
        <v>101.0</v>
      </c>
      <c r="Q83" s="286" t="s">
        <v>3631</v>
      </c>
      <c r="R83" s="307">
        <v>46288.0</v>
      </c>
    </row>
    <row r="84">
      <c r="A84" s="282" t="s">
        <v>3954</v>
      </c>
      <c r="B84" s="283" t="s">
        <v>3955</v>
      </c>
      <c r="C84" s="283" t="s">
        <v>52</v>
      </c>
      <c r="D84" s="283" t="s">
        <v>33</v>
      </c>
      <c r="E84" s="283">
        <v>33.0</v>
      </c>
      <c r="F84" s="283" t="s">
        <v>3631</v>
      </c>
      <c r="G84" s="283" t="s">
        <v>3949</v>
      </c>
      <c r="H84" s="285"/>
      <c r="I84" s="285"/>
      <c r="J84" s="285"/>
      <c r="K84" s="285"/>
      <c r="L84" s="285">
        <v>1.06627383E8</v>
      </c>
      <c r="M84" s="285" t="s">
        <v>3953</v>
      </c>
      <c r="N84" s="285" t="s">
        <v>1755</v>
      </c>
      <c r="O84" s="285" t="s">
        <v>3764</v>
      </c>
      <c r="P84" s="306">
        <v>101.0</v>
      </c>
      <c r="Q84" s="286" t="s">
        <v>3631</v>
      </c>
      <c r="R84" s="307">
        <v>46288.0</v>
      </c>
    </row>
    <row r="85">
      <c r="A85" s="282" t="s">
        <v>3956</v>
      </c>
      <c r="B85" s="283" t="s">
        <v>3957</v>
      </c>
      <c r="C85" s="283" t="s">
        <v>52</v>
      </c>
      <c r="D85" s="283" t="s">
        <v>33</v>
      </c>
      <c r="E85" s="283">
        <v>34.0</v>
      </c>
      <c r="F85" s="283" t="s">
        <v>3631</v>
      </c>
      <c r="G85" s="283" t="s">
        <v>3949</v>
      </c>
      <c r="H85" s="285"/>
      <c r="I85" s="285"/>
      <c r="J85" s="285"/>
      <c r="K85" s="285"/>
      <c r="L85" s="285">
        <v>1.04189006E8</v>
      </c>
      <c r="M85" s="285" t="s">
        <v>3948</v>
      </c>
      <c r="N85" s="285" t="s">
        <v>3522</v>
      </c>
      <c r="O85" s="285" t="s">
        <v>3764</v>
      </c>
      <c r="P85" s="306">
        <v>104.0</v>
      </c>
      <c r="Q85" s="286" t="s">
        <v>3631</v>
      </c>
      <c r="R85" s="307">
        <v>46288.0</v>
      </c>
    </row>
    <row r="86">
      <c r="A86" s="282" t="s">
        <v>3958</v>
      </c>
      <c r="B86" s="283" t="s">
        <v>3959</v>
      </c>
      <c r="C86" s="283" t="s">
        <v>52</v>
      </c>
      <c r="D86" s="283" t="s">
        <v>33</v>
      </c>
      <c r="E86" s="283">
        <v>12.0</v>
      </c>
      <c r="F86" s="283" t="s">
        <v>3960</v>
      </c>
      <c r="G86" s="283" t="s">
        <v>3961</v>
      </c>
      <c r="H86" s="285"/>
      <c r="I86" s="285"/>
      <c r="J86" s="285"/>
      <c r="K86" s="285"/>
      <c r="L86" s="285">
        <v>3.02131354E8</v>
      </c>
      <c r="M86" s="285" t="s">
        <v>3331</v>
      </c>
      <c r="N86" s="285" t="s">
        <v>3919</v>
      </c>
      <c r="O86" s="285" t="s">
        <v>3764</v>
      </c>
      <c r="P86" s="306">
        <v>69.0</v>
      </c>
      <c r="Q86" s="286" t="s">
        <v>3631</v>
      </c>
      <c r="R86" s="307">
        <v>46288.0</v>
      </c>
    </row>
    <row r="87">
      <c r="A87" s="282" t="s">
        <v>3962</v>
      </c>
      <c r="B87" s="283" t="s">
        <v>3963</v>
      </c>
      <c r="C87" s="283" t="s">
        <v>52</v>
      </c>
      <c r="D87" s="283" t="s">
        <v>33</v>
      </c>
      <c r="E87" s="283">
        <v>28.0</v>
      </c>
      <c r="F87" s="283" t="s">
        <v>3631</v>
      </c>
      <c r="G87" s="283" t="s">
        <v>3949</v>
      </c>
      <c r="H87" s="285"/>
      <c r="I87" s="285"/>
      <c r="J87" s="285"/>
      <c r="K87" s="285"/>
      <c r="L87" s="285">
        <v>1.203504491E9</v>
      </c>
      <c r="M87" s="285" t="s">
        <v>3964</v>
      </c>
      <c r="N87" s="285" t="s">
        <v>3064</v>
      </c>
      <c r="O87" s="285" t="s">
        <v>3764</v>
      </c>
      <c r="P87" s="306">
        <v>65.0</v>
      </c>
      <c r="Q87" s="286" t="s">
        <v>3631</v>
      </c>
      <c r="R87" s="307">
        <v>46288.0</v>
      </c>
    </row>
    <row r="88">
      <c r="A88" s="282" t="s">
        <v>3965</v>
      </c>
      <c r="B88" s="283" t="s">
        <v>3966</v>
      </c>
      <c r="C88" s="283" t="s">
        <v>52</v>
      </c>
      <c r="D88" s="283" t="s">
        <v>33</v>
      </c>
      <c r="E88" s="283">
        <v>29.0</v>
      </c>
      <c r="F88" s="283" t="s">
        <v>3631</v>
      </c>
      <c r="G88" s="283" t="s">
        <v>3949</v>
      </c>
      <c r="H88" s="285"/>
      <c r="I88" s="285"/>
      <c r="J88" s="285"/>
      <c r="K88" s="285"/>
      <c r="L88" s="285">
        <v>1.02507001E8</v>
      </c>
      <c r="M88" s="285" t="s">
        <v>3967</v>
      </c>
      <c r="N88" s="285" t="s">
        <v>1973</v>
      </c>
      <c r="O88" s="285" t="s">
        <v>3764</v>
      </c>
      <c r="P88" s="306">
        <v>198.0</v>
      </c>
      <c r="Q88" s="286" t="s">
        <v>3626</v>
      </c>
      <c r="R88" s="307">
        <v>46281.0</v>
      </c>
    </row>
    <row r="89">
      <c r="A89" s="282" t="s">
        <v>3968</v>
      </c>
      <c r="B89" s="283" t="s">
        <v>3950</v>
      </c>
      <c r="C89" s="283" t="s">
        <v>52</v>
      </c>
      <c r="D89" s="283" t="s">
        <v>33</v>
      </c>
      <c r="E89" s="283">
        <v>30.0</v>
      </c>
      <c r="F89" s="283" t="s">
        <v>3631</v>
      </c>
      <c r="G89" s="283" t="s">
        <v>3949</v>
      </c>
      <c r="H89" s="285"/>
      <c r="I89" s="285"/>
      <c r="J89" s="285"/>
      <c r="K89" s="285"/>
      <c r="L89" s="285">
        <v>9.24832553E8</v>
      </c>
      <c r="M89" s="285" t="s">
        <v>3969</v>
      </c>
      <c r="N89" s="285" t="s">
        <v>3970</v>
      </c>
      <c r="O89" s="285" t="s">
        <v>3764</v>
      </c>
      <c r="P89" s="306">
        <v>41.0</v>
      </c>
      <c r="Q89" s="286" t="s">
        <v>3631</v>
      </c>
      <c r="R89" s="307">
        <v>46288.0</v>
      </c>
    </row>
    <row r="90">
      <c r="A90" s="282" t="s">
        <v>3971</v>
      </c>
      <c r="B90" s="282" t="s">
        <v>3971</v>
      </c>
      <c r="C90" s="283" t="s">
        <v>52</v>
      </c>
      <c r="D90" s="283" t="s">
        <v>33</v>
      </c>
      <c r="E90" s="283">
        <v>35.0</v>
      </c>
      <c r="F90" s="283" t="s">
        <v>3631</v>
      </c>
      <c r="G90" s="284">
        <v>46153.0</v>
      </c>
      <c r="H90" s="282" t="s">
        <v>3971</v>
      </c>
      <c r="I90" s="282" t="s">
        <v>3971</v>
      </c>
      <c r="J90" s="285"/>
      <c r="K90" s="285"/>
      <c r="L90" s="285">
        <v>1.03336129E8</v>
      </c>
      <c r="M90" s="285" t="s">
        <v>3972</v>
      </c>
      <c r="N90" s="285" t="s">
        <v>3970</v>
      </c>
      <c r="O90" s="285" t="s">
        <v>3764</v>
      </c>
      <c r="P90" s="306">
        <v>40.0</v>
      </c>
      <c r="Q90" s="286" t="s">
        <v>3631</v>
      </c>
      <c r="R90" s="307">
        <v>46288.0</v>
      </c>
    </row>
    <row r="91">
      <c r="A91" s="282" t="s">
        <v>3973</v>
      </c>
      <c r="B91" s="283" t="s">
        <v>3974</v>
      </c>
      <c r="C91" s="283" t="s">
        <v>52</v>
      </c>
      <c r="D91" s="283" t="s">
        <v>33</v>
      </c>
      <c r="E91" s="283">
        <v>32.0</v>
      </c>
      <c r="F91" s="283" t="s">
        <v>3631</v>
      </c>
      <c r="G91" s="284">
        <v>46665.0</v>
      </c>
      <c r="H91" s="285"/>
      <c r="I91" s="285"/>
      <c r="J91" s="285"/>
      <c r="K91" s="285"/>
      <c r="L91" s="285">
        <v>1.06083116E8</v>
      </c>
      <c r="M91" s="285" t="s">
        <v>3975</v>
      </c>
      <c r="N91" s="285" t="s">
        <v>3976</v>
      </c>
      <c r="O91" s="285" t="s">
        <v>3764</v>
      </c>
      <c r="P91" s="306">
        <v>39.0</v>
      </c>
      <c r="Q91" s="286" t="s">
        <v>3631</v>
      </c>
      <c r="R91" s="307">
        <v>46288.0</v>
      </c>
    </row>
    <row r="92">
      <c r="A92" s="282" t="s">
        <v>3977</v>
      </c>
      <c r="B92" s="283" t="s">
        <v>3978</v>
      </c>
      <c r="C92" s="283" t="s">
        <v>3979</v>
      </c>
      <c r="D92" s="283" t="s">
        <v>33</v>
      </c>
      <c r="E92" s="283">
        <v>235.0</v>
      </c>
      <c r="F92" s="283" t="s">
        <v>3631</v>
      </c>
      <c r="G92" s="284">
        <v>46065.0</v>
      </c>
      <c r="H92" s="285"/>
      <c r="I92" s="285"/>
      <c r="J92" s="285"/>
      <c r="K92" s="285"/>
      <c r="L92" s="285">
        <v>1.02680592E8</v>
      </c>
      <c r="M92" s="285" t="s">
        <v>3980</v>
      </c>
      <c r="N92" s="285" t="s">
        <v>1933</v>
      </c>
      <c r="O92" s="285" t="s">
        <v>3764</v>
      </c>
      <c r="P92" s="306">
        <v>180.0</v>
      </c>
      <c r="Q92" s="286" t="s">
        <v>3631</v>
      </c>
      <c r="R92" s="307">
        <v>46281.0</v>
      </c>
    </row>
    <row r="93">
      <c r="A93" s="282" t="s">
        <v>3981</v>
      </c>
      <c r="B93" s="283" t="s">
        <v>3982</v>
      </c>
      <c r="C93" s="283" t="s">
        <v>3983</v>
      </c>
      <c r="D93" s="283" t="s">
        <v>33</v>
      </c>
      <c r="E93" s="283">
        <v>19.0</v>
      </c>
      <c r="F93" s="283" t="s">
        <v>3631</v>
      </c>
      <c r="G93" s="283" t="s">
        <v>3949</v>
      </c>
      <c r="H93" s="285"/>
      <c r="I93" s="285"/>
      <c r="J93" s="285"/>
      <c r="K93" s="285"/>
      <c r="L93" s="285">
        <v>1.05413066E8</v>
      </c>
      <c r="M93" s="285" t="s">
        <v>3984</v>
      </c>
      <c r="N93" s="285" t="s">
        <v>1755</v>
      </c>
      <c r="O93" s="285" t="s">
        <v>3764</v>
      </c>
      <c r="P93" s="306">
        <v>110.0</v>
      </c>
      <c r="Q93" s="286" t="s">
        <v>3631</v>
      </c>
      <c r="R93" s="307">
        <v>46288.0</v>
      </c>
    </row>
    <row r="94">
      <c r="A94" s="282" t="s">
        <v>3985</v>
      </c>
      <c r="B94" s="283" t="s">
        <v>3986</v>
      </c>
      <c r="C94" s="283" t="s">
        <v>3983</v>
      </c>
      <c r="D94" s="283" t="s">
        <v>33</v>
      </c>
      <c r="E94" s="283">
        <v>20.0</v>
      </c>
      <c r="F94" s="283" t="s">
        <v>3631</v>
      </c>
      <c r="G94" s="283" t="s">
        <v>3949</v>
      </c>
      <c r="H94" s="285"/>
      <c r="I94" s="285"/>
      <c r="J94" s="285"/>
      <c r="K94" s="285"/>
      <c r="L94" s="285">
        <v>1.0765158E8</v>
      </c>
      <c r="M94" s="285" t="s">
        <v>3987</v>
      </c>
      <c r="N94" s="285" t="s">
        <v>1603</v>
      </c>
      <c r="O94" s="285" t="s">
        <v>3764</v>
      </c>
      <c r="P94" s="306">
        <v>224.0</v>
      </c>
      <c r="Q94" s="286" t="s">
        <v>3631</v>
      </c>
      <c r="R94" s="307">
        <v>46288.0</v>
      </c>
    </row>
    <row r="95">
      <c r="A95" s="282" t="s">
        <v>3988</v>
      </c>
      <c r="B95" s="283" t="s">
        <v>3989</v>
      </c>
      <c r="C95" s="283" t="s">
        <v>3983</v>
      </c>
      <c r="D95" s="283" t="s">
        <v>33</v>
      </c>
      <c r="E95" s="283">
        <v>22.0</v>
      </c>
      <c r="F95" s="283" t="s">
        <v>3631</v>
      </c>
      <c r="G95" s="283" t="s">
        <v>3949</v>
      </c>
      <c r="H95" s="285"/>
      <c r="I95" s="285"/>
      <c r="J95" s="285"/>
      <c r="K95" s="285"/>
      <c r="L95" s="285">
        <v>1.05484372E8</v>
      </c>
      <c r="M95" s="285" t="s">
        <v>3990</v>
      </c>
      <c r="N95" s="285" t="s">
        <v>1755</v>
      </c>
      <c r="O95" s="285" t="s">
        <v>3764</v>
      </c>
      <c r="P95" s="306">
        <v>108.0</v>
      </c>
      <c r="Q95" s="286" t="s">
        <v>3631</v>
      </c>
      <c r="R95" s="307">
        <v>46288.0</v>
      </c>
    </row>
    <row r="96">
      <c r="A96" s="282" t="s">
        <v>3991</v>
      </c>
      <c r="B96" s="283" t="s">
        <v>3992</v>
      </c>
      <c r="C96" s="283" t="s">
        <v>3983</v>
      </c>
      <c r="D96" s="283" t="s">
        <v>33</v>
      </c>
      <c r="E96" s="283">
        <v>25.0</v>
      </c>
      <c r="F96" s="283" t="s">
        <v>3631</v>
      </c>
      <c r="G96" s="283" t="s">
        <v>3949</v>
      </c>
      <c r="H96" s="285"/>
      <c r="I96" s="285"/>
      <c r="J96" s="285"/>
      <c r="K96" s="285"/>
      <c r="L96" s="285">
        <v>6.04298216E8</v>
      </c>
      <c r="M96" s="285" t="s">
        <v>3993</v>
      </c>
      <c r="N96" s="285" t="s">
        <v>1755</v>
      </c>
      <c r="O96" s="285" t="s">
        <v>3764</v>
      </c>
      <c r="P96" s="306">
        <v>113.0</v>
      </c>
      <c r="Q96" s="286" t="s">
        <v>3631</v>
      </c>
      <c r="R96" s="307">
        <v>46288.0</v>
      </c>
    </row>
    <row r="97">
      <c r="A97" s="282" t="s">
        <v>3994</v>
      </c>
      <c r="B97" s="283" t="s">
        <v>3995</v>
      </c>
      <c r="C97" s="283" t="s">
        <v>3983</v>
      </c>
      <c r="D97" s="283" t="s">
        <v>33</v>
      </c>
      <c r="E97" s="283">
        <v>23.0</v>
      </c>
      <c r="F97" s="283" t="s">
        <v>3631</v>
      </c>
      <c r="G97" s="283" t="s">
        <v>3949</v>
      </c>
      <c r="H97" s="285"/>
      <c r="I97" s="285"/>
      <c r="J97" s="285"/>
      <c r="K97" s="285"/>
      <c r="L97" s="285">
        <v>1.50377661E8</v>
      </c>
      <c r="M97" s="285" t="s">
        <v>3711</v>
      </c>
      <c r="N97" s="285" t="s">
        <v>1755</v>
      </c>
      <c r="O97" s="285" t="s">
        <v>3764</v>
      </c>
      <c r="P97" s="306">
        <v>109.0</v>
      </c>
      <c r="Q97" s="286" t="s">
        <v>3631</v>
      </c>
      <c r="R97" s="307">
        <v>46288.0</v>
      </c>
    </row>
    <row r="98">
      <c r="A98" s="282" t="s">
        <v>3996</v>
      </c>
      <c r="B98" s="283" t="s">
        <v>3997</v>
      </c>
      <c r="C98" s="283" t="s">
        <v>3983</v>
      </c>
      <c r="D98" s="283" t="s">
        <v>33</v>
      </c>
      <c r="E98" s="283">
        <v>27.0</v>
      </c>
      <c r="F98" s="283" t="s">
        <v>3631</v>
      </c>
      <c r="G98" s="283" t="s">
        <v>3949</v>
      </c>
      <c r="H98" s="285"/>
      <c r="I98" s="285"/>
      <c r="J98" s="285"/>
      <c r="K98" s="285"/>
      <c r="L98" s="285">
        <v>1.05518617E8</v>
      </c>
      <c r="M98" s="285" t="s">
        <v>3998</v>
      </c>
      <c r="N98" s="285" t="s">
        <v>1866</v>
      </c>
      <c r="O98" s="285" t="s">
        <v>3764</v>
      </c>
      <c r="P98" s="306">
        <v>75.0</v>
      </c>
      <c r="Q98" s="286" t="s">
        <v>3631</v>
      </c>
      <c r="R98" s="307">
        <v>46331.0</v>
      </c>
    </row>
    <row r="99">
      <c r="A99" s="282" t="s">
        <v>3999</v>
      </c>
      <c r="B99" s="283" t="s">
        <v>4000</v>
      </c>
      <c r="C99" s="283" t="s">
        <v>3983</v>
      </c>
      <c r="D99" s="283" t="s">
        <v>33</v>
      </c>
      <c r="E99" s="283">
        <v>26.0</v>
      </c>
      <c r="F99" s="283" t="s">
        <v>3631</v>
      </c>
      <c r="G99" s="284">
        <v>46665.0</v>
      </c>
      <c r="H99" s="283"/>
      <c r="I99" s="283"/>
      <c r="J99" s="283"/>
      <c r="K99" s="283"/>
      <c r="L99" s="283">
        <v>1.06813637E8</v>
      </c>
      <c r="M99" s="283" t="s">
        <v>4001</v>
      </c>
      <c r="N99" s="283" t="s">
        <v>3983</v>
      </c>
      <c r="O99" s="283" t="s">
        <v>3764</v>
      </c>
      <c r="P99" s="306">
        <v>27.0</v>
      </c>
      <c r="Q99" s="306" t="s">
        <v>3631</v>
      </c>
      <c r="R99" s="308">
        <v>46288.0</v>
      </c>
    </row>
    <row r="100">
      <c r="A100" s="282" t="s">
        <v>4002</v>
      </c>
      <c r="B100" s="283" t="s">
        <v>3923</v>
      </c>
      <c r="C100" s="283" t="s">
        <v>1755</v>
      </c>
      <c r="D100" s="283" t="s">
        <v>33</v>
      </c>
      <c r="E100" s="283">
        <v>105.0</v>
      </c>
      <c r="F100" s="283" t="s">
        <v>3631</v>
      </c>
      <c r="G100" s="283" t="s">
        <v>3949</v>
      </c>
      <c r="H100" s="283"/>
      <c r="I100" s="283"/>
      <c r="J100" s="283"/>
      <c r="K100" s="283"/>
      <c r="L100" s="283">
        <v>1.0182127E8</v>
      </c>
      <c r="M100" s="283" t="s">
        <v>4003</v>
      </c>
      <c r="N100" s="283" t="s">
        <v>1866</v>
      </c>
      <c r="O100" s="283" t="s">
        <v>3764</v>
      </c>
      <c r="P100" s="306">
        <v>57.0</v>
      </c>
      <c r="Q100" s="306" t="s">
        <v>3631</v>
      </c>
      <c r="R100" s="309">
        <v>46153.0</v>
      </c>
    </row>
    <row r="101">
      <c r="A101" s="282" t="s">
        <v>4004</v>
      </c>
      <c r="B101" s="283" t="s">
        <v>4005</v>
      </c>
      <c r="C101" s="283" t="s">
        <v>1755</v>
      </c>
      <c r="D101" s="283" t="s">
        <v>33</v>
      </c>
      <c r="E101" s="283">
        <v>107.0</v>
      </c>
      <c r="F101" s="283" t="s">
        <v>3631</v>
      </c>
      <c r="G101" s="283" t="s">
        <v>3961</v>
      </c>
      <c r="H101" s="283"/>
      <c r="I101" s="283"/>
      <c r="J101" s="283"/>
      <c r="K101" s="283"/>
      <c r="L101" s="283">
        <v>3.00791035E8</v>
      </c>
      <c r="M101" s="283" t="s">
        <v>4006</v>
      </c>
      <c r="N101" s="283" t="s">
        <v>1866</v>
      </c>
      <c r="O101" s="283" t="s">
        <v>4007</v>
      </c>
      <c r="P101" s="306">
        <v>58.0</v>
      </c>
      <c r="Q101" s="306" t="s">
        <v>3631</v>
      </c>
      <c r="R101" s="308">
        <v>46435.0</v>
      </c>
    </row>
    <row r="102">
      <c r="A102" s="282" t="s">
        <v>4008</v>
      </c>
      <c r="B102" s="283" t="s">
        <v>4009</v>
      </c>
      <c r="C102" s="283" t="s">
        <v>1755</v>
      </c>
      <c r="D102" s="283" t="s">
        <v>33</v>
      </c>
      <c r="E102" s="283">
        <v>94.0</v>
      </c>
      <c r="F102" s="283" t="s">
        <v>3631</v>
      </c>
      <c r="G102" s="283" t="s">
        <v>4010</v>
      </c>
      <c r="H102" s="283"/>
      <c r="I102" s="283"/>
      <c r="J102" s="283"/>
      <c r="K102" s="283"/>
      <c r="L102" s="283">
        <v>1.01657831E8</v>
      </c>
      <c r="M102" s="283" t="s">
        <v>4011</v>
      </c>
      <c r="N102" s="283" t="s">
        <v>1866</v>
      </c>
      <c r="O102" s="283" t="s">
        <v>3764</v>
      </c>
      <c r="P102" s="306">
        <v>59.0</v>
      </c>
      <c r="Q102" s="306" t="s">
        <v>3631</v>
      </c>
      <c r="R102" s="308">
        <v>46435.0</v>
      </c>
    </row>
    <row r="103">
      <c r="A103" s="282" t="s">
        <v>4012</v>
      </c>
      <c r="B103" s="283" t="s">
        <v>4013</v>
      </c>
      <c r="C103" s="283" t="s">
        <v>1755</v>
      </c>
      <c r="D103" s="283" t="s">
        <v>33</v>
      </c>
      <c r="E103" s="283">
        <v>98.0</v>
      </c>
      <c r="F103" s="283" t="s">
        <v>3631</v>
      </c>
      <c r="G103" s="283" t="s">
        <v>3961</v>
      </c>
      <c r="H103" s="283"/>
      <c r="I103" s="283"/>
      <c r="J103" s="283"/>
      <c r="K103" s="283"/>
      <c r="L103" s="283">
        <v>1.04990999E8</v>
      </c>
      <c r="M103" s="283" t="s">
        <v>4014</v>
      </c>
      <c r="N103" s="283" t="s">
        <v>1866</v>
      </c>
      <c r="O103" s="283" t="s">
        <v>3764</v>
      </c>
      <c r="P103" s="306">
        <v>76.0</v>
      </c>
      <c r="Q103" s="306" t="s">
        <v>3631</v>
      </c>
      <c r="R103" s="308">
        <v>46435.0</v>
      </c>
    </row>
    <row r="104">
      <c r="A104" s="282" t="s">
        <v>4008</v>
      </c>
      <c r="B104" s="283" t="s">
        <v>4015</v>
      </c>
      <c r="C104" s="283" t="s">
        <v>1755</v>
      </c>
      <c r="D104" s="283" t="s">
        <v>33</v>
      </c>
      <c r="E104" s="283">
        <v>99.0</v>
      </c>
      <c r="F104" s="283" t="s">
        <v>3631</v>
      </c>
      <c r="G104" s="283" t="s">
        <v>3961</v>
      </c>
      <c r="H104" s="283"/>
      <c r="I104" s="283"/>
      <c r="J104" s="283"/>
      <c r="K104" s="283"/>
      <c r="L104" s="283">
        <v>1.02952702E8</v>
      </c>
      <c r="M104" s="283" t="s">
        <v>4016</v>
      </c>
      <c r="N104" s="283" t="s">
        <v>1866</v>
      </c>
      <c r="O104" s="283" t="s">
        <v>3764</v>
      </c>
      <c r="P104" s="306">
        <v>27.0</v>
      </c>
      <c r="Q104" s="306" t="s">
        <v>3631</v>
      </c>
      <c r="R104" s="308">
        <v>46435.0</v>
      </c>
    </row>
    <row r="105">
      <c r="A105" s="282" t="s">
        <v>4017</v>
      </c>
      <c r="B105" s="282" t="s">
        <v>4017</v>
      </c>
      <c r="C105" s="283" t="s">
        <v>1755</v>
      </c>
      <c r="D105" s="283" t="s">
        <v>33</v>
      </c>
      <c r="E105" s="283">
        <v>111.0</v>
      </c>
      <c r="F105" s="283" t="s">
        <v>3631</v>
      </c>
      <c r="G105" s="282" t="s">
        <v>4017</v>
      </c>
      <c r="H105" s="282" t="s">
        <v>4017</v>
      </c>
      <c r="I105" s="283"/>
      <c r="J105" s="283"/>
      <c r="K105" s="283"/>
      <c r="L105" s="283">
        <v>1.0602114E8</v>
      </c>
      <c r="M105" s="283" t="s">
        <v>4018</v>
      </c>
      <c r="N105" s="283" t="s">
        <v>1866</v>
      </c>
      <c r="O105" s="283" t="s">
        <v>3764</v>
      </c>
      <c r="P105" s="306">
        <v>90.0</v>
      </c>
      <c r="Q105" s="306" t="s">
        <v>3631</v>
      </c>
      <c r="R105" s="308">
        <v>46435.0</v>
      </c>
    </row>
    <row r="106">
      <c r="A106" s="282" t="s">
        <v>4019</v>
      </c>
      <c r="B106" s="283" t="s">
        <v>4020</v>
      </c>
      <c r="C106" s="283" t="s">
        <v>1755</v>
      </c>
      <c r="D106" s="283" t="s">
        <v>33</v>
      </c>
      <c r="E106" s="283">
        <v>71.0</v>
      </c>
      <c r="F106" s="283" t="s">
        <v>3631</v>
      </c>
      <c r="G106" s="283" t="s">
        <v>3949</v>
      </c>
      <c r="H106" s="283"/>
      <c r="I106" s="283"/>
      <c r="J106" s="283"/>
      <c r="K106" s="283"/>
      <c r="L106" s="283">
        <v>1.00363662E8</v>
      </c>
      <c r="M106" s="283" t="s">
        <v>4021</v>
      </c>
      <c r="N106" s="283" t="s">
        <v>1866</v>
      </c>
      <c r="O106" s="283" t="s">
        <v>3764</v>
      </c>
      <c r="P106" s="306">
        <v>51.0</v>
      </c>
      <c r="Q106" s="306" t="s">
        <v>3631</v>
      </c>
      <c r="R106" s="308">
        <v>46435.0</v>
      </c>
    </row>
    <row r="107">
      <c r="A107" s="282" t="s">
        <v>4022</v>
      </c>
      <c r="B107" s="283" t="s">
        <v>4023</v>
      </c>
      <c r="C107" s="283" t="s">
        <v>1755</v>
      </c>
      <c r="D107" s="283" t="s">
        <v>33</v>
      </c>
      <c r="E107" s="283">
        <v>100.0</v>
      </c>
      <c r="F107" s="283" t="s">
        <v>3631</v>
      </c>
      <c r="G107" s="283" t="s">
        <v>3949</v>
      </c>
      <c r="H107" s="283"/>
      <c r="I107" s="283"/>
      <c r="J107" s="283"/>
      <c r="K107" s="283"/>
      <c r="L107" s="283">
        <v>1.04295522E8</v>
      </c>
      <c r="M107" s="283" t="s">
        <v>4024</v>
      </c>
      <c r="N107" s="283" t="s">
        <v>1755</v>
      </c>
      <c r="O107" s="283" t="s">
        <v>3764</v>
      </c>
      <c r="P107" s="306">
        <v>94.0</v>
      </c>
      <c r="Q107" s="306" t="s">
        <v>3631</v>
      </c>
      <c r="R107" s="308">
        <v>46466.0</v>
      </c>
    </row>
    <row r="108">
      <c r="A108" s="282" t="s">
        <v>4025</v>
      </c>
      <c r="B108" s="283" t="s">
        <v>4026</v>
      </c>
      <c r="C108" s="283" t="s">
        <v>1755</v>
      </c>
      <c r="D108" s="283" t="s">
        <v>33</v>
      </c>
      <c r="E108" s="283">
        <v>96.0</v>
      </c>
      <c r="F108" s="283" t="s">
        <v>3631</v>
      </c>
      <c r="G108" s="283" t="s">
        <v>3961</v>
      </c>
      <c r="H108" s="283"/>
      <c r="I108" s="283"/>
      <c r="J108" s="283"/>
      <c r="K108" s="283"/>
      <c r="L108" s="283">
        <v>1.06494594E8</v>
      </c>
      <c r="M108" s="283" t="s">
        <v>4013</v>
      </c>
      <c r="N108" s="283" t="s">
        <v>1755</v>
      </c>
      <c r="O108" s="283" t="s">
        <v>3764</v>
      </c>
      <c r="P108" s="306">
        <v>98.0</v>
      </c>
      <c r="Q108" s="306" t="s">
        <v>3631</v>
      </c>
      <c r="R108" s="308">
        <v>46466.0</v>
      </c>
    </row>
    <row r="109">
      <c r="A109" s="282" t="s">
        <v>4027</v>
      </c>
      <c r="B109" s="283" t="s">
        <v>3953</v>
      </c>
      <c r="C109" s="283" t="s">
        <v>1755</v>
      </c>
      <c r="D109" s="283" t="s">
        <v>33</v>
      </c>
      <c r="E109" s="283">
        <v>105.0</v>
      </c>
      <c r="F109" s="283" t="s">
        <v>3631</v>
      </c>
      <c r="G109" s="283" t="s">
        <v>3949</v>
      </c>
      <c r="H109" s="283"/>
      <c r="I109" s="283"/>
      <c r="J109" s="283"/>
      <c r="K109" s="283"/>
      <c r="L109" s="283">
        <v>3.00255346E8</v>
      </c>
      <c r="M109" s="283" t="s">
        <v>4028</v>
      </c>
      <c r="N109" s="283" t="s">
        <v>1755</v>
      </c>
      <c r="O109" s="283" t="s">
        <v>3764</v>
      </c>
      <c r="P109" s="306">
        <v>96.0</v>
      </c>
      <c r="Q109" s="306" t="s">
        <v>3631</v>
      </c>
      <c r="R109" s="308">
        <v>46466.0</v>
      </c>
    </row>
    <row r="110">
      <c r="A110" s="282" t="s">
        <v>4029</v>
      </c>
      <c r="B110" s="283" t="s">
        <v>4030</v>
      </c>
      <c r="C110" s="283" t="s">
        <v>1755</v>
      </c>
      <c r="D110" s="283" t="s">
        <v>33</v>
      </c>
      <c r="E110" s="283">
        <v>93.0</v>
      </c>
      <c r="F110" s="283" t="s">
        <v>3631</v>
      </c>
      <c r="G110" s="283" t="s">
        <v>3949</v>
      </c>
      <c r="H110" s="283"/>
      <c r="I110" s="283"/>
      <c r="J110" s="283"/>
      <c r="K110" s="283"/>
      <c r="L110" s="283">
        <v>1.00933761E8</v>
      </c>
      <c r="M110" s="283" t="s">
        <v>4015</v>
      </c>
      <c r="N110" s="283" t="s">
        <v>1755</v>
      </c>
      <c r="O110" s="283" t="s">
        <v>3764</v>
      </c>
      <c r="P110" s="306">
        <v>99.0</v>
      </c>
      <c r="Q110" s="306" t="s">
        <v>3631</v>
      </c>
      <c r="R110" s="308">
        <v>46466.0</v>
      </c>
    </row>
    <row r="111">
      <c r="A111" s="282" t="s">
        <v>4031</v>
      </c>
      <c r="B111" s="283" t="s">
        <v>4032</v>
      </c>
      <c r="C111" s="283" t="s">
        <v>1755</v>
      </c>
      <c r="D111" s="283" t="s">
        <v>33</v>
      </c>
      <c r="E111" s="283">
        <v>95.0</v>
      </c>
      <c r="F111" s="283" t="s">
        <v>3631</v>
      </c>
      <c r="G111" s="283" t="s">
        <v>3949</v>
      </c>
      <c r="H111" s="283"/>
      <c r="I111" s="283"/>
      <c r="J111" s="283"/>
      <c r="K111" s="283"/>
      <c r="L111" s="283">
        <v>1.06632995E8</v>
      </c>
      <c r="M111" s="283" t="s">
        <v>4005</v>
      </c>
      <c r="N111" s="283" t="s">
        <v>1755</v>
      </c>
      <c r="O111" s="283" t="s">
        <v>3764</v>
      </c>
      <c r="P111" s="306">
        <v>107.0</v>
      </c>
      <c r="Q111" s="306" t="s">
        <v>3631</v>
      </c>
      <c r="R111" s="308">
        <v>46466.0</v>
      </c>
    </row>
    <row r="112">
      <c r="A112" s="282" t="s">
        <v>4033</v>
      </c>
      <c r="B112" s="283" t="s">
        <v>4034</v>
      </c>
      <c r="C112" s="283" t="s">
        <v>1755</v>
      </c>
      <c r="D112" s="283" t="s">
        <v>33</v>
      </c>
      <c r="E112" s="283">
        <v>102.0</v>
      </c>
      <c r="F112" s="283" t="s">
        <v>3631</v>
      </c>
      <c r="G112" s="283" t="s">
        <v>3949</v>
      </c>
      <c r="H112" s="283"/>
      <c r="I112" s="283"/>
      <c r="J112" s="283"/>
      <c r="K112" s="283"/>
      <c r="L112" s="283">
        <v>1.07808255E8</v>
      </c>
      <c r="M112" s="283" t="s">
        <v>4035</v>
      </c>
      <c r="N112" s="283" t="s">
        <v>1755</v>
      </c>
      <c r="O112" s="283" t="s">
        <v>3764</v>
      </c>
      <c r="P112" s="306">
        <v>111.0</v>
      </c>
      <c r="Q112" s="306" t="s">
        <v>3631</v>
      </c>
      <c r="R112" s="308">
        <v>46466.0</v>
      </c>
    </row>
    <row r="113">
      <c r="A113" s="282" t="s">
        <v>4036</v>
      </c>
      <c r="B113" s="283" t="s">
        <v>4037</v>
      </c>
      <c r="C113" s="283" t="s">
        <v>1755</v>
      </c>
      <c r="D113" s="283" t="s">
        <v>33</v>
      </c>
      <c r="E113" s="283">
        <v>103.0</v>
      </c>
      <c r="F113" s="283" t="s">
        <v>3631</v>
      </c>
      <c r="G113" s="283" t="s">
        <v>3949</v>
      </c>
      <c r="H113" s="283"/>
      <c r="I113" s="283"/>
      <c r="J113" s="283"/>
      <c r="K113" s="283"/>
      <c r="L113" s="283">
        <v>1.01168334E8</v>
      </c>
      <c r="M113" s="283" t="s">
        <v>4038</v>
      </c>
      <c r="N113" s="283" t="s">
        <v>1644</v>
      </c>
      <c r="O113" s="283" t="s">
        <v>3764</v>
      </c>
      <c r="P113" s="306">
        <v>237.0</v>
      </c>
      <c r="Q113" s="306" t="s">
        <v>3631</v>
      </c>
      <c r="R113" s="308">
        <v>46466.0</v>
      </c>
    </row>
    <row r="114">
      <c r="A114" s="282" t="s">
        <v>4039</v>
      </c>
      <c r="B114" s="283" t="s">
        <v>4040</v>
      </c>
      <c r="C114" s="283" t="s">
        <v>1755</v>
      </c>
      <c r="D114" s="283" t="s">
        <v>33</v>
      </c>
      <c r="E114" s="283">
        <v>97.0</v>
      </c>
      <c r="F114" s="283" t="s">
        <v>3631</v>
      </c>
      <c r="G114" s="283" t="s">
        <v>3949</v>
      </c>
      <c r="H114" s="283"/>
      <c r="I114" s="283"/>
      <c r="J114" s="283"/>
      <c r="K114" s="283"/>
      <c r="L114" s="283">
        <v>3.01914115E8</v>
      </c>
      <c r="M114" s="283" t="s">
        <v>3959</v>
      </c>
      <c r="N114" s="283" t="s">
        <v>52</v>
      </c>
      <c r="O114" s="283" t="s">
        <v>3764</v>
      </c>
      <c r="P114" s="306">
        <v>12.0</v>
      </c>
      <c r="Q114" s="306" t="s">
        <v>3960</v>
      </c>
      <c r="R114" s="308">
        <v>46466.0</v>
      </c>
    </row>
    <row r="115">
      <c r="A115" s="282" t="s">
        <v>4041</v>
      </c>
      <c r="B115" s="283" t="s">
        <v>4042</v>
      </c>
      <c r="C115" s="283" t="s">
        <v>1755</v>
      </c>
      <c r="D115" s="283" t="s">
        <v>33</v>
      </c>
      <c r="E115" s="283">
        <v>108.0</v>
      </c>
      <c r="F115" s="283" t="s">
        <v>3631</v>
      </c>
      <c r="G115" s="283" t="s">
        <v>3949</v>
      </c>
      <c r="H115" s="283"/>
      <c r="I115" s="283"/>
      <c r="J115" s="283"/>
      <c r="K115" s="283"/>
      <c r="L115" s="283" t="s">
        <v>4043</v>
      </c>
      <c r="M115" s="283" t="s">
        <v>4043</v>
      </c>
      <c r="N115" s="283" t="s">
        <v>4043</v>
      </c>
      <c r="O115" s="283" t="s">
        <v>3764</v>
      </c>
      <c r="P115" s="306">
        <v>11.0</v>
      </c>
      <c r="Q115" s="306" t="s">
        <v>4044</v>
      </c>
      <c r="R115" s="306" t="s">
        <v>4043</v>
      </c>
    </row>
    <row r="116">
      <c r="A116" s="282" t="s">
        <v>4045</v>
      </c>
      <c r="B116" s="283" t="s">
        <v>3993</v>
      </c>
      <c r="C116" s="283" t="s">
        <v>1755</v>
      </c>
      <c r="D116" s="283" t="s">
        <v>33</v>
      </c>
      <c r="E116" s="283">
        <v>113.0</v>
      </c>
      <c r="F116" s="283" t="s">
        <v>3631</v>
      </c>
      <c r="G116" s="283" t="s">
        <v>3949</v>
      </c>
      <c r="H116" s="283"/>
      <c r="I116" s="283"/>
      <c r="J116" s="283"/>
      <c r="K116" s="283"/>
      <c r="L116" s="283">
        <v>1.0206374E8</v>
      </c>
      <c r="M116" s="283" t="s">
        <v>4046</v>
      </c>
      <c r="N116" s="283" t="s">
        <v>1603</v>
      </c>
      <c r="O116" s="283" t="s">
        <v>3764</v>
      </c>
      <c r="P116" s="306">
        <v>223.0</v>
      </c>
      <c r="Q116" s="306" t="s">
        <v>3633</v>
      </c>
      <c r="R116" s="308">
        <v>46414.0</v>
      </c>
    </row>
    <row r="117">
      <c r="A117" s="282" t="s">
        <v>4047</v>
      </c>
      <c r="B117" s="283" t="s">
        <v>3711</v>
      </c>
      <c r="C117" s="283" t="s">
        <v>1755</v>
      </c>
      <c r="D117" s="283" t="s">
        <v>33</v>
      </c>
      <c r="E117" s="283">
        <v>109.0</v>
      </c>
      <c r="F117" s="283" t="s">
        <v>3631</v>
      </c>
      <c r="G117" s="283" t="s">
        <v>3949</v>
      </c>
      <c r="H117" s="283" t="s">
        <v>4048</v>
      </c>
      <c r="I117" s="283"/>
      <c r="J117" s="283"/>
      <c r="K117" s="283"/>
      <c r="L117" s="283">
        <v>1.06583222E8</v>
      </c>
      <c r="M117" s="283" t="s">
        <v>4049</v>
      </c>
      <c r="N117" s="283" t="s">
        <v>4050</v>
      </c>
      <c r="O117" s="283" t="s">
        <v>3764</v>
      </c>
      <c r="P117" s="306">
        <v>2.0</v>
      </c>
      <c r="Q117" s="306" t="s">
        <v>4051</v>
      </c>
      <c r="R117" s="308">
        <v>46414.0</v>
      </c>
    </row>
    <row r="118">
      <c r="A118" s="282" t="s">
        <v>4052</v>
      </c>
      <c r="B118" s="283" t="s">
        <v>4053</v>
      </c>
      <c r="C118" s="283" t="s">
        <v>1755</v>
      </c>
      <c r="D118" s="283" t="s">
        <v>33</v>
      </c>
      <c r="E118" s="283">
        <v>106.0</v>
      </c>
      <c r="F118" s="283" t="s">
        <v>3631</v>
      </c>
      <c r="G118" s="284">
        <v>46665.0</v>
      </c>
      <c r="H118" s="283"/>
      <c r="I118" s="283"/>
      <c r="J118" s="283"/>
      <c r="K118" s="283"/>
      <c r="L118" s="283">
        <v>1.71990208E9</v>
      </c>
      <c r="M118" s="283" t="s">
        <v>4054</v>
      </c>
      <c r="N118" s="283" t="s">
        <v>1603</v>
      </c>
      <c r="O118" s="283" t="s">
        <v>3764</v>
      </c>
      <c r="P118" s="306">
        <v>208.0</v>
      </c>
      <c r="Q118" s="306" t="s">
        <v>3633</v>
      </c>
      <c r="R118" s="308">
        <v>46414.0</v>
      </c>
    </row>
    <row r="119">
      <c r="A119" s="282" t="s">
        <v>4055</v>
      </c>
      <c r="B119" s="283" t="s">
        <v>4056</v>
      </c>
      <c r="C119" s="283" t="s">
        <v>3064</v>
      </c>
      <c r="D119" s="283" t="s">
        <v>33</v>
      </c>
      <c r="E119" s="283">
        <v>65.0</v>
      </c>
      <c r="F119" s="283" t="s">
        <v>3631</v>
      </c>
      <c r="G119" s="283" t="s">
        <v>3949</v>
      </c>
      <c r="H119" s="283"/>
      <c r="I119" s="283"/>
      <c r="J119" s="283"/>
      <c r="K119" s="283"/>
      <c r="L119" s="283">
        <v>1.03209748E8</v>
      </c>
      <c r="M119" s="283" t="s">
        <v>4057</v>
      </c>
      <c r="N119" s="283" t="s">
        <v>4058</v>
      </c>
      <c r="O119" s="283" t="s">
        <v>3764</v>
      </c>
      <c r="P119" s="306">
        <v>4.0</v>
      </c>
      <c r="Q119" s="306" t="s">
        <v>3637</v>
      </c>
      <c r="R119" s="308">
        <v>46414.0</v>
      </c>
    </row>
    <row r="120">
      <c r="A120" s="282" t="s">
        <v>4059</v>
      </c>
      <c r="B120" s="283" t="s">
        <v>3910</v>
      </c>
      <c r="C120" s="283" t="s">
        <v>3064</v>
      </c>
      <c r="D120" s="283" t="s">
        <v>33</v>
      </c>
      <c r="E120" s="283">
        <v>67.0</v>
      </c>
      <c r="F120" s="283" t="s">
        <v>3631</v>
      </c>
      <c r="G120" s="283" t="s">
        <v>3949</v>
      </c>
      <c r="H120" s="283"/>
      <c r="I120" s="283"/>
      <c r="J120" s="283"/>
      <c r="K120" s="283"/>
      <c r="L120" s="283">
        <v>1.02595105E8</v>
      </c>
      <c r="M120" s="283" t="s">
        <v>3675</v>
      </c>
      <c r="N120" s="283" t="s">
        <v>4060</v>
      </c>
      <c r="O120" s="283" t="s">
        <v>3764</v>
      </c>
      <c r="P120" s="306" t="s">
        <v>3676</v>
      </c>
      <c r="Q120" s="306" t="s">
        <v>3651</v>
      </c>
      <c r="R120" s="308">
        <v>46414.0</v>
      </c>
    </row>
    <row r="121">
      <c r="A121" s="282" t="s">
        <v>4061</v>
      </c>
      <c r="B121" s="283" t="s">
        <v>3914</v>
      </c>
      <c r="C121" s="283" t="s">
        <v>3064</v>
      </c>
      <c r="D121" s="283" t="s">
        <v>33</v>
      </c>
      <c r="E121" s="283">
        <v>68.0</v>
      </c>
      <c r="F121" s="283" t="s">
        <v>3631</v>
      </c>
      <c r="G121" s="283" t="s">
        <v>3949</v>
      </c>
      <c r="H121" s="283"/>
      <c r="I121" s="283"/>
      <c r="J121" s="283"/>
      <c r="K121" s="283"/>
      <c r="L121" s="283">
        <v>1.722456348E9</v>
      </c>
      <c r="M121" s="283" t="s">
        <v>4062</v>
      </c>
      <c r="N121" s="283" t="s">
        <v>224</v>
      </c>
      <c r="O121" s="283" t="s">
        <v>3764</v>
      </c>
      <c r="P121" s="306">
        <v>36.0</v>
      </c>
      <c r="Q121" s="306" t="s">
        <v>3631</v>
      </c>
      <c r="R121" s="308">
        <v>46414.0</v>
      </c>
    </row>
    <row r="122">
      <c r="A122" s="282" t="s">
        <v>4063</v>
      </c>
      <c r="B122" s="283" t="s">
        <v>3906</v>
      </c>
      <c r="C122" s="283" t="s">
        <v>3064</v>
      </c>
      <c r="D122" s="283" t="s">
        <v>33</v>
      </c>
      <c r="E122" s="283">
        <v>66.0</v>
      </c>
      <c r="F122" s="283" t="s">
        <v>3631</v>
      </c>
      <c r="G122" s="283" t="s">
        <v>3949</v>
      </c>
      <c r="H122" s="283"/>
      <c r="I122" s="283"/>
      <c r="J122" s="283"/>
      <c r="K122" s="283"/>
      <c r="L122" s="283">
        <v>1.00724228E8</v>
      </c>
      <c r="M122" s="283" t="s">
        <v>4064</v>
      </c>
      <c r="N122" s="283" t="s">
        <v>231</v>
      </c>
      <c r="O122" s="283" t="s">
        <v>3764</v>
      </c>
      <c r="P122" s="306">
        <v>42.0</v>
      </c>
      <c r="Q122" s="306" t="s">
        <v>3631</v>
      </c>
      <c r="R122" s="308">
        <v>46414.0</v>
      </c>
    </row>
    <row r="123">
      <c r="A123" s="282" t="s">
        <v>4065</v>
      </c>
      <c r="B123" s="283" t="s">
        <v>3902</v>
      </c>
      <c r="C123" s="283" t="s">
        <v>3064</v>
      </c>
      <c r="D123" s="283" t="s">
        <v>33</v>
      </c>
      <c r="E123" s="283">
        <v>63.0</v>
      </c>
      <c r="F123" s="283" t="s">
        <v>3631</v>
      </c>
      <c r="G123" s="283" t="s">
        <v>3949</v>
      </c>
      <c r="H123" s="283"/>
      <c r="I123" s="283"/>
      <c r="J123" s="283"/>
      <c r="K123" s="283"/>
      <c r="L123" s="283">
        <v>1.07577025E8</v>
      </c>
      <c r="M123" s="283" t="s">
        <v>4066</v>
      </c>
      <c r="N123" s="283" t="s">
        <v>1679</v>
      </c>
      <c r="O123" s="283" t="s">
        <v>3764</v>
      </c>
      <c r="P123" s="306">
        <v>243.0</v>
      </c>
      <c r="Q123" s="306" t="s">
        <v>3626</v>
      </c>
      <c r="R123" s="308">
        <v>46414.0</v>
      </c>
    </row>
    <row r="124">
      <c r="A124" s="282" t="s">
        <v>4067</v>
      </c>
      <c r="B124" s="283" t="s">
        <v>4068</v>
      </c>
      <c r="C124" s="283" t="s">
        <v>143</v>
      </c>
      <c r="D124" s="283" t="s">
        <v>33</v>
      </c>
      <c r="E124" s="283">
        <v>3.0</v>
      </c>
      <c r="F124" s="283" t="s">
        <v>4044</v>
      </c>
      <c r="G124" s="283" t="s">
        <v>3627</v>
      </c>
      <c r="H124" s="283"/>
      <c r="I124" s="283"/>
      <c r="J124" s="283"/>
      <c r="K124" s="283"/>
      <c r="L124" s="283">
        <v>1.03490744E8</v>
      </c>
      <c r="M124" s="283" t="s">
        <v>3645</v>
      </c>
      <c r="N124" s="283" t="s">
        <v>1814</v>
      </c>
      <c r="O124" s="283" t="s">
        <v>3764</v>
      </c>
      <c r="P124" s="306">
        <v>195.0</v>
      </c>
      <c r="Q124" s="306" t="s">
        <v>3633</v>
      </c>
      <c r="R124" s="308">
        <v>46414.0</v>
      </c>
    </row>
    <row r="125">
      <c r="A125" s="282" t="s">
        <v>4069</v>
      </c>
      <c r="B125" s="283" t="s">
        <v>4070</v>
      </c>
      <c r="C125" s="283" t="s">
        <v>4071</v>
      </c>
      <c r="D125" s="283" t="s">
        <v>33</v>
      </c>
      <c r="E125" s="283">
        <v>24.0</v>
      </c>
      <c r="F125" s="283" t="s">
        <v>3631</v>
      </c>
      <c r="G125" s="283" t="s">
        <v>3949</v>
      </c>
      <c r="H125" s="283"/>
      <c r="I125" s="283"/>
      <c r="J125" s="283"/>
      <c r="K125" s="283"/>
      <c r="L125" s="283">
        <v>6.02458093E8</v>
      </c>
      <c r="M125" s="283" t="s">
        <v>4072</v>
      </c>
      <c r="N125" s="283" t="s">
        <v>1603</v>
      </c>
      <c r="O125" s="283" t="s">
        <v>3764</v>
      </c>
      <c r="P125" s="306">
        <v>209.0</v>
      </c>
      <c r="Q125" s="306" t="s">
        <v>3633</v>
      </c>
      <c r="R125" s="308">
        <v>46414.0</v>
      </c>
    </row>
    <row r="126">
      <c r="A126" s="282" t="s">
        <v>3332</v>
      </c>
      <c r="B126" s="283" t="s">
        <v>3331</v>
      </c>
      <c r="C126" s="283" t="s">
        <v>3919</v>
      </c>
      <c r="D126" s="283" t="s">
        <v>33</v>
      </c>
      <c r="E126" s="283">
        <v>69.0</v>
      </c>
      <c r="F126" s="283" t="s">
        <v>3631</v>
      </c>
      <c r="G126" s="283" t="s">
        <v>3949</v>
      </c>
      <c r="H126" s="283"/>
      <c r="I126" s="283"/>
      <c r="J126" s="283"/>
      <c r="K126" s="283"/>
      <c r="L126" s="283">
        <v>1.02226487E8</v>
      </c>
      <c r="M126" s="283" t="s">
        <v>4073</v>
      </c>
      <c r="N126" s="283" t="s">
        <v>1603</v>
      </c>
      <c r="O126" s="283" t="s">
        <v>3764</v>
      </c>
      <c r="P126" s="306">
        <v>210.0</v>
      </c>
      <c r="Q126" s="306" t="s">
        <v>3633</v>
      </c>
      <c r="R126" s="308">
        <v>46414.0</v>
      </c>
    </row>
    <row r="127">
      <c r="A127" s="282" t="s">
        <v>4074</v>
      </c>
      <c r="B127" s="283" t="s">
        <v>4075</v>
      </c>
      <c r="C127" s="283" t="s">
        <v>3919</v>
      </c>
      <c r="D127" s="283" t="s">
        <v>33</v>
      </c>
      <c r="E127" s="283">
        <v>70.0</v>
      </c>
      <c r="F127" s="283" t="s">
        <v>3631</v>
      </c>
      <c r="G127" s="283" t="s">
        <v>3949</v>
      </c>
      <c r="H127" s="283"/>
      <c r="I127" s="283"/>
      <c r="J127" s="283"/>
      <c r="K127" s="283"/>
      <c r="L127" s="283">
        <v>1.00832948E8</v>
      </c>
      <c r="M127" s="283" t="s">
        <v>4076</v>
      </c>
      <c r="N127" s="283" t="s">
        <v>1679</v>
      </c>
      <c r="O127" s="283" t="s">
        <v>3764</v>
      </c>
      <c r="P127" s="306">
        <v>226.0</v>
      </c>
      <c r="Q127" s="306" t="s">
        <v>3633</v>
      </c>
      <c r="R127" s="308">
        <v>46414.0</v>
      </c>
    </row>
    <row r="128">
      <c r="A128" s="282" t="s">
        <v>4077</v>
      </c>
      <c r="B128" s="283" t="s">
        <v>3918</v>
      </c>
      <c r="C128" s="283" t="s">
        <v>3919</v>
      </c>
      <c r="D128" s="283" t="s">
        <v>33</v>
      </c>
      <c r="E128" s="283">
        <v>64.0</v>
      </c>
      <c r="F128" s="283" t="s">
        <v>3631</v>
      </c>
      <c r="G128" s="283" t="s">
        <v>3949</v>
      </c>
      <c r="H128" s="283"/>
      <c r="I128" s="283"/>
      <c r="J128" s="283"/>
      <c r="K128" s="283"/>
      <c r="L128" s="283">
        <v>1.03024089E8</v>
      </c>
      <c r="M128" s="283" t="s">
        <v>4078</v>
      </c>
      <c r="N128" s="283" t="s">
        <v>4060</v>
      </c>
      <c r="O128" s="283" t="s">
        <v>3764</v>
      </c>
      <c r="P128" s="306" t="s">
        <v>3692</v>
      </c>
      <c r="Q128" s="306" t="s">
        <v>3651</v>
      </c>
      <c r="R128" s="308">
        <v>46358.0</v>
      </c>
    </row>
    <row r="129">
      <c r="A129" s="282" t="s">
        <v>4079</v>
      </c>
      <c r="B129" s="283" t="s">
        <v>4080</v>
      </c>
      <c r="C129" s="283" t="s">
        <v>1843</v>
      </c>
      <c r="D129" s="283" t="s">
        <v>33</v>
      </c>
      <c r="E129" s="283">
        <v>75.0</v>
      </c>
      <c r="F129" s="283" t="s">
        <v>3631</v>
      </c>
      <c r="G129" s="284">
        <v>46153.0</v>
      </c>
      <c r="H129" s="283"/>
      <c r="I129" s="283"/>
      <c r="J129" s="283"/>
      <c r="K129" s="283"/>
      <c r="L129" s="283">
        <v>1.03421764E8</v>
      </c>
      <c r="M129" s="283" t="s">
        <v>4081</v>
      </c>
      <c r="N129" s="283" t="s">
        <v>4060</v>
      </c>
      <c r="O129" s="283" t="s">
        <v>3764</v>
      </c>
      <c r="P129" s="306">
        <v>122.0</v>
      </c>
      <c r="Q129" s="306" t="s">
        <v>3651</v>
      </c>
      <c r="R129" s="308">
        <v>46358.0</v>
      </c>
    </row>
    <row r="130">
      <c r="A130" s="282" t="s">
        <v>4082</v>
      </c>
      <c r="B130" s="283" t="s">
        <v>4083</v>
      </c>
      <c r="C130" s="283" t="s">
        <v>1843</v>
      </c>
      <c r="D130" s="283" t="s">
        <v>33</v>
      </c>
      <c r="E130" s="283">
        <v>45.0</v>
      </c>
      <c r="F130" s="283" t="s">
        <v>3631</v>
      </c>
      <c r="G130" s="284">
        <v>46153.0</v>
      </c>
      <c r="H130" s="283"/>
      <c r="I130" s="283"/>
      <c r="J130" s="283"/>
      <c r="K130" s="283"/>
      <c r="L130" s="283">
        <v>1.0427573E8</v>
      </c>
      <c r="M130" s="283" t="s">
        <v>4084</v>
      </c>
      <c r="N130" s="283" t="s">
        <v>4060</v>
      </c>
      <c r="O130" s="283" t="s">
        <v>3764</v>
      </c>
      <c r="P130" s="306" t="s">
        <v>3650</v>
      </c>
      <c r="Q130" s="306" t="s">
        <v>3651</v>
      </c>
      <c r="R130" s="308">
        <v>46358.0</v>
      </c>
    </row>
    <row r="131">
      <c r="A131" s="282" t="s">
        <v>4085</v>
      </c>
      <c r="B131" s="283" t="s">
        <v>4086</v>
      </c>
      <c r="C131" s="283" t="s">
        <v>1843</v>
      </c>
      <c r="D131" s="283" t="s">
        <v>33</v>
      </c>
      <c r="E131" s="283">
        <v>48.0</v>
      </c>
      <c r="F131" s="283" t="s">
        <v>3631</v>
      </c>
      <c r="G131" s="284">
        <v>46153.0</v>
      </c>
      <c r="H131" s="283"/>
      <c r="I131" s="283"/>
      <c r="J131" s="283"/>
      <c r="K131" s="283"/>
      <c r="L131" s="283">
        <v>1.01659951E8</v>
      </c>
      <c r="M131" s="283" t="s">
        <v>4087</v>
      </c>
      <c r="N131" s="283" t="s">
        <v>4060</v>
      </c>
      <c r="O131" s="283" t="s">
        <v>3764</v>
      </c>
      <c r="P131" s="306" t="s">
        <v>3663</v>
      </c>
      <c r="Q131" s="306" t="s">
        <v>3651</v>
      </c>
      <c r="R131" s="308">
        <v>46358.0</v>
      </c>
    </row>
    <row r="132">
      <c r="A132" s="282" t="s">
        <v>4088</v>
      </c>
      <c r="B132" s="283" t="s">
        <v>4089</v>
      </c>
      <c r="C132" s="283" t="s">
        <v>1843</v>
      </c>
      <c r="D132" s="283" t="s">
        <v>33</v>
      </c>
      <c r="E132" s="283">
        <v>50.0</v>
      </c>
      <c r="F132" s="283" t="s">
        <v>3631</v>
      </c>
      <c r="G132" s="284">
        <v>46064.0</v>
      </c>
      <c r="H132" s="283"/>
      <c r="I132" s="283"/>
      <c r="J132" s="283"/>
      <c r="K132" s="283"/>
      <c r="L132" s="283">
        <v>1.01698306E8</v>
      </c>
      <c r="M132" s="283" t="s">
        <v>4090</v>
      </c>
      <c r="N132" s="283" t="s">
        <v>4060</v>
      </c>
      <c r="O132" s="283" t="s">
        <v>3764</v>
      </c>
      <c r="P132" s="306" t="s">
        <v>3696</v>
      </c>
      <c r="Q132" s="306" t="s">
        <v>3651</v>
      </c>
      <c r="R132" s="308">
        <v>46358.0</v>
      </c>
    </row>
    <row r="133">
      <c r="A133" s="282" t="s">
        <v>4091</v>
      </c>
      <c r="B133" s="283" t="s">
        <v>4011</v>
      </c>
      <c r="C133" s="283" t="s">
        <v>1843</v>
      </c>
      <c r="D133" s="283" t="s">
        <v>33</v>
      </c>
      <c r="E133" s="283">
        <v>59.0</v>
      </c>
      <c r="F133" s="283" t="s">
        <v>3631</v>
      </c>
      <c r="G133" s="283" t="s">
        <v>4092</v>
      </c>
      <c r="H133" s="283"/>
      <c r="I133" s="283"/>
      <c r="J133" s="283"/>
      <c r="K133" s="283"/>
      <c r="L133" s="283">
        <v>1.0175589E8</v>
      </c>
      <c r="M133" s="283" t="s">
        <v>4093</v>
      </c>
      <c r="N133" s="283" t="s">
        <v>4060</v>
      </c>
      <c r="O133" s="283" t="s">
        <v>3764</v>
      </c>
      <c r="P133" s="306" t="s">
        <v>3705</v>
      </c>
      <c r="Q133" s="306" t="s">
        <v>3651</v>
      </c>
      <c r="R133" s="308">
        <v>46358.0</v>
      </c>
    </row>
    <row r="134">
      <c r="A134" s="282" t="s">
        <v>4094</v>
      </c>
      <c r="B134" s="283" t="s">
        <v>4095</v>
      </c>
      <c r="C134" s="283" t="s">
        <v>1843</v>
      </c>
      <c r="D134" s="283" t="s">
        <v>33</v>
      </c>
      <c r="E134" s="283">
        <v>60.0</v>
      </c>
      <c r="F134" s="283" t="s">
        <v>3631</v>
      </c>
      <c r="G134" s="284">
        <v>46123.0</v>
      </c>
      <c r="H134" s="283"/>
      <c r="I134" s="283"/>
      <c r="J134" s="283"/>
      <c r="K134" s="283"/>
      <c r="L134" s="283">
        <v>1.04812334E8</v>
      </c>
      <c r="M134" s="283" t="s">
        <v>4096</v>
      </c>
      <c r="N134" s="283" t="s">
        <v>4060</v>
      </c>
      <c r="O134" s="283" t="s">
        <v>3764</v>
      </c>
      <c r="P134" s="306" t="s">
        <v>3680</v>
      </c>
      <c r="Q134" s="306" t="s">
        <v>3651</v>
      </c>
      <c r="R134" s="308">
        <v>46358.0</v>
      </c>
    </row>
    <row r="135">
      <c r="A135" s="282" t="s">
        <v>4097</v>
      </c>
      <c r="B135" s="283" t="s">
        <v>4014</v>
      </c>
      <c r="C135" s="283" t="s">
        <v>1843</v>
      </c>
      <c r="D135" s="283" t="s">
        <v>33</v>
      </c>
      <c r="E135" s="283">
        <v>76.0</v>
      </c>
      <c r="F135" s="283" t="s">
        <v>3631</v>
      </c>
      <c r="G135" s="283" t="s">
        <v>4092</v>
      </c>
      <c r="H135" s="283"/>
      <c r="I135" s="283"/>
      <c r="J135" s="283"/>
      <c r="K135" s="283"/>
      <c r="L135" s="283">
        <v>1.02827573E8</v>
      </c>
      <c r="M135" s="283" t="s">
        <v>3667</v>
      </c>
      <c r="N135" s="283" t="s">
        <v>4060</v>
      </c>
      <c r="O135" s="283" t="s">
        <v>3764</v>
      </c>
      <c r="P135" s="306" t="s">
        <v>3668</v>
      </c>
      <c r="Q135" s="306" t="s">
        <v>3651</v>
      </c>
      <c r="R135" s="308">
        <v>46358.0</v>
      </c>
    </row>
    <row r="136">
      <c r="A136" s="282" t="s">
        <v>4098</v>
      </c>
      <c r="B136" s="283" t="s">
        <v>4021</v>
      </c>
      <c r="C136" s="283" t="s">
        <v>1843</v>
      </c>
      <c r="D136" s="283" t="s">
        <v>33</v>
      </c>
      <c r="E136" s="283">
        <v>51.0</v>
      </c>
      <c r="F136" s="283" t="s">
        <v>3631</v>
      </c>
      <c r="G136" s="283" t="s">
        <v>4092</v>
      </c>
      <c r="H136" s="283"/>
      <c r="I136" s="283"/>
      <c r="J136" s="283"/>
      <c r="K136" s="283"/>
      <c r="L136" s="283">
        <v>1.07239006E8</v>
      </c>
      <c r="M136" s="283" t="s">
        <v>4099</v>
      </c>
      <c r="N136" s="283" t="s">
        <v>4060</v>
      </c>
      <c r="O136" s="283" t="s">
        <v>3764</v>
      </c>
      <c r="P136" s="306" t="s">
        <v>3672</v>
      </c>
      <c r="Q136" s="306" t="s">
        <v>3651</v>
      </c>
      <c r="R136" s="308">
        <v>46358.0</v>
      </c>
    </row>
    <row r="137">
      <c r="A137" s="282" t="s">
        <v>4100</v>
      </c>
      <c r="B137" s="283" t="s">
        <v>4101</v>
      </c>
      <c r="C137" s="283" t="s">
        <v>1843</v>
      </c>
      <c r="D137" s="283" t="s">
        <v>33</v>
      </c>
      <c r="E137" s="283">
        <v>52.0</v>
      </c>
      <c r="F137" s="283" t="s">
        <v>3631</v>
      </c>
      <c r="G137" s="284">
        <v>46153.0</v>
      </c>
      <c r="H137" s="283"/>
      <c r="I137" s="283"/>
      <c r="J137" s="283"/>
      <c r="K137" s="283"/>
      <c r="L137" s="283">
        <v>1.03327227E8</v>
      </c>
      <c r="M137" s="283" t="s">
        <v>4102</v>
      </c>
      <c r="N137" s="283" t="s">
        <v>4060</v>
      </c>
      <c r="O137" s="283" t="s">
        <v>3764</v>
      </c>
      <c r="P137" s="306" t="s">
        <v>3715</v>
      </c>
      <c r="Q137" s="306" t="s">
        <v>3651</v>
      </c>
      <c r="R137" s="308">
        <v>46358.0</v>
      </c>
    </row>
    <row r="138">
      <c r="A138" s="282" t="s">
        <v>4103</v>
      </c>
      <c r="B138" s="283" t="s">
        <v>4104</v>
      </c>
      <c r="C138" s="283" t="s">
        <v>1843</v>
      </c>
      <c r="D138" s="283" t="s">
        <v>33</v>
      </c>
      <c r="E138" s="283">
        <v>55.0</v>
      </c>
      <c r="F138" s="283" t="s">
        <v>3631</v>
      </c>
      <c r="G138" s="284">
        <v>46153.0</v>
      </c>
      <c r="H138" s="283"/>
      <c r="I138" s="283"/>
      <c r="J138" s="283"/>
      <c r="K138" s="283"/>
      <c r="L138" s="283">
        <v>1.02592342E8</v>
      </c>
      <c r="M138" s="283" t="s">
        <v>4105</v>
      </c>
      <c r="N138" s="283" t="s">
        <v>4060</v>
      </c>
      <c r="O138" s="283" t="s">
        <v>3764</v>
      </c>
      <c r="P138" s="306" t="s">
        <v>3719</v>
      </c>
      <c r="Q138" s="306" t="s">
        <v>3651</v>
      </c>
      <c r="R138" s="308">
        <v>46358.0</v>
      </c>
    </row>
    <row r="139">
      <c r="A139" s="282" t="s">
        <v>4106</v>
      </c>
      <c r="B139" s="283" t="s">
        <v>4107</v>
      </c>
      <c r="C139" s="283" t="s">
        <v>1843</v>
      </c>
      <c r="D139" s="283" t="s">
        <v>33</v>
      </c>
      <c r="E139" s="283">
        <v>56.0</v>
      </c>
      <c r="F139" s="283" t="s">
        <v>3631</v>
      </c>
      <c r="G139" s="284">
        <v>46153.0</v>
      </c>
      <c r="H139" s="283"/>
      <c r="I139" s="283"/>
      <c r="J139" s="283"/>
      <c r="K139" s="283"/>
      <c r="L139" s="283">
        <v>1.06037716E8</v>
      </c>
      <c r="M139" s="283" t="s">
        <v>4108</v>
      </c>
      <c r="N139" s="283" t="s">
        <v>4060</v>
      </c>
      <c r="O139" s="283" t="s">
        <v>3764</v>
      </c>
      <c r="P139" s="306" t="s">
        <v>3655</v>
      </c>
      <c r="Q139" s="306" t="s">
        <v>3651</v>
      </c>
      <c r="R139" s="308">
        <v>46358.0</v>
      </c>
    </row>
    <row r="140">
      <c r="A140" s="282" t="s">
        <v>4109</v>
      </c>
      <c r="B140" s="283" t="s">
        <v>4110</v>
      </c>
      <c r="C140" s="283" t="s">
        <v>1843</v>
      </c>
      <c r="D140" s="283" t="s">
        <v>33</v>
      </c>
      <c r="E140" s="283">
        <v>83.0</v>
      </c>
      <c r="F140" s="283" t="s">
        <v>3631</v>
      </c>
      <c r="G140" s="284">
        <v>46153.0</v>
      </c>
      <c r="H140" s="283"/>
      <c r="I140" s="283"/>
      <c r="J140" s="283"/>
      <c r="K140" s="283"/>
      <c r="L140" s="283">
        <v>1.03337556E8</v>
      </c>
      <c r="M140" s="283" t="s">
        <v>3916</v>
      </c>
      <c r="N140" s="283" t="s">
        <v>4060</v>
      </c>
      <c r="O140" s="283" t="s">
        <v>3764</v>
      </c>
      <c r="P140" s="306" t="s">
        <v>3917</v>
      </c>
      <c r="Q140" s="306" t="s">
        <v>3651</v>
      </c>
      <c r="R140" s="308">
        <v>46358.0</v>
      </c>
    </row>
    <row r="141">
      <c r="A141" s="282" t="s">
        <v>4111</v>
      </c>
      <c r="B141" s="283" t="s">
        <v>4112</v>
      </c>
      <c r="C141" s="283" t="s">
        <v>1843</v>
      </c>
      <c r="D141" s="283" t="s">
        <v>33</v>
      </c>
      <c r="E141" s="283">
        <v>85.0</v>
      </c>
      <c r="F141" s="283" t="s">
        <v>3631</v>
      </c>
      <c r="G141" s="284">
        <v>46153.0</v>
      </c>
      <c r="H141" s="283"/>
      <c r="I141" s="283"/>
      <c r="J141" s="283"/>
      <c r="K141" s="283"/>
      <c r="L141" s="283">
        <v>1.05291215E8</v>
      </c>
      <c r="M141" s="283" t="s">
        <v>4113</v>
      </c>
      <c r="N141" s="283" t="s">
        <v>4060</v>
      </c>
      <c r="O141" s="283" t="s">
        <v>3764</v>
      </c>
      <c r="P141" s="306" t="s">
        <v>3926</v>
      </c>
      <c r="Q141" s="306" t="s">
        <v>3651</v>
      </c>
      <c r="R141" s="308">
        <v>46358.0</v>
      </c>
    </row>
    <row r="142">
      <c r="A142" s="282" t="s">
        <v>4114</v>
      </c>
      <c r="B142" s="283" t="s">
        <v>4115</v>
      </c>
      <c r="C142" s="283" t="s">
        <v>1843</v>
      </c>
      <c r="D142" s="283" t="s">
        <v>33</v>
      </c>
      <c r="E142" s="283">
        <v>61.0</v>
      </c>
      <c r="F142" s="283" t="s">
        <v>3631</v>
      </c>
      <c r="G142" s="284">
        <v>12915.0</v>
      </c>
      <c r="H142" s="283"/>
      <c r="I142" s="283"/>
      <c r="J142" s="283"/>
      <c r="K142" s="283"/>
      <c r="L142" s="283">
        <v>1.07424467E8</v>
      </c>
      <c r="M142" s="283" t="s">
        <v>4116</v>
      </c>
      <c r="N142" s="283" t="s">
        <v>4060</v>
      </c>
      <c r="O142" s="283" t="s">
        <v>3764</v>
      </c>
      <c r="P142" s="306" t="s">
        <v>3723</v>
      </c>
      <c r="Q142" s="306" t="s">
        <v>3651</v>
      </c>
      <c r="R142" s="308">
        <v>46358.0</v>
      </c>
    </row>
    <row r="143">
      <c r="A143" s="282" t="s">
        <v>4117</v>
      </c>
      <c r="B143" s="283" t="s">
        <v>4118</v>
      </c>
      <c r="C143" s="283" t="s">
        <v>1843</v>
      </c>
      <c r="D143" s="283" t="s">
        <v>33</v>
      </c>
      <c r="E143" s="283">
        <v>73.0</v>
      </c>
      <c r="F143" s="283" t="s">
        <v>3631</v>
      </c>
      <c r="G143" s="284">
        <v>46153.0</v>
      </c>
      <c r="H143" s="283"/>
      <c r="I143" s="283"/>
      <c r="J143" s="283"/>
      <c r="K143" s="283"/>
      <c r="L143" s="283">
        <v>1.0321623E8</v>
      </c>
      <c r="M143" s="283" t="s">
        <v>4119</v>
      </c>
      <c r="N143" s="283" t="s">
        <v>4060</v>
      </c>
      <c r="O143" s="283" t="s">
        <v>3764</v>
      </c>
      <c r="P143" s="306" t="s">
        <v>3809</v>
      </c>
      <c r="Q143" s="306" t="s">
        <v>3651</v>
      </c>
      <c r="R143" s="308">
        <v>46358.0</v>
      </c>
    </row>
    <row r="144">
      <c r="A144" s="282" t="s">
        <v>4120</v>
      </c>
      <c r="B144" s="283" t="s">
        <v>4121</v>
      </c>
      <c r="C144" s="283" t="s">
        <v>1843</v>
      </c>
      <c r="D144" s="283" t="s">
        <v>33</v>
      </c>
      <c r="E144" s="283">
        <v>78.0</v>
      </c>
      <c r="F144" s="283" t="s">
        <v>3631</v>
      </c>
      <c r="G144" s="284">
        <v>46153.0</v>
      </c>
      <c r="H144" s="283"/>
      <c r="I144" s="283"/>
      <c r="J144" s="283"/>
      <c r="K144" s="283"/>
      <c r="L144" s="283">
        <v>1.03117347E8</v>
      </c>
      <c r="M144" s="283" t="s">
        <v>4122</v>
      </c>
      <c r="N144" s="283" t="s">
        <v>4060</v>
      </c>
      <c r="O144" s="283" t="s">
        <v>3764</v>
      </c>
      <c r="P144" s="306" t="s">
        <v>3930</v>
      </c>
      <c r="Q144" s="306" t="s">
        <v>3651</v>
      </c>
      <c r="R144" s="308">
        <v>46358.0</v>
      </c>
    </row>
    <row r="145">
      <c r="A145" s="282" t="s">
        <v>4123</v>
      </c>
      <c r="B145" s="283" t="s">
        <v>4124</v>
      </c>
      <c r="C145" s="283" t="s">
        <v>1843</v>
      </c>
      <c r="D145" s="283" t="s">
        <v>33</v>
      </c>
      <c r="E145" s="283">
        <v>81.0</v>
      </c>
      <c r="F145" s="283" t="s">
        <v>3631</v>
      </c>
      <c r="G145" s="284">
        <v>46153.0</v>
      </c>
      <c r="H145" s="283"/>
      <c r="I145" s="283"/>
      <c r="J145" s="283"/>
      <c r="K145" s="283"/>
      <c r="L145" s="283">
        <v>1.03540134E8</v>
      </c>
      <c r="M145" s="283" t="s">
        <v>4125</v>
      </c>
      <c r="N145" s="283" t="s">
        <v>4060</v>
      </c>
      <c r="O145" s="283" t="s">
        <v>3764</v>
      </c>
      <c r="P145" s="306" t="s">
        <v>3829</v>
      </c>
      <c r="Q145" s="306" t="s">
        <v>3651</v>
      </c>
      <c r="R145" s="308">
        <v>46358.0</v>
      </c>
    </row>
    <row r="146">
      <c r="A146" s="282" t="s">
        <v>4126</v>
      </c>
      <c r="B146" s="283" t="s">
        <v>4127</v>
      </c>
      <c r="C146" s="283" t="s">
        <v>1843</v>
      </c>
      <c r="D146" s="283" t="s">
        <v>33</v>
      </c>
      <c r="E146" s="283">
        <v>86.0</v>
      </c>
      <c r="F146" s="283" t="s">
        <v>3631</v>
      </c>
      <c r="G146" s="284">
        <v>46153.0</v>
      </c>
      <c r="H146" s="283"/>
      <c r="I146" s="283"/>
      <c r="J146" s="283"/>
      <c r="K146" s="283"/>
      <c r="L146" s="283">
        <v>1.0354029E8</v>
      </c>
      <c r="M146" s="283" t="s">
        <v>4128</v>
      </c>
      <c r="N146" s="283" t="s">
        <v>4060</v>
      </c>
      <c r="O146" s="283" t="s">
        <v>3764</v>
      </c>
      <c r="P146" s="306" t="s">
        <v>3934</v>
      </c>
      <c r="Q146" s="306" t="s">
        <v>3651</v>
      </c>
      <c r="R146" s="308">
        <v>46358.0</v>
      </c>
    </row>
    <row r="147">
      <c r="A147" s="282" t="s">
        <v>4129</v>
      </c>
      <c r="B147" s="283" t="s">
        <v>4130</v>
      </c>
      <c r="C147" s="283" t="s">
        <v>1843</v>
      </c>
      <c r="D147" s="283" t="s">
        <v>33</v>
      </c>
      <c r="E147" s="283">
        <v>88.0</v>
      </c>
      <c r="F147" s="283" t="s">
        <v>3631</v>
      </c>
      <c r="G147" s="284">
        <v>46153.0</v>
      </c>
      <c r="H147" s="283"/>
      <c r="I147" s="283"/>
      <c r="J147" s="283"/>
      <c r="K147" s="283"/>
      <c r="L147" s="283">
        <v>1.0474611E8</v>
      </c>
      <c r="M147" s="283" t="s">
        <v>4131</v>
      </c>
      <c r="N147" s="283" t="s">
        <v>4060</v>
      </c>
      <c r="O147" s="283" t="s">
        <v>3764</v>
      </c>
      <c r="P147" s="306" t="s">
        <v>3768</v>
      </c>
      <c r="Q147" s="306" t="s">
        <v>3651</v>
      </c>
      <c r="R147" s="308">
        <v>46358.0</v>
      </c>
    </row>
    <row r="148" hidden="1">
      <c r="A148" s="282" t="s">
        <v>4132</v>
      </c>
      <c r="B148" s="283" t="s">
        <v>4133</v>
      </c>
      <c r="C148" s="283" t="s">
        <v>1843</v>
      </c>
      <c r="D148" s="283" t="s">
        <v>33</v>
      </c>
      <c r="E148" s="283">
        <v>62.0</v>
      </c>
      <c r="F148" s="283" t="s">
        <v>3631</v>
      </c>
      <c r="G148" s="284">
        <v>46153.0</v>
      </c>
      <c r="H148" s="283"/>
      <c r="I148" s="283"/>
      <c r="J148" s="283"/>
      <c r="K148" s="283"/>
      <c r="L148" s="283" t="s">
        <v>4134</v>
      </c>
      <c r="M148" s="283" t="s">
        <v>4134</v>
      </c>
      <c r="N148" s="283" t="s">
        <v>4134</v>
      </c>
      <c r="O148" s="283" t="s">
        <v>4134</v>
      </c>
      <c r="P148" s="306" t="s">
        <v>4134</v>
      </c>
      <c r="Q148" s="306" t="s">
        <v>4134</v>
      </c>
      <c r="R148" s="306" t="s">
        <v>4134</v>
      </c>
    </row>
    <row r="149" hidden="1">
      <c r="A149" s="282" t="s">
        <v>4135</v>
      </c>
      <c r="B149" s="283" t="s">
        <v>4136</v>
      </c>
      <c r="C149" s="283" t="s">
        <v>1843</v>
      </c>
      <c r="D149" s="283" t="s">
        <v>33</v>
      </c>
      <c r="E149" s="283">
        <v>57.0</v>
      </c>
      <c r="F149" s="283" t="s">
        <v>3631</v>
      </c>
      <c r="G149" s="284">
        <v>46153.0</v>
      </c>
      <c r="H149" s="283"/>
      <c r="I149" s="283"/>
      <c r="J149" s="283"/>
      <c r="K149" s="283"/>
      <c r="L149" s="283" t="s">
        <v>4134</v>
      </c>
      <c r="M149" s="283" t="s">
        <v>4137</v>
      </c>
      <c r="N149" s="283" t="s">
        <v>4137</v>
      </c>
      <c r="O149" s="283" t="s">
        <v>4134</v>
      </c>
      <c r="P149" s="306" t="s">
        <v>4134</v>
      </c>
      <c r="Q149" s="306" t="s">
        <v>4134</v>
      </c>
      <c r="R149" s="306" t="s">
        <v>4134</v>
      </c>
    </row>
    <row r="150" hidden="1">
      <c r="A150" s="282" t="s">
        <v>4138</v>
      </c>
      <c r="B150" s="283" t="s">
        <v>4139</v>
      </c>
      <c r="C150" s="283" t="s">
        <v>1843</v>
      </c>
      <c r="D150" s="283" t="s">
        <v>33</v>
      </c>
      <c r="E150" s="283">
        <v>77.0</v>
      </c>
      <c r="F150" s="283" t="s">
        <v>3631</v>
      </c>
      <c r="G150" s="284">
        <v>46153.0</v>
      </c>
      <c r="H150" s="283"/>
      <c r="I150" s="283"/>
      <c r="J150" s="283"/>
      <c r="K150" s="283"/>
      <c r="L150" s="283" t="s">
        <v>4134</v>
      </c>
      <c r="M150" s="283" t="s">
        <v>4140</v>
      </c>
      <c r="N150" s="283" t="s">
        <v>4140</v>
      </c>
      <c r="O150" s="283" t="s">
        <v>4134</v>
      </c>
      <c r="P150" s="306" t="s">
        <v>4134</v>
      </c>
      <c r="Q150" s="306" t="s">
        <v>4134</v>
      </c>
      <c r="R150" s="306" t="s">
        <v>4134</v>
      </c>
    </row>
    <row r="151" hidden="1">
      <c r="A151" s="282" t="s">
        <v>4141</v>
      </c>
      <c r="B151" s="283" t="s">
        <v>4142</v>
      </c>
      <c r="C151" s="283" t="s">
        <v>1843</v>
      </c>
      <c r="D151" s="283" t="s">
        <v>33</v>
      </c>
      <c r="E151" s="283">
        <v>80.0</v>
      </c>
      <c r="F151" s="283" t="s">
        <v>3631</v>
      </c>
      <c r="G151" s="284">
        <v>46153.0</v>
      </c>
      <c r="H151" s="283"/>
      <c r="I151" s="283"/>
      <c r="J151" s="283"/>
      <c r="K151" s="283"/>
      <c r="L151" s="283" t="s">
        <v>4134</v>
      </c>
      <c r="M151" s="283" t="s">
        <v>4143</v>
      </c>
      <c r="N151" s="283" t="s">
        <v>4134</v>
      </c>
      <c r="O151" s="283" t="s">
        <v>4134</v>
      </c>
      <c r="P151" s="306" t="s">
        <v>4134</v>
      </c>
      <c r="Q151" s="306" t="s">
        <v>4134</v>
      </c>
      <c r="R151" s="306" t="s">
        <v>4134</v>
      </c>
    </row>
    <row r="152" hidden="1">
      <c r="A152" s="282" t="s">
        <v>4144</v>
      </c>
      <c r="B152" s="283" t="s">
        <v>4145</v>
      </c>
      <c r="C152" s="283" t="s">
        <v>1843</v>
      </c>
      <c r="D152" s="283" t="s">
        <v>33</v>
      </c>
      <c r="E152" s="283">
        <v>82.0</v>
      </c>
      <c r="F152" s="283" t="s">
        <v>3631</v>
      </c>
      <c r="G152" s="284">
        <v>46153.0</v>
      </c>
      <c r="H152" s="283"/>
      <c r="I152" s="283"/>
      <c r="J152" s="283"/>
      <c r="K152" s="283"/>
      <c r="L152" s="283" t="s">
        <v>4134</v>
      </c>
      <c r="M152" s="283" t="s">
        <v>4146</v>
      </c>
      <c r="N152" s="283" t="s">
        <v>4134</v>
      </c>
      <c r="O152" s="283" t="s">
        <v>4134</v>
      </c>
      <c r="P152" s="306" t="s">
        <v>4134</v>
      </c>
      <c r="Q152" s="306" t="s">
        <v>4134</v>
      </c>
      <c r="R152" s="306" t="s">
        <v>4134</v>
      </c>
    </row>
    <row r="153">
      <c r="A153" s="282" t="s">
        <v>4147</v>
      </c>
      <c r="B153" s="283" t="s">
        <v>4016</v>
      </c>
      <c r="C153" s="283" t="s">
        <v>1843</v>
      </c>
      <c r="D153" s="283" t="s">
        <v>33</v>
      </c>
      <c r="E153" s="283">
        <v>87.0</v>
      </c>
      <c r="F153" s="283" t="s">
        <v>3631</v>
      </c>
      <c r="G153" s="283" t="s">
        <v>4092</v>
      </c>
      <c r="H153" s="283"/>
      <c r="I153" s="283"/>
      <c r="J153" s="283"/>
      <c r="K153" s="283"/>
      <c r="L153" s="283">
        <v>1.02882727E8</v>
      </c>
      <c r="M153" s="283" t="s">
        <v>4148</v>
      </c>
      <c r="N153" s="283" t="s">
        <v>4060</v>
      </c>
      <c r="O153" s="283" t="s">
        <v>3764</v>
      </c>
      <c r="P153" s="306" t="s">
        <v>4149</v>
      </c>
      <c r="Q153" s="306" t="s">
        <v>3651</v>
      </c>
      <c r="R153" s="308">
        <v>46358.0</v>
      </c>
    </row>
    <row r="154">
      <c r="A154" s="282" t="s">
        <v>4150</v>
      </c>
      <c r="B154" s="283" t="s">
        <v>4018</v>
      </c>
      <c r="C154" s="283" t="s">
        <v>1843</v>
      </c>
      <c r="D154" s="283" t="s">
        <v>33</v>
      </c>
      <c r="E154" s="283">
        <v>90.0</v>
      </c>
      <c r="F154" s="283" t="s">
        <v>3631</v>
      </c>
      <c r="G154" s="283" t="s">
        <v>4092</v>
      </c>
      <c r="H154" s="283"/>
      <c r="I154" s="283"/>
      <c r="J154" s="283"/>
      <c r="K154" s="283"/>
      <c r="L154" s="283">
        <v>1.03330759E8</v>
      </c>
      <c r="M154" s="283" t="s">
        <v>4151</v>
      </c>
      <c r="N154" s="283" t="s">
        <v>4060</v>
      </c>
      <c r="O154" s="283" t="s">
        <v>3764</v>
      </c>
      <c r="P154" s="306" t="s">
        <v>4152</v>
      </c>
      <c r="Q154" s="306" t="s">
        <v>3651</v>
      </c>
      <c r="R154" s="308">
        <v>46358.0</v>
      </c>
    </row>
    <row r="155">
      <c r="A155" s="282" t="s">
        <v>4153</v>
      </c>
      <c r="B155" s="283" t="s">
        <v>4154</v>
      </c>
      <c r="C155" s="283" t="s">
        <v>1843</v>
      </c>
      <c r="D155" s="283" t="s">
        <v>33</v>
      </c>
      <c r="E155" s="283">
        <v>54.0</v>
      </c>
      <c r="F155" s="283" t="s">
        <v>3631</v>
      </c>
      <c r="G155" s="284">
        <v>46153.0</v>
      </c>
      <c r="H155" s="283"/>
      <c r="I155" s="283"/>
      <c r="J155" s="283"/>
      <c r="K155" s="283"/>
      <c r="L155" s="283">
        <v>1.05156574E8</v>
      </c>
      <c r="M155" s="283" t="s">
        <v>4155</v>
      </c>
      <c r="N155" s="283" t="s">
        <v>1644</v>
      </c>
      <c r="O155" s="283" t="s">
        <v>3764</v>
      </c>
      <c r="P155" s="306" t="s">
        <v>4156</v>
      </c>
      <c r="Q155" s="306" t="s">
        <v>3631</v>
      </c>
      <c r="R155" s="308">
        <v>46358.0</v>
      </c>
    </row>
    <row r="156">
      <c r="A156" s="282" t="s">
        <v>4157</v>
      </c>
      <c r="B156" s="283" t="s">
        <v>4158</v>
      </c>
      <c r="C156" s="283" t="s">
        <v>1843</v>
      </c>
      <c r="D156" s="283" t="s">
        <v>33</v>
      </c>
      <c r="E156" s="283">
        <v>84.0</v>
      </c>
      <c r="F156" s="283" t="s">
        <v>3631</v>
      </c>
      <c r="G156" s="284">
        <v>46065.0</v>
      </c>
      <c r="H156" s="283"/>
      <c r="I156" s="283"/>
      <c r="J156" s="283"/>
      <c r="K156" s="283"/>
      <c r="L156" s="283">
        <v>1.105094625E9</v>
      </c>
      <c r="M156" s="283" t="s">
        <v>4159</v>
      </c>
      <c r="N156" s="283" t="s">
        <v>1644</v>
      </c>
      <c r="O156" s="283" t="s">
        <v>3764</v>
      </c>
      <c r="P156" s="306" t="s">
        <v>4160</v>
      </c>
      <c r="Q156" s="306" t="s">
        <v>3631</v>
      </c>
      <c r="R156" s="308">
        <v>46358.0</v>
      </c>
    </row>
    <row r="157">
      <c r="A157" s="282" t="s">
        <v>4161</v>
      </c>
      <c r="B157" s="283" t="s">
        <v>4162</v>
      </c>
      <c r="C157" s="283" t="s">
        <v>1843</v>
      </c>
      <c r="D157" s="283" t="s">
        <v>33</v>
      </c>
      <c r="E157" s="283">
        <v>89.0</v>
      </c>
      <c r="F157" s="283" t="s">
        <v>3631</v>
      </c>
      <c r="G157" s="284">
        <v>46065.0</v>
      </c>
      <c r="H157" s="283"/>
      <c r="I157" s="283"/>
      <c r="J157" s="283"/>
      <c r="K157" s="283"/>
      <c r="L157" s="283">
        <v>1.01826956E8</v>
      </c>
      <c r="M157" s="310" t="s">
        <v>4163</v>
      </c>
      <c r="N157" s="283" t="s">
        <v>1644</v>
      </c>
      <c r="O157" s="283" t="s">
        <v>3764</v>
      </c>
      <c r="P157" s="306" t="s">
        <v>4164</v>
      </c>
      <c r="Q157" s="306" t="s">
        <v>3631</v>
      </c>
      <c r="R157" s="308">
        <v>46358.0</v>
      </c>
    </row>
    <row r="158">
      <c r="A158" s="282" t="s">
        <v>3801</v>
      </c>
      <c r="B158" s="283" t="s">
        <v>4165</v>
      </c>
      <c r="C158" s="283" t="s">
        <v>3976</v>
      </c>
      <c r="D158" s="283" t="s">
        <v>33</v>
      </c>
      <c r="E158" s="283">
        <v>38.0</v>
      </c>
      <c r="F158" s="283" t="s">
        <v>3631</v>
      </c>
      <c r="G158" s="283" t="s">
        <v>3949</v>
      </c>
      <c r="H158" s="283"/>
      <c r="I158" s="283"/>
      <c r="J158" s="283"/>
      <c r="K158" s="283"/>
      <c r="L158" s="283">
        <v>1.07172082E8</v>
      </c>
      <c r="M158" s="283" t="s">
        <v>4166</v>
      </c>
      <c r="N158" s="283" t="s">
        <v>61</v>
      </c>
      <c r="O158" s="283" t="s">
        <v>3764</v>
      </c>
      <c r="P158" s="306" t="s">
        <v>4167</v>
      </c>
      <c r="Q158" s="306" t="s">
        <v>4168</v>
      </c>
      <c r="R158" s="308">
        <v>46358.0</v>
      </c>
    </row>
    <row r="159">
      <c r="A159" s="282" t="s">
        <v>4169</v>
      </c>
      <c r="B159" s="283" t="s">
        <v>4170</v>
      </c>
      <c r="C159" s="283" t="s">
        <v>3976</v>
      </c>
      <c r="D159" s="283" t="s">
        <v>33</v>
      </c>
      <c r="E159" s="283">
        <v>39.0</v>
      </c>
      <c r="F159" s="283" t="s">
        <v>3631</v>
      </c>
      <c r="G159" s="283" t="s">
        <v>3949</v>
      </c>
      <c r="H159" s="283"/>
      <c r="I159" s="283"/>
      <c r="J159" s="283"/>
      <c r="K159" s="283"/>
      <c r="L159" s="283">
        <v>1.01517647E8</v>
      </c>
      <c r="M159" s="283" t="s">
        <v>4171</v>
      </c>
      <c r="N159" s="283" t="s">
        <v>4060</v>
      </c>
      <c r="O159" s="283" t="s">
        <v>3764</v>
      </c>
      <c r="P159" s="306" t="s">
        <v>4172</v>
      </c>
      <c r="Q159" s="306" t="s">
        <v>3651</v>
      </c>
      <c r="R159" s="308">
        <v>46358.0</v>
      </c>
    </row>
    <row r="160">
      <c r="A160" s="282" t="s">
        <v>4173</v>
      </c>
      <c r="B160" s="283" t="s">
        <v>4174</v>
      </c>
      <c r="C160" s="283" t="s">
        <v>3976</v>
      </c>
      <c r="D160" s="283" t="s">
        <v>33</v>
      </c>
      <c r="E160" s="283">
        <v>15.0</v>
      </c>
      <c r="F160" s="283" t="s">
        <v>4175</v>
      </c>
      <c r="G160" s="284">
        <v>46665.0</v>
      </c>
      <c r="H160" s="283"/>
      <c r="I160" s="283"/>
      <c r="J160" s="283"/>
      <c r="K160" s="283"/>
      <c r="L160" s="283">
        <v>1.03553723E8</v>
      </c>
      <c r="M160" s="283" t="s">
        <v>4176</v>
      </c>
      <c r="N160" s="283" t="s">
        <v>4060</v>
      </c>
      <c r="O160" s="283" t="s">
        <v>3764</v>
      </c>
      <c r="P160" s="306" t="s">
        <v>4177</v>
      </c>
      <c r="Q160" s="306" t="s">
        <v>3651</v>
      </c>
      <c r="R160" s="308">
        <v>46358.0</v>
      </c>
    </row>
    <row r="161">
      <c r="A161" s="282" t="s">
        <v>4178</v>
      </c>
      <c r="B161" s="283" t="s">
        <v>4179</v>
      </c>
      <c r="C161" s="283" t="s">
        <v>4180</v>
      </c>
      <c r="D161" s="283" t="s">
        <v>33</v>
      </c>
      <c r="E161" s="283">
        <v>9.0</v>
      </c>
      <c r="F161" s="283" t="s">
        <v>4181</v>
      </c>
      <c r="G161" s="283" t="s">
        <v>3638</v>
      </c>
      <c r="H161" s="283"/>
      <c r="I161" s="283"/>
      <c r="J161" s="283"/>
      <c r="K161" s="283"/>
      <c r="L161" s="283">
        <v>1.50053593E8</v>
      </c>
      <c r="M161" s="283" t="s">
        <v>507</v>
      </c>
      <c r="N161" s="283" t="s">
        <v>231</v>
      </c>
      <c r="O161" s="283" t="s">
        <v>213</v>
      </c>
      <c r="P161" s="306" t="s">
        <v>4182</v>
      </c>
      <c r="Q161" s="306" t="s">
        <v>138</v>
      </c>
      <c r="R161" s="309">
        <v>12788.0</v>
      </c>
    </row>
    <row r="162">
      <c r="A162" s="282" t="s">
        <v>4183</v>
      </c>
      <c r="B162" s="283" t="s">
        <v>4184</v>
      </c>
      <c r="C162" s="283" t="s">
        <v>4185</v>
      </c>
      <c r="D162" s="283" t="s">
        <v>33</v>
      </c>
      <c r="E162" s="283">
        <v>37.0</v>
      </c>
      <c r="F162" s="283" t="s">
        <v>3631</v>
      </c>
      <c r="G162" s="283" t="s">
        <v>3949</v>
      </c>
      <c r="H162" s="283"/>
      <c r="I162" s="283"/>
      <c r="J162" s="283"/>
      <c r="K162" s="283"/>
      <c r="L162" s="283">
        <v>1.01679918E8</v>
      </c>
      <c r="M162" s="283" t="s">
        <v>4186</v>
      </c>
      <c r="N162" s="283" t="s">
        <v>4060</v>
      </c>
      <c r="O162" s="283" t="s">
        <v>3764</v>
      </c>
      <c r="P162" s="306" t="s">
        <v>4187</v>
      </c>
      <c r="Q162" s="306" t="s">
        <v>3651</v>
      </c>
      <c r="R162" s="308">
        <v>46358.0</v>
      </c>
    </row>
    <row r="163">
      <c r="A163" s="282" t="s">
        <v>4188</v>
      </c>
      <c r="B163" s="282" t="s">
        <v>4189</v>
      </c>
      <c r="C163" s="283" t="s">
        <v>1644</v>
      </c>
      <c r="D163" s="283" t="s">
        <v>33</v>
      </c>
      <c r="E163" s="283">
        <v>2.0</v>
      </c>
      <c r="F163" s="283" t="s">
        <v>4051</v>
      </c>
      <c r="G163" s="282" t="s">
        <v>4190</v>
      </c>
      <c r="H163" s="282" t="s">
        <v>4191</v>
      </c>
      <c r="I163" s="283"/>
      <c r="J163" s="283"/>
      <c r="K163" s="283"/>
      <c r="L163" s="283">
        <v>1.01141158E8</v>
      </c>
      <c r="M163" s="283" t="s">
        <v>3836</v>
      </c>
      <c r="N163" s="283" t="s">
        <v>4060</v>
      </c>
      <c r="O163" s="283" t="s">
        <v>3764</v>
      </c>
      <c r="P163" s="306" t="s">
        <v>4192</v>
      </c>
      <c r="Q163" s="306" t="s">
        <v>3651</v>
      </c>
      <c r="R163" s="308">
        <v>46358.0</v>
      </c>
    </row>
    <row r="164">
      <c r="A164" s="282" t="s">
        <v>4193</v>
      </c>
      <c r="B164" s="283" t="s">
        <v>3972</v>
      </c>
      <c r="C164" s="283" t="s">
        <v>3970</v>
      </c>
      <c r="D164" s="283" t="s">
        <v>33</v>
      </c>
      <c r="E164" s="283">
        <v>40.0</v>
      </c>
      <c r="F164" s="283" t="s">
        <v>3631</v>
      </c>
      <c r="G164" s="283" t="s">
        <v>3949</v>
      </c>
      <c r="H164" s="283"/>
      <c r="I164" s="283"/>
      <c r="J164" s="283"/>
      <c r="K164" s="283"/>
      <c r="L164" s="283">
        <v>1.00359298E8</v>
      </c>
      <c r="M164" s="283" t="s">
        <v>4194</v>
      </c>
      <c r="N164" s="283" t="s">
        <v>4195</v>
      </c>
      <c r="O164" s="283" t="s">
        <v>9</v>
      </c>
      <c r="P164" s="306" t="s">
        <v>3861</v>
      </c>
      <c r="Q164" s="306" t="s">
        <v>3651</v>
      </c>
      <c r="R164" s="309">
        <v>46065.0</v>
      </c>
    </row>
    <row r="165">
      <c r="A165" s="282" t="s">
        <v>4196</v>
      </c>
      <c r="B165" s="283" t="s">
        <v>3969</v>
      </c>
      <c r="C165" s="283" t="s">
        <v>3970</v>
      </c>
      <c r="D165" s="283" t="s">
        <v>33</v>
      </c>
      <c r="E165" s="283">
        <v>41.0</v>
      </c>
      <c r="F165" s="283" t="s">
        <v>3631</v>
      </c>
      <c r="G165" s="283" t="s">
        <v>3949</v>
      </c>
      <c r="H165" s="283"/>
      <c r="I165" s="283"/>
      <c r="J165" s="283"/>
      <c r="K165" s="283"/>
      <c r="L165" s="283">
        <v>1.01277523E8</v>
      </c>
      <c r="M165" s="283" t="s">
        <v>4197</v>
      </c>
      <c r="N165" s="283" t="s">
        <v>4195</v>
      </c>
      <c r="O165" s="283" t="s">
        <v>9</v>
      </c>
      <c r="P165" s="306" t="s">
        <v>3865</v>
      </c>
      <c r="Q165" s="306" t="s">
        <v>3651</v>
      </c>
      <c r="R165" s="309">
        <v>46065.0</v>
      </c>
    </row>
    <row r="166">
      <c r="A166" s="282" t="s">
        <v>4198</v>
      </c>
      <c r="B166" s="283" t="s">
        <v>4199</v>
      </c>
      <c r="C166" s="283" t="s">
        <v>3643</v>
      </c>
      <c r="D166" s="283" t="s">
        <v>33</v>
      </c>
      <c r="E166" s="283">
        <v>4.0</v>
      </c>
      <c r="F166" s="283">
        <v>74.3</v>
      </c>
      <c r="G166" s="311">
        <v>46743.0</v>
      </c>
      <c r="H166" s="283"/>
      <c r="I166" s="283"/>
      <c r="J166" s="283"/>
      <c r="K166" s="283"/>
      <c r="L166" s="283">
        <v>1.03539904E8</v>
      </c>
      <c r="M166" s="283" t="s">
        <v>4200</v>
      </c>
      <c r="N166" s="283" t="s">
        <v>4195</v>
      </c>
      <c r="O166" s="283" t="s">
        <v>9</v>
      </c>
      <c r="P166" s="306" t="s">
        <v>3922</v>
      </c>
      <c r="Q166" s="306" t="s">
        <v>3651</v>
      </c>
      <c r="R166" s="309">
        <v>46065.0</v>
      </c>
    </row>
    <row r="167">
      <c r="A167" s="282" t="s">
        <v>4201</v>
      </c>
      <c r="B167" s="283" t="s">
        <v>4202</v>
      </c>
      <c r="C167" s="283" t="s">
        <v>4203</v>
      </c>
      <c r="D167" s="283" t="s">
        <v>33</v>
      </c>
      <c r="E167" s="283">
        <v>16.0</v>
      </c>
      <c r="F167" s="283" t="s">
        <v>4204</v>
      </c>
      <c r="G167" s="283" t="s">
        <v>4205</v>
      </c>
      <c r="H167" s="283"/>
      <c r="I167" s="283"/>
      <c r="J167" s="283"/>
      <c r="K167" s="283"/>
      <c r="L167" s="283">
        <v>1.03262929E8</v>
      </c>
      <c r="M167" s="283" t="s">
        <v>4206</v>
      </c>
      <c r="N167" s="283" t="s">
        <v>4195</v>
      </c>
      <c r="O167" s="283" t="s">
        <v>9</v>
      </c>
      <c r="P167" s="306" t="s">
        <v>3841</v>
      </c>
      <c r="Q167" s="306" t="s">
        <v>3651</v>
      </c>
      <c r="R167" s="309">
        <v>46065.0</v>
      </c>
    </row>
    <row r="168">
      <c r="A168" s="282" t="s">
        <v>4207</v>
      </c>
      <c r="B168" s="283" t="s">
        <v>4208</v>
      </c>
      <c r="C168" s="283" t="s">
        <v>4209</v>
      </c>
      <c r="D168" s="283" t="s">
        <v>33</v>
      </c>
      <c r="E168" s="283">
        <v>8.0</v>
      </c>
      <c r="F168" s="283" t="s">
        <v>3607</v>
      </c>
      <c r="G168" s="284">
        <v>46603.0</v>
      </c>
      <c r="H168" s="283"/>
      <c r="I168" s="283"/>
      <c r="J168" s="283"/>
      <c r="K168" s="283"/>
      <c r="L168" s="283">
        <v>1.03327086E8</v>
      </c>
      <c r="M168" s="283" t="s">
        <v>4210</v>
      </c>
      <c r="N168" s="283" t="s">
        <v>4195</v>
      </c>
      <c r="O168" s="283" t="s">
        <v>9</v>
      </c>
      <c r="P168" s="306" t="s">
        <v>3845</v>
      </c>
      <c r="Q168" s="306" t="s">
        <v>3651</v>
      </c>
      <c r="R168" s="309">
        <v>46065.0</v>
      </c>
    </row>
    <row r="169">
      <c r="A169" s="282" t="s">
        <v>4211</v>
      </c>
      <c r="B169" s="283" t="s">
        <v>4212</v>
      </c>
      <c r="C169" s="283" t="s">
        <v>4213</v>
      </c>
      <c r="D169" s="283" t="s">
        <v>33</v>
      </c>
      <c r="E169" s="283">
        <v>10.0</v>
      </c>
      <c r="F169" s="283" t="s">
        <v>4214</v>
      </c>
      <c r="G169" s="284">
        <v>46665.0</v>
      </c>
      <c r="H169" s="283"/>
      <c r="I169" s="283"/>
      <c r="J169" s="283"/>
      <c r="K169" s="283"/>
      <c r="L169" s="283">
        <v>1.04440078E8</v>
      </c>
      <c r="M169" s="283" t="s">
        <v>4215</v>
      </c>
      <c r="N169" s="283" t="s">
        <v>4195</v>
      </c>
      <c r="O169" s="283" t="s">
        <v>9</v>
      </c>
      <c r="P169" s="306" t="s">
        <v>3739</v>
      </c>
      <c r="Q169" s="306" t="s">
        <v>3651</v>
      </c>
      <c r="R169" s="309">
        <v>46065.0</v>
      </c>
    </row>
    <row r="170">
      <c r="A170" s="282" t="s">
        <v>4216</v>
      </c>
      <c r="B170" s="283" t="s">
        <v>3660</v>
      </c>
      <c r="C170" s="283" t="s">
        <v>1427</v>
      </c>
      <c r="D170" s="283" t="s">
        <v>62</v>
      </c>
      <c r="E170" s="283">
        <v>169.0</v>
      </c>
      <c r="F170" s="283" t="s">
        <v>3633</v>
      </c>
      <c r="G170" s="283" t="s">
        <v>3634</v>
      </c>
      <c r="H170" s="283"/>
      <c r="I170" s="283"/>
      <c r="J170" s="283"/>
      <c r="K170" s="283"/>
      <c r="L170" s="283">
        <v>1.02071537E8</v>
      </c>
      <c r="M170" s="283" t="s">
        <v>4217</v>
      </c>
      <c r="N170" s="283" t="s">
        <v>4195</v>
      </c>
      <c r="O170" s="283" t="s">
        <v>9</v>
      </c>
      <c r="P170" s="306" t="s">
        <v>3743</v>
      </c>
      <c r="Q170" s="306" t="s">
        <v>3651</v>
      </c>
      <c r="R170" s="309">
        <v>46065.0</v>
      </c>
    </row>
    <row r="171">
      <c r="A171" s="282" t="s">
        <v>4218</v>
      </c>
      <c r="B171" s="283" t="s">
        <v>3980</v>
      </c>
      <c r="C171" s="283" t="s">
        <v>1933</v>
      </c>
      <c r="D171" s="283" t="s">
        <v>62</v>
      </c>
      <c r="E171" s="283">
        <v>180.0</v>
      </c>
      <c r="F171" s="283" t="s">
        <v>3631</v>
      </c>
      <c r="G171" s="283" t="s">
        <v>3638</v>
      </c>
      <c r="H171" s="283"/>
      <c r="I171" s="283"/>
      <c r="J171" s="283"/>
      <c r="K171" s="283"/>
      <c r="L171" s="283">
        <v>1.06855414E8</v>
      </c>
      <c r="M171" s="283" t="s">
        <v>4219</v>
      </c>
      <c r="N171" s="283" t="s">
        <v>4195</v>
      </c>
      <c r="O171" s="283" t="s">
        <v>9</v>
      </c>
      <c r="P171" s="306" t="s">
        <v>3747</v>
      </c>
      <c r="Q171" s="306" t="s">
        <v>3651</v>
      </c>
      <c r="R171" s="309">
        <v>46065.0</v>
      </c>
    </row>
    <row r="172">
      <c r="A172" s="282" t="s">
        <v>4220</v>
      </c>
      <c r="B172" s="283" t="s">
        <v>4221</v>
      </c>
      <c r="C172" s="283" t="s">
        <v>1933</v>
      </c>
      <c r="D172" s="283" t="s">
        <v>62</v>
      </c>
      <c r="E172" s="283">
        <v>179.0</v>
      </c>
      <c r="F172" s="283" t="s">
        <v>3631</v>
      </c>
      <c r="G172" s="283" t="s">
        <v>3638</v>
      </c>
      <c r="H172" s="283"/>
      <c r="I172" s="283"/>
      <c r="J172" s="283"/>
      <c r="K172" s="283"/>
      <c r="L172" s="283">
        <v>1.03936878E8</v>
      </c>
      <c r="M172" s="283" t="s">
        <v>4222</v>
      </c>
      <c r="N172" s="283" t="s">
        <v>4195</v>
      </c>
      <c r="O172" s="283" t="s">
        <v>9</v>
      </c>
      <c r="P172" s="306" t="s">
        <v>3751</v>
      </c>
      <c r="Q172" s="306" t="s">
        <v>3651</v>
      </c>
      <c r="R172" s="309">
        <v>46065.0</v>
      </c>
    </row>
    <row r="173">
      <c r="A173" s="282" t="s">
        <v>4223</v>
      </c>
      <c r="B173" s="283" t="s">
        <v>4224</v>
      </c>
      <c r="C173" s="283" t="s">
        <v>1933</v>
      </c>
      <c r="D173" s="283" t="s">
        <v>62</v>
      </c>
      <c r="E173" s="283">
        <v>178.0</v>
      </c>
      <c r="F173" s="283" t="s">
        <v>3631</v>
      </c>
      <c r="G173" s="283" t="s">
        <v>3638</v>
      </c>
      <c r="H173" s="283"/>
      <c r="I173" s="283"/>
      <c r="J173" s="283"/>
      <c r="K173" s="283"/>
      <c r="L173" s="283">
        <v>1.05663595E8</v>
      </c>
      <c r="M173" s="283" t="s">
        <v>4225</v>
      </c>
      <c r="N173" s="283" t="s">
        <v>4195</v>
      </c>
      <c r="O173" s="283" t="s">
        <v>9</v>
      </c>
      <c r="P173" s="306" t="s">
        <v>3779</v>
      </c>
      <c r="Q173" s="306" t="s">
        <v>3651</v>
      </c>
      <c r="R173" s="309">
        <v>46065.0</v>
      </c>
    </row>
    <row r="174">
      <c r="A174" s="282" t="s">
        <v>4226</v>
      </c>
      <c r="B174" s="283" t="s">
        <v>4227</v>
      </c>
      <c r="C174" s="283" t="s">
        <v>4228</v>
      </c>
      <c r="D174" s="283" t="s">
        <v>9</v>
      </c>
      <c r="E174" s="283">
        <v>171.0</v>
      </c>
      <c r="F174" s="283" t="s">
        <v>3633</v>
      </c>
      <c r="G174" s="283" t="s">
        <v>4229</v>
      </c>
      <c r="H174" s="283"/>
      <c r="I174" s="283"/>
      <c r="J174" s="283"/>
      <c r="K174" s="283"/>
      <c r="L174" s="283"/>
      <c r="M174" s="283"/>
      <c r="N174" s="283"/>
      <c r="O174" s="283"/>
      <c r="P174" s="306"/>
      <c r="Q174" s="306"/>
      <c r="R174" s="309"/>
    </row>
    <row r="175">
      <c r="A175" s="282" t="s">
        <v>4230</v>
      </c>
      <c r="B175" s="283" t="s">
        <v>3931</v>
      </c>
      <c r="C175" s="283" t="s">
        <v>1933</v>
      </c>
      <c r="D175" s="283" t="s">
        <v>62</v>
      </c>
      <c r="E175" s="283">
        <v>177.0</v>
      </c>
      <c r="F175" s="283" t="s">
        <v>3631</v>
      </c>
      <c r="G175" s="283" t="s">
        <v>3638</v>
      </c>
      <c r="H175" s="283"/>
      <c r="I175" s="283"/>
      <c r="J175" s="283"/>
      <c r="K175" s="283"/>
      <c r="L175" s="283">
        <v>1.03140976E8</v>
      </c>
      <c r="M175" s="283" t="s">
        <v>4231</v>
      </c>
      <c r="N175" s="283" t="s">
        <v>4195</v>
      </c>
      <c r="O175" s="283" t="s">
        <v>9</v>
      </c>
      <c r="P175" s="306" t="s">
        <v>3882</v>
      </c>
      <c r="Q175" s="306" t="s">
        <v>3651</v>
      </c>
      <c r="R175" s="309">
        <v>46065.0</v>
      </c>
    </row>
    <row r="176">
      <c r="A176" s="282" t="s">
        <v>4232</v>
      </c>
      <c r="B176" s="283" t="s">
        <v>4233</v>
      </c>
      <c r="C176" s="283" t="s">
        <v>3665</v>
      </c>
      <c r="D176" s="283" t="s">
        <v>62</v>
      </c>
      <c r="E176" s="283">
        <v>170.0</v>
      </c>
      <c r="F176" s="283" t="s">
        <v>3633</v>
      </c>
      <c r="G176" s="284">
        <v>46030.0</v>
      </c>
      <c r="H176" s="283"/>
      <c r="I176" s="283"/>
      <c r="J176" s="283"/>
      <c r="K176" s="283"/>
      <c r="L176" s="283">
        <v>1.00249366E8</v>
      </c>
      <c r="M176" s="283" t="s">
        <v>4234</v>
      </c>
      <c r="N176" s="283" t="s">
        <v>4195</v>
      </c>
      <c r="O176" s="283" t="s">
        <v>9</v>
      </c>
      <c r="P176" s="306" t="s">
        <v>3888</v>
      </c>
      <c r="Q176" s="306" t="s">
        <v>3651</v>
      </c>
      <c r="R176" s="309">
        <v>46065.0</v>
      </c>
    </row>
    <row r="177">
      <c r="A177" s="282" t="s">
        <v>4235</v>
      </c>
      <c r="B177" s="283" t="s">
        <v>3664</v>
      </c>
      <c r="C177" s="283" t="s">
        <v>3665</v>
      </c>
      <c r="D177" s="283" t="s">
        <v>62</v>
      </c>
      <c r="E177" s="283">
        <v>174.0</v>
      </c>
      <c r="F177" s="283" t="s">
        <v>3633</v>
      </c>
      <c r="G177" s="283" t="s">
        <v>3634</v>
      </c>
      <c r="H177" s="283"/>
      <c r="I177" s="283"/>
      <c r="J177" s="283"/>
      <c r="K177" s="283"/>
      <c r="L177" s="283">
        <v>1.04076484E8</v>
      </c>
      <c r="M177" s="283" t="s">
        <v>4236</v>
      </c>
      <c r="N177" s="283" t="s">
        <v>4195</v>
      </c>
      <c r="O177" s="283" t="s">
        <v>9</v>
      </c>
      <c r="P177" s="306" t="s">
        <v>3893</v>
      </c>
      <c r="Q177" s="306" t="s">
        <v>3651</v>
      </c>
      <c r="R177" s="309">
        <v>46065.0</v>
      </c>
    </row>
    <row r="178">
      <c r="A178" s="282" t="s">
        <v>4237</v>
      </c>
      <c r="B178" s="283" t="s">
        <v>4238</v>
      </c>
      <c r="C178" s="283" t="s">
        <v>3665</v>
      </c>
      <c r="D178" s="283" t="s">
        <v>62</v>
      </c>
      <c r="E178" s="283">
        <v>173.0</v>
      </c>
      <c r="F178" s="283" t="s">
        <v>3633</v>
      </c>
      <c r="G178" s="283" t="s">
        <v>3638</v>
      </c>
      <c r="H178" s="283"/>
      <c r="I178" s="283"/>
      <c r="J178" s="283"/>
      <c r="K178" s="283"/>
      <c r="L178" s="283">
        <v>1.00214915E8</v>
      </c>
      <c r="M178" s="283" t="s">
        <v>4239</v>
      </c>
      <c r="N178" s="283" t="s">
        <v>4195</v>
      </c>
      <c r="O178" s="283" t="s">
        <v>9</v>
      </c>
      <c r="P178" s="306" t="s">
        <v>3897</v>
      </c>
      <c r="Q178" s="306" t="s">
        <v>3651</v>
      </c>
      <c r="R178" s="309">
        <v>46065.0</v>
      </c>
    </row>
    <row r="179">
      <c r="A179" s="282" t="s">
        <v>4240</v>
      </c>
      <c r="B179" s="283" t="s">
        <v>3689</v>
      </c>
      <c r="C179" s="283" t="s">
        <v>3665</v>
      </c>
      <c r="D179" s="283" t="s">
        <v>62</v>
      </c>
      <c r="E179" s="283">
        <v>175.0</v>
      </c>
      <c r="F179" s="283" t="s">
        <v>3633</v>
      </c>
      <c r="G179" s="283" t="s">
        <v>3634</v>
      </c>
      <c r="H179" s="283"/>
      <c r="I179" s="283"/>
      <c r="J179" s="283"/>
      <c r="K179" s="283"/>
      <c r="L179" s="283">
        <v>1.02763489E8</v>
      </c>
      <c r="M179" s="283" t="s">
        <v>4241</v>
      </c>
      <c r="N179" s="283" t="s">
        <v>4242</v>
      </c>
      <c r="O179" s="283" t="s">
        <v>9</v>
      </c>
      <c r="P179" s="306">
        <v>12.0</v>
      </c>
      <c r="Q179" s="306" t="s">
        <v>4243</v>
      </c>
      <c r="R179" s="309">
        <v>12789.0</v>
      </c>
    </row>
    <row r="180">
      <c r="A180" s="282" t="s">
        <v>4244</v>
      </c>
      <c r="B180" s="283" t="s">
        <v>4245</v>
      </c>
      <c r="C180" s="283" t="s">
        <v>3665</v>
      </c>
      <c r="D180" s="283" t="s">
        <v>62</v>
      </c>
      <c r="E180" s="283">
        <v>172.0</v>
      </c>
      <c r="F180" s="283" t="s">
        <v>3633</v>
      </c>
      <c r="G180" s="284">
        <v>46665.0</v>
      </c>
      <c r="H180" s="283"/>
      <c r="I180" s="283"/>
      <c r="J180" s="283"/>
      <c r="K180" s="283"/>
      <c r="L180" s="283">
        <v>1.01618411E8</v>
      </c>
      <c r="M180" s="283" t="s">
        <v>4246</v>
      </c>
      <c r="N180" s="283" t="s">
        <v>4195</v>
      </c>
      <c r="O180" s="283" t="s">
        <v>9</v>
      </c>
      <c r="P180" s="306" t="s">
        <v>3783</v>
      </c>
      <c r="Q180" s="306" t="s">
        <v>3651</v>
      </c>
      <c r="R180" s="309">
        <v>46065.0</v>
      </c>
    </row>
    <row r="181">
      <c r="A181" s="282" t="s">
        <v>4247</v>
      </c>
      <c r="B181" s="283" t="s">
        <v>4248</v>
      </c>
      <c r="C181" s="283" t="s">
        <v>1603</v>
      </c>
      <c r="D181" s="283" t="s">
        <v>62</v>
      </c>
      <c r="E181" s="283">
        <v>220.0</v>
      </c>
      <c r="F181" s="283" t="s">
        <v>3631</v>
      </c>
      <c r="G181" s="283" t="s">
        <v>3949</v>
      </c>
      <c r="H181" s="283"/>
      <c r="I181" s="283"/>
      <c r="J181" s="283"/>
      <c r="K181" s="283"/>
      <c r="L181" s="283">
        <v>1.01362911E8</v>
      </c>
      <c r="M181" s="283" t="s">
        <v>4249</v>
      </c>
      <c r="N181" s="283" t="s">
        <v>4195</v>
      </c>
      <c r="O181" s="283" t="s">
        <v>9</v>
      </c>
      <c r="P181" s="306" t="s">
        <v>3787</v>
      </c>
      <c r="Q181" s="306" t="s">
        <v>3651</v>
      </c>
      <c r="R181" s="309">
        <v>46065.0</v>
      </c>
    </row>
    <row r="182">
      <c r="A182" s="282" t="s">
        <v>4250</v>
      </c>
      <c r="B182" s="283" t="s">
        <v>4251</v>
      </c>
      <c r="C182" s="283" t="s">
        <v>4228</v>
      </c>
      <c r="D182" s="283" t="s">
        <v>9</v>
      </c>
      <c r="E182" s="283" t="s">
        <v>4252</v>
      </c>
      <c r="F182" s="283" t="s">
        <v>3633</v>
      </c>
      <c r="G182" s="283" t="s">
        <v>4253</v>
      </c>
      <c r="H182" s="283"/>
      <c r="I182" s="283"/>
      <c r="J182" s="283"/>
      <c r="K182" s="283"/>
      <c r="L182" s="283"/>
      <c r="M182" s="283"/>
      <c r="N182" s="283"/>
      <c r="O182" s="283"/>
      <c r="P182" s="306"/>
      <c r="Q182" s="306"/>
      <c r="R182" s="309"/>
    </row>
    <row r="183">
      <c r="A183" s="282" t="s">
        <v>4254</v>
      </c>
      <c r="B183" s="283" t="s">
        <v>4054</v>
      </c>
      <c r="C183" s="283" t="s">
        <v>1603</v>
      </c>
      <c r="D183" s="283" t="s">
        <v>62</v>
      </c>
      <c r="E183" s="283">
        <v>208.0</v>
      </c>
      <c r="F183" s="283" t="s">
        <v>3633</v>
      </c>
      <c r="G183" s="283" t="s">
        <v>3627</v>
      </c>
      <c r="H183" s="283"/>
      <c r="I183" s="283"/>
      <c r="J183" s="283"/>
      <c r="K183" s="283"/>
      <c r="L183" s="283">
        <v>1.04799333E8</v>
      </c>
      <c r="M183" s="283" t="s">
        <v>4255</v>
      </c>
      <c r="N183" s="283" t="s">
        <v>4195</v>
      </c>
      <c r="O183" s="283" t="s">
        <v>9</v>
      </c>
      <c r="P183" s="306" t="s">
        <v>3853</v>
      </c>
      <c r="Q183" s="306" t="s">
        <v>3651</v>
      </c>
      <c r="R183" s="309">
        <v>46065.0</v>
      </c>
    </row>
    <row r="184">
      <c r="A184" s="129" t="s">
        <v>4256</v>
      </c>
      <c r="B184" s="133" t="s">
        <v>4257</v>
      </c>
      <c r="C184" s="133" t="s">
        <v>4258</v>
      </c>
      <c r="D184" s="133" t="s">
        <v>9</v>
      </c>
      <c r="E184" s="133">
        <v>212.0</v>
      </c>
      <c r="F184" s="133" t="s">
        <v>3633</v>
      </c>
      <c r="G184" s="133" t="s">
        <v>4229</v>
      </c>
      <c r="H184" s="283"/>
      <c r="I184" s="283"/>
      <c r="J184" s="283"/>
      <c r="K184" s="283"/>
      <c r="L184" s="283">
        <v>1.40002713E9</v>
      </c>
      <c r="M184" s="283" t="s">
        <v>4259</v>
      </c>
      <c r="N184" s="283" t="s">
        <v>4260</v>
      </c>
      <c r="O184" s="283" t="s">
        <v>9</v>
      </c>
      <c r="P184" s="306">
        <v>235.0</v>
      </c>
      <c r="Q184" s="306" t="s">
        <v>3631</v>
      </c>
      <c r="R184" s="309">
        <v>46065.0</v>
      </c>
    </row>
    <row r="185">
      <c r="A185" s="282" t="s">
        <v>4261</v>
      </c>
      <c r="B185" s="283" t="s">
        <v>4262</v>
      </c>
      <c r="C185" s="283" t="s">
        <v>1603</v>
      </c>
      <c r="D185" s="283" t="s">
        <v>62</v>
      </c>
      <c r="E185" s="283">
        <v>221.0</v>
      </c>
      <c r="F185" s="283" t="s">
        <v>3631</v>
      </c>
      <c r="G185" s="284">
        <v>46153.0</v>
      </c>
      <c r="H185" s="283"/>
      <c r="I185" s="283"/>
      <c r="J185" s="283"/>
      <c r="K185" s="283"/>
      <c r="L185" s="283">
        <v>1.06787682E8</v>
      </c>
      <c r="M185" s="283" t="s">
        <v>4263</v>
      </c>
      <c r="N185" s="283" t="s">
        <v>4264</v>
      </c>
      <c r="O185" s="283" t="s">
        <v>9</v>
      </c>
      <c r="P185" s="306">
        <v>84.0</v>
      </c>
      <c r="Q185" s="306" t="s">
        <v>3631</v>
      </c>
      <c r="R185" s="309">
        <v>46065.0</v>
      </c>
    </row>
    <row r="186">
      <c r="A186" s="282" t="s">
        <v>4265</v>
      </c>
      <c r="B186" s="283" t="s">
        <v>4266</v>
      </c>
      <c r="C186" s="283" t="s">
        <v>1603</v>
      </c>
      <c r="D186" s="283" t="s">
        <v>62</v>
      </c>
      <c r="E186" s="283">
        <v>211.0</v>
      </c>
      <c r="F186" s="283" t="s">
        <v>3633</v>
      </c>
      <c r="G186" s="283" t="s">
        <v>3638</v>
      </c>
      <c r="H186" s="283"/>
      <c r="I186" s="283"/>
      <c r="J186" s="283"/>
      <c r="K186" s="283"/>
      <c r="L186" s="283">
        <v>3.00713336E8</v>
      </c>
      <c r="M186" s="283" t="s">
        <v>4267</v>
      </c>
      <c r="N186" s="283" t="s">
        <v>4264</v>
      </c>
      <c r="O186" s="283" t="s">
        <v>9</v>
      </c>
      <c r="P186" s="306">
        <v>89.0</v>
      </c>
      <c r="Q186" s="306" t="s">
        <v>3631</v>
      </c>
      <c r="R186" s="309">
        <v>46065.0</v>
      </c>
    </row>
    <row r="187">
      <c r="A187" s="282" t="s">
        <v>4268</v>
      </c>
      <c r="B187" s="283" t="s">
        <v>4269</v>
      </c>
      <c r="C187" s="283" t="s">
        <v>1603</v>
      </c>
      <c r="D187" s="283" t="s">
        <v>62</v>
      </c>
      <c r="E187" s="283">
        <v>211.0</v>
      </c>
      <c r="F187" s="283" t="s">
        <v>3633</v>
      </c>
      <c r="G187" s="283" t="s">
        <v>3949</v>
      </c>
      <c r="H187" s="283"/>
      <c r="I187" s="283"/>
      <c r="J187" s="283"/>
      <c r="K187" s="283"/>
      <c r="L187" s="283">
        <v>1.05187314E8</v>
      </c>
      <c r="M187" s="283" t="s">
        <v>4270</v>
      </c>
      <c r="N187" s="283" t="s">
        <v>4271</v>
      </c>
      <c r="O187" s="283" t="s">
        <v>9</v>
      </c>
      <c r="P187" s="306">
        <v>270.0</v>
      </c>
      <c r="Q187" s="306" t="s">
        <v>4272</v>
      </c>
      <c r="R187" s="309">
        <v>12789.0</v>
      </c>
    </row>
    <row r="188">
      <c r="A188" s="282" t="s">
        <v>4273</v>
      </c>
      <c r="B188" s="283" t="s">
        <v>3987</v>
      </c>
      <c r="C188" s="283" t="s">
        <v>1603</v>
      </c>
      <c r="D188" s="283" t="s">
        <v>62</v>
      </c>
      <c r="E188" s="283">
        <v>224.0</v>
      </c>
      <c r="F188" s="283" t="s">
        <v>3631</v>
      </c>
      <c r="G188" s="283" t="s">
        <v>3949</v>
      </c>
      <c r="H188" s="283"/>
      <c r="I188" s="283"/>
      <c r="J188" s="283"/>
      <c r="K188" s="283"/>
      <c r="L188" s="283">
        <v>1.01654408E8</v>
      </c>
      <c r="M188" s="283" t="s">
        <v>4274</v>
      </c>
      <c r="N188" s="283" t="s">
        <v>4195</v>
      </c>
      <c r="O188" s="283" t="s">
        <v>9</v>
      </c>
      <c r="P188" s="306" t="s">
        <v>3901</v>
      </c>
      <c r="Q188" s="306" t="s">
        <v>3651</v>
      </c>
      <c r="R188" s="309">
        <v>46065.0</v>
      </c>
    </row>
    <row r="189">
      <c r="A189" s="282" t="s">
        <v>4275</v>
      </c>
      <c r="B189" s="283" t="s">
        <v>4276</v>
      </c>
      <c r="C189" s="283" t="s">
        <v>1603</v>
      </c>
      <c r="D189" s="283" t="s">
        <v>62</v>
      </c>
      <c r="E189" s="283">
        <v>210.0</v>
      </c>
      <c r="F189" s="283" t="s">
        <v>3633</v>
      </c>
      <c r="G189" s="283" t="s">
        <v>3627</v>
      </c>
      <c r="H189" s="283"/>
      <c r="I189" s="283"/>
      <c r="J189" s="283"/>
      <c r="K189" s="283"/>
      <c r="L189" s="283">
        <v>1.03049888E8</v>
      </c>
      <c r="M189" s="283" t="s">
        <v>4277</v>
      </c>
      <c r="N189" s="283" t="s">
        <v>4195</v>
      </c>
      <c r="O189" s="283" t="s">
        <v>9</v>
      </c>
      <c r="P189" s="306" t="s">
        <v>3871</v>
      </c>
      <c r="Q189" s="306" t="s">
        <v>3651</v>
      </c>
      <c r="R189" s="309">
        <v>46430.0</v>
      </c>
    </row>
    <row r="190">
      <c r="A190" s="282" t="s">
        <v>4278</v>
      </c>
      <c r="B190" s="283" t="s">
        <v>4279</v>
      </c>
      <c r="C190" s="283" t="s">
        <v>1603</v>
      </c>
      <c r="D190" s="283" t="s">
        <v>62</v>
      </c>
      <c r="E190" s="283">
        <v>222.0</v>
      </c>
      <c r="F190" s="283" t="s">
        <v>3631</v>
      </c>
      <c r="G190" s="284">
        <v>46514.0</v>
      </c>
      <c r="H190" s="283"/>
      <c r="I190" s="283"/>
      <c r="J190" s="283"/>
      <c r="K190" s="283"/>
      <c r="L190" s="283">
        <v>1.03369914E8</v>
      </c>
      <c r="M190" s="283" t="s">
        <v>4280</v>
      </c>
      <c r="N190" s="283" t="s">
        <v>4195</v>
      </c>
      <c r="O190" s="283" t="s">
        <v>9</v>
      </c>
      <c r="P190" s="306" t="s">
        <v>3813</v>
      </c>
      <c r="Q190" s="306" t="s">
        <v>3651</v>
      </c>
      <c r="R190" s="309">
        <v>46065.0</v>
      </c>
    </row>
    <row r="191">
      <c r="A191" s="282" t="s">
        <v>4281</v>
      </c>
      <c r="B191" s="283" t="s">
        <v>3639</v>
      </c>
      <c r="C191" s="283" t="s">
        <v>3640</v>
      </c>
      <c r="D191" s="283" t="s">
        <v>62</v>
      </c>
      <c r="E191" s="283">
        <v>163.0</v>
      </c>
      <c r="F191" s="283" t="s">
        <v>3633</v>
      </c>
      <c r="G191" s="283" t="s">
        <v>3634</v>
      </c>
      <c r="H191" s="283"/>
      <c r="I191" s="283"/>
      <c r="J191" s="283"/>
      <c r="K191" s="283"/>
      <c r="L191" s="283">
        <v>1.05020804E8</v>
      </c>
      <c r="M191" s="283" t="s">
        <v>4282</v>
      </c>
      <c r="N191" s="283" t="s">
        <v>4195</v>
      </c>
      <c r="O191" s="283" t="s">
        <v>9</v>
      </c>
      <c r="P191" s="306" t="s">
        <v>3817</v>
      </c>
      <c r="Q191" s="306" t="s">
        <v>3651</v>
      </c>
      <c r="R191" s="309">
        <v>46065.0</v>
      </c>
    </row>
    <row r="192">
      <c r="A192" s="282" t="s">
        <v>4283</v>
      </c>
      <c r="B192" s="283" t="s">
        <v>3697</v>
      </c>
      <c r="C192" s="283" t="s">
        <v>3640</v>
      </c>
      <c r="D192" s="283" t="s">
        <v>62</v>
      </c>
      <c r="E192" s="283">
        <v>161.0</v>
      </c>
      <c r="F192" s="283" t="s">
        <v>3633</v>
      </c>
      <c r="G192" s="283" t="s">
        <v>3634</v>
      </c>
      <c r="H192" s="283"/>
      <c r="I192" s="283"/>
      <c r="J192" s="283"/>
      <c r="K192" s="283"/>
      <c r="L192" s="283">
        <v>1.02105897E8</v>
      </c>
      <c r="M192" s="283" t="s">
        <v>4284</v>
      </c>
      <c r="N192" s="283" t="s">
        <v>4195</v>
      </c>
      <c r="O192" s="283" t="s">
        <v>9</v>
      </c>
      <c r="P192" s="306" t="s">
        <v>3849</v>
      </c>
      <c r="Q192" s="306" t="s">
        <v>3651</v>
      </c>
      <c r="R192" s="309">
        <v>46065.0</v>
      </c>
    </row>
    <row r="193">
      <c r="A193" s="282" t="s">
        <v>4285</v>
      </c>
      <c r="B193" s="283" t="s">
        <v>3935</v>
      </c>
      <c r="C193" s="283" t="s">
        <v>1679</v>
      </c>
      <c r="D193" s="283" t="s">
        <v>62</v>
      </c>
      <c r="E193" s="283">
        <v>242.0</v>
      </c>
      <c r="F193" s="283" t="s">
        <v>3626</v>
      </c>
      <c r="G193" s="283" t="s">
        <v>3638</v>
      </c>
      <c r="H193" s="283"/>
      <c r="I193" s="283"/>
      <c r="J193" s="283"/>
      <c r="K193" s="283"/>
      <c r="L193" s="283">
        <v>1.03402996E8</v>
      </c>
      <c r="M193" s="283" t="s">
        <v>4286</v>
      </c>
      <c r="N193" s="283" t="s">
        <v>4195</v>
      </c>
      <c r="O193" s="283" t="s">
        <v>9</v>
      </c>
      <c r="P193" s="306" t="s">
        <v>3821</v>
      </c>
      <c r="Q193" s="306" t="s">
        <v>3651</v>
      </c>
      <c r="R193" s="309">
        <v>46065.0</v>
      </c>
    </row>
    <row r="194">
      <c r="A194" s="282" t="s">
        <v>4287</v>
      </c>
      <c r="B194" s="283" t="s">
        <v>4288</v>
      </c>
      <c r="C194" s="283" t="s">
        <v>1679</v>
      </c>
      <c r="D194" s="283" t="s">
        <v>62</v>
      </c>
      <c r="E194" s="283">
        <v>234.0</v>
      </c>
      <c r="F194" s="283" t="s">
        <v>3626</v>
      </c>
      <c r="G194" s="283" t="s">
        <v>4289</v>
      </c>
      <c r="H194" s="283"/>
      <c r="I194" s="283"/>
      <c r="J194" s="283"/>
      <c r="K194" s="283"/>
      <c r="L194" s="283">
        <v>1.04295308E8</v>
      </c>
      <c r="M194" s="283" t="s">
        <v>4290</v>
      </c>
      <c r="N194" s="283" t="s">
        <v>4195</v>
      </c>
      <c r="O194" s="283" t="s">
        <v>9</v>
      </c>
      <c r="P194" s="306" t="s">
        <v>3857</v>
      </c>
      <c r="Q194" s="306" t="s">
        <v>3651</v>
      </c>
      <c r="R194" s="309">
        <v>46065.0</v>
      </c>
    </row>
    <row r="195">
      <c r="A195" s="282" t="s">
        <v>4291</v>
      </c>
      <c r="B195" s="283" t="s">
        <v>3943</v>
      </c>
      <c r="C195" s="283" t="s">
        <v>1679</v>
      </c>
      <c r="D195" s="283" t="s">
        <v>62</v>
      </c>
      <c r="E195" s="283">
        <v>233.0</v>
      </c>
      <c r="F195" s="283" t="s">
        <v>3626</v>
      </c>
      <c r="G195" s="283" t="s">
        <v>3638</v>
      </c>
      <c r="H195" s="283"/>
      <c r="I195" s="283"/>
      <c r="J195" s="283"/>
      <c r="K195" s="283"/>
      <c r="L195" s="283">
        <v>1.05033922E8</v>
      </c>
      <c r="M195" s="283" t="s">
        <v>4292</v>
      </c>
      <c r="N195" s="283" t="s">
        <v>4293</v>
      </c>
      <c r="O195" s="283" t="s">
        <v>9</v>
      </c>
      <c r="P195" s="306">
        <v>182.0</v>
      </c>
      <c r="Q195" s="306" t="s">
        <v>3631</v>
      </c>
      <c r="R195" s="309">
        <v>46665.0</v>
      </c>
    </row>
    <row r="196">
      <c r="A196" s="282" t="s">
        <v>4294</v>
      </c>
      <c r="B196" s="283" t="s">
        <v>4295</v>
      </c>
      <c r="C196" s="283" t="s">
        <v>1679</v>
      </c>
      <c r="D196" s="283" t="s">
        <v>62</v>
      </c>
      <c r="E196" s="283">
        <v>232.0</v>
      </c>
      <c r="F196" s="283" t="s">
        <v>3626</v>
      </c>
      <c r="G196" s="283" t="s">
        <v>3638</v>
      </c>
      <c r="H196" s="283"/>
      <c r="I196" s="283"/>
      <c r="J196" s="283"/>
      <c r="K196" s="283"/>
      <c r="L196" s="283">
        <v>1.01945434E8</v>
      </c>
      <c r="M196" s="283" t="s">
        <v>4296</v>
      </c>
      <c r="N196" s="283" t="s">
        <v>4293</v>
      </c>
      <c r="O196" s="283" t="s">
        <v>9</v>
      </c>
      <c r="P196" s="306">
        <v>183.0</v>
      </c>
      <c r="Q196" s="306" t="s">
        <v>3631</v>
      </c>
      <c r="R196" s="309">
        <v>46665.0</v>
      </c>
    </row>
    <row r="197">
      <c r="A197" s="282" t="s">
        <v>4297</v>
      </c>
      <c r="B197" s="283" t="s">
        <v>4298</v>
      </c>
      <c r="C197" s="283" t="s">
        <v>1679</v>
      </c>
      <c r="D197" s="283" t="s">
        <v>62</v>
      </c>
      <c r="E197" s="283">
        <v>228.0</v>
      </c>
      <c r="F197" s="283" t="s">
        <v>3633</v>
      </c>
      <c r="G197" s="283" t="s">
        <v>3638</v>
      </c>
      <c r="H197" s="283"/>
      <c r="I197" s="283"/>
      <c r="J197" s="283"/>
      <c r="K197" s="283"/>
      <c r="L197" s="283">
        <v>7.02508656E8</v>
      </c>
      <c r="M197" s="283" t="s">
        <v>4299</v>
      </c>
      <c r="N197" s="283" t="s">
        <v>4300</v>
      </c>
      <c r="O197" s="283" t="s">
        <v>9</v>
      </c>
      <c r="P197" s="306">
        <v>17.0</v>
      </c>
      <c r="Q197" s="306" t="s">
        <v>3617</v>
      </c>
      <c r="R197" s="309">
        <v>46665.0</v>
      </c>
    </row>
    <row r="198">
      <c r="A198" s="282" t="s">
        <v>4301</v>
      </c>
      <c r="B198" s="283" t="s">
        <v>3776</v>
      </c>
      <c r="C198" s="283" t="s">
        <v>1679</v>
      </c>
      <c r="D198" s="283" t="s">
        <v>62</v>
      </c>
      <c r="E198" s="283">
        <v>203.0</v>
      </c>
      <c r="F198" s="283" t="s">
        <v>3633</v>
      </c>
      <c r="G198" s="283" t="s">
        <v>3638</v>
      </c>
      <c r="H198" s="283"/>
      <c r="I198" s="283"/>
      <c r="J198" s="283"/>
      <c r="K198" s="283"/>
      <c r="L198" s="283">
        <v>1.05197545E8</v>
      </c>
      <c r="M198" s="283" t="s">
        <v>4302</v>
      </c>
      <c r="N198" s="283" t="s">
        <v>4303</v>
      </c>
      <c r="O198" s="283" t="s">
        <v>9</v>
      </c>
      <c r="P198" s="306">
        <v>10.0</v>
      </c>
      <c r="Q198" s="306" t="s">
        <v>4214</v>
      </c>
      <c r="R198" s="309">
        <v>46665.0</v>
      </c>
    </row>
    <row r="199">
      <c r="A199" s="282" t="s">
        <v>4304</v>
      </c>
      <c r="B199" s="283" t="s">
        <v>4305</v>
      </c>
      <c r="C199" s="283" t="s">
        <v>1679</v>
      </c>
      <c r="D199" s="283" t="s">
        <v>62</v>
      </c>
      <c r="E199" s="283">
        <v>204.0</v>
      </c>
      <c r="F199" s="283" t="s">
        <v>3633</v>
      </c>
      <c r="G199" s="283" t="s">
        <v>3638</v>
      </c>
      <c r="H199" s="283"/>
      <c r="I199" s="283"/>
      <c r="J199" s="283"/>
      <c r="K199" s="283"/>
      <c r="L199" s="283">
        <v>1.723360135E9</v>
      </c>
      <c r="M199" s="283" t="s">
        <v>4306</v>
      </c>
      <c r="N199" s="283" t="s">
        <v>4307</v>
      </c>
      <c r="O199" s="283" t="s">
        <v>9</v>
      </c>
      <c r="P199" s="306">
        <v>26.0</v>
      </c>
      <c r="Q199" s="306" t="s">
        <v>3631</v>
      </c>
      <c r="R199" s="309">
        <v>46665.0</v>
      </c>
    </row>
    <row r="200">
      <c r="A200" s="282" t="s">
        <v>4308</v>
      </c>
      <c r="B200" s="283" t="s">
        <v>4309</v>
      </c>
      <c r="C200" s="283" t="s">
        <v>1679</v>
      </c>
      <c r="D200" s="283" t="s">
        <v>62</v>
      </c>
      <c r="E200" s="283">
        <v>200.0</v>
      </c>
      <c r="F200" s="283" t="s">
        <v>3626</v>
      </c>
      <c r="G200" s="283" t="s">
        <v>3638</v>
      </c>
      <c r="H200" s="283"/>
      <c r="I200" s="283"/>
      <c r="J200" s="283"/>
      <c r="K200" s="283"/>
      <c r="L200" s="283">
        <v>9.1827316E8</v>
      </c>
      <c r="M200" s="283" t="s">
        <v>4310</v>
      </c>
      <c r="N200" s="283" t="s">
        <v>4311</v>
      </c>
      <c r="O200" s="283" t="s">
        <v>9</v>
      </c>
      <c r="P200" s="306">
        <v>15.0</v>
      </c>
      <c r="Q200" s="306" t="s">
        <v>4175</v>
      </c>
      <c r="R200" s="309">
        <v>46665.0</v>
      </c>
    </row>
    <row r="201">
      <c r="A201" s="282" t="s">
        <v>4312</v>
      </c>
      <c r="B201" s="283" t="s">
        <v>4313</v>
      </c>
      <c r="C201" s="283" t="s">
        <v>1679</v>
      </c>
      <c r="D201" s="283" t="s">
        <v>62</v>
      </c>
      <c r="E201" s="283">
        <v>227.0</v>
      </c>
      <c r="F201" s="283" t="s">
        <v>3633</v>
      </c>
      <c r="G201" s="283" t="s">
        <v>3638</v>
      </c>
      <c r="H201" s="283"/>
      <c r="I201" s="283"/>
      <c r="J201" s="283"/>
      <c r="K201" s="283"/>
      <c r="L201" s="283">
        <v>6.0484288E8</v>
      </c>
      <c r="M201" s="283" t="s">
        <v>4314</v>
      </c>
      <c r="N201" s="283" t="s">
        <v>4315</v>
      </c>
      <c r="O201" s="283" t="s">
        <v>9</v>
      </c>
      <c r="P201" s="306">
        <v>106.0</v>
      </c>
      <c r="Q201" s="306" t="s">
        <v>3631</v>
      </c>
      <c r="R201" s="309">
        <v>46665.0</v>
      </c>
    </row>
    <row r="202">
      <c r="A202" s="282" t="s">
        <v>4316</v>
      </c>
      <c r="B202" s="283" t="s">
        <v>3792</v>
      </c>
      <c r="C202" s="283" t="s">
        <v>1679</v>
      </c>
      <c r="D202" s="283" t="s">
        <v>62</v>
      </c>
      <c r="E202" s="283">
        <v>206.0</v>
      </c>
      <c r="F202" s="283" t="s">
        <v>3633</v>
      </c>
      <c r="G202" s="283" t="s">
        <v>3638</v>
      </c>
      <c r="H202" s="283"/>
      <c r="I202" s="283"/>
      <c r="J202" s="283"/>
      <c r="K202" s="283"/>
      <c r="L202" s="283">
        <v>1.04683024E8</v>
      </c>
      <c r="M202" s="283" t="s">
        <v>4317</v>
      </c>
      <c r="N202" s="283" t="s">
        <v>4271</v>
      </c>
      <c r="O202" s="283" t="s">
        <v>9</v>
      </c>
      <c r="P202" s="306">
        <v>245.0</v>
      </c>
      <c r="Q202" s="306" t="s">
        <v>3626</v>
      </c>
      <c r="R202" s="309">
        <v>46665.0</v>
      </c>
    </row>
    <row r="203">
      <c r="A203" s="282" t="s">
        <v>4318</v>
      </c>
      <c r="B203" s="283" t="s">
        <v>4319</v>
      </c>
      <c r="C203" s="283" t="s">
        <v>1679</v>
      </c>
      <c r="D203" s="283" t="s">
        <v>62</v>
      </c>
      <c r="E203" s="283">
        <v>225.0</v>
      </c>
      <c r="F203" s="283" t="s">
        <v>3633</v>
      </c>
      <c r="G203" s="283" t="s">
        <v>3638</v>
      </c>
      <c r="H203" s="283"/>
      <c r="I203" s="283"/>
      <c r="J203" s="283"/>
      <c r="K203" s="283"/>
      <c r="L203" s="283">
        <v>1.07157208E8</v>
      </c>
      <c r="M203" s="283" t="s">
        <v>4320</v>
      </c>
      <c r="N203" s="283" t="s">
        <v>4321</v>
      </c>
      <c r="O203" s="283" t="s">
        <v>9</v>
      </c>
      <c r="P203" s="306">
        <v>172.0</v>
      </c>
      <c r="Q203" s="306" t="s">
        <v>3633</v>
      </c>
      <c r="R203" s="309">
        <v>46665.0</v>
      </c>
    </row>
    <row r="204">
      <c r="A204" s="282" t="s">
        <v>4322</v>
      </c>
      <c r="B204" s="283" t="s">
        <v>3927</v>
      </c>
      <c r="C204" s="283" t="s">
        <v>1679</v>
      </c>
      <c r="D204" s="283" t="s">
        <v>62</v>
      </c>
      <c r="E204" s="283">
        <v>244.0</v>
      </c>
      <c r="F204" s="283" t="s">
        <v>3626</v>
      </c>
      <c r="G204" s="283" t="s">
        <v>3638</v>
      </c>
      <c r="H204" s="283"/>
      <c r="I204" s="283"/>
      <c r="J204" s="283"/>
      <c r="K204" s="283"/>
      <c r="L204" s="283">
        <v>1.05276356E8</v>
      </c>
      <c r="M204" s="283" t="s">
        <v>4323</v>
      </c>
      <c r="N204" s="283" t="s">
        <v>4324</v>
      </c>
      <c r="O204" s="283" t="s">
        <v>9</v>
      </c>
      <c r="P204" s="306">
        <v>3.0</v>
      </c>
      <c r="Q204" s="306" t="s">
        <v>4044</v>
      </c>
      <c r="R204" s="306" t="s">
        <v>3627</v>
      </c>
    </row>
    <row r="205">
      <c r="A205" s="282" t="s">
        <v>4325</v>
      </c>
      <c r="B205" s="283" t="s">
        <v>4076</v>
      </c>
      <c r="C205" s="283" t="s">
        <v>1679</v>
      </c>
      <c r="D205" s="283" t="s">
        <v>62</v>
      </c>
      <c r="E205" s="283">
        <v>226.0</v>
      </c>
      <c r="F205" s="283" t="s">
        <v>3633</v>
      </c>
      <c r="G205" s="283" t="s">
        <v>3627</v>
      </c>
      <c r="H205" s="283"/>
      <c r="I205" s="283"/>
      <c r="J205" s="283"/>
      <c r="K205" s="283"/>
      <c r="L205" s="283">
        <v>3.01965752E8</v>
      </c>
      <c r="M205" s="283" t="s">
        <v>4326</v>
      </c>
      <c r="N205" s="283" t="s">
        <v>136</v>
      </c>
      <c r="O205" s="283" t="s">
        <v>9</v>
      </c>
      <c r="P205" s="306">
        <v>32.0</v>
      </c>
      <c r="Q205" s="306" t="s">
        <v>3631</v>
      </c>
      <c r="R205" s="309">
        <v>46665.0</v>
      </c>
    </row>
    <row r="206">
      <c r="A206" s="282" t="s">
        <v>4327</v>
      </c>
      <c r="B206" s="283" t="s">
        <v>4328</v>
      </c>
      <c r="C206" s="283" t="s">
        <v>1679</v>
      </c>
      <c r="D206" s="283" t="s">
        <v>62</v>
      </c>
      <c r="E206" s="283">
        <v>245.0</v>
      </c>
      <c r="F206" s="283" t="s">
        <v>3626</v>
      </c>
      <c r="G206" s="283" t="s">
        <v>4328</v>
      </c>
      <c r="H206" s="283"/>
      <c r="I206" s="283"/>
      <c r="J206" s="283"/>
      <c r="K206" s="283"/>
      <c r="L206" s="283">
        <v>131.0</v>
      </c>
      <c r="M206" s="283" t="s">
        <v>4329</v>
      </c>
      <c r="N206" s="283" t="s">
        <v>4195</v>
      </c>
      <c r="O206" s="283" t="s">
        <v>9</v>
      </c>
      <c r="P206" s="306" t="s">
        <v>3791</v>
      </c>
      <c r="Q206" s="306" t="s">
        <v>3651</v>
      </c>
      <c r="R206" s="312">
        <v>37299.0</v>
      </c>
    </row>
    <row r="207">
      <c r="A207" s="265" t="s">
        <v>4330</v>
      </c>
      <c r="B207" s="313" t="s">
        <v>4331</v>
      </c>
      <c r="C207" s="313" t="s">
        <v>1973</v>
      </c>
      <c r="D207" s="313" t="s">
        <v>62</v>
      </c>
      <c r="E207" s="313">
        <v>199.0</v>
      </c>
      <c r="F207" s="313" t="s">
        <v>3626</v>
      </c>
      <c r="G207" s="313" t="s">
        <v>3638</v>
      </c>
      <c r="H207" s="313"/>
      <c r="I207" s="313"/>
      <c r="J207" s="313"/>
      <c r="K207" s="313"/>
      <c r="L207" s="313">
        <v>1.02161064E8</v>
      </c>
      <c r="M207" s="133" t="s">
        <v>4332</v>
      </c>
      <c r="N207" s="133" t="s">
        <v>4195</v>
      </c>
      <c r="O207" s="133" t="s">
        <v>9</v>
      </c>
      <c r="P207" s="133" t="s">
        <v>3795</v>
      </c>
      <c r="Q207" s="133" t="s">
        <v>3651</v>
      </c>
      <c r="R207" s="314">
        <v>46065.0</v>
      </c>
    </row>
    <row r="208">
      <c r="A208" s="282" t="s">
        <v>4327</v>
      </c>
      <c r="B208" s="283" t="s">
        <v>4333</v>
      </c>
      <c r="C208" s="283" t="s">
        <v>4334</v>
      </c>
      <c r="D208" s="283" t="s">
        <v>62</v>
      </c>
      <c r="E208" s="283">
        <v>197.0</v>
      </c>
      <c r="F208" s="283">
        <v>37.03</v>
      </c>
      <c r="G208" s="311">
        <v>46713.0</v>
      </c>
      <c r="H208" s="283"/>
      <c r="I208" s="283"/>
      <c r="J208" s="283"/>
      <c r="K208" s="283"/>
      <c r="L208" s="283"/>
      <c r="M208" s="283"/>
      <c r="N208" s="283"/>
      <c r="O208" s="283"/>
      <c r="P208" s="306"/>
      <c r="Q208" s="306"/>
      <c r="R208" s="309"/>
    </row>
    <row r="209">
      <c r="A209" s="282" t="s">
        <v>4335</v>
      </c>
      <c r="B209" s="283" t="s">
        <v>3967</v>
      </c>
      <c r="C209" s="283" t="s">
        <v>1973</v>
      </c>
      <c r="D209" s="283" t="s">
        <v>62</v>
      </c>
      <c r="E209" s="283">
        <v>198.0</v>
      </c>
      <c r="F209" s="283" t="s">
        <v>3626</v>
      </c>
      <c r="G209" s="283" t="s">
        <v>3638</v>
      </c>
      <c r="H209" s="283"/>
      <c r="I209" s="283"/>
      <c r="J209" s="283"/>
      <c r="K209" s="283"/>
      <c r="L209" s="283">
        <v>1.01509651E8</v>
      </c>
      <c r="M209" s="283" t="s">
        <v>4336</v>
      </c>
      <c r="N209" s="283" t="s">
        <v>4195</v>
      </c>
      <c r="O209" s="283" t="s">
        <v>9</v>
      </c>
      <c r="P209" s="306" t="s">
        <v>3799</v>
      </c>
      <c r="Q209" s="306" t="s">
        <v>3651</v>
      </c>
      <c r="R209" s="309">
        <v>46065.0</v>
      </c>
    </row>
    <row r="210">
      <c r="A210" s="282" t="s">
        <v>4337</v>
      </c>
      <c r="B210" s="283" t="s">
        <v>4338</v>
      </c>
      <c r="C210" s="283" t="s">
        <v>1973</v>
      </c>
      <c r="D210" s="283" t="s">
        <v>62</v>
      </c>
      <c r="E210" s="283">
        <v>201.0</v>
      </c>
      <c r="F210" s="283" t="s">
        <v>3626</v>
      </c>
      <c r="G210" s="283" t="s">
        <v>3638</v>
      </c>
      <c r="H210" s="283"/>
      <c r="I210" s="283"/>
      <c r="J210" s="283"/>
      <c r="K210" s="283"/>
      <c r="L210" s="283">
        <v>1.01371342E8</v>
      </c>
      <c r="M210" s="283" t="s">
        <v>4339</v>
      </c>
      <c r="N210" s="283" t="s">
        <v>4195</v>
      </c>
      <c r="O210" s="283" t="s">
        <v>9</v>
      </c>
      <c r="P210" s="306" t="s">
        <v>3805</v>
      </c>
      <c r="Q210" s="306" t="s">
        <v>3651</v>
      </c>
      <c r="R210" s="309">
        <v>46065.0</v>
      </c>
    </row>
    <row r="211">
      <c r="A211" s="282" t="s">
        <v>4340</v>
      </c>
      <c r="B211" s="283" t="s">
        <v>4341</v>
      </c>
      <c r="C211" s="283" t="s">
        <v>1973</v>
      </c>
      <c r="D211" s="283" t="s">
        <v>62</v>
      </c>
      <c r="E211" s="283">
        <v>202.0</v>
      </c>
      <c r="F211" s="283" t="s">
        <v>3626</v>
      </c>
      <c r="G211" s="283" t="s">
        <v>3638</v>
      </c>
      <c r="H211" s="283"/>
      <c r="I211" s="283"/>
      <c r="J211" s="283"/>
      <c r="K211" s="283"/>
      <c r="L211" s="283">
        <v>1.04283429E8</v>
      </c>
      <c r="M211" s="283" t="s">
        <v>4342</v>
      </c>
      <c r="N211" s="283" t="s">
        <v>4195</v>
      </c>
      <c r="O211" s="283" t="s">
        <v>9</v>
      </c>
      <c r="P211" s="306" t="s">
        <v>3700</v>
      </c>
      <c r="Q211" s="306" t="s">
        <v>3651</v>
      </c>
      <c r="R211" s="309">
        <v>46065.0</v>
      </c>
    </row>
    <row r="212">
      <c r="A212" s="265" t="s">
        <v>4343</v>
      </c>
      <c r="B212" s="313" t="s">
        <v>4344</v>
      </c>
      <c r="C212" s="313" t="s">
        <v>224</v>
      </c>
      <c r="D212" s="313" t="s">
        <v>62</v>
      </c>
      <c r="E212" s="313">
        <v>219.0</v>
      </c>
      <c r="F212" s="313" t="s">
        <v>3631</v>
      </c>
      <c r="G212" s="313" t="s">
        <v>3638</v>
      </c>
      <c r="H212" s="313"/>
      <c r="I212" s="313"/>
      <c r="J212" s="313"/>
      <c r="K212" s="313"/>
      <c r="L212" s="313">
        <v>1.05998538E8</v>
      </c>
      <c r="M212" s="133" t="s">
        <v>4345</v>
      </c>
      <c r="N212" s="133" t="s">
        <v>4195</v>
      </c>
      <c r="O212" s="133" t="s">
        <v>9</v>
      </c>
      <c r="P212" s="133" t="s">
        <v>3909</v>
      </c>
      <c r="Q212" s="133" t="s">
        <v>3651</v>
      </c>
      <c r="R212" s="314">
        <v>46065.0</v>
      </c>
    </row>
    <row r="213">
      <c r="A213" s="283" t="s">
        <v>4346</v>
      </c>
      <c r="B213" s="283" t="s">
        <v>4346</v>
      </c>
      <c r="C213" s="283" t="s">
        <v>224</v>
      </c>
      <c r="D213" s="283" t="s">
        <v>62</v>
      </c>
      <c r="E213" s="283">
        <v>216.0</v>
      </c>
      <c r="F213" s="283" t="s">
        <v>3631</v>
      </c>
      <c r="G213" s="283" t="s">
        <v>4346</v>
      </c>
      <c r="H213" s="283" t="s">
        <v>4346</v>
      </c>
      <c r="I213" s="283"/>
      <c r="J213" s="283"/>
      <c r="K213" s="283"/>
      <c r="L213" s="283">
        <v>1.02565934E8</v>
      </c>
      <c r="M213" s="283" t="s">
        <v>4347</v>
      </c>
      <c r="N213" s="283" t="s">
        <v>4195</v>
      </c>
      <c r="O213" s="283" t="s">
        <v>9</v>
      </c>
      <c r="P213" s="306" t="s">
        <v>3913</v>
      </c>
      <c r="Q213" s="306" t="s">
        <v>3651</v>
      </c>
      <c r="R213" s="309">
        <v>46065.0</v>
      </c>
    </row>
    <row r="214">
      <c r="A214" s="265" t="s">
        <v>4348</v>
      </c>
      <c r="B214" s="313" t="s">
        <v>4349</v>
      </c>
      <c r="C214" s="313" t="s">
        <v>224</v>
      </c>
      <c r="D214" s="313" t="s">
        <v>62</v>
      </c>
      <c r="E214" s="313">
        <v>217.0</v>
      </c>
      <c r="F214" s="313" t="s">
        <v>3631</v>
      </c>
      <c r="G214" s="313" t="s">
        <v>3638</v>
      </c>
      <c r="H214" s="313"/>
      <c r="I214" s="313"/>
      <c r="J214" s="313"/>
      <c r="K214" s="313"/>
      <c r="L214" s="313">
        <v>1.02797404E8</v>
      </c>
      <c r="M214" s="133" t="s">
        <v>4350</v>
      </c>
      <c r="N214" s="133" t="s">
        <v>4351</v>
      </c>
      <c r="O214" s="133" t="s">
        <v>9</v>
      </c>
      <c r="P214" s="133" t="s">
        <v>3825</v>
      </c>
      <c r="Q214" s="133" t="s">
        <v>3651</v>
      </c>
      <c r="R214" s="314">
        <v>46065.0</v>
      </c>
    </row>
    <row r="215">
      <c r="A215" s="282" t="s">
        <v>4352</v>
      </c>
      <c r="B215" s="282" t="s">
        <v>4352</v>
      </c>
      <c r="C215" s="283" t="s">
        <v>224</v>
      </c>
      <c r="D215" s="283" t="s">
        <v>62</v>
      </c>
      <c r="E215" s="283">
        <v>218.0</v>
      </c>
      <c r="F215" s="283" t="s">
        <v>3631</v>
      </c>
      <c r="G215" s="282" t="s">
        <v>4352</v>
      </c>
      <c r="H215" s="283"/>
      <c r="I215" s="283"/>
      <c r="J215" s="283"/>
      <c r="K215" s="283"/>
      <c r="L215" s="283">
        <v>1.02201456E8</v>
      </c>
      <c r="M215" s="283" t="s">
        <v>4353</v>
      </c>
      <c r="N215" s="283" t="s">
        <v>136</v>
      </c>
      <c r="O215" s="283" t="s">
        <v>9</v>
      </c>
      <c r="P215" s="306" t="s">
        <v>4354</v>
      </c>
      <c r="Q215" s="306" t="s">
        <v>4355</v>
      </c>
      <c r="R215" s="309">
        <v>12787.0</v>
      </c>
    </row>
    <row r="216">
      <c r="A216" s="282" t="s">
        <v>4356</v>
      </c>
      <c r="B216" s="283" t="s">
        <v>4357</v>
      </c>
      <c r="C216" s="283" t="s">
        <v>224</v>
      </c>
      <c r="D216" s="283" t="s">
        <v>62</v>
      </c>
      <c r="E216" s="283">
        <v>186.0</v>
      </c>
      <c r="F216" s="283">
        <v>10.25</v>
      </c>
      <c r="G216" s="315">
        <v>46713.0</v>
      </c>
      <c r="H216" s="283"/>
      <c r="I216" s="283"/>
      <c r="J216" s="283"/>
      <c r="K216" s="283"/>
      <c r="L216" s="283"/>
      <c r="M216" s="283"/>
      <c r="N216" s="283"/>
      <c r="O216" s="283"/>
      <c r="P216" s="306"/>
      <c r="Q216" s="306"/>
      <c r="R216" s="309"/>
    </row>
    <row r="217">
      <c r="A217" s="282" t="s">
        <v>4358</v>
      </c>
      <c r="B217" s="283" t="s">
        <v>4359</v>
      </c>
      <c r="C217" s="283" t="s">
        <v>1814</v>
      </c>
      <c r="D217" s="283" t="s">
        <v>62</v>
      </c>
      <c r="E217" s="283">
        <v>189.0</v>
      </c>
      <c r="F217" s="283" t="s">
        <v>3631</v>
      </c>
      <c r="G217" s="283" t="s">
        <v>3949</v>
      </c>
      <c r="H217" s="283"/>
      <c r="I217" s="283"/>
      <c r="J217" s="283"/>
      <c r="K217" s="283"/>
      <c r="L217" s="283">
        <v>1.00720663E8</v>
      </c>
      <c r="M217" s="283" t="s">
        <v>4360</v>
      </c>
      <c r="N217" s="283" t="s">
        <v>4195</v>
      </c>
      <c r="O217" s="283" t="s">
        <v>9</v>
      </c>
      <c r="P217" s="306" t="s">
        <v>3942</v>
      </c>
      <c r="Q217" s="306" t="s">
        <v>3651</v>
      </c>
      <c r="R217" s="309">
        <v>46065.0</v>
      </c>
    </row>
    <row r="218">
      <c r="A218" s="282" t="s">
        <v>4361</v>
      </c>
      <c r="B218" s="283" t="s">
        <v>4362</v>
      </c>
      <c r="C218" s="283" t="s">
        <v>1814</v>
      </c>
      <c r="D218" s="283" t="s">
        <v>62</v>
      </c>
      <c r="E218" s="283">
        <v>196.0</v>
      </c>
      <c r="F218" s="283" t="s">
        <v>3633</v>
      </c>
      <c r="G218" s="283" t="s">
        <v>3949</v>
      </c>
      <c r="H218" s="283"/>
      <c r="I218" s="283"/>
      <c r="J218" s="283"/>
      <c r="K218" s="283"/>
      <c r="L218" s="283">
        <v>1.00961622E8</v>
      </c>
      <c r="M218" s="283" t="s">
        <v>4363</v>
      </c>
      <c r="N218" s="283" t="s">
        <v>4364</v>
      </c>
      <c r="O218" s="283" t="s">
        <v>9</v>
      </c>
      <c r="P218" s="306" t="s">
        <v>4365</v>
      </c>
      <c r="Q218" s="306" t="s">
        <v>3651</v>
      </c>
      <c r="R218" s="309">
        <v>46064.0</v>
      </c>
    </row>
    <row r="219">
      <c r="A219" s="282" t="s">
        <v>4366</v>
      </c>
      <c r="B219" s="283" t="s">
        <v>4367</v>
      </c>
      <c r="C219" s="283" t="s">
        <v>1814</v>
      </c>
      <c r="D219" s="283" t="s">
        <v>62</v>
      </c>
      <c r="E219" s="283">
        <v>192.0</v>
      </c>
      <c r="F219" s="283" t="s">
        <v>3633</v>
      </c>
      <c r="G219" s="283" t="s">
        <v>3949</v>
      </c>
      <c r="H219" s="283"/>
      <c r="I219" s="283"/>
      <c r="J219" s="283"/>
      <c r="K219" s="283"/>
      <c r="L219" s="283">
        <v>1.01207256E8</v>
      </c>
      <c r="M219" s="283" t="s">
        <v>4368</v>
      </c>
      <c r="N219" s="283" t="s">
        <v>4364</v>
      </c>
      <c r="O219" s="283" t="s">
        <v>9</v>
      </c>
      <c r="P219" s="306" t="s">
        <v>4369</v>
      </c>
      <c r="Q219" s="306" t="s">
        <v>3651</v>
      </c>
      <c r="R219" s="309">
        <v>46064.0</v>
      </c>
    </row>
    <row r="220">
      <c r="A220" s="282" t="s">
        <v>4370</v>
      </c>
      <c r="B220" s="283" t="s">
        <v>3748</v>
      </c>
      <c r="C220" s="283" t="s">
        <v>1814</v>
      </c>
      <c r="D220" s="283" t="s">
        <v>62</v>
      </c>
      <c r="E220" s="283">
        <v>190.0</v>
      </c>
      <c r="F220" s="283" t="s">
        <v>3631</v>
      </c>
      <c r="G220" s="283" t="s">
        <v>3949</v>
      </c>
      <c r="H220" s="283"/>
      <c r="I220" s="283"/>
      <c r="J220" s="283"/>
      <c r="K220" s="283"/>
      <c r="L220" s="283">
        <v>1.715950026E9</v>
      </c>
      <c r="M220" s="283" t="s">
        <v>4371</v>
      </c>
      <c r="N220" s="283" t="s">
        <v>4228</v>
      </c>
      <c r="O220" s="283" t="s">
        <v>9</v>
      </c>
      <c r="P220" s="306" t="s">
        <v>4372</v>
      </c>
      <c r="Q220" s="306" t="s">
        <v>3631</v>
      </c>
      <c r="R220" s="309">
        <v>46514.0</v>
      </c>
    </row>
    <row r="221">
      <c r="A221" s="282" t="s">
        <v>4373</v>
      </c>
      <c r="B221" s="283" t="s">
        <v>4374</v>
      </c>
      <c r="C221" s="283" t="s">
        <v>1814</v>
      </c>
      <c r="D221" s="283" t="s">
        <v>62</v>
      </c>
      <c r="E221" s="283">
        <v>191.0</v>
      </c>
      <c r="F221" s="283" t="s">
        <v>3633</v>
      </c>
      <c r="G221" s="283" t="s">
        <v>3949</v>
      </c>
      <c r="H221" s="283"/>
      <c r="I221" s="283"/>
      <c r="J221" s="283"/>
      <c r="K221" s="283"/>
      <c r="L221" s="283">
        <v>1.715950026E9</v>
      </c>
      <c r="M221" s="283" t="s">
        <v>4371</v>
      </c>
      <c r="N221" s="283" t="s">
        <v>4228</v>
      </c>
      <c r="O221" s="283" t="s">
        <v>9</v>
      </c>
      <c r="P221" s="306" t="s">
        <v>4372</v>
      </c>
      <c r="Q221" s="306" t="s">
        <v>3631</v>
      </c>
      <c r="R221" s="309">
        <v>46514.0</v>
      </c>
    </row>
    <row r="222">
      <c r="A222" s="282" t="s">
        <v>4375</v>
      </c>
      <c r="B222" s="283" t="s">
        <v>4376</v>
      </c>
      <c r="C222" s="283" t="s">
        <v>1814</v>
      </c>
      <c r="D222" s="283" t="s">
        <v>62</v>
      </c>
      <c r="E222" s="283">
        <v>214.0</v>
      </c>
      <c r="F222" s="283" t="s">
        <v>3633</v>
      </c>
      <c r="G222" s="283" t="s">
        <v>3949</v>
      </c>
      <c r="H222" s="285"/>
      <c r="I222" s="285"/>
      <c r="J222" s="285"/>
      <c r="K222" s="285"/>
      <c r="L222" s="285"/>
      <c r="M222" s="285"/>
      <c r="N222" s="285"/>
      <c r="O222" s="285"/>
      <c r="P222" s="286"/>
      <c r="Q222" s="286"/>
      <c r="R222" s="286"/>
    </row>
    <row r="223">
      <c r="A223" s="282" t="s">
        <v>4377</v>
      </c>
      <c r="B223" s="283" t="s">
        <v>4378</v>
      </c>
      <c r="C223" s="283" t="s">
        <v>2762</v>
      </c>
      <c r="D223" s="283" t="s">
        <v>62</v>
      </c>
      <c r="E223" s="283">
        <v>166.0</v>
      </c>
      <c r="F223" s="283" t="s">
        <v>3633</v>
      </c>
      <c r="G223" s="283" t="s">
        <v>3634</v>
      </c>
      <c r="H223" s="285"/>
      <c r="I223" s="285"/>
      <c r="J223" s="285"/>
      <c r="K223" s="285"/>
      <c r="L223" s="285"/>
      <c r="M223" s="285"/>
      <c r="N223" s="285"/>
      <c r="O223" s="285"/>
      <c r="P223" s="286"/>
      <c r="Q223" s="286"/>
      <c r="R223" s="286"/>
    </row>
    <row r="224">
      <c r="A224" s="282" t="s">
        <v>4379</v>
      </c>
      <c r="B224" s="283" t="s">
        <v>4380</v>
      </c>
      <c r="C224" s="283" t="s">
        <v>2762</v>
      </c>
      <c r="D224" s="283" t="s">
        <v>62</v>
      </c>
      <c r="E224" s="283">
        <v>183.0</v>
      </c>
      <c r="F224" s="283" t="s">
        <v>3631</v>
      </c>
      <c r="G224" s="284">
        <v>46665.0</v>
      </c>
      <c r="H224" s="285"/>
      <c r="I224" s="285"/>
      <c r="J224" s="285"/>
      <c r="K224" s="285"/>
      <c r="L224" s="285"/>
      <c r="M224" s="285"/>
      <c r="N224" s="285"/>
      <c r="O224" s="285"/>
      <c r="P224" s="286"/>
      <c r="Q224" s="286"/>
      <c r="R224" s="286"/>
    </row>
    <row r="225">
      <c r="A225" s="282" t="s">
        <v>4381</v>
      </c>
      <c r="B225" s="283" t="s">
        <v>4382</v>
      </c>
      <c r="C225" s="283" t="s">
        <v>224</v>
      </c>
      <c r="D225" s="283" t="s">
        <v>62</v>
      </c>
      <c r="E225" s="283">
        <v>184.0</v>
      </c>
      <c r="F225" s="283">
        <v>10.25</v>
      </c>
      <c r="G225" s="315">
        <v>46713.0</v>
      </c>
      <c r="H225" s="285"/>
      <c r="I225" s="285"/>
      <c r="J225" s="285"/>
      <c r="K225" s="285"/>
      <c r="L225" s="285"/>
      <c r="M225" s="285"/>
      <c r="N225" s="285"/>
      <c r="O225" s="285"/>
      <c r="P225" s="286"/>
      <c r="Q225" s="286"/>
      <c r="R225" s="286"/>
    </row>
    <row r="226">
      <c r="A226" s="282" t="s">
        <v>4383</v>
      </c>
      <c r="B226" s="283" t="s">
        <v>3701</v>
      </c>
      <c r="C226" s="283" t="s">
        <v>3702</v>
      </c>
      <c r="D226" s="283" t="s">
        <v>62</v>
      </c>
      <c r="E226" s="283">
        <v>165.0</v>
      </c>
      <c r="F226" s="283" t="s">
        <v>3633</v>
      </c>
      <c r="G226" s="283" t="s">
        <v>3634</v>
      </c>
      <c r="H226" s="285"/>
      <c r="I226" s="285"/>
      <c r="J226" s="285"/>
      <c r="K226" s="285"/>
      <c r="L226" s="285"/>
      <c r="M226" s="285"/>
      <c r="N226" s="285"/>
      <c r="O226" s="285"/>
      <c r="P226" s="286"/>
      <c r="Q226" s="286"/>
      <c r="R226" s="286"/>
    </row>
    <row r="227">
      <c r="A227" s="282" t="s">
        <v>4384</v>
      </c>
      <c r="B227" s="283" t="s">
        <v>1436</v>
      </c>
      <c r="C227" s="283" t="s">
        <v>1437</v>
      </c>
      <c r="D227" s="283" t="s">
        <v>62</v>
      </c>
      <c r="E227" s="283">
        <v>231.0</v>
      </c>
      <c r="F227" s="283" t="s">
        <v>3626</v>
      </c>
      <c r="G227" s="283" t="s">
        <v>3638</v>
      </c>
      <c r="H227" s="285"/>
      <c r="I227" s="285"/>
      <c r="J227" s="285"/>
      <c r="K227" s="285"/>
      <c r="L227" s="285"/>
      <c r="M227" s="285"/>
      <c r="N227" s="285"/>
      <c r="O227" s="285"/>
      <c r="P227" s="286"/>
      <c r="Q227" s="286"/>
      <c r="R227" s="286"/>
    </row>
    <row r="228">
      <c r="A228" s="282" t="s">
        <v>4385</v>
      </c>
      <c r="B228" s="283" t="s">
        <v>4386</v>
      </c>
      <c r="C228" s="283" t="s">
        <v>1437</v>
      </c>
      <c r="D228" s="283" t="s">
        <v>62</v>
      </c>
      <c r="E228" s="283">
        <v>229.0</v>
      </c>
      <c r="F228" s="283" t="s">
        <v>3626</v>
      </c>
      <c r="G228" s="283" t="s">
        <v>3949</v>
      </c>
      <c r="H228" s="285"/>
      <c r="I228" s="285"/>
      <c r="J228" s="285"/>
      <c r="K228" s="285"/>
      <c r="L228" s="285"/>
      <c r="M228" s="285"/>
      <c r="N228" s="285"/>
      <c r="O228" s="285"/>
      <c r="P228" s="286"/>
      <c r="Q228" s="286"/>
      <c r="R228" s="286"/>
    </row>
    <row r="229">
      <c r="A229" s="282" t="s">
        <v>4387</v>
      </c>
      <c r="B229" s="283" t="s">
        <v>4388</v>
      </c>
      <c r="C229" s="283" t="s">
        <v>1437</v>
      </c>
      <c r="D229" s="283" t="s">
        <v>62</v>
      </c>
      <c r="E229" s="283">
        <v>230.0</v>
      </c>
      <c r="F229" s="283" t="s">
        <v>3626</v>
      </c>
      <c r="G229" s="283" t="s">
        <v>3638</v>
      </c>
      <c r="H229" s="285"/>
      <c r="I229" s="285"/>
      <c r="J229" s="285"/>
      <c r="K229" s="285"/>
      <c r="L229" s="285"/>
      <c r="M229" s="285"/>
      <c r="N229" s="285"/>
      <c r="O229" s="285"/>
      <c r="P229" s="286"/>
      <c r="Q229" s="286"/>
      <c r="R229" s="286"/>
    </row>
    <row r="230">
      <c r="A230" s="282" t="s">
        <v>4389</v>
      </c>
      <c r="B230" s="283" t="s">
        <v>4390</v>
      </c>
      <c r="C230" s="283" t="s">
        <v>1392</v>
      </c>
      <c r="D230" s="283" t="s">
        <v>62</v>
      </c>
      <c r="E230" s="283">
        <v>164.0</v>
      </c>
      <c r="F230" s="283" t="s">
        <v>3633</v>
      </c>
      <c r="G230" s="283" t="s">
        <v>3634</v>
      </c>
      <c r="H230" s="285"/>
      <c r="I230" s="285"/>
      <c r="J230" s="285"/>
      <c r="K230" s="285"/>
      <c r="L230" s="285"/>
      <c r="M230" s="285"/>
      <c r="N230" s="285"/>
      <c r="O230" s="285"/>
      <c r="P230" s="286"/>
      <c r="Q230" s="286"/>
      <c r="R230" s="286"/>
    </row>
    <row r="231">
      <c r="A231" s="282" t="s">
        <v>4391</v>
      </c>
      <c r="B231" s="283" t="s">
        <v>3632</v>
      </c>
      <c r="C231" s="283" t="s">
        <v>1392</v>
      </c>
      <c r="D231" s="283" t="s">
        <v>62</v>
      </c>
      <c r="E231" s="283">
        <v>152.0</v>
      </c>
      <c r="F231" s="283" t="s">
        <v>3633</v>
      </c>
      <c r="G231" s="283" t="s">
        <v>3634</v>
      </c>
      <c r="H231" s="285"/>
      <c r="I231" s="285"/>
      <c r="J231" s="285"/>
      <c r="K231" s="285"/>
      <c r="L231" s="285"/>
      <c r="M231" s="285"/>
      <c r="N231" s="285"/>
      <c r="O231" s="285"/>
      <c r="P231" s="286"/>
      <c r="Q231" s="286"/>
      <c r="R231" s="286"/>
    </row>
    <row r="232">
      <c r="A232" s="282" t="s">
        <v>4392</v>
      </c>
      <c r="B232" s="283" t="s">
        <v>3646</v>
      </c>
      <c r="C232" s="283" t="s">
        <v>1392</v>
      </c>
      <c r="D232" s="283" t="s">
        <v>62</v>
      </c>
      <c r="E232" s="283">
        <v>155.0</v>
      </c>
      <c r="F232" s="283" t="s">
        <v>3633</v>
      </c>
      <c r="G232" s="283" t="s">
        <v>3634</v>
      </c>
      <c r="H232" s="285"/>
      <c r="I232" s="285"/>
      <c r="J232" s="285"/>
      <c r="K232" s="285"/>
      <c r="L232" s="285"/>
      <c r="M232" s="285"/>
      <c r="N232" s="285"/>
      <c r="O232" s="285"/>
      <c r="P232" s="286"/>
      <c r="Q232" s="286"/>
      <c r="R232" s="286"/>
    </row>
    <row r="233">
      <c r="A233" s="282" t="s">
        <v>4393</v>
      </c>
      <c r="B233" s="283" t="s">
        <v>4394</v>
      </c>
      <c r="C233" s="283" t="s">
        <v>1392</v>
      </c>
      <c r="D233" s="283" t="s">
        <v>62</v>
      </c>
      <c r="E233" s="283">
        <v>153.0</v>
      </c>
      <c r="F233" s="283" t="s">
        <v>3633</v>
      </c>
      <c r="G233" s="284">
        <v>46030.0</v>
      </c>
      <c r="H233" s="285"/>
      <c r="I233" s="285"/>
      <c r="J233" s="285"/>
      <c r="K233" s="285"/>
      <c r="L233" s="285"/>
      <c r="M233" s="285"/>
      <c r="N233" s="285"/>
      <c r="O233" s="285"/>
      <c r="P233" s="286"/>
      <c r="Q233" s="286"/>
      <c r="R233" s="286"/>
    </row>
    <row r="234">
      <c r="A234" s="282" t="s">
        <v>4395</v>
      </c>
      <c r="B234" s="283" t="s">
        <v>3673</v>
      </c>
      <c r="C234" s="283" t="s">
        <v>1392</v>
      </c>
      <c r="D234" s="283" t="s">
        <v>62</v>
      </c>
      <c r="E234" s="283">
        <v>156.0</v>
      </c>
      <c r="F234" s="283" t="s">
        <v>3633</v>
      </c>
      <c r="G234" s="283" t="s">
        <v>3634</v>
      </c>
      <c r="H234" s="285"/>
      <c r="I234" s="285"/>
      <c r="J234" s="285"/>
      <c r="K234" s="285"/>
      <c r="L234" s="285"/>
      <c r="M234" s="285"/>
      <c r="N234" s="285"/>
      <c r="O234" s="285"/>
      <c r="P234" s="286"/>
      <c r="Q234" s="286"/>
      <c r="R234" s="286"/>
    </row>
    <row r="235">
      <c r="A235" s="282" t="s">
        <v>4396</v>
      </c>
      <c r="B235" s="283" t="s">
        <v>3677</v>
      </c>
      <c r="C235" s="283" t="s">
        <v>1392</v>
      </c>
      <c r="D235" s="283" t="s">
        <v>62</v>
      </c>
      <c r="E235" s="283">
        <v>157.0</v>
      </c>
      <c r="F235" s="283" t="s">
        <v>3633</v>
      </c>
      <c r="G235" s="283" t="s">
        <v>3634</v>
      </c>
      <c r="H235" s="285"/>
      <c r="I235" s="285"/>
      <c r="J235" s="285"/>
      <c r="K235" s="285"/>
      <c r="L235" s="285"/>
      <c r="M235" s="285"/>
      <c r="N235" s="285"/>
      <c r="O235" s="285"/>
      <c r="P235" s="286"/>
      <c r="Q235" s="286"/>
      <c r="R235" s="286"/>
    </row>
    <row r="236">
      <c r="A236" s="282" t="s">
        <v>4397</v>
      </c>
      <c r="B236" s="283" t="s">
        <v>3681</v>
      </c>
      <c r="C236" s="283" t="s">
        <v>1392</v>
      </c>
      <c r="D236" s="283" t="s">
        <v>62</v>
      </c>
      <c r="E236" s="283">
        <v>158.0</v>
      </c>
      <c r="F236" s="283" t="s">
        <v>3633</v>
      </c>
      <c r="G236" s="283" t="s">
        <v>3634</v>
      </c>
      <c r="H236" s="285"/>
      <c r="I236" s="285"/>
      <c r="J236" s="285"/>
      <c r="K236" s="285"/>
      <c r="L236" s="285"/>
      <c r="M236" s="285"/>
      <c r="N236" s="285"/>
      <c r="O236" s="285"/>
      <c r="P236" s="286"/>
      <c r="Q236" s="286"/>
      <c r="R236" s="286"/>
    </row>
    <row r="237">
      <c r="A237" s="282" t="s">
        <v>4398</v>
      </c>
      <c r="B237" s="283" t="s">
        <v>3685</v>
      </c>
      <c r="C237" s="283" t="s">
        <v>1392</v>
      </c>
      <c r="D237" s="283" t="s">
        <v>62</v>
      </c>
      <c r="E237" s="283">
        <v>159.0</v>
      </c>
      <c r="F237" s="283" t="s">
        <v>3633</v>
      </c>
      <c r="G237" s="283" t="s">
        <v>3634</v>
      </c>
      <c r="H237" s="285"/>
      <c r="I237" s="285"/>
      <c r="J237" s="285"/>
      <c r="K237" s="285"/>
      <c r="L237" s="285"/>
      <c r="M237" s="285"/>
      <c r="N237" s="285"/>
      <c r="O237" s="285"/>
      <c r="P237" s="286"/>
      <c r="Q237" s="286"/>
      <c r="R237" s="286"/>
    </row>
    <row r="238">
      <c r="A238" s="282" t="s">
        <v>4399</v>
      </c>
      <c r="B238" s="283" t="s">
        <v>3693</v>
      </c>
      <c r="C238" s="283" t="s">
        <v>1392</v>
      </c>
      <c r="D238" s="283" t="s">
        <v>62</v>
      </c>
      <c r="E238" s="283">
        <v>160.0</v>
      </c>
      <c r="F238" s="283" t="s">
        <v>3633</v>
      </c>
      <c r="G238" s="283" t="s">
        <v>3634</v>
      </c>
      <c r="H238" s="285"/>
      <c r="I238" s="285"/>
      <c r="J238" s="285"/>
      <c r="K238" s="285"/>
      <c r="L238" s="285"/>
      <c r="M238" s="285"/>
      <c r="N238" s="285"/>
      <c r="O238" s="285"/>
      <c r="P238" s="286"/>
      <c r="Q238" s="286"/>
      <c r="R238" s="286"/>
    </row>
    <row r="239">
      <c r="A239" s="282" t="s">
        <v>4400</v>
      </c>
      <c r="B239" s="283" t="s">
        <v>3669</v>
      </c>
      <c r="C239" s="283" t="s">
        <v>1392</v>
      </c>
      <c r="D239" s="283" t="s">
        <v>62</v>
      </c>
      <c r="E239" s="283">
        <v>162.0</v>
      </c>
      <c r="F239" s="283" t="s">
        <v>3633</v>
      </c>
      <c r="G239" s="283" t="s">
        <v>3634</v>
      </c>
      <c r="H239" s="285"/>
      <c r="I239" s="285"/>
      <c r="J239" s="285"/>
      <c r="K239" s="285"/>
      <c r="L239" s="285"/>
      <c r="M239" s="285"/>
      <c r="N239" s="285"/>
      <c r="O239" s="285"/>
      <c r="P239" s="286"/>
      <c r="Q239" s="286"/>
      <c r="R239" s="286"/>
    </row>
    <row r="240">
      <c r="A240" s="282" t="s">
        <v>4401</v>
      </c>
      <c r="B240" s="283" t="s">
        <v>4402</v>
      </c>
      <c r="C240" s="283" t="s">
        <v>1392</v>
      </c>
      <c r="D240" s="283" t="s">
        <v>62</v>
      </c>
      <c r="E240" s="283">
        <v>154.0</v>
      </c>
      <c r="F240" s="283" t="s">
        <v>3633</v>
      </c>
      <c r="G240" s="283" t="s">
        <v>3634</v>
      </c>
      <c r="H240" s="285"/>
      <c r="I240" s="285"/>
      <c r="J240" s="285"/>
      <c r="K240" s="285"/>
      <c r="L240" s="285"/>
      <c r="M240" s="285"/>
      <c r="N240" s="285"/>
      <c r="O240" s="285"/>
      <c r="P240" s="286"/>
      <c r="Q240" s="286"/>
      <c r="R240" s="286"/>
    </row>
    <row r="241">
      <c r="A241" s="282" t="s">
        <v>4403</v>
      </c>
      <c r="B241" s="283" t="s">
        <v>4038</v>
      </c>
      <c r="C241" s="283" t="s">
        <v>3979</v>
      </c>
      <c r="D241" s="283" t="s">
        <v>62</v>
      </c>
      <c r="E241" s="283">
        <v>237.0</v>
      </c>
      <c r="F241" s="283" t="s">
        <v>3631</v>
      </c>
      <c r="G241" s="283" t="s">
        <v>3961</v>
      </c>
      <c r="H241" s="285"/>
      <c r="I241" s="285"/>
      <c r="J241" s="285"/>
      <c r="K241" s="285"/>
      <c r="L241" s="285"/>
      <c r="M241" s="285"/>
      <c r="N241" s="285"/>
      <c r="O241" s="285"/>
      <c r="P241" s="286"/>
      <c r="Q241" s="286"/>
      <c r="R241" s="286"/>
    </row>
    <row r="242">
      <c r="A242" s="282" t="s">
        <v>4404</v>
      </c>
      <c r="B242" s="282" t="s">
        <v>4404</v>
      </c>
      <c r="C242" s="283" t="s">
        <v>3979</v>
      </c>
      <c r="D242" s="283" t="s">
        <v>62</v>
      </c>
      <c r="E242" s="283">
        <v>238.0</v>
      </c>
      <c r="F242" s="283" t="s">
        <v>3631</v>
      </c>
      <c r="G242" s="282" t="s">
        <v>4404</v>
      </c>
      <c r="H242" s="282" t="s">
        <v>4404</v>
      </c>
      <c r="I242" s="285"/>
      <c r="J242" s="285"/>
      <c r="K242" s="285"/>
      <c r="L242" s="285"/>
      <c r="M242" s="285"/>
      <c r="N242" s="285"/>
      <c r="O242" s="285"/>
      <c r="P242" s="286"/>
      <c r="Q242" s="286"/>
      <c r="R242" s="286"/>
    </row>
    <row r="243">
      <c r="A243" s="282" t="s">
        <v>4188</v>
      </c>
      <c r="B243" s="283" t="s">
        <v>4163</v>
      </c>
      <c r="C243" s="283" t="s">
        <v>3979</v>
      </c>
      <c r="D243" s="283" t="s">
        <v>62</v>
      </c>
      <c r="E243" s="283">
        <v>239.0</v>
      </c>
      <c r="F243" s="283" t="s">
        <v>3631</v>
      </c>
      <c r="G243" s="284">
        <v>46065.0</v>
      </c>
      <c r="H243" s="285"/>
      <c r="I243" s="285"/>
      <c r="J243" s="285"/>
      <c r="K243" s="285"/>
      <c r="L243" s="285"/>
      <c r="M243" s="285"/>
      <c r="N243" s="285"/>
      <c r="O243" s="285"/>
      <c r="P243" s="286"/>
      <c r="Q243" s="286"/>
      <c r="R243" s="286"/>
    </row>
    <row r="244">
      <c r="A244" s="282" t="s">
        <v>4405</v>
      </c>
      <c r="B244" s="283" t="s">
        <v>4406</v>
      </c>
      <c r="C244" s="283" t="s">
        <v>3979</v>
      </c>
      <c r="D244" s="283" t="s">
        <v>62</v>
      </c>
      <c r="E244" s="283">
        <v>241.0</v>
      </c>
      <c r="F244" s="283" t="s">
        <v>3631</v>
      </c>
      <c r="G244" s="284">
        <v>46065.0</v>
      </c>
      <c r="H244" s="285"/>
      <c r="I244" s="285"/>
      <c r="J244" s="285"/>
      <c r="K244" s="285"/>
      <c r="L244" s="285"/>
      <c r="M244" s="285"/>
      <c r="N244" s="285"/>
      <c r="O244" s="285"/>
      <c r="P244" s="286"/>
      <c r="Q244" s="286"/>
      <c r="R244" s="286"/>
    </row>
    <row r="245">
      <c r="A245" s="282" t="s">
        <v>4407</v>
      </c>
      <c r="B245" s="282" t="s">
        <v>4407</v>
      </c>
      <c r="C245" s="283" t="s">
        <v>3979</v>
      </c>
      <c r="D245" s="283" t="s">
        <v>62</v>
      </c>
      <c r="E245" s="283">
        <v>236.0</v>
      </c>
      <c r="F245" s="283" t="s">
        <v>3631</v>
      </c>
      <c r="G245" s="282" t="s">
        <v>4407</v>
      </c>
      <c r="H245" s="282" t="s">
        <v>4407</v>
      </c>
      <c r="I245" s="285"/>
      <c r="J245" s="285"/>
      <c r="K245" s="285"/>
      <c r="L245" s="285"/>
      <c r="M245" s="285"/>
      <c r="N245" s="285"/>
      <c r="O245" s="285"/>
      <c r="P245" s="286"/>
      <c r="Q245" s="286"/>
      <c r="R245" s="286"/>
    </row>
    <row r="246">
      <c r="A246" s="282" t="s">
        <v>4408</v>
      </c>
      <c r="B246" s="282" t="s">
        <v>4408</v>
      </c>
      <c r="C246" s="283" t="s">
        <v>1755</v>
      </c>
      <c r="D246" s="283" t="s">
        <v>62</v>
      </c>
      <c r="E246" s="283">
        <v>110.0</v>
      </c>
      <c r="F246" s="283" t="s">
        <v>3631</v>
      </c>
      <c r="G246" s="282" t="s">
        <v>4408</v>
      </c>
      <c r="H246" s="282" t="s">
        <v>4408</v>
      </c>
      <c r="I246" s="283" t="s">
        <v>4048</v>
      </c>
      <c r="J246" s="285"/>
      <c r="K246" s="285"/>
      <c r="L246" s="285"/>
      <c r="M246" s="285"/>
      <c r="N246" s="285"/>
      <c r="O246" s="285"/>
      <c r="P246" s="286"/>
      <c r="Q246" s="286"/>
      <c r="R246" s="286"/>
    </row>
    <row r="247">
      <c r="A247" s="282" t="s">
        <v>4409</v>
      </c>
      <c r="B247" s="283" t="s">
        <v>3652</v>
      </c>
      <c r="C247" s="283" t="s">
        <v>1427</v>
      </c>
      <c r="D247" s="283" t="s">
        <v>62</v>
      </c>
      <c r="E247" s="283">
        <v>167.0</v>
      </c>
      <c r="F247" s="283" t="s">
        <v>3633</v>
      </c>
      <c r="G247" s="283" t="s">
        <v>3634</v>
      </c>
      <c r="H247" s="285"/>
      <c r="I247" s="285"/>
      <c r="J247" s="285"/>
      <c r="K247" s="285"/>
      <c r="L247" s="285"/>
      <c r="M247" s="285"/>
      <c r="N247" s="285"/>
      <c r="O247" s="285"/>
      <c r="P247" s="286"/>
      <c r="Q247" s="286"/>
      <c r="R247" s="286"/>
    </row>
    <row r="248">
      <c r="A248" s="282" t="s">
        <v>4410</v>
      </c>
      <c r="B248" s="283" t="s">
        <v>3656</v>
      </c>
      <c r="C248" s="283" t="s">
        <v>1427</v>
      </c>
      <c r="D248" s="283" t="s">
        <v>62</v>
      </c>
      <c r="E248" s="283">
        <v>168.0</v>
      </c>
      <c r="F248" s="283" t="s">
        <v>3633</v>
      </c>
      <c r="G248" s="283" t="s">
        <v>3634</v>
      </c>
      <c r="H248" s="285"/>
      <c r="I248" s="285"/>
      <c r="J248" s="285"/>
      <c r="K248" s="285"/>
      <c r="L248" s="285"/>
      <c r="M248" s="285"/>
      <c r="N248" s="285"/>
      <c r="O248" s="285"/>
      <c r="P248" s="286"/>
      <c r="Q248" s="286"/>
      <c r="R248" s="286"/>
    </row>
    <row r="249">
      <c r="A249" s="282" t="s">
        <v>3924</v>
      </c>
      <c r="B249" s="283" t="s">
        <v>3925</v>
      </c>
      <c r="C249" s="283" t="s">
        <v>3649</v>
      </c>
      <c r="D249" s="283" t="s">
        <v>33</v>
      </c>
      <c r="E249" s="283" t="s">
        <v>3926</v>
      </c>
      <c r="F249" s="283" t="s">
        <v>3651</v>
      </c>
      <c r="G249" s="284">
        <v>46065.0</v>
      </c>
      <c r="H249" s="285"/>
      <c r="I249" s="285"/>
      <c r="J249" s="285"/>
      <c r="K249" s="285"/>
      <c r="L249" s="285"/>
      <c r="M249" s="285"/>
      <c r="N249" s="285"/>
      <c r="O249" s="285"/>
      <c r="P249" s="286"/>
      <c r="Q249" s="286"/>
      <c r="R249" s="286"/>
    </row>
    <row r="250">
      <c r="A250" s="282" t="s">
        <v>3725</v>
      </c>
      <c r="B250" s="283" t="s">
        <v>3726</v>
      </c>
      <c r="C250" s="283" t="s">
        <v>3649</v>
      </c>
      <c r="D250" s="283" t="s">
        <v>33</v>
      </c>
      <c r="E250" s="283" t="s">
        <v>3727</v>
      </c>
      <c r="F250" s="283" t="s">
        <v>3651</v>
      </c>
      <c r="G250" s="284">
        <v>46065.0</v>
      </c>
      <c r="H250" s="285"/>
      <c r="I250" s="285"/>
      <c r="J250" s="285"/>
      <c r="K250" s="285"/>
      <c r="L250" s="285"/>
      <c r="M250" s="285"/>
      <c r="N250" s="285"/>
      <c r="O250" s="285"/>
      <c r="P250" s="286"/>
      <c r="Q250" s="286"/>
      <c r="R250" s="286"/>
    </row>
    <row r="251">
      <c r="A251" s="282" t="s">
        <v>3759</v>
      </c>
      <c r="B251" s="283" t="s">
        <v>3760</v>
      </c>
      <c r="C251" s="283" t="s">
        <v>3649</v>
      </c>
      <c r="D251" s="283" t="s">
        <v>33</v>
      </c>
      <c r="E251" s="283" t="s">
        <v>3761</v>
      </c>
      <c r="F251" s="283" t="s">
        <v>3651</v>
      </c>
      <c r="G251" s="284">
        <v>46065.0</v>
      </c>
      <c r="H251" s="285"/>
      <c r="I251" s="285"/>
      <c r="J251" s="285"/>
      <c r="K251" s="285"/>
      <c r="L251" s="285"/>
      <c r="M251" s="285"/>
      <c r="N251" s="285"/>
      <c r="O251" s="285"/>
      <c r="P251" s="286"/>
      <c r="Q251" s="286"/>
      <c r="R251" s="286"/>
    </row>
    <row r="252">
      <c r="A252" s="282" t="s">
        <v>3721</v>
      </c>
      <c r="B252" s="283" t="s">
        <v>3722</v>
      </c>
      <c r="C252" s="283" t="s">
        <v>3649</v>
      </c>
      <c r="D252" s="283" t="s">
        <v>33</v>
      </c>
      <c r="E252" s="283" t="s">
        <v>3723</v>
      </c>
      <c r="F252" s="283" t="s">
        <v>3651</v>
      </c>
      <c r="G252" s="284">
        <v>46065.0</v>
      </c>
      <c r="H252" s="285"/>
      <c r="I252" s="285"/>
      <c r="J252" s="285"/>
      <c r="K252" s="285"/>
      <c r="L252" s="285"/>
      <c r="M252" s="285"/>
      <c r="N252" s="285"/>
      <c r="O252" s="285"/>
      <c r="P252" s="286"/>
      <c r="Q252" s="286"/>
      <c r="R252" s="286"/>
    </row>
    <row r="253">
      <c r="A253" s="282" t="s">
        <v>3807</v>
      </c>
      <c r="B253" s="283" t="s">
        <v>3808</v>
      </c>
      <c r="C253" s="283" t="s">
        <v>3649</v>
      </c>
      <c r="D253" s="283" t="s">
        <v>33</v>
      </c>
      <c r="E253" s="283" t="s">
        <v>3809</v>
      </c>
      <c r="F253" s="283" t="s">
        <v>3651</v>
      </c>
      <c r="G253" s="284">
        <v>46065.0</v>
      </c>
      <c r="H253" s="285"/>
      <c r="I253" s="285"/>
      <c r="J253" s="285"/>
      <c r="K253" s="285"/>
      <c r="L253" s="285"/>
      <c r="M253" s="285"/>
      <c r="N253" s="285"/>
      <c r="O253" s="285"/>
      <c r="P253" s="286"/>
      <c r="Q253" s="286"/>
      <c r="R253" s="286"/>
    </row>
    <row r="254">
      <c r="A254" s="282" t="s">
        <v>4411</v>
      </c>
      <c r="B254" s="283" t="s">
        <v>4412</v>
      </c>
      <c r="C254" s="283" t="s">
        <v>4364</v>
      </c>
      <c r="D254" s="283" t="s">
        <v>9</v>
      </c>
      <c r="E254" s="283" t="s">
        <v>4413</v>
      </c>
      <c r="F254" s="316">
        <v>46361.0</v>
      </c>
      <c r="G254" s="283" t="s">
        <v>4229</v>
      </c>
      <c r="H254" s="285"/>
      <c r="I254" s="285"/>
      <c r="J254" s="285"/>
      <c r="K254" s="285"/>
      <c r="L254" s="285"/>
      <c r="M254" s="285"/>
      <c r="N254" s="285"/>
      <c r="O254" s="285"/>
      <c r="P254" s="286"/>
      <c r="Q254" s="286"/>
      <c r="R254" s="286"/>
    </row>
    <row r="255">
      <c r="A255" s="282" t="s">
        <v>3928</v>
      </c>
      <c r="B255" s="283" t="s">
        <v>3929</v>
      </c>
      <c r="C255" s="283" t="s">
        <v>3649</v>
      </c>
      <c r="D255" s="283" t="s">
        <v>33</v>
      </c>
      <c r="E255" s="283" t="s">
        <v>3930</v>
      </c>
      <c r="F255" s="283" t="s">
        <v>3651</v>
      </c>
      <c r="G255" s="284">
        <v>46065.0</v>
      </c>
      <c r="H255" s="285"/>
      <c r="I255" s="285"/>
      <c r="J255" s="285"/>
      <c r="K255" s="285"/>
      <c r="L255" s="285"/>
      <c r="M255" s="285"/>
      <c r="N255" s="285"/>
      <c r="O255" s="285"/>
      <c r="P255" s="286"/>
      <c r="Q255" s="286"/>
      <c r="R255" s="286"/>
    </row>
    <row r="256">
      <c r="A256" s="282" t="s">
        <v>3827</v>
      </c>
      <c r="B256" s="283" t="s">
        <v>3828</v>
      </c>
      <c r="C256" s="283" t="s">
        <v>3649</v>
      </c>
      <c r="D256" s="283" t="s">
        <v>33</v>
      </c>
      <c r="E256" s="283" t="s">
        <v>3829</v>
      </c>
      <c r="F256" s="283" t="s">
        <v>3651</v>
      </c>
      <c r="G256" s="284">
        <v>46065.0</v>
      </c>
      <c r="H256" s="285"/>
      <c r="I256" s="285"/>
      <c r="J256" s="285"/>
      <c r="K256" s="285"/>
      <c r="L256" s="285"/>
      <c r="M256" s="285"/>
      <c r="N256" s="285"/>
      <c r="O256" s="285"/>
      <c r="P256" s="286"/>
      <c r="Q256" s="286"/>
      <c r="R256" s="286"/>
    </row>
    <row r="257">
      <c r="A257" s="282" t="s">
        <v>3915</v>
      </c>
      <c r="B257" s="283" t="s">
        <v>3916</v>
      </c>
      <c r="C257" s="283" t="s">
        <v>3649</v>
      </c>
      <c r="D257" s="283" t="s">
        <v>33</v>
      </c>
      <c r="E257" s="283" t="s">
        <v>3917</v>
      </c>
      <c r="F257" s="283" t="s">
        <v>3651</v>
      </c>
      <c r="G257" s="284">
        <v>46065.0</v>
      </c>
      <c r="H257" s="285"/>
      <c r="I257" s="285"/>
      <c r="J257" s="285"/>
      <c r="K257" s="285"/>
      <c r="L257" s="285"/>
      <c r="M257" s="285"/>
      <c r="N257" s="285"/>
      <c r="O257" s="285"/>
      <c r="P257" s="286"/>
      <c r="Q257" s="286"/>
      <c r="R257" s="286"/>
    </row>
    <row r="258">
      <c r="A258" s="282" t="s">
        <v>3653</v>
      </c>
      <c r="B258" s="283" t="s">
        <v>3654</v>
      </c>
      <c r="C258" s="283" t="s">
        <v>3649</v>
      </c>
      <c r="D258" s="283" t="s">
        <v>33</v>
      </c>
      <c r="E258" s="283" t="s">
        <v>3655</v>
      </c>
      <c r="F258" s="283" t="s">
        <v>3651</v>
      </c>
      <c r="G258" s="284">
        <v>46065.0</v>
      </c>
      <c r="H258" s="285"/>
      <c r="I258" s="285"/>
      <c r="J258" s="285"/>
      <c r="K258" s="285"/>
      <c r="L258" s="285"/>
      <c r="M258" s="285"/>
      <c r="N258" s="285"/>
      <c r="O258" s="285"/>
      <c r="P258" s="286"/>
      <c r="Q258" s="286"/>
      <c r="R258" s="286"/>
    </row>
    <row r="259">
      <c r="A259" s="282" t="s">
        <v>3717</v>
      </c>
      <c r="B259" s="283" t="s">
        <v>3718</v>
      </c>
      <c r="C259" s="283" t="s">
        <v>3649</v>
      </c>
      <c r="D259" s="283" t="s">
        <v>33</v>
      </c>
      <c r="E259" s="283" t="s">
        <v>3719</v>
      </c>
      <c r="F259" s="283" t="s">
        <v>3651</v>
      </c>
      <c r="G259" s="284">
        <v>46065.0</v>
      </c>
      <c r="H259" s="285"/>
      <c r="I259" s="285"/>
      <c r="J259" s="285"/>
      <c r="K259" s="285"/>
      <c r="L259" s="285"/>
      <c r="M259" s="285"/>
      <c r="N259" s="285"/>
      <c r="O259" s="285"/>
      <c r="P259" s="286"/>
      <c r="Q259" s="286"/>
      <c r="R259" s="286"/>
    </row>
    <row r="260">
      <c r="A260" s="282" t="s">
        <v>3713</v>
      </c>
      <c r="B260" s="283" t="s">
        <v>3714</v>
      </c>
      <c r="C260" s="283" t="s">
        <v>3649</v>
      </c>
      <c r="D260" s="283" t="s">
        <v>33</v>
      </c>
      <c r="E260" s="283" t="s">
        <v>3715</v>
      </c>
      <c r="F260" s="283" t="s">
        <v>3651</v>
      </c>
      <c r="G260" s="284">
        <v>46065.0</v>
      </c>
      <c r="H260" s="285"/>
      <c r="I260" s="285"/>
      <c r="J260" s="285"/>
      <c r="K260" s="285"/>
      <c r="L260" s="285"/>
      <c r="M260" s="285"/>
      <c r="N260" s="285"/>
      <c r="O260" s="285"/>
      <c r="P260" s="286"/>
      <c r="Q260" s="286"/>
      <c r="R260" s="286"/>
    </row>
    <row r="261">
      <c r="A261" s="282" t="s">
        <v>3670</v>
      </c>
      <c r="B261" s="283" t="s">
        <v>3671</v>
      </c>
      <c r="C261" s="283" t="s">
        <v>3649</v>
      </c>
      <c r="D261" s="283" t="s">
        <v>33</v>
      </c>
      <c r="E261" s="283" t="s">
        <v>3672</v>
      </c>
      <c r="F261" s="283" t="s">
        <v>3651</v>
      </c>
      <c r="G261" s="284">
        <v>46065.0</v>
      </c>
      <c r="H261" s="285"/>
      <c r="I261" s="285"/>
      <c r="J261" s="285"/>
      <c r="K261" s="285"/>
      <c r="L261" s="285"/>
      <c r="M261" s="285"/>
      <c r="N261" s="285"/>
      <c r="O261" s="285"/>
      <c r="P261" s="286"/>
      <c r="Q261" s="286"/>
      <c r="R261" s="286"/>
    </row>
    <row r="262">
      <c r="A262" s="282" t="s">
        <v>3666</v>
      </c>
      <c r="B262" s="283" t="s">
        <v>3667</v>
      </c>
      <c r="C262" s="283" t="s">
        <v>3649</v>
      </c>
      <c r="D262" s="283" t="s">
        <v>33</v>
      </c>
      <c r="E262" s="283" t="s">
        <v>3668</v>
      </c>
      <c r="F262" s="283" t="s">
        <v>3651</v>
      </c>
      <c r="G262" s="284">
        <v>46065.0</v>
      </c>
      <c r="H262" s="285"/>
      <c r="I262" s="285"/>
      <c r="J262" s="285"/>
      <c r="K262" s="285"/>
      <c r="L262" s="285"/>
      <c r="M262" s="285"/>
      <c r="N262" s="285"/>
      <c r="O262" s="285"/>
      <c r="P262" s="286"/>
      <c r="Q262" s="286"/>
      <c r="R262" s="286"/>
    </row>
    <row r="263">
      <c r="A263" s="282" t="s">
        <v>3708</v>
      </c>
      <c r="B263" s="283" t="s">
        <v>3709</v>
      </c>
      <c r="C263" s="283" t="s">
        <v>3649</v>
      </c>
      <c r="D263" s="283" t="s">
        <v>33</v>
      </c>
      <c r="E263" s="283" t="s">
        <v>3710</v>
      </c>
      <c r="F263" s="283" t="s">
        <v>3651</v>
      </c>
      <c r="G263" s="284">
        <v>46034.0</v>
      </c>
      <c r="H263" s="285"/>
      <c r="I263" s="285"/>
      <c r="J263" s="285"/>
      <c r="K263" s="285"/>
      <c r="L263" s="285"/>
      <c r="M263" s="285"/>
      <c r="N263" s="285"/>
      <c r="O263" s="285"/>
      <c r="P263" s="286"/>
      <c r="Q263" s="286"/>
      <c r="R263" s="286"/>
    </row>
    <row r="264">
      <c r="A264" s="282" t="s">
        <v>3690</v>
      </c>
      <c r="B264" s="283" t="s">
        <v>4414</v>
      </c>
      <c r="C264" s="283" t="s">
        <v>3649</v>
      </c>
      <c r="D264" s="283" t="s">
        <v>33</v>
      </c>
      <c r="E264" s="283" t="s">
        <v>3692</v>
      </c>
      <c r="F264" s="283" t="s">
        <v>3651</v>
      </c>
      <c r="G264" s="284">
        <v>46065.0</v>
      </c>
      <c r="H264" s="285"/>
      <c r="I264" s="285"/>
      <c r="J264" s="285"/>
      <c r="K264" s="285"/>
      <c r="L264" s="285"/>
      <c r="M264" s="285"/>
      <c r="N264" s="285"/>
      <c r="O264" s="285"/>
      <c r="P264" s="286"/>
      <c r="Q264" s="286"/>
      <c r="R264" s="286"/>
    </row>
    <row r="265">
      <c r="A265" s="282" t="s">
        <v>3686</v>
      </c>
      <c r="B265" s="283" t="s">
        <v>3687</v>
      </c>
      <c r="C265" s="133" t="s">
        <v>3649</v>
      </c>
      <c r="D265" s="283" t="s">
        <v>33</v>
      </c>
      <c r="E265" s="283" t="s">
        <v>3688</v>
      </c>
      <c r="F265" s="283" t="s">
        <v>3651</v>
      </c>
      <c r="G265" s="284">
        <v>46065.0</v>
      </c>
      <c r="H265" s="285"/>
      <c r="I265" s="285"/>
      <c r="J265" s="285"/>
      <c r="K265" s="285"/>
      <c r="L265" s="285"/>
      <c r="M265" s="285"/>
      <c r="N265" s="285"/>
      <c r="O265" s="285"/>
      <c r="P265" s="286"/>
      <c r="Q265" s="286"/>
      <c r="R265" s="286"/>
    </row>
    <row r="266">
      <c r="A266" s="282" t="s">
        <v>3682</v>
      </c>
      <c r="B266" s="283" t="s">
        <v>3683</v>
      </c>
      <c r="C266" s="133" t="s">
        <v>3649</v>
      </c>
      <c r="D266" s="283" t="s">
        <v>33</v>
      </c>
      <c r="E266" s="283" t="s">
        <v>3684</v>
      </c>
      <c r="F266" s="283" t="s">
        <v>3651</v>
      </c>
      <c r="G266" s="284">
        <v>46065.0</v>
      </c>
      <c r="H266" s="285"/>
      <c r="I266" s="285"/>
      <c r="J266" s="285"/>
      <c r="K266" s="285"/>
      <c r="L266" s="285"/>
      <c r="M266" s="285"/>
      <c r="N266" s="285"/>
      <c r="O266" s="285"/>
      <c r="P266" s="286"/>
      <c r="Q266" s="286"/>
      <c r="R266" s="286"/>
    </row>
    <row r="267">
      <c r="A267" s="282" t="s">
        <v>3661</v>
      </c>
      <c r="B267" s="283" t="s">
        <v>4415</v>
      </c>
      <c r="C267" s="133" t="s">
        <v>3649</v>
      </c>
      <c r="D267" s="283" t="s">
        <v>33</v>
      </c>
      <c r="E267" s="283" t="s">
        <v>3663</v>
      </c>
      <c r="F267" s="283" t="s">
        <v>3651</v>
      </c>
      <c r="G267" s="284">
        <v>46065.0</v>
      </c>
      <c r="H267" s="285"/>
      <c r="I267" s="285"/>
      <c r="J267" s="285"/>
      <c r="K267" s="285"/>
      <c r="L267" s="285"/>
      <c r="M267" s="285"/>
      <c r="N267" s="285"/>
      <c r="O267" s="285"/>
      <c r="P267" s="286"/>
      <c r="Q267" s="286"/>
      <c r="R267" s="286"/>
    </row>
    <row r="268">
      <c r="A268" s="282" t="s">
        <v>3647</v>
      </c>
      <c r="B268" s="283" t="s">
        <v>4416</v>
      </c>
      <c r="C268" s="133" t="s">
        <v>3649</v>
      </c>
      <c r="D268" s="283" t="s">
        <v>33</v>
      </c>
      <c r="E268" s="283" t="s">
        <v>3650</v>
      </c>
      <c r="F268" s="283" t="s">
        <v>3651</v>
      </c>
      <c r="G268" s="284">
        <v>46065.0</v>
      </c>
      <c r="H268" s="285"/>
      <c r="I268" s="285"/>
      <c r="J268" s="285"/>
      <c r="K268" s="285"/>
      <c r="L268" s="285"/>
      <c r="M268" s="285"/>
      <c r="N268" s="285"/>
      <c r="O268" s="285"/>
      <c r="P268" s="286"/>
      <c r="Q268" s="286"/>
      <c r="R268" s="286"/>
    </row>
    <row r="269">
      <c r="A269" s="282" t="s">
        <v>3694</v>
      </c>
      <c r="B269" s="283" t="s">
        <v>3695</v>
      </c>
      <c r="C269" s="283" t="s">
        <v>3649</v>
      </c>
      <c r="D269" s="283" t="s">
        <v>33</v>
      </c>
      <c r="E269" s="283" t="s">
        <v>3696</v>
      </c>
      <c r="F269" s="283" t="s">
        <v>3651</v>
      </c>
      <c r="G269" s="284">
        <v>46065.0</v>
      </c>
      <c r="H269" s="285"/>
      <c r="I269" s="285"/>
      <c r="J269" s="285"/>
      <c r="K269" s="285"/>
      <c r="L269" s="285"/>
      <c r="M269" s="285"/>
      <c r="N269" s="285"/>
      <c r="O269" s="285"/>
      <c r="P269" s="286"/>
      <c r="Q269" s="286"/>
      <c r="R269" s="286"/>
    </row>
    <row r="270">
      <c r="A270" s="282" t="s">
        <v>3698</v>
      </c>
      <c r="B270" s="283" t="s">
        <v>3699</v>
      </c>
      <c r="C270" s="283" t="s">
        <v>3649</v>
      </c>
      <c r="D270" s="283" t="s">
        <v>33</v>
      </c>
      <c r="E270" s="283" t="s">
        <v>3700</v>
      </c>
      <c r="F270" s="283" t="s">
        <v>3651</v>
      </c>
      <c r="G270" s="284">
        <v>46065.0</v>
      </c>
      <c r="H270" s="285"/>
      <c r="I270" s="285"/>
      <c r="J270" s="285"/>
      <c r="K270" s="285"/>
      <c r="L270" s="285"/>
      <c r="M270" s="285"/>
      <c r="N270" s="285"/>
      <c r="O270" s="285"/>
      <c r="P270" s="286"/>
      <c r="Q270" s="286"/>
      <c r="R270" s="286"/>
    </row>
    <row r="271">
      <c r="A271" s="282" t="s">
        <v>3703</v>
      </c>
      <c r="B271" s="283" t="s">
        <v>3704</v>
      </c>
      <c r="C271" s="283" t="s">
        <v>3649</v>
      </c>
      <c r="D271" s="283" t="s">
        <v>33</v>
      </c>
      <c r="E271" s="283" t="s">
        <v>3705</v>
      </c>
      <c r="F271" s="283" t="s">
        <v>3651</v>
      </c>
      <c r="G271" s="284">
        <v>46065.0</v>
      </c>
      <c r="H271" s="285"/>
      <c r="I271" s="285"/>
      <c r="J271" s="285"/>
      <c r="K271" s="285"/>
      <c r="L271" s="285"/>
      <c r="M271" s="285"/>
      <c r="N271" s="285"/>
      <c r="O271" s="285"/>
      <c r="P271" s="286"/>
      <c r="Q271" s="286"/>
      <c r="R271" s="286"/>
    </row>
    <row r="272">
      <c r="A272" s="282" t="s">
        <v>3678</v>
      </c>
      <c r="B272" s="283" t="s">
        <v>4096</v>
      </c>
      <c r="C272" s="283" t="s">
        <v>3649</v>
      </c>
      <c r="D272" s="283" t="s">
        <v>33</v>
      </c>
      <c r="E272" s="283" t="s">
        <v>3680</v>
      </c>
      <c r="F272" s="283" t="s">
        <v>3651</v>
      </c>
      <c r="G272" s="284">
        <v>46065.0</v>
      </c>
      <c r="H272" s="285"/>
      <c r="I272" s="285"/>
      <c r="J272" s="285"/>
      <c r="K272" s="285"/>
      <c r="L272" s="285"/>
      <c r="M272" s="285"/>
      <c r="N272" s="285"/>
      <c r="O272" s="285"/>
      <c r="P272" s="286"/>
      <c r="Q272" s="286"/>
      <c r="R272" s="286"/>
    </row>
    <row r="273">
      <c r="A273" s="282" t="s">
        <v>3874</v>
      </c>
      <c r="B273" s="283" t="s">
        <v>3875</v>
      </c>
      <c r="C273" s="283" t="s">
        <v>3649</v>
      </c>
      <c r="D273" s="283" t="s">
        <v>33</v>
      </c>
      <c r="E273" s="283" t="s">
        <v>3876</v>
      </c>
      <c r="F273" s="283" t="s">
        <v>3651</v>
      </c>
      <c r="G273" s="284">
        <v>46065.0</v>
      </c>
      <c r="H273" s="285"/>
      <c r="I273" s="285"/>
      <c r="J273" s="285"/>
      <c r="K273" s="285"/>
      <c r="L273" s="285"/>
      <c r="M273" s="285"/>
      <c r="N273" s="285"/>
      <c r="O273" s="285"/>
      <c r="P273" s="286"/>
      <c r="Q273" s="286"/>
      <c r="R273" s="286"/>
    </row>
    <row r="274">
      <c r="A274" s="282" t="s">
        <v>3835</v>
      </c>
      <c r="B274" s="283" t="s">
        <v>3836</v>
      </c>
      <c r="C274" s="283" t="s">
        <v>3649</v>
      </c>
      <c r="D274" s="283" t="s">
        <v>33</v>
      </c>
      <c r="E274" s="283" t="s">
        <v>3837</v>
      </c>
      <c r="F274" s="283" t="s">
        <v>3651</v>
      </c>
      <c r="G274" s="284">
        <v>46065.0</v>
      </c>
      <c r="H274" s="285"/>
      <c r="I274" s="285"/>
      <c r="J274" s="285"/>
      <c r="K274" s="285"/>
      <c r="L274" s="285"/>
      <c r="M274" s="285"/>
      <c r="N274" s="285"/>
      <c r="O274" s="285"/>
      <c r="P274" s="286"/>
      <c r="Q274" s="286"/>
      <c r="R274" s="286"/>
    </row>
    <row r="275">
      <c r="A275" s="282" t="s">
        <v>3936</v>
      </c>
      <c r="B275" s="283" t="s">
        <v>3937</v>
      </c>
      <c r="C275" s="283" t="s">
        <v>3649</v>
      </c>
      <c r="D275" s="283" t="s">
        <v>33</v>
      </c>
      <c r="E275" s="283" t="s">
        <v>3938</v>
      </c>
      <c r="F275" s="283" t="s">
        <v>3651</v>
      </c>
      <c r="G275" s="284">
        <v>46065.0</v>
      </c>
      <c r="H275" s="285"/>
      <c r="I275" s="285"/>
      <c r="J275" s="285"/>
      <c r="K275" s="285"/>
      <c r="L275" s="285"/>
      <c r="M275" s="285"/>
      <c r="N275" s="285"/>
      <c r="O275" s="285"/>
      <c r="P275" s="286"/>
      <c r="Q275" s="286"/>
      <c r="R275" s="286"/>
    </row>
    <row r="276">
      <c r="A276" s="282" t="s">
        <v>3797</v>
      </c>
      <c r="B276" s="283" t="s">
        <v>3798</v>
      </c>
      <c r="C276" s="283" t="s">
        <v>3649</v>
      </c>
      <c r="D276" s="283" t="s">
        <v>33</v>
      </c>
      <c r="E276" s="283" t="s">
        <v>3799</v>
      </c>
      <c r="F276" s="283" t="s">
        <v>3651</v>
      </c>
      <c r="G276" s="284">
        <v>46065.0</v>
      </c>
      <c r="H276" s="285"/>
      <c r="I276" s="285"/>
      <c r="J276" s="285"/>
      <c r="K276" s="285"/>
      <c r="L276" s="285"/>
      <c r="M276" s="285"/>
      <c r="N276" s="285"/>
      <c r="O276" s="285"/>
      <c r="P276" s="286"/>
      <c r="Q276" s="286"/>
      <c r="R276" s="286"/>
    </row>
    <row r="277">
      <c r="A277" s="282" t="s">
        <v>3803</v>
      </c>
      <c r="B277" s="283" t="s">
        <v>3804</v>
      </c>
      <c r="C277" s="283" t="s">
        <v>3649</v>
      </c>
      <c r="D277" s="283" t="s">
        <v>33</v>
      </c>
      <c r="E277" s="283" t="s">
        <v>3805</v>
      </c>
      <c r="F277" s="283" t="s">
        <v>3651</v>
      </c>
      <c r="G277" s="284">
        <v>46065.0</v>
      </c>
      <c r="H277" s="285"/>
      <c r="I277" s="285"/>
      <c r="J277" s="285"/>
      <c r="K277" s="285"/>
      <c r="L277" s="285"/>
      <c r="M277" s="285"/>
      <c r="N277" s="285"/>
      <c r="O277" s="285"/>
      <c r="P277" s="286"/>
      <c r="Q277" s="286"/>
      <c r="R277" s="286"/>
    </row>
    <row r="278">
      <c r="A278" s="282" t="s">
        <v>3657</v>
      </c>
      <c r="B278" s="283" t="s">
        <v>3658</v>
      </c>
      <c r="C278" s="283" t="s">
        <v>3649</v>
      </c>
      <c r="D278" s="283" t="s">
        <v>33</v>
      </c>
      <c r="E278" s="283" t="s">
        <v>3659</v>
      </c>
      <c r="F278" s="283" t="s">
        <v>3651</v>
      </c>
      <c r="G278" s="284">
        <v>46065.0</v>
      </c>
      <c r="H278" s="285"/>
      <c r="I278" s="285"/>
      <c r="J278" s="285"/>
      <c r="K278" s="285"/>
      <c r="L278" s="285"/>
      <c r="M278" s="285"/>
      <c r="N278" s="285"/>
      <c r="O278" s="285"/>
      <c r="P278" s="286"/>
      <c r="Q278" s="286"/>
      <c r="R278" s="286"/>
    </row>
    <row r="279">
      <c r="A279" s="282" t="s">
        <v>3674</v>
      </c>
      <c r="B279" s="283" t="s">
        <v>3675</v>
      </c>
      <c r="C279" s="283" t="s">
        <v>3649</v>
      </c>
      <c r="D279" s="283" t="s">
        <v>33</v>
      </c>
      <c r="E279" s="283" t="s">
        <v>3676</v>
      </c>
      <c r="F279" s="283" t="s">
        <v>3651</v>
      </c>
      <c r="G279" s="283" t="s">
        <v>3627</v>
      </c>
      <c r="H279" s="285"/>
      <c r="I279" s="285"/>
      <c r="J279" s="285"/>
      <c r="K279" s="285"/>
      <c r="L279" s="285"/>
      <c r="M279" s="285"/>
      <c r="N279" s="285"/>
      <c r="O279" s="285"/>
      <c r="P279" s="286"/>
      <c r="Q279" s="286"/>
      <c r="R279" s="286"/>
    </row>
    <row r="280">
      <c r="A280" s="282" t="s">
        <v>3793</v>
      </c>
      <c r="B280" s="283" t="s">
        <v>3794</v>
      </c>
      <c r="C280" s="283" t="s">
        <v>3649</v>
      </c>
      <c r="D280" s="283" t="s">
        <v>33</v>
      </c>
      <c r="E280" s="283" t="s">
        <v>3795</v>
      </c>
      <c r="F280" s="283" t="s">
        <v>3651</v>
      </c>
      <c r="G280" s="284">
        <v>46065.0</v>
      </c>
      <c r="H280" s="285"/>
      <c r="I280" s="285"/>
      <c r="J280" s="285"/>
      <c r="K280" s="285"/>
      <c r="L280" s="285"/>
      <c r="M280" s="285"/>
      <c r="N280" s="285"/>
      <c r="O280" s="285"/>
      <c r="P280" s="286"/>
      <c r="Q280" s="286"/>
      <c r="R280" s="286"/>
    </row>
    <row r="281">
      <c r="A281" s="282" t="s">
        <v>3789</v>
      </c>
      <c r="B281" s="283" t="s">
        <v>3790</v>
      </c>
      <c r="C281" s="283" t="s">
        <v>3649</v>
      </c>
      <c r="D281" s="283" t="s">
        <v>33</v>
      </c>
      <c r="E281" s="283" t="s">
        <v>3791</v>
      </c>
      <c r="F281" s="283" t="s">
        <v>3651</v>
      </c>
      <c r="G281" s="284">
        <v>46065.0</v>
      </c>
      <c r="H281" s="285"/>
      <c r="I281" s="285"/>
      <c r="J281" s="285"/>
      <c r="K281" s="285"/>
      <c r="L281" s="285"/>
      <c r="M281" s="285"/>
      <c r="N281" s="285"/>
      <c r="O281" s="285"/>
      <c r="P281" s="286"/>
      <c r="Q281" s="286"/>
      <c r="R281" s="286"/>
    </row>
    <row r="282">
      <c r="A282" s="282" t="s">
        <v>3869</v>
      </c>
      <c r="B282" s="283" t="s">
        <v>3870</v>
      </c>
      <c r="C282" s="283" t="s">
        <v>3649</v>
      </c>
      <c r="D282" s="283" t="s">
        <v>33</v>
      </c>
      <c r="E282" s="283" t="s">
        <v>3871</v>
      </c>
      <c r="F282" s="283" t="s">
        <v>3651</v>
      </c>
      <c r="G282" s="284">
        <v>46065.0</v>
      </c>
      <c r="H282" s="285"/>
      <c r="I282" s="285"/>
      <c r="J282" s="285"/>
      <c r="K282" s="285"/>
      <c r="L282" s="285"/>
      <c r="M282" s="285"/>
      <c r="N282" s="285"/>
      <c r="O282" s="285"/>
      <c r="P282" s="286"/>
      <c r="Q282" s="286"/>
      <c r="R282" s="286"/>
    </row>
    <row r="283">
      <c r="A283" s="282" t="s">
        <v>3815</v>
      </c>
      <c r="B283" s="283" t="s">
        <v>3816</v>
      </c>
      <c r="C283" s="283" t="s">
        <v>3649</v>
      </c>
      <c r="D283" s="283" t="s">
        <v>33</v>
      </c>
      <c r="E283" s="283" t="s">
        <v>3817</v>
      </c>
      <c r="F283" s="283" t="s">
        <v>3651</v>
      </c>
      <c r="G283" s="284">
        <v>46065.0</v>
      </c>
      <c r="H283" s="285"/>
      <c r="I283" s="285"/>
      <c r="J283" s="285"/>
      <c r="K283" s="285"/>
      <c r="L283" s="285"/>
      <c r="M283" s="285"/>
      <c r="N283" s="285"/>
      <c r="O283" s="285"/>
      <c r="P283" s="286"/>
      <c r="Q283" s="286"/>
      <c r="R283" s="286"/>
    </row>
    <row r="284">
      <c r="A284" s="282" t="s">
        <v>3899</v>
      </c>
      <c r="B284" s="283" t="s">
        <v>3900</v>
      </c>
      <c r="C284" s="283" t="s">
        <v>3649</v>
      </c>
      <c r="D284" s="283" t="s">
        <v>33</v>
      </c>
      <c r="E284" s="283" t="s">
        <v>3901</v>
      </c>
      <c r="F284" s="283" t="s">
        <v>3651</v>
      </c>
      <c r="G284" s="284">
        <v>46065.0</v>
      </c>
      <c r="H284" s="285"/>
      <c r="I284" s="285"/>
      <c r="J284" s="285"/>
      <c r="K284" s="285"/>
      <c r="L284" s="285"/>
      <c r="M284" s="285"/>
      <c r="N284" s="285"/>
      <c r="O284" s="285"/>
      <c r="P284" s="286"/>
      <c r="Q284" s="286"/>
      <c r="R284" s="286"/>
    </row>
    <row r="285">
      <c r="A285" s="282" t="s">
        <v>3811</v>
      </c>
      <c r="B285" s="283" t="s">
        <v>3812</v>
      </c>
      <c r="C285" s="283" t="s">
        <v>3649</v>
      </c>
      <c r="D285" s="283" t="s">
        <v>33</v>
      </c>
      <c r="E285" s="283" t="s">
        <v>3813</v>
      </c>
      <c r="F285" s="283" t="s">
        <v>3651</v>
      </c>
      <c r="G285" s="284">
        <v>46065.0</v>
      </c>
      <c r="H285" s="285"/>
      <c r="I285" s="285"/>
      <c r="J285" s="285"/>
      <c r="K285" s="285"/>
      <c r="L285" s="285"/>
      <c r="M285" s="285"/>
      <c r="N285" s="285"/>
      <c r="O285" s="285"/>
      <c r="P285" s="286"/>
      <c r="Q285" s="286"/>
      <c r="R285" s="286"/>
    </row>
    <row r="286">
      <c r="A286" s="282" t="s">
        <v>3940</v>
      </c>
      <c r="B286" s="283" t="s">
        <v>3941</v>
      </c>
      <c r="C286" s="283" t="s">
        <v>3649</v>
      </c>
      <c r="D286" s="283" t="s">
        <v>33</v>
      </c>
      <c r="E286" s="283" t="s">
        <v>3942</v>
      </c>
      <c r="F286" s="283" t="s">
        <v>3651</v>
      </c>
      <c r="G286" s="284">
        <v>46065.0</v>
      </c>
      <c r="H286" s="285"/>
      <c r="I286" s="285"/>
      <c r="J286" s="285"/>
      <c r="K286" s="285"/>
      <c r="L286" s="285"/>
      <c r="M286" s="285"/>
      <c r="N286" s="285"/>
      <c r="O286" s="285"/>
      <c r="P286" s="286"/>
      <c r="Q286" s="286"/>
      <c r="R286" s="286"/>
    </row>
    <row r="287">
      <c r="A287" s="282" t="s">
        <v>3855</v>
      </c>
      <c r="B287" s="283" t="s">
        <v>3856</v>
      </c>
      <c r="C287" s="283" t="s">
        <v>3649</v>
      </c>
      <c r="D287" s="283" t="s">
        <v>33</v>
      </c>
      <c r="E287" s="283" t="s">
        <v>3857</v>
      </c>
      <c r="F287" s="283" t="s">
        <v>3651</v>
      </c>
      <c r="G287" s="284">
        <v>46065.0</v>
      </c>
      <c r="H287" s="285"/>
      <c r="I287" s="285"/>
      <c r="J287" s="285"/>
      <c r="K287" s="285"/>
      <c r="L287" s="285"/>
      <c r="M287" s="285"/>
      <c r="N287" s="285"/>
      <c r="O287" s="285"/>
      <c r="P287" s="286"/>
      <c r="Q287" s="286"/>
      <c r="R287" s="286"/>
    </row>
    <row r="288">
      <c r="A288" s="282" t="s">
        <v>3819</v>
      </c>
      <c r="B288" s="283" t="s">
        <v>3820</v>
      </c>
      <c r="C288" s="283" t="s">
        <v>3649</v>
      </c>
      <c r="D288" s="283" t="s">
        <v>33</v>
      </c>
      <c r="E288" s="283" t="s">
        <v>3821</v>
      </c>
      <c r="F288" s="283" t="s">
        <v>3651</v>
      </c>
      <c r="G288" s="284">
        <v>46065.0</v>
      </c>
      <c r="H288" s="285"/>
      <c r="I288" s="285"/>
      <c r="J288" s="285"/>
      <c r="K288" s="285"/>
      <c r="L288" s="285"/>
      <c r="M288" s="285"/>
      <c r="N288" s="285"/>
      <c r="O288" s="285"/>
      <c r="P288" s="286"/>
      <c r="Q288" s="286"/>
      <c r="R288" s="286"/>
    </row>
    <row r="289">
      <c r="A289" s="282" t="s">
        <v>3895</v>
      </c>
      <c r="B289" s="283" t="s">
        <v>3896</v>
      </c>
      <c r="C289" s="283" t="s">
        <v>3649</v>
      </c>
      <c r="D289" s="283" t="s">
        <v>33</v>
      </c>
      <c r="E289" s="283" t="s">
        <v>3897</v>
      </c>
      <c r="F289" s="283" t="s">
        <v>3651</v>
      </c>
      <c r="G289" s="284">
        <v>46065.0</v>
      </c>
      <c r="H289" s="285"/>
      <c r="I289" s="285"/>
      <c r="J289" s="285"/>
      <c r="K289" s="285"/>
      <c r="L289" s="285"/>
      <c r="M289" s="285"/>
      <c r="N289" s="285"/>
      <c r="O289" s="285"/>
      <c r="P289" s="286"/>
      <c r="Q289" s="286"/>
      <c r="R289" s="286"/>
    </row>
    <row r="290">
      <c r="A290" s="282" t="s">
        <v>3891</v>
      </c>
      <c r="B290" s="283" t="s">
        <v>3892</v>
      </c>
      <c r="C290" s="283" t="s">
        <v>3649</v>
      </c>
      <c r="D290" s="283" t="s">
        <v>33</v>
      </c>
      <c r="E290" s="283" t="s">
        <v>3893</v>
      </c>
      <c r="F290" s="283" t="s">
        <v>3651</v>
      </c>
      <c r="G290" s="284">
        <v>46065.0</v>
      </c>
      <c r="H290" s="285"/>
      <c r="I290" s="285"/>
      <c r="J290" s="285"/>
      <c r="K290" s="285"/>
      <c r="L290" s="285"/>
      <c r="M290" s="285"/>
      <c r="N290" s="285"/>
      <c r="O290" s="285"/>
      <c r="P290" s="286"/>
      <c r="Q290" s="286"/>
      <c r="R290" s="286"/>
    </row>
    <row r="291">
      <c r="A291" s="282" t="s">
        <v>3903</v>
      </c>
      <c r="B291" s="283" t="s">
        <v>3904</v>
      </c>
      <c r="C291" s="283" t="s">
        <v>3649</v>
      </c>
      <c r="D291" s="283" t="s">
        <v>33</v>
      </c>
      <c r="E291" s="283" t="s">
        <v>3905</v>
      </c>
      <c r="F291" s="283" t="s">
        <v>3651</v>
      </c>
      <c r="G291" s="284">
        <v>46064.0</v>
      </c>
      <c r="H291" s="285"/>
      <c r="I291" s="285"/>
      <c r="J291" s="285"/>
      <c r="K291" s="285"/>
      <c r="L291" s="285"/>
      <c r="M291" s="285"/>
      <c r="N291" s="285"/>
      <c r="O291" s="285"/>
      <c r="P291" s="286"/>
      <c r="Q291" s="286"/>
      <c r="R291" s="286"/>
    </row>
    <row r="292">
      <c r="A292" s="282" t="s">
        <v>3753</v>
      </c>
      <c r="B292" s="283" t="s">
        <v>3754</v>
      </c>
      <c r="C292" s="283" t="s">
        <v>3649</v>
      </c>
      <c r="D292" s="283" t="s">
        <v>33</v>
      </c>
      <c r="E292" s="283" t="s">
        <v>3755</v>
      </c>
      <c r="F292" s="283" t="s">
        <v>3651</v>
      </c>
      <c r="G292" s="284">
        <v>46064.0</v>
      </c>
      <c r="H292" s="285"/>
      <c r="I292" s="285"/>
      <c r="J292" s="285"/>
      <c r="K292" s="285"/>
      <c r="L292" s="285"/>
      <c r="M292" s="285"/>
      <c r="N292" s="285"/>
      <c r="O292" s="285"/>
      <c r="P292" s="286"/>
      <c r="Q292" s="286"/>
      <c r="R292" s="286"/>
    </row>
    <row r="293">
      <c r="A293" s="282" t="s">
        <v>3729</v>
      </c>
      <c r="B293" s="283" t="s">
        <v>3730</v>
      </c>
      <c r="C293" s="283" t="s">
        <v>3649</v>
      </c>
      <c r="D293" s="283" t="s">
        <v>33</v>
      </c>
      <c r="E293" s="283" t="s">
        <v>3731</v>
      </c>
      <c r="F293" s="283" t="s">
        <v>3651</v>
      </c>
      <c r="G293" s="284">
        <v>46065.0</v>
      </c>
      <c r="H293" s="285"/>
      <c r="I293" s="285"/>
      <c r="J293" s="285"/>
      <c r="K293" s="285"/>
      <c r="L293" s="285"/>
      <c r="M293" s="285"/>
      <c r="N293" s="285"/>
      <c r="O293" s="285"/>
      <c r="P293" s="286"/>
      <c r="Q293" s="286"/>
      <c r="R293" s="286"/>
    </row>
    <row r="294">
      <c r="A294" s="282" t="s">
        <v>3733</v>
      </c>
      <c r="B294" s="283" t="s">
        <v>3734</v>
      </c>
      <c r="C294" s="283" t="s">
        <v>3649</v>
      </c>
      <c r="D294" s="283" t="s">
        <v>33</v>
      </c>
      <c r="E294" s="283" t="s">
        <v>3735</v>
      </c>
      <c r="F294" s="283" t="s">
        <v>3651</v>
      </c>
      <c r="G294" s="284">
        <v>46065.0</v>
      </c>
      <c r="H294" s="285"/>
      <c r="I294" s="285"/>
      <c r="J294" s="285"/>
      <c r="K294" s="285"/>
      <c r="L294" s="285"/>
      <c r="M294" s="285"/>
      <c r="N294" s="285"/>
      <c r="O294" s="285"/>
      <c r="P294" s="286"/>
      <c r="Q294" s="286"/>
      <c r="R294" s="286"/>
    </row>
    <row r="295">
      <c r="A295" s="282" t="s">
        <v>3932</v>
      </c>
      <c r="B295" s="283" t="s">
        <v>3933</v>
      </c>
      <c r="C295" s="283" t="s">
        <v>3649</v>
      </c>
      <c r="D295" s="283" t="s">
        <v>33</v>
      </c>
      <c r="E295" s="283" t="s">
        <v>3934</v>
      </c>
      <c r="F295" s="283" t="s">
        <v>3651</v>
      </c>
      <c r="G295" s="284">
        <v>46065.0</v>
      </c>
      <c r="H295" s="285"/>
      <c r="I295" s="285"/>
      <c r="J295" s="285"/>
      <c r="K295" s="285"/>
      <c r="L295" s="285"/>
      <c r="M295" s="285"/>
      <c r="N295" s="285"/>
      <c r="O295" s="285"/>
      <c r="P295" s="286"/>
      <c r="Q295" s="286"/>
      <c r="R295" s="286"/>
    </row>
    <row r="296">
      <c r="A296" s="282" t="s">
        <v>3766</v>
      </c>
      <c r="B296" s="283" t="s">
        <v>3767</v>
      </c>
      <c r="C296" s="283" t="s">
        <v>3649</v>
      </c>
      <c r="D296" s="283" t="s">
        <v>33</v>
      </c>
      <c r="E296" s="283" t="s">
        <v>3768</v>
      </c>
      <c r="F296" s="283" t="s">
        <v>3651</v>
      </c>
      <c r="G296" s="284">
        <v>46065.0</v>
      </c>
      <c r="H296" s="285"/>
      <c r="I296" s="285"/>
      <c r="J296" s="285"/>
      <c r="K296" s="285"/>
      <c r="L296" s="285"/>
      <c r="M296" s="285"/>
      <c r="N296" s="285"/>
      <c r="O296" s="285"/>
      <c r="P296" s="286"/>
      <c r="Q296" s="286"/>
      <c r="R296" s="286"/>
    </row>
    <row r="297">
      <c r="A297" s="282" t="s">
        <v>3831</v>
      </c>
      <c r="B297" s="283" t="s">
        <v>3832</v>
      </c>
      <c r="C297" s="283" t="s">
        <v>3649</v>
      </c>
      <c r="D297" s="283" t="s">
        <v>33</v>
      </c>
      <c r="E297" s="283" t="s">
        <v>3833</v>
      </c>
      <c r="F297" s="283" t="s">
        <v>3651</v>
      </c>
      <c r="G297" s="284">
        <v>46065.0</v>
      </c>
      <c r="H297" s="285"/>
      <c r="I297" s="285"/>
      <c r="J297" s="285"/>
      <c r="K297" s="285"/>
      <c r="L297" s="285"/>
      <c r="M297" s="285"/>
      <c r="N297" s="285"/>
      <c r="O297" s="285"/>
      <c r="P297" s="286"/>
      <c r="Q297" s="286"/>
      <c r="R297" s="286"/>
    </row>
    <row r="298">
      <c r="A298" s="282" t="s">
        <v>3769</v>
      </c>
      <c r="B298" s="283" t="s">
        <v>3770</v>
      </c>
      <c r="C298" s="283" t="s">
        <v>3649</v>
      </c>
      <c r="D298" s="283" t="s">
        <v>33</v>
      </c>
      <c r="E298" s="283" t="s">
        <v>3771</v>
      </c>
      <c r="F298" s="283" t="s">
        <v>3651</v>
      </c>
      <c r="G298" s="284">
        <v>46065.0</v>
      </c>
      <c r="H298" s="285"/>
      <c r="I298" s="285"/>
      <c r="J298" s="285"/>
      <c r="K298" s="285"/>
      <c r="L298" s="285"/>
      <c r="M298" s="285"/>
      <c r="N298" s="285"/>
      <c r="O298" s="285"/>
      <c r="P298" s="286"/>
      <c r="Q298" s="286"/>
      <c r="R298" s="286"/>
    </row>
    <row r="299">
      <c r="A299" s="282" t="s">
        <v>3773</v>
      </c>
      <c r="B299" s="283" t="s">
        <v>3774</v>
      </c>
      <c r="C299" s="283" t="s">
        <v>3649</v>
      </c>
      <c r="D299" s="283" t="s">
        <v>33</v>
      </c>
      <c r="E299" s="283" t="s">
        <v>3775</v>
      </c>
      <c r="F299" s="283" t="s">
        <v>3651</v>
      </c>
      <c r="G299" s="284">
        <v>46065.0</v>
      </c>
      <c r="H299" s="285"/>
      <c r="I299" s="285"/>
      <c r="J299" s="285"/>
      <c r="K299" s="285"/>
      <c r="L299" s="285"/>
      <c r="M299" s="285"/>
      <c r="N299" s="285"/>
      <c r="O299" s="285"/>
      <c r="P299" s="286"/>
      <c r="Q299" s="286"/>
      <c r="R299" s="286"/>
    </row>
    <row r="300">
      <c r="A300" s="282" t="s">
        <v>3859</v>
      </c>
      <c r="B300" s="283" t="s">
        <v>3860</v>
      </c>
      <c r="C300" s="283" t="s">
        <v>3649</v>
      </c>
      <c r="D300" s="283" t="s">
        <v>33</v>
      </c>
      <c r="E300" s="283" t="s">
        <v>3861</v>
      </c>
      <c r="F300" s="283" t="s">
        <v>3651</v>
      </c>
      <c r="G300" s="284">
        <v>46065.0</v>
      </c>
      <c r="H300" s="285"/>
      <c r="I300" s="285"/>
      <c r="J300" s="285"/>
      <c r="K300" s="285"/>
      <c r="L300" s="285"/>
      <c r="M300" s="285"/>
      <c r="N300" s="285"/>
      <c r="O300" s="285"/>
      <c r="P300" s="286"/>
      <c r="Q300" s="286"/>
      <c r="R300" s="286"/>
    </row>
    <row r="301">
      <c r="A301" s="282" t="s">
        <v>3863</v>
      </c>
      <c r="B301" s="283" t="s">
        <v>3864</v>
      </c>
      <c r="C301" s="283" t="s">
        <v>3649</v>
      </c>
      <c r="D301" s="283" t="s">
        <v>33</v>
      </c>
      <c r="E301" s="283" t="s">
        <v>3865</v>
      </c>
      <c r="F301" s="283" t="s">
        <v>3651</v>
      </c>
      <c r="G301" s="284">
        <v>46065.0</v>
      </c>
      <c r="H301" s="285"/>
      <c r="I301" s="285"/>
      <c r="J301" s="285"/>
      <c r="K301" s="285"/>
      <c r="L301" s="285"/>
      <c r="M301" s="285"/>
      <c r="N301" s="285"/>
      <c r="O301" s="285"/>
      <c r="P301" s="286"/>
      <c r="Q301" s="286"/>
      <c r="R301" s="286"/>
    </row>
    <row r="302">
      <c r="A302" s="282" t="s">
        <v>3920</v>
      </c>
      <c r="B302" s="283" t="s">
        <v>3921</v>
      </c>
      <c r="C302" s="283" t="s">
        <v>3649</v>
      </c>
      <c r="D302" s="283" t="s">
        <v>33</v>
      </c>
      <c r="E302" s="283" t="s">
        <v>3922</v>
      </c>
      <c r="F302" s="283" t="s">
        <v>3651</v>
      </c>
      <c r="G302" s="284">
        <v>46065.0</v>
      </c>
      <c r="H302" s="285"/>
      <c r="I302" s="285"/>
      <c r="J302" s="285"/>
      <c r="K302" s="285"/>
      <c r="L302" s="285"/>
      <c r="M302" s="285"/>
      <c r="N302" s="285"/>
      <c r="O302" s="285"/>
      <c r="P302" s="286"/>
      <c r="Q302" s="286"/>
      <c r="R302" s="286"/>
    </row>
    <row r="303">
      <c r="A303" s="282" t="s">
        <v>3839</v>
      </c>
      <c r="B303" s="283" t="s">
        <v>3840</v>
      </c>
      <c r="C303" s="283" t="s">
        <v>3649</v>
      </c>
      <c r="D303" s="283" t="s">
        <v>33</v>
      </c>
      <c r="E303" s="283" t="s">
        <v>3841</v>
      </c>
      <c r="F303" s="283" t="s">
        <v>3651</v>
      </c>
      <c r="G303" s="284">
        <v>46065.0</v>
      </c>
      <c r="H303" s="285"/>
      <c r="I303" s="285"/>
      <c r="J303" s="285"/>
      <c r="K303" s="285"/>
      <c r="L303" s="285"/>
      <c r="M303" s="285"/>
      <c r="N303" s="285"/>
      <c r="O303" s="285"/>
      <c r="P303" s="286"/>
      <c r="Q303" s="286"/>
      <c r="R303" s="286"/>
    </row>
    <row r="304">
      <c r="A304" s="282" t="s">
        <v>3843</v>
      </c>
      <c r="B304" s="283" t="s">
        <v>3844</v>
      </c>
      <c r="C304" s="283" t="s">
        <v>3649</v>
      </c>
      <c r="D304" s="283" t="s">
        <v>33</v>
      </c>
      <c r="E304" s="283" t="s">
        <v>3845</v>
      </c>
      <c r="F304" s="283" t="s">
        <v>3651</v>
      </c>
      <c r="G304" s="284">
        <v>46065.0</v>
      </c>
      <c r="H304" s="285"/>
      <c r="I304" s="285"/>
      <c r="J304" s="285"/>
      <c r="K304" s="285"/>
      <c r="L304" s="285"/>
      <c r="M304" s="285"/>
      <c r="N304" s="285"/>
      <c r="O304" s="285"/>
      <c r="P304" s="286"/>
      <c r="Q304" s="286"/>
      <c r="R304" s="286"/>
    </row>
    <row r="305">
      <c r="A305" s="282" t="s">
        <v>3847</v>
      </c>
      <c r="B305" s="283" t="s">
        <v>3848</v>
      </c>
      <c r="C305" s="283" t="s">
        <v>3649</v>
      </c>
      <c r="D305" s="283" t="s">
        <v>33</v>
      </c>
      <c r="E305" s="283" t="s">
        <v>3849</v>
      </c>
      <c r="F305" s="283" t="s">
        <v>3651</v>
      </c>
      <c r="G305" s="284">
        <v>46064.0</v>
      </c>
      <c r="H305" s="285"/>
      <c r="I305" s="285"/>
      <c r="J305" s="285"/>
      <c r="K305" s="285"/>
      <c r="L305" s="285"/>
      <c r="M305" s="285"/>
      <c r="N305" s="285"/>
      <c r="O305" s="285"/>
      <c r="P305" s="286"/>
      <c r="Q305" s="286"/>
      <c r="R305" s="286"/>
    </row>
    <row r="306">
      <c r="A306" s="282" t="s">
        <v>3737</v>
      </c>
      <c r="B306" s="283" t="s">
        <v>3738</v>
      </c>
      <c r="C306" s="283" t="s">
        <v>3649</v>
      </c>
      <c r="D306" s="283" t="s">
        <v>33</v>
      </c>
      <c r="E306" s="283" t="s">
        <v>3739</v>
      </c>
      <c r="F306" s="283" t="s">
        <v>3651</v>
      </c>
      <c r="G306" s="284">
        <v>46065.0</v>
      </c>
      <c r="H306" s="285"/>
      <c r="I306" s="285"/>
      <c r="J306" s="285"/>
      <c r="K306" s="285"/>
      <c r="L306" s="285"/>
      <c r="M306" s="285"/>
      <c r="N306" s="285"/>
      <c r="O306" s="285"/>
      <c r="P306" s="286"/>
      <c r="Q306" s="286"/>
      <c r="R306" s="286"/>
    </row>
    <row r="307">
      <c r="A307" s="282" t="s">
        <v>3741</v>
      </c>
      <c r="B307" s="283" t="s">
        <v>3742</v>
      </c>
      <c r="C307" s="283" t="s">
        <v>3649</v>
      </c>
      <c r="D307" s="283" t="s">
        <v>33</v>
      </c>
      <c r="E307" s="283" t="s">
        <v>3743</v>
      </c>
      <c r="F307" s="283" t="s">
        <v>3651</v>
      </c>
      <c r="G307" s="284">
        <v>46065.0</v>
      </c>
      <c r="H307" s="285"/>
      <c r="I307" s="285"/>
      <c r="J307" s="285"/>
      <c r="K307" s="285"/>
      <c r="L307" s="285"/>
      <c r="M307" s="285"/>
      <c r="N307" s="285"/>
      <c r="O307" s="285"/>
      <c r="P307" s="286"/>
      <c r="Q307" s="286"/>
      <c r="R307" s="286"/>
    </row>
    <row r="308">
      <c r="A308" s="282" t="s">
        <v>3745</v>
      </c>
      <c r="B308" s="283" t="s">
        <v>3746</v>
      </c>
      <c r="C308" s="283" t="s">
        <v>3649</v>
      </c>
      <c r="D308" s="283" t="s">
        <v>33</v>
      </c>
      <c r="E308" s="283" t="s">
        <v>3747</v>
      </c>
      <c r="F308" s="283" t="s">
        <v>3651</v>
      </c>
      <c r="G308" s="284">
        <v>46065.0</v>
      </c>
      <c r="H308" s="285"/>
      <c r="I308" s="285"/>
      <c r="J308" s="285"/>
      <c r="K308" s="285"/>
      <c r="L308" s="285"/>
      <c r="M308" s="285"/>
      <c r="N308" s="285"/>
      <c r="O308" s="285"/>
      <c r="P308" s="286"/>
      <c r="Q308" s="286"/>
      <c r="R308" s="286"/>
    </row>
    <row r="309">
      <c r="A309" s="282" t="s">
        <v>3749</v>
      </c>
      <c r="B309" s="283" t="s">
        <v>3750</v>
      </c>
      <c r="C309" s="283" t="s">
        <v>3649</v>
      </c>
      <c r="D309" s="283" t="s">
        <v>33</v>
      </c>
      <c r="E309" s="283" t="s">
        <v>3751</v>
      </c>
      <c r="F309" s="283" t="s">
        <v>3651</v>
      </c>
      <c r="G309" s="284">
        <v>46065.0</v>
      </c>
      <c r="H309" s="285"/>
      <c r="I309" s="285"/>
      <c r="J309" s="285"/>
      <c r="K309" s="285"/>
      <c r="L309" s="285"/>
      <c r="M309" s="285"/>
      <c r="N309" s="285"/>
      <c r="O309" s="285"/>
      <c r="P309" s="286"/>
      <c r="Q309" s="286"/>
      <c r="R309" s="286"/>
    </row>
    <row r="310">
      <c r="A310" s="282" t="s">
        <v>3777</v>
      </c>
      <c r="B310" s="283" t="s">
        <v>3778</v>
      </c>
      <c r="C310" s="283" t="s">
        <v>3649</v>
      </c>
      <c r="D310" s="283" t="s">
        <v>33</v>
      </c>
      <c r="E310" s="283" t="s">
        <v>3779</v>
      </c>
      <c r="F310" s="283" t="s">
        <v>3651</v>
      </c>
      <c r="G310" s="284">
        <v>46065.0</v>
      </c>
      <c r="H310" s="285"/>
      <c r="I310" s="285"/>
      <c r="J310" s="285"/>
      <c r="K310" s="285"/>
      <c r="L310" s="285"/>
      <c r="M310" s="285"/>
      <c r="N310" s="285"/>
      <c r="O310" s="285"/>
      <c r="P310" s="286"/>
      <c r="Q310" s="286"/>
      <c r="R310" s="286"/>
    </row>
    <row r="311">
      <c r="A311" s="282" t="s">
        <v>3880</v>
      </c>
      <c r="B311" s="283" t="s">
        <v>3881</v>
      </c>
      <c r="C311" s="283" t="s">
        <v>3649</v>
      </c>
      <c r="D311" s="283" t="s">
        <v>33</v>
      </c>
      <c r="E311" s="283" t="s">
        <v>3882</v>
      </c>
      <c r="F311" s="283" t="s">
        <v>3651</v>
      </c>
      <c r="G311" s="284">
        <v>46065.0</v>
      </c>
      <c r="H311" s="285"/>
      <c r="I311" s="285"/>
      <c r="J311" s="285"/>
      <c r="K311" s="285"/>
      <c r="L311" s="285"/>
      <c r="M311" s="285"/>
      <c r="N311" s="285"/>
      <c r="O311" s="285"/>
      <c r="P311" s="286"/>
      <c r="Q311" s="286"/>
      <c r="R311" s="286"/>
    </row>
    <row r="312">
      <c r="A312" s="282" t="s">
        <v>3886</v>
      </c>
      <c r="B312" s="283" t="s">
        <v>3887</v>
      </c>
      <c r="C312" s="283" t="s">
        <v>3649</v>
      </c>
      <c r="D312" s="283" t="s">
        <v>33</v>
      </c>
      <c r="E312" s="283" t="s">
        <v>3888</v>
      </c>
      <c r="F312" s="283" t="s">
        <v>3651</v>
      </c>
      <c r="G312" s="284">
        <v>46065.0</v>
      </c>
      <c r="H312" s="285"/>
      <c r="I312" s="285"/>
      <c r="J312" s="285"/>
      <c r="K312" s="285"/>
      <c r="L312" s="285"/>
      <c r="M312" s="285"/>
      <c r="N312" s="285"/>
      <c r="O312" s="285"/>
      <c r="P312" s="286"/>
      <c r="Q312" s="286"/>
      <c r="R312" s="286"/>
    </row>
    <row r="313">
      <c r="A313" s="282" t="s">
        <v>3907</v>
      </c>
      <c r="B313" s="283" t="s">
        <v>3908</v>
      </c>
      <c r="C313" s="283" t="s">
        <v>3649</v>
      </c>
      <c r="D313" s="283" t="s">
        <v>33</v>
      </c>
      <c r="E313" s="283" t="s">
        <v>3909</v>
      </c>
      <c r="F313" s="283" t="s">
        <v>3651</v>
      </c>
      <c r="G313" s="284">
        <v>46065.0</v>
      </c>
      <c r="H313" s="285"/>
      <c r="I313" s="285"/>
      <c r="J313" s="285"/>
      <c r="K313" s="285"/>
      <c r="L313" s="285"/>
      <c r="M313" s="285"/>
      <c r="N313" s="285"/>
      <c r="O313" s="285"/>
      <c r="P313" s="286"/>
      <c r="Q313" s="286"/>
      <c r="R313" s="286"/>
    </row>
    <row r="314">
      <c r="A314" s="282" t="s">
        <v>3911</v>
      </c>
      <c r="B314" s="283" t="s">
        <v>3912</v>
      </c>
      <c r="C314" s="283" t="s">
        <v>3649</v>
      </c>
      <c r="D314" s="283" t="s">
        <v>33</v>
      </c>
      <c r="E314" s="283" t="s">
        <v>3913</v>
      </c>
      <c r="F314" s="283" t="s">
        <v>3651</v>
      </c>
      <c r="G314" s="284">
        <v>46065.0</v>
      </c>
      <c r="H314" s="285"/>
      <c r="I314" s="285"/>
      <c r="J314" s="285"/>
      <c r="K314" s="285"/>
      <c r="L314" s="285"/>
      <c r="M314" s="285"/>
      <c r="N314" s="285"/>
      <c r="O314" s="285"/>
      <c r="P314" s="286"/>
      <c r="Q314" s="286"/>
      <c r="R314" s="286"/>
    </row>
    <row r="315">
      <c r="A315" s="282" t="s">
        <v>3823</v>
      </c>
      <c r="B315" s="283" t="s">
        <v>3824</v>
      </c>
      <c r="C315" s="283" t="s">
        <v>3649</v>
      </c>
      <c r="D315" s="283" t="s">
        <v>33</v>
      </c>
      <c r="E315" s="283" t="s">
        <v>3825</v>
      </c>
      <c r="F315" s="283" t="s">
        <v>3651</v>
      </c>
      <c r="G315" s="284">
        <v>46065.0</v>
      </c>
      <c r="H315" s="285"/>
      <c r="I315" s="285"/>
      <c r="J315" s="285"/>
      <c r="K315" s="285"/>
      <c r="L315" s="285"/>
      <c r="M315" s="285"/>
      <c r="N315" s="285"/>
      <c r="O315" s="285"/>
      <c r="P315" s="286"/>
      <c r="Q315" s="286"/>
      <c r="R315" s="286"/>
    </row>
    <row r="316">
      <c r="A316" s="282" t="s">
        <v>3781</v>
      </c>
      <c r="B316" s="283" t="s">
        <v>3782</v>
      </c>
      <c r="C316" s="283" t="s">
        <v>3649</v>
      </c>
      <c r="D316" s="283" t="s">
        <v>33</v>
      </c>
      <c r="E316" s="283" t="s">
        <v>3783</v>
      </c>
      <c r="F316" s="283" t="s">
        <v>3651</v>
      </c>
      <c r="G316" s="284">
        <v>46065.0</v>
      </c>
      <c r="H316" s="285"/>
      <c r="I316" s="285"/>
      <c r="J316" s="285"/>
      <c r="K316" s="285"/>
      <c r="L316" s="285"/>
      <c r="M316" s="285"/>
      <c r="N316" s="285"/>
      <c r="O316" s="285"/>
      <c r="P316" s="286"/>
      <c r="Q316" s="286"/>
      <c r="R316" s="286"/>
    </row>
    <row r="317">
      <c r="A317" s="282" t="s">
        <v>3785</v>
      </c>
      <c r="B317" s="283" t="s">
        <v>3786</v>
      </c>
      <c r="C317" s="283" t="s">
        <v>3649</v>
      </c>
      <c r="D317" s="283" t="s">
        <v>33</v>
      </c>
      <c r="E317" s="283" t="s">
        <v>3787</v>
      </c>
      <c r="F317" s="283" t="s">
        <v>3651</v>
      </c>
      <c r="G317" s="284">
        <v>46065.0</v>
      </c>
      <c r="H317" s="285"/>
      <c r="I317" s="285"/>
      <c r="J317" s="285"/>
      <c r="K317" s="285"/>
      <c r="L317" s="285"/>
      <c r="M317" s="285"/>
      <c r="N317" s="285"/>
      <c r="O317" s="285"/>
      <c r="P317" s="286"/>
      <c r="Q317" s="286"/>
      <c r="R317" s="286"/>
    </row>
    <row r="318">
      <c r="A318" s="282" t="s">
        <v>3851</v>
      </c>
      <c r="B318" s="283" t="s">
        <v>3852</v>
      </c>
      <c r="C318" s="283" t="s">
        <v>3649</v>
      </c>
      <c r="D318" s="283" t="s">
        <v>33</v>
      </c>
      <c r="E318" s="283" t="s">
        <v>3853</v>
      </c>
      <c r="F318" s="283" t="s">
        <v>3651</v>
      </c>
      <c r="G318" s="284">
        <v>46065.0</v>
      </c>
      <c r="H318" s="285"/>
      <c r="I318" s="285"/>
      <c r="J318" s="285"/>
      <c r="K318" s="285"/>
      <c r="L318" s="285"/>
      <c r="M318" s="285"/>
      <c r="N318" s="285"/>
      <c r="O318" s="285"/>
      <c r="P318" s="286"/>
      <c r="Q318" s="286"/>
      <c r="R318" s="286"/>
    </row>
    <row r="319">
      <c r="A319" s="282" t="s">
        <v>4417</v>
      </c>
      <c r="B319" s="283" t="s">
        <v>4418</v>
      </c>
      <c r="C319" s="283" t="s">
        <v>61</v>
      </c>
      <c r="D319" s="283" t="s">
        <v>33</v>
      </c>
      <c r="E319" s="283" t="s">
        <v>1955</v>
      </c>
      <c r="F319" s="283" t="s">
        <v>4168</v>
      </c>
      <c r="G319" s="284">
        <v>46065.0</v>
      </c>
      <c r="H319" s="285"/>
      <c r="I319" s="285"/>
      <c r="J319" s="285"/>
      <c r="K319" s="285"/>
      <c r="L319" s="285"/>
      <c r="M319" s="285"/>
      <c r="N319" s="285"/>
      <c r="O319" s="285"/>
      <c r="P319" s="286"/>
      <c r="Q319" s="286"/>
      <c r="R319" s="286"/>
    </row>
    <row r="320">
      <c r="A320" s="282" t="s">
        <v>4419</v>
      </c>
      <c r="B320" s="283" t="s">
        <v>4420</v>
      </c>
      <c r="C320" s="283" t="s">
        <v>61</v>
      </c>
      <c r="D320" s="283" t="s">
        <v>62</v>
      </c>
      <c r="E320" s="283" t="s">
        <v>4421</v>
      </c>
      <c r="F320" s="283" t="s">
        <v>4422</v>
      </c>
      <c r="G320" s="284">
        <v>46065.0</v>
      </c>
      <c r="H320" s="285"/>
      <c r="I320" s="285"/>
      <c r="J320" s="285"/>
      <c r="K320" s="285"/>
      <c r="L320" s="285"/>
      <c r="M320" s="285"/>
      <c r="N320" s="285"/>
      <c r="O320" s="285"/>
      <c r="P320" s="286"/>
      <c r="Q320" s="286"/>
      <c r="R320" s="286"/>
    </row>
    <row r="321">
      <c r="A321" s="317"/>
      <c r="B321" s="283" t="s">
        <v>4423</v>
      </c>
      <c r="C321" s="283" t="s">
        <v>4424</v>
      </c>
      <c r="D321" s="283" t="s">
        <v>62</v>
      </c>
      <c r="E321" s="283">
        <v>43.0</v>
      </c>
      <c r="F321" s="283" t="s">
        <v>3631</v>
      </c>
      <c r="G321" s="284">
        <v>46237.0</v>
      </c>
      <c r="H321" s="283" t="s">
        <v>4425</v>
      </c>
      <c r="I321" s="285"/>
      <c r="J321" s="285"/>
      <c r="K321" s="285"/>
      <c r="L321" s="285"/>
      <c r="M321" s="285"/>
      <c r="N321" s="285"/>
      <c r="O321" s="285"/>
      <c r="P321" s="286"/>
      <c r="Q321" s="286"/>
      <c r="R321" s="286"/>
    </row>
    <row r="322">
      <c r="A322" s="282" t="s">
        <v>4426</v>
      </c>
      <c r="B322" s="283" t="s">
        <v>4427</v>
      </c>
      <c r="C322" s="283" t="s">
        <v>4428</v>
      </c>
      <c r="D322" s="283" t="s">
        <v>9</v>
      </c>
      <c r="E322" s="283" t="s">
        <v>4429</v>
      </c>
      <c r="F322" s="283" t="s">
        <v>4430</v>
      </c>
      <c r="G322" s="284">
        <v>12792.0</v>
      </c>
      <c r="H322" s="285"/>
      <c r="I322" s="285"/>
      <c r="J322" s="285"/>
      <c r="K322" s="285"/>
      <c r="L322" s="285"/>
      <c r="M322" s="285"/>
      <c r="N322" s="285"/>
      <c r="O322" s="285"/>
      <c r="P322" s="286"/>
      <c r="Q322" s="286"/>
      <c r="R322" s="286"/>
    </row>
    <row r="323">
      <c r="A323" s="282" t="s">
        <v>4431</v>
      </c>
      <c r="B323" s="283" t="s">
        <v>4432</v>
      </c>
      <c r="C323" s="283" t="s">
        <v>4364</v>
      </c>
      <c r="D323" s="283" t="s">
        <v>9</v>
      </c>
      <c r="E323" s="283" t="s">
        <v>4433</v>
      </c>
      <c r="F323" s="316">
        <v>45996.0</v>
      </c>
      <c r="G323" s="283" t="s">
        <v>4434</v>
      </c>
      <c r="H323" s="285"/>
      <c r="I323" s="285"/>
      <c r="J323" s="285"/>
      <c r="K323" s="285"/>
      <c r="L323" s="285"/>
      <c r="M323" s="285"/>
      <c r="N323" s="285"/>
      <c r="O323" s="285"/>
      <c r="P323" s="286"/>
      <c r="Q323" s="286"/>
      <c r="R323" s="286"/>
    </row>
    <row r="324">
      <c r="A324" s="282" t="s">
        <v>4435</v>
      </c>
      <c r="B324" s="283" t="s">
        <v>4436</v>
      </c>
      <c r="C324" s="283" t="s">
        <v>4364</v>
      </c>
      <c r="D324" s="283" t="s">
        <v>9</v>
      </c>
      <c r="E324" s="283" t="s">
        <v>4437</v>
      </c>
      <c r="F324" s="316">
        <v>46361.0</v>
      </c>
      <c r="G324" s="283" t="s">
        <v>4438</v>
      </c>
      <c r="H324" s="285"/>
      <c r="I324" s="285"/>
      <c r="J324" s="285"/>
      <c r="K324" s="285"/>
      <c r="L324" s="285"/>
      <c r="M324" s="285"/>
      <c r="N324" s="285"/>
      <c r="O324" s="285"/>
      <c r="P324" s="286"/>
      <c r="Q324" s="286"/>
      <c r="R324" s="286"/>
    </row>
    <row r="325">
      <c r="A325" s="282" t="s">
        <v>4439</v>
      </c>
      <c r="B325" s="283" t="s">
        <v>4440</v>
      </c>
      <c r="C325" s="283" t="s">
        <v>4364</v>
      </c>
      <c r="D325" s="283" t="s">
        <v>9</v>
      </c>
      <c r="E325" s="283" t="s">
        <v>4441</v>
      </c>
      <c r="F325" s="316">
        <v>46361.0</v>
      </c>
      <c r="G325" s="284">
        <v>46514.0</v>
      </c>
      <c r="H325" s="285"/>
      <c r="I325" s="285"/>
      <c r="J325" s="285"/>
      <c r="K325" s="285"/>
      <c r="L325" s="285"/>
      <c r="M325" s="285"/>
      <c r="N325" s="285"/>
      <c r="O325" s="285"/>
      <c r="P325" s="286"/>
      <c r="Q325" s="286"/>
      <c r="R325" s="286"/>
    </row>
    <row r="326">
      <c r="A326" s="282" t="s">
        <v>4442</v>
      </c>
      <c r="B326" s="283" t="s">
        <v>4443</v>
      </c>
      <c r="C326" s="283" t="s">
        <v>4444</v>
      </c>
      <c r="D326" s="283" t="s">
        <v>9</v>
      </c>
      <c r="E326" s="283">
        <v>11.0</v>
      </c>
      <c r="F326" s="283" t="s">
        <v>4445</v>
      </c>
      <c r="G326" s="283" t="s">
        <v>4229</v>
      </c>
      <c r="H326" s="285"/>
      <c r="I326" s="285"/>
      <c r="J326" s="285"/>
      <c r="K326" s="285"/>
      <c r="L326" s="285"/>
      <c r="M326" s="285"/>
      <c r="N326" s="285"/>
      <c r="O326" s="285"/>
      <c r="P326" s="286"/>
      <c r="Q326" s="286"/>
      <c r="R326" s="286"/>
    </row>
    <row r="327">
      <c r="A327" s="282" t="s">
        <v>4446</v>
      </c>
      <c r="B327" s="283" t="s">
        <v>4447</v>
      </c>
      <c r="C327" s="283" t="s">
        <v>4448</v>
      </c>
      <c r="D327" s="283" t="s">
        <v>9</v>
      </c>
      <c r="E327" s="283">
        <v>13.0</v>
      </c>
      <c r="F327" s="283" t="s">
        <v>4449</v>
      </c>
      <c r="G327" s="283" t="s">
        <v>4229</v>
      </c>
      <c r="H327" s="285"/>
      <c r="I327" s="285"/>
      <c r="J327" s="285"/>
      <c r="K327" s="285"/>
      <c r="L327" s="285"/>
      <c r="M327" s="285"/>
      <c r="N327" s="285"/>
      <c r="O327" s="285"/>
      <c r="P327" s="286"/>
      <c r="Q327" s="286"/>
      <c r="R327" s="286"/>
    </row>
    <row r="328">
      <c r="A328" s="282" t="s">
        <v>4450</v>
      </c>
      <c r="B328" s="283" t="s">
        <v>4451</v>
      </c>
      <c r="C328" s="283" t="s">
        <v>1755</v>
      </c>
      <c r="D328" s="283" t="s">
        <v>4452</v>
      </c>
      <c r="E328" s="283">
        <v>92.0</v>
      </c>
      <c r="F328" s="283">
        <v>10.25</v>
      </c>
      <c r="G328" s="311">
        <v>46713.0</v>
      </c>
      <c r="H328" s="285"/>
      <c r="I328" s="285"/>
      <c r="J328" s="285"/>
      <c r="K328" s="285"/>
      <c r="L328" s="285"/>
      <c r="M328" s="285"/>
      <c r="N328" s="285"/>
      <c r="O328" s="285"/>
      <c r="P328" s="286"/>
      <c r="Q328" s="286"/>
      <c r="R328" s="286"/>
    </row>
    <row r="329">
      <c r="A329" s="282" t="s">
        <v>4343</v>
      </c>
      <c r="B329" s="283" t="s">
        <v>4453</v>
      </c>
      <c r="C329" s="283" t="s">
        <v>224</v>
      </c>
      <c r="D329" s="283" t="s">
        <v>4452</v>
      </c>
      <c r="E329" s="283">
        <v>185.0</v>
      </c>
      <c r="F329" s="283">
        <v>10.25</v>
      </c>
      <c r="G329" s="311">
        <v>46713.0</v>
      </c>
      <c r="H329" s="285"/>
      <c r="I329" s="285"/>
      <c r="J329" s="285"/>
      <c r="K329" s="285"/>
      <c r="L329" s="285"/>
      <c r="M329" s="285"/>
      <c r="N329" s="285"/>
      <c r="O329" s="285"/>
      <c r="P329" s="286"/>
      <c r="Q329" s="286"/>
      <c r="R329" s="286"/>
    </row>
    <row r="330">
      <c r="A330" s="282" t="s">
        <v>4454</v>
      </c>
      <c r="B330" s="283" t="s">
        <v>4455</v>
      </c>
      <c r="C330" s="283" t="s">
        <v>4364</v>
      </c>
      <c r="D330" s="283" t="s">
        <v>9</v>
      </c>
      <c r="E330" s="283" t="s">
        <v>3888</v>
      </c>
      <c r="F330" s="316">
        <v>46361.0</v>
      </c>
      <c r="G330" s="284">
        <v>46514.0</v>
      </c>
      <c r="H330" s="285"/>
      <c r="I330" s="285"/>
      <c r="J330" s="285"/>
      <c r="K330" s="285"/>
      <c r="L330" s="285"/>
      <c r="M330" s="285"/>
      <c r="N330" s="285"/>
      <c r="O330" s="285"/>
      <c r="P330" s="286"/>
      <c r="Q330" s="286"/>
      <c r="R330" s="286"/>
    </row>
    <row r="331">
      <c r="A331" s="317"/>
      <c r="B331" s="285"/>
      <c r="C331" s="285"/>
      <c r="D331" s="285"/>
      <c r="E331" s="285"/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P331" s="286"/>
      <c r="Q331" s="286"/>
      <c r="R331" s="286"/>
    </row>
    <row r="332">
      <c r="A332" s="317"/>
      <c r="B332" s="285"/>
      <c r="C332" s="285"/>
      <c r="D332" s="285"/>
      <c r="E332" s="285"/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P332" s="286"/>
      <c r="Q332" s="286"/>
      <c r="R332" s="286"/>
    </row>
    <row r="333">
      <c r="A333" s="317"/>
      <c r="B333" s="285"/>
      <c r="C333" s="285"/>
      <c r="D333" s="285"/>
      <c r="E333" s="285"/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P333" s="286"/>
      <c r="Q333" s="286"/>
      <c r="R333" s="286"/>
    </row>
    <row r="334">
      <c r="A334" s="317"/>
      <c r="B334" s="285"/>
      <c r="C334" s="285"/>
      <c r="D334" s="285"/>
      <c r="E334" s="285"/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P334" s="286"/>
      <c r="Q334" s="286"/>
      <c r="R334" s="286"/>
    </row>
    <row r="335">
      <c r="A335" s="317"/>
      <c r="B335" s="285"/>
      <c r="C335" s="285"/>
      <c r="D335" s="285"/>
      <c r="E335" s="285"/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P335" s="286"/>
      <c r="Q335" s="286"/>
      <c r="R335" s="286"/>
    </row>
    <row r="336">
      <c r="A336" s="317"/>
      <c r="B336" s="285"/>
      <c r="C336" s="285"/>
      <c r="D336" s="285"/>
      <c r="E336" s="285"/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P336" s="286"/>
      <c r="Q336" s="286"/>
      <c r="R336" s="286"/>
    </row>
    <row r="337">
      <c r="A337" s="317"/>
      <c r="B337" s="285"/>
      <c r="C337" s="285"/>
      <c r="D337" s="285"/>
      <c r="E337" s="285"/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P337" s="286"/>
      <c r="Q337" s="286"/>
      <c r="R337" s="286"/>
    </row>
    <row r="338">
      <c r="A338" s="317"/>
      <c r="B338" s="285"/>
      <c r="C338" s="285"/>
      <c r="D338" s="285"/>
      <c r="E338" s="285"/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P338" s="286"/>
      <c r="Q338" s="286"/>
      <c r="R338" s="286"/>
    </row>
    <row r="339">
      <c r="A339" s="317"/>
      <c r="B339" s="285"/>
      <c r="C339" s="285"/>
      <c r="D339" s="285"/>
      <c r="E339" s="285"/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P339" s="286"/>
      <c r="Q339" s="286"/>
      <c r="R339" s="286"/>
    </row>
    <row r="340">
      <c r="A340" s="317"/>
      <c r="B340" s="285"/>
      <c r="C340" s="285"/>
      <c r="D340" s="285"/>
      <c r="E340" s="285"/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P340" s="286"/>
      <c r="Q340" s="286"/>
      <c r="R340" s="286"/>
    </row>
    <row r="341">
      <c r="A341" s="317"/>
      <c r="B341" s="285"/>
      <c r="C341" s="285"/>
      <c r="D341" s="285"/>
      <c r="E341" s="285"/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P341" s="286"/>
      <c r="Q341" s="286"/>
      <c r="R341" s="286"/>
    </row>
    <row r="342">
      <c r="A342" s="317"/>
      <c r="B342" s="285"/>
      <c r="C342" s="285"/>
      <c r="D342" s="285"/>
      <c r="E342" s="285"/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P342" s="286"/>
      <c r="Q342" s="286"/>
      <c r="R342" s="286"/>
    </row>
    <row r="343">
      <c r="A343" s="317"/>
      <c r="B343" s="285"/>
      <c r="C343" s="285"/>
      <c r="D343" s="285"/>
      <c r="E343" s="285"/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P343" s="286"/>
      <c r="Q343" s="286"/>
      <c r="R343" s="286"/>
    </row>
    <row r="344">
      <c r="A344" s="317"/>
      <c r="B344" s="285"/>
      <c r="C344" s="285"/>
      <c r="D344" s="285"/>
      <c r="E344" s="285"/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P344" s="286"/>
      <c r="Q344" s="286"/>
      <c r="R344" s="286"/>
    </row>
    <row r="345">
      <c r="A345" s="317"/>
      <c r="B345" s="285"/>
      <c r="C345" s="285"/>
      <c r="D345" s="285"/>
      <c r="E345" s="285"/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P345" s="286"/>
      <c r="Q345" s="286"/>
      <c r="R345" s="286"/>
    </row>
    <row r="346">
      <c r="A346" s="317"/>
      <c r="B346" s="285"/>
      <c r="C346" s="285"/>
      <c r="D346" s="285"/>
      <c r="E346" s="285"/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P346" s="286"/>
      <c r="Q346" s="286"/>
      <c r="R346" s="286"/>
    </row>
    <row r="347">
      <c r="A347" s="317"/>
      <c r="B347" s="285"/>
      <c r="C347" s="285"/>
      <c r="D347" s="285"/>
      <c r="E347" s="285"/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P347" s="286"/>
      <c r="Q347" s="286"/>
      <c r="R347" s="286"/>
    </row>
    <row r="348">
      <c r="A348" s="317"/>
      <c r="B348" s="285"/>
      <c r="C348" s="285"/>
      <c r="D348" s="285"/>
      <c r="E348" s="285"/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P348" s="286"/>
      <c r="Q348" s="286"/>
      <c r="R348" s="286"/>
    </row>
    <row r="349">
      <c r="A349" s="317"/>
      <c r="B349" s="285"/>
      <c r="C349" s="285"/>
      <c r="D349" s="285"/>
      <c r="E349" s="285"/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P349" s="286"/>
      <c r="Q349" s="286"/>
      <c r="R349" s="286"/>
    </row>
    <row r="350">
      <c r="A350" s="317"/>
      <c r="B350" s="285"/>
      <c r="C350" s="285"/>
      <c r="D350" s="285"/>
      <c r="E350" s="285"/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P350" s="286"/>
      <c r="Q350" s="286"/>
      <c r="R350" s="286"/>
    </row>
    <row r="351">
      <c r="A351" s="317"/>
      <c r="B351" s="285"/>
      <c r="C351" s="285"/>
      <c r="D351" s="285"/>
      <c r="E351" s="285"/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P351" s="286"/>
      <c r="Q351" s="286"/>
      <c r="R351" s="286"/>
    </row>
    <row r="352">
      <c r="A352" s="317"/>
      <c r="B352" s="285"/>
      <c r="C352" s="285"/>
      <c r="D352" s="285"/>
      <c r="E352" s="285"/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P352" s="286"/>
      <c r="Q352" s="286"/>
      <c r="R352" s="286"/>
    </row>
    <row r="353">
      <c r="A353" s="317"/>
      <c r="B353" s="285"/>
      <c r="C353" s="285"/>
      <c r="D353" s="285"/>
      <c r="E353" s="285"/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P353" s="286"/>
      <c r="Q353" s="286"/>
      <c r="R353" s="286"/>
    </row>
    <row r="354">
      <c r="A354" s="317"/>
      <c r="B354" s="285"/>
      <c r="C354" s="285"/>
      <c r="D354" s="285"/>
      <c r="E354" s="285"/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P354" s="286"/>
      <c r="Q354" s="286"/>
      <c r="R354" s="286"/>
    </row>
    <row r="355">
      <c r="A355" s="317"/>
      <c r="B355" s="285"/>
      <c r="C355" s="285"/>
      <c r="D355" s="285"/>
      <c r="E355" s="285"/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P355" s="286"/>
      <c r="Q355" s="286"/>
      <c r="R355" s="286"/>
    </row>
    <row r="356">
      <c r="A356" s="317"/>
      <c r="B356" s="285"/>
      <c r="C356" s="285"/>
      <c r="D356" s="285"/>
      <c r="E356" s="285"/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P356" s="286"/>
      <c r="Q356" s="286"/>
      <c r="R356" s="286"/>
    </row>
    <row r="357">
      <c r="A357" s="317"/>
      <c r="B357" s="285"/>
      <c r="C357" s="285"/>
      <c r="D357" s="285"/>
      <c r="E357" s="285"/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P357" s="286"/>
      <c r="Q357" s="286"/>
      <c r="R357" s="286"/>
    </row>
    <row r="358">
      <c r="A358" s="317"/>
      <c r="B358" s="285"/>
      <c r="C358" s="285"/>
      <c r="D358" s="285"/>
      <c r="E358" s="285"/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P358" s="286"/>
      <c r="Q358" s="286"/>
      <c r="R358" s="286"/>
    </row>
    <row r="359">
      <c r="A359" s="317"/>
      <c r="B359" s="285"/>
      <c r="C359" s="285"/>
      <c r="D359" s="285"/>
      <c r="E359" s="285"/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P359" s="286"/>
      <c r="Q359" s="286"/>
      <c r="R359" s="286"/>
    </row>
    <row r="360">
      <c r="A360" s="317"/>
      <c r="B360" s="285"/>
      <c r="C360" s="285"/>
      <c r="D360" s="285"/>
      <c r="E360" s="285"/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P360" s="286"/>
      <c r="Q360" s="286"/>
      <c r="R360" s="286"/>
    </row>
    <row r="361">
      <c r="A361" s="317"/>
      <c r="B361" s="285"/>
      <c r="C361" s="285"/>
      <c r="D361" s="285"/>
      <c r="E361" s="285"/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P361" s="286"/>
      <c r="Q361" s="286"/>
      <c r="R361" s="286"/>
    </row>
    <row r="362">
      <c r="A362" s="317"/>
      <c r="B362" s="285"/>
      <c r="C362" s="285"/>
      <c r="D362" s="285"/>
      <c r="E362" s="285"/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P362" s="286"/>
      <c r="Q362" s="286"/>
      <c r="R362" s="286"/>
    </row>
    <row r="363">
      <c r="A363" s="317"/>
      <c r="B363" s="285"/>
      <c r="C363" s="285"/>
      <c r="D363" s="285"/>
      <c r="E363" s="285"/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P363" s="286"/>
      <c r="Q363" s="286"/>
      <c r="R363" s="286"/>
    </row>
    <row r="364">
      <c r="A364" s="317"/>
      <c r="B364" s="285"/>
      <c r="C364" s="285"/>
      <c r="D364" s="285"/>
      <c r="E364" s="285"/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P364" s="286"/>
      <c r="Q364" s="286"/>
      <c r="R364" s="286"/>
    </row>
    <row r="365">
      <c r="A365" s="317"/>
      <c r="B365" s="285"/>
      <c r="C365" s="285"/>
      <c r="D365" s="285"/>
      <c r="E365" s="285"/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P365" s="286"/>
      <c r="Q365" s="286"/>
      <c r="R365" s="286"/>
    </row>
    <row r="366">
      <c r="A366" s="317"/>
      <c r="B366" s="285"/>
      <c r="C366" s="285"/>
      <c r="D366" s="285"/>
      <c r="E366" s="285"/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P366" s="286"/>
      <c r="Q366" s="286"/>
      <c r="R366" s="286"/>
    </row>
    <row r="367">
      <c r="A367" s="317"/>
      <c r="B367" s="285"/>
      <c r="C367" s="285"/>
      <c r="D367" s="285"/>
      <c r="E367" s="285"/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P367" s="286"/>
      <c r="Q367" s="286"/>
      <c r="R367" s="286"/>
    </row>
    <row r="368">
      <c r="A368" s="317"/>
      <c r="B368" s="285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P368" s="286"/>
      <c r="Q368" s="286"/>
      <c r="R368" s="286"/>
    </row>
    <row r="369">
      <c r="A369" s="317"/>
      <c r="B369" s="285"/>
      <c r="C369" s="285"/>
      <c r="D369" s="285"/>
      <c r="E369" s="285"/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P369" s="286"/>
      <c r="Q369" s="286"/>
      <c r="R369" s="286"/>
    </row>
    <row r="370">
      <c r="A370" s="317"/>
      <c r="B370" s="285"/>
      <c r="C370" s="285"/>
      <c r="D370" s="285"/>
      <c r="E370" s="285"/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P370" s="286"/>
      <c r="Q370" s="286"/>
      <c r="R370" s="286"/>
    </row>
    <row r="371">
      <c r="A371" s="317"/>
      <c r="B371" s="285"/>
      <c r="C371" s="285"/>
      <c r="D371" s="285"/>
      <c r="E371" s="285"/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P371" s="286"/>
      <c r="Q371" s="286"/>
      <c r="R371" s="286"/>
    </row>
    <row r="372">
      <c r="A372" s="317"/>
      <c r="B372" s="285"/>
      <c r="C372" s="285"/>
      <c r="D372" s="285"/>
      <c r="E372" s="285"/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P372" s="286"/>
      <c r="Q372" s="286"/>
      <c r="R372" s="286"/>
    </row>
    <row r="373">
      <c r="A373" s="317"/>
      <c r="B373" s="285"/>
      <c r="C373" s="285"/>
      <c r="D373" s="285"/>
      <c r="E373" s="285"/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P373" s="286"/>
      <c r="Q373" s="286"/>
      <c r="R373" s="286"/>
    </row>
    <row r="374">
      <c r="A374" s="317"/>
      <c r="B374" s="285"/>
      <c r="C374" s="285"/>
      <c r="D374" s="285"/>
      <c r="E374" s="285"/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P374" s="286"/>
      <c r="Q374" s="286"/>
      <c r="R374" s="286"/>
    </row>
    <row r="375">
      <c r="A375" s="317"/>
      <c r="B375" s="285"/>
      <c r="C375" s="285"/>
      <c r="D375" s="285"/>
      <c r="E375" s="285"/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P375" s="286"/>
      <c r="Q375" s="286"/>
      <c r="R375" s="286"/>
    </row>
    <row r="376">
      <c r="A376" s="317"/>
      <c r="B376" s="285"/>
      <c r="C376" s="285"/>
      <c r="D376" s="285"/>
      <c r="E376" s="285"/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P376" s="286"/>
      <c r="Q376" s="286"/>
      <c r="R376" s="286"/>
    </row>
    <row r="377">
      <c r="A377" s="317"/>
      <c r="B377" s="285"/>
      <c r="C377" s="285"/>
      <c r="D377" s="285"/>
      <c r="E377" s="285"/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P377" s="286"/>
      <c r="Q377" s="286"/>
      <c r="R377" s="286"/>
    </row>
    <row r="378">
      <c r="A378" s="317"/>
      <c r="B378" s="285"/>
      <c r="C378" s="285"/>
      <c r="D378" s="285"/>
      <c r="E378" s="285"/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P378" s="286"/>
      <c r="Q378" s="286"/>
      <c r="R378" s="286"/>
    </row>
    <row r="379">
      <c r="A379" s="317"/>
      <c r="B379" s="285"/>
      <c r="C379" s="285"/>
      <c r="D379" s="285"/>
      <c r="E379" s="285"/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P379" s="286"/>
      <c r="Q379" s="286"/>
      <c r="R379" s="286"/>
    </row>
    <row r="380">
      <c r="A380" s="317"/>
      <c r="B380" s="285"/>
      <c r="C380" s="285"/>
      <c r="D380" s="285"/>
      <c r="E380" s="285"/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P380" s="286"/>
      <c r="Q380" s="286"/>
      <c r="R380" s="286"/>
    </row>
    <row r="381">
      <c r="A381" s="317"/>
      <c r="B381" s="285"/>
      <c r="C381" s="285"/>
      <c r="D381" s="285"/>
      <c r="E381" s="285"/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P381" s="286"/>
      <c r="Q381" s="286"/>
      <c r="R381" s="286"/>
    </row>
    <row r="382">
      <c r="A382" s="317"/>
      <c r="B382" s="285"/>
      <c r="C382" s="285"/>
      <c r="D382" s="285"/>
      <c r="E382" s="285"/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P382" s="286"/>
      <c r="Q382" s="286"/>
      <c r="R382" s="286"/>
    </row>
    <row r="383">
      <c r="A383" s="317"/>
      <c r="B383" s="285"/>
      <c r="C383" s="285"/>
      <c r="D383" s="285"/>
      <c r="E383" s="285"/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P383" s="286"/>
      <c r="Q383" s="286"/>
      <c r="R383" s="286"/>
    </row>
    <row r="384">
      <c r="A384" s="317"/>
      <c r="B384" s="285"/>
      <c r="C384" s="285"/>
      <c r="D384" s="285"/>
      <c r="E384" s="285"/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P384" s="286"/>
      <c r="Q384" s="286"/>
      <c r="R384" s="286"/>
    </row>
    <row r="385">
      <c r="A385" s="317"/>
      <c r="B385" s="285"/>
      <c r="C385" s="285"/>
      <c r="D385" s="285"/>
      <c r="E385" s="285"/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P385" s="286"/>
      <c r="Q385" s="286"/>
      <c r="R385" s="286"/>
    </row>
    <row r="386">
      <c r="A386" s="317"/>
      <c r="B386" s="285"/>
      <c r="C386" s="285"/>
      <c r="D386" s="285"/>
      <c r="E386" s="285"/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P386" s="286"/>
      <c r="Q386" s="286"/>
      <c r="R386" s="286"/>
    </row>
    <row r="387">
      <c r="A387" s="317"/>
      <c r="B387" s="285"/>
      <c r="C387" s="285"/>
      <c r="D387" s="285"/>
      <c r="E387" s="285"/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P387" s="286"/>
      <c r="Q387" s="286"/>
      <c r="R387" s="286"/>
    </row>
    <row r="388">
      <c r="A388" s="317"/>
      <c r="B388" s="285"/>
      <c r="C388" s="285"/>
      <c r="D388" s="285"/>
      <c r="E388" s="285"/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P388" s="286"/>
      <c r="Q388" s="286"/>
      <c r="R388" s="286"/>
    </row>
    <row r="389">
      <c r="A389" s="317"/>
      <c r="B389" s="285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P389" s="286"/>
      <c r="Q389" s="286"/>
      <c r="R389" s="286"/>
    </row>
    <row r="390">
      <c r="A390" s="317"/>
      <c r="B390" s="285"/>
      <c r="C390" s="285"/>
      <c r="D390" s="285"/>
      <c r="E390" s="285"/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P390" s="286"/>
      <c r="Q390" s="286"/>
      <c r="R390" s="286"/>
    </row>
    <row r="391">
      <c r="A391" s="317"/>
      <c r="B391" s="285"/>
      <c r="C391" s="285"/>
      <c r="D391" s="285"/>
      <c r="E391" s="285"/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P391" s="286"/>
      <c r="Q391" s="286"/>
      <c r="R391" s="286"/>
    </row>
    <row r="392">
      <c r="A392" s="317"/>
      <c r="B392" s="285"/>
      <c r="C392" s="285"/>
      <c r="D392" s="285"/>
      <c r="E392" s="285"/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P392" s="286"/>
      <c r="Q392" s="286"/>
      <c r="R392" s="286"/>
    </row>
    <row r="393">
      <c r="A393" s="317"/>
      <c r="B393" s="285"/>
      <c r="C393" s="285"/>
      <c r="D393" s="285"/>
      <c r="E393" s="285"/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P393" s="286"/>
      <c r="Q393" s="286"/>
      <c r="R393" s="286"/>
    </row>
    <row r="394">
      <c r="A394" s="317"/>
      <c r="B394" s="285"/>
      <c r="C394" s="285"/>
      <c r="D394" s="285"/>
      <c r="E394" s="285"/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P394" s="286"/>
      <c r="Q394" s="286"/>
      <c r="R394" s="286"/>
    </row>
    <row r="395">
      <c r="A395" s="317"/>
      <c r="B395" s="285"/>
      <c r="C395" s="285"/>
      <c r="D395" s="285"/>
      <c r="E395" s="285"/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P395" s="286"/>
      <c r="Q395" s="286"/>
      <c r="R395" s="286"/>
    </row>
    <row r="396">
      <c r="A396" s="317"/>
      <c r="B396" s="285"/>
      <c r="C396" s="285"/>
      <c r="D396" s="285"/>
      <c r="E396" s="285"/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P396" s="286"/>
      <c r="Q396" s="286"/>
      <c r="R396" s="286"/>
    </row>
    <row r="397">
      <c r="A397" s="317"/>
      <c r="B397" s="285"/>
      <c r="C397" s="285"/>
      <c r="D397" s="285"/>
      <c r="E397" s="285"/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P397" s="286"/>
      <c r="Q397" s="286"/>
      <c r="R397" s="286"/>
    </row>
    <row r="398">
      <c r="A398" s="317"/>
      <c r="B398" s="285"/>
      <c r="C398" s="285"/>
      <c r="D398" s="285"/>
      <c r="E398" s="285"/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P398" s="286"/>
      <c r="Q398" s="286"/>
      <c r="R398" s="286"/>
    </row>
    <row r="399">
      <c r="A399" s="317"/>
      <c r="B399" s="285"/>
      <c r="C399" s="285"/>
      <c r="D399" s="285"/>
      <c r="E399" s="285"/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P399" s="286"/>
      <c r="Q399" s="286"/>
      <c r="R399" s="286"/>
    </row>
    <row r="400">
      <c r="A400" s="317"/>
      <c r="B400" s="285"/>
      <c r="C400" s="285"/>
      <c r="D400" s="285"/>
      <c r="E400" s="285"/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P400" s="286"/>
      <c r="Q400" s="286"/>
      <c r="R400" s="286"/>
    </row>
    <row r="401">
      <c r="A401" s="317"/>
      <c r="B401" s="285"/>
      <c r="C401" s="285"/>
      <c r="D401" s="285"/>
      <c r="E401" s="285"/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P401" s="286"/>
      <c r="Q401" s="286"/>
      <c r="R401" s="286"/>
    </row>
    <row r="402">
      <c r="A402" s="317"/>
      <c r="B402" s="285"/>
      <c r="C402" s="285"/>
      <c r="D402" s="285"/>
      <c r="E402" s="285"/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P402" s="286"/>
      <c r="Q402" s="286"/>
      <c r="R402" s="286"/>
    </row>
    <row r="403">
      <c r="A403" s="317"/>
      <c r="B403" s="285"/>
      <c r="C403" s="285"/>
      <c r="D403" s="285"/>
      <c r="E403" s="285"/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P403" s="286"/>
      <c r="Q403" s="286"/>
      <c r="R403" s="286"/>
    </row>
    <row r="404">
      <c r="A404" s="317"/>
      <c r="B404" s="285"/>
      <c r="C404" s="285"/>
      <c r="D404" s="285"/>
      <c r="E404" s="285"/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P404" s="286"/>
      <c r="Q404" s="286"/>
      <c r="R404" s="286"/>
    </row>
    <row r="405">
      <c r="A405" s="317"/>
      <c r="B405" s="285"/>
      <c r="C405" s="285"/>
      <c r="D405" s="285"/>
      <c r="E405" s="285"/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P405" s="286"/>
      <c r="Q405" s="286"/>
      <c r="R405" s="286"/>
    </row>
    <row r="406">
      <c r="A406" s="317"/>
      <c r="B406" s="285"/>
      <c r="C406" s="285"/>
      <c r="D406" s="285"/>
      <c r="E406" s="285"/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P406" s="286"/>
      <c r="Q406" s="286"/>
      <c r="R406" s="286"/>
    </row>
    <row r="407">
      <c r="A407" s="317"/>
      <c r="B407" s="285"/>
      <c r="C407" s="285"/>
      <c r="D407" s="285"/>
      <c r="E407" s="285"/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P407" s="286"/>
      <c r="Q407" s="286"/>
      <c r="R407" s="286"/>
    </row>
    <row r="408">
      <c r="A408" s="317"/>
      <c r="B408" s="285"/>
      <c r="C408" s="285"/>
      <c r="D408" s="285"/>
      <c r="E408" s="285"/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P408" s="286"/>
      <c r="Q408" s="286"/>
      <c r="R408" s="286"/>
    </row>
    <row r="409">
      <c r="A409" s="317"/>
      <c r="B409" s="285"/>
      <c r="C409" s="285"/>
      <c r="D409" s="285"/>
      <c r="E409" s="285"/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P409" s="286"/>
      <c r="Q409" s="286"/>
      <c r="R409" s="286"/>
    </row>
    <row r="410">
      <c r="A410" s="317"/>
      <c r="B410" s="285"/>
      <c r="C410" s="285"/>
      <c r="D410" s="285"/>
      <c r="E410" s="285"/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P410" s="286"/>
      <c r="Q410" s="286"/>
      <c r="R410" s="286"/>
    </row>
    <row r="411">
      <c r="A411" s="317"/>
      <c r="B411" s="285"/>
      <c r="C411" s="285"/>
      <c r="D411" s="285"/>
      <c r="E411" s="285"/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P411" s="286"/>
      <c r="Q411" s="286"/>
      <c r="R411" s="286"/>
    </row>
    <row r="412">
      <c r="A412" s="317"/>
      <c r="B412" s="285"/>
      <c r="C412" s="285"/>
      <c r="D412" s="285"/>
      <c r="E412" s="285"/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P412" s="286"/>
      <c r="Q412" s="286"/>
      <c r="R412" s="286"/>
    </row>
    <row r="413">
      <c r="A413" s="317"/>
      <c r="B413" s="285"/>
      <c r="C413" s="285"/>
      <c r="D413" s="285"/>
      <c r="E413" s="285"/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P413" s="286"/>
      <c r="Q413" s="286"/>
      <c r="R413" s="286"/>
    </row>
    <row r="414">
      <c r="A414" s="317"/>
      <c r="B414" s="285"/>
      <c r="C414" s="285"/>
      <c r="D414" s="285"/>
      <c r="E414" s="285"/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P414" s="286"/>
      <c r="Q414" s="286"/>
      <c r="R414" s="286"/>
    </row>
    <row r="415">
      <c r="A415" s="317"/>
      <c r="B415" s="285"/>
      <c r="C415" s="285"/>
      <c r="D415" s="285"/>
      <c r="E415" s="285"/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P415" s="286"/>
      <c r="Q415" s="286"/>
      <c r="R415" s="286"/>
    </row>
    <row r="416">
      <c r="A416" s="317"/>
      <c r="B416" s="285"/>
      <c r="C416" s="285"/>
      <c r="D416" s="285"/>
      <c r="E416" s="285"/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P416" s="286"/>
      <c r="Q416" s="286"/>
      <c r="R416" s="286"/>
    </row>
    <row r="417">
      <c r="A417" s="317"/>
      <c r="B417" s="285"/>
      <c r="C417" s="285"/>
      <c r="D417" s="285"/>
      <c r="E417" s="285"/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P417" s="286"/>
      <c r="Q417" s="286"/>
      <c r="R417" s="286"/>
    </row>
    <row r="418">
      <c r="A418" s="317"/>
      <c r="B418" s="285"/>
      <c r="C418" s="285"/>
      <c r="D418" s="285"/>
      <c r="E418" s="285"/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P418" s="286"/>
      <c r="Q418" s="286"/>
      <c r="R418" s="286"/>
    </row>
    <row r="419">
      <c r="A419" s="317"/>
      <c r="B419" s="285"/>
      <c r="C419" s="285"/>
      <c r="D419" s="285"/>
      <c r="E419" s="285"/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P419" s="286"/>
      <c r="Q419" s="286"/>
      <c r="R419" s="286"/>
    </row>
    <row r="420">
      <c r="A420" s="317"/>
      <c r="B420" s="285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P420" s="286"/>
      <c r="Q420" s="286"/>
      <c r="R420" s="286"/>
    </row>
    <row r="421">
      <c r="A421" s="317"/>
      <c r="B421" s="285"/>
      <c r="C421" s="285"/>
      <c r="D421" s="285"/>
      <c r="E421" s="285"/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P421" s="286"/>
      <c r="Q421" s="286"/>
      <c r="R421" s="286"/>
    </row>
    <row r="422">
      <c r="A422" s="317"/>
      <c r="B422" s="285"/>
      <c r="C422" s="285"/>
      <c r="D422" s="285"/>
      <c r="E422" s="285"/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P422" s="286"/>
      <c r="Q422" s="286"/>
      <c r="R422" s="286"/>
    </row>
    <row r="423">
      <c r="A423" s="317"/>
      <c r="B423" s="285"/>
      <c r="C423" s="285"/>
      <c r="D423" s="285"/>
      <c r="E423" s="285"/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P423" s="286"/>
      <c r="Q423" s="286"/>
      <c r="R423" s="286"/>
    </row>
    <row r="424">
      <c r="A424" s="317"/>
      <c r="B424" s="285"/>
      <c r="C424" s="285"/>
      <c r="D424" s="285"/>
      <c r="E424" s="285"/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P424" s="286"/>
      <c r="Q424" s="286"/>
      <c r="R424" s="286"/>
    </row>
    <row r="425">
      <c r="A425" s="317"/>
      <c r="B425" s="285"/>
      <c r="C425" s="285"/>
      <c r="D425" s="285"/>
      <c r="E425" s="285"/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P425" s="286"/>
      <c r="Q425" s="286"/>
      <c r="R425" s="286"/>
    </row>
    <row r="426">
      <c r="A426" s="317"/>
      <c r="B426" s="285"/>
      <c r="C426" s="285"/>
      <c r="D426" s="285"/>
      <c r="E426" s="285"/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P426" s="286"/>
      <c r="Q426" s="286"/>
      <c r="R426" s="286"/>
    </row>
    <row r="427">
      <c r="A427" s="317"/>
      <c r="B427" s="285"/>
      <c r="C427" s="285"/>
      <c r="D427" s="285"/>
      <c r="E427" s="285"/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P427" s="286"/>
      <c r="Q427" s="286"/>
      <c r="R427" s="286"/>
    </row>
    <row r="428">
      <c r="A428" s="317"/>
      <c r="B428" s="285"/>
      <c r="C428" s="285"/>
      <c r="D428" s="285"/>
      <c r="E428" s="285"/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P428" s="286"/>
      <c r="Q428" s="286"/>
      <c r="R428" s="286"/>
    </row>
    <row r="429">
      <c r="A429" s="317"/>
      <c r="B429" s="285"/>
      <c r="C429" s="285"/>
      <c r="D429" s="285"/>
      <c r="E429" s="285"/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P429" s="286"/>
      <c r="Q429" s="286"/>
      <c r="R429" s="286"/>
    </row>
    <row r="430">
      <c r="A430" s="317"/>
      <c r="B430" s="285"/>
      <c r="C430" s="285"/>
      <c r="D430" s="285"/>
      <c r="E430" s="285"/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P430" s="286"/>
      <c r="Q430" s="286"/>
      <c r="R430" s="286"/>
    </row>
    <row r="431">
      <c r="A431" s="317"/>
      <c r="B431" s="285"/>
      <c r="C431" s="285"/>
      <c r="D431" s="285"/>
      <c r="E431" s="285"/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P431" s="286"/>
      <c r="Q431" s="286"/>
      <c r="R431" s="286"/>
    </row>
    <row r="432">
      <c r="A432" s="317"/>
      <c r="B432" s="285"/>
      <c r="C432" s="285"/>
      <c r="D432" s="285"/>
      <c r="E432" s="285"/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P432" s="286"/>
      <c r="Q432" s="286"/>
      <c r="R432" s="286"/>
    </row>
    <row r="433">
      <c r="A433" s="317"/>
      <c r="B433" s="285"/>
      <c r="C433" s="285"/>
      <c r="D433" s="285"/>
      <c r="E433" s="285"/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P433" s="286"/>
      <c r="Q433" s="286"/>
      <c r="R433" s="286"/>
    </row>
    <row r="434">
      <c r="A434" s="317"/>
      <c r="B434" s="285"/>
      <c r="C434" s="285"/>
      <c r="D434" s="285"/>
      <c r="E434" s="285"/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P434" s="286"/>
      <c r="Q434" s="286"/>
      <c r="R434" s="286"/>
    </row>
    <row r="435">
      <c r="A435" s="317"/>
      <c r="B435" s="285"/>
      <c r="C435" s="285"/>
      <c r="D435" s="285"/>
      <c r="E435" s="285"/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P435" s="286"/>
      <c r="Q435" s="286"/>
      <c r="R435" s="286"/>
    </row>
    <row r="436">
      <c r="A436" s="317"/>
      <c r="B436" s="285"/>
      <c r="C436" s="285"/>
      <c r="D436" s="285"/>
      <c r="E436" s="285"/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P436" s="286"/>
      <c r="Q436" s="286"/>
      <c r="R436" s="286"/>
    </row>
    <row r="437">
      <c r="A437" s="317"/>
      <c r="B437" s="285"/>
      <c r="C437" s="285"/>
      <c r="D437" s="285"/>
      <c r="E437" s="285"/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P437" s="286"/>
      <c r="Q437" s="286"/>
      <c r="R437" s="286"/>
    </row>
    <row r="438">
      <c r="A438" s="317"/>
      <c r="B438" s="285"/>
      <c r="C438" s="285"/>
      <c r="D438" s="285"/>
      <c r="E438" s="285"/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P438" s="286"/>
      <c r="Q438" s="286"/>
      <c r="R438" s="286"/>
    </row>
    <row r="439">
      <c r="A439" s="317"/>
      <c r="B439" s="285"/>
      <c r="C439" s="285"/>
      <c r="D439" s="285"/>
      <c r="E439" s="285"/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P439" s="286"/>
      <c r="Q439" s="286"/>
      <c r="R439" s="286"/>
    </row>
    <row r="440">
      <c r="A440" s="317"/>
      <c r="B440" s="285"/>
      <c r="C440" s="285"/>
      <c r="D440" s="285"/>
      <c r="E440" s="285"/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P440" s="286"/>
      <c r="Q440" s="286"/>
      <c r="R440" s="286"/>
    </row>
    <row r="441">
      <c r="A441" s="317"/>
      <c r="B441" s="285"/>
      <c r="C441" s="285"/>
      <c r="D441" s="285"/>
      <c r="E441" s="285"/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P441" s="286"/>
      <c r="Q441" s="286"/>
      <c r="R441" s="286"/>
    </row>
    <row r="442">
      <c r="A442" s="317"/>
      <c r="B442" s="285"/>
      <c r="C442" s="285"/>
      <c r="D442" s="285"/>
      <c r="E442" s="285"/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P442" s="286"/>
      <c r="Q442" s="286"/>
      <c r="R442" s="286"/>
    </row>
    <row r="443">
      <c r="A443" s="317"/>
      <c r="B443" s="285"/>
      <c r="C443" s="285"/>
      <c r="D443" s="285"/>
      <c r="E443" s="285"/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P443" s="286"/>
      <c r="Q443" s="286"/>
      <c r="R443" s="286"/>
    </row>
    <row r="444">
      <c r="A444" s="317"/>
      <c r="B444" s="285"/>
      <c r="C444" s="285"/>
      <c r="D444" s="285"/>
      <c r="E444" s="285"/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P444" s="286"/>
      <c r="Q444" s="286"/>
      <c r="R444" s="286"/>
    </row>
    <row r="445">
      <c r="A445" s="317"/>
      <c r="B445" s="285"/>
      <c r="C445" s="285"/>
      <c r="D445" s="285"/>
      <c r="E445" s="285"/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P445" s="286"/>
      <c r="Q445" s="286"/>
      <c r="R445" s="286"/>
    </row>
    <row r="446">
      <c r="A446" s="317"/>
      <c r="B446" s="285"/>
      <c r="C446" s="285"/>
      <c r="D446" s="285"/>
      <c r="E446" s="285"/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P446" s="286"/>
      <c r="Q446" s="286"/>
      <c r="R446" s="286"/>
    </row>
    <row r="447">
      <c r="A447" s="317"/>
      <c r="B447" s="285"/>
      <c r="C447" s="285"/>
      <c r="D447" s="285"/>
      <c r="E447" s="285"/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P447" s="286"/>
      <c r="Q447" s="286"/>
      <c r="R447" s="286"/>
    </row>
    <row r="448">
      <c r="A448" s="317"/>
      <c r="B448" s="285"/>
      <c r="C448" s="285"/>
      <c r="D448" s="285"/>
      <c r="E448" s="285"/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P448" s="286"/>
      <c r="Q448" s="286"/>
      <c r="R448" s="286"/>
    </row>
    <row r="449">
      <c r="A449" s="317"/>
      <c r="B449" s="285"/>
      <c r="C449" s="285"/>
      <c r="D449" s="285"/>
      <c r="E449" s="285"/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P449" s="286"/>
      <c r="Q449" s="286"/>
      <c r="R449" s="286"/>
    </row>
    <row r="450">
      <c r="A450" s="317"/>
      <c r="B450" s="285"/>
      <c r="C450" s="285"/>
      <c r="D450" s="285"/>
      <c r="E450" s="285"/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P450" s="286"/>
      <c r="Q450" s="286"/>
      <c r="R450" s="286"/>
    </row>
    <row r="451">
      <c r="A451" s="317"/>
      <c r="B451" s="285"/>
      <c r="C451" s="285"/>
      <c r="D451" s="285"/>
      <c r="E451" s="285"/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P451" s="286"/>
      <c r="Q451" s="286"/>
      <c r="R451" s="286"/>
    </row>
    <row r="452">
      <c r="A452" s="317"/>
      <c r="B452" s="285"/>
      <c r="C452" s="285"/>
      <c r="D452" s="285"/>
      <c r="E452" s="285"/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P452" s="286"/>
      <c r="Q452" s="286"/>
      <c r="R452" s="286"/>
    </row>
    <row r="453">
      <c r="A453" s="317"/>
      <c r="B453" s="285"/>
      <c r="C453" s="285"/>
      <c r="D453" s="285"/>
      <c r="E453" s="285"/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P453" s="286"/>
      <c r="Q453" s="286"/>
      <c r="R453" s="286"/>
    </row>
    <row r="454">
      <c r="A454" s="317"/>
      <c r="B454" s="285"/>
      <c r="C454" s="285"/>
      <c r="D454" s="285"/>
      <c r="E454" s="285"/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P454" s="286"/>
      <c r="Q454" s="286"/>
      <c r="R454" s="286"/>
    </row>
    <row r="455">
      <c r="A455" s="317"/>
      <c r="B455" s="285"/>
      <c r="C455" s="285"/>
      <c r="D455" s="285"/>
      <c r="E455" s="285"/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P455" s="286"/>
      <c r="Q455" s="286"/>
      <c r="R455" s="286"/>
    </row>
    <row r="456">
      <c r="A456" s="317"/>
      <c r="B456" s="285"/>
      <c r="C456" s="285"/>
      <c r="D456" s="285"/>
      <c r="E456" s="285"/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P456" s="286"/>
      <c r="Q456" s="286"/>
      <c r="R456" s="286"/>
    </row>
    <row r="457">
      <c r="A457" s="317"/>
      <c r="B457" s="285"/>
      <c r="C457" s="285"/>
      <c r="D457" s="285"/>
      <c r="E457" s="285"/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P457" s="286"/>
      <c r="Q457" s="286"/>
      <c r="R457" s="286"/>
    </row>
    <row r="458">
      <c r="A458" s="317"/>
      <c r="B458" s="285"/>
      <c r="C458" s="285"/>
      <c r="D458" s="285"/>
      <c r="E458" s="285"/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P458" s="286"/>
      <c r="Q458" s="286"/>
      <c r="R458" s="286"/>
    </row>
    <row r="459">
      <c r="A459" s="317"/>
      <c r="B459" s="285"/>
      <c r="C459" s="285"/>
      <c r="D459" s="285"/>
      <c r="E459" s="285"/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P459" s="286"/>
      <c r="Q459" s="286"/>
      <c r="R459" s="286"/>
    </row>
    <row r="460">
      <c r="A460" s="317"/>
      <c r="B460" s="285"/>
      <c r="C460" s="285"/>
      <c r="D460" s="285"/>
      <c r="E460" s="285"/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P460" s="286"/>
      <c r="Q460" s="286"/>
      <c r="R460" s="286"/>
    </row>
    <row r="461">
      <c r="A461" s="317"/>
      <c r="B461" s="285"/>
      <c r="C461" s="285"/>
      <c r="D461" s="285"/>
      <c r="E461" s="285"/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P461" s="286"/>
      <c r="Q461" s="286"/>
      <c r="R461" s="286"/>
    </row>
    <row r="462">
      <c r="A462" s="317"/>
      <c r="B462" s="285"/>
      <c r="C462" s="285"/>
      <c r="D462" s="285"/>
      <c r="E462" s="285"/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P462" s="286"/>
      <c r="Q462" s="286"/>
      <c r="R462" s="286"/>
    </row>
    <row r="463">
      <c r="A463" s="317"/>
      <c r="B463" s="285"/>
      <c r="C463" s="285"/>
      <c r="D463" s="285"/>
      <c r="E463" s="285"/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P463" s="286"/>
      <c r="Q463" s="286"/>
      <c r="R463" s="286"/>
    </row>
    <row r="464">
      <c r="A464" s="317"/>
      <c r="B464" s="285"/>
      <c r="C464" s="285"/>
      <c r="D464" s="285"/>
      <c r="E464" s="285"/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P464" s="286"/>
      <c r="Q464" s="286"/>
      <c r="R464" s="286"/>
    </row>
    <row r="465">
      <c r="A465" s="317"/>
      <c r="B465" s="285"/>
      <c r="C465" s="285"/>
      <c r="D465" s="285"/>
      <c r="E465" s="285"/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P465" s="286"/>
      <c r="Q465" s="286"/>
      <c r="R465" s="286"/>
    </row>
    <row r="466">
      <c r="A466" s="317"/>
      <c r="B466" s="285"/>
      <c r="C466" s="285"/>
      <c r="D466" s="285"/>
      <c r="E466" s="285"/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P466" s="286"/>
      <c r="Q466" s="286"/>
      <c r="R466" s="286"/>
    </row>
    <row r="467">
      <c r="A467" s="317"/>
      <c r="B467" s="285"/>
      <c r="C467" s="285"/>
      <c r="D467" s="285"/>
      <c r="E467" s="285"/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P467" s="286"/>
      <c r="Q467" s="286"/>
      <c r="R467" s="286"/>
    </row>
    <row r="468">
      <c r="A468" s="317"/>
      <c r="B468" s="285"/>
      <c r="C468" s="285"/>
      <c r="D468" s="285"/>
      <c r="E468" s="285"/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P468" s="286"/>
      <c r="Q468" s="286"/>
      <c r="R468" s="286"/>
    </row>
    <row r="469">
      <c r="A469" s="317"/>
      <c r="B469" s="285"/>
      <c r="C469" s="285"/>
      <c r="D469" s="285"/>
      <c r="E469" s="285"/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P469" s="286"/>
      <c r="Q469" s="286"/>
      <c r="R469" s="286"/>
    </row>
    <row r="470">
      <c r="A470" s="317"/>
      <c r="B470" s="285"/>
      <c r="C470" s="285"/>
      <c r="D470" s="285"/>
      <c r="E470" s="285"/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P470" s="286"/>
      <c r="Q470" s="286"/>
      <c r="R470" s="286"/>
    </row>
    <row r="471">
      <c r="A471" s="317"/>
      <c r="B471" s="285"/>
      <c r="C471" s="285"/>
      <c r="D471" s="285"/>
      <c r="E471" s="285"/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P471" s="286"/>
      <c r="Q471" s="286"/>
      <c r="R471" s="286"/>
    </row>
    <row r="472">
      <c r="A472" s="317"/>
      <c r="B472" s="285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P472" s="286"/>
      <c r="Q472" s="286"/>
      <c r="R472" s="286"/>
    </row>
    <row r="473">
      <c r="A473" s="317"/>
      <c r="B473" s="285"/>
      <c r="C473" s="285"/>
      <c r="D473" s="285"/>
      <c r="E473" s="285"/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P473" s="286"/>
      <c r="Q473" s="286"/>
      <c r="R473" s="286"/>
    </row>
    <row r="474">
      <c r="A474" s="317"/>
      <c r="B474" s="285"/>
      <c r="C474" s="285"/>
      <c r="D474" s="285"/>
      <c r="E474" s="285"/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P474" s="286"/>
      <c r="Q474" s="286"/>
      <c r="R474" s="286"/>
    </row>
    <row r="475">
      <c r="A475" s="317"/>
      <c r="B475" s="285"/>
      <c r="C475" s="285"/>
      <c r="D475" s="285"/>
      <c r="E475" s="285"/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P475" s="286"/>
      <c r="Q475" s="286"/>
      <c r="R475" s="286"/>
    </row>
    <row r="476">
      <c r="A476" s="317"/>
      <c r="B476" s="285"/>
      <c r="C476" s="285"/>
      <c r="D476" s="285"/>
      <c r="E476" s="285"/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P476" s="286"/>
      <c r="Q476" s="286"/>
      <c r="R476" s="286"/>
    </row>
    <row r="477">
      <c r="A477" s="317"/>
      <c r="B477" s="285"/>
      <c r="C477" s="285"/>
      <c r="D477" s="285"/>
      <c r="E477" s="285"/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P477" s="286"/>
      <c r="Q477" s="286"/>
      <c r="R477" s="286"/>
    </row>
    <row r="478">
      <c r="A478" s="317"/>
      <c r="B478" s="285"/>
      <c r="C478" s="285"/>
      <c r="D478" s="285"/>
      <c r="E478" s="285"/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P478" s="286"/>
      <c r="Q478" s="286"/>
      <c r="R478" s="286"/>
    </row>
    <row r="479">
      <c r="A479" s="317"/>
      <c r="B479" s="285"/>
      <c r="C479" s="285"/>
      <c r="D479" s="285"/>
      <c r="E479" s="285"/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P479" s="286"/>
      <c r="Q479" s="286"/>
      <c r="R479" s="286"/>
    </row>
    <row r="480">
      <c r="A480" s="317"/>
      <c r="B480" s="285"/>
      <c r="C480" s="285"/>
      <c r="D480" s="285"/>
      <c r="E480" s="285"/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P480" s="286"/>
      <c r="Q480" s="286"/>
      <c r="R480" s="286"/>
    </row>
    <row r="481">
      <c r="A481" s="317"/>
      <c r="B481" s="285"/>
      <c r="C481" s="285"/>
      <c r="D481" s="285"/>
      <c r="E481" s="285"/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P481" s="286"/>
      <c r="Q481" s="286"/>
      <c r="R481" s="286"/>
    </row>
    <row r="482">
      <c r="A482" s="317"/>
      <c r="B482" s="285"/>
      <c r="C482" s="285"/>
      <c r="D482" s="285"/>
      <c r="E482" s="285"/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P482" s="286"/>
      <c r="Q482" s="286"/>
      <c r="R482" s="286"/>
    </row>
    <row r="483">
      <c r="A483" s="317"/>
      <c r="B483" s="285"/>
      <c r="C483" s="285"/>
      <c r="D483" s="285"/>
      <c r="E483" s="285"/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P483" s="286"/>
      <c r="Q483" s="286"/>
      <c r="R483" s="286"/>
    </row>
    <row r="484">
      <c r="A484" s="317"/>
      <c r="B484" s="285"/>
      <c r="C484" s="285"/>
      <c r="D484" s="285"/>
      <c r="E484" s="285"/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P484" s="286"/>
      <c r="Q484" s="286"/>
      <c r="R484" s="286"/>
    </row>
    <row r="485">
      <c r="A485" s="317"/>
      <c r="B485" s="285"/>
      <c r="C485" s="285"/>
      <c r="D485" s="285"/>
      <c r="E485" s="285"/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P485" s="286"/>
      <c r="Q485" s="286"/>
      <c r="R485" s="286"/>
    </row>
    <row r="486">
      <c r="A486" s="317"/>
      <c r="B486" s="285"/>
      <c r="C486" s="285"/>
      <c r="D486" s="285"/>
      <c r="E486" s="285"/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P486" s="286"/>
      <c r="Q486" s="286"/>
      <c r="R486" s="286"/>
    </row>
    <row r="487">
      <c r="A487" s="317"/>
      <c r="B487" s="285"/>
      <c r="C487" s="285"/>
      <c r="D487" s="285"/>
      <c r="E487" s="285"/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P487" s="286"/>
      <c r="Q487" s="286"/>
      <c r="R487" s="286"/>
    </row>
    <row r="488">
      <c r="A488" s="317"/>
      <c r="B488" s="285"/>
      <c r="C488" s="285"/>
      <c r="D488" s="285"/>
      <c r="E488" s="285"/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P488" s="286"/>
      <c r="Q488" s="286"/>
      <c r="R488" s="286"/>
    </row>
    <row r="489">
      <c r="A489" s="317"/>
      <c r="B489" s="285"/>
      <c r="C489" s="285"/>
      <c r="D489" s="285"/>
      <c r="E489" s="285"/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P489" s="286"/>
      <c r="Q489" s="286"/>
      <c r="R489" s="286"/>
    </row>
    <row r="490">
      <c r="A490" s="317"/>
      <c r="B490" s="285"/>
      <c r="C490" s="285"/>
      <c r="D490" s="285"/>
      <c r="E490" s="285"/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P490" s="286"/>
      <c r="Q490" s="286"/>
      <c r="R490" s="286"/>
    </row>
    <row r="491">
      <c r="A491" s="317"/>
      <c r="B491" s="285"/>
      <c r="C491" s="285"/>
      <c r="D491" s="285"/>
      <c r="E491" s="285"/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P491" s="286"/>
      <c r="Q491" s="286"/>
      <c r="R491" s="286"/>
    </row>
    <row r="492">
      <c r="A492" s="317"/>
      <c r="B492" s="285"/>
      <c r="C492" s="285"/>
      <c r="D492" s="285"/>
      <c r="E492" s="285"/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P492" s="286"/>
      <c r="Q492" s="286"/>
      <c r="R492" s="286"/>
    </row>
    <row r="493">
      <c r="A493" s="317"/>
      <c r="B493" s="285"/>
      <c r="C493" s="285"/>
      <c r="D493" s="285"/>
      <c r="E493" s="285"/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P493" s="286"/>
      <c r="Q493" s="286"/>
      <c r="R493" s="286"/>
    </row>
    <row r="494">
      <c r="A494" s="317"/>
      <c r="B494" s="285"/>
      <c r="C494" s="285"/>
      <c r="D494" s="285"/>
      <c r="E494" s="285"/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P494" s="286"/>
      <c r="Q494" s="286"/>
      <c r="R494" s="286"/>
    </row>
    <row r="495">
      <c r="A495" s="317"/>
      <c r="B495" s="285"/>
      <c r="C495" s="285"/>
      <c r="D495" s="285"/>
      <c r="E495" s="285"/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P495" s="286"/>
      <c r="Q495" s="286"/>
      <c r="R495" s="286"/>
    </row>
    <row r="496">
      <c r="A496" s="317"/>
      <c r="B496" s="285"/>
      <c r="C496" s="285"/>
      <c r="D496" s="285"/>
      <c r="E496" s="285"/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P496" s="286"/>
      <c r="Q496" s="286"/>
      <c r="R496" s="286"/>
    </row>
    <row r="497">
      <c r="A497" s="317"/>
      <c r="B497" s="285"/>
      <c r="C497" s="285"/>
      <c r="D497" s="285"/>
      <c r="E497" s="285"/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P497" s="286"/>
      <c r="Q497" s="286"/>
      <c r="R497" s="286"/>
    </row>
    <row r="498">
      <c r="A498" s="317"/>
      <c r="B498" s="285"/>
      <c r="C498" s="285"/>
      <c r="D498" s="285"/>
      <c r="E498" s="285"/>
      <c r="F498" s="285"/>
      <c r="G498" s="285"/>
      <c r="H498" s="285"/>
      <c r="I498" s="285"/>
      <c r="J498" s="285"/>
      <c r="K498" s="285"/>
      <c r="L498" s="285"/>
      <c r="M498" s="285"/>
      <c r="N498" s="285"/>
      <c r="O498" s="285"/>
      <c r="P498" s="286"/>
      <c r="Q498" s="286"/>
      <c r="R498" s="286"/>
    </row>
    <row r="499">
      <c r="A499" s="317"/>
      <c r="B499" s="285"/>
      <c r="C499" s="285"/>
      <c r="D499" s="285"/>
      <c r="E499" s="285"/>
      <c r="F499" s="285"/>
      <c r="G499" s="285"/>
      <c r="H499" s="285"/>
      <c r="I499" s="285"/>
      <c r="J499" s="285"/>
      <c r="K499" s="285"/>
      <c r="L499" s="285"/>
      <c r="M499" s="285"/>
      <c r="N499" s="285"/>
      <c r="O499" s="285"/>
      <c r="P499" s="286"/>
      <c r="Q499" s="286"/>
      <c r="R499" s="286"/>
    </row>
    <row r="500">
      <c r="A500" s="317"/>
      <c r="B500" s="285"/>
      <c r="C500" s="285"/>
      <c r="D500" s="285"/>
      <c r="E500" s="285"/>
      <c r="F500" s="285"/>
      <c r="G500" s="285"/>
      <c r="H500" s="285"/>
      <c r="I500" s="285"/>
      <c r="J500" s="285"/>
      <c r="K500" s="285"/>
      <c r="L500" s="285"/>
      <c r="M500" s="285"/>
      <c r="N500" s="285"/>
      <c r="O500" s="285"/>
      <c r="P500" s="286"/>
      <c r="Q500" s="286"/>
      <c r="R500" s="286"/>
    </row>
    <row r="501">
      <c r="A501" s="317"/>
      <c r="B501" s="285"/>
      <c r="C501" s="285"/>
      <c r="D501" s="285"/>
      <c r="E501" s="285"/>
      <c r="F501" s="285"/>
      <c r="G501" s="285"/>
      <c r="H501" s="285"/>
      <c r="I501" s="285"/>
      <c r="J501" s="285"/>
      <c r="K501" s="285"/>
      <c r="L501" s="285"/>
      <c r="M501" s="285"/>
      <c r="N501" s="285"/>
      <c r="O501" s="285"/>
      <c r="P501" s="286"/>
      <c r="Q501" s="286"/>
      <c r="R501" s="286"/>
    </row>
    <row r="502">
      <c r="A502" s="317"/>
      <c r="B502" s="285"/>
      <c r="C502" s="285"/>
      <c r="D502" s="285"/>
      <c r="E502" s="285"/>
      <c r="F502" s="285"/>
      <c r="G502" s="285"/>
      <c r="H502" s="285"/>
      <c r="I502" s="285"/>
      <c r="J502" s="285"/>
      <c r="K502" s="285"/>
      <c r="L502" s="285"/>
      <c r="M502" s="285"/>
      <c r="N502" s="285"/>
      <c r="O502" s="285"/>
      <c r="P502" s="286"/>
      <c r="Q502" s="286"/>
      <c r="R502" s="286"/>
    </row>
    <row r="503">
      <c r="A503" s="317"/>
      <c r="B503" s="285"/>
      <c r="C503" s="285"/>
      <c r="D503" s="285"/>
      <c r="E503" s="285"/>
      <c r="F503" s="285"/>
      <c r="G503" s="285"/>
      <c r="H503" s="285"/>
      <c r="I503" s="285"/>
      <c r="J503" s="285"/>
      <c r="K503" s="285"/>
      <c r="L503" s="285"/>
      <c r="M503" s="285"/>
      <c r="N503" s="285"/>
      <c r="O503" s="285"/>
      <c r="P503" s="286"/>
      <c r="Q503" s="286"/>
      <c r="R503" s="286"/>
    </row>
    <row r="504">
      <c r="A504" s="317"/>
      <c r="B504" s="285"/>
      <c r="C504" s="285"/>
      <c r="D504" s="285"/>
      <c r="E504" s="285"/>
      <c r="F504" s="285"/>
      <c r="G504" s="285"/>
      <c r="H504" s="285"/>
      <c r="I504" s="285"/>
      <c r="J504" s="285"/>
      <c r="K504" s="285"/>
      <c r="L504" s="285"/>
      <c r="M504" s="285"/>
      <c r="N504" s="285"/>
      <c r="O504" s="285"/>
      <c r="P504" s="286"/>
      <c r="Q504" s="286"/>
      <c r="R504" s="286"/>
    </row>
    <row r="505">
      <c r="A505" s="317"/>
      <c r="B505" s="285"/>
      <c r="C505" s="285"/>
      <c r="D505" s="285"/>
      <c r="E505" s="285"/>
      <c r="F505" s="285"/>
      <c r="G505" s="285"/>
      <c r="H505" s="285"/>
      <c r="I505" s="285"/>
      <c r="J505" s="285"/>
      <c r="K505" s="285"/>
      <c r="L505" s="285"/>
      <c r="M505" s="285"/>
      <c r="N505" s="285"/>
      <c r="O505" s="285"/>
      <c r="P505" s="286"/>
      <c r="Q505" s="286"/>
      <c r="R505" s="286"/>
    </row>
    <row r="506">
      <c r="A506" s="317"/>
      <c r="B506" s="285"/>
      <c r="C506" s="285"/>
      <c r="D506" s="285"/>
      <c r="E506" s="285"/>
      <c r="F506" s="285"/>
      <c r="G506" s="285"/>
      <c r="H506" s="285"/>
      <c r="I506" s="285"/>
      <c r="J506" s="285"/>
      <c r="K506" s="285"/>
      <c r="L506" s="285"/>
      <c r="M506" s="285"/>
      <c r="N506" s="285"/>
      <c r="O506" s="285"/>
      <c r="P506" s="286"/>
      <c r="Q506" s="286"/>
      <c r="R506" s="286"/>
    </row>
    <row r="507">
      <c r="A507" s="317"/>
      <c r="B507" s="285"/>
      <c r="C507" s="285"/>
      <c r="D507" s="285"/>
      <c r="E507" s="285"/>
      <c r="F507" s="285"/>
      <c r="G507" s="285"/>
      <c r="H507" s="285"/>
      <c r="I507" s="285"/>
      <c r="J507" s="285"/>
      <c r="K507" s="285"/>
      <c r="L507" s="285"/>
      <c r="M507" s="285"/>
      <c r="N507" s="285"/>
      <c r="O507" s="285"/>
      <c r="P507" s="286"/>
      <c r="Q507" s="286"/>
      <c r="R507" s="286"/>
    </row>
    <row r="508">
      <c r="A508" s="317"/>
      <c r="B508" s="285"/>
      <c r="C508" s="285"/>
      <c r="D508" s="285"/>
      <c r="E508" s="285"/>
      <c r="F508" s="285"/>
      <c r="G508" s="285"/>
      <c r="H508" s="285"/>
      <c r="I508" s="285"/>
      <c r="J508" s="285"/>
      <c r="K508" s="285"/>
      <c r="L508" s="285"/>
      <c r="M508" s="285"/>
      <c r="N508" s="285"/>
      <c r="O508" s="285"/>
      <c r="P508" s="286"/>
      <c r="Q508" s="286"/>
      <c r="R508" s="286"/>
    </row>
    <row r="509">
      <c r="A509" s="317"/>
      <c r="B509" s="285"/>
      <c r="C509" s="285"/>
      <c r="D509" s="285"/>
      <c r="E509" s="285"/>
      <c r="F509" s="285"/>
      <c r="G509" s="285"/>
      <c r="H509" s="285"/>
      <c r="I509" s="285"/>
      <c r="J509" s="285"/>
      <c r="K509" s="285"/>
      <c r="L509" s="285"/>
      <c r="M509" s="285"/>
      <c r="N509" s="285"/>
      <c r="O509" s="285"/>
      <c r="P509" s="286"/>
      <c r="Q509" s="286"/>
      <c r="R509" s="286"/>
    </row>
    <row r="510">
      <c r="A510" s="317"/>
      <c r="B510" s="285"/>
      <c r="C510" s="285"/>
      <c r="D510" s="285"/>
      <c r="E510" s="285"/>
      <c r="F510" s="285"/>
      <c r="G510" s="285"/>
      <c r="H510" s="285"/>
      <c r="I510" s="285"/>
      <c r="J510" s="285"/>
      <c r="K510" s="285"/>
      <c r="L510" s="285"/>
      <c r="M510" s="285"/>
      <c r="N510" s="285"/>
      <c r="O510" s="285"/>
      <c r="P510" s="286"/>
      <c r="Q510" s="286"/>
      <c r="R510" s="286"/>
    </row>
    <row r="511">
      <c r="A511" s="317"/>
      <c r="B511" s="285"/>
      <c r="C511" s="285"/>
      <c r="D511" s="285"/>
      <c r="E511" s="285"/>
      <c r="F511" s="285"/>
      <c r="G511" s="285"/>
      <c r="H511" s="285"/>
      <c r="I511" s="285"/>
      <c r="J511" s="285"/>
      <c r="K511" s="285"/>
      <c r="L511" s="285"/>
      <c r="M511" s="285"/>
      <c r="N511" s="285"/>
      <c r="O511" s="285"/>
      <c r="P511" s="286"/>
      <c r="Q511" s="286"/>
      <c r="R511" s="286"/>
    </row>
    <row r="512">
      <c r="A512" s="317"/>
      <c r="B512" s="285"/>
      <c r="C512" s="285"/>
      <c r="D512" s="285"/>
      <c r="E512" s="285"/>
      <c r="F512" s="285"/>
      <c r="G512" s="285"/>
      <c r="H512" s="285"/>
      <c r="I512" s="285"/>
      <c r="J512" s="285"/>
      <c r="K512" s="285"/>
      <c r="L512" s="285"/>
      <c r="M512" s="285"/>
      <c r="N512" s="285"/>
      <c r="O512" s="285"/>
      <c r="P512" s="286"/>
      <c r="Q512" s="286"/>
      <c r="R512" s="286"/>
    </row>
    <row r="513">
      <c r="A513" s="317"/>
      <c r="B513" s="285"/>
      <c r="C513" s="285"/>
      <c r="D513" s="285"/>
      <c r="E513" s="285"/>
      <c r="F513" s="285"/>
      <c r="G513" s="285"/>
      <c r="H513" s="285"/>
      <c r="I513" s="285"/>
      <c r="J513" s="285"/>
      <c r="K513" s="285"/>
      <c r="L513" s="285"/>
      <c r="M513" s="285"/>
      <c r="N513" s="285"/>
      <c r="O513" s="285"/>
      <c r="P513" s="286"/>
      <c r="Q513" s="286"/>
      <c r="R513" s="286"/>
    </row>
    <row r="514">
      <c r="A514" s="317"/>
      <c r="B514" s="285"/>
      <c r="C514" s="285"/>
      <c r="D514" s="285"/>
      <c r="E514" s="285"/>
      <c r="F514" s="285"/>
      <c r="G514" s="285"/>
      <c r="H514" s="285"/>
      <c r="I514" s="285"/>
      <c r="J514" s="285"/>
      <c r="K514" s="285"/>
      <c r="L514" s="285"/>
      <c r="M514" s="285"/>
      <c r="N514" s="285"/>
      <c r="O514" s="285"/>
      <c r="P514" s="286"/>
      <c r="Q514" s="286"/>
      <c r="R514" s="286"/>
    </row>
    <row r="515">
      <c r="A515" s="317"/>
      <c r="B515" s="285"/>
      <c r="C515" s="285"/>
      <c r="D515" s="285"/>
      <c r="E515" s="285"/>
      <c r="F515" s="285"/>
      <c r="G515" s="285"/>
      <c r="H515" s="285"/>
      <c r="I515" s="285"/>
      <c r="J515" s="285"/>
      <c r="K515" s="285"/>
      <c r="L515" s="285"/>
      <c r="M515" s="285"/>
      <c r="N515" s="285"/>
      <c r="O515" s="285"/>
      <c r="P515" s="286"/>
      <c r="Q515" s="286"/>
      <c r="R515" s="286"/>
    </row>
    <row r="516">
      <c r="A516" s="317"/>
      <c r="B516" s="285"/>
      <c r="C516" s="285"/>
      <c r="D516" s="285"/>
      <c r="E516" s="285"/>
      <c r="F516" s="285"/>
      <c r="G516" s="285"/>
      <c r="H516" s="285"/>
      <c r="I516" s="285"/>
      <c r="J516" s="285"/>
      <c r="K516" s="285"/>
      <c r="L516" s="285"/>
      <c r="M516" s="285"/>
      <c r="N516" s="285"/>
      <c r="O516" s="285"/>
      <c r="P516" s="286"/>
      <c r="Q516" s="286"/>
      <c r="R516" s="286"/>
    </row>
    <row r="517">
      <c r="A517" s="317"/>
      <c r="B517" s="285"/>
      <c r="C517" s="285"/>
      <c r="D517" s="285"/>
      <c r="E517" s="285"/>
      <c r="F517" s="285"/>
      <c r="G517" s="285"/>
      <c r="H517" s="285"/>
      <c r="I517" s="285"/>
      <c r="J517" s="285"/>
      <c r="K517" s="285"/>
      <c r="L517" s="285"/>
      <c r="M517" s="285"/>
      <c r="N517" s="285"/>
      <c r="O517" s="285"/>
      <c r="P517" s="286"/>
      <c r="Q517" s="286"/>
      <c r="R517" s="286"/>
    </row>
    <row r="518">
      <c r="A518" s="317"/>
      <c r="B518" s="285"/>
      <c r="C518" s="285"/>
      <c r="D518" s="285"/>
      <c r="E518" s="285"/>
      <c r="F518" s="285"/>
      <c r="G518" s="285"/>
      <c r="H518" s="285"/>
      <c r="I518" s="285"/>
      <c r="J518" s="285"/>
      <c r="K518" s="285"/>
      <c r="L518" s="285"/>
      <c r="M518" s="285"/>
      <c r="N518" s="285"/>
      <c r="O518" s="285"/>
      <c r="P518" s="286"/>
      <c r="Q518" s="286"/>
      <c r="R518" s="286"/>
    </row>
    <row r="519">
      <c r="A519" s="317"/>
      <c r="B519" s="285"/>
      <c r="C519" s="285"/>
      <c r="D519" s="285"/>
      <c r="E519" s="285"/>
      <c r="F519" s="285"/>
      <c r="G519" s="285"/>
      <c r="H519" s="285"/>
      <c r="I519" s="285"/>
      <c r="J519" s="285"/>
      <c r="K519" s="285"/>
      <c r="L519" s="285"/>
      <c r="M519" s="285"/>
      <c r="N519" s="285"/>
      <c r="O519" s="285"/>
      <c r="P519" s="286"/>
      <c r="Q519" s="286"/>
      <c r="R519" s="286"/>
    </row>
    <row r="520">
      <c r="A520" s="317"/>
      <c r="B520" s="285"/>
      <c r="C520" s="285"/>
      <c r="D520" s="285"/>
      <c r="E520" s="285"/>
      <c r="F520" s="285"/>
      <c r="G520" s="285"/>
      <c r="H520" s="285"/>
      <c r="I520" s="285"/>
      <c r="J520" s="285"/>
      <c r="K520" s="285"/>
      <c r="L520" s="285"/>
      <c r="M520" s="285"/>
      <c r="N520" s="285"/>
      <c r="O520" s="285"/>
      <c r="P520" s="286"/>
      <c r="Q520" s="286"/>
      <c r="R520" s="286"/>
    </row>
    <row r="521">
      <c r="A521" s="317"/>
      <c r="B521" s="285"/>
      <c r="C521" s="285"/>
      <c r="D521" s="285"/>
      <c r="E521" s="285"/>
      <c r="F521" s="285"/>
      <c r="G521" s="285"/>
      <c r="H521" s="285"/>
      <c r="I521" s="285"/>
      <c r="J521" s="285"/>
      <c r="K521" s="285"/>
      <c r="L521" s="285"/>
      <c r="M521" s="285"/>
      <c r="N521" s="285"/>
      <c r="O521" s="285"/>
      <c r="P521" s="286"/>
      <c r="Q521" s="286"/>
      <c r="R521" s="286"/>
    </row>
    <row r="522">
      <c r="A522" s="317"/>
      <c r="B522" s="285"/>
      <c r="C522" s="285"/>
      <c r="D522" s="285"/>
      <c r="E522" s="285"/>
      <c r="F522" s="285"/>
      <c r="G522" s="285"/>
      <c r="H522" s="285"/>
      <c r="I522" s="285"/>
      <c r="J522" s="285"/>
      <c r="K522" s="285"/>
      <c r="L522" s="285"/>
      <c r="M522" s="285"/>
      <c r="N522" s="285"/>
      <c r="O522" s="285"/>
      <c r="P522" s="286"/>
      <c r="Q522" s="286"/>
      <c r="R522" s="286"/>
    </row>
    <row r="523">
      <c r="A523" s="317"/>
      <c r="B523" s="285"/>
      <c r="C523" s="285"/>
      <c r="D523" s="285"/>
      <c r="E523" s="285"/>
      <c r="F523" s="285"/>
      <c r="G523" s="285"/>
      <c r="H523" s="285"/>
      <c r="I523" s="285"/>
      <c r="J523" s="285"/>
      <c r="K523" s="285"/>
      <c r="L523" s="285"/>
      <c r="M523" s="285"/>
      <c r="N523" s="285"/>
      <c r="O523" s="285"/>
      <c r="P523" s="286"/>
      <c r="Q523" s="286"/>
      <c r="R523" s="286"/>
    </row>
    <row r="524">
      <c r="A524" s="317"/>
      <c r="B524" s="285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5"/>
      <c r="O524" s="285"/>
      <c r="P524" s="286"/>
      <c r="Q524" s="286"/>
      <c r="R524" s="286"/>
    </row>
    <row r="525">
      <c r="A525" s="317"/>
      <c r="B525" s="285"/>
      <c r="C525" s="285"/>
      <c r="D525" s="285"/>
      <c r="E525" s="285"/>
      <c r="F525" s="285"/>
      <c r="G525" s="285"/>
      <c r="H525" s="285"/>
      <c r="I525" s="285"/>
      <c r="J525" s="285"/>
      <c r="K525" s="285"/>
      <c r="L525" s="285"/>
      <c r="M525" s="285"/>
      <c r="N525" s="285"/>
      <c r="O525" s="285"/>
      <c r="P525" s="286"/>
      <c r="Q525" s="286"/>
      <c r="R525" s="286"/>
    </row>
    <row r="526">
      <c r="A526" s="317"/>
      <c r="B526" s="285"/>
      <c r="C526" s="285"/>
      <c r="D526" s="285"/>
      <c r="E526" s="285"/>
      <c r="F526" s="285"/>
      <c r="G526" s="285"/>
      <c r="H526" s="285"/>
      <c r="I526" s="285"/>
      <c r="J526" s="285"/>
      <c r="K526" s="285"/>
      <c r="L526" s="285"/>
      <c r="M526" s="285"/>
      <c r="N526" s="285"/>
      <c r="O526" s="285"/>
      <c r="P526" s="286"/>
      <c r="Q526" s="286"/>
      <c r="R526" s="286"/>
    </row>
    <row r="527">
      <c r="A527" s="317"/>
      <c r="B527" s="285"/>
      <c r="C527" s="285"/>
      <c r="D527" s="285"/>
      <c r="E527" s="285"/>
      <c r="F527" s="285"/>
      <c r="G527" s="285"/>
      <c r="H527" s="285"/>
      <c r="I527" s="285"/>
      <c r="J527" s="285"/>
      <c r="K527" s="285"/>
      <c r="L527" s="285"/>
      <c r="M527" s="285"/>
      <c r="N527" s="285"/>
      <c r="O527" s="285"/>
      <c r="P527" s="286"/>
      <c r="Q527" s="286"/>
      <c r="R527" s="286"/>
    </row>
    <row r="528">
      <c r="A528" s="317"/>
      <c r="B528" s="285"/>
      <c r="C528" s="285"/>
      <c r="D528" s="285"/>
      <c r="E528" s="285"/>
      <c r="F528" s="285"/>
      <c r="G528" s="285"/>
      <c r="H528" s="285"/>
      <c r="I528" s="285"/>
      <c r="J528" s="285"/>
      <c r="K528" s="285"/>
      <c r="L528" s="285"/>
      <c r="M528" s="285"/>
      <c r="N528" s="285"/>
      <c r="O528" s="285"/>
      <c r="P528" s="286"/>
      <c r="Q528" s="286"/>
      <c r="R528" s="286"/>
    </row>
    <row r="529">
      <c r="A529" s="317"/>
      <c r="B529" s="285"/>
      <c r="C529" s="285"/>
      <c r="D529" s="285"/>
      <c r="E529" s="285"/>
      <c r="F529" s="285"/>
      <c r="G529" s="285"/>
      <c r="H529" s="285"/>
      <c r="I529" s="285"/>
      <c r="J529" s="285"/>
      <c r="K529" s="285"/>
      <c r="L529" s="285"/>
      <c r="M529" s="285"/>
      <c r="N529" s="285"/>
      <c r="O529" s="285"/>
      <c r="P529" s="286"/>
      <c r="Q529" s="286"/>
      <c r="R529" s="286"/>
    </row>
    <row r="530">
      <c r="A530" s="317"/>
      <c r="B530" s="285"/>
      <c r="C530" s="285"/>
      <c r="D530" s="285"/>
      <c r="E530" s="285"/>
      <c r="F530" s="285"/>
      <c r="G530" s="285"/>
      <c r="H530" s="285"/>
      <c r="I530" s="285"/>
      <c r="J530" s="285"/>
      <c r="K530" s="285"/>
      <c r="L530" s="285"/>
      <c r="M530" s="285"/>
      <c r="N530" s="285"/>
      <c r="O530" s="285"/>
      <c r="P530" s="286"/>
      <c r="Q530" s="286"/>
      <c r="R530" s="286"/>
    </row>
    <row r="531">
      <c r="A531" s="317"/>
      <c r="B531" s="285"/>
      <c r="C531" s="285"/>
      <c r="D531" s="285"/>
      <c r="E531" s="285"/>
      <c r="F531" s="285"/>
      <c r="G531" s="285"/>
      <c r="H531" s="285"/>
      <c r="I531" s="285"/>
      <c r="J531" s="285"/>
      <c r="K531" s="285"/>
      <c r="L531" s="285"/>
      <c r="M531" s="285"/>
      <c r="N531" s="285"/>
      <c r="O531" s="285"/>
      <c r="P531" s="286"/>
      <c r="Q531" s="286"/>
      <c r="R531" s="286"/>
    </row>
    <row r="532">
      <c r="A532" s="317"/>
      <c r="B532" s="285"/>
      <c r="C532" s="285"/>
      <c r="D532" s="285"/>
      <c r="E532" s="285"/>
      <c r="F532" s="285"/>
      <c r="G532" s="285"/>
      <c r="H532" s="285"/>
      <c r="I532" s="285"/>
      <c r="J532" s="285"/>
      <c r="K532" s="285"/>
      <c r="L532" s="285"/>
      <c r="M532" s="285"/>
      <c r="N532" s="285"/>
      <c r="O532" s="285"/>
      <c r="P532" s="286"/>
      <c r="Q532" s="286"/>
      <c r="R532" s="286"/>
    </row>
    <row r="533">
      <c r="A533" s="317"/>
      <c r="B533" s="285"/>
      <c r="C533" s="285"/>
      <c r="D533" s="285"/>
      <c r="E533" s="285"/>
      <c r="F533" s="285"/>
      <c r="G533" s="285"/>
      <c r="H533" s="285"/>
      <c r="I533" s="285"/>
      <c r="J533" s="285"/>
      <c r="K533" s="285"/>
      <c r="L533" s="285"/>
      <c r="M533" s="285"/>
      <c r="N533" s="285"/>
      <c r="O533" s="285"/>
      <c r="P533" s="286"/>
      <c r="Q533" s="286"/>
      <c r="R533" s="286"/>
    </row>
    <row r="534">
      <c r="A534" s="317"/>
      <c r="B534" s="285"/>
      <c r="C534" s="285"/>
      <c r="D534" s="285"/>
      <c r="E534" s="285"/>
      <c r="F534" s="285"/>
      <c r="G534" s="285"/>
      <c r="H534" s="285"/>
      <c r="I534" s="285"/>
      <c r="J534" s="285"/>
      <c r="K534" s="285"/>
      <c r="L534" s="285"/>
      <c r="M534" s="285"/>
      <c r="N534" s="285"/>
      <c r="O534" s="285"/>
      <c r="P534" s="286"/>
      <c r="Q534" s="286"/>
      <c r="R534" s="286"/>
    </row>
    <row r="535">
      <c r="A535" s="317"/>
      <c r="B535" s="285"/>
      <c r="C535" s="285"/>
      <c r="D535" s="285"/>
      <c r="E535" s="285"/>
      <c r="F535" s="285"/>
      <c r="G535" s="285"/>
      <c r="H535" s="285"/>
      <c r="I535" s="285"/>
      <c r="J535" s="285"/>
      <c r="K535" s="285"/>
      <c r="L535" s="285"/>
      <c r="M535" s="285"/>
      <c r="N535" s="285"/>
      <c r="O535" s="285"/>
      <c r="P535" s="286"/>
      <c r="Q535" s="286"/>
      <c r="R535" s="286"/>
    </row>
    <row r="536">
      <c r="A536" s="317"/>
      <c r="B536" s="285"/>
      <c r="C536" s="285"/>
      <c r="D536" s="285"/>
      <c r="E536" s="285"/>
      <c r="F536" s="285"/>
      <c r="G536" s="285"/>
      <c r="H536" s="285"/>
      <c r="I536" s="285"/>
      <c r="J536" s="285"/>
      <c r="K536" s="285"/>
      <c r="L536" s="285"/>
      <c r="M536" s="285"/>
      <c r="N536" s="285"/>
      <c r="O536" s="285"/>
      <c r="P536" s="286"/>
      <c r="Q536" s="286"/>
      <c r="R536" s="286"/>
    </row>
    <row r="537">
      <c r="A537" s="317"/>
      <c r="B537" s="285"/>
      <c r="C537" s="285"/>
      <c r="D537" s="285"/>
      <c r="E537" s="285"/>
      <c r="F537" s="285"/>
      <c r="G537" s="285"/>
      <c r="H537" s="285"/>
      <c r="I537" s="285"/>
      <c r="J537" s="285"/>
      <c r="K537" s="285"/>
      <c r="L537" s="285"/>
      <c r="M537" s="285"/>
      <c r="N537" s="285"/>
      <c r="O537" s="285"/>
      <c r="P537" s="286"/>
      <c r="Q537" s="286"/>
      <c r="R537" s="286"/>
    </row>
    <row r="538">
      <c r="A538" s="317"/>
      <c r="B538" s="285"/>
      <c r="C538" s="285"/>
      <c r="D538" s="285"/>
      <c r="E538" s="285"/>
      <c r="F538" s="285"/>
      <c r="G538" s="285"/>
      <c r="H538" s="285"/>
      <c r="I538" s="285"/>
      <c r="J538" s="285"/>
      <c r="K538" s="285"/>
      <c r="L538" s="285"/>
      <c r="M538" s="285"/>
      <c r="N538" s="285"/>
      <c r="O538" s="285"/>
      <c r="P538" s="286"/>
      <c r="Q538" s="286"/>
      <c r="R538" s="286"/>
    </row>
    <row r="539">
      <c r="A539" s="317"/>
      <c r="B539" s="285"/>
      <c r="C539" s="285"/>
      <c r="D539" s="285"/>
      <c r="E539" s="285"/>
      <c r="F539" s="285"/>
      <c r="G539" s="285"/>
      <c r="H539" s="285"/>
      <c r="I539" s="285"/>
      <c r="J539" s="285"/>
      <c r="K539" s="285"/>
      <c r="L539" s="285"/>
      <c r="M539" s="285"/>
      <c r="N539" s="285"/>
      <c r="O539" s="285"/>
      <c r="P539" s="286"/>
      <c r="Q539" s="286"/>
      <c r="R539" s="286"/>
    </row>
    <row r="540">
      <c r="A540" s="317"/>
      <c r="B540" s="285"/>
      <c r="C540" s="285"/>
      <c r="D540" s="285"/>
      <c r="E540" s="285"/>
      <c r="F540" s="285"/>
      <c r="G540" s="285"/>
      <c r="H540" s="285"/>
      <c r="I540" s="285"/>
      <c r="J540" s="285"/>
      <c r="K540" s="285"/>
      <c r="L540" s="285"/>
      <c r="M540" s="285"/>
      <c r="N540" s="285"/>
      <c r="O540" s="285"/>
      <c r="P540" s="286"/>
      <c r="Q540" s="286"/>
      <c r="R540" s="286"/>
    </row>
    <row r="541">
      <c r="A541" s="317"/>
      <c r="B541" s="285"/>
      <c r="C541" s="285"/>
      <c r="D541" s="285"/>
      <c r="E541" s="285"/>
      <c r="F541" s="285"/>
      <c r="G541" s="285"/>
      <c r="H541" s="285"/>
      <c r="I541" s="285"/>
      <c r="J541" s="285"/>
      <c r="K541" s="285"/>
      <c r="L541" s="285"/>
      <c r="M541" s="285"/>
      <c r="N541" s="285"/>
      <c r="O541" s="285"/>
      <c r="P541" s="286"/>
      <c r="Q541" s="286"/>
      <c r="R541" s="286"/>
    </row>
    <row r="542">
      <c r="A542" s="317"/>
      <c r="B542" s="285"/>
      <c r="C542" s="285"/>
      <c r="D542" s="285"/>
      <c r="E542" s="285"/>
      <c r="F542" s="285"/>
      <c r="G542" s="285"/>
      <c r="H542" s="285"/>
      <c r="I542" s="285"/>
      <c r="J542" s="285"/>
      <c r="K542" s="285"/>
      <c r="L542" s="285"/>
      <c r="M542" s="285"/>
      <c r="N542" s="285"/>
      <c r="O542" s="285"/>
      <c r="P542" s="286"/>
      <c r="Q542" s="286"/>
      <c r="R542" s="286"/>
    </row>
    <row r="543">
      <c r="A543" s="317"/>
      <c r="B543" s="285"/>
      <c r="C543" s="285"/>
      <c r="D543" s="285"/>
      <c r="E543" s="285"/>
      <c r="F543" s="285"/>
      <c r="G543" s="285"/>
      <c r="H543" s="285"/>
      <c r="I543" s="285"/>
      <c r="J543" s="285"/>
      <c r="K543" s="285"/>
      <c r="L543" s="285"/>
      <c r="M543" s="285"/>
      <c r="N543" s="285"/>
      <c r="O543" s="285"/>
      <c r="P543" s="286"/>
      <c r="Q543" s="286"/>
      <c r="R543" s="286"/>
    </row>
    <row r="544">
      <c r="A544" s="317"/>
      <c r="B544" s="285"/>
      <c r="C544" s="285"/>
      <c r="D544" s="285"/>
      <c r="E544" s="285"/>
      <c r="F544" s="285"/>
      <c r="G544" s="285"/>
      <c r="H544" s="285"/>
      <c r="I544" s="285"/>
      <c r="J544" s="285"/>
      <c r="K544" s="285"/>
      <c r="L544" s="285"/>
      <c r="M544" s="285"/>
      <c r="N544" s="285"/>
      <c r="O544" s="285"/>
      <c r="P544" s="286"/>
      <c r="Q544" s="286"/>
      <c r="R544" s="286"/>
    </row>
    <row r="545">
      <c r="A545" s="317"/>
      <c r="B545" s="285"/>
      <c r="C545" s="285"/>
      <c r="D545" s="285"/>
      <c r="E545" s="285"/>
      <c r="F545" s="285"/>
      <c r="G545" s="285"/>
      <c r="H545" s="285"/>
      <c r="I545" s="285"/>
      <c r="J545" s="285"/>
      <c r="K545" s="285"/>
      <c r="L545" s="285"/>
      <c r="M545" s="285"/>
      <c r="N545" s="285"/>
      <c r="O545" s="285"/>
      <c r="P545" s="286"/>
      <c r="Q545" s="286"/>
      <c r="R545" s="286"/>
    </row>
    <row r="546">
      <c r="A546" s="317"/>
      <c r="B546" s="285"/>
      <c r="C546" s="285"/>
      <c r="D546" s="285"/>
      <c r="E546" s="285"/>
      <c r="F546" s="285"/>
      <c r="G546" s="285"/>
      <c r="H546" s="285"/>
      <c r="I546" s="285"/>
      <c r="J546" s="285"/>
      <c r="K546" s="285"/>
      <c r="L546" s="285"/>
      <c r="M546" s="285"/>
      <c r="N546" s="285"/>
      <c r="O546" s="285"/>
      <c r="P546" s="286"/>
      <c r="Q546" s="286"/>
      <c r="R546" s="286"/>
    </row>
    <row r="547">
      <c r="A547" s="317"/>
      <c r="B547" s="285"/>
      <c r="C547" s="285"/>
      <c r="D547" s="285"/>
      <c r="E547" s="285"/>
      <c r="F547" s="285"/>
      <c r="G547" s="285"/>
      <c r="H547" s="285"/>
      <c r="I547" s="285"/>
      <c r="J547" s="285"/>
      <c r="K547" s="285"/>
      <c r="L547" s="285"/>
      <c r="M547" s="285"/>
      <c r="N547" s="285"/>
      <c r="O547" s="285"/>
      <c r="P547" s="286"/>
      <c r="Q547" s="286"/>
      <c r="R547" s="286"/>
    </row>
    <row r="548">
      <c r="A548" s="317"/>
      <c r="B548" s="285"/>
      <c r="C548" s="285"/>
      <c r="D548" s="285"/>
      <c r="E548" s="285"/>
      <c r="F548" s="285"/>
      <c r="G548" s="285"/>
      <c r="H548" s="285"/>
      <c r="I548" s="285"/>
      <c r="J548" s="285"/>
      <c r="K548" s="285"/>
      <c r="L548" s="285"/>
      <c r="M548" s="285"/>
      <c r="N548" s="285"/>
      <c r="O548" s="285"/>
      <c r="P548" s="286"/>
      <c r="Q548" s="286"/>
      <c r="R548" s="286"/>
    </row>
    <row r="549">
      <c r="A549" s="317"/>
      <c r="B549" s="285"/>
      <c r="C549" s="285"/>
      <c r="D549" s="285"/>
      <c r="E549" s="285"/>
      <c r="F549" s="285"/>
      <c r="G549" s="285"/>
      <c r="H549" s="285"/>
      <c r="I549" s="285"/>
      <c r="J549" s="285"/>
      <c r="K549" s="285"/>
      <c r="L549" s="285"/>
      <c r="M549" s="285"/>
      <c r="N549" s="285"/>
      <c r="O549" s="285"/>
      <c r="P549" s="286"/>
      <c r="Q549" s="286"/>
      <c r="R549" s="286"/>
    </row>
    <row r="550">
      <c r="A550" s="317"/>
      <c r="B550" s="285"/>
      <c r="C550" s="285"/>
      <c r="D550" s="285"/>
      <c r="E550" s="285"/>
      <c r="F550" s="285"/>
      <c r="G550" s="285"/>
      <c r="H550" s="285"/>
      <c r="I550" s="285"/>
      <c r="J550" s="285"/>
      <c r="K550" s="285"/>
      <c r="L550" s="285"/>
      <c r="M550" s="285"/>
      <c r="N550" s="285"/>
      <c r="O550" s="285"/>
      <c r="P550" s="286"/>
      <c r="Q550" s="286"/>
      <c r="R550" s="286"/>
    </row>
    <row r="551">
      <c r="A551" s="317"/>
      <c r="B551" s="285"/>
      <c r="C551" s="285"/>
      <c r="D551" s="285"/>
      <c r="E551" s="285"/>
      <c r="F551" s="285"/>
      <c r="G551" s="285"/>
      <c r="H551" s="285"/>
      <c r="I551" s="285"/>
      <c r="J551" s="285"/>
      <c r="K551" s="285"/>
      <c r="L551" s="285"/>
      <c r="M551" s="285"/>
      <c r="N551" s="285"/>
      <c r="O551" s="285"/>
      <c r="P551" s="286"/>
      <c r="Q551" s="286"/>
      <c r="R551" s="286"/>
    </row>
    <row r="552">
      <c r="A552" s="317"/>
      <c r="B552" s="285"/>
      <c r="C552" s="285"/>
      <c r="D552" s="285"/>
      <c r="E552" s="285"/>
      <c r="F552" s="285"/>
      <c r="G552" s="285"/>
      <c r="H552" s="285"/>
      <c r="I552" s="285"/>
      <c r="J552" s="285"/>
      <c r="K552" s="285"/>
      <c r="L552" s="285"/>
      <c r="M552" s="285"/>
      <c r="N552" s="285"/>
      <c r="O552" s="285"/>
      <c r="P552" s="286"/>
      <c r="Q552" s="286"/>
      <c r="R552" s="286"/>
    </row>
    <row r="553">
      <c r="A553" s="317"/>
      <c r="B553" s="285"/>
      <c r="C553" s="285"/>
      <c r="D553" s="285"/>
      <c r="E553" s="285"/>
      <c r="F553" s="285"/>
      <c r="G553" s="285"/>
      <c r="H553" s="285"/>
      <c r="I553" s="285"/>
      <c r="J553" s="285"/>
      <c r="K553" s="285"/>
      <c r="L553" s="285"/>
      <c r="M553" s="285"/>
      <c r="N553" s="285"/>
      <c r="O553" s="285"/>
      <c r="P553" s="286"/>
      <c r="Q553" s="286"/>
      <c r="R553" s="286"/>
    </row>
    <row r="554">
      <c r="A554" s="317"/>
      <c r="B554" s="285"/>
      <c r="C554" s="285"/>
      <c r="D554" s="285"/>
      <c r="E554" s="285"/>
      <c r="F554" s="285"/>
      <c r="G554" s="285"/>
      <c r="H554" s="285"/>
      <c r="I554" s="285"/>
      <c r="J554" s="285"/>
      <c r="K554" s="285"/>
      <c r="L554" s="285"/>
      <c r="M554" s="285"/>
      <c r="N554" s="285"/>
      <c r="O554" s="285"/>
      <c r="P554" s="286"/>
      <c r="Q554" s="286"/>
      <c r="R554" s="286"/>
    </row>
    <row r="555">
      <c r="A555" s="317"/>
      <c r="B555" s="285"/>
      <c r="C555" s="285"/>
      <c r="D555" s="285"/>
      <c r="E555" s="285"/>
      <c r="F555" s="285"/>
      <c r="G555" s="285"/>
      <c r="H555" s="285"/>
      <c r="I555" s="285"/>
      <c r="J555" s="285"/>
      <c r="K555" s="285"/>
      <c r="L555" s="285"/>
      <c r="M555" s="285"/>
      <c r="N555" s="285"/>
      <c r="O555" s="285"/>
      <c r="P555" s="286"/>
      <c r="Q555" s="286"/>
      <c r="R555" s="286"/>
    </row>
    <row r="556">
      <c r="A556" s="317"/>
      <c r="B556" s="285"/>
      <c r="C556" s="285"/>
      <c r="D556" s="285"/>
      <c r="E556" s="285"/>
      <c r="F556" s="285"/>
      <c r="G556" s="285"/>
      <c r="H556" s="285"/>
      <c r="I556" s="285"/>
      <c r="J556" s="285"/>
      <c r="K556" s="285"/>
      <c r="L556" s="285"/>
      <c r="M556" s="285"/>
      <c r="N556" s="285"/>
      <c r="O556" s="285"/>
      <c r="P556" s="286"/>
      <c r="Q556" s="286"/>
      <c r="R556" s="286"/>
    </row>
    <row r="557">
      <c r="A557" s="317"/>
      <c r="B557" s="285"/>
      <c r="C557" s="285"/>
      <c r="D557" s="285"/>
      <c r="E557" s="285"/>
      <c r="F557" s="285"/>
      <c r="G557" s="285"/>
      <c r="H557" s="285"/>
      <c r="I557" s="285"/>
      <c r="J557" s="285"/>
      <c r="K557" s="285"/>
      <c r="L557" s="285"/>
      <c r="M557" s="285"/>
      <c r="N557" s="285"/>
      <c r="O557" s="285"/>
      <c r="P557" s="286"/>
      <c r="Q557" s="286"/>
      <c r="R557" s="286"/>
    </row>
    <row r="558">
      <c r="A558" s="317"/>
      <c r="B558" s="285"/>
      <c r="C558" s="285"/>
      <c r="D558" s="285"/>
      <c r="E558" s="285"/>
      <c r="F558" s="285"/>
      <c r="G558" s="285"/>
      <c r="H558" s="285"/>
      <c r="I558" s="285"/>
      <c r="J558" s="285"/>
      <c r="K558" s="285"/>
      <c r="L558" s="285"/>
      <c r="M558" s="285"/>
      <c r="N558" s="285"/>
      <c r="O558" s="285"/>
      <c r="P558" s="286"/>
      <c r="Q558" s="286"/>
      <c r="R558" s="286"/>
    </row>
    <row r="559">
      <c r="A559" s="317"/>
      <c r="B559" s="285"/>
      <c r="C559" s="285"/>
      <c r="D559" s="285"/>
      <c r="E559" s="285"/>
      <c r="F559" s="285"/>
      <c r="G559" s="285"/>
      <c r="H559" s="285"/>
      <c r="I559" s="285"/>
      <c r="J559" s="285"/>
      <c r="K559" s="285"/>
      <c r="L559" s="285"/>
      <c r="M559" s="285"/>
      <c r="N559" s="285"/>
      <c r="O559" s="285"/>
      <c r="P559" s="286"/>
      <c r="Q559" s="286"/>
      <c r="R559" s="286"/>
    </row>
    <row r="560">
      <c r="A560" s="317"/>
      <c r="B560" s="285"/>
      <c r="C560" s="285"/>
      <c r="D560" s="285"/>
      <c r="E560" s="285"/>
      <c r="F560" s="285"/>
      <c r="G560" s="285"/>
      <c r="H560" s="285"/>
      <c r="I560" s="285"/>
      <c r="J560" s="285"/>
      <c r="K560" s="285"/>
      <c r="L560" s="285"/>
      <c r="M560" s="285"/>
      <c r="N560" s="285"/>
      <c r="O560" s="285"/>
      <c r="P560" s="286"/>
      <c r="Q560" s="286"/>
      <c r="R560" s="286"/>
    </row>
    <row r="561">
      <c r="A561" s="317"/>
      <c r="B561" s="285"/>
      <c r="C561" s="285"/>
      <c r="D561" s="285"/>
      <c r="E561" s="285"/>
      <c r="F561" s="285"/>
      <c r="G561" s="285"/>
      <c r="H561" s="285"/>
      <c r="I561" s="285"/>
      <c r="J561" s="285"/>
      <c r="K561" s="285"/>
      <c r="L561" s="285"/>
      <c r="M561" s="285"/>
      <c r="N561" s="285"/>
      <c r="O561" s="285"/>
      <c r="P561" s="286"/>
      <c r="Q561" s="286"/>
      <c r="R561" s="286"/>
    </row>
    <row r="562">
      <c r="A562" s="317"/>
      <c r="B562" s="285"/>
      <c r="C562" s="285"/>
      <c r="D562" s="285"/>
      <c r="E562" s="285"/>
      <c r="F562" s="285"/>
      <c r="G562" s="285"/>
      <c r="H562" s="285"/>
      <c r="I562" s="285"/>
      <c r="J562" s="285"/>
      <c r="K562" s="285"/>
      <c r="L562" s="285"/>
      <c r="M562" s="285"/>
      <c r="N562" s="285"/>
      <c r="O562" s="285"/>
      <c r="P562" s="286"/>
      <c r="Q562" s="286"/>
      <c r="R562" s="286"/>
    </row>
    <row r="563">
      <c r="A563" s="317"/>
      <c r="B563" s="285"/>
      <c r="C563" s="285"/>
      <c r="D563" s="285"/>
      <c r="E563" s="285"/>
      <c r="F563" s="285"/>
      <c r="G563" s="285"/>
      <c r="H563" s="285"/>
      <c r="I563" s="285"/>
      <c r="J563" s="285"/>
      <c r="K563" s="285"/>
      <c r="L563" s="285"/>
      <c r="M563" s="285"/>
      <c r="N563" s="285"/>
      <c r="O563" s="285"/>
      <c r="P563" s="286"/>
      <c r="Q563" s="286"/>
      <c r="R563" s="286"/>
    </row>
    <row r="564">
      <c r="A564" s="317"/>
      <c r="B564" s="285"/>
      <c r="C564" s="285"/>
      <c r="D564" s="285"/>
      <c r="E564" s="285"/>
      <c r="F564" s="285"/>
      <c r="G564" s="285"/>
      <c r="H564" s="285"/>
      <c r="I564" s="285"/>
      <c r="J564" s="285"/>
      <c r="K564" s="285"/>
      <c r="L564" s="285"/>
      <c r="M564" s="285"/>
      <c r="N564" s="285"/>
      <c r="O564" s="285"/>
      <c r="P564" s="286"/>
      <c r="Q564" s="286"/>
      <c r="R564" s="286"/>
    </row>
    <row r="565">
      <c r="A565" s="317"/>
      <c r="B565" s="285"/>
      <c r="C565" s="285"/>
      <c r="D565" s="285"/>
      <c r="E565" s="285"/>
      <c r="F565" s="285"/>
      <c r="G565" s="285"/>
      <c r="H565" s="285"/>
      <c r="I565" s="285"/>
      <c r="J565" s="285"/>
      <c r="K565" s="285"/>
      <c r="L565" s="285"/>
      <c r="M565" s="285"/>
      <c r="N565" s="285"/>
      <c r="O565" s="285"/>
      <c r="P565" s="286"/>
      <c r="Q565" s="286"/>
      <c r="R565" s="286"/>
    </row>
    <row r="566">
      <c r="A566" s="317"/>
      <c r="B566" s="285"/>
      <c r="C566" s="285"/>
      <c r="D566" s="285"/>
      <c r="E566" s="285"/>
      <c r="F566" s="285"/>
      <c r="G566" s="285"/>
      <c r="H566" s="285"/>
      <c r="I566" s="285"/>
      <c r="J566" s="285"/>
      <c r="K566" s="285"/>
      <c r="L566" s="285"/>
      <c r="M566" s="285"/>
      <c r="N566" s="285"/>
      <c r="O566" s="285"/>
      <c r="P566" s="286"/>
      <c r="Q566" s="286"/>
      <c r="R566" s="286"/>
    </row>
    <row r="567">
      <c r="A567" s="317"/>
      <c r="B567" s="285"/>
      <c r="C567" s="285"/>
      <c r="D567" s="285"/>
      <c r="E567" s="285"/>
      <c r="F567" s="285"/>
      <c r="G567" s="285"/>
      <c r="H567" s="285"/>
      <c r="I567" s="285"/>
      <c r="J567" s="285"/>
      <c r="K567" s="285"/>
      <c r="L567" s="285"/>
      <c r="M567" s="285"/>
      <c r="N567" s="285"/>
      <c r="O567" s="285"/>
      <c r="P567" s="286"/>
      <c r="Q567" s="286"/>
      <c r="R567" s="286"/>
    </row>
    <row r="568">
      <c r="A568" s="317"/>
      <c r="B568" s="285"/>
      <c r="C568" s="285"/>
      <c r="D568" s="285"/>
      <c r="E568" s="285"/>
      <c r="F568" s="285"/>
      <c r="G568" s="285"/>
      <c r="H568" s="285"/>
      <c r="I568" s="285"/>
      <c r="J568" s="285"/>
      <c r="K568" s="285"/>
      <c r="L568" s="285"/>
      <c r="M568" s="285"/>
      <c r="N568" s="285"/>
      <c r="O568" s="285"/>
      <c r="P568" s="286"/>
      <c r="Q568" s="286"/>
      <c r="R568" s="286"/>
    </row>
    <row r="569">
      <c r="A569" s="317"/>
      <c r="B569" s="285"/>
      <c r="C569" s="285"/>
      <c r="D569" s="285"/>
      <c r="E569" s="285"/>
      <c r="F569" s="285"/>
      <c r="G569" s="285"/>
      <c r="H569" s="285"/>
      <c r="I569" s="285"/>
      <c r="J569" s="285"/>
      <c r="K569" s="285"/>
      <c r="L569" s="285"/>
      <c r="M569" s="285"/>
      <c r="N569" s="285"/>
      <c r="O569" s="285"/>
      <c r="P569" s="286"/>
      <c r="Q569" s="286"/>
      <c r="R569" s="286"/>
    </row>
    <row r="570">
      <c r="A570" s="317"/>
      <c r="B570" s="285"/>
      <c r="C570" s="285"/>
      <c r="D570" s="285"/>
      <c r="E570" s="285"/>
      <c r="F570" s="285"/>
      <c r="G570" s="285"/>
      <c r="H570" s="285"/>
      <c r="I570" s="285"/>
      <c r="J570" s="285"/>
      <c r="K570" s="285"/>
      <c r="L570" s="285"/>
      <c r="M570" s="285"/>
      <c r="N570" s="285"/>
      <c r="O570" s="285"/>
      <c r="P570" s="286"/>
      <c r="Q570" s="286"/>
      <c r="R570" s="286"/>
    </row>
    <row r="571">
      <c r="A571" s="317"/>
      <c r="B571" s="285"/>
      <c r="C571" s="285"/>
      <c r="D571" s="285"/>
      <c r="E571" s="285"/>
      <c r="F571" s="285"/>
      <c r="G571" s="285"/>
      <c r="H571" s="285"/>
      <c r="I571" s="285"/>
      <c r="J571" s="285"/>
      <c r="K571" s="285"/>
      <c r="L571" s="285"/>
      <c r="M571" s="285"/>
      <c r="N571" s="285"/>
      <c r="O571" s="285"/>
      <c r="P571" s="286"/>
      <c r="Q571" s="286"/>
      <c r="R571" s="286"/>
    </row>
    <row r="572">
      <c r="A572" s="317"/>
      <c r="B572" s="285"/>
      <c r="C572" s="285"/>
      <c r="D572" s="285"/>
      <c r="E572" s="285"/>
      <c r="F572" s="285"/>
      <c r="G572" s="285"/>
      <c r="H572" s="285"/>
      <c r="I572" s="285"/>
      <c r="J572" s="285"/>
      <c r="K572" s="285"/>
      <c r="L572" s="285"/>
      <c r="M572" s="285"/>
      <c r="N572" s="285"/>
      <c r="O572" s="285"/>
      <c r="P572" s="286"/>
      <c r="Q572" s="286"/>
      <c r="R572" s="286"/>
    </row>
    <row r="573">
      <c r="A573" s="317"/>
      <c r="B573" s="285"/>
      <c r="C573" s="285"/>
      <c r="D573" s="285"/>
      <c r="E573" s="285"/>
      <c r="F573" s="285"/>
      <c r="G573" s="285"/>
      <c r="H573" s="285"/>
      <c r="I573" s="285"/>
      <c r="J573" s="285"/>
      <c r="K573" s="285"/>
      <c r="L573" s="285"/>
      <c r="M573" s="285"/>
      <c r="N573" s="285"/>
      <c r="O573" s="285"/>
      <c r="P573" s="286"/>
      <c r="Q573" s="286"/>
      <c r="R573" s="286"/>
    </row>
    <row r="574">
      <c r="A574" s="317"/>
      <c r="B574" s="285"/>
      <c r="C574" s="285"/>
      <c r="D574" s="285"/>
      <c r="E574" s="285"/>
      <c r="F574" s="285"/>
      <c r="G574" s="285"/>
      <c r="H574" s="285"/>
      <c r="I574" s="285"/>
      <c r="J574" s="285"/>
      <c r="K574" s="285"/>
      <c r="L574" s="285"/>
      <c r="M574" s="285"/>
      <c r="N574" s="285"/>
      <c r="O574" s="285"/>
      <c r="P574" s="286"/>
      <c r="Q574" s="286"/>
      <c r="R574" s="286"/>
    </row>
    <row r="575">
      <c r="A575" s="317"/>
      <c r="B575" s="285"/>
      <c r="C575" s="285"/>
      <c r="D575" s="285"/>
      <c r="E575" s="285"/>
      <c r="F575" s="285"/>
      <c r="G575" s="285"/>
      <c r="H575" s="285"/>
      <c r="I575" s="285"/>
      <c r="J575" s="285"/>
      <c r="K575" s="285"/>
      <c r="L575" s="285"/>
      <c r="M575" s="285"/>
      <c r="N575" s="285"/>
      <c r="O575" s="285"/>
      <c r="P575" s="286"/>
      <c r="Q575" s="286"/>
      <c r="R575" s="286"/>
    </row>
    <row r="576">
      <c r="A576" s="317"/>
      <c r="B576" s="285"/>
      <c r="C576" s="285"/>
      <c r="D576" s="285"/>
      <c r="E576" s="285"/>
      <c r="F576" s="285"/>
      <c r="G576" s="285"/>
      <c r="H576" s="285"/>
      <c r="I576" s="285"/>
      <c r="J576" s="285"/>
      <c r="K576" s="285"/>
      <c r="L576" s="285"/>
      <c r="M576" s="285"/>
      <c r="N576" s="285"/>
      <c r="O576" s="285"/>
      <c r="P576" s="286"/>
      <c r="Q576" s="286"/>
      <c r="R576" s="286"/>
    </row>
    <row r="577">
      <c r="A577" s="317"/>
      <c r="B577" s="285"/>
      <c r="C577" s="285"/>
      <c r="D577" s="285"/>
      <c r="E577" s="285"/>
      <c r="F577" s="285"/>
      <c r="G577" s="285"/>
      <c r="H577" s="285"/>
      <c r="I577" s="285"/>
      <c r="J577" s="285"/>
      <c r="K577" s="285"/>
      <c r="L577" s="285"/>
      <c r="M577" s="285"/>
      <c r="N577" s="285"/>
      <c r="O577" s="285"/>
      <c r="P577" s="286"/>
      <c r="Q577" s="286"/>
      <c r="R577" s="286"/>
    </row>
    <row r="578">
      <c r="A578" s="317"/>
      <c r="B578" s="285"/>
      <c r="C578" s="285"/>
      <c r="D578" s="285"/>
      <c r="E578" s="285"/>
      <c r="F578" s="285"/>
      <c r="G578" s="285"/>
      <c r="H578" s="285"/>
      <c r="I578" s="285"/>
      <c r="J578" s="285"/>
      <c r="K578" s="285"/>
      <c r="L578" s="285"/>
      <c r="M578" s="285"/>
      <c r="N578" s="285"/>
      <c r="O578" s="285"/>
      <c r="P578" s="286"/>
      <c r="Q578" s="286"/>
      <c r="R578" s="286"/>
    </row>
    <row r="579">
      <c r="A579" s="317"/>
      <c r="B579" s="285"/>
      <c r="C579" s="285"/>
      <c r="D579" s="285"/>
      <c r="E579" s="285"/>
      <c r="F579" s="285"/>
      <c r="G579" s="285"/>
      <c r="H579" s="285"/>
      <c r="I579" s="285"/>
      <c r="J579" s="285"/>
      <c r="K579" s="285"/>
      <c r="L579" s="285"/>
      <c r="M579" s="285"/>
      <c r="N579" s="285"/>
      <c r="O579" s="285"/>
      <c r="P579" s="286"/>
      <c r="Q579" s="286"/>
      <c r="R579" s="286"/>
    </row>
    <row r="580">
      <c r="A580" s="317"/>
      <c r="B580" s="285"/>
      <c r="C580" s="285"/>
      <c r="D580" s="285"/>
      <c r="E580" s="285"/>
      <c r="F580" s="285"/>
      <c r="G580" s="285"/>
      <c r="H580" s="285"/>
      <c r="I580" s="285"/>
      <c r="J580" s="285"/>
      <c r="K580" s="285"/>
      <c r="L580" s="285"/>
      <c r="M580" s="285"/>
      <c r="N580" s="285"/>
      <c r="O580" s="285"/>
      <c r="P580" s="286"/>
      <c r="Q580" s="286"/>
      <c r="R580" s="286"/>
    </row>
    <row r="581">
      <c r="A581" s="317"/>
      <c r="B581" s="285"/>
      <c r="C581" s="285"/>
      <c r="D581" s="285"/>
      <c r="E581" s="285"/>
      <c r="F581" s="285"/>
      <c r="G581" s="285"/>
      <c r="H581" s="285"/>
      <c r="I581" s="285"/>
      <c r="J581" s="285"/>
      <c r="K581" s="285"/>
      <c r="L581" s="285"/>
      <c r="M581" s="285"/>
      <c r="N581" s="285"/>
      <c r="O581" s="285"/>
      <c r="P581" s="286"/>
      <c r="Q581" s="286"/>
      <c r="R581" s="286"/>
    </row>
    <row r="582">
      <c r="A582" s="317"/>
      <c r="B582" s="285"/>
      <c r="C582" s="285"/>
      <c r="D582" s="285"/>
      <c r="E582" s="285"/>
      <c r="F582" s="285"/>
      <c r="G582" s="285"/>
      <c r="H582" s="285"/>
      <c r="I582" s="285"/>
      <c r="J582" s="285"/>
      <c r="K582" s="285"/>
      <c r="L582" s="285"/>
      <c r="M582" s="285"/>
      <c r="N582" s="285"/>
      <c r="O582" s="285"/>
      <c r="P582" s="286"/>
      <c r="Q582" s="286"/>
      <c r="R582" s="286"/>
    </row>
    <row r="583">
      <c r="A583" s="317"/>
      <c r="B583" s="285"/>
      <c r="C583" s="285"/>
      <c r="D583" s="285"/>
      <c r="E583" s="285"/>
      <c r="F583" s="285"/>
      <c r="G583" s="285"/>
      <c r="H583" s="285"/>
      <c r="I583" s="285"/>
      <c r="J583" s="285"/>
      <c r="K583" s="285"/>
      <c r="L583" s="285"/>
      <c r="M583" s="285"/>
      <c r="N583" s="285"/>
      <c r="O583" s="285"/>
      <c r="P583" s="286"/>
      <c r="Q583" s="286"/>
      <c r="R583" s="286"/>
    </row>
    <row r="584">
      <c r="A584" s="317"/>
      <c r="B584" s="285"/>
      <c r="C584" s="285"/>
      <c r="D584" s="285"/>
      <c r="E584" s="285"/>
      <c r="F584" s="285"/>
      <c r="G584" s="285"/>
      <c r="H584" s="285"/>
      <c r="I584" s="285"/>
      <c r="J584" s="285"/>
      <c r="K584" s="285"/>
      <c r="L584" s="285"/>
      <c r="M584" s="285"/>
      <c r="N584" s="285"/>
      <c r="O584" s="285"/>
      <c r="P584" s="286"/>
      <c r="Q584" s="286"/>
      <c r="R584" s="286"/>
    </row>
    <row r="585">
      <c r="A585" s="317"/>
      <c r="B585" s="285"/>
      <c r="C585" s="285"/>
      <c r="D585" s="285"/>
      <c r="E585" s="285"/>
      <c r="F585" s="285"/>
      <c r="G585" s="285"/>
      <c r="H585" s="285"/>
      <c r="I585" s="285"/>
      <c r="J585" s="285"/>
      <c r="K585" s="285"/>
      <c r="L585" s="285"/>
      <c r="M585" s="285"/>
      <c r="N585" s="285"/>
      <c r="O585" s="285"/>
      <c r="P585" s="286"/>
      <c r="Q585" s="286"/>
      <c r="R585" s="286"/>
    </row>
    <row r="586">
      <c r="A586" s="317"/>
      <c r="B586" s="285"/>
      <c r="C586" s="285"/>
      <c r="D586" s="285"/>
      <c r="E586" s="285"/>
      <c r="F586" s="285"/>
      <c r="G586" s="285"/>
      <c r="H586" s="285"/>
      <c r="I586" s="285"/>
      <c r="J586" s="285"/>
      <c r="K586" s="285"/>
      <c r="L586" s="285"/>
      <c r="M586" s="285"/>
      <c r="N586" s="285"/>
      <c r="O586" s="285"/>
      <c r="P586" s="286"/>
      <c r="Q586" s="286"/>
      <c r="R586" s="286"/>
    </row>
    <row r="587">
      <c r="A587" s="317"/>
      <c r="B587" s="285"/>
      <c r="C587" s="285"/>
      <c r="D587" s="285"/>
      <c r="E587" s="285"/>
      <c r="F587" s="285"/>
      <c r="G587" s="285"/>
      <c r="H587" s="285"/>
      <c r="I587" s="285"/>
      <c r="J587" s="285"/>
      <c r="K587" s="285"/>
      <c r="L587" s="285"/>
      <c r="M587" s="285"/>
      <c r="N587" s="285"/>
      <c r="O587" s="285"/>
      <c r="P587" s="286"/>
      <c r="Q587" s="286"/>
      <c r="R587" s="286"/>
    </row>
    <row r="588">
      <c r="A588" s="317"/>
      <c r="B588" s="285"/>
      <c r="C588" s="285"/>
      <c r="D588" s="285"/>
      <c r="E588" s="285"/>
      <c r="F588" s="285"/>
      <c r="G588" s="285"/>
      <c r="H588" s="285"/>
      <c r="I588" s="285"/>
      <c r="J588" s="285"/>
      <c r="K588" s="285"/>
      <c r="L588" s="285"/>
      <c r="M588" s="285"/>
      <c r="N588" s="285"/>
      <c r="O588" s="285"/>
      <c r="P588" s="286"/>
      <c r="Q588" s="286"/>
      <c r="R588" s="286"/>
    </row>
    <row r="589">
      <c r="A589" s="317"/>
      <c r="B589" s="285"/>
      <c r="C589" s="285"/>
      <c r="D589" s="285"/>
      <c r="E589" s="285"/>
      <c r="F589" s="285"/>
      <c r="G589" s="285"/>
      <c r="H589" s="285"/>
      <c r="I589" s="285"/>
      <c r="J589" s="285"/>
      <c r="K589" s="285"/>
      <c r="L589" s="285"/>
      <c r="M589" s="285"/>
      <c r="N589" s="285"/>
      <c r="O589" s="285"/>
      <c r="P589" s="286"/>
      <c r="Q589" s="286"/>
      <c r="R589" s="286"/>
    </row>
    <row r="590">
      <c r="A590" s="317"/>
      <c r="B590" s="285"/>
      <c r="C590" s="285"/>
      <c r="D590" s="285"/>
      <c r="E590" s="285"/>
      <c r="F590" s="285"/>
      <c r="G590" s="285"/>
      <c r="H590" s="285"/>
      <c r="I590" s="285"/>
      <c r="J590" s="285"/>
      <c r="K590" s="285"/>
      <c r="L590" s="285"/>
      <c r="M590" s="285"/>
      <c r="N590" s="285"/>
      <c r="O590" s="285"/>
      <c r="P590" s="286"/>
      <c r="Q590" s="286"/>
      <c r="R590" s="286"/>
    </row>
    <row r="591">
      <c r="A591" s="317"/>
      <c r="B591" s="285"/>
      <c r="C591" s="285"/>
      <c r="D591" s="285"/>
      <c r="E591" s="285"/>
      <c r="F591" s="285"/>
      <c r="G591" s="285"/>
      <c r="H591" s="285"/>
      <c r="I591" s="285"/>
      <c r="J591" s="285"/>
      <c r="K591" s="285"/>
      <c r="L591" s="285"/>
      <c r="M591" s="285"/>
      <c r="N591" s="285"/>
      <c r="O591" s="285"/>
      <c r="P591" s="286"/>
      <c r="Q591" s="286"/>
      <c r="R591" s="286"/>
    </row>
    <row r="592">
      <c r="A592" s="317"/>
      <c r="B592" s="285"/>
      <c r="C592" s="285"/>
      <c r="D592" s="285"/>
      <c r="E592" s="285"/>
      <c r="F592" s="285"/>
      <c r="G592" s="285"/>
      <c r="H592" s="285"/>
      <c r="I592" s="285"/>
      <c r="J592" s="285"/>
      <c r="K592" s="285"/>
      <c r="L592" s="285"/>
      <c r="M592" s="285"/>
      <c r="N592" s="285"/>
      <c r="O592" s="285"/>
      <c r="P592" s="286"/>
      <c r="Q592" s="286"/>
      <c r="R592" s="286"/>
    </row>
    <row r="593">
      <c r="A593" s="317"/>
      <c r="B593" s="285"/>
      <c r="C593" s="285"/>
      <c r="D593" s="285"/>
      <c r="E593" s="285"/>
      <c r="F593" s="285"/>
      <c r="G593" s="285"/>
      <c r="H593" s="285"/>
      <c r="I593" s="285"/>
      <c r="J593" s="285"/>
      <c r="K593" s="285"/>
      <c r="L593" s="285"/>
      <c r="M593" s="285"/>
      <c r="N593" s="285"/>
      <c r="O593" s="285"/>
      <c r="P593" s="286"/>
      <c r="Q593" s="286"/>
      <c r="R593" s="286"/>
    </row>
    <row r="594">
      <c r="A594" s="317"/>
      <c r="B594" s="285"/>
      <c r="C594" s="285"/>
      <c r="D594" s="285"/>
      <c r="E594" s="285"/>
      <c r="F594" s="285"/>
      <c r="G594" s="285"/>
      <c r="H594" s="285"/>
      <c r="I594" s="285"/>
      <c r="J594" s="285"/>
      <c r="K594" s="285"/>
      <c r="L594" s="285"/>
      <c r="M594" s="285"/>
      <c r="N594" s="285"/>
      <c r="O594" s="285"/>
      <c r="P594" s="286"/>
      <c r="Q594" s="286"/>
      <c r="R594" s="286"/>
    </row>
    <row r="595">
      <c r="A595" s="317"/>
      <c r="B595" s="285"/>
      <c r="C595" s="285"/>
      <c r="D595" s="285"/>
      <c r="E595" s="285"/>
      <c r="F595" s="285"/>
      <c r="G595" s="285"/>
      <c r="H595" s="285"/>
      <c r="I595" s="285"/>
      <c r="J595" s="285"/>
      <c r="K595" s="285"/>
      <c r="L595" s="285"/>
      <c r="M595" s="285"/>
      <c r="N595" s="285"/>
      <c r="O595" s="285"/>
      <c r="P595" s="286"/>
      <c r="Q595" s="286"/>
      <c r="R595" s="286"/>
    </row>
    <row r="596">
      <c r="A596" s="317"/>
      <c r="B596" s="285"/>
      <c r="C596" s="285"/>
      <c r="D596" s="285"/>
      <c r="E596" s="285"/>
      <c r="F596" s="285"/>
      <c r="G596" s="285"/>
      <c r="H596" s="285"/>
      <c r="I596" s="285"/>
      <c r="J596" s="285"/>
      <c r="K596" s="285"/>
      <c r="L596" s="285"/>
      <c r="M596" s="285"/>
      <c r="N596" s="285"/>
      <c r="O596" s="285"/>
      <c r="P596" s="286"/>
      <c r="Q596" s="286"/>
      <c r="R596" s="286"/>
    </row>
    <row r="597">
      <c r="A597" s="317"/>
      <c r="B597" s="285"/>
      <c r="C597" s="285"/>
      <c r="D597" s="285"/>
      <c r="E597" s="285"/>
      <c r="F597" s="285"/>
      <c r="G597" s="285"/>
      <c r="H597" s="285"/>
      <c r="I597" s="285"/>
      <c r="J597" s="285"/>
      <c r="K597" s="285"/>
      <c r="L597" s="285"/>
      <c r="M597" s="285"/>
      <c r="N597" s="285"/>
      <c r="O597" s="285"/>
      <c r="P597" s="286"/>
      <c r="Q597" s="286"/>
      <c r="R597" s="286"/>
    </row>
    <row r="598">
      <c r="A598" s="317"/>
      <c r="B598" s="285"/>
      <c r="C598" s="285"/>
      <c r="D598" s="285"/>
      <c r="E598" s="285"/>
      <c r="F598" s="285"/>
      <c r="G598" s="285"/>
      <c r="H598" s="285"/>
      <c r="I598" s="285"/>
      <c r="J598" s="285"/>
      <c r="K598" s="285"/>
      <c r="L598" s="285"/>
      <c r="M598" s="285"/>
      <c r="N598" s="285"/>
      <c r="O598" s="285"/>
      <c r="P598" s="286"/>
      <c r="Q598" s="286"/>
      <c r="R598" s="286"/>
    </row>
    <row r="599">
      <c r="A599" s="317"/>
      <c r="B599" s="285"/>
      <c r="C599" s="285"/>
      <c r="D599" s="285"/>
      <c r="E599" s="285"/>
      <c r="F599" s="285"/>
      <c r="G599" s="285"/>
      <c r="H599" s="285"/>
      <c r="I599" s="285"/>
      <c r="J599" s="285"/>
      <c r="K599" s="285"/>
      <c r="L599" s="285"/>
      <c r="M599" s="285"/>
      <c r="N599" s="285"/>
      <c r="O599" s="285"/>
      <c r="P599" s="286"/>
      <c r="Q599" s="286"/>
      <c r="R599" s="286"/>
    </row>
    <row r="600">
      <c r="A600" s="317"/>
      <c r="B600" s="285"/>
      <c r="C600" s="285"/>
      <c r="D600" s="285"/>
      <c r="E600" s="285"/>
      <c r="F600" s="285"/>
      <c r="G600" s="285"/>
      <c r="H600" s="285"/>
      <c r="I600" s="285"/>
      <c r="J600" s="285"/>
      <c r="K600" s="285"/>
      <c r="L600" s="285"/>
      <c r="M600" s="285"/>
      <c r="N600" s="285"/>
      <c r="O600" s="285"/>
      <c r="P600" s="286"/>
      <c r="Q600" s="286"/>
      <c r="R600" s="286"/>
    </row>
    <row r="601">
      <c r="A601" s="317"/>
      <c r="B601" s="285"/>
      <c r="C601" s="285"/>
      <c r="D601" s="285"/>
      <c r="E601" s="285"/>
      <c r="F601" s="285"/>
      <c r="G601" s="285"/>
      <c r="H601" s="285"/>
      <c r="I601" s="285"/>
      <c r="J601" s="285"/>
      <c r="K601" s="285"/>
      <c r="L601" s="285"/>
      <c r="M601" s="285"/>
      <c r="N601" s="285"/>
      <c r="O601" s="285"/>
      <c r="P601" s="286"/>
      <c r="Q601" s="286"/>
      <c r="R601" s="286"/>
    </row>
    <row r="602">
      <c r="A602" s="317"/>
      <c r="B602" s="285"/>
      <c r="C602" s="285"/>
      <c r="D602" s="285"/>
      <c r="E602" s="285"/>
      <c r="F602" s="285"/>
      <c r="G602" s="285"/>
      <c r="H602" s="285"/>
      <c r="I602" s="285"/>
      <c r="J602" s="285"/>
      <c r="K602" s="285"/>
      <c r="L602" s="285"/>
      <c r="M602" s="285"/>
      <c r="N602" s="285"/>
      <c r="O602" s="285"/>
      <c r="P602" s="286"/>
      <c r="Q602" s="286"/>
      <c r="R602" s="286"/>
    </row>
    <row r="603">
      <c r="A603" s="317"/>
      <c r="B603" s="285"/>
      <c r="C603" s="285"/>
      <c r="D603" s="285"/>
      <c r="E603" s="285"/>
      <c r="F603" s="285"/>
      <c r="G603" s="285"/>
      <c r="H603" s="285"/>
      <c r="I603" s="285"/>
      <c r="J603" s="285"/>
      <c r="K603" s="285"/>
      <c r="L603" s="285"/>
      <c r="M603" s="285"/>
      <c r="N603" s="285"/>
      <c r="O603" s="285"/>
      <c r="P603" s="286"/>
      <c r="Q603" s="286"/>
      <c r="R603" s="286"/>
    </row>
    <row r="604">
      <c r="A604" s="317"/>
      <c r="B604" s="285"/>
      <c r="C604" s="285"/>
      <c r="D604" s="285"/>
      <c r="E604" s="285"/>
      <c r="F604" s="285"/>
      <c r="G604" s="285"/>
      <c r="H604" s="285"/>
      <c r="I604" s="285"/>
      <c r="J604" s="285"/>
      <c r="K604" s="285"/>
      <c r="L604" s="285"/>
      <c r="M604" s="285"/>
      <c r="N604" s="285"/>
      <c r="O604" s="285"/>
      <c r="P604" s="286"/>
      <c r="Q604" s="286"/>
      <c r="R604" s="286"/>
    </row>
    <row r="605">
      <c r="A605" s="317"/>
      <c r="B605" s="285"/>
      <c r="C605" s="285"/>
      <c r="D605" s="285"/>
      <c r="E605" s="285"/>
      <c r="F605" s="285"/>
      <c r="G605" s="285"/>
      <c r="H605" s="285"/>
      <c r="I605" s="285"/>
      <c r="J605" s="285"/>
      <c r="K605" s="285"/>
      <c r="L605" s="285"/>
      <c r="M605" s="285"/>
      <c r="N605" s="285"/>
      <c r="O605" s="285"/>
      <c r="P605" s="286"/>
      <c r="Q605" s="286"/>
      <c r="R605" s="286"/>
    </row>
    <row r="606">
      <c r="A606" s="317"/>
      <c r="B606" s="285"/>
      <c r="C606" s="285"/>
      <c r="D606" s="285"/>
      <c r="E606" s="285"/>
      <c r="F606" s="285"/>
      <c r="G606" s="285"/>
      <c r="H606" s="285"/>
      <c r="I606" s="285"/>
      <c r="J606" s="285"/>
      <c r="K606" s="285"/>
      <c r="L606" s="285"/>
      <c r="M606" s="285"/>
      <c r="N606" s="285"/>
      <c r="O606" s="285"/>
      <c r="P606" s="286"/>
      <c r="Q606" s="286"/>
      <c r="R606" s="286"/>
    </row>
    <row r="607">
      <c r="A607" s="317"/>
      <c r="B607" s="285"/>
      <c r="C607" s="285"/>
      <c r="D607" s="285"/>
      <c r="E607" s="285"/>
      <c r="F607" s="285"/>
      <c r="G607" s="285"/>
      <c r="H607" s="285"/>
      <c r="I607" s="285"/>
      <c r="J607" s="285"/>
      <c r="K607" s="285"/>
      <c r="L607" s="285"/>
      <c r="M607" s="285"/>
      <c r="N607" s="285"/>
      <c r="O607" s="285"/>
      <c r="P607" s="286"/>
      <c r="Q607" s="286"/>
      <c r="R607" s="286"/>
    </row>
    <row r="608">
      <c r="A608" s="317"/>
      <c r="B608" s="285"/>
      <c r="C608" s="285"/>
      <c r="D608" s="285"/>
      <c r="E608" s="285"/>
      <c r="F608" s="285"/>
      <c r="G608" s="285"/>
      <c r="H608" s="285"/>
      <c r="I608" s="285"/>
      <c r="J608" s="285"/>
      <c r="K608" s="285"/>
      <c r="L608" s="285"/>
      <c r="M608" s="285"/>
      <c r="N608" s="285"/>
      <c r="O608" s="285"/>
      <c r="P608" s="286"/>
      <c r="Q608" s="286"/>
      <c r="R608" s="286"/>
    </row>
    <row r="609">
      <c r="A609" s="317"/>
      <c r="B609" s="285"/>
      <c r="C609" s="285"/>
      <c r="D609" s="285"/>
      <c r="E609" s="285"/>
      <c r="F609" s="285"/>
      <c r="G609" s="285"/>
      <c r="H609" s="285"/>
      <c r="I609" s="285"/>
      <c r="J609" s="285"/>
      <c r="K609" s="285"/>
      <c r="L609" s="285"/>
      <c r="M609" s="285"/>
      <c r="N609" s="285"/>
      <c r="O609" s="285"/>
      <c r="P609" s="286"/>
      <c r="Q609" s="286"/>
      <c r="R609" s="286"/>
    </row>
    <row r="610">
      <c r="A610" s="317"/>
      <c r="B610" s="285"/>
      <c r="C610" s="285"/>
      <c r="D610" s="285"/>
      <c r="E610" s="285"/>
      <c r="F610" s="285"/>
      <c r="G610" s="285"/>
      <c r="H610" s="285"/>
      <c r="I610" s="285"/>
      <c r="J610" s="285"/>
      <c r="K610" s="285"/>
      <c r="L610" s="285"/>
      <c r="M610" s="285"/>
      <c r="N610" s="285"/>
      <c r="O610" s="285"/>
      <c r="P610" s="286"/>
      <c r="Q610" s="286"/>
      <c r="R610" s="286"/>
    </row>
    <row r="611">
      <c r="A611" s="317"/>
      <c r="B611" s="285"/>
      <c r="C611" s="285"/>
      <c r="D611" s="285"/>
      <c r="E611" s="285"/>
      <c r="F611" s="285"/>
      <c r="G611" s="285"/>
      <c r="H611" s="285"/>
      <c r="I611" s="285"/>
      <c r="J611" s="285"/>
      <c r="K611" s="285"/>
      <c r="L611" s="285"/>
      <c r="M611" s="285"/>
      <c r="N611" s="285"/>
      <c r="O611" s="285"/>
      <c r="P611" s="286"/>
      <c r="Q611" s="286"/>
      <c r="R611" s="286"/>
    </row>
    <row r="612">
      <c r="A612" s="317"/>
      <c r="B612" s="285"/>
      <c r="C612" s="285"/>
      <c r="D612" s="285"/>
      <c r="E612" s="285"/>
      <c r="F612" s="285"/>
      <c r="G612" s="285"/>
      <c r="H612" s="285"/>
      <c r="I612" s="285"/>
      <c r="J612" s="285"/>
      <c r="K612" s="285"/>
      <c r="L612" s="285"/>
      <c r="M612" s="285"/>
      <c r="N612" s="285"/>
      <c r="O612" s="285"/>
      <c r="P612" s="286"/>
      <c r="Q612" s="286"/>
      <c r="R612" s="286"/>
    </row>
    <row r="613">
      <c r="A613" s="317"/>
      <c r="B613" s="285"/>
      <c r="C613" s="285"/>
      <c r="D613" s="285"/>
      <c r="E613" s="285"/>
      <c r="F613" s="285"/>
      <c r="G613" s="285"/>
      <c r="H613" s="285"/>
      <c r="I613" s="285"/>
      <c r="J613" s="285"/>
      <c r="K613" s="285"/>
      <c r="L613" s="285"/>
      <c r="M613" s="285"/>
      <c r="N613" s="285"/>
      <c r="O613" s="285"/>
      <c r="P613" s="286"/>
      <c r="Q613" s="286"/>
      <c r="R613" s="286"/>
    </row>
    <row r="614">
      <c r="A614" s="317"/>
      <c r="B614" s="285"/>
      <c r="C614" s="285"/>
      <c r="D614" s="285"/>
      <c r="E614" s="285"/>
      <c r="F614" s="285"/>
      <c r="G614" s="285"/>
      <c r="H614" s="285"/>
      <c r="I614" s="285"/>
      <c r="J614" s="285"/>
      <c r="K614" s="285"/>
      <c r="L614" s="285"/>
      <c r="M614" s="285"/>
      <c r="N614" s="285"/>
      <c r="O614" s="285"/>
      <c r="P614" s="286"/>
      <c r="Q614" s="286"/>
      <c r="R614" s="286"/>
    </row>
    <row r="615">
      <c r="A615" s="317"/>
      <c r="B615" s="285"/>
      <c r="C615" s="285"/>
      <c r="D615" s="285"/>
      <c r="E615" s="285"/>
      <c r="F615" s="285"/>
      <c r="G615" s="285"/>
      <c r="H615" s="285"/>
      <c r="I615" s="285"/>
      <c r="J615" s="285"/>
      <c r="K615" s="285"/>
      <c r="L615" s="285"/>
      <c r="M615" s="285"/>
      <c r="N615" s="285"/>
      <c r="O615" s="285"/>
      <c r="P615" s="286"/>
      <c r="Q615" s="286"/>
      <c r="R615" s="286"/>
    </row>
    <row r="616">
      <c r="A616" s="317"/>
      <c r="B616" s="285"/>
      <c r="C616" s="285"/>
      <c r="D616" s="285"/>
      <c r="E616" s="285"/>
      <c r="F616" s="285"/>
      <c r="G616" s="285"/>
      <c r="H616" s="285"/>
      <c r="I616" s="285"/>
      <c r="J616" s="285"/>
      <c r="K616" s="285"/>
      <c r="L616" s="285"/>
      <c r="M616" s="285"/>
      <c r="N616" s="285"/>
      <c r="O616" s="285"/>
      <c r="P616" s="286"/>
      <c r="Q616" s="286"/>
      <c r="R616" s="286"/>
    </row>
    <row r="617">
      <c r="A617" s="317"/>
      <c r="B617" s="285"/>
      <c r="C617" s="285"/>
      <c r="D617" s="285"/>
      <c r="E617" s="285"/>
      <c r="F617" s="285"/>
      <c r="G617" s="285"/>
      <c r="H617" s="285"/>
      <c r="I617" s="285"/>
      <c r="J617" s="285"/>
      <c r="K617" s="285"/>
      <c r="L617" s="285"/>
      <c r="M617" s="285"/>
      <c r="N617" s="285"/>
      <c r="O617" s="285"/>
      <c r="P617" s="286"/>
      <c r="Q617" s="286"/>
      <c r="R617" s="286"/>
    </row>
    <row r="618">
      <c r="A618" s="317"/>
      <c r="B618" s="285"/>
      <c r="C618" s="285"/>
      <c r="D618" s="285"/>
      <c r="E618" s="285"/>
      <c r="F618" s="285"/>
      <c r="G618" s="285"/>
      <c r="H618" s="285"/>
      <c r="I618" s="285"/>
      <c r="J618" s="285"/>
      <c r="K618" s="285"/>
      <c r="L618" s="285"/>
      <c r="M618" s="285"/>
      <c r="N618" s="285"/>
      <c r="O618" s="285"/>
      <c r="P618" s="286"/>
      <c r="Q618" s="286"/>
      <c r="R618" s="286"/>
    </row>
    <row r="619">
      <c r="A619" s="317"/>
      <c r="B619" s="285"/>
      <c r="C619" s="285"/>
      <c r="D619" s="285"/>
      <c r="E619" s="285"/>
      <c r="F619" s="285"/>
      <c r="G619" s="285"/>
      <c r="H619" s="285"/>
      <c r="I619" s="285"/>
      <c r="J619" s="285"/>
      <c r="K619" s="285"/>
      <c r="L619" s="285"/>
      <c r="M619" s="285"/>
      <c r="N619" s="285"/>
      <c r="O619" s="285"/>
      <c r="P619" s="286"/>
      <c r="Q619" s="286"/>
      <c r="R619" s="286"/>
    </row>
    <row r="620">
      <c r="A620" s="317"/>
      <c r="B620" s="285"/>
      <c r="C620" s="285"/>
      <c r="D620" s="285"/>
      <c r="E620" s="285"/>
      <c r="F620" s="285"/>
      <c r="G620" s="285"/>
      <c r="H620" s="285"/>
      <c r="I620" s="285"/>
      <c r="J620" s="285"/>
      <c r="K620" s="285"/>
      <c r="L620" s="285"/>
      <c r="M620" s="285"/>
      <c r="N620" s="285"/>
      <c r="O620" s="285"/>
      <c r="P620" s="286"/>
      <c r="Q620" s="286"/>
      <c r="R620" s="286"/>
    </row>
    <row r="621">
      <c r="A621" s="317"/>
      <c r="B621" s="285"/>
      <c r="C621" s="285"/>
      <c r="D621" s="285"/>
      <c r="E621" s="285"/>
      <c r="F621" s="285"/>
      <c r="G621" s="285"/>
      <c r="H621" s="285"/>
      <c r="I621" s="285"/>
      <c r="J621" s="285"/>
      <c r="K621" s="285"/>
      <c r="L621" s="285"/>
      <c r="M621" s="285"/>
      <c r="N621" s="285"/>
      <c r="O621" s="285"/>
      <c r="P621" s="286"/>
      <c r="Q621" s="286"/>
      <c r="R621" s="286"/>
    </row>
    <row r="622">
      <c r="A622" s="317"/>
      <c r="B622" s="285"/>
      <c r="C622" s="285"/>
      <c r="D622" s="285"/>
      <c r="E622" s="285"/>
      <c r="F622" s="285"/>
      <c r="G622" s="285"/>
      <c r="H622" s="285"/>
      <c r="I622" s="285"/>
      <c r="J622" s="285"/>
      <c r="K622" s="285"/>
      <c r="L622" s="285"/>
      <c r="M622" s="285"/>
      <c r="N622" s="285"/>
      <c r="O622" s="285"/>
      <c r="P622" s="286"/>
      <c r="Q622" s="286"/>
      <c r="R622" s="286"/>
    </row>
    <row r="623">
      <c r="A623" s="317"/>
      <c r="B623" s="285"/>
      <c r="C623" s="285"/>
      <c r="D623" s="285"/>
      <c r="E623" s="285"/>
      <c r="F623" s="285"/>
      <c r="G623" s="285"/>
      <c r="H623" s="285"/>
      <c r="I623" s="285"/>
      <c r="J623" s="285"/>
      <c r="K623" s="285"/>
      <c r="L623" s="285"/>
      <c r="M623" s="285"/>
      <c r="N623" s="285"/>
      <c r="O623" s="285"/>
      <c r="P623" s="286"/>
      <c r="Q623" s="286"/>
      <c r="R623" s="286"/>
    </row>
    <row r="624">
      <c r="A624" s="317"/>
      <c r="B624" s="285"/>
      <c r="C624" s="285"/>
      <c r="D624" s="285"/>
      <c r="E624" s="285"/>
      <c r="F624" s="285"/>
      <c r="G624" s="285"/>
      <c r="H624" s="285"/>
      <c r="I624" s="285"/>
      <c r="J624" s="285"/>
      <c r="K624" s="285"/>
      <c r="L624" s="285"/>
      <c r="M624" s="285"/>
      <c r="N624" s="285"/>
      <c r="O624" s="285"/>
      <c r="P624" s="286"/>
      <c r="Q624" s="286"/>
      <c r="R624" s="286"/>
    </row>
    <row r="625">
      <c r="A625" s="317"/>
      <c r="B625" s="285"/>
      <c r="C625" s="285"/>
      <c r="D625" s="285"/>
      <c r="E625" s="285"/>
      <c r="F625" s="285"/>
      <c r="G625" s="285"/>
      <c r="H625" s="285"/>
      <c r="I625" s="285"/>
      <c r="J625" s="285"/>
      <c r="K625" s="285"/>
      <c r="L625" s="285"/>
      <c r="M625" s="285"/>
      <c r="N625" s="285"/>
      <c r="O625" s="285"/>
      <c r="P625" s="286"/>
      <c r="Q625" s="286"/>
      <c r="R625" s="286"/>
    </row>
    <row r="626">
      <c r="A626" s="317"/>
      <c r="B626" s="285"/>
      <c r="C626" s="285"/>
      <c r="D626" s="285"/>
      <c r="E626" s="285"/>
      <c r="F626" s="285"/>
      <c r="G626" s="285"/>
      <c r="H626" s="285"/>
      <c r="I626" s="285"/>
      <c r="J626" s="285"/>
      <c r="K626" s="285"/>
      <c r="L626" s="285"/>
      <c r="M626" s="285"/>
      <c r="N626" s="285"/>
      <c r="O626" s="285"/>
      <c r="P626" s="286"/>
      <c r="Q626" s="286"/>
      <c r="R626" s="286"/>
    </row>
    <row r="627">
      <c r="A627" s="317"/>
      <c r="B627" s="285"/>
      <c r="C627" s="285"/>
      <c r="D627" s="285"/>
      <c r="E627" s="285"/>
      <c r="F627" s="285"/>
      <c r="G627" s="285"/>
      <c r="H627" s="285"/>
      <c r="I627" s="285"/>
      <c r="J627" s="285"/>
      <c r="K627" s="285"/>
      <c r="L627" s="285"/>
      <c r="M627" s="285"/>
      <c r="N627" s="285"/>
      <c r="O627" s="285"/>
      <c r="P627" s="286"/>
      <c r="Q627" s="286"/>
      <c r="R627" s="286"/>
    </row>
    <row r="628">
      <c r="A628" s="317"/>
      <c r="B628" s="285"/>
      <c r="C628" s="285"/>
      <c r="D628" s="285"/>
      <c r="E628" s="285"/>
      <c r="F628" s="285"/>
      <c r="G628" s="285"/>
      <c r="H628" s="285"/>
      <c r="I628" s="285"/>
      <c r="J628" s="285"/>
      <c r="K628" s="285"/>
      <c r="L628" s="285"/>
      <c r="M628" s="285"/>
      <c r="N628" s="285"/>
      <c r="O628" s="285"/>
      <c r="P628" s="286"/>
      <c r="Q628" s="286"/>
      <c r="R628" s="286"/>
    </row>
    <row r="629">
      <c r="A629" s="317"/>
      <c r="B629" s="285"/>
      <c r="C629" s="285"/>
      <c r="D629" s="285"/>
      <c r="E629" s="285"/>
      <c r="F629" s="285"/>
      <c r="G629" s="285"/>
      <c r="H629" s="285"/>
      <c r="I629" s="285"/>
      <c r="J629" s="285"/>
      <c r="K629" s="285"/>
      <c r="L629" s="285"/>
      <c r="M629" s="285"/>
      <c r="N629" s="285"/>
      <c r="O629" s="285"/>
      <c r="P629" s="286"/>
      <c r="Q629" s="286"/>
      <c r="R629" s="286"/>
    </row>
    <row r="630">
      <c r="A630" s="317"/>
      <c r="B630" s="285"/>
      <c r="C630" s="285"/>
      <c r="D630" s="285"/>
      <c r="E630" s="285"/>
      <c r="F630" s="285"/>
      <c r="G630" s="285"/>
      <c r="H630" s="285"/>
      <c r="I630" s="285"/>
      <c r="J630" s="285"/>
      <c r="K630" s="285"/>
      <c r="L630" s="285"/>
      <c r="M630" s="285"/>
      <c r="N630" s="285"/>
      <c r="O630" s="285"/>
      <c r="P630" s="286"/>
      <c r="Q630" s="286"/>
      <c r="R630" s="286"/>
    </row>
    <row r="631">
      <c r="A631" s="317"/>
      <c r="B631" s="285"/>
      <c r="C631" s="285"/>
      <c r="D631" s="285"/>
      <c r="E631" s="285"/>
      <c r="F631" s="285"/>
      <c r="G631" s="285"/>
      <c r="H631" s="285"/>
      <c r="I631" s="285"/>
      <c r="J631" s="285"/>
      <c r="K631" s="285"/>
      <c r="L631" s="285"/>
      <c r="M631" s="285"/>
      <c r="N631" s="285"/>
      <c r="O631" s="285"/>
      <c r="P631" s="286"/>
      <c r="Q631" s="286"/>
      <c r="R631" s="286"/>
    </row>
    <row r="632">
      <c r="A632" s="317"/>
      <c r="B632" s="285"/>
      <c r="C632" s="285"/>
      <c r="D632" s="285"/>
      <c r="E632" s="285"/>
      <c r="F632" s="285"/>
      <c r="G632" s="285"/>
      <c r="H632" s="285"/>
      <c r="I632" s="285"/>
      <c r="J632" s="285"/>
      <c r="K632" s="285"/>
      <c r="L632" s="285"/>
      <c r="M632" s="285"/>
      <c r="N632" s="285"/>
      <c r="O632" s="285"/>
      <c r="P632" s="286"/>
      <c r="Q632" s="286"/>
      <c r="R632" s="286"/>
    </row>
    <row r="633">
      <c r="A633" s="317"/>
      <c r="B633" s="285"/>
      <c r="C633" s="285"/>
      <c r="D633" s="285"/>
      <c r="E633" s="285"/>
      <c r="F633" s="285"/>
      <c r="G633" s="285"/>
      <c r="H633" s="285"/>
      <c r="I633" s="285"/>
      <c r="J633" s="285"/>
      <c r="K633" s="285"/>
      <c r="L633" s="285"/>
      <c r="M633" s="285"/>
      <c r="N633" s="285"/>
      <c r="O633" s="285"/>
      <c r="P633" s="286"/>
      <c r="Q633" s="286"/>
      <c r="R633" s="286"/>
    </row>
    <row r="634">
      <c r="A634" s="317"/>
      <c r="B634" s="285"/>
      <c r="C634" s="285"/>
      <c r="D634" s="285"/>
      <c r="E634" s="285"/>
      <c r="F634" s="285"/>
      <c r="G634" s="285"/>
      <c r="H634" s="285"/>
      <c r="I634" s="285"/>
      <c r="J634" s="285"/>
      <c r="K634" s="285"/>
      <c r="L634" s="285"/>
      <c r="M634" s="285"/>
      <c r="N634" s="285"/>
      <c r="O634" s="285"/>
      <c r="P634" s="286"/>
      <c r="Q634" s="286"/>
      <c r="R634" s="286"/>
    </row>
    <row r="635">
      <c r="A635" s="317"/>
      <c r="B635" s="285"/>
      <c r="C635" s="285"/>
      <c r="D635" s="285"/>
      <c r="E635" s="285"/>
      <c r="F635" s="285"/>
      <c r="G635" s="285"/>
      <c r="H635" s="285"/>
      <c r="I635" s="285"/>
      <c r="J635" s="285"/>
      <c r="K635" s="285"/>
      <c r="L635" s="285"/>
      <c r="M635" s="285"/>
      <c r="N635" s="285"/>
      <c r="O635" s="285"/>
      <c r="P635" s="286"/>
      <c r="Q635" s="286"/>
      <c r="R635" s="286"/>
    </row>
    <row r="636">
      <c r="A636" s="317"/>
      <c r="B636" s="285"/>
      <c r="C636" s="285"/>
      <c r="D636" s="285"/>
      <c r="E636" s="285"/>
      <c r="F636" s="285"/>
      <c r="G636" s="285"/>
      <c r="H636" s="285"/>
      <c r="I636" s="285"/>
      <c r="J636" s="285"/>
      <c r="K636" s="285"/>
      <c r="L636" s="285"/>
      <c r="M636" s="285"/>
      <c r="N636" s="285"/>
      <c r="O636" s="285"/>
      <c r="P636" s="286"/>
      <c r="Q636" s="286"/>
      <c r="R636" s="286"/>
    </row>
    <row r="637">
      <c r="A637" s="317"/>
      <c r="B637" s="285"/>
      <c r="C637" s="285"/>
      <c r="D637" s="285"/>
      <c r="E637" s="285"/>
      <c r="F637" s="285"/>
      <c r="G637" s="285"/>
      <c r="H637" s="285"/>
      <c r="I637" s="285"/>
      <c r="J637" s="285"/>
      <c r="K637" s="285"/>
      <c r="L637" s="285"/>
      <c r="M637" s="285"/>
      <c r="N637" s="285"/>
      <c r="O637" s="285"/>
      <c r="P637" s="286"/>
      <c r="Q637" s="286"/>
      <c r="R637" s="286"/>
    </row>
    <row r="638">
      <c r="A638" s="317"/>
      <c r="B638" s="285"/>
      <c r="C638" s="285"/>
      <c r="D638" s="285"/>
      <c r="E638" s="285"/>
      <c r="F638" s="285"/>
      <c r="G638" s="285"/>
      <c r="H638" s="285"/>
      <c r="I638" s="285"/>
      <c r="J638" s="285"/>
      <c r="K638" s="285"/>
      <c r="L638" s="285"/>
      <c r="M638" s="285"/>
      <c r="N638" s="285"/>
      <c r="O638" s="285"/>
      <c r="P638" s="286"/>
      <c r="Q638" s="286"/>
      <c r="R638" s="286"/>
    </row>
    <row r="639">
      <c r="A639" s="317"/>
      <c r="B639" s="285"/>
      <c r="C639" s="285"/>
      <c r="D639" s="285"/>
      <c r="E639" s="285"/>
      <c r="F639" s="285"/>
      <c r="G639" s="285"/>
      <c r="H639" s="285"/>
      <c r="I639" s="285"/>
      <c r="J639" s="285"/>
      <c r="K639" s="285"/>
      <c r="L639" s="285"/>
      <c r="M639" s="285"/>
      <c r="N639" s="285"/>
      <c r="O639" s="285"/>
      <c r="P639" s="286"/>
      <c r="Q639" s="286"/>
      <c r="R639" s="286"/>
    </row>
    <row r="640">
      <c r="A640" s="317"/>
      <c r="B640" s="285"/>
      <c r="C640" s="285"/>
      <c r="D640" s="285"/>
      <c r="E640" s="285"/>
      <c r="F640" s="285"/>
      <c r="G640" s="285"/>
      <c r="H640" s="285"/>
      <c r="I640" s="285"/>
      <c r="J640" s="285"/>
      <c r="K640" s="285"/>
      <c r="L640" s="285"/>
      <c r="M640" s="285"/>
      <c r="N640" s="285"/>
      <c r="O640" s="285"/>
      <c r="P640" s="286"/>
      <c r="Q640" s="286"/>
      <c r="R640" s="286"/>
    </row>
    <row r="641">
      <c r="A641" s="317"/>
      <c r="B641" s="285"/>
      <c r="C641" s="285"/>
      <c r="D641" s="285"/>
      <c r="E641" s="285"/>
      <c r="F641" s="285"/>
      <c r="G641" s="285"/>
      <c r="H641" s="285"/>
      <c r="I641" s="285"/>
      <c r="J641" s="285"/>
      <c r="K641" s="285"/>
      <c r="L641" s="285"/>
      <c r="M641" s="285"/>
      <c r="N641" s="285"/>
      <c r="O641" s="285"/>
      <c r="P641" s="286"/>
      <c r="Q641" s="286"/>
      <c r="R641" s="286"/>
    </row>
    <row r="642">
      <c r="A642" s="317"/>
      <c r="B642" s="285"/>
      <c r="C642" s="285"/>
      <c r="D642" s="285"/>
      <c r="E642" s="285"/>
      <c r="F642" s="285"/>
      <c r="G642" s="285"/>
      <c r="H642" s="285"/>
      <c r="I642" s="285"/>
      <c r="J642" s="285"/>
      <c r="K642" s="285"/>
      <c r="L642" s="285"/>
      <c r="M642" s="285"/>
      <c r="N642" s="285"/>
      <c r="O642" s="285"/>
      <c r="P642" s="286"/>
      <c r="Q642" s="286"/>
      <c r="R642" s="286"/>
    </row>
    <row r="643">
      <c r="A643" s="317"/>
      <c r="B643" s="285"/>
      <c r="C643" s="285"/>
      <c r="D643" s="285"/>
      <c r="E643" s="285"/>
      <c r="F643" s="285"/>
      <c r="G643" s="285"/>
      <c r="H643" s="285"/>
      <c r="I643" s="285"/>
      <c r="J643" s="285"/>
      <c r="K643" s="285"/>
      <c r="L643" s="285"/>
      <c r="M643" s="285"/>
      <c r="N643" s="285"/>
      <c r="O643" s="285"/>
      <c r="P643" s="286"/>
      <c r="Q643" s="286"/>
      <c r="R643" s="286"/>
    </row>
    <row r="644">
      <c r="A644" s="317"/>
      <c r="B644" s="285"/>
      <c r="C644" s="285"/>
      <c r="D644" s="285"/>
      <c r="E644" s="285"/>
      <c r="F644" s="285"/>
      <c r="G644" s="285"/>
      <c r="H644" s="285"/>
      <c r="I644" s="285"/>
      <c r="J644" s="285"/>
      <c r="K644" s="285"/>
      <c r="L644" s="285"/>
      <c r="M644" s="285"/>
      <c r="N644" s="285"/>
      <c r="O644" s="285"/>
      <c r="P644" s="286"/>
      <c r="Q644" s="286"/>
      <c r="R644" s="286"/>
    </row>
    <row r="645">
      <c r="A645" s="317"/>
      <c r="B645" s="285"/>
      <c r="C645" s="285"/>
      <c r="D645" s="285"/>
      <c r="E645" s="285"/>
      <c r="F645" s="285"/>
      <c r="G645" s="285"/>
      <c r="H645" s="285"/>
      <c r="I645" s="285"/>
      <c r="J645" s="285"/>
      <c r="K645" s="285"/>
      <c r="L645" s="285"/>
      <c r="M645" s="285"/>
      <c r="N645" s="285"/>
      <c r="O645" s="285"/>
      <c r="P645" s="286"/>
      <c r="Q645" s="286"/>
      <c r="R645" s="286"/>
    </row>
    <row r="646">
      <c r="A646" s="317"/>
      <c r="B646" s="285"/>
      <c r="C646" s="285"/>
      <c r="D646" s="285"/>
      <c r="E646" s="285"/>
      <c r="F646" s="285"/>
      <c r="G646" s="285"/>
      <c r="H646" s="285"/>
      <c r="I646" s="285"/>
      <c r="J646" s="285"/>
      <c r="K646" s="285"/>
      <c r="L646" s="285"/>
      <c r="M646" s="285"/>
      <c r="N646" s="285"/>
      <c r="O646" s="285"/>
      <c r="P646" s="286"/>
      <c r="Q646" s="286"/>
      <c r="R646" s="286"/>
    </row>
    <row r="647">
      <c r="A647" s="317"/>
      <c r="B647" s="285"/>
      <c r="C647" s="285"/>
      <c r="D647" s="285"/>
      <c r="E647" s="285"/>
      <c r="F647" s="285"/>
      <c r="G647" s="285"/>
      <c r="H647" s="285"/>
      <c r="I647" s="285"/>
      <c r="J647" s="285"/>
      <c r="K647" s="285"/>
      <c r="L647" s="285"/>
      <c r="M647" s="285"/>
      <c r="N647" s="285"/>
      <c r="O647" s="285"/>
      <c r="P647" s="286"/>
      <c r="Q647" s="286"/>
      <c r="R647" s="286"/>
    </row>
    <row r="648">
      <c r="A648" s="317"/>
      <c r="B648" s="285"/>
      <c r="C648" s="285"/>
      <c r="D648" s="285"/>
      <c r="E648" s="285"/>
      <c r="F648" s="285"/>
      <c r="G648" s="285"/>
      <c r="H648" s="285"/>
      <c r="I648" s="285"/>
      <c r="J648" s="285"/>
      <c r="K648" s="285"/>
      <c r="L648" s="285"/>
      <c r="M648" s="285"/>
      <c r="N648" s="285"/>
      <c r="O648" s="285"/>
      <c r="P648" s="286"/>
      <c r="Q648" s="286"/>
      <c r="R648" s="286"/>
    </row>
    <row r="649">
      <c r="A649" s="317"/>
      <c r="B649" s="285"/>
      <c r="C649" s="285"/>
      <c r="D649" s="285"/>
      <c r="E649" s="285"/>
      <c r="F649" s="285"/>
      <c r="G649" s="285"/>
      <c r="H649" s="285"/>
      <c r="I649" s="285"/>
      <c r="J649" s="285"/>
      <c r="K649" s="285"/>
      <c r="L649" s="285"/>
      <c r="M649" s="285"/>
      <c r="N649" s="285"/>
      <c r="O649" s="285"/>
      <c r="P649" s="286"/>
      <c r="Q649" s="286"/>
      <c r="R649" s="286"/>
    </row>
    <row r="650">
      <c r="A650" s="317"/>
      <c r="B650" s="285"/>
      <c r="C650" s="285"/>
      <c r="D650" s="285"/>
      <c r="E650" s="285"/>
      <c r="F650" s="285"/>
      <c r="G650" s="285"/>
      <c r="H650" s="285"/>
      <c r="I650" s="285"/>
      <c r="J650" s="285"/>
      <c r="K650" s="285"/>
      <c r="L650" s="285"/>
      <c r="M650" s="285"/>
      <c r="N650" s="285"/>
      <c r="O650" s="285"/>
      <c r="P650" s="286"/>
      <c r="Q650" s="286"/>
      <c r="R650" s="286"/>
    </row>
    <row r="651">
      <c r="A651" s="317"/>
      <c r="B651" s="285"/>
      <c r="C651" s="285"/>
      <c r="D651" s="285"/>
      <c r="E651" s="285"/>
      <c r="F651" s="285"/>
      <c r="G651" s="285"/>
      <c r="H651" s="285"/>
      <c r="I651" s="285"/>
      <c r="J651" s="285"/>
      <c r="K651" s="285"/>
      <c r="L651" s="285"/>
      <c r="M651" s="285"/>
      <c r="N651" s="285"/>
      <c r="O651" s="285"/>
      <c r="P651" s="286"/>
      <c r="Q651" s="286"/>
      <c r="R651" s="286"/>
    </row>
    <row r="652">
      <c r="A652" s="317"/>
      <c r="B652" s="285"/>
      <c r="C652" s="285"/>
      <c r="D652" s="285"/>
      <c r="E652" s="285"/>
      <c r="F652" s="285"/>
      <c r="G652" s="285"/>
      <c r="H652" s="285"/>
      <c r="I652" s="285"/>
      <c r="J652" s="285"/>
      <c r="K652" s="285"/>
      <c r="L652" s="285"/>
      <c r="M652" s="285"/>
      <c r="N652" s="285"/>
      <c r="O652" s="285"/>
      <c r="P652" s="286"/>
      <c r="Q652" s="286"/>
      <c r="R652" s="286"/>
    </row>
    <row r="653">
      <c r="A653" s="317"/>
      <c r="B653" s="285"/>
      <c r="C653" s="285"/>
      <c r="D653" s="285"/>
      <c r="E653" s="285"/>
      <c r="F653" s="285"/>
      <c r="G653" s="285"/>
      <c r="H653" s="285"/>
      <c r="I653" s="285"/>
      <c r="J653" s="285"/>
      <c r="K653" s="285"/>
      <c r="L653" s="285"/>
      <c r="M653" s="285"/>
      <c r="N653" s="285"/>
      <c r="O653" s="285"/>
      <c r="P653" s="286"/>
      <c r="Q653" s="286"/>
      <c r="R653" s="286"/>
    </row>
    <row r="654">
      <c r="A654" s="317"/>
      <c r="B654" s="285"/>
      <c r="C654" s="285"/>
      <c r="D654" s="285"/>
      <c r="E654" s="285"/>
      <c r="F654" s="285"/>
      <c r="G654" s="285"/>
      <c r="H654" s="285"/>
      <c r="I654" s="285"/>
      <c r="J654" s="285"/>
      <c r="K654" s="285"/>
      <c r="L654" s="285"/>
      <c r="M654" s="285"/>
      <c r="N654" s="285"/>
      <c r="O654" s="285"/>
      <c r="P654" s="286"/>
      <c r="Q654" s="286"/>
      <c r="R654" s="286"/>
    </row>
    <row r="655">
      <c r="A655" s="317"/>
      <c r="B655" s="285"/>
      <c r="C655" s="285"/>
      <c r="D655" s="285"/>
      <c r="E655" s="285"/>
      <c r="F655" s="285"/>
      <c r="G655" s="285"/>
      <c r="H655" s="285"/>
      <c r="I655" s="285"/>
      <c r="J655" s="285"/>
      <c r="K655" s="285"/>
      <c r="L655" s="285"/>
      <c r="M655" s="285"/>
      <c r="N655" s="285"/>
      <c r="O655" s="285"/>
      <c r="P655" s="286"/>
      <c r="Q655" s="286"/>
      <c r="R655" s="286"/>
    </row>
    <row r="656">
      <c r="A656" s="317"/>
      <c r="B656" s="285"/>
      <c r="C656" s="285"/>
      <c r="D656" s="285"/>
      <c r="E656" s="285"/>
      <c r="F656" s="285"/>
      <c r="G656" s="285"/>
      <c r="H656" s="285"/>
      <c r="I656" s="285"/>
      <c r="J656" s="285"/>
      <c r="K656" s="285"/>
      <c r="L656" s="285"/>
      <c r="M656" s="285"/>
      <c r="N656" s="285"/>
      <c r="O656" s="285"/>
      <c r="P656" s="286"/>
      <c r="Q656" s="286"/>
      <c r="R656" s="286"/>
    </row>
    <row r="657">
      <c r="A657" s="317"/>
      <c r="B657" s="285"/>
      <c r="C657" s="285"/>
      <c r="D657" s="285"/>
      <c r="E657" s="285"/>
      <c r="F657" s="285"/>
      <c r="G657" s="285"/>
      <c r="H657" s="285"/>
      <c r="I657" s="285"/>
      <c r="J657" s="285"/>
      <c r="K657" s="285"/>
      <c r="L657" s="285"/>
      <c r="M657" s="285"/>
      <c r="N657" s="285"/>
      <c r="O657" s="285"/>
      <c r="P657" s="286"/>
      <c r="Q657" s="286"/>
      <c r="R657" s="286"/>
    </row>
    <row r="658">
      <c r="A658" s="317"/>
      <c r="B658" s="285"/>
      <c r="C658" s="285"/>
      <c r="D658" s="285"/>
      <c r="E658" s="285"/>
      <c r="F658" s="285"/>
      <c r="G658" s="285"/>
      <c r="H658" s="285"/>
      <c r="I658" s="285"/>
      <c r="J658" s="285"/>
      <c r="K658" s="285"/>
      <c r="L658" s="285"/>
      <c r="M658" s="285"/>
      <c r="N658" s="285"/>
      <c r="O658" s="285"/>
      <c r="P658" s="286"/>
      <c r="Q658" s="286"/>
      <c r="R658" s="286"/>
    </row>
    <row r="659">
      <c r="A659" s="317"/>
      <c r="B659" s="285"/>
      <c r="C659" s="285"/>
      <c r="D659" s="285"/>
      <c r="E659" s="285"/>
      <c r="F659" s="285"/>
      <c r="G659" s="285"/>
      <c r="H659" s="285"/>
      <c r="I659" s="285"/>
      <c r="J659" s="285"/>
      <c r="K659" s="285"/>
      <c r="L659" s="285"/>
      <c r="M659" s="285"/>
      <c r="N659" s="285"/>
      <c r="O659" s="285"/>
      <c r="P659" s="286"/>
      <c r="Q659" s="286"/>
      <c r="R659" s="286"/>
    </row>
    <row r="660">
      <c r="A660" s="317"/>
      <c r="B660" s="285"/>
      <c r="C660" s="285"/>
      <c r="D660" s="285"/>
      <c r="E660" s="285"/>
      <c r="F660" s="285"/>
      <c r="G660" s="285"/>
      <c r="H660" s="285"/>
      <c r="I660" s="285"/>
      <c r="J660" s="285"/>
      <c r="K660" s="285"/>
      <c r="L660" s="285"/>
      <c r="M660" s="285"/>
      <c r="N660" s="285"/>
      <c r="O660" s="285"/>
      <c r="P660" s="286"/>
      <c r="Q660" s="286"/>
      <c r="R660" s="286"/>
    </row>
    <row r="661">
      <c r="A661" s="317"/>
      <c r="B661" s="285"/>
      <c r="C661" s="285"/>
      <c r="D661" s="285"/>
      <c r="E661" s="285"/>
      <c r="F661" s="285"/>
      <c r="G661" s="285"/>
      <c r="H661" s="285"/>
      <c r="I661" s="285"/>
      <c r="J661" s="285"/>
      <c r="K661" s="285"/>
      <c r="L661" s="285"/>
      <c r="M661" s="285"/>
      <c r="N661" s="285"/>
      <c r="O661" s="285"/>
      <c r="P661" s="286"/>
      <c r="Q661" s="286"/>
      <c r="R661" s="286"/>
    </row>
    <row r="662">
      <c r="A662" s="317"/>
      <c r="B662" s="285"/>
      <c r="C662" s="285"/>
      <c r="D662" s="285"/>
      <c r="E662" s="285"/>
      <c r="F662" s="285"/>
      <c r="G662" s="285"/>
      <c r="H662" s="285"/>
      <c r="I662" s="285"/>
      <c r="J662" s="285"/>
      <c r="K662" s="285"/>
      <c r="L662" s="285"/>
      <c r="M662" s="285"/>
      <c r="N662" s="285"/>
      <c r="O662" s="285"/>
      <c r="P662" s="286"/>
      <c r="Q662" s="286"/>
      <c r="R662" s="286"/>
    </row>
    <row r="663">
      <c r="A663" s="317"/>
      <c r="B663" s="285"/>
      <c r="C663" s="285"/>
      <c r="D663" s="285"/>
      <c r="E663" s="285"/>
      <c r="F663" s="285"/>
      <c r="G663" s="285"/>
      <c r="H663" s="285"/>
      <c r="I663" s="285"/>
      <c r="J663" s="285"/>
      <c r="K663" s="285"/>
      <c r="L663" s="285"/>
      <c r="M663" s="285"/>
      <c r="N663" s="285"/>
      <c r="O663" s="285"/>
      <c r="P663" s="286"/>
      <c r="Q663" s="286"/>
      <c r="R663" s="286"/>
    </row>
    <row r="664">
      <c r="A664" s="317"/>
      <c r="B664" s="285"/>
      <c r="C664" s="285"/>
      <c r="D664" s="285"/>
      <c r="E664" s="285"/>
      <c r="F664" s="285"/>
      <c r="G664" s="285"/>
      <c r="H664" s="285"/>
      <c r="I664" s="285"/>
      <c r="J664" s="285"/>
      <c r="K664" s="285"/>
      <c r="L664" s="285"/>
      <c r="M664" s="285"/>
      <c r="N664" s="285"/>
      <c r="O664" s="285"/>
      <c r="P664" s="286"/>
      <c r="Q664" s="286"/>
      <c r="R664" s="286"/>
    </row>
    <row r="665">
      <c r="A665" s="317"/>
      <c r="B665" s="285"/>
      <c r="C665" s="285"/>
      <c r="D665" s="285"/>
      <c r="E665" s="285"/>
      <c r="F665" s="285"/>
      <c r="G665" s="285"/>
      <c r="H665" s="285"/>
      <c r="I665" s="285"/>
      <c r="J665" s="285"/>
      <c r="K665" s="285"/>
      <c r="L665" s="285"/>
      <c r="M665" s="285"/>
      <c r="N665" s="285"/>
      <c r="O665" s="285"/>
      <c r="P665" s="286"/>
      <c r="Q665" s="286"/>
      <c r="R665" s="286"/>
    </row>
    <row r="666">
      <c r="A666" s="317"/>
      <c r="B666" s="285"/>
      <c r="C666" s="285"/>
      <c r="D666" s="285"/>
      <c r="E666" s="285"/>
      <c r="F666" s="285"/>
      <c r="G666" s="285"/>
      <c r="H666" s="285"/>
      <c r="I666" s="285"/>
      <c r="J666" s="285"/>
      <c r="K666" s="285"/>
      <c r="L666" s="285"/>
      <c r="M666" s="285"/>
      <c r="N666" s="285"/>
      <c r="O666" s="285"/>
      <c r="P666" s="286"/>
      <c r="Q666" s="286"/>
      <c r="R666" s="286"/>
    </row>
    <row r="667">
      <c r="A667" s="317"/>
      <c r="B667" s="285"/>
      <c r="C667" s="285"/>
      <c r="D667" s="285"/>
      <c r="E667" s="285"/>
      <c r="F667" s="285"/>
      <c r="G667" s="285"/>
      <c r="H667" s="285"/>
      <c r="I667" s="285"/>
      <c r="J667" s="285"/>
      <c r="K667" s="285"/>
      <c r="L667" s="285"/>
      <c r="M667" s="285"/>
      <c r="N667" s="285"/>
      <c r="O667" s="285"/>
      <c r="P667" s="286"/>
      <c r="Q667" s="286"/>
      <c r="R667" s="286"/>
    </row>
    <row r="668">
      <c r="A668" s="317"/>
      <c r="B668" s="285"/>
      <c r="C668" s="285"/>
      <c r="D668" s="285"/>
      <c r="E668" s="285"/>
      <c r="F668" s="285"/>
      <c r="G668" s="285"/>
      <c r="H668" s="285"/>
      <c r="I668" s="285"/>
      <c r="J668" s="285"/>
      <c r="K668" s="285"/>
      <c r="L668" s="285"/>
      <c r="M668" s="285"/>
      <c r="N668" s="285"/>
      <c r="O668" s="285"/>
      <c r="P668" s="286"/>
      <c r="Q668" s="286"/>
      <c r="R668" s="286"/>
    </row>
    <row r="669">
      <c r="A669" s="317"/>
      <c r="B669" s="285"/>
      <c r="C669" s="285"/>
      <c r="D669" s="285"/>
      <c r="E669" s="285"/>
      <c r="F669" s="285"/>
      <c r="G669" s="285"/>
      <c r="H669" s="285"/>
      <c r="I669" s="285"/>
      <c r="J669" s="285"/>
      <c r="K669" s="285"/>
      <c r="L669" s="285"/>
      <c r="M669" s="285"/>
      <c r="N669" s="285"/>
      <c r="O669" s="285"/>
      <c r="P669" s="286"/>
      <c r="Q669" s="286"/>
      <c r="R669" s="286"/>
    </row>
    <row r="670">
      <c r="A670" s="317"/>
      <c r="B670" s="285"/>
      <c r="C670" s="285"/>
      <c r="D670" s="285"/>
      <c r="E670" s="285"/>
      <c r="F670" s="285"/>
      <c r="G670" s="285"/>
      <c r="H670" s="285"/>
      <c r="I670" s="285"/>
      <c r="J670" s="285"/>
      <c r="K670" s="285"/>
      <c r="L670" s="285"/>
      <c r="M670" s="285"/>
      <c r="N670" s="285"/>
      <c r="O670" s="285"/>
      <c r="P670" s="286"/>
      <c r="Q670" s="286"/>
      <c r="R670" s="286"/>
    </row>
    <row r="671">
      <c r="A671" s="317"/>
      <c r="B671" s="285"/>
      <c r="C671" s="285"/>
      <c r="D671" s="285"/>
      <c r="E671" s="285"/>
      <c r="F671" s="285"/>
      <c r="G671" s="285"/>
      <c r="H671" s="285"/>
      <c r="I671" s="285"/>
      <c r="J671" s="285"/>
      <c r="K671" s="285"/>
      <c r="L671" s="285"/>
      <c r="M671" s="285"/>
      <c r="N671" s="285"/>
      <c r="O671" s="285"/>
      <c r="P671" s="286"/>
      <c r="Q671" s="286"/>
      <c r="R671" s="286"/>
    </row>
    <row r="672">
      <c r="A672" s="317"/>
      <c r="B672" s="285"/>
      <c r="C672" s="285"/>
      <c r="D672" s="285"/>
      <c r="E672" s="285"/>
      <c r="F672" s="285"/>
      <c r="G672" s="285"/>
      <c r="H672" s="285"/>
      <c r="I672" s="285"/>
      <c r="J672" s="285"/>
      <c r="K672" s="285"/>
      <c r="L672" s="285"/>
      <c r="M672" s="285"/>
      <c r="N672" s="285"/>
      <c r="O672" s="285"/>
      <c r="P672" s="286"/>
      <c r="Q672" s="286"/>
      <c r="R672" s="286"/>
    </row>
    <row r="673">
      <c r="A673" s="317"/>
      <c r="B673" s="285"/>
      <c r="C673" s="285"/>
      <c r="D673" s="285"/>
      <c r="E673" s="285"/>
      <c r="F673" s="285"/>
      <c r="G673" s="285"/>
      <c r="H673" s="285"/>
      <c r="I673" s="285"/>
      <c r="J673" s="285"/>
      <c r="K673" s="285"/>
      <c r="L673" s="285"/>
      <c r="M673" s="285"/>
      <c r="N673" s="285"/>
      <c r="O673" s="285"/>
      <c r="P673" s="286"/>
      <c r="Q673" s="286"/>
      <c r="R673" s="286"/>
    </row>
    <row r="674">
      <c r="A674" s="317"/>
      <c r="B674" s="285"/>
      <c r="C674" s="285"/>
      <c r="D674" s="285"/>
      <c r="E674" s="285"/>
      <c r="F674" s="285"/>
      <c r="G674" s="285"/>
      <c r="H674" s="285"/>
      <c r="I674" s="285"/>
      <c r="J674" s="285"/>
      <c r="K674" s="285"/>
      <c r="L674" s="285"/>
      <c r="M674" s="285"/>
      <c r="N674" s="285"/>
      <c r="O674" s="285"/>
      <c r="P674" s="286"/>
      <c r="Q674" s="286"/>
      <c r="R674" s="286"/>
    </row>
    <row r="675">
      <c r="A675" s="317"/>
      <c r="B675" s="285"/>
      <c r="C675" s="285"/>
      <c r="D675" s="285"/>
      <c r="E675" s="285"/>
      <c r="F675" s="285"/>
      <c r="G675" s="285"/>
      <c r="H675" s="285"/>
      <c r="I675" s="285"/>
      <c r="J675" s="285"/>
      <c r="K675" s="285"/>
      <c r="L675" s="285"/>
      <c r="M675" s="285"/>
      <c r="N675" s="285"/>
      <c r="O675" s="285"/>
      <c r="P675" s="286"/>
      <c r="Q675" s="286"/>
      <c r="R675" s="286"/>
    </row>
    <row r="676">
      <c r="A676" s="317"/>
      <c r="B676" s="285"/>
      <c r="C676" s="285"/>
      <c r="D676" s="285"/>
      <c r="E676" s="285"/>
      <c r="F676" s="285"/>
      <c r="G676" s="285"/>
      <c r="H676" s="285"/>
      <c r="I676" s="285"/>
      <c r="J676" s="285"/>
      <c r="K676" s="285"/>
      <c r="L676" s="285"/>
      <c r="M676" s="285"/>
      <c r="N676" s="285"/>
      <c r="O676" s="285"/>
      <c r="P676" s="286"/>
      <c r="Q676" s="286"/>
      <c r="R676" s="286"/>
    </row>
    <row r="677">
      <c r="A677" s="317"/>
      <c r="B677" s="285"/>
      <c r="C677" s="285"/>
      <c r="D677" s="285"/>
      <c r="E677" s="285"/>
      <c r="F677" s="285"/>
      <c r="G677" s="285"/>
      <c r="H677" s="285"/>
      <c r="I677" s="285"/>
      <c r="J677" s="285"/>
      <c r="K677" s="285"/>
      <c r="L677" s="285"/>
      <c r="M677" s="285"/>
      <c r="N677" s="285"/>
      <c r="O677" s="285"/>
      <c r="P677" s="286"/>
      <c r="Q677" s="286"/>
      <c r="R677" s="286"/>
    </row>
    <row r="678">
      <c r="A678" s="317"/>
      <c r="B678" s="285"/>
      <c r="C678" s="285"/>
      <c r="D678" s="285"/>
      <c r="E678" s="285"/>
      <c r="F678" s="285"/>
      <c r="G678" s="285"/>
      <c r="H678" s="285"/>
      <c r="I678" s="285"/>
      <c r="J678" s="285"/>
      <c r="K678" s="285"/>
      <c r="L678" s="285"/>
      <c r="M678" s="285"/>
      <c r="N678" s="285"/>
      <c r="O678" s="285"/>
      <c r="P678" s="286"/>
      <c r="Q678" s="286"/>
      <c r="R678" s="286"/>
    </row>
    <row r="679">
      <c r="A679" s="317"/>
      <c r="B679" s="285"/>
      <c r="C679" s="285"/>
      <c r="D679" s="285"/>
      <c r="E679" s="285"/>
      <c r="F679" s="285"/>
      <c r="G679" s="285"/>
      <c r="H679" s="285"/>
      <c r="I679" s="285"/>
      <c r="J679" s="285"/>
      <c r="K679" s="285"/>
      <c r="L679" s="285"/>
      <c r="M679" s="285"/>
      <c r="N679" s="285"/>
      <c r="O679" s="285"/>
      <c r="P679" s="286"/>
      <c r="Q679" s="286"/>
      <c r="R679" s="286"/>
    </row>
    <row r="680">
      <c r="A680" s="317"/>
      <c r="B680" s="285"/>
      <c r="C680" s="285"/>
      <c r="D680" s="285"/>
      <c r="E680" s="285"/>
      <c r="F680" s="285"/>
      <c r="G680" s="285"/>
      <c r="H680" s="285"/>
      <c r="I680" s="285"/>
      <c r="J680" s="285"/>
      <c r="K680" s="285"/>
      <c r="L680" s="285"/>
      <c r="M680" s="285"/>
      <c r="N680" s="285"/>
      <c r="O680" s="285"/>
      <c r="P680" s="286"/>
      <c r="Q680" s="286"/>
      <c r="R680" s="286"/>
    </row>
    <row r="681">
      <c r="A681" s="317"/>
      <c r="B681" s="285"/>
      <c r="C681" s="285"/>
      <c r="D681" s="285"/>
      <c r="E681" s="285"/>
      <c r="F681" s="285"/>
      <c r="G681" s="285"/>
      <c r="H681" s="285"/>
      <c r="I681" s="285"/>
      <c r="J681" s="285"/>
      <c r="K681" s="285"/>
      <c r="L681" s="285"/>
      <c r="M681" s="285"/>
      <c r="N681" s="285"/>
      <c r="O681" s="285"/>
      <c r="P681" s="286"/>
      <c r="Q681" s="286"/>
      <c r="R681" s="286"/>
    </row>
    <row r="682">
      <c r="A682" s="317"/>
      <c r="B682" s="285"/>
      <c r="C682" s="285"/>
      <c r="D682" s="285"/>
      <c r="E682" s="285"/>
      <c r="F682" s="285"/>
      <c r="G682" s="285"/>
      <c r="H682" s="285"/>
      <c r="I682" s="285"/>
      <c r="J682" s="285"/>
      <c r="K682" s="285"/>
      <c r="L682" s="285"/>
      <c r="M682" s="285"/>
      <c r="N682" s="285"/>
      <c r="O682" s="285"/>
      <c r="P682" s="286"/>
      <c r="Q682" s="286"/>
      <c r="R682" s="286"/>
    </row>
    <row r="683">
      <c r="A683" s="317"/>
      <c r="B683" s="285"/>
      <c r="C683" s="285"/>
      <c r="D683" s="285"/>
      <c r="E683" s="285"/>
      <c r="F683" s="285"/>
      <c r="G683" s="285"/>
      <c r="H683" s="285"/>
      <c r="I683" s="285"/>
      <c r="J683" s="285"/>
      <c r="K683" s="285"/>
      <c r="L683" s="285"/>
      <c r="M683" s="285"/>
      <c r="N683" s="285"/>
      <c r="O683" s="285"/>
      <c r="P683" s="286"/>
      <c r="Q683" s="286"/>
      <c r="R683" s="286"/>
    </row>
    <row r="684">
      <c r="A684" s="317"/>
      <c r="B684" s="285"/>
      <c r="C684" s="285"/>
      <c r="D684" s="285"/>
      <c r="E684" s="285"/>
      <c r="F684" s="285"/>
      <c r="G684" s="285"/>
      <c r="H684" s="285"/>
      <c r="I684" s="285"/>
      <c r="J684" s="285"/>
      <c r="K684" s="285"/>
      <c r="L684" s="285"/>
      <c r="M684" s="285"/>
      <c r="N684" s="285"/>
      <c r="O684" s="285"/>
      <c r="P684" s="286"/>
      <c r="Q684" s="286"/>
      <c r="R684" s="286"/>
    </row>
    <row r="685">
      <c r="A685" s="317"/>
      <c r="B685" s="285"/>
      <c r="C685" s="285"/>
      <c r="D685" s="285"/>
      <c r="E685" s="285"/>
      <c r="F685" s="285"/>
      <c r="G685" s="285"/>
      <c r="H685" s="285"/>
      <c r="I685" s="285"/>
      <c r="J685" s="285"/>
      <c r="K685" s="285"/>
      <c r="L685" s="285"/>
      <c r="M685" s="285"/>
      <c r="N685" s="285"/>
      <c r="O685" s="285"/>
      <c r="P685" s="286"/>
      <c r="Q685" s="286"/>
      <c r="R685" s="286"/>
    </row>
    <row r="686">
      <c r="A686" s="317"/>
      <c r="B686" s="285"/>
      <c r="C686" s="285"/>
      <c r="D686" s="285"/>
      <c r="E686" s="285"/>
      <c r="F686" s="285"/>
      <c r="G686" s="285"/>
      <c r="H686" s="285"/>
      <c r="I686" s="285"/>
      <c r="J686" s="285"/>
      <c r="K686" s="285"/>
      <c r="L686" s="285"/>
      <c r="M686" s="285"/>
      <c r="N686" s="285"/>
      <c r="O686" s="285"/>
      <c r="P686" s="286"/>
      <c r="Q686" s="286"/>
      <c r="R686" s="286"/>
    </row>
    <row r="687">
      <c r="A687" s="317"/>
      <c r="B687" s="285"/>
      <c r="C687" s="285"/>
      <c r="D687" s="285"/>
      <c r="E687" s="285"/>
      <c r="F687" s="285"/>
      <c r="G687" s="285"/>
      <c r="H687" s="285"/>
      <c r="I687" s="285"/>
      <c r="J687" s="285"/>
      <c r="K687" s="285"/>
      <c r="L687" s="285"/>
      <c r="M687" s="285"/>
      <c r="N687" s="285"/>
      <c r="O687" s="285"/>
      <c r="P687" s="286"/>
      <c r="Q687" s="286"/>
      <c r="R687" s="286"/>
    </row>
    <row r="688">
      <c r="A688" s="317"/>
      <c r="B688" s="285"/>
      <c r="C688" s="285"/>
      <c r="D688" s="285"/>
      <c r="E688" s="285"/>
      <c r="F688" s="285"/>
      <c r="G688" s="285"/>
      <c r="H688" s="285"/>
      <c r="I688" s="285"/>
      <c r="J688" s="285"/>
      <c r="K688" s="285"/>
      <c r="L688" s="285"/>
      <c r="M688" s="285"/>
      <c r="N688" s="285"/>
      <c r="O688" s="285"/>
      <c r="P688" s="286"/>
      <c r="Q688" s="286"/>
      <c r="R688" s="286"/>
    </row>
    <row r="689">
      <c r="A689" s="317"/>
      <c r="B689" s="285"/>
      <c r="C689" s="285"/>
      <c r="D689" s="285"/>
      <c r="E689" s="285"/>
      <c r="F689" s="285"/>
      <c r="G689" s="285"/>
      <c r="H689" s="285"/>
      <c r="I689" s="285"/>
      <c r="J689" s="285"/>
      <c r="K689" s="285"/>
      <c r="L689" s="285"/>
      <c r="M689" s="285"/>
      <c r="N689" s="285"/>
      <c r="O689" s="285"/>
      <c r="P689" s="286"/>
      <c r="Q689" s="286"/>
      <c r="R689" s="286"/>
    </row>
    <row r="690">
      <c r="A690" s="317"/>
      <c r="B690" s="285"/>
      <c r="C690" s="285"/>
      <c r="D690" s="285"/>
      <c r="E690" s="285"/>
      <c r="F690" s="285"/>
      <c r="G690" s="285"/>
      <c r="H690" s="285"/>
      <c r="I690" s="285"/>
      <c r="J690" s="285"/>
      <c r="K690" s="285"/>
      <c r="L690" s="285"/>
      <c r="M690" s="285"/>
      <c r="N690" s="285"/>
      <c r="O690" s="285"/>
      <c r="P690" s="286"/>
      <c r="Q690" s="286"/>
      <c r="R690" s="286"/>
    </row>
    <row r="691">
      <c r="A691" s="317"/>
      <c r="B691" s="285"/>
      <c r="C691" s="285"/>
      <c r="D691" s="285"/>
      <c r="E691" s="285"/>
      <c r="F691" s="285"/>
      <c r="G691" s="285"/>
      <c r="H691" s="285"/>
      <c r="I691" s="285"/>
      <c r="J691" s="285"/>
      <c r="K691" s="285"/>
      <c r="L691" s="285"/>
      <c r="M691" s="285"/>
      <c r="N691" s="285"/>
      <c r="O691" s="285"/>
      <c r="P691" s="286"/>
      <c r="Q691" s="286"/>
      <c r="R691" s="286"/>
    </row>
    <row r="692">
      <c r="A692" s="317"/>
      <c r="B692" s="285"/>
      <c r="C692" s="285"/>
      <c r="D692" s="285"/>
      <c r="E692" s="285"/>
      <c r="F692" s="285"/>
      <c r="G692" s="285"/>
      <c r="H692" s="285"/>
      <c r="I692" s="285"/>
      <c r="J692" s="285"/>
      <c r="K692" s="285"/>
      <c r="L692" s="285"/>
      <c r="M692" s="285"/>
      <c r="N692" s="285"/>
      <c r="O692" s="285"/>
      <c r="P692" s="286"/>
      <c r="Q692" s="286"/>
      <c r="R692" s="286"/>
    </row>
    <row r="693">
      <c r="A693" s="317"/>
      <c r="B693" s="285"/>
      <c r="C693" s="285"/>
      <c r="D693" s="285"/>
      <c r="E693" s="285"/>
      <c r="F693" s="285"/>
      <c r="G693" s="285"/>
      <c r="H693" s="285"/>
      <c r="I693" s="285"/>
      <c r="J693" s="285"/>
      <c r="K693" s="285"/>
      <c r="L693" s="285"/>
      <c r="M693" s="285"/>
      <c r="N693" s="285"/>
      <c r="O693" s="285"/>
      <c r="P693" s="286"/>
      <c r="Q693" s="286"/>
      <c r="R693" s="286"/>
    </row>
    <row r="694">
      <c r="A694" s="317"/>
      <c r="B694" s="285"/>
      <c r="C694" s="285"/>
      <c r="D694" s="285"/>
      <c r="E694" s="285"/>
      <c r="F694" s="285"/>
      <c r="G694" s="285"/>
      <c r="H694" s="285"/>
      <c r="I694" s="285"/>
      <c r="J694" s="285"/>
      <c r="K694" s="285"/>
      <c r="L694" s="285"/>
      <c r="M694" s="285"/>
      <c r="N694" s="285"/>
      <c r="O694" s="285"/>
      <c r="P694" s="286"/>
      <c r="Q694" s="286"/>
      <c r="R694" s="286"/>
    </row>
    <row r="695">
      <c r="A695" s="317"/>
      <c r="B695" s="285"/>
      <c r="C695" s="285"/>
      <c r="D695" s="285"/>
      <c r="E695" s="285"/>
      <c r="F695" s="285"/>
      <c r="G695" s="285"/>
      <c r="H695" s="285"/>
      <c r="I695" s="285"/>
      <c r="J695" s="285"/>
      <c r="K695" s="285"/>
      <c r="L695" s="285"/>
      <c r="M695" s="285"/>
      <c r="N695" s="285"/>
      <c r="O695" s="285"/>
      <c r="P695" s="286"/>
      <c r="Q695" s="286"/>
      <c r="R695" s="286"/>
    </row>
    <row r="696">
      <c r="A696" s="317"/>
      <c r="B696" s="285"/>
      <c r="C696" s="285"/>
      <c r="D696" s="285"/>
      <c r="E696" s="285"/>
      <c r="F696" s="285"/>
      <c r="G696" s="285"/>
      <c r="H696" s="285"/>
      <c r="I696" s="285"/>
      <c r="J696" s="285"/>
      <c r="K696" s="285"/>
      <c r="L696" s="285"/>
      <c r="M696" s="285"/>
      <c r="N696" s="285"/>
      <c r="O696" s="285"/>
      <c r="P696" s="286"/>
      <c r="Q696" s="286"/>
      <c r="R696" s="286"/>
    </row>
    <row r="697">
      <c r="A697" s="317"/>
      <c r="B697" s="285"/>
      <c r="C697" s="285"/>
      <c r="D697" s="285"/>
      <c r="E697" s="285"/>
      <c r="F697" s="285"/>
      <c r="G697" s="285"/>
      <c r="H697" s="285"/>
      <c r="I697" s="285"/>
      <c r="J697" s="285"/>
      <c r="K697" s="285"/>
      <c r="L697" s="285"/>
      <c r="M697" s="285"/>
      <c r="N697" s="285"/>
      <c r="O697" s="285"/>
      <c r="P697" s="286"/>
      <c r="Q697" s="286"/>
      <c r="R697" s="286"/>
    </row>
    <row r="698">
      <c r="A698" s="317"/>
      <c r="B698" s="285"/>
      <c r="C698" s="285"/>
      <c r="D698" s="285"/>
      <c r="E698" s="285"/>
      <c r="F698" s="285"/>
      <c r="G698" s="285"/>
      <c r="H698" s="285"/>
      <c r="I698" s="285"/>
      <c r="J698" s="285"/>
      <c r="K698" s="285"/>
      <c r="L698" s="285"/>
      <c r="M698" s="285"/>
      <c r="N698" s="285"/>
      <c r="O698" s="285"/>
      <c r="P698" s="286"/>
      <c r="Q698" s="286"/>
      <c r="R698" s="286"/>
    </row>
    <row r="699">
      <c r="A699" s="317"/>
      <c r="B699" s="285"/>
      <c r="C699" s="285"/>
      <c r="D699" s="285"/>
      <c r="E699" s="285"/>
      <c r="F699" s="285"/>
      <c r="G699" s="285"/>
      <c r="H699" s="285"/>
      <c r="I699" s="285"/>
      <c r="J699" s="285"/>
      <c r="K699" s="285"/>
      <c r="L699" s="285"/>
      <c r="M699" s="285"/>
      <c r="N699" s="285"/>
      <c r="O699" s="285"/>
      <c r="P699" s="286"/>
      <c r="Q699" s="286"/>
      <c r="R699" s="286"/>
    </row>
    <row r="700">
      <c r="A700" s="317"/>
      <c r="B700" s="285"/>
      <c r="C700" s="285"/>
      <c r="D700" s="285"/>
      <c r="E700" s="285"/>
      <c r="F700" s="285"/>
      <c r="G700" s="285"/>
      <c r="H700" s="285"/>
      <c r="I700" s="285"/>
      <c r="J700" s="285"/>
      <c r="K700" s="285"/>
      <c r="L700" s="285"/>
      <c r="M700" s="285"/>
      <c r="N700" s="285"/>
      <c r="O700" s="285"/>
      <c r="P700" s="286"/>
      <c r="Q700" s="286"/>
      <c r="R700" s="286"/>
    </row>
    <row r="701">
      <c r="A701" s="317"/>
      <c r="B701" s="285"/>
      <c r="C701" s="285"/>
      <c r="D701" s="285"/>
      <c r="E701" s="285"/>
      <c r="F701" s="285"/>
      <c r="G701" s="285"/>
      <c r="H701" s="285"/>
      <c r="I701" s="285"/>
      <c r="J701" s="285"/>
      <c r="K701" s="285"/>
      <c r="L701" s="285"/>
      <c r="M701" s="285"/>
      <c r="N701" s="285"/>
      <c r="O701" s="285"/>
      <c r="P701" s="286"/>
      <c r="Q701" s="286"/>
      <c r="R701" s="286"/>
    </row>
    <row r="702">
      <c r="A702" s="317"/>
      <c r="B702" s="285"/>
      <c r="C702" s="285"/>
      <c r="D702" s="285"/>
      <c r="E702" s="285"/>
      <c r="F702" s="285"/>
      <c r="G702" s="285"/>
      <c r="H702" s="285"/>
      <c r="I702" s="285"/>
      <c r="J702" s="285"/>
      <c r="K702" s="285"/>
      <c r="L702" s="285"/>
      <c r="M702" s="285"/>
      <c r="N702" s="285"/>
      <c r="O702" s="285"/>
      <c r="P702" s="286"/>
      <c r="Q702" s="286"/>
      <c r="R702" s="286"/>
    </row>
    <row r="703">
      <c r="A703" s="317"/>
      <c r="B703" s="285"/>
      <c r="C703" s="285"/>
      <c r="D703" s="285"/>
      <c r="E703" s="285"/>
      <c r="F703" s="285"/>
      <c r="G703" s="285"/>
      <c r="H703" s="285"/>
      <c r="I703" s="285"/>
      <c r="J703" s="285"/>
      <c r="K703" s="285"/>
      <c r="L703" s="285"/>
      <c r="M703" s="285"/>
      <c r="N703" s="285"/>
      <c r="O703" s="285"/>
      <c r="P703" s="286"/>
      <c r="Q703" s="286"/>
      <c r="R703" s="286"/>
    </row>
    <row r="704">
      <c r="A704" s="317"/>
      <c r="B704" s="285"/>
      <c r="C704" s="285"/>
      <c r="D704" s="285"/>
      <c r="E704" s="285"/>
      <c r="F704" s="285"/>
      <c r="G704" s="285"/>
      <c r="H704" s="285"/>
      <c r="I704" s="285"/>
      <c r="J704" s="285"/>
      <c r="K704" s="285"/>
      <c r="L704" s="285"/>
      <c r="M704" s="285"/>
      <c r="N704" s="285"/>
      <c r="O704" s="285"/>
      <c r="P704" s="286"/>
      <c r="Q704" s="286"/>
      <c r="R704" s="286"/>
    </row>
    <row r="705">
      <c r="A705" s="317"/>
      <c r="B705" s="285"/>
      <c r="C705" s="285"/>
      <c r="D705" s="285"/>
      <c r="E705" s="285"/>
      <c r="F705" s="285"/>
      <c r="G705" s="285"/>
      <c r="H705" s="285"/>
      <c r="I705" s="285"/>
      <c r="J705" s="285"/>
      <c r="K705" s="285"/>
      <c r="L705" s="285"/>
      <c r="M705" s="285"/>
      <c r="N705" s="285"/>
      <c r="O705" s="285"/>
      <c r="P705" s="286"/>
      <c r="Q705" s="286"/>
      <c r="R705" s="286"/>
    </row>
    <row r="706">
      <c r="A706" s="317"/>
      <c r="B706" s="285"/>
      <c r="C706" s="285"/>
      <c r="D706" s="285"/>
      <c r="E706" s="285"/>
      <c r="F706" s="285"/>
      <c r="G706" s="285"/>
      <c r="H706" s="285"/>
      <c r="I706" s="285"/>
      <c r="J706" s="285"/>
      <c r="K706" s="285"/>
      <c r="L706" s="285"/>
      <c r="M706" s="285"/>
      <c r="N706" s="285"/>
      <c r="O706" s="285"/>
      <c r="P706" s="286"/>
      <c r="Q706" s="286"/>
      <c r="R706" s="286"/>
    </row>
    <row r="707">
      <c r="A707" s="317"/>
      <c r="B707" s="285"/>
      <c r="C707" s="285"/>
      <c r="D707" s="285"/>
      <c r="E707" s="285"/>
      <c r="F707" s="285"/>
      <c r="G707" s="285"/>
      <c r="H707" s="285"/>
      <c r="I707" s="285"/>
      <c r="J707" s="285"/>
      <c r="K707" s="285"/>
      <c r="L707" s="285"/>
      <c r="M707" s="285"/>
      <c r="N707" s="285"/>
      <c r="O707" s="285"/>
      <c r="P707" s="286"/>
      <c r="Q707" s="286"/>
      <c r="R707" s="286"/>
    </row>
    <row r="708">
      <c r="A708" s="317"/>
      <c r="B708" s="285"/>
      <c r="C708" s="285"/>
      <c r="D708" s="285"/>
      <c r="E708" s="285"/>
      <c r="F708" s="285"/>
      <c r="G708" s="285"/>
      <c r="H708" s="285"/>
      <c r="I708" s="285"/>
      <c r="J708" s="285"/>
      <c r="K708" s="285"/>
      <c r="L708" s="285"/>
      <c r="M708" s="285"/>
      <c r="N708" s="285"/>
      <c r="O708" s="285"/>
      <c r="P708" s="286"/>
      <c r="Q708" s="286"/>
      <c r="R708" s="286"/>
    </row>
    <row r="709">
      <c r="A709" s="317"/>
      <c r="B709" s="285"/>
      <c r="C709" s="285"/>
      <c r="D709" s="285"/>
      <c r="E709" s="285"/>
      <c r="F709" s="285"/>
      <c r="G709" s="285"/>
      <c r="H709" s="285"/>
      <c r="I709" s="285"/>
      <c r="J709" s="285"/>
      <c r="K709" s="285"/>
      <c r="L709" s="285"/>
      <c r="M709" s="285"/>
      <c r="N709" s="285"/>
      <c r="O709" s="285"/>
      <c r="P709" s="286"/>
      <c r="Q709" s="286"/>
      <c r="R709" s="286"/>
    </row>
    <row r="710">
      <c r="A710" s="317"/>
      <c r="B710" s="285"/>
      <c r="C710" s="285"/>
      <c r="D710" s="285"/>
      <c r="E710" s="285"/>
      <c r="F710" s="285"/>
      <c r="G710" s="285"/>
      <c r="H710" s="285"/>
      <c r="I710" s="285"/>
      <c r="J710" s="285"/>
      <c r="K710" s="285"/>
      <c r="L710" s="285"/>
      <c r="M710" s="285"/>
      <c r="N710" s="285"/>
      <c r="O710" s="285"/>
      <c r="P710" s="286"/>
      <c r="Q710" s="286"/>
      <c r="R710" s="286"/>
    </row>
    <row r="711">
      <c r="A711" s="317"/>
      <c r="B711" s="285"/>
      <c r="C711" s="285"/>
      <c r="D711" s="285"/>
      <c r="E711" s="285"/>
      <c r="F711" s="285"/>
      <c r="G711" s="285"/>
      <c r="H711" s="285"/>
      <c r="I711" s="285"/>
      <c r="J711" s="285"/>
      <c r="K711" s="285"/>
      <c r="L711" s="285"/>
      <c r="M711" s="285"/>
      <c r="N711" s="285"/>
      <c r="O711" s="285"/>
      <c r="P711" s="286"/>
      <c r="Q711" s="286"/>
      <c r="R711" s="286"/>
    </row>
    <row r="712">
      <c r="A712" s="317"/>
      <c r="B712" s="285"/>
      <c r="C712" s="285"/>
      <c r="D712" s="285"/>
      <c r="E712" s="285"/>
      <c r="F712" s="285"/>
      <c r="G712" s="285"/>
      <c r="H712" s="285"/>
      <c r="I712" s="285"/>
      <c r="J712" s="285"/>
      <c r="K712" s="285"/>
      <c r="L712" s="285"/>
      <c r="M712" s="285"/>
      <c r="N712" s="285"/>
      <c r="O712" s="285"/>
      <c r="P712" s="286"/>
      <c r="Q712" s="286"/>
      <c r="R712" s="286"/>
    </row>
    <row r="713">
      <c r="A713" s="317"/>
      <c r="B713" s="285"/>
      <c r="C713" s="285"/>
      <c r="D713" s="285"/>
      <c r="E713" s="285"/>
      <c r="F713" s="285"/>
      <c r="G713" s="285"/>
      <c r="H713" s="285"/>
      <c r="I713" s="285"/>
      <c r="J713" s="285"/>
      <c r="K713" s="285"/>
      <c r="L713" s="285"/>
      <c r="M713" s="285"/>
      <c r="N713" s="285"/>
      <c r="O713" s="285"/>
      <c r="P713" s="286"/>
      <c r="Q713" s="286"/>
      <c r="R713" s="286"/>
    </row>
    <row r="714">
      <c r="A714" s="317"/>
      <c r="B714" s="285"/>
      <c r="C714" s="285"/>
      <c r="D714" s="285"/>
      <c r="E714" s="285"/>
      <c r="F714" s="285"/>
      <c r="G714" s="285"/>
      <c r="H714" s="285"/>
      <c r="I714" s="285"/>
      <c r="J714" s="285"/>
      <c r="K714" s="285"/>
      <c r="L714" s="285"/>
      <c r="M714" s="285"/>
      <c r="N714" s="285"/>
      <c r="O714" s="285"/>
      <c r="P714" s="286"/>
      <c r="Q714" s="286"/>
      <c r="R714" s="286"/>
    </row>
    <row r="715">
      <c r="A715" s="317"/>
      <c r="B715" s="285"/>
      <c r="C715" s="285"/>
      <c r="D715" s="285"/>
      <c r="E715" s="285"/>
      <c r="F715" s="285"/>
      <c r="G715" s="285"/>
      <c r="H715" s="285"/>
      <c r="I715" s="285"/>
      <c r="J715" s="285"/>
      <c r="K715" s="285"/>
      <c r="L715" s="285"/>
      <c r="M715" s="285"/>
      <c r="N715" s="285"/>
      <c r="O715" s="285"/>
      <c r="P715" s="286"/>
      <c r="Q715" s="286"/>
      <c r="R715" s="286"/>
    </row>
    <row r="716">
      <c r="A716" s="317"/>
      <c r="B716" s="285"/>
      <c r="C716" s="285"/>
      <c r="D716" s="285"/>
      <c r="E716" s="285"/>
      <c r="F716" s="285"/>
      <c r="G716" s="285"/>
      <c r="H716" s="285"/>
      <c r="I716" s="285"/>
      <c r="J716" s="285"/>
      <c r="K716" s="285"/>
      <c r="L716" s="285"/>
      <c r="M716" s="285"/>
      <c r="N716" s="285"/>
      <c r="O716" s="285"/>
      <c r="P716" s="286"/>
      <c r="Q716" s="286"/>
      <c r="R716" s="286"/>
    </row>
    <row r="717">
      <c r="A717" s="317"/>
      <c r="B717" s="285"/>
      <c r="C717" s="285"/>
      <c r="D717" s="285"/>
      <c r="E717" s="285"/>
      <c r="F717" s="285"/>
      <c r="G717" s="285"/>
      <c r="H717" s="285"/>
      <c r="I717" s="285"/>
      <c r="J717" s="285"/>
      <c r="K717" s="285"/>
      <c r="L717" s="285"/>
      <c r="M717" s="285"/>
      <c r="N717" s="285"/>
      <c r="O717" s="285"/>
      <c r="P717" s="286"/>
      <c r="Q717" s="286"/>
      <c r="R717" s="286"/>
    </row>
    <row r="718">
      <c r="A718" s="317"/>
      <c r="B718" s="285"/>
      <c r="C718" s="285"/>
      <c r="D718" s="285"/>
      <c r="E718" s="285"/>
      <c r="F718" s="285"/>
      <c r="G718" s="285"/>
      <c r="H718" s="285"/>
      <c r="I718" s="285"/>
      <c r="J718" s="285"/>
      <c r="K718" s="285"/>
      <c r="L718" s="285"/>
      <c r="M718" s="285"/>
      <c r="N718" s="285"/>
      <c r="O718" s="285"/>
      <c r="P718" s="286"/>
      <c r="Q718" s="286"/>
      <c r="R718" s="286"/>
    </row>
    <row r="719">
      <c r="A719" s="317"/>
      <c r="B719" s="285"/>
      <c r="C719" s="285"/>
      <c r="D719" s="285"/>
      <c r="E719" s="285"/>
      <c r="F719" s="285"/>
      <c r="G719" s="285"/>
      <c r="H719" s="285"/>
      <c r="I719" s="285"/>
      <c r="J719" s="285"/>
      <c r="K719" s="285"/>
      <c r="L719" s="285"/>
      <c r="M719" s="285"/>
      <c r="N719" s="285"/>
      <c r="O719" s="285"/>
      <c r="P719" s="286"/>
      <c r="Q719" s="286"/>
      <c r="R719" s="286"/>
    </row>
    <row r="720">
      <c r="A720" s="317"/>
      <c r="B720" s="285"/>
      <c r="C720" s="285"/>
      <c r="D720" s="285"/>
      <c r="E720" s="285"/>
      <c r="F720" s="285"/>
      <c r="G720" s="285"/>
      <c r="H720" s="285"/>
      <c r="I720" s="285"/>
      <c r="J720" s="285"/>
      <c r="K720" s="285"/>
      <c r="L720" s="285"/>
      <c r="M720" s="285"/>
      <c r="N720" s="285"/>
      <c r="O720" s="285"/>
      <c r="P720" s="286"/>
      <c r="Q720" s="286"/>
      <c r="R720" s="286"/>
    </row>
    <row r="721">
      <c r="A721" s="317"/>
      <c r="B721" s="285"/>
      <c r="C721" s="285"/>
      <c r="D721" s="285"/>
      <c r="E721" s="285"/>
      <c r="F721" s="285"/>
      <c r="G721" s="285"/>
      <c r="H721" s="285"/>
      <c r="I721" s="285"/>
      <c r="J721" s="285"/>
      <c r="K721" s="285"/>
      <c r="L721" s="285"/>
      <c r="M721" s="285"/>
      <c r="N721" s="285"/>
      <c r="O721" s="285"/>
      <c r="P721" s="286"/>
      <c r="Q721" s="286"/>
      <c r="R721" s="286"/>
    </row>
    <row r="722">
      <c r="A722" s="317"/>
      <c r="B722" s="285"/>
      <c r="C722" s="285"/>
      <c r="D722" s="285"/>
      <c r="E722" s="285"/>
      <c r="F722" s="285"/>
      <c r="G722" s="285"/>
      <c r="H722" s="285"/>
      <c r="I722" s="285"/>
      <c r="J722" s="285"/>
      <c r="K722" s="285"/>
      <c r="L722" s="285"/>
      <c r="M722" s="285"/>
      <c r="N722" s="285"/>
      <c r="O722" s="285"/>
      <c r="P722" s="286"/>
      <c r="Q722" s="286"/>
      <c r="R722" s="286"/>
    </row>
    <row r="723">
      <c r="A723" s="317"/>
      <c r="B723" s="285"/>
      <c r="C723" s="285"/>
      <c r="D723" s="285"/>
      <c r="E723" s="285"/>
      <c r="F723" s="285"/>
      <c r="G723" s="285"/>
      <c r="H723" s="285"/>
      <c r="I723" s="285"/>
      <c r="J723" s="285"/>
      <c r="K723" s="285"/>
      <c r="L723" s="285"/>
      <c r="M723" s="285"/>
      <c r="N723" s="285"/>
      <c r="O723" s="285"/>
      <c r="P723" s="286"/>
      <c r="Q723" s="286"/>
      <c r="R723" s="286"/>
    </row>
    <row r="724">
      <c r="A724" s="317"/>
      <c r="B724" s="285"/>
      <c r="C724" s="285"/>
      <c r="D724" s="285"/>
      <c r="E724" s="285"/>
      <c r="F724" s="285"/>
      <c r="G724" s="285"/>
      <c r="H724" s="285"/>
      <c r="I724" s="285"/>
      <c r="J724" s="285"/>
      <c r="K724" s="285"/>
      <c r="L724" s="285"/>
      <c r="M724" s="285"/>
      <c r="N724" s="285"/>
      <c r="O724" s="285"/>
      <c r="P724" s="286"/>
      <c r="Q724" s="286"/>
      <c r="R724" s="286"/>
    </row>
    <row r="725">
      <c r="A725" s="317"/>
      <c r="B725" s="285"/>
      <c r="C725" s="285"/>
      <c r="D725" s="285"/>
      <c r="E725" s="285"/>
      <c r="F725" s="285"/>
      <c r="G725" s="285"/>
      <c r="H725" s="285"/>
      <c r="I725" s="285"/>
      <c r="J725" s="285"/>
      <c r="K725" s="285"/>
      <c r="L725" s="285"/>
      <c r="M725" s="285"/>
      <c r="N725" s="285"/>
      <c r="O725" s="285"/>
      <c r="P725" s="286"/>
      <c r="Q725" s="286"/>
      <c r="R725" s="286"/>
    </row>
    <row r="726">
      <c r="A726" s="317"/>
      <c r="B726" s="285"/>
      <c r="C726" s="285"/>
      <c r="D726" s="285"/>
      <c r="E726" s="285"/>
      <c r="F726" s="285"/>
      <c r="G726" s="285"/>
      <c r="H726" s="285"/>
      <c r="I726" s="285"/>
      <c r="J726" s="285"/>
      <c r="K726" s="285"/>
      <c r="L726" s="285"/>
      <c r="M726" s="285"/>
      <c r="N726" s="285"/>
      <c r="O726" s="285"/>
      <c r="P726" s="286"/>
      <c r="Q726" s="286"/>
      <c r="R726" s="286"/>
    </row>
    <row r="727">
      <c r="A727" s="317"/>
      <c r="B727" s="285"/>
      <c r="C727" s="285"/>
      <c r="D727" s="285"/>
      <c r="E727" s="285"/>
      <c r="F727" s="285"/>
      <c r="G727" s="285"/>
      <c r="H727" s="285"/>
      <c r="I727" s="285"/>
      <c r="J727" s="285"/>
      <c r="K727" s="285"/>
      <c r="L727" s="285"/>
      <c r="M727" s="285"/>
      <c r="N727" s="285"/>
      <c r="O727" s="285"/>
      <c r="P727" s="286"/>
      <c r="Q727" s="286"/>
      <c r="R727" s="286"/>
    </row>
    <row r="728">
      <c r="A728" s="317"/>
      <c r="B728" s="285"/>
      <c r="C728" s="285"/>
      <c r="D728" s="285"/>
      <c r="E728" s="285"/>
      <c r="F728" s="285"/>
      <c r="G728" s="285"/>
      <c r="H728" s="285"/>
      <c r="I728" s="285"/>
      <c r="J728" s="285"/>
      <c r="K728" s="285"/>
      <c r="L728" s="285"/>
      <c r="M728" s="285"/>
      <c r="N728" s="285"/>
      <c r="O728" s="285"/>
      <c r="P728" s="286"/>
      <c r="Q728" s="286"/>
      <c r="R728" s="286"/>
    </row>
    <row r="729">
      <c r="A729" s="317"/>
      <c r="B729" s="285"/>
      <c r="C729" s="285"/>
      <c r="D729" s="285"/>
      <c r="E729" s="285"/>
      <c r="F729" s="285"/>
      <c r="G729" s="285"/>
      <c r="H729" s="285"/>
      <c r="I729" s="285"/>
      <c r="J729" s="285"/>
      <c r="K729" s="285"/>
      <c r="L729" s="285"/>
      <c r="M729" s="285"/>
      <c r="N729" s="285"/>
      <c r="O729" s="285"/>
      <c r="P729" s="286"/>
      <c r="Q729" s="286"/>
      <c r="R729" s="286"/>
    </row>
    <row r="730">
      <c r="A730" s="317"/>
      <c r="B730" s="285"/>
      <c r="C730" s="285"/>
      <c r="D730" s="285"/>
      <c r="E730" s="285"/>
      <c r="F730" s="285"/>
      <c r="G730" s="285"/>
      <c r="H730" s="285"/>
      <c r="I730" s="285"/>
      <c r="J730" s="285"/>
      <c r="K730" s="285"/>
      <c r="L730" s="285"/>
      <c r="M730" s="285"/>
      <c r="N730" s="285"/>
      <c r="O730" s="285"/>
      <c r="P730" s="286"/>
      <c r="Q730" s="286"/>
      <c r="R730" s="286"/>
    </row>
    <row r="731">
      <c r="A731" s="317"/>
      <c r="B731" s="285"/>
      <c r="C731" s="285"/>
      <c r="D731" s="285"/>
      <c r="E731" s="285"/>
      <c r="F731" s="285"/>
      <c r="G731" s="285"/>
      <c r="H731" s="285"/>
      <c r="I731" s="285"/>
      <c r="J731" s="285"/>
      <c r="K731" s="285"/>
      <c r="L731" s="285"/>
      <c r="M731" s="285"/>
      <c r="N731" s="285"/>
      <c r="O731" s="285"/>
      <c r="P731" s="286"/>
      <c r="Q731" s="286"/>
      <c r="R731" s="286"/>
    </row>
    <row r="732">
      <c r="A732" s="317"/>
      <c r="B732" s="285"/>
      <c r="C732" s="285"/>
      <c r="D732" s="285"/>
      <c r="E732" s="285"/>
      <c r="F732" s="285"/>
      <c r="G732" s="285"/>
      <c r="H732" s="285"/>
      <c r="I732" s="285"/>
      <c r="J732" s="285"/>
      <c r="K732" s="285"/>
      <c r="L732" s="285"/>
      <c r="M732" s="285"/>
      <c r="N732" s="285"/>
      <c r="O732" s="285"/>
      <c r="P732" s="286"/>
      <c r="Q732" s="286"/>
      <c r="R732" s="286"/>
    </row>
    <row r="733">
      <c r="A733" s="317"/>
      <c r="B733" s="285"/>
      <c r="C733" s="285"/>
      <c r="D733" s="285"/>
      <c r="E733" s="285"/>
      <c r="F733" s="285"/>
      <c r="G733" s="285"/>
      <c r="H733" s="285"/>
      <c r="I733" s="285"/>
      <c r="J733" s="285"/>
      <c r="K733" s="285"/>
      <c r="L733" s="285"/>
      <c r="M733" s="285"/>
      <c r="N733" s="285"/>
      <c r="O733" s="285"/>
      <c r="P733" s="286"/>
      <c r="Q733" s="286"/>
      <c r="R733" s="286"/>
    </row>
    <row r="734">
      <c r="A734" s="317"/>
      <c r="B734" s="285"/>
      <c r="C734" s="285"/>
      <c r="D734" s="285"/>
      <c r="E734" s="285"/>
      <c r="F734" s="285"/>
      <c r="G734" s="285"/>
      <c r="H734" s="285"/>
      <c r="I734" s="285"/>
      <c r="J734" s="285"/>
      <c r="K734" s="285"/>
      <c r="L734" s="285"/>
      <c r="M734" s="285"/>
      <c r="N734" s="285"/>
      <c r="O734" s="285"/>
      <c r="P734" s="286"/>
      <c r="Q734" s="286"/>
      <c r="R734" s="286"/>
    </row>
    <row r="735">
      <c r="A735" s="317"/>
      <c r="B735" s="285"/>
      <c r="C735" s="285"/>
      <c r="D735" s="285"/>
      <c r="E735" s="285"/>
      <c r="F735" s="285"/>
      <c r="G735" s="285"/>
      <c r="H735" s="285"/>
      <c r="I735" s="285"/>
      <c r="J735" s="285"/>
      <c r="K735" s="285"/>
      <c r="L735" s="285"/>
      <c r="M735" s="285"/>
      <c r="N735" s="285"/>
      <c r="O735" s="285"/>
      <c r="P735" s="286"/>
      <c r="Q735" s="286"/>
      <c r="R735" s="286"/>
    </row>
    <row r="736">
      <c r="A736" s="317"/>
      <c r="B736" s="285"/>
      <c r="C736" s="285"/>
      <c r="D736" s="285"/>
      <c r="E736" s="285"/>
      <c r="F736" s="285"/>
      <c r="G736" s="285"/>
      <c r="H736" s="285"/>
      <c r="I736" s="285"/>
      <c r="J736" s="285"/>
      <c r="K736" s="285"/>
      <c r="L736" s="285"/>
      <c r="M736" s="285"/>
      <c r="N736" s="285"/>
      <c r="O736" s="285"/>
      <c r="P736" s="286"/>
      <c r="Q736" s="286"/>
      <c r="R736" s="286"/>
    </row>
    <row r="737">
      <c r="A737" s="317"/>
      <c r="B737" s="285"/>
      <c r="C737" s="285"/>
      <c r="D737" s="285"/>
      <c r="E737" s="285"/>
      <c r="F737" s="285"/>
      <c r="G737" s="285"/>
      <c r="H737" s="285"/>
      <c r="I737" s="285"/>
      <c r="J737" s="285"/>
      <c r="K737" s="285"/>
      <c r="L737" s="285"/>
      <c r="M737" s="285"/>
      <c r="N737" s="285"/>
      <c r="O737" s="285"/>
      <c r="P737" s="286"/>
      <c r="Q737" s="286"/>
      <c r="R737" s="286"/>
    </row>
    <row r="738">
      <c r="A738" s="317"/>
      <c r="B738" s="285"/>
      <c r="C738" s="285"/>
      <c r="D738" s="285"/>
      <c r="E738" s="285"/>
      <c r="F738" s="285"/>
      <c r="G738" s="285"/>
      <c r="H738" s="285"/>
      <c r="I738" s="285"/>
      <c r="J738" s="285"/>
      <c r="K738" s="285"/>
      <c r="L738" s="285"/>
      <c r="M738" s="285"/>
      <c r="N738" s="285"/>
      <c r="O738" s="285"/>
      <c r="P738" s="286"/>
      <c r="Q738" s="286"/>
      <c r="R738" s="286"/>
    </row>
    <row r="739">
      <c r="A739" s="317"/>
      <c r="B739" s="285"/>
      <c r="C739" s="285"/>
      <c r="D739" s="285"/>
      <c r="E739" s="285"/>
      <c r="F739" s="285"/>
      <c r="G739" s="285"/>
      <c r="H739" s="285"/>
      <c r="I739" s="285"/>
      <c r="J739" s="285"/>
      <c r="K739" s="285"/>
      <c r="L739" s="285"/>
      <c r="M739" s="285"/>
      <c r="N739" s="285"/>
      <c r="O739" s="285"/>
      <c r="P739" s="286"/>
      <c r="Q739" s="286"/>
      <c r="R739" s="286"/>
    </row>
    <row r="740">
      <c r="A740" s="317"/>
      <c r="B740" s="285"/>
      <c r="C740" s="285"/>
      <c r="D740" s="285"/>
      <c r="E740" s="285"/>
      <c r="F740" s="285"/>
      <c r="G740" s="285"/>
      <c r="H740" s="285"/>
      <c r="I740" s="285"/>
      <c r="J740" s="285"/>
      <c r="K740" s="285"/>
      <c r="L740" s="285"/>
      <c r="M740" s="285"/>
      <c r="N740" s="285"/>
      <c r="O740" s="285"/>
      <c r="P740" s="286"/>
      <c r="Q740" s="286"/>
      <c r="R740" s="286"/>
    </row>
    <row r="741">
      <c r="A741" s="317"/>
      <c r="B741" s="285"/>
      <c r="C741" s="285"/>
      <c r="D741" s="285"/>
      <c r="E741" s="285"/>
      <c r="F741" s="285"/>
      <c r="G741" s="285"/>
      <c r="H741" s="285"/>
      <c r="I741" s="285"/>
      <c r="J741" s="285"/>
      <c r="K741" s="285"/>
      <c r="L741" s="285"/>
      <c r="M741" s="285"/>
      <c r="N741" s="285"/>
      <c r="O741" s="285"/>
      <c r="P741" s="286"/>
      <c r="Q741" s="286"/>
      <c r="R741" s="286"/>
    </row>
    <row r="742">
      <c r="A742" s="317"/>
      <c r="B742" s="285"/>
      <c r="C742" s="285"/>
      <c r="D742" s="285"/>
      <c r="E742" s="285"/>
      <c r="F742" s="285"/>
      <c r="G742" s="285"/>
      <c r="H742" s="285"/>
      <c r="I742" s="285"/>
      <c r="J742" s="285"/>
      <c r="K742" s="285"/>
      <c r="L742" s="285"/>
      <c r="M742" s="285"/>
      <c r="N742" s="285"/>
      <c r="O742" s="285"/>
      <c r="P742" s="286"/>
      <c r="Q742" s="286"/>
      <c r="R742" s="286"/>
    </row>
    <row r="743">
      <c r="A743" s="317"/>
      <c r="B743" s="285"/>
      <c r="C743" s="285"/>
      <c r="D743" s="285"/>
      <c r="E743" s="285"/>
      <c r="F743" s="285"/>
      <c r="G743" s="285"/>
      <c r="H743" s="285"/>
      <c r="I743" s="285"/>
      <c r="J743" s="285"/>
      <c r="K743" s="285"/>
      <c r="L743" s="285"/>
      <c r="M743" s="285"/>
      <c r="N743" s="285"/>
      <c r="O743" s="285"/>
      <c r="P743" s="286"/>
      <c r="Q743" s="286"/>
      <c r="R743" s="286"/>
    </row>
    <row r="744">
      <c r="A744" s="317"/>
      <c r="B744" s="285"/>
      <c r="C744" s="285"/>
      <c r="D744" s="285"/>
      <c r="E744" s="285"/>
      <c r="F744" s="285"/>
      <c r="G744" s="285"/>
      <c r="H744" s="285"/>
      <c r="I744" s="285"/>
      <c r="J744" s="285"/>
      <c r="K744" s="285"/>
      <c r="L744" s="285"/>
      <c r="M744" s="285"/>
      <c r="N744" s="285"/>
      <c r="O744" s="285"/>
      <c r="P744" s="286"/>
      <c r="Q744" s="286"/>
      <c r="R744" s="286"/>
    </row>
    <row r="745">
      <c r="A745" s="317"/>
      <c r="B745" s="285"/>
      <c r="C745" s="285"/>
      <c r="D745" s="285"/>
      <c r="E745" s="285"/>
      <c r="F745" s="285"/>
      <c r="G745" s="285"/>
      <c r="H745" s="285"/>
      <c r="I745" s="285"/>
      <c r="J745" s="285"/>
      <c r="K745" s="285"/>
      <c r="L745" s="285"/>
      <c r="M745" s="285"/>
      <c r="N745" s="285"/>
      <c r="O745" s="285"/>
      <c r="P745" s="286"/>
      <c r="Q745" s="286"/>
      <c r="R745" s="286"/>
    </row>
    <row r="746">
      <c r="A746" s="317"/>
      <c r="B746" s="285"/>
      <c r="C746" s="285"/>
      <c r="D746" s="285"/>
      <c r="E746" s="285"/>
      <c r="F746" s="285"/>
      <c r="G746" s="285"/>
      <c r="H746" s="285"/>
      <c r="I746" s="285"/>
      <c r="J746" s="285"/>
      <c r="K746" s="285"/>
      <c r="L746" s="285"/>
      <c r="M746" s="285"/>
      <c r="N746" s="285"/>
      <c r="O746" s="285"/>
      <c r="P746" s="286"/>
      <c r="Q746" s="286"/>
      <c r="R746" s="286"/>
    </row>
    <row r="747">
      <c r="A747" s="317"/>
      <c r="B747" s="285"/>
      <c r="C747" s="285"/>
      <c r="D747" s="285"/>
      <c r="E747" s="285"/>
      <c r="F747" s="285"/>
      <c r="G747" s="285"/>
      <c r="H747" s="285"/>
      <c r="I747" s="285"/>
      <c r="J747" s="285"/>
      <c r="K747" s="285"/>
      <c r="L747" s="285"/>
      <c r="M747" s="285"/>
      <c r="N747" s="285"/>
      <c r="O747" s="285"/>
      <c r="P747" s="286"/>
      <c r="Q747" s="286"/>
      <c r="R747" s="286"/>
    </row>
    <row r="748">
      <c r="A748" s="317"/>
      <c r="B748" s="285"/>
      <c r="C748" s="285"/>
      <c r="D748" s="285"/>
      <c r="E748" s="285"/>
      <c r="F748" s="285"/>
      <c r="G748" s="285"/>
      <c r="H748" s="285"/>
      <c r="I748" s="285"/>
      <c r="J748" s="285"/>
      <c r="K748" s="285"/>
      <c r="L748" s="285"/>
      <c r="M748" s="285"/>
      <c r="N748" s="285"/>
      <c r="O748" s="285"/>
      <c r="P748" s="286"/>
      <c r="Q748" s="286"/>
      <c r="R748" s="286"/>
    </row>
    <row r="749">
      <c r="A749" s="317"/>
      <c r="B749" s="285"/>
      <c r="C749" s="285"/>
      <c r="D749" s="285"/>
      <c r="E749" s="285"/>
      <c r="F749" s="285"/>
      <c r="G749" s="285"/>
      <c r="H749" s="285"/>
      <c r="I749" s="285"/>
      <c r="J749" s="285"/>
      <c r="K749" s="285"/>
      <c r="L749" s="285"/>
      <c r="M749" s="285"/>
      <c r="N749" s="285"/>
      <c r="O749" s="285"/>
      <c r="P749" s="286"/>
      <c r="Q749" s="286"/>
      <c r="R749" s="286"/>
    </row>
    <row r="750">
      <c r="A750" s="317"/>
      <c r="B750" s="285"/>
      <c r="C750" s="285"/>
      <c r="D750" s="285"/>
      <c r="E750" s="285"/>
      <c r="F750" s="285"/>
      <c r="G750" s="285"/>
      <c r="H750" s="285"/>
      <c r="I750" s="285"/>
      <c r="J750" s="285"/>
      <c r="K750" s="285"/>
      <c r="L750" s="285"/>
      <c r="M750" s="285"/>
      <c r="N750" s="285"/>
      <c r="O750" s="285"/>
      <c r="P750" s="286"/>
      <c r="Q750" s="286"/>
      <c r="R750" s="286"/>
    </row>
    <row r="751">
      <c r="A751" s="317"/>
      <c r="B751" s="285"/>
      <c r="C751" s="285"/>
      <c r="D751" s="285"/>
      <c r="E751" s="285"/>
      <c r="F751" s="285"/>
      <c r="G751" s="285"/>
      <c r="H751" s="285"/>
      <c r="I751" s="285"/>
      <c r="J751" s="285"/>
      <c r="K751" s="285"/>
      <c r="L751" s="285"/>
      <c r="M751" s="285"/>
      <c r="N751" s="285"/>
      <c r="O751" s="285"/>
      <c r="P751" s="286"/>
      <c r="Q751" s="286"/>
      <c r="R751" s="286"/>
    </row>
    <row r="752">
      <c r="A752" s="317"/>
      <c r="B752" s="285"/>
      <c r="C752" s="285"/>
      <c r="D752" s="285"/>
      <c r="E752" s="285"/>
      <c r="F752" s="285"/>
      <c r="G752" s="285"/>
      <c r="H752" s="285"/>
      <c r="I752" s="285"/>
      <c r="J752" s="285"/>
      <c r="K752" s="285"/>
      <c r="L752" s="285"/>
      <c r="M752" s="285"/>
      <c r="N752" s="285"/>
      <c r="O752" s="285"/>
      <c r="P752" s="286"/>
      <c r="Q752" s="286"/>
      <c r="R752" s="286"/>
    </row>
    <row r="753">
      <c r="A753" s="317"/>
      <c r="B753" s="285"/>
      <c r="C753" s="285"/>
      <c r="D753" s="285"/>
      <c r="E753" s="285"/>
      <c r="F753" s="285"/>
      <c r="G753" s="285"/>
      <c r="H753" s="285"/>
      <c r="I753" s="285"/>
      <c r="J753" s="285"/>
      <c r="K753" s="285"/>
      <c r="L753" s="285"/>
      <c r="M753" s="285"/>
      <c r="N753" s="285"/>
      <c r="O753" s="285"/>
      <c r="P753" s="286"/>
      <c r="Q753" s="286"/>
      <c r="R753" s="286"/>
    </row>
    <row r="754">
      <c r="A754" s="317"/>
      <c r="B754" s="285"/>
      <c r="C754" s="285"/>
      <c r="D754" s="285"/>
      <c r="E754" s="285"/>
      <c r="F754" s="285"/>
      <c r="G754" s="285"/>
      <c r="H754" s="285"/>
      <c r="I754" s="285"/>
      <c r="J754" s="285"/>
      <c r="K754" s="285"/>
      <c r="L754" s="285"/>
      <c r="M754" s="285"/>
      <c r="N754" s="285"/>
      <c r="O754" s="285"/>
      <c r="P754" s="286"/>
      <c r="Q754" s="286"/>
      <c r="R754" s="286"/>
    </row>
    <row r="755">
      <c r="A755" s="317"/>
      <c r="B755" s="285"/>
      <c r="C755" s="285"/>
      <c r="D755" s="285"/>
      <c r="E755" s="285"/>
      <c r="F755" s="285"/>
      <c r="G755" s="285"/>
      <c r="H755" s="285"/>
      <c r="I755" s="285"/>
      <c r="J755" s="285"/>
      <c r="K755" s="285"/>
      <c r="L755" s="285"/>
      <c r="M755" s="285"/>
      <c r="N755" s="285"/>
      <c r="O755" s="285"/>
      <c r="P755" s="286"/>
      <c r="Q755" s="286"/>
      <c r="R755" s="286"/>
    </row>
    <row r="756">
      <c r="A756" s="317"/>
      <c r="B756" s="285"/>
      <c r="C756" s="285"/>
      <c r="D756" s="285"/>
      <c r="E756" s="285"/>
      <c r="F756" s="285"/>
      <c r="G756" s="285"/>
      <c r="H756" s="285"/>
      <c r="I756" s="285"/>
      <c r="J756" s="285"/>
      <c r="K756" s="285"/>
      <c r="L756" s="285"/>
      <c r="M756" s="285"/>
      <c r="N756" s="285"/>
      <c r="O756" s="285"/>
      <c r="P756" s="286"/>
      <c r="Q756" s="286"/>
      <c r="R756" s="286"/>
    </row>
    <row r="757">
      <c r="A757" s="317"/>
      <c r="B757" s="285"/>
      <c r="C757" s="285"/>
      <c r="D757" s="285"/>
      <c r="E757" s="285"/>
      <c r="F757" s="285"/>
      <c r="G757" s="285"/>
      <c r="H757" s="285"/>
      <c r="I757" s="285"/>
      <c r="J757" s="285"/>
      <c r="K757" s="285"/>
      <c r="L757" s="285"/>
      <c r="M757" s="285"/>
      <c r="N757" s="285"/>
      <c r="O757" s="285"/>
      <c r="P757" s="286"/>
      <c r="Q757" s="286"/>
      <c r="R757" s="286"/>
    </row>
    <row r="758">
      <c r="A758" s="317"/>
      <c r="B758" s="285"/>
      <c r="C758" s="285"/>
      <c r="D758" s="285"/>
      <c r="E758" s="285"/>
      <c r="F758" s="285"/>
      <c r="G758" s="285"/>
      <c r="H758" s="285"/>
      <c r="I758" s="285"/>
      <c r="J758" s="285"/>
      <c r="K758" s="285"/>
      <c r="L758" s="285"/>
      <c r="M758" s="285"/>
      <c r="N758" s="285"/>
      <c r="O758" s="285"/>
      <c r="P758" s="286"/>
      <c r="Q758" s="286"/>
      <c r="R758" s="286"/>
    </row>
    <row r="759">
      <c r="A759" s="317"/>
      <c r="B759" s="285"/>
      <c r="C759" s="285"/>
      <c r="D759" s="285"/>
      <c r="E759" s="285"/>
      <c r="F759" s="285"/>
      <c r="G759" s="285"/>
      <c r="H759" s="285"/>
      <c r="I759" s="285"/>
      <c r="J759" s="285"/>
      <c r="K759" s="285"/>
      <c r="L759" s="285"/>
      <c r="M759" s="285"/>
      <c r="N759" s="285"/>
      <c r="O759" s="285"/>
      <c r="P759" s="286"/>
      <c r="Q759" s="286"/>
      <c r="R759" s="286"/>
    </row>
    <row r="760">
      <c r="A760" s="317"/>
      <c r="B760" s="285"/>
      <c r="C760" s="285"/>
      <c r="D760" s="285"/>
      <c r="E760" s="285"/>
      <c r="F760" s="285"/>
      <c r="G760" s="285"/>
      <c r="H760" s="285"/>
      <c r="I760" s="285"/>
      <c r="J760" s="285"/>
      <c r="K760" s="285"/>
      <c r="L760" s="285"/>
      <c r="M760" s="285"/>
      <c r="N760" s="285"/>
      <c r="O760" s="285"/>
      <c r="P760" s="286"/>
      <c r="Q760" s="286"/>
      <c r="R760" s="286"/>
    </row>
    <row r="761">
      <c r="A761" s="317"/>
      <c r="B761" s="285"/>
      <c r="C761" s="285"/>
      <c r="D761" s="285"/>
      <c r="E761" s="285"/>
      <c r="F761" s="285"/>
      <c r="G761" s="285"/>
      <c r="H761" s="285"/>
      <c r="I761" s="285"/>
      <c r="J761" s="285"/>
      <c r="K761" s="285"/>
      <c r="L761" s="285"/>
      <c r="M761" s="285"/>
      <c r="N761" s="285"/>
      <c r="O761" s="285"/>
      <c r="P761" s="286"/>
      <c r="Q761" s="286"/>
      <c r="R761" s="286"/>
    </row>
    <row r="762">
      <c r="A762" s="317"/>
      <c r="B762" s="285"/>
      <c r="C762" s="285"/>
      <c r="D762" s="285"/>
      <c r="E762" s="285"/>
      <c r="F762" s="285"/>
      <c r="G762" s="285"/>
      <c r="H762" s="285"/>
      <c r="I762" s="285"/>
      <c r="J762" s="285"/>
      <c r="K762" s="285"/>
      <c r="L762" s="285"/>
      <c r="M762" s="285"/>
      <c r="N762" s="285"/>
      <c r="O762" s="285"/>
      <c r="P762" s="286"/>
      <c r="Q762" s="286"/>
      <c r="R762" s="286"/>
    </row>
    <row r="763">
      <c r="A763" s="317"/>
      <c r="B763" s="285"/>
      <c r="C763" s="285"/>
      <c r="D763" s="285"/>
      <c r="E763" s="285"/>
      <c r="F763" s="285"/>
      <c r="G763" s="285"/>
      <c r="H763" s="285"/>
      <c r="I763" s="285"/>
      <c r="J763" s="285"/>
      <c r="K763" s="285"/>
      <c r="L763" s="285"/>
      <c r="M763" s="285"/>
      <c r="N763" s="285"/>
      <c r="O763" s="285"/>
      <c r="P763" s="286"/>
      <c r="Q763" s="286"/>
      <c r="R763" s="286"/>
    </row>
    <row r="764">
      <c r="A764" s="317"/>
      <c r="B764" s="285"/>
      <c r="C764" s="285"/>
      <c r="D764" s="285"/>
      <c r="E764" s="285"/>
      <c r="F764" s="285"/>
      <c r="G764" s="285"/>
      <c r="H764" s="285"/>
      <c r="I764" s="285"/>
      <c r="J764" s="285"/>
      <c r="K764" s="285"/>
      <c r="L764" s="285"/>
      <c r="M764" s="285"/>
      <c r="N764" s="285"/>
      <c r="O764" s="285"/>
      <c r="P764" s="286"/>
      <c r="Q764" s="286"/>
      <c r="R764" s="286"/>
    </row>
    <row r="765">
      <c r="A765" s="317"/>
      <c r="B765" s="285"/>
      <c r="C765" s="285"/>
      <c r="D765" s="285"/>
      <c r="E765" s="285"/>
      <c r="F765" s="285"/>
      <c r="G765" s="285"/>
      <c r="H765" s="285"/>
      <c r="I765" s="285"/>
      <c r="J765" s="285"/>
      <c r="K765" s="285"/>
      <c r="L765" s="285"/>
      <c r="M765" s="285"/>
      <c r="N765" s="285"/>
      <c r="O765" s="285"/>
      <c r="P765" s="286"/>
      <c r="Q765" s="286"/>
      <c r="R765" s="286"/>
    </row>
    <row r="766">
      <c r="A766" s="317"/>
      <c r="B766" s="285"/>
      <c r="C766" s="285"/>
      <c r="D766" s="285"/>
      <c r="E766" s="285"/>
      <c r="F766" s="285"/>
      <c r="G766" s="285"/>
      <c r="H766" s="285"/>
      <c r="I766" s="285"/>
      <c r="J766" s="285"/>
      <c r="K766" s="285"/>
      <c r="L766" s="285"/>
      <c r="M766" s="285"/>
      <c r="N766" s="285"/>
      <c r="O766" s="285"/>
      <c r="P766" s="286"/>
      <c r="Q766" s="286"/>
      <c r="R766" s="286"/>
    </row>
    <row r="767">
      <c r="A767" s="317"/>
      <c r="B767" s="285"/>
      <c r="C767" s="285"/>
      <c r="D767" s="285"/>
      <c r="E767" s="285"/>
      <c r="F767" s="285"/>
      <c r="G767" s="285"/>
      <c r="H767" s="285"/>
      <c r="I767" s="285"/>
      <c r="J767" s="285"/>
      <c r="K767" s="285"/>
      <c r="L767" s="285"/>
      <c r="M767" s="285"/>
      <c r="N767" s="285"/>
      <c r="O767" s="285"/>
      <c r="P767" s="286"/>
      <c r="Q767" s="286"/>
      <c r="R767" s="286"/>
    </row>
    <row r="768">
      <c r="A768" s="317"/>
      <c r="B768" s="285"/>
      <c r="C768" s="285"/>
      <c r="D768" s="285"/>
      <c r="E768" s="285"/>
      <c r="F768" s="285"/>
      <c r="G768" s="285"/>
      <c r="H768" s="285"/>
      <c r="I768" s="285"/>
      <c r="J768" s="285"/>
      <c r="K768" s="285"/>
      <c r="L768" s="285"/>
      <c r="M768" s="285"/>
      <c r="N768" s="285"/>
      <c r="O768" s="285"/>
      <c r="P768" s="286"/>
      <c r="Q768" s="286"/>
      <c r="R768" s="286"/>
    </row>
    <row r="769">
      <c r="A769" s="317"/>
      <c r="B769" s="285"/>
      <c r="C769" s="285"/>
      <c r="D769" s="285"/>
      <c r="E769" s="285"/>
      <c r="F769" s="285"/>
      <c r="G769" s="285"/>
      <c r="H769" s="285"/>
      <c r="I769" s="285"/>
      <c r="J769" s="285"/>
      <c r="K769" s="285"/>
      <c r="L769" s="285"/>
      <c r="M769" s="285"/>
      <c r="N769" s="285"/>
      <c r="O769" s="285"/>
      <c r="P769" s="286"/>
      <c r="Q769" s="286"/>
      <c r="R769" s="286"/>
    </row>
    <row r="770">
      <c r="A770" s="317"/>
      <c r="B770" s="285"/>
      <c r="C770" s="285"/>
      <c r="D770" s="285"/>
      <c r="E770" s="285"/>
      <c r="F770" s="285"/>
      <c r="G770" s="285"/>
      <c r="H770" s="285"/>
      <c r="I770" s="285"/>
      <c r="J770" s="285"/>
      <c r="K770" s="285"/>
      <c r="L770" s="285"/>
      <c r="M770" s="285"/>
      <c r="N770" s="285"/>
      <c r="O770" s="285"/>
      <c r="P770" s="286"/>
      <c r="Q770" s="286"/>
      <c r="R770" s="286"/>
    </row>
    <row r="771">
      <c r="A771" s="317"/>
      <c r="B771" s="285"/>
      <c r="C771" s="285"/>
      <c r="D771" s="285"/>
      <c r="E771" s="285"/>
      <c r="F771" s="285"/>
      <c r="G771" s="285"/>
      <c r="H771" s="285"/>
      <c r="I771" s="285"/>
      <c r="J771" s="285"/>
      <c r="K771" s="285"/>
      <c r="L771" s="285"/>
      <c r="M771" s="285"/>
      <c r="N771" s="285"/>
      <c r="O771" s="285"/>
      <c r="P771" s="286"/>
      <c r="Q771" s="286"/>
      <c r="R771" s="286"/>
    </row>
    <row r="772">
      <c r="A772" s="317"/>
      <c r="B772" s="285"/>
      <c r="C772" s="285"/>
      <c r="D772" s="285"/>
      <c r="E772" s="285"/>
      <c r="F772" s="285"/>
      <c r="G772" s="285"/>
      <c r="H772" s="285"/>
      <c r="I772" s="285"/>
      <c r="J772" s="285"/>
      <c r="K772" s="285"/>
      <c r="L772" s="285"/>
      <c r="M772" s="285"/>
      <c r="N772" s="285"/>
      <c r="O772" s="285"/>
      <c r="P772" s="286"/>
      <c r="Q772" s="286"/>
      <c r="R772" s="286"/>
    </row>
    <row r="773">
      <c r="A773" s="317"/>
      <c r="B773" s="285"/>
      <c r="C773" s="285"/>
      <c r="D773" s="285"/>
      <c r="E773" s="285"/>
      <c r="F773" s="285"/>
      <c r="G773" s="285"/>
      <c r="H773" s="285"/>
      <c r="I773" s="285"/>
      <c r="J773" s="285"/>
      <c r="K773" s="285"/>
      <c r="L773" s="285"/>
      <c r="M773" s="285"/>
      <c r="N773" s="285"/>
      <c r="O773" s="285"/>
      <c r="P773" s="286"/>
      <c r="Q773" s="286"/>
      <c r="R773" s="286"/>
    </row>
    <row r="774">
      <c r="A774" s="317"/>
      <c r="B774" s="285"/>
      <c r="C774" s="285"/>
      <c r="D774" s="285"/>
      <c r="E774" s="285"/>
      <c r="F774" s="285"/>
      <c r="G774" s="285"/>
      <c r="H774" s="285"/>
      <c r="I774" s="285"/>
      <c r="J774" s="285"/>
      <c r="K774" s="285"/>
      <c r="L774" s="285"/>
      <c r="M774" s="285"/>
      <c r="N774" s="285"/>
      <c r="O774" s="285"/>
      <c r="P774" s="286"/>
      <c r="Q774" s="286"/>
      <c r="R774" s="286"/>
    </row>
    <row r="775">
      <c r="A775" s="317"/>
      <c r="B775" s="285"/>
      <c r="C775" s="285"/>
      <c r="D775" s="285"/>
      <c r="E775" s="285"/>
      <c r="F775" s="285"/>
      <c r="G775" s="285"/>
      <c r="H775" s="285"/>
      <c r="I775" s="285"/>
      <c r="J775" s="285"/>
      <c r="K775" s="285"/>
      <c r="L775" s="285"/>
      <c r="M775" s="285"/>
      <c r="N775" s="285"/>
      <c r="O775" s="285"/>
      <c r="P775" s="286"/>
      <c r="Q775" s="286"/>
      <c r="R775" s="286"/>
    </row>
    <row r="776">
      <c r="A776" s="317"/>
      <c r="B776" s="285"/>
      <c r="C776" s="285"/>
      <c r="D776" s="285"/>
      <c r="E776" s="285"/>
      <c r="F776" s="285"/>
      <c r="G776" s="285"/>
      <c r="H776" s="285"/>
      <c r="I776" s="285"/>
      <c r="J776" s="285"/>
      <c r="K776" s="285"/>
      <c r="L776" s="285"/>
      <c r="M776" s="285"/>
      <c r="N776" s="285"/>
      <c r="O776" s="285"/>
      <c r="P776" s="286"/>
      <c r="Q776" s="286"/>
      <c r="R776" s="286"/>
    </row>
    <row r="777">
      <c r="A777" s="317"/>
      <c r="B777" s="285"/>
      <c r="C777" s="285"/>
      <c r="D777" s="285"/>
      <c r="E777" s="285"/>
      <c r="F777" s="285"/>
      <c r="G777" s="285"/>
      <c r="H777" s="285"/>
      <c r="I777" s="285"/>
      <c r="J777" s="285"/>
      <c r="K777" s="285"/>
      <c r="L777" s="285"/>
      <c r="M777" s="285"/>
      <c r="N777" s="285"/>
      <c r="O777" s="285"/>
      <c r="P777" s="286"/>
      <c r="Q777" s="286"/>
      <c r="R777" s="286"/>
    </row>
    <row r="778">
      <c r="A778" s="317"/>
      <c r="B778" s="285"/>
      <c r="C778" s="285"/>
      <c r="D778" s="285"/>
      <c r="E778" s="285"/>
      <c r="F778" s="285"/>
      <c r="G778" s="285"/>
      <c r="H778" s="285"/>
      <c r="I778" s="285"/>
      <c r="J778" s="285"/>
      <c r="K778" s="285"/>
      <c r="L778" s="285"/>
      <c r="M778" s="285"/>
      <c r="N778" s="285"/>
      <c r="O778" s="285"/>
      <c r="P778" s="286"/>
      <c r="Q778" s="286"/>
      <c r="R778" s="286"/>
    </row>
    <row r="779">
      <c r="A779" s="317"/>
      <c r="B779" s="285"/>
      <c r="C779" s="285"/>
      <c r="D779" s="285"/>
      <c r="E779" s="285"/>
      <c r="F779" s="285"/>
      <c r="G779" s="285"/>
      <c r="H779" s="285"/>
      <c r="I779" s="285"/>
      <c r="J779" s="285"/>
      <c r="K779" s="285"/>
      <c r="L779" s="285"/>
      <c r="M779" s="285"/>
      <c r="N779" s="285"/>
      <c r="O779" s="285"/>
      <c r="P779" s="286"/>
      <c r="Q779" s="286"/>
      <c r="R779" s="286"/>
    </row>
    <row r="780">
      <c r="A780" s="317"/>
      <c r="B780" s="285"/>
      <c r="C780" s="285"/>
      <c r="D780" s="285"/>
      <c r="E780" s="285"/>
      <c r="F780" s="285"/>
      <c r="G780" s="285"/>
      <c r="H780" s="285"/>
      <c r="I780" s="285"/>
      <c r="J780" s="285"/>
      <c r="K780" s="285"/>
      <c r="L780" s="285"/>
      <c r="M780" s="285"/>
      <c r="N780" s="285"/>
      <c r="O780" s="285"/>
      <c r="P780" s="286"/>
      <c r="Q780" s="286"/>
      <c r="R780" s="286"/>
    </row>
    <row r="781">
      <c r="A781" s="317"/>
      <c r="B781" s="285"/>
      <c r="C781" s="285"/>
      <c r="D781" s="285"/>
      <c r="E781" s="285"/>
      <c r="F781" s="285"/>
      <c r="G781" s="285"/>
      <c r="H781" s="285"/>
      <c r="I781" s="285"/>
      <c r="J781" s="285"/>
      <c r="K781" s="285"/>
      <c r="L781" s="285"/>
      <c r="M781" s="285"/>
      <c r="N781" s="285"/>
      <c r="O781" s="285"/>
      <c r="P781" s="286"/>
      <c r="Q781" s="286"/>
      <c r="R781" s="286"/>
    </row>
    <row r="782">
      <c r="A782" s="317"/>
      <c r="B782" s="285"/>
      <c r="C782" s="285"/>
      <c r="D782" s="285"/>
      <c r="E782" s="285"/>
      <c r="F782" s="285"/>
      <c r="G782" s="285"/>
      <c r="H782" s="285"/>
      <c r="I782" s="285"/>
      <c r="J782" s="285"/>
      <c r="K782" s="285"/>
      <c r="L782" s="285"/>
      <c r="M782" s="285"/>
      <c r="N782" s="285"/>
      <c r="O782" s="285"/>
      <c r="P782" s="286"/>
      <c r="Q782" s="286"/>
      <c r="R782" s="286"/>
    </row>
    <row r="783">
      <c r="A783" s="317"/>
      <c r="B783" s="285"/>
      <c r="C783" s="285"/>
      <c r="D783" s="285"/>
      <c r="E783" s="285"/>
      <c r="F783" s="285"/>
      <c r="G783" s="285"/>
      <c r="H783" s="285"/>
      <c r="I783" s="285"/>
      <c r="J783" s="285"/>
      <c r="K783" s="285"/>
      <c r="L783" s="285"/>
      <c r="M783" s="285"/>
      <c r="N783" s="285"/>
      <c r="O783" s="285"/>
      <c r="P783" s="286"/>
      <c r="Q783" s="286"/>
      <c r="R783" s="286"/>
    </row>
    <row r="784">
      <c r="A784" s="317"/>
      <c r="B784" s="285"/>
      <c r="C784" s="285"/>
      <c r="D784" s="285"/>
      <c r="E784" s="285"/>
      <c r="F784" s="285"/>
      <c r="G784" s="285"/>
      <c r="H784" s="285"/>
      <c r="I784" s="285"/>
      <c r="J784" s="285"/>
      <c r="K784" s="285"/>
      <c r="L784" s="285"/>
      <c r="M784" s="285"/>
      <c r="N784" s="285"/>
      <c r="O784" s="285"/>
      <c r="P784" s="286"/>
      <c r="Q784" s="286"/>
      <c r="R784" s="286"/>
    </row>
    <row r="785">
      <c r="A785" s="317"/>
      <c r="B785" s="285"/>
      <c r="C785" s="285"/>
      <c r="D785" s="285"/>
      <c r="E785" s="285"/>
      <c r="F785" s="285"/>
      <c r="G785" s="285"/>
      <c r="H785" s="285"/>
      <c r="I785" s="285"/>
      <c r="J785" s="285"/>
      <c r="K785" s="285"/>
      <c r="L785" s="285"/>
      <c r="M785" s="285"/>
      <c r="N785" s="285"/>
      <c r="O785" s="285"/>
      <c r="P785" s="286"/>
      <c r="Q785" s="286"/>
      <c r="R785" s="286"/>
    </row>
    <row r="786">
      <c r="A786" s="317"/>
      <c r="B786" s="285"/>
      <c r="C786" s="285"/>
      <c r="D786" s="285"/>
      <c r="E786" s="285"/>
      <c r="F786" s="285"/>
      <c r="G786" s="285"/>
      <c r="H786" s="285"/>
      <c r="I786" s="285"/>
      <c r="J786" s="285"/>
      <c r="K786" s="285"/>
      <c r="L786" s="285"/>
      <c r="M786" s="285"/>
      <c r="N786" s="285"/>
      <c r="O786" s="285"/>
      <c r="P786" s="286"/>
      <c r="Q786" s="286"/>
      <c r="R786" s="286"/>
    </row>
    <row r="787">
      <c r="A787" s="317"/>
      <c r="B787" s="285"/>
      <c r="C787" s="285"/>
      <c r="D787" s="285"/>
      <c r="E787" s="285"/>
      <c r="F787" s="285"/>
      <c r="G787" s="285"/>
      <c r="H787" s="285"/>
      <c r="I787" s="285"/>
      <c r="J787" s="285"/>
      <c r="K787" s="285"/>
      <c r="L787" s="285"/>
      <c r="M787" s="285"/>
      <c r="N787" s="285"/>
      <c r="O787" s="285"/>
      <c r="P787" s="286"/>
      <c r="Q787" s="286"/>
      <c r="R787" s="286"/>
    </row>
    <row r="788">
      <c r="A788" s="317"/>
      <c r="B788" s="285"/>
      <c r="C788" s="285"/>
      <c r="D788" s="285"/>
      <c r="E788" s="285"/>
      <c r="F788" s="285"/>
      <c r="G788" s="285"/>
      <c r="H788" s="285"/>
      <c r="I788" s="285"/>
      <c r="J788" s="285"/>
      <c r="K788" s="285"/>
      <c r="L788" s="285"/>
      <c r="M788" s="285"/>
      <c r="N788" s="285"/>
      <c r="O788" s="285"/>
      <c r="P788" s="286"/>
      <c r="Q788" s="286"/>
      <c r="R788" s="286"/>
    </row>
    <row r="789">
      <c r="A789" s="317"/>
      <c r="B789" s="285"/>
      <c r="C789" s="285"/>
      <c r="D789" s="285"/>
      <c r="E789" s="285"/>
      <c r="F789" s="285"/>
      <c r="G789" s="285"/>
      <c r="H789" s="285"/>
      <c r="I789" s="285"/>
      <c r="J789" s="285"/>
      <c r="K789" s="285"/>
      <c r="L789" s="285"/>
      <c r="M789" s="285"/>
      <c r="N789" s="285"/>
      <c r="O789" s="285"/>
      <c r="P789" s="286"/>
      <c r="Q789" s="286"/>
      <c r="R789" s="286"/>
    </row>
    <row r="790">
      <c r="A790" s="317"/>
      <c r="B790" s="285"/>
      <c r="C790" s="285"/>
      <c r="D790" s="285"/>
      <c r="E790" s="285"/>
      <c r="F790" s="285"/>
      <c r="G790" s="285"/>
      <c r="H790" s="285"/>
      <c r="I790" s="285"/>
      <c r="J790" s="285"/>
      <c r="K790" s="285"/>
      <c r="L790" s="285"/>
      <c r="M790" s="285"/>
      <c r="N790" s="285"/>
      <c r="O790" s="285"/>
      <c r="P790" s="286"/>
      <c r="Q790" s="286"/>
      <c r="R790" s="286"/>
    </row>
    <row r="791">
      <c r="A791" s="317"/>
      <c r="B791" s="285"/>
      <c r="C791" s="285"/>
      <c r="D791" s="285"/>
      <c r="E791" s="285"/>
      <c r="F791" s="285"/>
      <c r="G791" s="285"/>
      <c r="H791" s="285"/>
      <c r="I791" s="285"/>
      <c r="J791" s="285"/>
      <c r="K791" s="285"/>
      <c r="L791" s="285"/>
      <c r="M791" s="285"/>
      <c r="N791" s="285"/>
      <c r="O791" s="285"/>
      <c r="P791" s="286"/>
      <c r="Q791" s="286"/>
      <c r="R791" s="286"/>
    </row>
    <row r="792">
      <c r="A792" s="317"/>
      <c r="B792" s="285"/>
      <c r="C792" s="285"/>
      <c r="D792" s="285"/>
      <c r="E792" s="285"/>
      <c r="F792" s="285"/>
      <c r="G792" s="285"/>
      <c r="H792" s="285"/>
      <c r="I792" s="285"/>
      <c r="J792" s="285"/>
      <c r="K792" s="285"/>
      <c r="L792" s="285"/>
      <c r="M792" s="285"/>
      <c r="N792" s="285"/>
      <c r="O792" s="285"/>
      <c r="P792" s="286"/>
      <c r="Q792" s="286"/>
      <c r="R792" s="286"/>
    </row>
    <row r="793">
      <c r="A793" s="317"/>
      <c r="B793" s="285"/>
      <c r="C793" s="285"/>
      <c r="D793" s="285"/>
      <c r="E793" s="285"/>
      <c r="F793" s="285"/>
      <c r="G793" s="285"/>
      <c r="H793" s="285"/>
      <c r="I793" s="285"/>
      <c r="J793" s="285"/>
      <c r="K793" s="285"/>
      <c r="L793" s="285"/>
      <c r="M793" s="285"/>
      <c r="N793" s="285"/>
      <c r="O793" s="285"/>
      <c r="P793" s="286"/>
      <c r="Q793" s="286"/>
      <c r="R793" s="286"/>
    </row>
    <row r="794">
      <c r="A794" s="317"/>
      <c r="B794" s="285"/>
      <c r="C794" s="285"/>
      <c r="D794" s="285"/>
      <c r="E794" s="285"/>
      <c r="F794" s="285"/>
      <c r="G794" s="285"/>
      <c r="H794" s="285"/>
      <c r="I794" s="285"/>
      <c r="J794" s="285"/>
      <c r="K794" s="285"/>
      <c r="L794" s="285"/>
      <c r="M794" s="285"/>
      <c r="N794" s="285"/>
      <c r="O794" s="285"/>
      <c r="P794" s="286"/>
      <c r="Q794" s="286"/>
      <c r="R794" s="286"/>
    </row>
    <row r="795">
      <c r="A795" s="317"/>
      <c r="B795" s="285"/>
      <c r="C795" s="285"/>
      <c r="D795" s="285"/>
      <c r="E795" s="285"/>
      <c r="F795" s="285"/>
      <c r="G795" s="285"/>
      <c r="H795" s="285"/>
      <c r="I795" s="285"/>
      <c r="J795" s="285"/>
      <c r="K795" s="285"/>
      <c r="L795" s="285"/>
      <c r="M795" s="285"/>
      <c r="N795" s="285"/>
      <c r="O795" s="285"/>
      <c r="P795" s="286"/>
      <c r="Q795" s="286"/>
      <c r="R795" s="286"/>
    </row>
    <row r="796">
      <c r="A796" s="317"/>
      <c r="B796" s="285"/>
      <c r="C796" s="285"/>
      <c r="D796" s="285"/>
      <c r="E796" s="285"/>
      <c r="F796" s="285"/>
      <c r="G796" s="285"/>
      <c r="H796" s="285"/>
      <c r="I796" s="285"/>
      <c r="J796" s="285"/>
      <c r="K796" s="285"/>
      <c r="L796" s="285"/>
      <c r="M796" s="285"/>
      <c r="N796" s="285"/>
      <c r="O796" s="285"/>
      <c r="P796" s="286"/>
      <c r="Q796" s="286"/>
      <c r="R796" s="286"/>
    </row>
    <row r="797">
      <c r="A797" s="317"/>
      <c r="B797" s="285"/>
      <c r="C797" s="285"/>
      <c r="D797" s="285"/>
      <c r="E797" s="285"/>
      <c r="F797" s="285"/>
      <c r="G797" s="285"/>
      <c r="H797" s="285"/>
      <c r="I797" s="285"/>
      <c r="J797" s="285"/>
      <c r="K797" s="285"/>
      <c r="L797" s="285"/>
      <c r="M797" s="285"/>
      <c r="N797" s="285"/>
      <c r="O797" s="285"/>
      <c r="P797" s="286"/>
      <c r="Q797" s="286"/>
      <c r="R797" s="286"/>
    </row>
    <row r="798">
      <c r="A798" s="317"/>
      <c r="B798" s="285"/>
      <c r="C798" s="285"/>
      <c r="D798" s="285"/>
      <c r="E798" s="285"/>
      <c r="F798" s="285"/>
      <c r="G798" s="285"/>
      <c r="H798" s="285"/>
      <c r="I798" s="285"/>
      <c r="J798" s="285"/>
      <c r="K798" s="285"/>
      <c r="L798" s="285"/>
      <c r="M798" s="285"/>
      <c r="N798" s="285"/>
      <c r="O798" s="285"/>
      <c r="P798" s="286"/>
      <c r="Q798" s="286"/>
      <c r="R798" s="286"/>
    </row>
    <row r="799">
      <c r="A799" s="317"/>
      <c r="B799" s="285"/>
      <c r="C799" s="285"/>
      <c r="D799" s="285"/>
      <c r="E799" s="285"/>
      <c r="F799" s="285"/>
      <c r="G799" s="285"/>
      <c r="H799" s="285"/>
      <c r="I799" s="285"/>
      <c r="J799" s="285"/>
      <c r="K799" s="285"/>
      <c r="L799" s="285"/>
      <c r="M799" s="285"/>
      <c r="N799" s="285"/>
      <c r="O799" s="285"/>
      <c r="P799" s="286"/>
      <c r="Q799" s="286"/>
      <c r="R799" s="286"/>
    </row>
    <row r="800">
      <c r="A800" s="317"/>
      <c r="B800" s="285"/>
      <c r="C800" s="285"/>
      <c r="D800" s="285"/>
      <c r="E800" s="285"/>
      <c r="F800" s="285"/>
      <c r="G800" s="285"/>
      <c r="H800" s="285"/>
      <c r="I800" s="285"/>
      <c r="J800" s="285"/>
      <c r="K800" s="285"/>
      <c r="L800" s="285"/>
      <c r="M800" s="285"/>
      <c r="N800" s="285"/>
      <c r="O800" s="285"/>
      <c r="P800" s="286"/>
      <c r="Q800" s="286"/>
      <c r="R800" s="286"/>
    </row>
    <row r="801">
      <c r="A801" s="317"/>
      <c r="B801" s="285"/>
      <c r="C801" s="285"/>
      <c r="D801" s="285"/>
      <c r="E801" s="285"/>
      <c r="F801" s="285"/>
      <c r="G801" s="285"/>
      <c r="H801" s="285"/>
      <c r="I801" s="285"/>
      <c r="J801" s="285"/>
      <c r="K801" s="285"/>
      <c r="L801" s="285"/>
      <c r="M801" s="285"/>
      <c r="N801" s="285"/>
      <c r="O801" s="285"/>
      <c r="P801" s="286"/>
      <c r="Q801" s="286"/>
      <c r="R801" s="286"/>
    </row>
    <row r="802">
      <c r="A802" s="317"/>
      <c r="B802" s="285"/>
      <c r="C802" s="285"/>
      <c r="D802" s="285"/>
      <c r="E802" s="285"/>
      <c r="F802" s="285"/>
      <c r="G802" s="285"/>
      <c r="H802" s="285"/>
      <c r="I802" s="285"/>
      <c r="J802" s="285"/>
      <c r="K802" s="285"/>
      <c r="L802" s="285"/>
      <c r="M802" s="285"/>
      <c r="N802" s="285"/>
      <c r="O802" s="285"/>
      <c r="P802" s="286"/>
      <c r="Q802" s="286"/>
      <c r="R802" s="286"/>
    </row>
    <row r="803">
      <c r="A803" s="317"/>
      <c r="B803" s="285"/>
      <c r="C803" s="285"/>
      <c r="D803" s="285"/>
      <c r="E803" s="285"/>
      <c r="F803" s="285"/>
      <c r="G803" s="285"/>
      <c r="H803" s="285"/>
      <c r="I803" s="285"/>
      <c r="J803" s="285"/>
      <c r="K803" s="285"/>
      <c r="L803" s="285"/>
      <c r="M803" s="285"/>
      <c r="N803" s="285"/>
      <c r="O803" s="285"/>
      <c r="P803" s="286"/>
      <c r="Q803" s="286"/>
      <c r="R803" s="286"/>
    </row>
    <row r="804">
      <c r="A804" s="317"/>
      <c r="B804" s="285"/>
      <c r="C804" s="285"/>
      <c r="D804" s="285"/>
      <c r="E804" s="285"/>
      <c r="F804" s="285"/>
      <c r="G804" s="285"/>
      <c r="H804" s="285"/>
      <c r="I804" s="285"/>
      <c r="J804" s="285"/>
      <c r="K804" s="285"/>
      <c r="L804" s="285"/>
      <c r="M804" s="285"/>
      <c r="N804" s="285"/>
      <c r="O804" s="285"/>
      <c r="P804" s="286"/>
      <c r="Q804" s="286"/>
      <c r="R804" s="286"/>
    </row>
    <row r="805">
      <c r="A805" s="317"/>
      <c r="B805" s="285"/>
      <c r="C805" s="285"/>
      <c r="D805" s="285"/>
      <c r="E805" s="285"/>
      <c r="F805" s="285"/>
      <c r="G805" s="285"/>
      <c r="H805" s="285"/>
      <c r="I805" s="285"/>
      <c r="J805" s="285"/>
      <c r="K805" s="285"/>
      <c r="L805" s="285"/>
      <c r="M805" s="285"/>
      <c r="N805" s="285"/>
      <c r="O805" s="285"/>
      <c r="P805" s="286"/>
      <c r="Q805" s="286"/>
      <c r="R805" s="286"/>
    </row>
    <row r="806">
      <c r="A806" s="317"/>
      <c r="B806" s="285"/>
      <c r="C806" s="285"/>
      <c r="D806" s="285"/>
      <c r="E806" s="285"/>
      <c r="F806" s="285"/>
      <c r="G806" s="285"/>
      <c r="H806" s="285"/>
      <c r="I806" s="285"/>
      <c r="J806" s="285"/>
      <c r="K806" s="285"/>
      <c r="L806" s="285"/>
      <c r="M806" s="285"/>
      <c r="N806" s="285"/>
      <c r="O806" s="285"/>
      <c r="P806" s="286"/>
      <c r="Q806" s="286"/>
      <c r="R806" s="286"/>
    </row>
    <row r="807">
      <c r="A807" s="317"/>
      <c r="B807" s="285"/>
      <c r="C807" s="285"/>
      <c r="D807" s="285"/>
      <c r="E807" s="285"/>
      <c r="F807" s="285"/>
      <c r="G807" s="285"/>
      <c r="H807" s="285"/>
      <c r="I807" s="285"/>
      <c r="J807" s="285"/>
      <c r="K807" s="285"/>
      <c r="L807" s="285"/>
      <c r="M807" s="285"/>
      <c r="N807" s="285"/>
      <c r="O807" s="285"/>
      <c r="P807" s="286"/>
      <c r="Q807" s="286"/>
      <c r="R807" s="286"/>
    </row>
    <row r="808">
      <c r="A808" s="317"/>
      <c r="B808" s="285"/>
      <c r="C808" s="285"/>
      <c r="D808" s="285"/>
      <c r="E808" s="285"/>
      <c r="F808" s="285"/>
      <c r="G808" s="285"/>
      <c r="H808" s="285"/>
      <c r="I808" s="285"/>
      <c r="J808" s="285"/>
      <c r="K808" s="285"/>
      <c r="L808" s="285"/>
      <c r="M808" s="285"/>
      <c r="N808" s="285"/>
      <c r="O808" s="285"/>
      <c r="P808" s="286"/>
      <c r="Q808" s="286"/>
      <c r="R808" s="286"/>
    </row>
    <row r="809">
      <c r="A809" s="317"/>
      <c r="B809" s="285"/>
      <c r="C809" s="285"/>
      <c r="D809" s="285"/>
      <c r="E809" s="285"/>
      <c r="F809" s="285"/>
      <c r="G809" s="285"/>
      <c r="H809" s="285"/>
      <c r="I809" s="285"/>
      <c r="J809" s="285"/>
      <c r="K809" s="285"/>
      <c r="L809" s="285"/>
      <c r="M809" s="285"/>
      <c r="N809" s="285"/>
      <c r="O809" s="285"/>
      <c r="P809" s="286"/>
      <c r="Q809" s="286"/>
      <c r="R809" s="286"/>
    </row>
    <row r="810">
      <c r="A810" s="317"/>
      <c r="B810" s="285"/>
      <c r="C810" s="285"/>
      <c r="D810" s="285"/>
      <c r="E810" s="285"/>
      <c r="F810" s="285"/>
      <c r="G810" s="285"/>
      <c r="H810" s="285"/>
      <c r="I810" s="285"/>
      <c r="J810" s="285"/>
      <c r="K810" s="285"/>
      <c r="L810" s="285"/>
      <c r="M810" s="285"/>
      <c r="N810" s="285"/>
      <c r="O810" s="285"/>
      <c r="P810" s="286"/>
      <c r="Q810" s="286"/>
      <c r="R810" s="286"/>
    </row>
    <row r="811">
      <c r="A811" s="317"/>
      <c r="B811" s="285"/>
      <c r="C811" s="285"/>
      <c r="D811" s="285"/>
      <c r="E811" s="285"/>
      <c r="F811" s="285"/>
      <c r="G811" s="285"/>
      <c r="H811" s="285"/>
      <c r="I811" s="285"/>
      <c r="J811" s="285"/>
      <c r="K811" s="285"/>
      <c r="L811" s="285"/>
      <c r="M811" s="285"/>
      <c r="N811" s="285"/>
      <c r="O811" s="285"/>
      <c r="P811" s="286"/>
      <c r="Q811" s="286"/>
      <c r="R811" s="286"/>
    </row>
    <row r="812">
      <c r="A812" s="317"/>
      <c r="B812" s="285"/>
      <c r="C812" s="285"/>
      <c r="D812" s="285"/>
      <c r="E812" s="285"/>
      <c r="F812" s="285"/>
      <c r="G812" s="285"/>
      <c r="H812" s="285"/>
      <c r="I812" s="285"/>
      <c r="J812" s="285"/>
      <c r="K812" s="285"/>
      <c r="L812" s="285"/>
      <c r="M812" s="285"/>
      <c r="N812" s="285"/>
      <c r="O812" s="285"/>
      <c r="P812" s="286"/>
      <c r="Q812" s="286"/>
      <c r="R812" s="286"/>
    </row>
    <row r="813">
      <c r="A813" s="317"/>
      <c r="B813" s="285"/>
      <c r="C813" s="285"/>
      <c r="D813" s="285"/>
      <c r="E813" s="285"/>
      <c r="F813" s="285"/>
      <c r="G813" s="285"/>
      <c r="H813" s="285"/>
      <c r="I813" s="285"/>
      <c r="J813" s="285"/>
      <c r="K813" s="285"/>
      <c r="L813" s="285"/>
      <c r="M813" s="285"/>
      <c r="N813" s="285"/>
      <c r="O813" s="285"/>
      <c r="P813" s="286"/>
      <c r="Q813" s="286"/>
      <c r="R813" s="286"/>
    </row>
    <row r="814">
      <c r="A814" s="317"/>
      <c r="B814" s="285"/>
      <c r="C814" s="285"/>
      <c r="D814" s="285"/>
      <c r="E814" s="285"/>
      <c r="F814" s="285"/>
      <c r="G814" s="285"/>
      <c r="H814" s="285"/>
      <c r="I814" s="285"/>
      <c r="J814" s="285"/>
      <c r="K814" s="285"/>
      <c r="L814" s="285"/>
      <c r="M814" s="285"/>
      <c r="N814" s="285"/>
      <c r="O814" s="285"/>
      <c r="P814" s="286"/>
      <c r="Q814" s="286"/>
      <c r="R814" s="286"/>
    </row>
    <row r="815">
      <c r="A815" s="317"/>
      <c r="B815" s="285"/>
      <c r="C815" s="285"/>
      <c r="D815" s="285"/>
      <c r="E815" s="285"/>
      <c r="F815" s="285"/>
      <c r="G815" s="285"/>
      <c r="H815" s="285"/>
      <c r="I815" s="285"/>
      <c r="J815" s="285"/>
      <c r="K815" s="285"/>
      <c r="L815" s="285"/>
      <c r="M815" s="285"/>
      <c r="N815" s="285"/>
      <c r="O815" s="285"/>
      <c r="P815" s="286"/>
      <c r="Q815" s="286"/>
      <c r="R815" s="286"/>
    </row>
    <row r="816">
      <c r="A816" s="317"/>
      <c r="B816" s="285"/>
      <c r="C816" s="285"/>
      <c r="D816" s="285"/>
      <c r="E816" s="285"/>
      <c r="F816" s="285"/>
      <c r="G816" s="285"/>
      <c r="H816" s="285"/>
      <c r="I816" s="285"/>
      <c r="J816" s="285"/>
      <c r="K816" s="285"/>
      <c r="L816" s="285"/>
      <c r="M816" s="285"/>
      <c r="N816" s="285"/>
      <c r="O816" s="285"/>
      <c r="P816" s="286"/>
      <c r="Q816" s="286"/>
      <c r="R816" s="286"/>
    </row>
    <row r="817">
      <c r="A817" s="317"/>
      <c r="B817" s="285"/>
      <c r="C817" s="285"/>
      <c r="D817" s="285"/>
      <c r="E817" s="285"/>
      <c r="F817" s="285"/>
      <c r="G817" s="285"/>
      <c r="H817" s="285"/>
      <c r="I817" s="285"/>
      <c r="J817" s="285"/>
      <c r="K817" s="285"/>
      <c r="L817" s="285"/>
      <c r="M817" s="285"/>
      <c r="N817" s="285"/>
      <c r="O817" s="285"/>
      <c r="P817" s="286"/>
      <c r="Q817" s="286"/>
      <c r="R817" s="286"/>
    </row>
    <row r="818">
      <c r="A818" s="317"/>
      <c r="B818" s="285"/>
      <c r="C818" s="285"/>
      <c r="D818" s="285"/>
      <c r="E818" s="285"/>
      <c r="F818" s="285"/>
      <c r="G818" s="285"/>
      <c r="H818" s="285"/>
      <c r="I818" s="285"/>
      <c r="J818" s="285"/>
      <c r="K818" s="285"/>
      <c r="L818" s="285"/>
      <c r="M818" s="285"/>
      <c r="N818" s="285"/>
      <c r="O818" s="285"/>
      <c r="P818" s="286"/>
      <c r="Q818" s="286"/>
      <c r="R818" s="286"/>
    </row>
    <row r="819">
      <c r="A819" s="317"/>
      <c r="B819" s="285"/>
      <c r="C819" s="285"/>
      <c r="D819" s="285"/>
      <c r="E819" s="285"/>
      <c r="F819" s="285"/>
      <c r="G819" s="285"/>
      <c r="H819" s="285"/>
      <c r="I819" s="285"/>
      <c r="J819" s="285"/>
      <c r="K819" s="285"/>
      <c r="L819" s="285"/>
      <c r="M819" s="285"/>
      <c r="N819" s="285"/>
      <c r="O819" s="285"/>
      <c r="P819" s="286"/>
      <c r="Q819" s="286"/>
      <c r="R819" s="286"/>
    </row>
    <row r="820">
      <c r="A820" s="317"/>
      <c r="B820" s="285"/>
      <c r="C820" s="285"/>
      <c r="D820" s="285"/>
      <c r="E820" s="285"/>
      <c r="F820" s="285"/>
      <c r="G820" s="285"/>
      <c r="H820" s="285"/>
      <c r="I820" s="285"/>
      <c r="J820" s="285"/>
      <c r="K820" s="285"/>
      <c r="L820" s="285"/>
      <c r="M820" s="285"/>
      <c r="N820" s="285"/>
      <c r="O820" s="285"/>
      <c r="P820" s="286"/>
      <c r="Q820" s="286"/>
      <c r="R820" s="286"/>
    </row>
    <row r="821">
      <c r="A821" s="317"/>
      <c r="B821" s="285"/>
      <c r="C821" s="285"/>
      <c r="D821" s="285"/>
      <c r="E821" s="285"/>
      <c r="F821" s="285"/>
      <c r="G821" s="285"/>
      <c r="H821" s="285"/>
      <c r="I821" s="285"/>
      <c r="J821" s="285"/>
      <c r="K821" s="285"/>
      <c r="L821" s="285"/>
      <c r="M821" s="285"/>
      <c r="N821" s="285"/>
      <c r="O821" s="285"/>
      <c r="P821" s="286"/>
      <c r="Q821" s="286"/>
      <c r="R821" s="286"/>
    </row>
    <row r="822">
      <c r="A822" s="317"/>
      <c r="B822" s="285"/>
      <c r="C822" s="285"/>
      <c r="D822" s="285"/>
      <c r="E822" s="285"/>
      <c r="F822" s="285"/>
      <c r="G822" s="285"/>
      <c r="H822" s="285"/>
      <c r="I822" s="285"/>
      <c r="J822" s="285"/>
      <c r="K822" s="285"/>
      <c r="L822" s="285"/>
      <c r="M822" s="285"/>
      <c r="N822" s="285"/>
      <c r="O822" s="285"/>
      <c r="P822" s="286"/>
      <c r="Q822" s="286"/>
      <c r="R822" s="286"/>
    </row>
    <row r="823">
      <c r="A823" s="317"/>
      <c r="B823" s="285"/>
      <c r="C823" s="285"/>
      <c r="D823" s="285"/>
      <c r="E823" s="285"/>
      <c r="F823" s="285"/>
      <c r="G823" s="285"/>
      <c r="H823" s="285"/>
      <c r="I823" s="285"/>
      <c r="J823" s="285"/>
      <c r="K823" s="285"/>
      <c r="L823" s="285"/>
      <c r="M823" s="285"/>
      <c r="N823" s="285"/>
      <c r="O823" s="285"/>
      <c r="P823" s="286"/>
      <c r="Q823" s="286"/>
      <c r="R823" s="286"/>
    </row>
    <row r="824">
      <c r="A824" s="317"/>
      <c r="B824" s="285"/>
      <c r="C824" s="285"/>
      <c r="D824" s="285"/>
      <c r="E824" s="285"/>
      <c r="F824" s="285"/>
      <c r="G824" s="285"/>
      <c r="H824" s="285"/>
      <c r="I824" s="285"/>
      <c r="J824" s="285"/>
      <c r="K824" s="285"/>
      <c r="L824" s="285"/>
      <c r="M824" s="285"/>
      <c r="N824" s="285"/>
      <c r="O824" s="285"/>
      <c r="P824" s="286"/>
      <c r="Q824" s="286"/>
      <c r="R824" s="286"/>
    </row>
    <row r="825">
      <c r="A825" s="317"/>
      <c r="B825" s="285"/>
      <c r="C825" s="285"/>
      <c r="D825" s="285"/>
      <c r="E825" s="285"/>
      <c r="F825" s="285"/>
      <c r="G825" s="285"/>
      <c r="H825" s="285"/>
      <c r="I825" s="285"/>
      <c r="J825" s="285"/>
      <c r="K825" s="285"/>
      <c r="L825" s="285"/>
      <c r="M825" s="285"/>
      <c r="N825" s="285"/>
      <c r="O825" s="285"/>
      <c r="P825" s="286"/>
      <c r="Q825" s="286"/>
      <c r="R825" s="286"/>
    </row>
    <row r="826">
      <c r="A826" s="317"/>
      <c r="B826" s="285"/>
      <c r="C826" s="285"/>
      <c r="D826" s="285"/>
      <c r="E826" s="285"/>
      <c r="F826" s="285"/>
      <c r="G826" s="285"/>
      <c r="H826" s="285"/>
      <c r="I826" s="285"/>
      <c r="J826" s="285"/>
      <c r="K826" s="285"/>
      <c r="L826" s="285"/>
      <c r="M826" s="285"/>
      <c r="N826" s="285"/>
      <c r="O826" s="285"/>
      <c r="P826" s="286"/>
      <c r="Q826" s="286"/>
      <c r="R826" s="286"/>
    </row>
    <row r="827">
      <c r="A827" s="317"/>
      <c r="B827" s="285"/>
      <c r="C827" s="285"/>
      <c r="D827" s="285"/>
      <c r="E827" s="285"/>
      <c r="F827" s="285"/>
      <c r="G827" s="285"/>
      <c r="H827" s="285"/>
      <c r="I827" s="285"/>
      <c r="J827" s="285"/>
      <c r="K827" s="285"/>
      <c r="L827" s="285"/>
      <c r="M827" s="285"/>
      <c r="N827" s="285"/>
      <c r="O827" s="285"/>
      <c r="P827" s="286"/>
      <c r="Q827" s="286"/>
      <c r="R827" s="286"/>
    </row>
    <row r="828">
      <c r="A828" s="317"/>
      <c r="B828" s="285"/>
      <c r="C828" s="285"/>
      <c r="D828" s="285"/>
      <c r="E828" s="285"/>
      <c r="F828" s="285"/>
      <c r="G828" s="285"/>
      <c r="H828" s="285"/>
      <c r="I828" s="285"/>
      <c r="J828" s="285"/>
      <c r="K828" s="285"/>
      <c r="L828" s="285"/>
      <c r="M828" s="285"/>
      <c r="N828" s="285"/>
      <c r="O828" s="285"/>
      <c r="P828" s="286"/>
      <c r="Q828" s="286"/>
      <c r="R828" s="286"/>
    </row>
    <row r="829">
      <c r="A829" s="317"/>
      <c r="B829" s="285"/>
      <c r="C829" s="285"/>
      <c r="D829" s="285"/>
      <c r="E829" s="285"/>
      <c r="F829" s="285"/>
      <c r="G829" s="285"/>
      <c r="H829" s="285"/>
      <c r="I829" s="285"/>
      <c r="J829" s="285"/>
      <c r="K829" s="285"/>
      <c r="L829" s="285"/>
      <c r="M829" s="285"/>
      <c r="N829" s="285"/>
      <c r="O829" s="285"/>
      <c r="P829" s="286"/>
      <c r="Q829" s="286"/>
      <c r="R829" s="286"/>
    </row>
    <row r="830">
      <c r="A830" s="317"/>
      <c r="B830" s="285"/>
      <c r="C830" s="285"/>
      <c r="D830" s="285"/>
      <c r="E830" s="285"/>
      <c r="F830" s="285"/>
      <c r="G830" s="285"/>
      <c r="H830" s="285"/>
      <c r="I830" s="285"/>
      <c r="J830" s="285"/>
      <c r="K830" s="285"/>
      <c r="L830" s="285"/>
      <c r="M830" s="285"/>
      <c r="N830" s="285"/>
      <c r="O830" s="285"/>
      <c r="P830" s="286"/>
      <c r="Q830" s="286"/>
      <c r="R830" s="286"/>
    </row>
    <row r="831">
      <c r="A831" s="317"/>
      <c r="B831" s="285"/>
      <c r="C831" s="285"/>
      <c r="D831" s="285"/>
      <c r="E831" s="285"/>
      <c r="F831" s="285"/>
      <c r="G831" s="285"/>
      <c r="H831" s="285"/>
      <c r="I831" s="285"/>
      <c r="J831" s="285"/>
      <c r="K831" s="285"/>
      <c r="L831" s="285"/>
      <c r="M831" s="285"/>
      <c r="N831" s="285"/>
      <c r="O831" s="285"/>
      <c r="P831" s="286"/>
      <c r="Q831" s="286"/>
      <c r="R831" s="286"/>
    </row>
    <row r="832">
      <c r="A832" s="317"/>
      <c r="B832" s="285"/>
      <c r="C832" s="285"/>
      <c r="D832" s="285"/>
      <c r="E832" s="285"/>
      <c r="F832" s="285"/>
      <c r="G832" s="285"/>
      <c r="H832" s="285"/>
      <c r="I832" s="285"/>
      <c r="J832" s="285"/>
      <c r="K832" s="285"/>
      <c r="L832" s="285"/>
      <c r="M832" s="285"/>
      <c r="N832" s="285"/>
      <c r="O832" s="285"/>
      <c r="P832" s="286"/>
      <c r="Q832" s="286"/>
      <c r="R832" s="286"/>
    </row>
    <row r="833">
      <c r="A833" s="317"/>
      <c r="B833" s="285"/>
      <c r="C833" s="285"/>
      <c r="D833" s="285"/>
      <c r="E833" s="285"/>
      <c r="F833" s="285"/>
      <c r="G833" s="285"/>
      <c r="H833" s="285"/>
      <c r="I833" s="285"/>
      <c r="J833" s="285"/>
      <c r="K833" s="285"/>
      <c r="L833" s="285"/>
      <c r="M833" s="285"/>
      <c r="N833" s="285"/>
      <c r="O833" s="285"/>
      <c r="P833" s="286"/>
      <c r="Q833" s="286"/>
      <c r="R833" s="286"/>
    </row>
    <row r="834">
      <c r="A834" s="317"/>
      <c r="B834" s="285"/>
      <c r="C834" s="285"/>
      <c r="D834" s="285"/>
      <c r="E834" s="285"/>
      <c r="F834" s="285"/>
      <c r="G834" s="285"/>
      <c r="H834" s="285"/>
      <c r="I834" s="285"/>
      <c r="J834" s="285"/>
      <c r="K834" s="285"/>
      <c r="L834" s="285"/>
      <c r="M834" s="285"/>
      <c r="N834" s="285"/>
      <c r="O834" s="285"/>
      <c r="P834" s="286"/>
      <c r="Q834" s="286"/>
      <c r="R834" s="286"/>
    </row>
    <row r="835">
      <c r="A835" s="317"/>
      <c r="B835" s="285"/>
      <c r="C835" s="285"/>
      <c r="D835" s="285"/>
      <c r="E835" s="285"/>
      <c r="F835" s="285"/>
      <c r="G835" s="285"/>
      <c r="H835" s="285"/>
      <c r="I835" s="285"/>
      <c r="J835" s="285"/>
      <c r="K835" s="285"/>
      <c r="L835" s="285"/>
      <c r="M835" s="285"/>
      <c r="N835" s="285"/>
      <c r="O835" s="285"/>
      <c r="P835" s="286"/>
      <c r="Q835" s="286"/>
      <c r="R835" s="286"/>
    </row>
    <row r="836">
      <c r="A836" s="317"/>
      <c r="B836" s="285"/>
      <c r="C836" s="285"/>
      <c r="D836" s="285"/>
      <c r="E836" s="285"/>
      <c r="F836" s="285"/>
      <c r="G836" s="285"/>
      <c r="H836" s="285"/>
      <c r="I836" s="285"/>
      <c r="J836" s="285"/>
      <c r="K836" s="285"/>
      <c r="L836" s="285"/>
      <c r="M836" s="285"/>
      <c r="N836" s="285"/>
      <c r="O836" s="285"/>
      <c r="P836" s="286"/>
      <c r="Q836" s="286"/>
      <c r="R836" s="286"/>
    </row>
    <row r="837">
      <c r="A837" s="317"/>
      <c r="B837" s="285"/>
      <c r="C837" s="285"/>
      <c r="D837" s="285"/>
      <c r="E837" s="285"/>
      <c r="F837" s="285"/>
      <c r="G837" s="285"/>
      <c r="H837" s="285"/>
      <c r="I837" s="285"/>
      <c r="J837" s="285"/>
      <c r="K837" s="285"/>
      <c r="L837" s="285"/>
      <c r="M837" s="285"/>
      <c r="N837" s="285"/>
      <c r="O837" s="285"/>
      <c r="P837" s="286"/>
      <c r="Q837" s="286"/>
      <c r="R837" s="286"/>
    </row>
    <row r="838">
      <c r="A838" s="317"/>
      <c r="B838" s="285"/>
      <c r="C838" s="285"/>
      <c r="D838" s="285"/>
      <c r="E838" s="285"/>
      <c r="F838" s="285"/>
      <c r="G838" s="285"/>
      <c r="H838" s="285"/>
      <c r="I838" s="285"/>
      <c r="J838" s="285"/>
      <c r="K838" s="285"/>
      <c r="L838" s="285"/>
      <c r="M838" s="285"/>
      <c r="N838" s="285"/>
      <c r="O838" s="285"/>
      <c r="P838" s="286"/>
      <c r="Q838" s="286"/>
      <c r="R838" s="286"/>
    </row>
    <row r="839">
      <c r="A839" s="317"/>
      <c r="B839" s="285"/>
      <c r="C839" s="285"/>
      <c r="D839" s="285"/>
      <c r="E839" s="285"/>
      <c r="F839" s="285"/>
      <c r="G839" s="285"/>
      <c r="H839" s="285"/>
      <c r="I839" s="285"/>
      <c r="J839" s="285"/>
      <c r="K839" s="285"/>
      <c r="L839" s="285"/>
      <c r="M839" s="285"/>
      <c r="N839" s="285"/>
      <c r="O839" s="285"/>
      <c r="P839" s="286"/>
      <c r="Q839" s="286"/>
      <c r="R839" s="286"/>
    </row>
    <row r="840">
      <c r="A840" s="317"/>
      <c r="B840" s="285"/>
      <c r="C840" s="285"/>
      <c r="D840" s="285"/>
      <c r="E840" s="285"/>
      <c r="F840" s="285"/>
      <c r="G840" s="285"/>
      <c r="H840" s="285"/>
      <c r="I840" s="285"/>
      <c r="J840" s="285"/>
      <c r="K840" s="285"/>
      <c r="L840" s="285"/>
      <c r="M840" s="285"/>
      <c r="N840" s="285"/>
      <c r="O840" s="285"/>
      <c r="P840" s="286"/>
      <c r="Q840" s="286"/>
      <c r="R840" s="286"/>
    </row>
    <row r="841">
      <c r="A841" s="317"/>
      <c r="B841" s="285"/>
      <c r="C841" s="285"/>
      <c r="D841" s="285"/>
      <c r="E841" s="285"/>
      <c r="F841" s="285"/>
      <c r="G841" s="285"/>
      <c r="H841" s="285"/>
      <c r="I841" s="285"/>
      <c r="J841" s="285"/>
      <c r="K841" s="285"/>
      <c r="L841" s="285"/>
      <c r="M841" s="285"/>
      <c r="N841" s="285"/>
      <c r="O841" s="285"/>
      <c r="P841" s="286"/>
      <c r="Q841" s="286"/>
      <c r="R841" s="286"/>
    </row>
    <row r="842">
      <c r="A842" s="317"/>
      <c r="B842" s="285"/>
      <c r="C842" s="285"/>
      <c r="D842" s="285"/>
      <c r="E842" s="285"/>
      <c r="F842" s="285"/>
      <c r="G842" s="285"/>
      <c r="H842" s="285"/>
      <c r="I842" s="285"/>
      <c r="J842" s="285"/>
      <c r="K842" s="285"/>
      <c r="L842" s="285"/>
      <c r="M842" s="285"/>
      <c r="N842" s="285"/>
      <c r="O842" s="285"/>
      <c r="P842" s="286"/>
      <c r="Q842" s="286"/>
      <c r="R842" s="286"/>
    </row>
    <row r="843">
      <c r="A843" s="317"/>
      <c r="B843" s="285"/>
      <c r="C843" s="285"/>
      <c r="D843" s="285"/>
      <c r="E843" s="285"/>
      <c r="F843" s="285"/>
      <c r="G843" s="285"/>
      <c r="H843" s="285"/>
      <c r="I843" s="285"/>
      <c r="J843" s="285"/>
      <c r="K843" s="285"/>
      <c r="L843" s="285"/>
      <c r="M843" s="285"/>
      <c r="N843" s="285"/>
      <c r="O843" s="285"/>
      <c r="P843" s="286"/>
      <c r="Q843" s="286"/>
      <c r="R843" s="286"/>
    </row>
    <row r="844">
      <c r="A844" s="317"/>
      <c r="B844" s="285"/>
      <c r="C844" s="285"/>
      <c r="D844" s="285"/>
      <c r="E844" s="285"/>
      <c r="F844" s="285"/>
      <c r="G844" s="285"/>
      <c r="H844" s="285"/>
      <c r="I844" s="285"/>
      <c r="J844" s="285"/>
      <c r="K844" s="285"/>
      <c r="L844" s="285"/>
      <c r="M844" s="285"/>
      <c r="N844" s="285"/>
      <c r="O844" s="285"/>
      <c r="P844" s="286"/>
      <c r="Q844" s="286"/>
      <c r="R844" s="286"/>
    </row>
    <row r="845">
      <c r="A845" s="317"/>
      <c r="B845" s="285"/>
      <c r="C845" s="285"/>
      <c r="D845" s="285"/>
      <c r="E845" s="285"/>
      <c r="F845" s="285"/>
      <c r="G845" s="285"/>
      <c r="H845" s="285"/>
      <c r="I845" s="285"/>
      <c r="J845" s="285"/>
      <c r="K845" s="285"/>
      <c r="L845" s="285"/>
      <c r="M845" s="285"/>
      <c r="N845" s="285"/>
      <c r="O845" s="285"/>
      <c r="P845" s="286"/>
      <c r="Q845" s="286"/>
      <c r="R845" s="286"/>
    </row>
    <row r="846">
      <c r="A846" s="317"/>
      <c r="B846" s="285"/>
      <c r="C846" s="285"/>
      <c r="D846" s="285"/>
      <c r="E846" s="285"/>
      <c r="F846" s="285"/>
      <c r="G846" s="285"/>
      <c r="H846" s="285"/>
      <c r="I846" s="285"/>
      <c r="J846" s="285"/>
      <c r="K846" s="285"/>
      <c r="L846" s="285"/>
      <c r="M846" s="285"/>
      <c r="N846" s="285"/>
      <c r="O846" s="285"/>
      <c r="P846" s="286"/>
      <c r="Q846" s="286"/>
      <c r="R846" s="286"/>
    </row>
    <row r="847">
      <c r="A847" s="317"/>
      <c r="B847" s="285"/>
      <c r="C847" s="285"/>
      <c r="D847" s="285"/>
      <c r="E847" s="285"/>
      <c r="F847" s="285"/>
      <c r="G847" s="285"/>
      <c r="H847" s="285"/>
      <c r="I847" s="285"/>
      <c r="J847" s="285"/>
      <c r="K847" s="285"/>
      <c r="L847" s="285"/>
      <c r="M847" s="285"/>
      <c r="N847" s="285"/>
      <c r="O847" s="285"/>
      <c r="P847" s="286"/>
      <c r="Q847" s="286"/>
      <c r="R847" s="286"/>
    </row>
    <row r="848">
      <c r="A848" s="317"/>
      <c r="B848" s="285"/>
      <c r="C848" s="285"/>
      <c r="D848" s="285"/>
      <c r="E848" s="285"/>
      <c r="F848" s="285"/>
      <c r="G848" s="285"/>
      <c r="H848" s="285"/>
      <c r="I848" s="285"/>
      <c r="J848" s="285"/>
      <c r="K848" s="285"/>
      <c r="L848" s="285"/>
      <c r="M848" s="285"/>
      <c r="N848" s="285"/>
      <c r="O848" s="285"/>
      <c r="P848" s="286"/>
      <c r="Q848" s="286"/>
      <c r="R848" s="286"/>
    </row>
    <row r="849">
      <c r="A849" s="317"/>
      <c r="B849" s="285"/>
      <c r="C849" s="285"/>
      <c r="D849" s="285"/>
      <c r="E849" s="285"/>
      <c r="F849" s="285"/>
      <c r="G849" s="285"/>
      <c r="H849" s="285"/>
      <c r="I849" s="285"/>
      <c r="J849" s="285"/>
      <c r="K849" s="285"/>
      <c r="L849" s="285"/>
      <c r="M849" s="285"/>
      <c r="N849" s="285"/>
      <c r="O849" s="285"/>
      <c r="P849" s="286"/>
      <c r="Q849" s="286"/>
      <c r="R849" s="286"/>
    </row>
    <row r="850">
      <c r="A850" s="317"/>
      <c r="B850" s="285"/>
      <c r="C850" s="285"/>
      <c r="D850" s="285"/>
      <c r="E850" s="285"/>
      <c r="F850" s="285"/>
      <c r="G850" s="285"/>
      <c r="H850" s="285"/>
      <c r="I850" s="285"/>
      <c r="J850" s="285"/>
      <c r="K850" s="285"/>
      <c r="L850" s="285"/>
      <c r="M850" s="285"/>
      <c r="N850" s="285"/>
      <c r="O850" s="285"/>
      <c r="P850" s="286"/>
      <c r="Q850" s="286"/>
      <c r="R850" s="286"/>
    </row>
    <row r="851">
      <c r="A851" s="317"/>
      <c r="B851" s="285"/>
      <c r="C851" s="285"/>
      <c r="D851" s="285"/>
      <c r="E851" s="285"/>
      <c r="F851" s="285"/>
      <c r="G851" s="285"/>
      <c r="H851" s="285"/>
      <c r="I851" s="285"/>
      <c r="J851" s="285"/>
      <c r="K851" s="285"/>
      <c r="L851" s="285"/>
      <c r="M851" s="285"/>
      <c r="N851" s="285"/>
      <c r="O851" s="285"/>
      <c r="P851" s="286"/>
      <c r="Q851" s="286"/>
      <c r="R851" s="286"/>
    </row>
    <row r="852">
      <c r="A852" s="317"/>
      <c r="B852" s="285"/>
      <c r="C852" s="285"/>
      <c r="D852" s="285"/>
      <c r="E852" s="285"/>
      <c r="F852" s="285"/>
      <c r="G852" s="285"/>
      <c r="H852" s="285"/>
      <c r="I852" s="285"/>
      <c r="J852" s="285"/>
      <c r="K852" s="285"/>
      <c r="L852" s="285"/>
      <c r="M852" s="285"/>
      <c r="N852" s="285"/>
      <c r="O852" s="285"/>
      <c r="P852" s="286"/>
      <c r="Q852" s="286"/>
      <c r="R852" s="286"/>
    </row>
    <row r="853">
      <c r="A853" s="317"/>
      <c r="B853" s="285"/>
      <c r="C853" s="285"/>
      <c r="D853" s="285"/>
      <c r="E853" s="285"/>
      <c r="F853" s="285"/>
      <c r="G853" s="285"/>
      <c r="H853" s="285"/>
      <c r="I853" s="285"/>
      <c r="J853" s="285"/>
      <c r="K853" s="285"/>
      <c r="L853" s="285"/>
      <c r="M853" s="285"/>
      <c r="N853" s="285"/>
      <c r="O853" s="285"/>
      <c r="P853" s="286"/>
      <c r="Q853" s="286"/>
      <c r="R853" s="286"/>
    </row>
    <row r="854">
      <c r="A854" s="317"/>
      <c r="B854" s="285"/>
      <c r="C854" s="285"/>
      <c r="D854" s="285"/>
      <c r="E854" s="285"/>
      <c r="F854" s="285"/>
      <c r="G854" s="285"/>
      <c r="H854" s="285"/>
      <c r="I854" s="285"/>
      <c r="J854" s="285"/>
      <c r="K854" s="285"/>
      <c r="L854" s="285"/>
      <c r="M854" s="285"/>
      <c r="N854" s="285"/>
      <c r="O854" s="285"/>
      <c r="P854" s="286"/>
      <c r="Q854" s="286"/>
      <c r="R854" s="286"/>
    </row>
    <row r="855">
      <c r="A855" s="317"/>
      <c r="B855" s="285"/>
      <c r="C855" s="285"/>
      <c r="D855" s="285"/>
      <c r="E855" s="285"/>
      <c r="F855" s="285"/>
      <c r="G855" s="285"/>
      <c r="H855" s="285"/>
      <c r="I855" s="285"/>
      <c r="J855" s="285"/>
      <c r="K855" s="285"/>
      <c r="L855" s="285"/>
      <c r="M855" s="285"/>
      <c r="N855" s="285"/>
      <c r="O855" s="285"/>
      <c r="P855" s="286"/>
      <c r="Q855" s="286"/>
      <c r="R855" s="286"/>
    </row>
    <row r="856">
      <c r="A856" s="317"/>
      <c r="B856" s="285"/>
      <c r="C856" s="285"/>
      <c r="D856" s="285"/>
      <c r="E856" s="285"/>
      <c r="F856" s="285"/>
      <c r="G856" s="285"/>
      <c r="H856" s="285"/>
      <c r="I856" s="285"/>
      <c r="J856" s="285"/>
      <c r="K856" s="285"/>
      <c r="L856" s="285"/>
      <c r="M856" s="285"/>
      <c r="N856" s="285"/>
      <c r="O856" s="285"/>
      <c r="P856" s="286"/>
      <c r="Q856" s="286"/>
      <c r="R856" s="286"/>
    </row>
    <row r="857">
      <c r="A857" s="317"/>
      <c r="B857" s="285"/>
      <c r="C857" s="285"/>
      <c r="D857" s="285"/>
      <c r="E857" s="285"/>
      <c r="F857" s="285"/>
      <c r="G857" s="285"/>
      <c r="H857" s="285"/>
      <c r="I857" s="285"/>
      <c r="J857" s="285"/>
      <c r="K857" s="285"/>
      <c r="L857" s="285"/>
      <c r="M857" s="285"/>
      <c r="N857" s="285"/>
      <c r="O857" s="285"/>
      <c r="P857" s="286"/>
      <c r="Q857" s="286"/>
      <c r="R857" s="286"/>
    </row>
    <row r="858">
      <c r="A858" s="317"/>
      <c r="B858" s="285"/>
      <c r="C858" s="285"/>
      <c r="D858" s="285"/>
      <c r="E858" s="285"/>
      <c r="F858" s="285"/>
      <c r="G858" s="285"/>
      <c r="H858" s="285"/>
      <c r="I858" s="285"/>
      <c r="J858" s="285"/>
      <c r="K858" s="285"/>
      <c r="L858" s="285"/>
      <c r="M858" s="285"/>
      <c r="N858" s="285"/>
      <c r="O858" s="285"/>
      <c r="P858" s="286"/>
      <c r="Q858" s="286"/>
      <c r="R858" s="286"/>
    </row>
    <row r="859">
      <c r="A859" s="317"/>
      <c r="B859" s="285"/>
      <c r="C859" s="285"/>
      <c r="D859" s="285"/>
      <c r="E859" s="285"/>
      <c r="F859" s="285"/>
      <c r="G859" s="285"/>
      <c r="H859" s="285"/>
      <c r="I859" s="285"/>
      <c r="J859" s="285"/>
      <c r="K859" s="285"/>
      <c r="L859" s="285"/>
      <c r="M859" s="285"/>
      <c r="N859" s="285"/>
      <c r="O859" s="285"/>
      <c r="P859" s="286"/>
      <c r="Q859" s="286"/>
      <c r="R859" s="286"/>
    </row>
    <row r="860">
      <c r="A860" s="317"/>
      <c r="B860" s="285"/>
      <c r="C860" s="285"/>
      <c r="D860" s="285"/>
      <c r="E860" s="285"/>
      <c r="F860" s="285"/>
      <c r="G860" s="285"/>
      <c r="H860" s="285"/>
      <c r="I860" s="285"/>
      <c r="J860" s="285"/>
      <c r="K860" s="285"/>
      <c r="L860" s="285"/>
      <c r="M860" s="285"/>
      <c r="N860" s="285"/>
      <c r="O860" s="285"/>
      <c r="P860" s="286"/>
      <c r="Q860" s="286"/>
      <c r="R860" s="286"/>
    </row>
    <row r="861">
      <c r="A861" s="317"/>
      <c r="B861" s="285"/>
      <c r="C861" s="285"/>
      <c r="D861" s="285"/>
      <c r="E861" s="285"/>
      <c r="F861" s="285"/>
      <c r="G861" s="285"/>
      <c r="H861" s="285"/>
      <c r="I861" s="285"/>
      <c r="J861" s="285"/>
      <c r="K861" s="285"/>
      <c r="L861" s="285"/>
      <c r="M861" s="285"/>
      <c r="N861" s="285"/>
      <c r="O861" s="285"/>
      <c r="P861" s="286"/>
      <c r="Q861" s="286"/>
      <c r="R861" s="286"/>
    </row>
    <row r="862">
      <c r="A862" s="317"/>
      <c r="B862" s="285"/>
      <c r="C862" s="285"/>
      <c r="D862" s="285"/>
      <c r="E862" s="285"/>
      <c r="F862" s="285"/>
      <c r="G862" s="285"/>
      <c r="H862" s="285"/>
      <c r="I862" s="285"/>
      <c r="J862" s="285"/>
      <c r="K862" s="285"/>
      <c r="L862" s="285"/>
      <c r="M862" s="285"/>
      <c r="N862" s="285"/>
      <c r="O862" s="285"/>
      <c r="P862" s="286"/>
      <c r="Q862" s="286"/>
      <c r="R862" s="286"/>
    </row>
    <row r="863">
      <c r="A863" s="317"/>
      <c r="B863" s="285"/>
      <c r="C863" s="285"/>
      <c r="D863" s="285"/>
      <c r="E863" s="285"/>
      <c r="F863" s="285"/>
      <c r="G863" s="285"/>
      <c r="H863" s="285"/>
      <c r="I863" s="285"/>
      <c r="J863" s="285"/>
      <c r="K863" s="285"/>
      <c r="L863" s="285"/>
      <c r="M863" s="285"/>
      <c r="N863" s="285"/>
      <c r="O863" s="285"/>
      <c r="P863" s="286"/>
      <c r="Q863" s="286"/>
      <c r="R863" s="286"/>
    </row>
    <row r="864">
      <c r="A864" s="317"/>
      <c r="B864" s="285"/>
      <c r="C864" s="285"/>
      <c r="D864" s="285"/>
      <c r="E864" s="285"/>
      <c r="F864" s="285"/>
      <c r="G864" s="285"/>
      <c r="H864" s="285"/>
      <c r="I864" s="285"/>
      <c r="J864" s="285"/>
      <c r="K864" s="285"/>
      <c r="L864" s="285"/>
      <c r="M864" s="285"/>
      <c r="N864" s="285"/>
      <c r="O864" s="285"/>
      <c r="P864" s="286"/>
      <c r="Q864" s="286"/>
      <c r="R864" s="286"/>
    </row>
    <row r="865">
      <c r="A865" s="317"/>
      <c r="B865" s="285"/>
      <c r="C865" s="285"/>
      <c r="D865" s="285"/>
      <c r="E865" s="285"/>
      <c r="F865" s="285"/>
      <c r="G865" s="285"/>
      <c r="H865" s="285"/>
      <c r="I865" s="285"/>
      <c r="J865" s="285"/>
      <c r="K865" s="285"/>
      <c r="L865" s="285"/>
      <c r="M865" s="285"/>
      <c r="N865" s="285"/>
      <c r="O865" s="285"/>
      <c r="P865" s="286"/>
      <c r="Q865" s="286"/>
      <c r="R865" s="286"/>
    </row>
    <row r="866">
      <c r="A866" s="317"/>
      <c r="B866" s="285"/>
      <c r="C866" s="285"/>
      <c r="D866" s="285"/>
      <c r="E866" s="285"/>
      <c r="F866" s="285"/>
      <c r="G866" s="285"/>
      <c r="H866" s="285"/>
      <c r="I866" s="285"/>
      <c r="J866" s="285"/>
      <c r="K866" s="285"/>
      <c r="L866" s="285"/>
      <c r="M866" s="285"/>
      <c r="N866" s="285"/>
      <c r="O866" s="285"/>
      <c r="P866" s="286"/>
      <c r="Q866" s="286"/>
      <c r="R866" s="286"/>
    </row>
    <row r="867">
      <c r="A867" s="317"/>
      <c r="B867" s="285"/>
      <c r="C867" s="285"/>
      <c r="D867" s="285"/>
      <c r="E867" s="285"/>
      <c r="F867" s="285"/>
      <c r="G867" s="285"/>
      <c r="H867" s="285"/>
      <c r="I867" s="285"/>
      <c r="J867" s="285"/>
      <c r="K867" s="285"/>
      <c r="L867" s="285"/>
      <c r="M867" s="285"/>
      <c r="N867" s="285"/>
      <c r="O867" s="285"/>
      <c r="P867" s="286"/>
      <c r="Q867" s="286"/>
      <c r="R867" s="286"/>
    </row>
    <row r="868">
      <c r="A868" s="317"/>
      <c r="B868" s="285"/>
      <c r="C868" s="285"/>
      <c r="D868" s="285"/>
      <c r="E868" s="285"/>
      <c r="F868" s="285"/>
      <c r="G868" s="285"/>
      <c r="H868" s="285"/>
      <c r="I868" s="285"/>
      <c r="J868" s="285"/>
      <c r="K868" s="285"/>
      <c r="L868" s="285"/>
      <c r="M868" s="285"/>
      <c r="N868" s="285"/>
      <c r="O868" s="285"/>
      <c r="P868" s="286"/>
      <c r="Q868" s="286"/>
      <c r="R868" s="286"/>
    </row>
    <row r="869">
      <c r="A869" s="317"/>
      <c r="B869" s="285"/>
      <c r="C869" s="285"/>
      <c r="D869" s="285"/>
      <c r="E869" s="285"/>
      <c r="F869" s="285"/>
      <c r="G869" s="285"/>
      <c r="H869" s="285"/>
      <c r="I869" s="285"/>
      <c r="J869" s="285"/>
      <c r="K869" s="285"/>
      <c r="L869" s="285"/>
      <c r="M869" s="285"/>
      <c r="N869" s="285"/>
      <c r="O869" s="285"/>
      <c r="P869" s="286"/>
      <c r="Q869" s="286"/>
      <c r="R869" s="286"/>
    </row>
    <row r="870">
      <c r="A870" s="317"/>
      <c r="B870" s="285"/>
      <c r="C870" s="285"/>
      <c r="D870" s="285"/>
      <c r="E870" s="285"/>
      <c r="F870" s="285"/>
      <c r="G870" s="285"/>
      <c r="H870" s="285"/>
      <c r="I870" s="285"/>
      <c r="J870" s="285"/>
      <c r="K870" s="285"/>
      <c r="L870" s="285"/>
      <c r="M870" s="285"/>
      <c r="N870" s="285"/>
      <c r="O870" s="285"/>
      <c r="P870" s="286"/>
      <c r="Q870" s="286"/>
      <c r="R870" s="286"/>
    </row>
    <row r="871">
      <c r="A871" s="317"/>
      <c r="B871" s="285"/>
      <c r="C871" s="285"/>
      <c r="D871" s="285"/>
      <c r="E871" s="285"/>
      <c r="F871" s="285"/>
      <c r="G871" s="285"/>
      <c r="H871" s="285"/>
      <c r="I871" s="285"/>
      <c r="J871" s="285"/>
      <c r="K871" s="285"/>
      <c r="L871" s="285"/>
      <c r="M871" s="285"/>
      <c r="N871" s="285"/>
      <c r="O871" s="285"/>
      <c r="P871" s="286"/>
      <c r="Q871" s="286"/>
      <c r="R871" s="286"/>
    </row>
    <row r="872">
      <c r="A872" s="317"/>
      <c r="B872" s="285"/>
      <c r="C872" s="285"/>
      <c r="D872" s="285"/>
      <c r="E872" s="285"/>
      <c r="F872" s="285"/>
      <c r="G872" s="285"/>
      <c r="H872" s="285"/>
      <c r="I872" s="285"/>
      <c r="J872" s="285"/>
      <c r="K872" s="285"/>
      <c r="L872" s="285"/>
      <c r="M872" s="285"/>
      <c r="N872" s="285"/>
      <c r="O872" s="285"/>
      <c r="P872" s="286"/>
      <c r="Q872" s="286"/>
      <c r="R872" s="286"/>
    </row>
    <row r="873">
      <c r="A873" s="317"/>
      <c r="B873" s="285"/>
      <c r="C873" s="285"/>
      <c r="D873" s="285"/>
      <c r="E873" s="285"/>
      <c r="F873" s="285"/>
      <c r="G873" s="285"/>
      <c r="H873" s="285"/>
      <c r="I873" s="285"/>
      <c r="J873" s="285"/>
      <c r="K873" s="285"/>
      <c r="L873" s="285"/>
      <c r="M873" s="285"/>
      <c r="N873" s="285"/>
      <c r="O873" s="285"/>
      <c r="P873" s="286"/>
      <c r="Q873" s="286"/>
      <c r="R873" s="286"/>
    </row>
    <row r="874">
      <c r="A874" s="317"/>
      <c r="B874" s="285"/>
      <c r="C874" s="285"/>
      <c r="D874" s="285"/>
      <c r="E874" s="285"/>
      <c r="F874" s="285"/>
      <c r="G874" s="285"/>
      <c r="H874" s="285"/>
      <c r="I874" s="285"/>
      <c r="J874" s="285"/>
      <c r="K874" s="285"/>
      <c r="L874" s="285"/>
      <c r="M874" s="285"/>
      <c r="N874" s="285"/>
      <c r="O874" s="285"/>
      <c r="P874" s="286"/>
      <c r="Q874" s="286"/>
      <c r="R874" s="286"/>
    </row>
    <row r="875">
      <c r="A875" s="317"/>
      <c r="B875" s="285"/>
      <c r="C875" s="285"/>
      <c r="D875" s="285"/>
      <c r="E875" s="285"/>
      <c r="F875" s="285"/>
      <c r="G875" s="285"/>
      <c r="H875" s="285"/>
      <c r="I875" s="285"/>
      <c r="J875" s="285"/>
      <c r="K875" s="285"/>
      <c r="L875" s="285"/>
      <c r="M875" s="285"/>
      <c r="N875" s="285"/>
      <c r="O875" s="285"/>
      <c r="P875" s="286"/>
      <c r="Q875" s="286"/>
      <c r="R875" s="286"/>
    </row>
    <row r="876">
      <c r="A876" s="317"/>
      <c r="B876" s="285"/>
      <c r="C876" s="285"/>
      <c r="D876" s="285"/>
      <c r="E876" s="285"/>
      <c r="F876" s="285"/>
      <c r="G876" s="285"/>
      <c r="H876" s="285"/>
      <c r="I876" s="285"/>
      <c r="J876" s="285"/>
      <c r="K876" s="285"/>
      <c r="L876" s="285"/>
      <c r="M876" s="285"/>
      <c r="N876" s="285"/>
      <c r="O876" s="285"/>
      <c r="P876" s="286"/>
      <c r="Q876" s="286"/>
      <c r="R876" s="286"/>
    </row>
    <row r="877">
      <c r="A877" s="317"/>
      <c r="B877" s="285"/>
      <c r="C877" s="285"/>
      <c r="D877" s="285"/>
      <c r="E877" s="285"/>
      <c r="F877" s="285"/>
      <c r="G877" s="285"/>
      <c r="H877" s="285"/>
      <c r="I877" s="285"/>
      <c r="J877" s="285"/>
      <c r="K877" s="285"/>
      <c r="L877" s="285"/>
      <c r="M877" s="285"/>
      <c r="N877" s="285"/>
      <c r="O877" s="285"/>
      <c r="P877" s="286"/>
      <c r="Q877" s="286"/>
      <c r="R877" s="286"/>
    </row>
    <row r="878">
      <c r="A878" s="317"/>
      <c r="B878" s="285"/>
      <c r="C878" s="285"/>
      <c r="D878" s="285"/>
      <c r="E878" s="285"/>
      <c r="F878" s="285"/>
      <c r="G878" s="285"/>
      <c r="H878" s="285"/>
      <c r="I878" s="285"/>
      <c r="J878" s="285"/>
      <c r="K878" s="285"/>
      <c r="L878" s="285"/>
      <c r="M878" s="285"/>
      <c r="N878" s="285"/>
      <c r="O878" s="285"/>
      <c r="P878" s="286"/>
      <c r="Q878" s="286"/>
      <c r="R878" s="286"/>
    </row>
    <row r="879">
      <c r="A879" s="317"/>
      <c r="B879" s="285"/>
      <c r="C879" s="285"/>
      <c r="D879" s="285"/>
      <c r="E879" s="285"/>
      <c r="F879" s="285"/>
      <c r="G879" s="285"/>
      <c r="H879" s="285"/>
      <c r="I879" s="285"/>
      <c r="J879" s="285"/>
      <c r="K879" s="285"/>
      <c r="L879" s="285"/>
      <c r="M879" s="285"/>
      <c r="N879" s="285"/>
      <c r="O879" s="285"/>
      <c r="P879" s="286"/>
      <c r="Q879" s="286"/>
      <c r="R879" s="286"/>
    </row>
    <row r="880">
      <c r="A880" s="317"/>
      <c r="B880" s="285"/>
      <c r="C880" s="285"/>
      <c r="D880" s="285"/>
      <c r="E880" s="285"/>
      <c r="F880" s="285"/>
      <c r="G880" s="285"/>
      <c r="H880" s="285"/>
      <c r="I880" s="285"/>
      <c r="J880" s="285"/>
      <c r="K880" s="285"/>
      <c r="L880" s="285"/>
      <c r="M880" s="285"/>
      <c r="N880" s="285"/>
      <c r="O880" s="285"/>
      <c r="P880" s="286"/>
      <c r="Q880" s="286"/>
      <c r="R880" s="286"/>
    </row>
    <row r="881">
      <c r="A881" s="317"/>
      <c r="B881" s="285"/>
      <c r="C881" s="285"/>
      <c r="D881" s="285"/>
      <c r="E881" s="285"/>
      <c r="F881" s="285"/>
      <c r="G881" s="285"/>
      <c r="H881" s="285"/>
      <c r="I881" s="285"/>
      <c r="J881" s="285"/>
      <c r="K881" s="285"/>
      <c r="L881" s="285"/>
      <c r="M881" s="285"/>
      <c r="N881" s="285"/>
      <c r="O881" s="285"/>
      <c r="P881" s="286"/>
      <c r="Q881" s="286"/>
      <c r="R881" s="286"/>
    </row>
    <row r="882">
      <c r="A882" s="317"/>
      <c r="B882" s="285"/>
      <c r="C882" s="285"/>
      <c r="D882" s="285"/>
      <c r="E882" s="285"/>
      <c r="F882" s="285"/>
      <c r="G882" s="285"/>
      <c r="H882" s="285"/>
      <c r="I882" s="285"/>
      <c r="J882" s="285"/>
      <c r="K882" s="285"/>
      <c r="L882" s="285"/>
      <c r="M882" s="285"/>
      <c r="N882" s="285"/>
      <c r="O882" s="285"/>
      <c r="P882" s="286"/>
      <c r="Q882" s="286"/>
      <c r="R882" s="286"/>
    </row>
    <row r="883">
      <c r="A883" s="317"/>
      <c r="B883" s="285"/>
      <c r="C883" s="285"/>
      <c r="D883" s="285"/>
      <c r="E883" s="285"/>
      <c r="F883" s="285"/>
      <c r="G883" s="285"/>
      <c r="H883" s="285"/>
      <c r="I883" s="285"/>
      <c r="J883" s="285"/>
      <c r="K883" s="285"/>
      <c r="L883" s="285"/>
      <c r="M883" s="285"/>
      <c r="N883" s="285"/>
      <c r="O883" s="285"/>
      <c r="P883" s="286"/>
      <c r="Q883" s="286"/>
      <c r="R883" s="286"/>
    </row>
    <row r="884">
      <c r="A884" s="317"/>
      <c r="B884" s="285"/>
      <c r="C884" s="285"/>
      <c r="D884" s="285"/>
      <c r="E884" s="285"/>
      <c r="F884" s="285"/>
      <c r="G884" s="285"/>
      <c r="H884" s="285"/>
      <c r="I884" s="285"/>
      <c r="J884" s="285"/>
      <c r="K884" s="285"/>
      <c r="L884" s="285"/>
      <c r="M884" s="285"/>
      <c r="N884" s="285"/>
      <c r="O884" s="285"/>
      <c r="P884" s="286"/>
      <c r="Q884" s="286"/>
      <c r="R884" s="286"/>
    </row>
    <row r="885">
      <c r="A885" s="317"/>
      <c r="B885" s="285"/>
      <c r="C885" s="285"/>
      <c r="D885" s="285"/>
      <c r="E885" s="285"/>
      <c r="F885" s="285"/>
      <c r="G885" s="285"/>
      <c r="H885" s="285"/>
      <c r="I885" s="285"/>
      <c r="J885" s="285"/>
      <c r="K885" s="285"/>
      <c r="L885" s="285"/>
      <c r="M885" s="285"/>
      <c r="N885" s="285"/>
      <c r="O885" s="285"/>
      <c r="P885" s="286"/>
      <c r="Q885" s="286"/>
      <c r="R885" s="286"/>
    </row>
    <row r="886">
      <c r="A886" s="317"/>
      <c r="B886" s="285"/>
      <c r="C886" s="285"/>
      <c r="D886" s="285"/>
      <c r="E886" s="285"/>
      <c r="F886" s="285"/>
      <c r="G886" s="285"/>
      <c r="H886" s="285"/>
      <c r="I886" s="285"/>
      <c r="J886" s="285"/>
      <c r="K886" s="285"/>
      <c r="L886" s="285"/>
      <c r="M886" s="285"/>
      <c r="N886" s="285"/>
      <c r="O886" s="285"/>
      <c r="P886" s="286"/>
      <c r="Q886" s="286"/>
      <c r="R886" s="286"/>
    </row>
    <row r="887">
      <c r="A887" s="317"/>
      <c r="B887" s="285"/>
      <c r="C887" s="285"/>
      <c r="D887" s="285"/>
      <c r="E887" s="285"/>
      <c r="F887" s="285"/>
      <c r="G887" s="285"/>
      <c r="H887" s="285"/>
      <c r="I887" s="285"/>
      <c r="J887" s="285"/>
      <c r="K887" s="285"/>
      <c r="L887" s="285"/>
      <c r="M887" s="285"/>
      <c r="N887" s="285"/>
      <c r="O887" s="285"/>
      <c r="P887" s="286"/>
      <c r="Q887" s="286"/>
      <c r="R887" s="286"/>
    </row>
    <row r="888">
      <c r="A888" s="317"/>
      <c r="B888" s="285"/>
      <c r="C888" s="285"/>
      <c r="D888" s="285"/>
      <c r="E888" s="285"/>
      <c r="F888" s="285"/>
      <c r="G888" s="285"/>
      <c r="H888" s="285"/>
      <c r="I888" s="285"/>
      <c r="J888" s="285"/>
      <c r="K888" s="285"/>
      <c r="L888" s="285"/>
      <c r="M888" s="285"/>
      <c r="N888" s="285"/>
      <c r="O888" s="285"/>
      <c r="P888" s="286"/>
      <c r="Q888" s="286"/>
      <c r="R888" s="286"/>
    </row>
    <row r="889">
      <c r="A889" s="317"/>
      <c r="B889" s="285"/>
      <c r="C889" s="285"/>
      <c r="D889" s="285"/>
      <c r="E889" s="285"/>
      <c r="F889" s="285"/>
      <c r="G889" s="285"/>
      <c r="H889" s="285"/>
      <c r="I889" s="285"/>
      <c r="J889" s="285"/>
      <c r="K889" s="285"/>
      <c r="L889" s="285"/>
      <c r="M889" s="285"/>
      <c r="N889" s="285"/>
      <c r="O889" s="285"/>
      <c r="P889" s="286"/>
      <c r="Q889" s="286"/>
      <c r="R889" s="286"/>
    </row>
    <row r="890">
      <c r="A890" s="317"/>
      <c r="B890" s="285"/>
      <c r="C890" s="285"/>
      <c r="D890" s="285"/>
      <c r="E890" s="285"/>
      <c r="F890" s="285"/>
      <c r="G890" s="285"/>
      <c r="H890" s="285"/>
      <c r="I890" s="285"/>
      <c r="J890" s="285"/>
      <c r="K890" s="285"/>
      <c r="L890" s="285"/>
      <c r="M890" s="285"/>
      <c r="N890" s="285"/>
      <c r="O890" s="285"/>
      <c r="P890" s="286"/>
      <c r="Q890" s="286"/>
      <c r="R890" s="286"/>
    </row>
    <row r="891">
      <c r="A891" s="317"/>
      <c r="B891" s="285"/>
      <c r="C891" s="285"/>
      <c r="D891" s="285"/>
      <c r="E891" s="285"/>
      <c r="F891" s="285"/>
      <c r="G891" s="285"/>
      <c r="H891" s="285"/>
      <c r="I891" s="285"/>
      <c r="J891" s="285"/>
      <c r="K891" s="285"/>
      <c r="L891" s="285"/>
      <c r="M891" s="285"/>
      <c r="N891" s="285"/>
      <c r="O891" s="285"/>
      <c r="P891" s="286"/>
      <c r="Q891" s="286"/>
      <c r="R891" s="286"/>
    </row>
    <row r="892">
      <c r="A892" s="317"/>
      <c r="B892" s="285"/>
      <c r="C892" s="285"/>
      <c r="D892" s="285"/>
      <c r="E892" s="285"/>
      <c r="F892" s="285"/>
      <c r="G892" s="285"/>
      <c r="H892" s="285"/>
      <c r="I892" s="285"/>
      <c r="J892" s="285"/>
      <c r="K892" s="285"/>
      <c r="L892" s="285"/>
      <c r="M892" s="285"/>
      <c r="N892" s="285"/>
      <c r="O892" s="285"/>
      <c r="P892" s="286"/>
      <c r="Q892" s="286"/>
      <c r="R892" s="286"/>
    </row>
    <row r="893">
      <c r="A893" s="317"/>
      <c r="B893" s="285"/>
      <c r="C893" s="285"/>
      <c r="D893" s="285"/>
      <c r="E893" s="285"/>
      <c r="F893" s="285"/>
      <c r="G893" s="285"/>
      <c r="H893" s="285"/>
      <c r="I893" s="285"/>
      <c r="J893" s="285"/>
      <c r="K893" s="285"/>
      <c r="L893" s="285"/>
      <c r="M893" s="285"/>
      <c r="N893" s="285"/>
      <c r="O893" s="285"/>
      <c r="P893" s="286"/>
      <c r="Q893" s="286"/>
      <c r="R893" s="286"/>
    </row>
    <row r="894">
      <c r="A894" s="317"/>
      <c r="B894" s="285"/>
      <c r="C894" s="285"/>
      <c r="D894" s="285"/>
      <c r="E894" s="285"/>
      <c r="F894" s="285"/>
      <c r="G894" s="285"/>
      <c r="H894" s="285"/>
      <c r="I894" s="285"/>
      <c r="J894" s="285"/>
      <c r="K894" s="285"/>
      <c r="L894" s="285"/>
      <c r="M894" s="285"/>
      <c r="N894" s="285"/>
      <c r="O894" s="285"/>
      <c r="P894" s="286"/>
      <c r="Q894" s="286"/>
      <c r="R894" s="286"/>
    </row>
    <row r="895">
      <c r="A895" s="317"/>
      <c r="B895" s="285"/>
      <c r="C895" s="285"/>
      <c r="D895" s="285"/>
      <c r="E895" s="285"/>
      <c r="F895" s="285"/>
      <c r="G895" s="285"/>
      <c r="H895" s="285"/>
      <c r="I895" s="285"/>
      <c r="J895" s="285"/>
      <c r="K895" s="285"/>
      <c r="L895" s="285"/>
      <c r="M895" s="285"/>
      <c r="N895" s="285"/>
      <c r="O895" s="285"/>
      <c r="P895" s="286"/>
      <c r="Q895" s="286"/>
      <c r="R895" s="286"/>
    </row>
    <row r="896">
      <c r="A896" s="317"/>
      <c r="B896" s="285"/>
      <c r="C896" s="285"/>
      <c r="D896" s="285"/>
      <c r="E896" s="285"/>
      <c r="F896" s="285"/>
      <c r="G896" s="285"/>
      <c r="H896" s="285"/>
      <c r="I896" s="285"/>
      <c r="J896" s="285"/>
      <c r="K896" s="285"/>
      <c r="L896" s="285"/>
      <c r="M896" s="285"/>
      <c r="N896" s="285"/>
      <c r="O896" s="285"/>
      <c r="P896" s="286"/>
      <c r="Q896" s="286"/>
      <c r="R896" s="286"/>
    </row>
    <row r="897">
      <c r="A897" s="317"/>
      <c r="B897" s="285"/>
      <c r="C897" s="285"/>
      <c r="D897" s="285"/>
      <c r="E897" s="285"/>
      <c r="F897" s="285"/>
      <c r="G897" s="285"/>
      <c r="H897" s="285"/>
      <c r="I897" s="285"/>
      <c r="J897" s="285"/>
      <c r="K897" s="285"/>
      <c r="L897" s="285"/>
      <c r="M897" s="285"/>
      <c r="N897" s="285"/>
      <c r="O897" s="285"/>
      <c r="P897" s="286"/>
      <c r="Q897" s="286"/>
      <c r="R897" s="286"/>
    </row>
    <row r="898">
      <c r="A898" s="317"/>
      <c r="B898" s="285"/>
      <c r="C898" s="285"/>
      <c r="D898" s="285"/>
      <c r="E898" s="285"/>
      <c r="F898" s="285"/>
      <c r="G898" s="285"/>
      <c r="H898" s="285"/>
      <c r="I898" s="285"/>
      <c r="J898" s="285"/>
      <c r="K898" s="285"/>
      <c r="L898" s="285"/>
      <c r="M898" s="285"/>
      <c r="N898" s="285"/>
      <c r="O898" s="285"/>
      <c r="P898" s="286"/>
      <c r="Q898" s="286"/>
      <c r="R898" s="286"/>
    </row>
    <row r="899">
      <c r="A899" s="317"/>
      <c r="B899" s="285"/>
      <c r="C899" s="285"/>
      <c r="D899" s="285"/>
      <c r="E899" s="285"/>
      <c r="F899" s="285"/>
      <c r="G899" s="285"/>
      <c r="H899" s="285"/>
      <c r="I899" s="285"/>
      <c r="J899" s="285"/>
      <c r="K899" s="285"/>
      <c r="L899" s="285"/>
      <c r="M899" s="285"/>
      <c r="N899" s="285"/>
      <c r="O899" s="285"/>
      <c r="P899" s="286"/>
      <c r="Q899" s="286"/>
      <c r="R899" s="286"/>
    </row>
    <row r="900">
      <c r="A900" s="317"/>
      <c r="B900" s="285"/>
      <c r="C900" s="285"/>
      <c r="D900" s="285"/>
      <c r="E900" s="285"/>
      <c r="F900" s="285"/>
      <c r="G900" s="285"/>
      <c r="H900" s="285"/>
      <c r="I900" s="285"/>
      <c r="J900" s="285"/>
      <c r="K900" s="285"/>
      <c r="L900" s="285"/>
      <c r="M900" s="285"/>
      <c r="N900" s="285"/>
      <c r="O900" s="285"/>
      <c r="P900" s="286"/>
      <c r="Q900" s="286"/>
      <c r="R900" s="286"/>
    </row>
    <row r="901">
      <c r="A901" s="317"/>
      <c r="B901" s="285"/>
      <c r="C901" s="285"/>
      <c r="D901" s="285"/>
      <c r="E901" s="285"/>
      <c r="F901" s="285"/>
      <c r="G901" s="285"/>
      <c r="H901" s="285"/>
      <c r="I901" s="285"/>
      <c r="J901" s="285"/>
      <c r="K901" s="285"/>
      <c r="L901" s="285"/>
      <c r="M901" s="285"/>
      <c r="N901" s="285"/>
      <c r="O901" s="285"/>
      <c r="P901" s="286"/>
      <c r="Q901" s="286"/>
      <c r="R901" s="286"/>
    </row>
    <row r="902">
      <c r="A902" s="317"/>
      <c r="B902" s="285"/>
      <c r="C902" s="285"/>
      <c r="D902" s="285"/>
      <c r="E902" s="285"/>
      <c r="F902" s="285"/>
      <c r="G902" s="285"/>
      <c r="H902" s="285"/>
      <c r="I902" s="285"/>
      <c r="J902" s="285"/>
      <c r="K902" s="285"/>
      <c r="L902" s="285"/>
      <c r="M902" s="285"/>
      <c r="N902" s="285"/>
      <c r="O902" s="285"/>
      <c r="P902" s="286"/>
      <c r="Q902" s="286"/>
      <c r="R902" s="286"/>
    </row>
    <row r="903">
      <c r="A903" s="317"/>
      <c r="B903" s="285"/>
      <c r="C903" s="285"/>
      <c r="D903" s="285"/>
      <c r="E903" s="285"/>
      <c r="F903" s="285"/>
      <c r="G903" s="285"/>
      <c r="H903" s="285"/>
      <c r="I903" s="285"/>
      <c r="J903" s="285"/>
      <c r="K903" s="285"/>
      <c r="L903" s="285"/>
      <c r="M903" s="285"/>
      <c r="N903" s="285"/>
      <c r="O903" s="285"/>
      <c r="P903" s="286"/>
      <c r="Q903" s="286"/>
      <c r="R903" s="286"/>
    </row>
    <row r="904">
      <c r="A904" s="317"/>
      <c r="B904" s="285"/>
      <c r="C904" s="285"/>
      <c r="D904" s="285"/>
      <c r="E904" s="285"/>
      <c r="F904" s="285"/>
      <c r="G904" s="285"/>
      <c r="H904" s="285"/>
      <c r="I904" s="285"/>
      <c r="J904" s="285"/>
      <c r="K904" s="285"/>
      <c r="L904" s="285"/>
      <c r="M904" s="285"/>
      <c r="N904" s="285"/>
      <c r="O904" s="285"/>
      <c r="P904" s="286"/>
      <c r="Q904" s="286"/>
      <c r="R904" s="286"/>
    </row>
    <row r="905">
      <c r="A905" s="317"/>
      <c r="B905" s="285"/>
      <c r="C905" s="285"/>
      <c r="D905" s="285"/>
      <c r="E905" s="285"/>
      <c r="F905" s="285"/>
      <c r="G905" s="285"/>
      <c r="H905" s="285"/>
      <c r="I905" s="285"/>
      <c r="J905" s="285"/>
      <c r="K905" s="285"/>
      <c r="L905" s="285"/>
      <c r="M905" s="285"/>
      <c r="N905" s="285"/>
      <c r="O905" s="285"/>
      <c r="P905" s="286"/>
      <c r="Q905" s="286"/>
      <c r="R905" s="286"/>
    </row>
    <row r="906">
      <c r="A906" s="317"/>
      <c r="B906" s="285"/>
      <c r="C906" s="285"/>
      <c r="D906" s="285"/>
      <c r="E906" s="285"/>
      <c r="F906" s="285"/>
      <c r="G906" s="285"/>
      <c r="H906" s="285"/>
      <c r="I906" s="285"/>
      <c r="J906" s="285"/>
      <c r="K906" s="285"/>
      <c r="L906" s="285"/>
      <c r="M906" s="285"/>
      <c r="N906" s="285"/>
      <c r="O906" s="285"/>
      <c r="P906" s="286"/>
      <c r="Q906" s="286"/>
      <c r="R906" s="286"/>
    </row>
    <row r="907">
      <c r="A907" s="317"/>
      <c r="B907" s="285"/>
      <c r="C907" s="285"/>
      <c r="D907" s="285"/>
      <c r="E907" s="285"/>
      <c r="F907" s="285"/>
      <c r="G907" s="285"/>
      <c r="H907" s="285"/>
      <c r="I907" s="285"/>
      <c r="J907" s="285"/>
      <c r="K907" s="285"/>
      <c r="L907" s="285"/>
      <c r="M907" s="285"/>
      <c r="N907" s="285"/>
      <c r="O907" s="285"/>
      <c r="P907" s="286"/>
      <c r="Q907" s="286"/>
      <c r="R907" s="286"/>
    </row>
    <row r="908">
      <c r="A908" s="317"/>
      <c r="B908" s="285"/>
      <c r="C908" s="285"/>
      <c r="D908" s="285"/>
      <c r="E908" s="285"/>
      <c r="F908" s="285"/>
      <c r="G908" s="285"/>
      <c r="H908" s="285"/>
      <c r="I908" s="285"/>
      <c r="J908" s="285"/>
      <c r="K908" s="285"/>
      <c r="L908" s="285"/>
      <c r="M908" s="285"/>
      <c r="N908" s="285"/>
      <c r="O908" s="285"/>
      <c r="P908" s="286"/>
      <c r="Q908" s="286"/>
      <c r="R908" s="286"/>
    </row>
    <row r="909">
      <c r="A909" s="317"/>
      <c r="B909" s="285"/>
      <c r="C909" s="285"/>
      <c r="D909" s="285"/>
      <c r="E909" s="285"/>
      <c r="F909" s="285"/>
      <c r="G909" s="285"/>
      <c r="H909" s="285"/>
      <c r="I909" s="285"/>
      <c r="J909" s="285"/>
      <c r="K909" s="285"/>
      <c r="L909" s="285"/>
      <c r="M909" s="285"/>
      <c r="N909" s="285"/>
      <c r="O909" s="285"/>
      <c r="P909" s="286"/>
      <c r="Q909" s="286"/>
      <c r="R909" s="286"/>
    </row>
    <row r="910">
      <c r="A910" s="317"/>
      <c r="B910" s="285"/>
      <c r="C910" s="285"/>
      <c r="D910" s="285"/>
      <c r="E910" s="285"/>
      <c r="F910" s="285"/>
      <c r="G910" s="285"/>
      <c r="H910" s="285"/>
      <c r="I910" s="285"/>
      <c r="J910" s="285"/>
      <c r="K910" s="285"/>
      <c r="L910" s="285"/>
      <c r="M910" s="285"/>
      <c r="N910" s="285"/>
      <c r="O910" s="285"/>
      <c r="P910" s="286"/>
      <c r="Q910" s="286"/>
      <c r="R910" s="286"/>
    </row>
    <row r="911">
      <c r="A911" s="317"/>
      <c r="B911" s="285"/>
      <c r="C911" s="285"/>
      <c r="D911" s="285"/>
      <c r="E911" s="285"/>
      <c r="F911" s="285"/>
      <c r="G911" s="285"/>
      <c r="H911" s="285"/>
      <c r="I911" s="285"/>
      <c r="J911" s="285"/>
      <c r="K911" s="285"/>
      <c r="L911" s="285"/>
      <c r="M911" s="285"/>
      <c r="N911" s="285"/>
      <c r="O911" s="285"/>
      <c r="P911" s="286"/>
      <c r="Q911" s="286"/>
      <c r="R911" s="286"/>
    </row>
    <row r="912">
      <c r="A912" s="317"/>
      <c r="B912" s="285"/>
      <c r="C912" s="285"/>
      <c r="D912" s="285"/>
      <c r="E912" s="285"/>
      <c r="F912" s="285"/>
      <c r="G912" s="285"/>
      <c r="H912" s="285"/>
      <c r="I912" s="285"/>
      <c r="J912" s="285"/>
      <c r="K912" s="285"/>
      <c r="L912" s="285"/>
      <c r="M912" s="285"/>
      <c r="N912" s="285"/>
      <c r="O912" s="285"/>
      <c r="P912" s="286"/>
      <c r="Q912" s="286"/>
      <c r="R912" s="286"/>
    </row>
    <row r="913">
      <c r="A913" s="317"/>
      <c r="B913" s="285"/>
      <c r="C913" s="285"/>
      <c r="D913" s="285"/>
      <c r="E913" s="285"/>
      <c r="F913" s="285"/>
      <c r="G913" s="285"/>
      <c r="H913" s="285"/>
      <c r="I913" s="285"/>
      <c r="J913" s="285"/>
      <c r="K913" s="285"/>
      <c r="L913" s="285"/>
      <c r="M913" s="285"/>
      <c r="N913" s="285"/>
      <c r="O913" s="285"/>
      <c r="P913" s="286"/>
      <c r="Q913" s="286"/>
      <c r="R913" s="286"/>
    </row>
    <row r="914">
      <c r="A914" s="317"/>
      <c r="B914" s="285"/>
      <c r="C914" s="285"/>
      <c r="D914" s="285"/>
      <c r="E914" s="285"/>
      <c r="F914" s="285"/>
      <c r="G914" s="285"/>
      <c r="H914" s="285"/>
      <c r="I914" s="285"/>
      <c r="J914" s="285"/>
      <c r="K914" s="285"/>
      <c r="L914" s="285"/>
      <c r="M914" s="285"/>
      <c r="N914" s="285"/>
      <c r="O914" s="285"/>
      <c r="P914" s="286"/>
      <c r="Q914" s="286"/>
      <c r="R914" s="286"/>
    </row>
    <row r="915">
      <c r="A915" s="317"/>
      <c r="B915" s="285"/>
      <c r="C915" s="285"/>
      <c r="D915" s="285"/>
      <c r="E915" s="285"/>
      <c r="F915" s="285"/>
      <c r="G915" s="285"/>
      <c r="H915" s="285"/>
      <c r="I915" s="285"/>
      <c r="J915" s="285"/>
      <c r="K915" s="285"/>
      <c r="L915" s="285"/>
      <c r="M915" s="285"/>
      <c r="N915" s="285"/>
      <c r="O915" s="285"/>
      <c r="P915" s="286"/>
      <c r="Q915" s="286"/>
      <c r="R915" s="286"/>
    </row>
    <row r="916">
      <c r="A916" s="317"/>
      <c r="B916" s="285"/>
      <c r="C916" s="285"/>
      <c r="D916" s="285"/>
      <c r="E916" s="285"/>
      <c r="F916" s="285"/>
      <c r="G916" s="285"/>
      <c r="H916" s="285"/>
      <c r="I916" s="285"/>
      <c r="J916" s="285"/>
      <c r="K916" s="285"/>
      <c r="L916" s="285"/>
      <c r="M916" s="285"/>
      <c r="N916" s="285"/>
      <c r="O916" s="285"/>
      <c r="P916" s="286"/>
      <c r="Q916" s="286"/>
      <c r="R916" s="286"/>
    </row>
    <row r="917">
      <c r="A917" s="317"/>
      <c r="B917" s="285"/>
      <c r="C917" s="285"/>
      <c r="D917" s="285"/>
      <c r="E917" s="285"/>
      <c r="F917" s="285"/>
      <c r="G917" s="285"/>
      <c r="H917" s="285"/>
      <c r="I917" s="285"/>
      <c r="J917" s="285"/>
      <c r="K917" s="285"/>
      <c r="L917" s="285"/>
      <c r="M917" s="285"/>
      <c r="N917" s="285"/>
      <c r="O917" s="285"/>
      <c r="P917" s="286"/>
      <c r="Q917" s="286"/>
      <c r="R917" s="286"/>
    </row>
    <row r="918">
      <c r="A918" s="317"/>
      <c r="B918" s="285"/>
      <c r="C918" s="285"/>
      <c r="D918" s="285"/>
      <c r="E918" s="285"/>
      <c r="F918" s="285"/>
      <c r="G918" s="285"/>
      <c r="H918" s="285"/>
      <c r="I918" s="285"/>
      <c r="J918" s="285"/>
      <c r="K918" s="285"/>
      <c r="L918" s="285"/>
      <c r="M918" s="285"/>
      <c r="N918" s="285"/>
      <c r="O918" s="285"/>
      <c r="P918" s="286"/>
      <c r="Q918" s="286"/>
      <c r="R918" s="286"/>
    </row>
    <row r="919">
      <c r="A919" s="317"/>
      <c r="B919" s="285"/>
      <c r="C919" s="285"/>
      <c r="D919" s="285"/>
      <c r="E919" s="285"/>
      <c r="F919" s="285"/>
      <c r="G919" s="285"/>
      <c r="H919" s="285"/>
      <c r="I919" s="285"/>
      <c r="J919" s="285"/>
      <c r="K919" s="285"/>
      <c r="L919" s="285"/>
      <c r="M919" s="285"/>
      <c r="N919" s="285"/>
      <c r="O919" s="285"/>
      <c r="P919" s="286"/>
      <c r="Q919" s="286"/>
      <c r="R919" s="286"/>
    </row>
    <row r="920">
      <c r="A920" s="317"/>
      <c r="B920" s="285"/>
      <c r="C920" s="285"/>
      <c r="D920" s="285"/>
      <c r="E920" s="285"/>
      <c r="F920" s="285"/>
      <c r="G920" s="285"/>
      <c r="H920" s="285"/>
      <c r="I920" s="285"/>
      <c r="J920" s="285"/>
      <c r="K920" s="285"/>
      <c r="L920" s="285"/>
      <c r="M920" s="285"/>
      <c r="N920" s="285"/>
      <c r="O920" s="285"/>
      <c r="P920" s="286"/>
      <c r="Q920" s="286"/>
      <c r="R920" s="286"/>
    </row>
    <row r="921">
      <c r="A921" s="317"/>
      <c r="B921" s="285"/>
      <c r="C921" s="285"/>
      <c r="D921" s="285"/>
      <c r="E921" s="285"/>
      <c r="F921" s="285"/>
      <c r="G921" s="285"/>
      <c r="H921" s="285"/>
      <c r="I921" s="285"/>
      <c r="J921" s="285"/>
      <c r="K921" s="285"/>
      <c r="L921" s="285"/>
      <c r="M921" s="285"/>
      <c r="N921" s="285"/>
      <c r="O921" s="285"/>
      <c r="P921" s="286"/>
      <c r="Q921" s="286"/>
      <c r="R921" s="286"/>
    </row>
    <row r="922">
      <c r="A922" s="317"/>
      <c r="B922" s="285"/>
      <c r="C922" s="285"/>
      <c r="D922" s="285"/>
      <c r="E922" s="285"/>
      <c r="F922" s="285"/>
      <c r="G922" s="285"/>
      <c r="H922" s="285"/>
      <c r="I922" s="285"/>
      <c r="J922" s="285"/>
      <c r="K922" s="285"/>
      <c r="L922" s="285"/>
      <c r="M922" s="285"/>
      <c r="N922" s="285"/>
      <c r="O922" s="285"/>
      <c r="P922" s="286"/>
      <c r="Q922" s="286"/>
      <c r="R922" s="286"/>
    </row>
    <row r="923">
      <c r="A923" s="317"/>
      <c r="B923" s="285"/>
      <c r="C923" s="285"/>
      <c r="D923" s="285"/>
      <c r="E923" s="285"/>
      <c r="F923" s="285"/>
      <c r="G923" s="285"/>
      <c r="H923" s="285"/>
      <c r="I923" s="285"/>
      <c r="J923" s="285"/>
      <c r="K923" s="285"/>
      <c r="L923" s="285"/>
      <c r="M923" s="285"/>
      <c r="N923" s="285"/>
      <c r="O923" s="285"/>
      <c r="P923" s="286"/>
      <c r="Q923" s="286"/>
      <c r="R923" s="286"/>
    </row>
    <row r="924">
      <c r="A924" s="317"/>
      <c r="B924" s="285"/>
      <c r="C924" s="285"/>
      <c r="D924" s="285"/>
      <c r="E924" s="285"/>
      <c r="F924" s="285"/>
      <c r="G924" s="285"/>
      <c r="H924" s="285"/>
      <c r="I924" s="285"/>
      <c r="J924" s="285"/>
      <c r="K924" s="285"/>
      <c r="L924" s="285"/>
      <c r="M924" s="285"/>
      <c r="N924" s="285"/>
      <c r="O924" s="285"/>
      <c r="P924" s="286"/>
      <c r="Q924" s="286"/>
      <c r="R924" s="286"/>
    </row>
    <row r="925">
      <c r="A925" s="317"/>
      <c r="B925" s="285"/>
      <c r="C925" s="285"/>
      <c r="D925" s="285"/>
      <c r="E925" s="285"/>
      <c r="F925" s="285"/>
      <c r="G925" s="285"/>
      <c r="H925" s="285"/>
      <c r="I925" s="285"/>
      <c r="J925" s="285"/>
      <c r="K925" s="285"/>
      <c r="L925" s="285"/>
      <c r="M925" s="285"/>
      <c r="N925" s="285"/>
      <c r="O925" s="285"/>
      <c r="P925" s="286"/>
      <c r="Q925" s="286"/>
      <c r="R925" s="286"/>
    </row>
    <row r="926">
      <c r="A926" s="317"/>
      <c r="B926" s="285"/>
      <c r="C926" s="285"/>
      <c r="D926" s="285"/>
      <c r="E926" s="285"/>
      <c r="F926" s="285"/>
      <c r="G926" s="285"/>
      <c r="H926" s="285"/>
      <c r="I926" s="285"/>
      <c r="J926" s="285"/>
      <c r="K926" s="285"/>
      <c r="L926" s="285"/>
      <c r="M926" s="285"/>
      <c r="N926" s="285"/>
      <c r="O926" s="285"/>
      <c r="P926" s="286"/>
      <c r="Q926" s="286"/>
      <c r="R926" s="286"/>
    </row>
    <row r="927">
      <c r="A927" s="317"/>
      <c r="B927" s="285"/>
      <c r="C927" s="285"/>
      <c r="D927" s="285"/>
      <c r="E927" s="285"/>
      <c r="F927" s="285"/>
      <c r="G927" s="285"/>
      <c r="H927" s="285"/>
      <c r="I927" s="285"/>
      <c r="J927" s="285"/>
      <c r="K927" s="285"/>
      <c r="L927" s="285"/>
      <c r="M927" s="285"/>
      <c r="N927" s="285"/>
      <c r="O927" s="285"/>
      <c r="P927" s="286"/>
      <c r="Q927" s="286"/>
      <c r="R927" s="286"/>
    </row>
    <row r="928">
      <c r="A928" s="317"/>
      <c r="B928" s="285"/>
      <c r="C928" s="285"/>
      <c r="D928" s="285"/>
      <c r="E928" s="285"/>
      <c r="F928" s="285"/>
      <c r="G928" s="285"/>
      <c r="H928" s="285"/>
      <c r="I928" s="285"/>
      <c r="J928" s="285"/>
      <c r="K928" s="285"/>
      <c r="L928" s="285"/>
      <c r="M928" s="285"/>
      <c r="N928" s="285"/>
      <c r="O928" s="285"/>
      <c r="P928" s="286"/>
      <c r="Q928" s="286"/>
      <c r="R928" s="286"/>
    </row>
    <row r="929">
      <c r="A929" s="317"/>
      <c r="B929" s="285"/>
      <c r="C929" s="285"/>
      <c r="D929" s="285"/>
      <c r="E929" s="285"/>
      <c r="F929" s="285"/>
      <c r="G929" s="285"/>
      <c r="H929" s="285"/>
      <c r="I929" s="285"/>
      <c r="J929" s="285"/>
      <c r="K929" s="285"/>
      <c r="L929" s="285"/>
      <c r="M929" s="285"/>
      <c r="N929" s="285"/>
      <c r="O929" s="285"/>
      <c r="P929" s="286"/>
      <c r="Q929" s="286"/>
      <c r="R929" s="286"/>
    </row>
    <row r="930">
      <c r="A930" s="317"/>
      <c r="B930" s="285"/>
      <c r="C930" s="285"/>
      <c r="D930" s="285"/>
      <c r="E930" s="285"/>
      <c r="F930" s="285"/>
      <c r="G930" s="285"/>
      <c r="H930" s="285"/>
      <c r="I930" s="285"/>
      <c r="J930" s="285"/>
      <c r="K930" s="285"/>
      <c r="L930" s="285"/>
      <c r="M930" s="285"/>
      <c r="N930" s="285"/>
      <c r="O930" s="285"/>
      <c r="P930" s="286"/>
      <c r="Q930" s="286"/>
      <c r="R930" s="286"/>
    </row>
    <row r="931">
      <c r="A931" s="317"/>
      <c r="B931" s="285"/>
      <c r="C931" s="285"/>
      <c r="D931" s="285"/>
      <c r="E931" s="285"/>
      <c r="F931" s="285"/>
      <c r="G931" s="285"/>
      <c r="H931" s="285"/>
      <c r="I931" s="285"/>
      <c r="J931" s="285"/>
      <c r="K931" s="285"/>
      <c r="L931" s="285"/>
      <c r="M931" s="285"/>
      <c r="N931" s="285"/>
      <c r="O931" s="285"/>
      <c r="P931" s="286"/>
      <c r="Q931" s="286"/>
      <c r="R931" s="286"/>
    </row>
    <row r="932">
      <c r="A932" s="317"/>
      <c r="B932" s="285"/>
      <c r="C932" s="285"/>
      <c r="D932" s="285"/>
      <c r="E932" s="285"/>
      <c r="F932" s="285"/>
      <c r="G932" s="285"/>
      <c r="H932" s="285"/>
      <c r="I932" s="285"/>
      <c r="J932" s="285"/>
      <c r="K932" s="285"/>
      <c r="L932" s="285"/>
      <c r="M932" s="285"/>
      <c r="N932" s="285"/>
      <c r="O932" s="285"/>
      <c r="P932" s="286"/>
      <c r="Q932" s="286"/>
      <c r="R932" s="286"/>
    </row>
    <row r="933">
      <c r="A933" s="317"/>
      <c r="B933" s="285"/>
      <c r="C933" s="285"/>
      <c r="D933" s="285"/>
      <c r="E933" s="285"/>
      <c r="F933" s="285"/>
      <c r="G933" s="285"/>
      <c r="H933" s="285"/>
      <c r="I933" s="285"/>
      <c r="J933" s="285"/>
      <c r="K933" s="285"/>
      <c r="L933" s="285"/>
      <c r="M933" s="285"/>
      <c r="N933" s="285"/>
      <c r="O933" s="285"/>
      <c r="P933" s="286"/>
      <c r="Q933" s="286"/>
      <c r="R933" s="286"/>
    </row>
    <row r="934">
      <c r="A934" s="317"/>
      <c r="B934" s="285"/>
      <c r="C934" s="285"/>
      <c r="D934" s="285"/>
      <c r="E934" s="285"/>
      <c r="F934" s="285"/>
      <c r="G934" s="285"/>
      <c r="H934" s="285"/>
      <c r="I934" s="285"/>
      <c r="J934" s="285"/>
      <c r="K934" s="285"/>
      <c r="L934" s="285"/>
      <c r="M934" s="285"/>
      <c r="N934" s="285"/>
      <c r="O934" s="285"/>
      <c r="P934" s="286"/>
      <c r="Q934" s="286"/>
      <c r="R934" s="286"/>
    </row>
    <row r="935">
      <c r="A935" s="317"/>
      <c r="B935" s="285"/>
      <c r="C935" s="285"/>
      <c r="D935" s="285"/>
      <c r="E935" s="285"/>
      <c r="F935" s="285"/>
      <c r="G935" s="285"/>
      <c r="H935" s="285"/>
      <c r="I935" s="285"/>
      <c r="J935" s="285"/>
      <c r="K935" s="285"/>
      <c r="L935" s="285"/>
      <c r="M935" s="285"/>
      <c r="N935" s="285"/>
      <c r="O935" s="285"/>
      <c r="P935" s="286"/>
      <c r="Q935" s="286"/>
      <c r="R935" s="286"/>
    </row>
    <row r="936">
      <c r="A936" s="317"/>
      <c r="B936" s="285"/>
      <c r="C936" s="285"/>
      <c r="D936" s="285"/>
      <c r="E936" s="285"/>
      <c r="F936" s="285"/>
      <c r="G936" s="285"/>
      <c r="H936" s="285"/>
      <c r="I936" s="285"/>
      <c r="J936" s="285"/>
      <c r="K936" s="285"/>
      <c r="L936" s="285"/>
      <c r="M936" s="285"/>
      <c r="N936" s="285"/>
      <c r="O936" s="285"/>
      <c r="P936" s="286"/>
      <c r="Q936" s="286"/>
      <c r="R936" s="286"/>
    </row>
    <row r="937">
      <c r="A937" s="317"/>
      <c r="B937" s="285"/>
      <c r="C937" s="285"/>
      <c r="D937" s="285"/>
      <c r="E937" s="285"/>
      <c r="F937" s="285"/>
      <c r="G937" s="285"/>
      <c r="H937" s="285"/>
      <c r="I937" s="285"/>
      <c r="J937" s="285"/>
      <c r="K937" s="285"/>
      <c r="L937" s="285"/>
      <c r="M937" s="285"/>
      <c r="N937" s="285"/>
      <c r="O937" s="285"/>
      <c r="P937" s="286"/>
      <c r="Q937" s="286"/>
      <c r="R937" s="286"/>
    </row>
    <row r="938">
      <c r="A938" s="317"/>
      <c r="B938" s="285"/>
      <c r="C938" s="285"/>
      <c r="D938" s="285"/>
      <c r="E938" s="285"/>
      <c r="F938" s="285"/>
      <c r="G938" s="285"/>
      <c r="H938" s="285"/>
      <c r="I938" s="285"/>
      <c r="J938" s="285"/>
      <c r="K938" s="285"/>
      <c r="L938" s="285"/>
      <c r="M938" s="285"/>
      <c r="N938" s="285"/>
      <c r="O938" s="285"/>
      <c r="P938" s="286"/>
      <c r="Q938" s="286"/>
      <c r="R938" s="286"/>
    </row>
    <row r="939">
      <c r="A939" s="317"/>
      <c r="B939" s="285"/>
      <c r="C939" s="285"/>
      <c r="D939" s="285"/>
      <c r="E939" s="285"/>
      <c r="F939" s="285"/>
      <c r="G939" s="285"/>
      <c r="H939" s="285"/>
      <c r="I939" s="285"/>
      <c r="J939" s="285"/>
      <c r="K939" s="285"/>
      <c r="L939" s="285"/>
      <c r="M939" s="285"/>
      <c r="N939" s="285"/>
      <c r="O939" s="285"/>
      <c r="P939" s="286"/>
      <c r="Q939" s="286"/>
      <c r="R939" s="286"/>
    </row>
    <row r="940">
      <c r="A940" s="317"/>
      <c r="B940" s="285"/>
      <c r="C940" s="285"/>
      <c r="D940" s="285"/>
      <c r="E940" s="285"/>
      <c r="F940" s="285"/>
      <c r="G940" s="285"/>
      <c r="H940" s="285"/>
      <c r="I940" s="285"/>
      <c r="J940" s="285"/>
      <c r="K940" s="285"/>
      <c r="L940" s="285"/>
      <c r="M940" s="285"/>
      <c r="N940" s="285"/>
      <c r="O940" s="285"/>
      <c r="P940" s="286"/>
      <c r="Q940" s="286"/>
      <c r="R940" s="286"/>
    </row>
    <row r="941">
      <c r="A941" s="317"/>
      <c r="B941" s="285"/>
      <c r="C941" s="285"/>
      <c r="D941" s="285"/>
      <c r="E941" s="285"/>
      <c r="F941" s="285"/>
      <c r="G941" s="285"/>
      <c r="H941" s="285"/>
      <c r="I941" s="285"/>
      <c r="J941" s="285"/>
      <c r="K941" s="285"/>
      <c r="L941" s="285"/>
      <c r="M941" s="285"/>
      <c r="N941" s="285"/>
      <c r="O941" s="285"/>
      <c r="P941" s="286"/>
      <c r="Q941" s="286"/>
      <c r="R941" s="286"/>
    </row>
    <row r="942">
      <c r="A942" s="317"/>
      <c r="B942" s="285"/>
      <c r="C942" s="285"/>
      <c r="D942" s="285"/>
      <c r="E942" s="285"/>
      <c r="F942" s="285"/>
      <c r="G942" s="285"/>
      <c r="H942" s="285"/>
      <c r="I942" s="285"/>
      <c r="J942" s="285"/>
      <c r="K942" s="285"/>
      <c r="L942" s="285"/>
      <c r="M942" s="285"/>
      <c r="N942" s="285"/>
      <c r="O942" s="285"/>
      <c r="P942" s="286"/>
      <c r="Q942" s="286"/>
      <c r="R942" s="286"/>
    </row>
    <row r="943">
      <c r="A943" s="317"/>
      <c r="B943" s="285"/>
      <c r="C943" s="285"/>
      <c r="D943" s="285"/>
      <c r="E943" s="285"/>
      <c r="F943" s="285"/>
      <c r="G943" s="285"/>
      <c r="H943" s="285"/>
      <c r="I943" s="285"/>
      <c r="J943" s="285"/>
      <c r="K943" s="285"/>
      <c r="L943" s="285"/>
      <c r="M943" s="285"/>
      <c r="N943" s="285"/>
      <c r="O943" s="285"/>
      <c r="P943" s="286"/>
      <c r="Q943" s="286"/>
      <c r="R943" s="286"/>
    </row>
    <row r="944">
      <c r="A944" s="317"/>
      <c r="B944" s="285"/>
      <c r="C944" s="285"/>
      <c r="D944" s="285"/>
      <c r="E944" s="285"/>
      <c r="F944" s="285"/>
      <c r="G944" s="285"/>
      <c r="H944" s="285"/>
      <c r="I944" s="285"/>
      <c r="J944" s="285"/>
      <c r="K944" s="285"/>
      <c r="L944" s="285"/>
      <c r="M944" s="285"/>
      <c r="N944" s="285"/>
      <c r="O944" s="285"/>
      <c r="P944" s="286"/>
      <c r="Q944" s="286"/>
      <c r="R944" s="286"/>
    </row>
    <row r="945">
      <c r="A945" s="317"/>
      <c r="B945" s="285"/>
      <c r="C945" s="285"/>
      <c r="D945" s="285"/>
      <c r="E945" s="285"/>
      <c r="F945" s="285"/>
      <c r="G945" s="285"/>
      <c r="H945" s="285"/>
      <c r="I945" s="285"/>
      <c r="J945" s="285"/>
      <c r="K945" s="285"/>
      <c r="L945" s="285"/>
      <c r="M945" s="285"/>
      <c r="N945" s="285"/>
      <c r="O945" s="285"/>
      <c r="P945" s="286"/>
      <c r="Q945" s="286"/>
      <c r="R945" s="286"/>
    </row>
    <row r="946">
      <c r="A946" s="317"/>
      <c r="B946" s="285"/>
      <c r="C946" s="285"/>
      <c r="D946" s="285"/>
      <c r="E946" s="285"/>
      <c r="F946" s="285"/>
      <c r="G946" s="285"/>
      <c r="H946" s="285"/>
      <c r="I946" s="285"/>
      <c r="J946" s="285"/>
      <c r="K946" s="285"/>
      <c r="L946" s="285"/>
      <c r="M946" s="285"/>
      <c r="N946" s="285"/>
      <c r="O946" s="285"/>
      <c r="P946" s="286"/>
      <c r="Q946" s="286"/>
      <c r="R946" s="286"/>
    </row>
    <row r="947">
      <c r="A947" s="317"/>
      <c r="B947" s="285"/>
      <c r="C947" s="285"/>
      <c r="D947" s="285"/>
      <c r="E947" s="285"/>
      <c r="F947" s="285"/>
      <c r="G947" s="285"/>
      <c r="H947" s="285"/>
      <c r="I947" s="285"/>
      <c r="J947" s="285"/>
      <c r="K947" s="285"/>
      <c r="L947" s="285"/>
      <c r="M947" s="285"/>
      <c r="N947" s="285"/>
      <c r="O947" s="285"/>
      <c r="P947" s="286"/>
      <c r="Q947" s="286"/>
      <c r="R947" s="286"/>
    </row>
    <row r="948">
      <c r="A948" s="317"/>
      <c r="B948" s="285"/>
      <c r="C948" s="285"/>
      <c r="D948" s="285"/>
      <c r="E948" s="285"/>
      <c r="F948" s="285"/>
      <c r="G948" s="285"/>
      <c r="H948" s="285"/>
      <c r="I948" s="285"/>
      <c r="J948" s="285"/>
      <c r="K948" s="285"/>
      <c r="L948" s="285"/>
      <c r="M948" s="285"/>
      <c r="N948" s="285"/>
      <c r="O948" s="285"/>
      <c r="P948" s="286"/>
      <c r="Q948" s="286"/>
      <c r="R948" s="286"/>
    </row>
    <row r="949">
      <c r="A949" s="317"/>
      <c r="B949" s="285"/>
      <c r="C949" s="285"/>
      <c r="D949" s="285"/>
      <c r="E949" s="285"/>
      <c r="F949" s="285"/>
      <c r="G949" s="285"/>
      <c r="H949" s="285"/>
      <c r="I949" s="285"/>
      <c r="J949" s="285"/>
      <c r="K949" s="285"/>
      <c r="L949" s="285"/>
      <c r="M949" s="285"/>
      <c r="N949" s="285"/>
      <c r="O949" s="285"/>
      <c r="P949" s="286"/>
      <c r="Q949" s="286"/>
      <c r="R949" s="286"/>
    </row>
    <row r="950">
      <c r="A950" s="317"/>
      <c r="B950" s="285"/>
      <c r="C950" s="285"/>
      <c r="D950" s="285"/>
      <c r="E950" s="285"/>
      <c r="F950" s="285"/>
      <c r="G950" s="285"/>
      <c r="H950" s="285"/>
      <c r="I950" s="285"/>
      <c r="J950" s="285"/>
      <c r="K950" s="285"/>
      <c r="L950" s="285"/>
      <c r="M950" s="285"/>
      <c r="N950" s="285"/>
      <c r="O950" s="285"/>
      <c r="P950" s="286"/>
      <c r="Q950" s="286"/>
      <c r="R950" s="286"/>
    </row>
    <row r="951">
      <c r="A951" s="317"/>
      <c r="B951" s="285"/>
      <c r="C951" s="285"/>
      <c r="D951" s="285"/>
      <c r="E951" s="285"/>
      <c r="F951" s="285"/>
      <c r="G951" s="285"/>
      <c r="H951" s="285"/>
      <c r="I951" s="285"/>
      <c r="J951" s="285"/>
      <c r="K951" s="285"/>
      <c r="L951" s="285"/>
      <c r="M951" s="285"/>
      <c r="N951" s="285"/>
      <c r="O951" s="285"/>
      <c r="P951" s="286"/>
      <c r="Q951" s="286"/>
      <c r="R951" s="286"/>
    </row>
    <row r="952">
      <c r="A952" s="317"/>
      <c r="B952" s="285"/>
      <c r="C952" s="285"/>
      <c r="D952" s="285"/>
      <c r="E952" s="285"/>
      <c r="F952" s="285"/>
      <c r="G952" s="285"/>
      <c r="H952" s="285"/>
      <c r="I952" s="285"/>
      <c r="J952" s="285"/>
      <c r="K952" s="285"/>
      <c r="L952" s="285"/>
      <c r="M952" s="285"/>
      <c r="N952" s="285"/>
      <c r="O952" s="285"/>
      <c r="P952" s="286"/>
      <c r="Q952" s="286"/>
      <c r="R952" s="286"/>
    </row>
    <row r="953">
      <c r="A953" s="317"/>
      <c r="B953" s="285"/>
      <c r="C953" s="285"/>
      <c r="D953" s="285"/>
      <c r="E953" s="285"/>
      <c r="F953" s="285"/>
      <c r="G953" s="285"/>
      <c r="H953" s="285"/>
      <c r="I953" s="285"/>
      <c r="J953" s="285"/>
      <c r="K953" s="285"/>
      <c r="L953" s="285"/>
      <c r="M953" s="285"/>
      <c r="N953" s="285"/>
      <c r="O953" s="285"/>
      <c r="P953" s="286"/>
      <c r="Q953" s="286"/>
      <c r="R953" s="286"/>
    </row>
    <row r="954">
      <c r="A954" s="317"/>
      <c r="B954" s="285"/>
      <c r="C954" s="285"/>
      <c r="D954" s="285"/>
      <c r="E954" s="285"/>
      <c r="F954" s="285"/>
      <c r="G954" s="285"/>
      <c r="H954" s="285"/>
      <c r="I954" s="285"/>
      <c r="J954" s="285"/>
      <c r="K954" s="285"/>
      <c r="L954" s="285"/>
      <c r="M954" s="285"/>
      <c r="N954" s="285"/>
      <c r="O954" s="285"/>
      <c r="P954" s="286"/>
      <c r="Q954" s="286"/>
      <c r="R954" s="286"/>
    </row>
    <row r="955">
      <c r="A955" s="317"/>
      <c r="B955" s="285"/>
      <c r="C955" s="285"/>
      <c r="D955" s="285"/>
      <c r="E955" s="285"/>
      <c r="F955" s="285"/>
      <c r="G955" s="285"/>
      <c r="H955" s="285"/>
      <c r="I955" s="285"/>
      <c r="J955" s="285"/>
      <c r="K955" s="285"/>
      <c r="L955" s="285"/>
      <c r="M955" s="285"/>
      <c r="N955" s="285"/>
      <c r="O955" s="285"/>
      <c r="P955" s="286"/>
      <c r="Q955" s="286"/>
      <c r="R955" s="286"/>
    </row>
    <row r="956">
      <c r="A956" s="317"/>
      <c r="B956" s="285"/>
      <c r="C956" s="285"/>
      <c r="D956" s="285"/>
      <c r="E956" s="285"/>
      <c r="F956" s="285"/>
      <c r="G956" s="285"/>
      <c r="H956" s="285"/>
      <c r="I956" s="285"/>
      <c r="J956" s="285"/>
      <c r="K956" s="285"/>
      <c r="L956" s="285"/>
      <c r="M956" s="285"/>
      <c r="N956" s="285"/>
      <c r="O956" s="285"/>
      <c r="P956" s="286"/>
      <c r="Q956" s="286"/>
      <c r="R956" s="286"/>
    </row>
    <row r="957">
      <c r="A957" s="317"/>
      <c r="B957" s="285"/>
      <c r="C957" s="285"/>
      <c r="D957" s="285"/>
      <c r="E957" s="285"/>
      <c r="F957" s="285"/>
      <c r="G957" s="285"/>
      <c r="H957" s="285"/>
      <c r="I957" s="285"/>
      <c r="J957" s="285"/>
      <c r="K957" s="285"/>
      <c r="L957" s="285"/>
      <c r="M957" s="285"/>
      <c r="N957" s="285"/>
      <c r="O957" s="285"/>
      <c r="P957" s="286"/>
      <c r="Q957" s="286"/>
      <c r="R957" s="286"/>
    </row>
    <row r="958">
      <c r="A958" s="317"/>
      <c r="B958" s="285"/>
      <c r="C958" s="285"/>
      <c r="D958" s="285"/>
      <c r="E958" s="285"/>
      <c r="F958" s="285"/>
      <c r="G958" s="285"/>
      <c r="H958" s="285"/>
      <c r="I958" s="285"/>
      <c r="J958" s="285"/>
      <c r="K958" s="285"/>
      <c r="L958" s="285"/>
      <c r="M958" s="285"/>
      <c r="N958" s="285"/>
      <c r="O958" s="285"/>
      <c r="P958" s="286"/>
      <c r="Q958" s="286"/>
      <c r="R958" s="286"/>
    </row>
    <row r="959">
      <c r="A959" s="317"/>
      <c r="B959" s="285"/>
      <c r="C959" s="285"/>
      <c r="D959" s="285"/>
      <c r="E959" s="285"/>
      <c r="F959" s="285"/>
      <c r="G959" s="285"/>
      <c r="H959" s="285"/>
      <c r="I959" s="285"/>
      <c r="J959" s="285"/>
      <c r="K959" s="285"/>
      <c r="L959" s="285"/>
      <c r="M959" s="285"/>
      <c r="N959" s="285"/>
      <c r="O959" s="285"/>
      <c r="P959" s="286"/>
      <c r="Q959" s="286"/>
      <c r="R959" s="286"/>
    </row>
    <row r="960">
      <c r="A960" s="317"/>
      <c r="B960" s="285"/>
      <c r="C960" s="285"/>
      <c r="D960" s="285"/>
      <c r="E960" s="285"/>
      <c r="F960" s="285"/>
      <c r="G960" s="285"/>
      <c r="H960" s="285"/>
      <c r="I960" s="285"/>
      <c r="J960" s="285"/>
      <c r="K960" s="285"/>
      <c r="L960" s="285"/>
      <c r="M960" s="285"/>
      <c r="N960" s="285"/>
      <c r="O960" s="285"/>
      <c r="P960" s="286"/>
      <c r="Q960" s="286"/>
      <c r="R960" s="286"/>
    </row>
    <row r="961">
      <c r="A961" s="317"/>
      <c r="B961" s="285"/>
      <c r="C961" s="285"/>
      <c r="D961" s="285"/>
      <c r="E961" s="285"/>
      <c r="F961" s="285"/>
      <c r="G961" s="285"/>
      <c r="H961" s="285"/>
      <c r="I961" s="285"/>
      <c r="J961" s="285"/>
      <c r="K961" s="285"/>
      <c r="L961" s="285"/>
      <c r="M961" s="285"/>
      <c r="N961" s="285"/>
      <c r="O961" s="285"/>
      <c r="P961" s="286"/>
      <c r="Q961" s="286"/>
      <c r="R961" s="286"/>
    </row>
    <row r="962">
      <c r="A962" s="317"/>
      <c r="B962" s="285"/>
      <c r="C962" s="285"/>
      <c r="D962" s="285"/>
      <c r="E962" s="285"/>
      <c r="F962" s="285"/>
      <c r="G962" s="285"/>
      <c r="H962" s="285"/>
      <c r="I962" s="285"/>
      <c r="J962" s="285"/>
      <c r="K962" s="285"/>
      <c r="L962" s="285"/>
      <c r="M962" s="285"/>
      <c r="N962" s="285"/>
      <c r="O962" s="285"/>
      <c r="P962" s="286"/>
      <c r="Q962" s="286"/>
      <c r="R962" s="286"/>
    </row>
    <row r="963">
      <c r="A963" s="317"/>
      <c r="B963" s="285"/>
      <c r="C963" s="285"/>
      <c r="D963" s="285"/>
      <c r="E963" s="285"/>
      <c r="F963" s="285"/>
      <c r="G963" s="285"/>
      <c r="H963" s="285"/>
      <c r="I963" s="285"/>
      <c r="J963" s="285"/>
      <c r="K963" s="285"/>
      <c r="L963" s="285"/>
      <c r="M963" s="285"/>
      <c r="N963" s="285"/>
      <c r="O963" s="285"/>
      <c r="P963" s="286"/>
      <c r="Q963" s="286"/>
      <c r="R963" s="286"/>
    </row>
    <row r="964">
      <c r="A964" s="317"/>
      <c r="B964" s="285"/>
      <c r="C964" s="285"/>
      <c r="D964" s="285"/>
      <c r="E964" s="285"/>
      <c r="F964" s="285"/>
      <c r="G964" s="285"/>
      <c r="H964" s="285"/>
      <c r="I964" s="285"/>
      <c r="J964" s="285"/>
      <c r="K964" s="285"/>
      <c r="L964" s="285"/>
      <c r="M964" s="285"/>
      <c r="N964" s="285"/>
      <c r="O964" s="285"/>
      <c r="P964" s="286"/>
      <c r="Q964" s="286"/>
      <c r="R964" s="286"/>
    </row>
    <row r="965">
      <c r="A965" s="317"/>
      <c r="B965" s="285"/>
      <c r="C965" s="285"/>
      <c r="D965" s="285"/>
      <c r="E965" s="285"/>
      <c r="F965" s="285"/>
      <c r="G965" s="285"/>
      <c r="H965" s="285"/>
      <c r="I965" s="285"/>
      <c r="J965" s="285"/>
      <c r="K965" s="285"/>
      <c r="L965" s="285"/>
      <c r="M965" s="285"/>
      <c r="N965" s="285"/>
      <c r="O965" s="285"/>
      <c r="P965" s="286"/>
      <c r="Q965" s="286"/>
      <c r="R965" s="286"/>
    </row>
    <row r="966">
      <c r="A966" s="317"/>
      <c r="B966" s="285"/>
      <c r="C966" s="285"/>
      <c r="D966" s="285"/>
      <c r="E966" s="285"/>
      <c r="F966" s="285"/>
      <c r="G966" s="285"/>
      <c r="H966" s="285"/>
      <c r="I966" s="285"/>
      <c r="J966" s="285"/>
      <c r="K966" s="285"/>
      <c r="L966" s="285"/>
      <c r="M966" s="285"/>
      <c r="N966" s="285"/>
      <c r="O966" s="285"/>
      <c r="P966" s="286"/>
      <c r="Q966" s="286"/>
      <c r="R966" s="286"/>
    </row>
    <row r="967">
      <c r="A967" s="317"/>
      <c r="B967" s="285"/>
      <c r="C967" s="285"/>
      <c r="D967" s="285"/>
      <c r="E967" s="285"/>
      <c r="F967" s="285"/>
      <c r="G967" s="285"/>
      <c r="H967" s="285"/>
      <c r="I967" s="285"/>
      <c r="J967" s="285"/>
      <c r="K967" s="285"/>
      <c r="L967" s="285"/>
      <c r="M967" s="285"/>
      <c r="N967" s="285"/>
      <c r="O967" s="285"/>
      <c r="P967" s="286"/>
      <c r="Q967" s="286"/>
      <c r="R967" s="286"/>
    </row>
    <row r="968">
      <c r="A968" s="317"/>
      <c r="B968" s="285"/>
      <c r="C968" s="285"/>
      <c r="D968" s="285"/>
      <c r="E968" s="285"/>
      <c r="F968" s="285"/>
      <c r="G968" s="285"/>
      <c r="H968" s="285"/>
      <c r="I968" s="285"/>
      <c r="J968" s="285"/>
      <c r="K968" s="285"/>
      <c r="L968" s="285"/>
      <c r="M968" s="285"/>
      <c r="N968" s="285"/>
      <c r="O968" s="285"/>
      <c r="P968" s="286"/>
      <c r="Q968" s="286"/>
      <c r="R968" s="286"/>
    </row>
    <row r="969">
      <c r="A969" s="317"/>
      <c r="B969" s="285"/>
      <c r="C969" s="285"/>
      <c r="D969" s="285"/>
      <c r="E969" s="285"/>
      <c r="F969" s="285"/>
      <c r="G969" s="285"/>
      <c r="H969" s="285"/>
      <c r="I969" s="285"/>
      <c r="J969" s="285"/>
      <c r="K969" s="285"/>
      <c r="L969" s="285"/>
      <c r="M969" s="285"/>
      <c r="N969" s="285"/>
      <c r="O969" s="285"/>
      <c r="P969" s="286"/>
      <c r="Q969" s="286"/>
      <c r="R969" s="286"/>
    </row>
    <row r="970">
      <c r="A970" s="317"/>
      <c r="B970" s="285"/>
      <c r="C970" s="285"/>
      <c r="D970" s="285"/>
      <c r="E970" s="285"/>
      <c r="F970" s="285"/>
      <c r="G970" s="285"/>
      <c r="H970" s="285"/>
      <c r="I970" s="285"/>
      <c r="J970" s="285"/>
      <c r="K970" s="285"/>
      <c r="L970" s="285"/>
      <c r="M970" s="285"/>
      <c r="N970" s="285"/>
      <c r="O970" s="285"/>
      <c r="P970" s="286"/>
      <c r="Q970" s="286"/>
      <c r="R970" s="286"/>
    </row>
    <row r="971">
      <c r="A971" s="317"/>
      <c r="B971" s="285"/>
      <c r="C971" s="285"/>
      <c r="D971" s="285"/>
      <c r="E971" s="285"/>
      <c r="F971" s="285"/>
      <c r="G971" s="285"/>
      <c r="H971" s="285"/>
      <c r="I971" s="285"/>
      <c r="J971" s="285"/>
      <c r="K971" s="285"/>
      <c r="L971" s="285"/>
      <c r="M971" s="285"/>
      <c r="N971" s="285"/>
      <c r="O971" s="285"/>
      <c r="P971" s="286"/>
      <c r="Q971" s="286"/>
      <c r="R971" s="286"/>
    </row>
    <row r="972">
      <c r="A972" s="317"/>
      <c r="B972" s="285"/>
      <c r="C972" s="285"/>
      <c r="D972" s="285"/>
      <c r="E972" s="285"/>
      <c r="F972" s="285"/>
      <c r="G972" s="285"/>
      <c r="H972" s="285"/>
      <c r="I972" s="285"/>
      <c r="J972" s="285"/>
      <c r="K972" s="285"/>
      <c r="L972" s="285"/>
      <c r="M972" s="285"/>
      <c r="N972" s="285"/>
      <c r="O972" s="285"/>
      <c r="P972" s="286"/>
      <c r="Q972" s="286"/>
      <c r="R972" s="286"/>
    </row>
    <row r="973">
      <c r="A973" s="317"/>
      <c r="B973" s="285"/>
      <c r="C973" s="285"/>
      <c r="D973" s="285"/>
      <c r="E973" s="285"/>
      <c r="F973" s="285"/>
      <c r="G973" s="285"/>
      <c r="H973" s="285"/>
      <c r="I973" s="285"/>
      <c r="J973" s="285"/>
      <c r="K973" s="285"/>
      <c r="L973" s="285"/>
      <c r="M973" s="285"/>
      <c r="N973" s="285"/>
      <c r="O973" s="285"/>
      <c r="P973" s="286"/>
      <c r="Q973" s="286"/>
      <c r="R973" s="286"/>
    </row>
    <row r="974">
      <c r="A974" s="317"/>
      <c r="B974" s="285"/>
      <c r="C974" s="285"/>
      <c r="D974" s="285"/>
      <c r="E974" s="285"/>
      <c r="F974" s="285"/>
      <c r="G974" s="285"/>
      <c r="H974" s="285"/>
      <c r="I974" s="285"/>
      <c r="J974" s="285"/>
      <c r="K974" s="285"/>
      <c r="L974" s="285"/>
      <c r="M974" s="285"/>
      <c r="N974" s="285"/>
      <c r="O974" s="285"/>
      <c r="P974" s="286"/>
      <c r="Q974" s="286"/>
      <c r="R974" s="286"/>
    </row>
    <row r="975">
      <c r="A975" s="317"/>
      <c r="B975" s="285"/>
      <c r="C975" s="285"/>
      <c r="D975" s="285"/>
      <c r="E975" s="285"/>
      <c r="F975" s="285"/>
      <c r="G975" s="285"/>
      <c r="H975" s="285"/>
      <c r="I975" s="285"/>
      <c r="J975" s="285"/>
      <c r="K975" s="285"/>
      <c r="L975" s="285"/>
      <c r="M975" s="285"/>
      <c r="N975" s="285"/>
      <c r="O975" s="285"/>
      <c r="P975" s="286"/>
      <c r="Q975" s="286"/>
      <c r="R975" s="286"/>
    </row>
    <row r="976">
      <c r="A976" s="317"/>
      <c r="B976" s="285"/>
      <c r="C976" s="285"/>
      <c r="D976" s="285"/>
      <c r="E976" s="285"/>
      <c r="F976" s="285"/>
      <c r="G976" s="285"/>
      <c r="H976" s="285"/>
      <c r="I976" s="285"/>
      <c r="J976" s="285"/>
      <c r="K976" s="285"/>
      <c r="L976" s="285"/>
      <c r="M976" s="285"/>
      <c r="N976" s="285"/>
      <c r="O976" s="285"/>
      <c r="P976" s="286"/>
      <c r="Q976" s="286"/>
      <c r="R976" s="286"/>
    </row>
    <row r="977">
      <c r="A977" s="317"/>
      <c r="B977" s="285"/>
      <c r="C977" s="285"/>
      <c r="D977" s="285"/>
      <c r="E977" s="285"/>
      <c r="F977" s="285"/>
      <c r="G977" s="285"/>
      <c r="H977" s="285"/>
      <c r="I977" s="285"/>
      <c r="J977" s="285"/>
      <c r="K977" s="285"/>
      <c r="L977" s="285"/>
      <c r="M977" s="285"/>
      <c r="N977" s="285"/>
      <c r="O977" s="285"/>
      <c r="P977" s="286"/>
      <c r="Q977" s="286"/>
      <c r="R977" s="286"/>
    </row>
    <row r="978">
      <c r="A978" s="317"/>
      <c r="B978" s="285"/>
      <c r="C978" s="285"/>
      <c r="D978" s="285"/>
      <c r="E978" s="285"/>
      <c r="F978" s="285"/>
      <c r="G978" s="285"/>
      <c r="H978" s="285"/>
      <c r="I978" s="285"/>
      <c r="J978" s="285"/>
      <c r="K978" s="285"/>
      <c r="L978" s="285"/>
      <c r="M978" s="285"/>
      <c r="N978" s="285"/>
      <c r="O978" s="285"/>
      <c r="P978" s="286"/>
      <c r="Q978" s="286"/>
      <c r="R978" s="286"/>
    </row>
    <row r="979">
      <c r="A979" s="317"/>
      <c r="B979" s="285"/>
      <c r="C979" s="285"/>
      <c r="D979" s="285"/>
      <c r="E979" s="285"/>
      <c r="F979" s="285"/>
      <c r="G979" s="285"/>
      <c r="H979" s="285"/>
      <c r="I979" s="285"/>
      <c r="J979" s="285"/>
      <c r="K979" s="285"/>
      <c r="L979" s="285"/>
      <c r="M979" s="285"/>
      <c r="N979" s="285"/>
      <c r="O979" s="285"/>
      <c r="P979" s="286"/>
      <c r="Q979" s="286"/>
      <c r="R979" s="286"/>
    </row>
    <row r="980">
      <c r="A980" s="317"/>
      <c r="B980" s="285"/>
      <c r="C980" s="285"/>
      <c r="D980" s="285"/>
      <c r="E980" s="285"/>
      <c r="F980" s="285"/>
      <c r="G980" s="285"/>
      <c r="H980" s="285"/>
      <c r="I980" s="285"/>
      <c r="J980" s="285"/>
      <c r="K980" s="285"/>
      <c r="L980" s="285"/>
      <c r="M980" s="285"/>
      <c r="N980" s="285"/>
      <c r="O980" s="285"/>
      <c r="P980" s="286"/>
      <c r="Q980" s="286"/>
      <c r="R980" s="286"/>
    </row>
    <row r="981">
      <c r="A981" s="317"/>
      <c r="B981" s="285"/>
      <c r="C981" s="285"/>
      <c r="D981" s="285"/>
      <c r="E981" s="285"/>
      <c r="F981" s="285"/>
      <c r="G981" s="285"/>
      <c r="H981" s="285"/>
      <c r="I981" s="285"/>
      <c r="J981" s="285"/>
      <c r="K981" s="285"/>
      <c r="L981" s="285"/>
      <c r="M981" s="285"/>
      <c r="N981" s="285"/>
      <c r="O981" s="285"/>
      <c r="P981" s="286"/>
      <c r="Q981" s="286"/>
      <c r="R981" s="286"/>
    </row>
    <row r="982">
      <c r="A982" s="317"/>
      <c r="B982" s="285"/>
      <c r="C982" s="285"/>
      <c r="D982" s="285"/>
      <c r="E982" s="285"/>
      <c r="F982" s="285"/>
      <c r="G982" s="285"/>
      <c r="H982" s="285"/>
      <c r="I982" s="285"/>
      <c r="J982" s="285"/>
      <c r="K982" s="285"/>
      <c r="L982" s="285"/>
      <c r="M982" s="285"/>
      <c r="N982" s="285"/>
      <c r="O982" s="285"/>
      <c r="P982" s="286"/>
      <c r="Q982" s="286"/>
      <c r="R982" s="286"/>
    </row>
    <row r="983">
      <c r="A983" s="317"/>
      <c r="B983" s="285"/>
      <c r="C983" s="285"/>
      <c r="D983" s="285"/>
      <c r="E983" s="285"/>
      <c r="F983" s="285"/>
      <c r="G983" s="285"/>
      <c r="H983" s="285"/>
      <c r="I983" s="285"/>
      <c r="J983" s="285"/>
      <c r="K983" s="285"/>
      <c r="L983" s="285"/>
      <c r="M983" s="285"/>
      <c r="N983" s="285"/>
      <c r="O983" s="285"/>
      <c r="P983" s="286"/>
      <c r="Q983" s="286"/>
      <c r="R983" s="286"/>
    </row>
    <row r="984">
      <c r="A984" s="317"/>
      <c r="B984" s="285"/>
      <c r="C984" s="285"/>
      <c r="D984" s="285"/>
      <c r="E984" s="285"/>
      <c r="F984" s="285"/>
      <c r="G984" s="285"/>
      <c r="H984" s="285"/>
      <c r="I984" s="285"/>
      <c r="J984" s="285"/>
      <c r="K984" s="285"/>
      <c r="L984" s="285"/>
      <c r="M984" s="285"/>
      <c r="N984" s="285"/>
      <c r="O984" s="285"/>
      <c r="P984" s="286"/>
      <c r="Q984" s="286"/>
      <c r="R984" s="286"/>
    </row>
    <row r="985">
      <c r="A985" s="317"/>
      <c r="B985" s="285"/>
      <c r="C985" s="285"/>
      <c r="D985" s="285"/>
      <c r="E985" s="285"/>
      <c r="F985" s="285"/>
      <c r="G985" s="285"/>
      <c r="H985" s="285"/>
      <c r="I985" s="285"/>
      <c r="J985" s="285"/>
      <c r="K985" s="285"/>
      <c r="L985" s="285"/>
      <c r="M985" s="285"/>
      <c r="N985" s="285"/>
      <c r="O985" s="285"/>
      <c r="P985" s="286"/>
      <c r="Q985" s="286"/>
      <c r="R985" s="286"/>
    </row>
    <row r="986">
      <c r="A986" s="317"/>
      <c r="B986" s="285"/>
      <c r="C986" s="285"/>
      <c r="D986" s="285"/>
      <c r="E986" s="285"/>
      <c r="F986" s="285"/>
      <c r="G986" s="285"/>
      <c r="H986" s="285"/>
      <c r="I986" s="285"/>
      <c r="J986" s="285"/>
      <c r="K986" s="285"/>
      <c r="L986" s="285"/>
      <c r="M986" s="285"/>
      <c r="N986" s="285"/>
      <c r="O986" s="285"/>
      <c r="P986" s="286"/>
      <c r="Q986" s="286"/>
      <c r="R986" s="286"/>
    </row>
    <row r="987">
      <c r="A987" s="317"/>
      <c r="B987" s="285"/>
      <c r="C987" s="285"/>
      <c r="D987" s="285"/>
      <c r="E987" s="285"/>
      <c r="F987" s="285"/>
      <c r="G987" s="285"/>
      <c r="H987" s="285"/>
      <c r="I987" s="285"/>
      <c r="J987" s="285"/>
      <c r="K987" s="285"/>
      <c r="L987" s="285"/>
      <c r="M987" s="285"/>
      <c r="N987" s="285"/>
      <c r="O987" s="285"/>
      <c r="P987" s="286"/>
      <c r="Q987" s="286"/>
      <c r="R987" s="286"/>
    </row>
    <row r="988">
      <c r="A988" s="317"/>
      <c r="B988" s="285"/>
      <c r="C988" s="285"/>
      <c r="D988" s="285"/>
      <c r="E988" s="285"/>
      <c r="F988" s="285"/>
      <c r="G988" s="285"/>
      <c r="H988" s="285"/>
      <c r="I988" s="285"/>
      <c r="J988" s="285"/>
      <c r="K988" s="285"/>
      <c r="L988" s="285"/>
      <c r="M988" s="285"/>
      <c r="N988" s="285"/>
      <c r="O988" s="285"/>
      <c r="P988" s="286"/>
      <c r="Q988" s="286"/>
      <c r="R988" s="286"/>
    </row>
    <row r="989">
      <c r="A989" s="317"/>
      <c r="B989" s="285"/>
      <c r="C989" s="285"/>
      <c r="D989" s="285"/>
      <c r="E989" s="285"/>
      <c r="F989" s="285"/>
      <c r="G989" s="285"/>
      <c r="H989" s="285"/>
      <c r="I989" s="285"/>
      <c r="J989" s="285"/>
      <c r="K989" s="285"/>
      <c r="L989" s="285"/>
      <c r="M989" s="285"/>
      <c r="N989" s="285"/>
      <c r="O989" s="285"/>
      <c r="P989" s="286"/>
      <c r="Q989" s="286"/>
      <c r="R989" s="286"/>
    </row>
    <row r="990">
      <c r="A990" s="317"/>
      <c r="B990" s="285"/>
      <c r="C990" s="285"/>
      <c r="D990" s="285"/>
      <c r="E990" s="285"/>
      <c r="F990" s="285"/>
      <c r="G990" s="285"/>
      <c r="H990" s="285"/>
      <c r="I990" s="285"/>
      <c r="J990" s="285"/>
      <c r="K990" s="285"/>
      <c r="L990" s="285"/>
      <c r="M990" s="285"/>
      <c r="N990" s="285"/>
      <c r="O990" s="285"/>
      <c r="P990" s="286"/>
      <c r="Q990" s="286"/>
      <c r="R990" s="286"/>
    </row>
    <row r="991">
      <c r="A991" s="317"/>
      <c r="B991" s="285"/>
      <c r="C991" s="285"/>
      <c r="D991" s="285"/>
      <c r="E991" s="285"/>
      <c r="F991" s="285"/>
      <c r="G991" s="285"/>
      <c r="H991" s="285"/>
      <c r="I991" s="285"/>
      <c r="J991" s="285"/>
      <c r="K991" s="285"/>
      <c r="L991" s="285"/>
      <c r="M991" s="285"/>
      <c r="N991" s="285"/>
      <c r="O991" s="285"/>
      <c r="P991" s="286"/>
      <c r="Q991" s="286"/>
      <c r="R991" s="286"/>
    </row>
    <row r="992">
      <c r="A992" s="317"/>
      <c r="B992" s="285"/>
      <c r="C992" s="285"/>
      <c r="D992" s="285"/>
      <c r="E992" s="285"/>
      <c r="F992" s="285"/>
      <c r="G992" s="285"/>
      <c r="H992" s="285"/>
      <c r="I992" s="285"/>
      <c r="J992" s="285"/>
      <c r="K992" s="285"/>
      <c r="L992" s="285"/>
      <c r="M992" s="285"/>
      <c r="N992" s="285"/>
      <c r="O992" s="285"/>
      <c r="P992" s="286"/>
      <c r="Q992" s="286"/>
      <c r="R992" s="286"/>
    </row>
    <row r="993">
      <c r="A993" s="317"/>
      <c r="B993" s="285"/>
      <c r="C993" s="285"/>
      <c r="D993" s="285"/>
      <c r="E993" s="285"/>
      <c r="F993" s="285"/>
      <c r="G993" s="285"/>
      <c r="H993" s="285"/>
      <c r="I993" s="285"/>
      <c r="J993" s="285"/>
      <c r="K993" s="285"/>
      <c r="L993" s="285"/>
      <c r="M993" s="285"/>
      <c r="N993" s="285"/>
      <c r="O993" s="285"/>
      <c r="P993" s="286"/>
      <c r="Q993" s="286"/>
      <c r="R993" s="286"/>
    </row>
    <row r="994">
      <c r="A994" s="317"/>
      <c r="B994" s="285"/>
      <c r="C994" s="285"/>
      <c r="D994" s="285"/>
      <c r="E994" s="285"/>
      <c r="F994" s="285"/>
      <c r="G994" s="285"/>
      <c r="H994" s="285"/>
      <c r="I994" s="285"/>
      <c r="J994" s="285"/>
      <c r="K994" s="285"/>
      <c r="L994" s="285"/>
      <c r="M994" s="285"/>
      <c r="N994" s="285"/>
      <c r="O994" s="285"/>
      <c r="P994" s="286"/>
      <c r="Q994" s="286"/>
      <c r="R994" s="286"/>
    </row>
    <row r="995">
      <c r="A995" s="317"/>
      <c r="B995" s="285"/>
      <c r="C995" s="285"/>
      <c r="D995" s="285"/>
      <c r="E995" s="285"/>
      <c r="F995" s="285"/>
      <c r="G995" s="285"/>
      <c r="H995" s="285"/>
      <c r="I995" s="285"/>
      <c r="J995" s="285"/>
      <c r="K995" s="285"/>
      <c r="L995" s="285"/>
      <c r="M995" s="285"/>
      <c r="N995" s="285"/>
      <c r="O995" s="285"/>
      <c r="P995" s="286"/>
      <c r="Q995" s="286"/>
      <c r="R995" s="286"/>
    </row>
    <row r="996">
      <c r="A996" s="317"/>
      <c r="B996" s="285"/>
      <c r="C996" s="285"/>
      <c r="D996" s="285"/>
      <c r="E996" s="285"/>
      <c r="F996" s="285"/>
      <c r="G996" s="285"/>
      <c r="H996" s="285"/>
      <c r="I996" s="285"/>
      <c r="J996" s="285"/>
      <c r="K996" s="285"/>
      <c r="L996" s="285"/>
      <c r="M996" s="285"/>
      <c r="N996" s="285"/>
      <c r="O996" s="285"/>
      <c r="P996" s="286"/>
      <c r="Q996" s="286"/>
      <c r="R996" s="286"/>
    </row>
    <row r="997">
      <c r="A997" s="317"/>
      <c r="B997" s="285"/>
      <c r="C997" s="285"/>
      <c r="D997" s="285"/>
      <c r="E997" s="285"/>
      <c r="F997" s="285"/>
      <c r="G997" s="285"/>
      <c r="H997" s="285"/>
      <c r="I997" s="285"/>
      <c r="J997" s="285"/>
      <c r="K997" s="285"/>
      <c r="L997" s="285"/>
      <c r="M997" s="285"/>
      <c r="N997" s="285"/>
      <c r="O997" s="285"/>
      <c r="P997" s="286"/>
      <c r="Q997" s="286"/>
      <c r="R997" s="286"/>
    </row>
    <row r="998">
      <c r="A998" s="317"/>
      <c r="B998" s="285"/>
      <c r="C998" s="285"/>
      <c r="D998" s="285"/>
      <c r="E998" s="285"/>
      <c r="F998" s="285"/>
      <c r="G998" s="285"/>
      <c r="H998" s="285"/>
      <c r="I998" s="285"/>
      <c r="J998" s="285"/>
      <c r="K998" s="285"/>
      <c r="L998" s="285"/>
      <c r="M998" s="285"/>
      <c r="N998" s="285"/>
      <c r="O998" s="285"/>
      <c r="P998" s="286"/>
      <c r="Q998" s="286"/>
      <c r="R998" s="286"/>
    </row>
    <row r="999">
      <c r="A999" s="317"/>
      <c r="B999" s="285"/>
      <c r="C999" s="285"/>
      <c r="D999" s="285"/>
      <c r="E999" s="285"/>
      <c r="F999" s="285"/>
      <c r="G999" s="285"/>
      <c r="H999" s="285"/>
      <c r="I999" s="285"/>
      <c r="J999" s="285"/>
      <c r="K999" s="285"/>
      <c r="L999" s="285"/>
      <c r="M999" s="285"/>
      <c r="N999" s="285"/>
      <c r="O999" s="285"/>
      <c r="P999" s="286"/>
      <c r="Q999" s="286"/>
      <c r="R999" s="286"/>
    </row>
    <row r="1000">
      <c r="A1000" s="317"/>
      <c r="B1000" s="285"/>
      <c r="C1000" s="285"/>
      <c r="D1000" s="285"/>
      <c r="E1000" s="285"/>
      <c r="F1000" s="285"/>
      <c r="G1000" s="285"/>
      <c r="H1000" s="285"/>
      <c r="I1000" s="285"/>
      <c r="J1000" s="285"/>
      <c r="K1000" s="285"/>
      <c r="L1000" s="285"/>
      <c r="M1000" s="285"/>
      <c r="N1000" s="285"/>
      <c r="O1000" s="285"/>
      <c r="P1000" s="286"/>
      <c r="Q1000" s="286"/>
      <c r="R1000" s="286"/>
    </row>
    <row r="1001">
      <c r="A1001" s="317"/>
      <c r="B1001" s="285"/>
      <c r="C1001" s="285"/>
      <c r="D1001" s="285"/>
      <c r="E1001" s="285"/>
      <c r="F1001" s="285"/>
      <c r="G1001" s="285"/>
      <c r="H1001" s="285"/>
      <c r="I1001" s="285"/>
      <c r="J1001" s="285"/>
      <c r="K1001" s="285"/>
      <c r="L1001" s="285"/>
      <c r="M1001" s="285"/>
      <c r="N1001" s="285"/>
      <c r="O1001" s="285"/>
      <c r="P1001" s="286"/>
      <c r="Q1001" s="286"/>
      <c r="R1001" s="286"/>
    </row>
    <row r="1002">
      <c r="A1002" s="317"/>
      <c r="B1002" s="285"/>
      <c r="C1002" s="285"/>
      <c r="D1002" s="285"/>
      <c r="E1002" s="285"/>
      <c r="F1002" s="285"/>
      <c r="G1002" s="285"/>
      <c r="H1002" s="285"/>
      <c r="I1002" s="285"/>
      <c r="J1002" s="285"/>
      <c r="K1002" s="285"/>
      <c r="L1002" s="285"/>
      <c r="M1002" s="285"/>
      <c r="N1002" s="285"/>
      <c r="O1002" s="285"/>
      <c r="P1002" s="286"/>
      <c r="Q1002" s="286"/>
      <c r="R1002" s="286"/>
    </row>
    <row r="1003">
      <c r="A1003" s="317"/>
      <c r="B1003" s="285"/>
      <c r="C1003" s="285"/>
      <c r="D1003" s="285"/>
      <c r="E1003" s="285"/>
      <c r="F1003" s="285"/>
      <c r="G1003" s="285"/>
      <c r="H1003" s="285"/>
      <c r="I1003" s="285"/>
      <c r="J1003" s="285"/>
      <c r="K1003" s="285"/>
      <c r="L1003" s="285"/>
      <c r="M1003" s="285"/>
      <c r="N1003" s="285"/>
      <c r="O1003" s="285"/>
      <c r="P1003" s="286"/>
      <c r="Q1003" s="286"/>
      <c r="R1003" s="286"/>
    </row>
    <row r="1004">
      <c r="A1004" s="317"/>
      <c r="B1004" s="285"/>
      <c r="C1004" s="285"/>
      <c r="D1004" s="285"/>
      <c r="E1004" s="285"/>
      <c r="F1004" s="285"/>
      <c r="G1004" s="285"/>
      <c r="H1004" s="285"/>
      <c r="I1004" s="285"/>
      <c r="J1004" s="285"/>
      <c r="K1004" s="285"/>
      <c r="L1004" s="285"/>
      <c r="M1004" s="285"/>
      <c r="N1004" s="285"/>
      <c r="O1004" s="285"/>
      <c r="P1004" s="286"/>
      <c r="Q1004" s="286"/>
      <c r="R1004" s="286"/>
    </row>
    <row r="1005">
      <c r="A1005" s="317"/>
      <c r="B1005" s="285"/>
      <c r="C1005" s="285"/>
      <c r="D1005" s="285"/>
      <c r="E1005" s="285"/>
      <c r="F1005" s="285"/>
      <c r="G1005" s="285"/>
      <c r="H1005" s="285"/>
      <c r="I1005" s="285"/>
      <c r="J1005" s="285"/>
      <c r="K1005" s="285"/>
      <c r="L1005" s="285"/>
      <c r="M1005" s="285"/>
      <c r="N1005" s="285"/>
      <c r="O1005" s="285"/>
      <c r="P1005" s="286"/>
      <c r="Q1005" s="286"/>
      <c r="R1005" s="286"/>
    </row>
    <row r="1006">
      <c r="A1006" s="317"/>
      <c r="B1006" s="285"/>
      <c r="C1006" s="285"/>
      <c r="D1006" s="285"/>
      <c r="E1006" s="285"/>
      <c r="F1006" s="285"/>
      <c r="G1006" s="285"/>
      <c r="H1006" s="285"/>
      <c r="I1006" s="285"/>
      <c r="J1006" s="285"/>
      <c r="K1006" s="285"/>
      <c r="L1006" s="285"/>
      <c r="M1006" s="285"/>
      <c r="N1006" s="285"/>
      <c r="O1006" s="285"/>
      <c r="P1006" s="286"/>
      <c r="Q1006" s="286"/>
      <c r="R1006" s="286"/>
    </row>
    <row r="1007">
      <c r="A1007" s="317"/>
      <c r="B1007" s="285"/>
      <c r="C1007" s="285"/>
      <c r="D1007" s="285"/>
      <c r="E1007" s="285"/>
      <c r="F1007" s="285"/>
      <c r="G1007" s="285"/>
      <c r="H1007" s="285"/>
      <c r="I1007" s="285"/>
      <c r="J1007" s="285"/>
      <c r="K1007" s="285"/>
      <c r="L1007" s="285"/>
      <c r="M1007" s="285"/>
      <c r="N1007" s="285"/>
      <c r="O1007" s="285"/>
      <c r="P1007" s="286"/>
      <c r="Q1007" s="286"/>
      <c r="R1007" s="286"/>
    </row>
    <row r="1008">
      <c r="A1008" s="317"/>
      <c r="B1008" s="285"/>
      <c r="C1008" s="285"/>
      <c r="D1008" s="285"/>
      <c r="E1008" s="285"/>
      <c r="F1008" s="285"/>
      <c r="G1008" s="285"/>
      <c r="H1008" s="285"/>
      <c r="I1008" s="285"/>
      <c r="J1008" s="285"/>
      <c r="K1008" s="285"/>
      <c r="L1008" s="285"/>
      <c r="M1008" s="285"/>
      <c r="N1008" s="285"/>
      <c r="O1008" s="285"/>
      <c r="P1008" s="286"/>
      <c r="Q1008" s="286"/>
      <c r="R1008" s="286"/>
    </row>
    <row r="1009">
      <c r="A1009" s="317"/>
      <c r="B1009" s="285"/>
      <c r="C1009" s="285"/>
      <c r="D1009" s="285"/>
      <c r="E1009" s="285"/>
      <c r="F1009" s="285"/>
      <c r="G1009" s="285"/>
      <c r="H1009" s="285"/>
      <c r="I1009" s="285"/>
      <c r="J1009" s="285"/>
      <c r="K1009" s="285"/>
      <c r="L1009" s="285"/>
      <c r="M1009" s="285"/>
      <c r="N1009" s="285"/>
      <c r="O1009" s="285"/>
      <c r="P1009" s="286"/>
      <c r="Q1009" s="286"/>
      <c r="R1009" s="286"/>
    </row>
  </sheetData>
  <autoFilter ref="$A$1:$H$33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0.86"/>
    <col customWidth="1" min="3" max="3" width="27.14"/>
    <col customWidth="1" min="5" max="5" width="25.43"/>
  </cols>
  <sheetData>
    <row r="1">
      <c r="A1" s="318" t="s">
        <v>4456</v>
      </c>
      <c r="B1" s="319"/>
      <c r="C1" s="319"/>
      <c r="D1" s="319"/>
      <c r="E1" s="320"/>
    </row>
    <row r="2">
      <c r="A2" s="321" t="s">
        <v>0</v>
      </c>
      <c r="B2" s="322" t="s">
        <v>4457</v>
      </c>
      <c r="C2" s="322"/>
      <c r="D2" s="322" t="s">
        <v>2506</v>
      </c>
      <c r="E2" s="323" t="s">
        <v>4458</v>
      </c>
    </row>
    <row r="3">
      <c r="A3" s="324">
        <v>1.05291215E8</v>
      </c>
      <c r="B3" s="325" t="s">
        <v>4459</v>
      </c>
      <c r="C3" s="326" t="s">
        <v>4460</v>
      </c>
      <c r="D3" s="327">
        <v>37.0</v>
      </c>
      <c r="E3" s="328">
        <v>9.84897632E8</v>
      </c>
    </row>
    <row r="4">
      <c r="A4" s="329">
        <v>1.01517647E8</v>
      </c>
      <c r="B4" s="330" t="s">
        <v>4461</v>
      </c>
      <c r="C4" s="331" t="s">
        <v>4460</v>
      </c>
      <c r="D4" s="332">
        <v>64.0</v>
      </c>
      <c r="E4" s="333">
        <v>9.69400855E8</v>
      </c>
    </row>
    <row r="5">
      <c r="A5" s="329">
        <v>1.02116316E8</v>
      </c>
      <c r="B5" s="330" t="s">
        <v>4462</v>
      </c>
      <c r="C5" s="331" t="s">
        <v>4460</v>
      </c>
      <c r="D5" s="332">
        <v>60.0</v>
      </c>
      <c r="E5" s="333">
        <v>9.98518231E8</v>
      </c>
    </row>
    <row r="6">
      <c r="A6" s="329">
        <v>1.07424467E8</v>
      </c>
      <c r="B6" s="330" t="s">
        <v>4463</v>
      </c>
      <c r="C6" s="331" t="s">
        <v>4460</v>
      </c>
      <c r="D6" s="332">
        <v>28.0</v>
      </c>
      <c r="E6" s="333">
        <v>9.87163131E8</v>
      </c>
    </row>
    <row r="7">
      <c r="A7" s="329">
        <v>1.0321623E8</v>
      </c>
      <c r="B7" s="330" t="s">
        <v>4464</v>
      </c>
      <c r="C7" s="331" t="s">
        <v>4460</v>
      </c>
      <c r="D7" s="332">
        <v>53.0</v>
      </c>
      <c r="E7" s="333">
        <v>9.97998425E8</v>
      </c>
    </row>
    <row r="8">
      <c r="A8" s="329">
        <v>1.01267714E8</v>
      </c>
      <c r="B8" s="334" t="s">
        <v>4465</v>
      </c>
      <c r="C8" s="331" t="s">
        <v>4460</v>
      </c>
      <c r="D8" s="335">
        <v>69.0</v>
      </c>
      <c r="E8" s="333">
        <v>2891866.0</v>
      </c>
    </row>
    <row r="9">
      <c r="A9" s="329">
        <v>1.03117347E8</v>
      </c>
      <c r="B9" s="330" t="s">
        <v>4466</v>
      </c>
      <c r="C9" s="331" t="s">
        <v>4460</v>
      </c>
      <c r="D9" s="332">
        <v>55.0</v>
      </c>
      <c r="E9" s="331">
        <v>9.87538488E8</v>
      </c>
    </row>
    <row r="10">
      <c r="A10" s="329">
        <v>1.03540134E8</v>
      </c>
      <c r="B10" s="330" t="s">
        <v>4467</v>
      </c>
      <c r="C10" s="331" t="s">
        <v>4460</v>
      </c>
      <c r="D10" s="332">
        <v>50.0</v>
      </c>
      <c r="E10" s="333">
        <v>9.59078209E8</v>
      </c>
    </row>
    <row r="11">
      <c r="A11" s="329">
        <v>1.03337556E8</v>
      </c>
      <c r="B11" s="330" t="s">
        <v>4468</v>
      </c>
      <c r="C11" s="331" t="s">
        <v>4460</v>
      </c>
      <c r="D11" s="332">
        <v>55.0</v>
      </c>
      <c r="E11" s="333">
        <v>4077367.0</v>
      </c>
    </row>
    <row r="12">
      <c r="A12" s="329">
        <v>1.06037716E8</v>
      </c>
      <c r="B12" s="330" t="s">
        <v>4469</v>
      </c>
      <c r="C12" s="331" t="s">
        <v>4460</v>
      </c>
      <c r="D12" s="332">
        <v>36.0</v>
      </c>
      <c r="E12" s="333">
        <v>9.80694664E8</v>
      </c>
    </row>
    <row r="13">
      <c r="A13" s="329">
        <v>1.02592342E8</v>
      </c>
      <c r="B13" s="330" t="s">
        <v>4470</v>
      </c>
      <c r="C13" s="331" t="s">
        <v>4460</v>
      </c>
      <c r="D13" s="332">
        <v>59.0</v>
      </c>
      <c r="E13" s="333">
        <v>9.94665419E8</v>
      </c>
    </row>
    <row r="14">
      <c r="A14" s="329">
        <v>1.03327227E8</v>
      </c>
      <c r="B14" s="330" t="s">
        <v>4471</v>
      </c>
      <c r="C14" s="331" t="s">
        <v>4460</v>
      </c>
      <c r="D14" s="332">
        <v>44.0</v>
      </c>
      <c r="E14" s="333">
        <v>9.09936842E8</v>
      </c>
    </row>
    <row r="15">
      <c r="A15" s="329">
        <v>1.07239006E8</v>
      </c>
      <c r="B15" s="334" t="s">
        <v>4472</v>
      </c>
      <c r="C15" s="333" t="s">
        <v>4460</v>
      </c>
      <c r="D15" s="332">
        <v>18.0</v>
      </c>
      <c r="E15" s="333">
        <v>9.9365443E8</v>
      </c>
    </row>
    <row r="16">
      <c r="A16" s="329">
        <v>1.02827573E8</v>
      </c>
      <c r="B16" s="330" t="s">
        <v>4473</v>
      </c>
      <c r="C16" s="331" t="s">
        <v>4460</v>
      </c>
      <c r="D16" s="332">
        <v>50.0</v>
      </c>
      <c r="E16" s="333">
        <v>9.5912108E8</v>
      </c>
    </row>
    <row r="17">
      <c r="A17" s="329">
        <v>1.02207438E8</v>
      </c>
      <c r="B17" s="330" t="s">
        <v>4474</v>
      </c>
      <c r="C17" s="331" t="s">
        <v>4460</v>
      </c>
      <c r="D17" s="332">
        <v>58.0</v>
      </c>
      <c r="E17" s="333">
        <v>9.39922671E8</v>
      </c>
    </row>
    <row r="18">
      <c r="A18" s="329">
        <v>1.03024089E8</v>
      </c>
      <c r="B18" s="330" t="s">
        <v>4475</v>
      </c>
      <c r="C18" s="331" t="s">
        <v>4460</v>
      </c>
      <c r="D18" s="332">
        <v>55.0</v>
      </c>
      <c r="E18" s="333">
        <v>9.99315347E8</v>
      </c>
    </row>
    <row r="19">
      <c r="A19" s="329">
        <v>1.03421764E8</v>
      </c>
      <c r="B19" s="330" t="s">
        <v>4081</v>
      </c>
      <c r="C19" s="331" t="s">
        <v>4460</v>
      </c>
      <c r="D19" s="332">
        <v>52.0</v>
      </c>
      <c r="E19" s="333">
        <v>2365046.0</v>
      </c>
    </row>
    <row r="20">
      <c r="A20" s="329">
        <v>1.01755908E8</v>
      </c>
      <c r="B20" s="330" t="s">
        <v>4476</v>
      </c>
      <c r="C20" s="331" t="s">
        <v>4460</v>
      </c>
      <c r="D20" s="332">
        <v>63.0</v>
      </c>
      <c r="E20" s="331">
        <v>2476000.0</v>
      </c>
    </row>
    <row r="21">
      <c r="A21" s="329">
        <v>1.01659951E8</v>
      </c>
      <c r="B21" s="330" t="s">
        <v>4477</v>
      </c>
      <c r="C21" s="331" t="s">
        <v>4460</v>
      </c>
      <c r="D21" s="332">
        <v>67.0</v>
      </c>
      <c r="E21" s="333">
        <v>9.80404596E8</v>
      </c>
    </row>
    <row r="22">
      <c r="A22" s="329">
        <v>1.0427573E8</v>
      </c>
      <c r="B22" s="330" t="s">
        <v>4478</v>
      </c>
      <c r="C22" s="331" t="s">
        <v>4460</v>
      </c>
      <c r="D22" s="332">
        <v>41.0</v>
      </c>
      <c r="E22" s="333">
        <v>9.80328049E8</v>
      </c>
    </row>
    <row r="23">
      <c r="A23" s="329">
        <v>1.01698306E8</v>
      </c>
      <c r="B23" s="330" t="s">
        <v>4479</v>
      </c>
      <c r="C23" s="331" t="s">
        <v>4460</v>
      </c>
      <c r="D23" s="332">
        <v>62.0</v>
      </c>
      <c r="E23" s="333">
        <v>9.85570955E8</v>
      </c>
    </row>
    <row r="24">
      <c r="A24" s="329">
        <v>1.04283429E8</v>
      </c>
      <c r="B24" s="330" t="s">
        <v>4480</v>
      </c>
      <c r="C24" s="331" t="s">
        <v>4460</v>
      </c>
      <c r="D24" s="332">
        <v>38.0</v>
      </c>
      <c r="E24" s="333">
        <v>9.89003601E8</v>
      </c>
    </row>
    <row r="25">
      <c r="A25" s="329">
        <v>1.0175589E8</v>
      </c>
      <c r="B25" s="330" t="s">
        <v>4481</v>
      </c>
      <c r="C25" s="331" t="s">
        <v>4460</v>
      </c>
      <c r="D25" s="332">
        <v>60.0</v>
      </c>
      <c r="E25" s="333">
        <v>9.95079563E8</v>
      </c>
    </row>
    <row r="26">
      <c r="A26" s="329">
        <v>1.00910512E8</v>
      </c>
      <c r="B26" s="330" t="s">
        <v>4482</v>
      </c>
      <c r="C26" s="331" t="s">
        <v>4460</v>
      </c>
      <c r="D26" s="332">
        <v>72.0</v>
      </c>
      <c r="E26" s="333">
        <v>9.84897632E8</v>
      </c>
    </row>
    <row r="27">
      <c r="A27" s="329">
        <v>1.04812334E8</v>
      </c>
      <c r="B27" s="330" t="s">
        <v>4483</v>
      </c>
      <c r="C27" s="331" t="s">
        <v>4460</v>
      </c>
      <c r="D27" s="332">
        <v>38.0</v>
      </c>
      <c r="E27" s="333">
        <v>9.94665419E8</v>
      </c>
    </row>
    <row r="28">
      <c r="A28" s="329">
        <v>1.0277309E8</v>
      </c>
      <c r="B28" s="330" t="s">
        <v>4484</v>
      </c>
      <c r="C28" s="331" t="s">
        <v>4460</v>
      </c>
      <c r="D28" s="332"/>
      <c r="E28" s="333"/>
    </row>
    <row r="29">
      <c r="A29" s="329">
        <v>1.01141158E8</v>
      </c>
      <c r="B29" s="330" t="s">
        <v>4485</v>
      </c>
      <c r="C29" s="331" t="s">
        <v>4460</v>
      </c>
      <c r="D29" s="332">
        <v>73.0</v>
      </c>
      <c r="E29" s="331">
        <v>2890568.0</v>
      </c>
    </row>
    <row r="30">
      <c r="A30" s="329">
        <v>1.01679918E8</v>
      </c>
      <c r="B30" s="330" t="s">
        <v>4186</v>
      </c>
      <c r="C30" s="331" t="s">
        <v>4460</v>
      </c>
      <c r="D30" s="332">
        <v>63.0</v>
      </c>
      <c r="E30" s="333"/>
    </row>
    <row r="31">
      <c r="A31" s="329">
        <v>1.01509651E8</v>
      </c>
      <c r="B31" s="330" t="s">
        <v>4486</v>
      </c>
      <c r="C31" s="331" t="s">
        <v>4460</v>
      </c>
      <c r="D31" s="332">
        <v>72.0</v>
      </c>
      <c r="E31" s="333">
        <v>9.85865804E8</v>
      </c>
    </row>
    <row r="32">
      <c r="A32" s="329">
        <v>1.01371342E8</v>
      </c>
      <c r="B32" s="330" t="s">
        <v>4487</v>
      </c>
      <c r="C32" s="331" t="s">
        <v>4460</v>
      </c>
      <c r="D32" s="332">
        <v>70.0</v>
      </c>
      <c r="E32" s="333">
        <v>4040239.0</v>
      </c>
    </row>
    <row r="33">
      <c r="A33" s="329">
        <v>1.03079018E8</v>
      </c>
      <c r="B33" s="330" t="s">
        <v>4488</v>
      </c>
      <c r="C33" s="331" t="s">
        <v>4460</v>
      </c>
      <c r="D33" s="332">
        <v>56.0</v>
      </c>
      <c r="E33" s="333">
        <v>9.90561987E8</v>
      </c>
    </row>
    <row r="34">
      <c r="A34" s="329">
        <v>1.04848213E8</v>
      </c>
      <c r="B34" s="330" t="s">
        <v>4489</v>
      </c>
      <c r="C34" s="331" t="s">
        <v>4460</v>
      </c>
      <c r="D34" s="332">
        <v>39.0</v>
      </c>
      <c r="E34" s="333">
        <v>9.67118391E8</v>
      </c>
    </row>
    <row r="35">
      <c r="A35" s="329">
        <v>1.02595105E8</v>
      </c>
      <c r="B35" s="330" t="s">
        <v>4490</v>
      </c>
      <c r="C35" s="331" t="s">
        <v>4460</v>
      </c>
      <c r="D35" s="332">
        <v>57.0</v>
      </c>
      <c r="E35" s="331">
        <v>2897386.0</v>
      </c>
    </row>
    <row r="36">
      <c r="A36" s="329">
        <v>1.02161064E8</v>
      </c>
      <c r="B36" s="330" t="s">
        <v>4491</v>
      </c>
      <c r="C36" s="331" t="s">
        <v>4460</v>
      </c>
      <c r="D36" s="332">
        <v>60.0</v>
      </c>
      <c r="E36" s="333">
        <v>9.92132549E8</v>
      </c>
    </row>
    <row r="37">
      <c r="A37" s="329">
        <v>1.01201242E8</v>
      </c>
      <c r="B37" s="330" t="s">
        <v>4492</v>
      </c>
      <c r="C37" s="331" t="s">
        <v>4460</v>
      </c>
      <c r="D37" s="332">
        <v>70.0</v>
      </c>
      <c r="E37" s="333">
        <v>2890444.0</v>
      </c>
    </row>
    <row r="38">
      <c r="A38" s="329">
        <v>3.01376596E8</v>
      </c>
      <c r="B38" s="330" t="s">
        <v>4493</v>
      </c>
      <c r="C38" s="331" t="s">
        <v>4460</v>
      </c>
      <c r="D38" s="332">
        <v>53.0</v>
      </c>
      <c r="E38" s="333">
        <v>9.69304377E8</v>
      </c>
    </row>
    <row r="39">
      <c r="A39" s="329">
        <v>1.03049888E8</v>
      </c>
      <c r="B39" s="330" t="s">
        <v>4494</v>
      </c>
      <c r="C39" s="331" t="s">
        <v>4460</v>
      </c>
      <c r="D39" s="332">
        <v>54.0</v>
      </c>
      <c r="E39" s="333">
        <v>9.67787933E8</v>
      </c>
    </row>
    <row r="40">
      <c r="A40" s="329">
        <v>1.05020804E8</v>
      </c>
      <c r="B40" s="330" t="s">
        <v>4495</v>
      </c>
      <c r="C40" s="331" t="s">
        <v>4460</v>
      </c>
      <c r="D40" s="332">
        <v>37.0</v>
      </c>
      <c r="E40" s="333">
        <v>9.94952235E8</v>
      </c>
    </row>
    <row r="41">
      <c r="A41" s="329">
        <v>1.01654408E8</v>
      </c>
      <c r="B41" s="330" t="s">
        <v>4496</v>
      </c>
      <c r="C41" s="331" t="s">
        <v>4460</v>
      </c>
      <c r="D41" s="332">
        <v>59.0</v>
      </c>
      <c r="E41" s="333">
        <v>9.67080246E8</v>
      </c>
    </row>
    <row r="42">
      <c r="A42" s="329">
        <v>1.03369914E8</v>
      </c>
      <c r="B42" s="330" t="s">
        <v>4497</v>
      </c>
      <c r="C42" s="331" t="s">
        <v>4460</v>
      </c>
      <c r="D42" s="332">
        <v>51.0</v>
      </c>
      <c r="E42" s="333">
        <v>9.8708329E8</v>
      </c>
    </row>
    <row r="43">
      <c r="A43" s="329">
        <v>1.00720663E8</v>
      </c>
      <c r="B43" s="330" t="s">
        <v>4498</v>
      </c>
      <c r="C43" s="331" t="s">
        <v>4460</v>
      </c>
      <c r="D43" s="332">
        <v>79.0</v>
      </c>
      <c r="E43" s="331">
        <v>475013.0</v>
      </c>
    </row>
    <row r="44">
      <c r="A44" s="329">
        <v>1.04295308E8</v>
      </c>
      <c r="B44" s="330" t="s">
        <v>4499</v>
      </c>
      <c r="C44" s="331" t="s">
        <v>4460</v>
      </c>
      <c r="D44" s="332">
        <v>39.0</v>
      </c>
      <c r="E44" s="333">
        <v>9.95874582E8</v>
      </c>
    </row>
    <row r="45">
      <c r="A45" s="329">
        <v>1.03402996E8</v>
      </c>
      <c r="B45" s="330" t="s">
        <v>4500</v>
      </c>
      <c r="C45" s="331" t="s">
        <v>4460</v>
      </c>
      <c r="D45" s="332">
        <v>46.0</v>
      </c>
      <c r="E45" s="333">
        <v>9.89200049E8</v>
      </c>
    </row>
    <row r="46">
      <c r="A46" s="329">
        <v>1.00214915E8</v>
      </c>
      <c r="B46" s="330" t="s">
        <v>4501</v>
      </c>
      <c r="C46" s="331" t="s">
        <v>4460</v>
      </c>
      <c r="D46" s="332">
        <v>76.0</v>
      </c>
      <c r="E46" s="333">
        <v>9.59941984E8</v>
      </c>
    </row>
    <row r="47">
      <c r="A47" s="329">
        <v>1.04076484E8</v>
      </c>
      <c r="B47" s="330" t="s">
        <v>4502</v>
      </c>
      <c r="C47" s="331" t="s">
        <v>4460</v>
      </c>
      <c r="D47" s="332">
        <v>43.0</v>
      </c>
      <c r="E47" s="333">
        <v>9.63704484E8</v>
      </c>
    </row>
    <row r="48">
      <c r="A48" s="329">
        <v>1.00980713E8</v>
      </c>
      <c r="B48" s="330" t="s">
        <v>4503</v>
      </c>
      <c r="C48" s="331" t="s">
        <v>4460</v>
      </c>
      <c r="D48" s="332">
        <v>69.0</v>
      </c>
      <c r="E48" s="333">
        <v>4137510.0</v>
      </c>
    </row>
    <row r="49">
      <c r="A49" s="329">
        <v>1.01207256E8</v>
      </c>
      <c r="B49" s="330" t="s">
        <v>4504</v>
      </c>
      <c r="C49" s="331" t="s">
        <v>4460</v>
      </c>
      <c r="D49" s="336"/>
      <c r="E49" s="333"/>
    </row>
    <row r="50">
      <c r="A50" s="329">
        <v>1.00961622E8</v>
      </c>
      <c r="B50" s="330" t="s">
        <v>4505</v>
      </c>
      <c r="C50" s="331" t="s">
        <v>4460</v>
      </c>
      <c r="D50" s="332">
        <v>84.0</v>
      </c>
      <c r="E50" s="333">
        <v>9.92132549E8</v>
      </c>
    </row>
    <row r="51">
      <c r="A51" s="329">
        <v>1.03553723E8</v>
      </c>
      <c r="B51" s="330" t="s">
        <v>4176</v>
      </c>
      <c r="C51" s="331" t="s">
        <v>4460</v>
      </c>
      <c r="D51" s="332">
        <v>50.0</v>
      </c>
      <c r="E51" s="331">
        <v>4030387.0</v>
      </c>
    </row>
    <row r="52">
      <c r="A52" s="329">
        <v>1.03966032E8</v>
      </c>
      <c r="B52" s="330" t="s">
        <v>4506</v>
      </c>
      <c r="C52" s="331" t="s">
        <v>4460</v>
      </c>
      <c r="D52" s="332">
        <v>45.0</v>
      </c>
      <c r="E52" s="333">
        <v>9.92510044E8</v>
      </c>
    </row>
    <row r="53">
      <c r="A53" s="329">
        <v>1.02932001E8</v>
      </c>
      <c r="B53" s="330" t="s">
        <v>4507</v>
      </c>
      <c r="C53" s="331" t="s">
        <v>4460</v>
      </c>
      <c r="D53" s="332">
        <v>49.0</v>
      </c>
      <c r="E53" s="333">
        <v>9.39892011E8</v>
      </c>
    </row>
    <row r="54">
      <c r="A54" s="329">
        <v>1.0354029E8</v>
      </c>
      <c r="B54" s="330" t="s">
        <v>4508</v>
      </c>
      <c r="C54" s="331" t="s">
        <v>4460</v>
      </c>
      <c r="D54" s="332">
        <v>53.0</v>
      </c>
      <c r="E54" s="331">
        <v>4030387.0</v>
      </c>
    </row>
    <row r="55">
      <c r="A55" s="329">
        <v>1.0474611E8</v>
      </c>
      <c r="B55" s="330" t="s">
        <v>4131</v>
      </c>
      <c r="C55" s="331" t="s">
        <v>4460</v>
      </c>
      <c r="D55" s="332">
        <v>42.0</v>
      </c>
      <c r="E55" s="333">
        <v>9.93421523E8</v>
      </c>
    </row>
    <row r="56">
      <c r="A56" s="329">
        <v>1.01036895E8</v>
      </c>
      <c r="B56" s="330" t="s">
        <v>4509</v>
      </c>
      <c r="C56" s="331" t="s">
        <v>4460</v>
      </c>
      <c r="D56" s="332">
        <v>75.0</v>
      </c>
      <c r="E56" s="331">
        <v>477560.0</v>
      </c>
    </row>
    <row r="57">
      <c r="A57" s="329">
        <v>1.02882727E8</v>
      </c>
      <c r="B57" s="330" t="s">
        <v>4510</v>
      </c>
      <c r="C57" s="331" t="s">
        <v>4460</v>
      </c>
      <c r="D57" s="332">
        <v>58.0</v>
      </c>
      <c r="E57" s="333">
        <v>9.85345117E8</v>
      </c>
    </row>
    <row r="58">
      <c r="A58" s="329">
        <v>1.03330759E8</v>
      </c>
      <c r="B58" s="330" t="s">
        <v>4511</v>
      </c>
      <c r="C58" s="331" t="s">
        <v>4460</v>
      </c>
      <c r="D58" s="332">
        <v>74.0</v>
      </c>
      <c r="E58" s="333">
        <v>4030959.0</v>
      </c>
    </row>
    <row r="59">
      <c r="A59" s="329">
        <v>1.00359298E8</v>
      </c>
      <c r="B59" s="330" t="s">
        <v>4512</v>
      </c>
      <c r="C59" s="331" t="s">
        <v>4460</v>
      </c>
      <c r="D59" s="332">
        <v>83.0</v>
      </c>
      <c r="E59" s="331">
        <v>236239.0</v>
      </c>
    </row>
    <row r="60">
      <c r="A60" s="329">
        <v>1.01277523E8</v>
      </c>
      <c r="B60" s="330" t="s">
        <v>4513</v>
      </c>
      <c r="C60" s="331" t="s">
        <v>4460</v>
      </c>
      <c r="D60" s="332">
        <v>73.0</v>
      </c>
      <c r="E60" s="331">
        <v>4209292.0</v>
      </c>
    </row>
    <row r="61">
      <c r="A61" s="329">
        <v>1.03539904E8</v>
      </c>
      <c r="B61" s="330" t="s">
        <v>4514</v>
      </c>
      <c r="C61" s="331" t="s">
        <v>4460</v>
      </c>
      <c r="D61" s="332">
        <v>49.0</v>
      </c>
      <c r="E61" s="333">
        <v>9.88288284E8</v>
      </c>
    </row>
    <row r="62">
      <c r="A62" s="329">
        <v>1.03262929E8</v>
      </c>
      <c r="B62" s="330" t="s">
        <v>3840</v>
      </c>
      <c r="C62" s="331" t="s">
        <v>4460</v>
      </c>
      <c r="D62" s="332">
        <v>52.0</v>
      </c>
      <c r="E62" s="333">
        <v>9.85433898E8</v>
      </c>
    </row>
    <row r="63">
      <c r="A63" s="329">
        <v>1.03327086E8</v>
      </c>
      <c r="B63" s="330" t="s">
        <v>4515</v>
      </c>
      <c r="C63" s="331" t="s">
        <v>4460</v>
      </c>
      <c r="D63" s="332">
        <v>46.0</v>
      </c>
      <c r="E63" s="333">
        <v>9.91223748E8</v>
      </c>
    </row>
    <row r="64">
      <c r="A64" s="329">
        <v>1.02105897E8</v>
      </c>
      <c r="B64" s="330" t="s">
        <v>4516</v>
      </c>
      <c r="C64" s="331" t="s">
        <v>4460</v>
      </c>
      <c r="D64" s="332">
        <v>57.0</v>
      </c>
      <c r="E64" s="333">
        <v>9.88515581E8</v>
      </c>
    </row>
    <row r="65">
      <c r="A65" s="329">
        <v>1.04440078E8</v>
      </c>
      <c r="B65" s="330" t="s">
        <v>4517</v>
      </c>
      <c r="C65" s="331" t="s">
        <v>4460</v>
      </c>
      <c r="D65" s="332">
        <v>43.0</v>
      </c>
      <c r="E65" s="333">
        <v>9.85492448E8</v>
      </c>
    </row>
    <row r="66">
      <c r="A66" s="329">
        <v>1.02071537E8</v>
      </c>
      <c r="B66" s="330" t="s">
        <v>4518</v>
      </c>
      <c r="C66" s="331" t="s">
        <v>4460</v>
      </c>
      <c r="D66" s="332">
        <v>83.0</v>
      </c>
      <c r="E66" s="333">
        <v>9.68341276E8</v>
      </c>
    </row>
    <row r="67">
      <c r="A67" s="329">
        <v>1.06855414E8</v>
      </c>
      <c r="B67" s="330" t="s">
        <v>3746</v>
      </c>
      <c r="C67" s="331" t="s">
        <v>4460</v>
      </c>
      <c r="D67" s="332">
        <v>36.0</v>
      </c>
      <c r="E67" s="333">
        <v>9.92132737E8</v>
      </c>
    </row>
    <row r="68">
      <c r="A68" s="329">
        <v>1.03936878E8</v>
      </c>
      <c r="B68" s="330" t="s">
        <v>4519</v>
      </c>
      <c r="C68" s="331" t="s">
        <v>4460</v>
      </c>
      <c r="D68" s="332">
        <v>40.0</v>
      </c>
      <c r="E68" s="333">
        <v>9.68341276E8</v>
      </c>
    </row>
    <row r="69">
      <c r="A69" s="329">
        <v>1.05663595E8</v>
      </c>
      <c r="B69" s="330" t="s">
        <v>4520</v>
      </c>
      <c r="C69" s="331" t="s">
        <v>4460</v>
      </c>
      <c r="D69" s="332">
        <v>38.0</v>
      </c>
      <c r="E69" s="333">
        <v>9.92372509E8</v>
      </c>
    </row>
    <row r="70">
      <c r="A70" s="329">
        <v>1.03140976E8</v>
      </c>
      <c r="B70" s="330" t="s">
        <v>4521</v>
      </c>
      <c r="C70" s="331" t="s">
        <v>4460</v>
      </c>
      <c r="D70" s="332">
        <v>54.0</v>
      </c>
      <c r="E70" s="333">
        <v>9.64026526E8</v>
      </c>
    </row>
    <row r="71">
      <c r="A71" s="329">
        <v>1.00249366E8</v>
      </c>
      <c r="B71" s="330" t="s">
        <v>4522</v>
      </c>
      <c r="C71" s="331" t="s">
        <v>4460</v>
      </c>
      <c r="D71" s="332">
        <v>80.0</v>
      </c>
      <c r="E71" s="333">
        <v>9.88232418E8</v>
      </c>
    </row>
    <row r="72">
      <c r="A72" s="329">
        <v>1.05998538E8</v>
      </c>
      <c r="B72" s="330" t="s">
        <v>4523</v>
      </c>
      <c r="C72" s="331" t="s">
        <v>4460</v>
      </c>
      <c r="D72" s="332">
        <v>38.0</v>
      </c>
      <c r="E72" s="331">
        <v>2365575.0</v>
      </c>
    </row>
    <row r="73">
      <c r="A73" s="329">
        <v>1.02565934E8</v>
      </c>
      <c r="B73" s="330" t="s">
        <v>4524</v>
      </c>
      <c r="C73" s="331" t="s">
        <v>4460</v>
      </c>
      <c r="D73" s="332">
        <v>59.0</v>
      </c>
      <c r="E73" s="333">
        <v>9.39467566E8</v>
      </c>
    </row>
    <row r="74">
      <c r="A74" s="329"/>
      <c r="B74" s="330" t="s">
        <v>4525</v>
      </c>
      <c r="C74" s="331" t="s">
        <v>4460</v>
      </c>
      <c r="D74" s="332"/>
      <c r="E74" s="333">
        <v>9.60760539E8</v>
      </c>
    </row>
    <row r="75">
      <c r="A75" s="329">
        <v>1.01618411E8</v>
      </c>
      <c r="B75" s="330" t="s">
        <v>4526</v>
      </c>
      <c r="C75" s="331" t="s">
        <v>4460</v>
      </c>
      <c r="D75" s="332">
        <v>66.0</v>
      </c>
      <c r="E75" s="331">
        <v>2365538.0</v>
      </c>
    </row>
    <row r="76">
      <c r="A76" s="329">
        <v>1.01362911E8</v>
      </c>
      <c r="B76" s="330" t="s">
        <v>4527</v>
      </c>
      <c r="C76" s="331" t="s">
        <v>4460</v>
      </c>
      <c r="D76" s="332">
        <v>65.0</v>
      </c>
      <c r="E76" s="333">
        <v>2891304.0</v>
      </c>
    </row>
    <row r="77">
      <c r="A77" s="337">
        <v>1.04799333E8</v>
      </c>
      <c r="B77" s="338" t="s">
        <v>4528</v>
      </c>
      <c r="C77" s="339" t="s">
        <v>4460</v>
      </c>
      <c r="D77" s="340">
        <v>42.0</v>
      </c>
      <c r="E77" s="333">
        <v>9.88646048E8</v>
      </c>
    </row>
    <row r="78">
      <c r="A78" s="341"/>
      <c r="B78" s="342" t="s">
        <v>4529</v>
      </c>
      <c r="C78" s="343"/>
      <c r="D78" s="343"/>
      <c r="E78" s="344"/>
    </row>
    <row r="79">
      <c r="A79" s="329">
        <v>1.02840436E8</v>
      </c>
      <c r="B79" s="345" t="s">
        <v>4530</v>
      </c>
      <c r="C79" s="345" t="s">
        <v>4460</v>
      </c>
      <c r="D79" s="279">
        <v>56.0</v>
      </c>
      <c r="E79" s="333">
        <v>9.90460999E8</v>
      </c>
    </row>
    <row r="80">
      <c r="A80" s="329">
        <v>1.02207438E8</v>
      </c>
      <c r="B80" s="345" t="s">
        <v>4474</v>
      </c>
      <c r="C80" s="345" t="s">
        <v>4460</v>
      </c>
      <c r="D80" s="279">
        <v>58.0</v>
      </c>
      <c r="E80" s="333">
        <v>9.39922671E8</v>
      </c>
    </row>
    <row r="81">
      <c r="A81" s="329">
        <v>1.0520953E8</v>
      </c>
      <c r="B81" s="345" t="s">
        <v>4531</v>
      </c>
      <c r="C81" s="345" t="s">
        <v>4460</v>
      </c>
      <c r="D81" s="279">
        <v>37.0</v>
      </c>
      <c r="E81" s="333">
        <v>9.39672499E8</v>
      </c>
    </row>
    <row r="82">
      <c r="A82" s="329">
        <v>1.04396049E8</v>
      </c>
      <c r="B82" s="345" t="s">
        <v>4532</v>
      </c>
      <c r="C82" s="345" t="s">
        <v>4460</v>
      </c>
      <c r="D82" s="279">
        <v>43.0</v>
      </c>
      <c r="E82" s="333"/>
    </row>
    <row r="83">
      <c r="A83" s="329">
        <v>1.02356185E8</v>
      </c>
      <c r="B83" s="345" t="s">
        <v>4533</v>
      </c>
      <c r="C83" s="345" t="s">
        <v>4460</v>
      </c>
      <c r="D83" s="279">
        <v>78.0</v>
      </c>
      <c r="E83" s="333">
        <v>9.68046771E8</v>
      </c>
    </row>
    <row r="84">
      <c r="A84" s="329">
        <v>1.04636444E8</v>
      </c>
      <c r="B84" s="345" t="s">
        <v>4534</v>
      </c>
      <c r="C84" s="345" t="s">
        <v>4460</v>
      </c>
      <c r="D84" s="279">
        <v>40.0</v>
      </c>
      <c r="E84" s="333"/>
    </row>
    <row r="85">
      <c r="A85" s="329"/>
      <c r="B85" s="345" t="s">
        <v>4525</v>
      </c>
      <c r="C85" s="345" t="s">
        <v>4460</v>
      </c>
      <c r="D85" s="279">
        <v>62.0</v>
      </c>
      <c r="E85" s="333">
        <v>9.59882303E8</v>
      </c>
    </row>
    <row r="86">
      <c r="A86" s="329">
        <v>1.05639009E8</v>
      </c>
      <c r="B86" s="345" t="s">
        <v>4535</v>
      </c>
      <c r="C86" s="345" t="s">
        <v>4460</v>
      </c>
      <c r="D86" s="279">
        <v>43.0</v>
      </c>
      <c r="E86" s="333">
        <v>9.98781043E8</v>
      </c>
    </row>
    <row r="87">
      <c r="A87" s="329">
        <v>1.02082609E8</v>
      </c>
      <c r="B87" s="345" t="s">
        <v>4536</v>
      </c>
      <c r="C87" s="345" t="s">
        <v>4460</v>
      </c>
      <c r="D87" s="279">
        <v>58.0</v>
      </c>
      <c r="E87" s="333">
        <v>9.80282139E8</v>
      </c>
    </row>
    <row r="88">
      <c r="A88" s="329">
        <v>1.01461986E8</v>
      </c>
      <c r="B88" s="345" t="s">
        <v>4537</v>
      </c>
      <c r="C88" s="345" t="s">
        <v>4460</v>
      </c>
      <c r="D88" s="279">
        <v>68.0</v>
      </c>
      <c r="E88" s="333">
        <v>9.89644841E8</v>
      </c>
    </row>
    <row r="89">
      <c r="A89" s="329">
        <v>1.00728435E8</v>
      </c>
      <c r="B89" s="345" t="s">
        <v>4538</v>
      </c>
      <c r="C89" s="345" t="s">
        <v>4460</v>
      </c>
      <c r="D89" s="279">
        <v>84.0</v>
      </c>
      <c r="E89" s="333">
        <v>9.59078209E8</v>
      </c>
    </row>
    <row r="90">
      <c r="A90" s="329">
        <v>1.04808407E8</v>
      </c>
      <c r="B90" s="345" t="s">
        <v>4539</v>
      </c>
      <c r="C90" s="345" t="s">
        <v>4460</v>
      </c>
      <c r="D90" s="279">
        <v>39.0</v>
      </c>
      <c r="E90" s="333">
        <v>9.99545453E8</v>
      </c>
    </row>
    <row r="91">
      <c r="A91" s="329">
        <v>1.06003817E8</v>
      </c>
      <c r="B91" s="345" t="s">
        <v>4540</v>
      </c>
      <c r="C91" s="345" t="s">
        <v>4541</v>
      </c>
      <c r="D91" s="279">
        <v>35.0</v>
      </c>
      <c r="E91" s="333"/>
    </row>
    <row r="92">
      <c r="A92" s="329">
        <v>1.05494876E8</v>
      </c>
      <c r="B92" s="345" t="s">
        <v>4542</v>
      </c>
      <c r="C92" s="345" t="s">
        <v>4543</v>
      </c>
      <c r="D92" s="279">
        <v>21.0</v>
      </c>
      <c r="E92" s="333">
        <v>9.39023868E8</v>
      </c>
    </row>
    <row r="93">
      <c r="A93" s="329">
        <v>1.07304701E8</v>
      </c>
      <c r="B93" s="345" t="s">
        <v>4544</v>
      </c>
      <c r="C93" s="345" t="s">
        <v>4543</v>
      </c>
      <c r="D93" s="279">
        <v>18.0</v>
      </c>
      <c r="E93" s="333">
        <v>9.80448805E8</v>
      </c>
    </row>
    <row r="94">
      <c r="A94" s="329">
        <v>1.03392817E8</v>
      </c>
      <c r="B94" s="345" t="s">
        <v>4545</v>
      </c>
      <c r="C94" s="345" t="s">
        <v>4543</v>
      </c>
      <c r="D94" s="279">
        <v>55.0</v>
      </c>
      <c r="E94" s="333">
        <v>9.93951294E8</v>
      </c>
    </row>
    <row r="95">
      <c r="A95" s="329">
        <v>3.00784253E8</v>
      </c>
      <c r="B95" s="345" t="s">
        <v>4546</v>
      </c>
      <c r="C95" s="345" t="s">
        <v>4547</v>
      </c>
      <c r="D95" s="279">
        <v>67.0</v>
      </c>
      <c r="E95" s="333">
        <v>9.92681879E8</v>
      </c>
    </row>
    <row r="96">
      <c r="A96" s="329">
        <v>1.02977642E8</v>
      </c>
      <c r="B96" s="345" t="s">
        <v>4548</v>
      </c>
      <c r="C96" s="345" t="s">
        <v>4460</v>
      </c>
      <c r="D96" s="279">
        <v>57.0</v>
      </c>
      <c r="E96" s="333">
        <v>9.90766247E8</v>
      </c>
    </row>
    <row r="97">
      <c r="A97" s="329"/>
      <c r="B97" s="345" t="s">
        <v>4549</v>
      </c>
      <c r="C97" s="345" t="s">
        <v>4460</v>
      </c>
      <c r="D97" s="279">
        <v>85.0</v>
      </c>
      <c r="E97" s="333"/>
    </row>
    <row r="98">
      <c r="A98" s="329">
        <v>1.05652168E8</v>
      </c>
      <c r="B98" s="345" t="s">
        <v>4550</v>
      </c>
      <c r="C98" s="345" t="s">
        <v>4460</v>
      </c>
      <c r="D98" s="279">
        <v>42.0</v>
      </c>
      <c r="E98" s="333">
        <v>9.69494895E8</v>
      </c>
    </row>
    <row r="99">
      <c r="A99" s="329">
        <v>1.01544575E8</v>
      </c>
      <c r="B99" s="345" t="s">
        <v>4551</v>
      </c>
      <c r="C99" s="345" t="s">
        <v>4460</v>
      </c>
      <c r="D99" s="279">
        <v>72.0</v>
      </c>
      <c r="E99" s="333">
        <v>9.69494895E8</v>
      </c>
    </row>
    <row r="100">
      <c r="A100" s="329">
        <v>1.01038438E8</v>
      </c>
      <c r="B100" s="345" t="s">
        <v>4552</v>
      </c>
      <c r="C100" s="345" t="s">
        <v>4553</v>
      </c>
      <c r="D100" s="279">
        <v>77.0</v>
      </c>
      <c r="E100" s="333"/>
    </row>
    <row r="101">
      <c r="A101" s="329">
        <v>1.05927644E8</v>
      </c>
      <c r="B101" s="345" t="s">
        <v>4554</v>
      </c>
      <c r="C101" s="345" t="s">
        <v>4460</v>
      </c>
      <c r="D101" s="279">
        <v>39.0</v>
      </c>
      <c r="E101" s="333">
        <v>9.8154763E8</v>
      </c>
    </row>
    <row r="102">
      <c r="A102" s="329">
        <v>1.02849361E8</v>
      </c>
      <c r="B102" s="345" t="s">
        <v>4555</v>
      </c>
      <c r="C102" s="345" t="s">
        <v>4460</v>
      </c>
      <c r="D102" s="279">
        <v>56.0</v>
      </c>
      <c r="E102" s="333">
        <v>9.87658223E8</v>
      </c>
    </row>
    <row r="103">
      <c r="A103" s="329">
        <v>1.02066172E8</v>
      </c>
      <c r="B103" s="345" t="s">
        <v>4556</v>
      </c>
      <c r="C103" s="345" t="s">
        <v>4460</v>
      </c>
      <c r="D103" s="279">
        <v>61.0</v>
      </c>
      <c r="E103" s="333">
        <v>9.86212998E8</v>
      </c>
    </row>
    <row r="104">
      <c r="A104" s="329">
        <v>1.03216784E8</v>
      </c>
      <c r="B104" s="345" t="s">
        <v>4557</v>
      </c>
      <c r="C104" s="345" t="s">
        <v>4460</v>
      </c>
      <c r="D104" s="279">
        <v>53.0</v>
      </c>
      <c r="E104" s="333">
        <v>9.93447531E8</v>
      </c>
    </row>
    <row r="105">
      <c r="A105" s="286"/>
      <c r="B105" s="286"/>
      <c r="C105" s="286"/>
      <c r="D105" s="286"/>
      <c r="E105" s="286"/>
    </row>
    <row r="106">
      <c r="A106" s="286"/>
      <c r="B106" s="286"/>
      <c r="C106" s="286"/>
      <c r="D106" s="286"/>
      <c r="E106" s="286"/>
    </row>
    <row r="107">
      <c r="A107" s="286"/>
      <c r="B107" s="286"/>
      <c r="C107" s="286"/>
      <c r="D107" s="286"/>
      <c r="E107" s="286"/>
    </row>
    <row r="108">
      <c r="A108" s="286"/>
      <c r="B108" s="286"/>
      <c r="C108" s="286"/>
      <c r="D108" s="286"/>
      <c r="E108" s="286"/>
    </row>
    <row r="109">
      <c r="A109" s="286"/>
      <c r="B109" s="286"/>
      <c r="C109" s="286"/>
      <c r="D109" s="286"/>
      <c r="E109" s="286"/>
    </row>
    <row r="110">
      <c r="A110" s="286"/>
      <c r="B110" s="286"/>
      <c r="C110" s="286"/>
      <c r="D110" s="286"/>
      <c r="E110" s="286"/>
    </row>
    <row r="111">
      <c r="A111" s="286"/>
      <c r="B111" s="286"/>
      <c r="C111" s="286"/>
      <c r="D111" s="286"/>
      <c r="E111" s="286"/>
    </row>
    <row r="112">
      <c r="A112" s="286"/>
      <c r="B112" s="286"/>
      <c r="C112" s="286"/>
      <c r="D112" s="286"/>
      <c r="E112" s="286"/>
    </row>
    <row r="113">
      <c r="A113" s="286"/>
      <c r="B113" s="286"/>
      <c r="C113" s="286"/>
      <c r="D113" s="286"/>
      <c r="E113" s="286"/>
    </row>
    <row r="114">
      <c r="A114" s="286"/>
      <c r="B114" s="286"/>
      <c r="C114" s="286"/>
      <c r="D114" s="286"/>
      <c r="E114" s="286"/>
    </row>
    <row r="115">
      <c r="A115" s="286"/>
      <c r="B115" s="286"/>
      <c r="C115" s="286"/>
      <c r="D115" s="286"/>
      <c r="E115" s="286"/>
    </row>
    <row r="116">
      <c r="A116" s="286"/>
      <c r="B116" s="286"/>
      <c r="C116" s="286"/>
      <c r="D116" s="286"/>
      <c r="E116" s="286"/>
    </row>
    <row r="117">
      <c r="A117" s="286"/>
      <c r="B117" s="286"/>
      <c r="C117" s="286"/>
      <c r="D117" s="286"/>
      <c r="E117" s="286"/>
    </row>
    <row r="118">
      <c r="A118" s="286"/>
      <c r="B118" s="286"/>
      <c r="C118" s="286"/>
      <c r="D118" s="286"/>
      <c r="E118" s="286"/>
    </row>
    <row r="119">
      <c r="A119" s="286"/>
      <c r="B119" s="286"/>
      <c r="C119" s="286"/>
      <c r="D119" s="286"/>
      <c r="E119" s="286"/>
    </row>
    <row r="120">
      <c r="A120" s="286"/>
      <c r="B120" s="286"/>
      <c r="C120" s="286"/>
      <c r="D120" s="286"/>
      <c r="E120" s="286"/>
    </row>
    <row r="121">
      <c r="A121" s="286"/>
      <c r="B121" s="286"/>
      <c r="C121" s="286"/>
      <c r="D121" s="286"/>
      <c r="E121" s="286"/>
    </row>
    <row r="122">
      <c r="A122" s="286"/>
      <c r="B122" s="286"/>
      <c r="C122" s="286"/>
      <c r="D122" s="286"/>
      <c r="E122" s="286"/>
    </row>
    <row r="123">
      <c r="A123" s="286"/>
      <c r="B123" s="286"/>
      <c r="C123" s="286"/>
      <c r="D123" s="286"/>
      <c r="E123" s="286"/>
    </row>
    <row r="124">
      <c r="A124" s="286"/>
      <c r="B124" s="286"/>
      <c r="C124" s="286"/>
      <c r="D124" s="286"/>
      <c r="E124" s="286"/>
    </row>
    <row r="125">
      <c r="A125" s="286"/>
      <c r="B125" s="286"/>
      <c r="C125" s="286"/>
      <c r="D125" s="286"/>
      <c r="E125" s="286"/>
    </row>
    <row r="126">
      <c r="A126" s="286"/>
      <c r="B126" s="286"/>
      <c r="C126" s="286"/>
      <c r="D126" s="286"/>
      <c r="E126" s="286"/>
    </row>
    <row r="127">
      <c r="A127" s="286"/>
      <c r="B127" s="286"/>
      <c r="C127" s="286"/>
      <c r="D127" s="286"/>
      <c r="E127" s="286"/>
    </row>
    <row r="128">
      <c r="A128" s="286"/>
      <c r="B128" s="286"/>
      <c r="C128" s="286"/>
      <c r="D128" s="286"/>
      <c r="E128" s="286"/>
    </row>
    <row r="129">
      <c r="A129" s="286"/>
      <c r="B129" s="286"/>
      <c r="C129" s="286"/>
      <c r="D129" s="286"/>
      <c r="E129" s="286"/>
    </row>
    <row r="130">
      <c r="A130" s="286"/>
      <c r="B130" s="286"/>
      <c r="C130" s="286"/>
      <c r="D130" s="286"/>
      <c r="E130" s="286"/>
    </row>
    <row r="131">
      <c r="A131" s="286"/>
      <c r="B131" s="286"/>
      <c r="C131" s="286"/>
      <c r="D131" s="286"/>
      <c r="E131" s="286"/>
    </row>
    <row r="132">
      <c r="A132" s="286"/>
      <c r="B132" s="286"/>
      <c r="C132" s="286"/>
      <c r="D132" s="286"/>
      <c r="E132" s="286"/>
    </row>
    <row r="133">
      <c r="A133" s="286"/>
      <c r="B133" s="286"/>
      <c r="C133" s="286"/>
      <c r="D133" s="286"/>
      <c r="E133" s="286"/>
    </row>
    <row r="134">
      <c r="A134" s="286"/>
      <c r="B134" s="286"/>
      <c r="C134" s="286"/>
      <c r="D134" s="286"/>
      <c r="E134" s="286"/>
    </row>
    <row r="135">
      <c r="A135" s="286"/>
      <c r="B135" s="286"/>
      <c r="C135" s="286"/>
      <c r="D135" s="286"/>
      <c r="E135" s="286"/>
    </row>
    <row r="136">
      <c r="A136" s="286"/>
      <c r="B136" s="286"/>
      <c r="C136" s="286"/>
      <c r="D136" s="286"/>
      <c r="E136" s="286"/>
    </row>
    <row r="137">
      <c r="A137" s="286"/>
      <c r="B137" s="286"/>
      <c r="C137" s="286"/>
      <c r="D137" s="286"/>
      <c r="E137" s="286"/>
    </row>
    <row r="138">
      <c r="A138" s="286"/>
      <c r="B138" s="286"/>
      <c r="C138" s="286"/>
      <c r="D138" s="286"/>
      <c r="E138" s="286"/>
    </row>
    <row r="139">
      <c r="A139" s="286"/>
      <c r="B139" s="286"/>
      <c r="C139" s="286"/>
      <c r="D139" s="286"/>
      <c r="E139" s="286"/>
    </row>
    <row r="140">
      <c r="A140" s="286"/>
      <c r="B140" s="286"/>
      <c r="C140" s="286"/>
      <c r="D140" s="286"/>
      <c r="E140" s="286"/>
    </row>
    <row r="141">
      <c r="A141" s="286"/>
      <c r="B141" s="286"/>
      <c r="C141" s="286"/>
      <c r="D141" s="286"/>
      <c r="E141" s="286"/>
    </row>
    <row r="142">
      <c r="A142" s="286"/>
      <c r="B142" s="286"/>
      <c r="C142" s="286"/>
      <c r="D142" s="286"/>
      <c r="E142" s="286"/>
    </row>
    <row r="143">
      <c r="A143" s="286"/>
      <c r="B143" s="286"/>
      <c r="C143" s="286"/>
      <c r="D143" s="286"/>
      <c r="E143" s="286"/>
    </row>
    <row r="144">
      <c r="A144" s="286"/>
      <c r="B144" s="286"/>
      <c r="C144" s="286"/>
      <c r="D144" s="286"/>
      <c r="E144" s="286"/>
    </row>
    <row r="145">
      <c r="A145" s="286"/>
      <c r="B145" s="286"/>
      <c r="C145" s="286"/>
      <c r="D145" s="286"/>
      <c r="E145" s="286"/>
    </row>
    <row r="146">
      <c r="A146" s="286"/>
      <c r="B146" s="286"/>
      <c r="C146" s="286"/>
      <c r="D146" s="286"/>
      <c r="E146" s="286"/>
    </row>
    <row r="147">
      <c r="A147" s="286"/>
      <c r="B147" s="286"/>
      <c r="C147" s="286"/>
      <c r="D147" s="286"/>
      <c r="E147" s="286"/>
    </row>
    <row r="148">
      <c r="A148" s="286"/>
      <c r="B148" s="286"/>
      <c r="C148" s="286"/>
      <c r="D148" s="286"/>
      <c r="E148" s="286"/>
    </row>
    <row r="149">
      <c r="A149" s="286"/>
      <c r="B149" s="286"/>
      <c r="C149" s="286"/>
      <c r="D149" s="286"/>
      <c r="E149" s="286"/>
    </row>
    <row r="150">
      <c r="A150" s="286"/>
      <c r="B150" s="286"/>
      <c r="C150" s="286"/>
      <c r="D150" s="286"/>
      <c r="E150" s="286"/>
    </row>
    <row r="151">
      <c r="A151" s="286"/>
      <c r="B151" s="286"/>
      <c r="C151" s="286"/>
      <c r="D151" s="286"/>
      <c r="E151" s="286"/>
    </row>
    <row r="152">
      <c r="A152" s="286"/>
      <c r="B152" s="286"/>
      <c r="C152" s="286"/>
      <c r="D152" s="286"/>
      <c r="E152" s="286"/>
    </row>
    <row r="153">
      <c r="A153" s="286"/>
      <c r="B153" s="286"/>
      <c r="C153" s="286"/>
      <c r="D153" s="286"/>
      <c r="E153" s="286"/>
    </row>
    <row r="154">
      <c r="A154" s="286"/>
      <c r="B154" s="286"/>
      <c r="C154" s="286"/>
      <c r="D154" s="286"/>
      <c r="E154" s="286"/>
    </row>
    <row r="155">
      <c r="A155" s="286"/>
      <c r="B155" s="286"/>
      <c r="C155" s="286"/>
      <c r="D155" s="286"/>
      <c r="E155" s="286"/>
    </row>
    <row r="156">
      <c r="A156" s="286"/>
      <c r="B156" s="286"/>
      <c r="C156" s="286"/>
      <c r="D156" s="286"/>
      <c r="E156" s="286"/>
    </row>
    <row r="157">
      <c r="A157" s="286"/>
      <c r="B157" s="286"/>
      <c r="C157" s="286"/>
      <c r="D157" s="286"/>
      <c r="E157" s="286"/>
    </row>
    <row r="158">
      <c r="A158" s="286"/>
      <c r="B158" s="286"/>
      <c r="C158" s="286"/>
      <c r="D158" s="286"/>
      <c r="E158" s="286"/>
    </row>
    <row r="159">
      <c r="A159" s="286"/>
      <c r="B159" s="286"/>
      <c r="C159" s="286"/>
      <c r="D159" s="286"/>
      <c r="E159" s="286"/>
    </row>
    <row r="160">
      <c r="A160" s="286"/>
      <c r="B160" s="286"/>
      <c r="C160" s="286"/>
      <c r="D160" s="286"/>
      <c r="E160" s="286"/>
    </row>
    <row r="161">
      <c r="A161" s="286"/>
      <c r="B161" s="286"/>
      <c r="C161" s="286"/>
      <c r="D161" s="286"/>
      <c r="E161" s="286"/>
    </row>
    <row r="162">
      <c r="A162" s="286"/>
      <c r="B162" s="286"/>
      <c r="C162" s="286"/>
      <c r="D162" s="286"/>
      <c r="E162" s="286"/>
    </row>
    <row r="163">
      <c r="A163" s="286"/>
      <c r="B163" s="286"/>
      <c r="C163" s="286"/>
      <c r="D163" s="286"/>
      <c r="E163" s="286"/>
    </row>
    <row r="164">
      <c r="A164" s="286"/>
      <c r="B164" s="286"/>
      <c r="C164" s="286"/>
      <c r="D164" s="286"/>
      <c r="E164" s="286"/>
    </row>
    <row r="165">
      <c r="A165" s="286"/>
      <c r="B165" s="286"/>
      <c r="C165" s="286"/>
      <c r="D165" s="286"/>
      <c r="E165" s="286"/>
    </row>
    <row r="166">
      <c r="A166" s="286"/>
      <c r="B166" s="286"/>
      <c r="C166" s="286"/>
      <c r="D166" s="286"/>
      <c r="E166" s="286"/>
    </row>
    <row r="167">
      <c r="A167" s="286"/>
      <c r="B167" s="286"/>
      <c r="C167" s="286"/>
      <c r="D167" s="286"/>
      <c r="E167" s="286"/>
    </row>
    <row r="168">
      <c r="A168" s="286"/>
      <c r="B168" s="286"/>
      <c r="C168" s="286"/>
      <c r="D168" s="286"/>
      <c r="E168" s="286"/>
    </row>
    <row r="169">
      <c r="A169" s="286"/>
      <c r="B169" s="286"/>
      <c r="C169" s="286"/>
      <c r="D169" s="286"/>
      <c r="E169" s="286"/>
    </row>
    <row r="170">
      <c r="A170" s="286"/>
      <c r="B170" s="286"/>
      <c r="C170" s="286"/>
      <c r="D170" s="286"/>
      <c r="E170" s="286"/>
    </row>
    <row r="171">
      <c r="A171" s="286"/>
      <c r="B171" s="286"/>
      <c r="C171" s="286"/>
      <c r="D171" s="286"/>
      <c r="E171" s="286"/>
    </row>
    <row r="172">
      <c r="A172" s="286"/>
      <c r="B172" s="286"/>
      <c r="C172" s="286"/>
      <c r="D172" s="286"/>
      <c r="E172" s="286"/>
    </row>
    <row r="173">
      <c r="A173" s="286"/>
      <c r="B173" s="286"/>
      <c r="C173" s="286"/>
      <c r="D173" s="286"/>
      <c r="E173" s="286"/>
    </row>
    <row r="174">
      <c r="A174" s="286"/>
      <c r="B174" s="286"/>
      <c r="C174" s="286"/>
      <c r="D174" s="286"/>
      <c r="E174" s="286"/>
    </row>
    <row r="175">
      <c r="A175" s="286"/>
      <c r="B175" s="286"/>
      <c r="C175" s="286"/>
      <c r="D175" s="286"/>
      <c r="E175" s="286"/>
    </row>
    <row r="176">
      <c r="A176" s="286"/>
      <c r="B176" s="286"/>
      <c r="C176" s="286"/>
      <c r="D176" s="286"/>
      <c r="E176" s="286"/>
    </row>
    <row r="177">
      <c r="A177" s="286"/>
      <c r="B177" s="286"/>
      <c r="C177" s="286"/>
      <c r="D177" s="286"/>
      <c r="E177" s="286"/>
    </row>
    <row r="178">
      <c r="A178" s="286"/>
      <c r="B178" s="286"/>
      <c r="C178" s="286"/>
      <c r="D178" s="286"/>
      <c r="E178" s="286"/>
    </row>
    <row r="179">
      <c r="A179" s="286"/>
      <c r="B179" s="286"/>
      <c r="C179" s="286"/>
      <c r="D179" s="286"/>
      <c r="E179" s="286"/>
    </row>
    <row r="180">
      <c r="A180" s="286"/>
      <c r="B180" s="286"/>
      <c r="C180" s="286"/>
      <c r="D180" s="286"/>
      <c r="E180" s="286"/>
    </row>
    <row r="181">
      <c r="A181" s="286"/>
      <c r="B181" s="286"/>
      <c r="C181" s="286"/>
      <c r="D181" s="286"/>
      <c r="E181" s="286"/>
    </row>
    <row r="182">
      <c r="A182" s="286"/>
      <c r="B182" s="286"/>
      <c r="C182" s="286"/>
      <c r="D182" s="286"/>
      <c r="E182" s="286"/>
    </row>
    <row r="183">
      <c r="A183" s="286"/>
      <c r="B183" s="286"/>
      <c r="C183" s="286"/>
      <c r="D183" s="286"/>
      <c r="E183" s="286"/>
    </row>
    <row r="184">
      <c r="A184" s="286"/>
      <c r="B184" s="286"/>
      <c r="C184" s="286"/>
      <c r="D184" s="286"/>
      <c r="E184" s="286"/>
    </row>
    <row r="185">
      <c r="A185" s="286"/>
      <c r="B185" s="286"/>
      <c r="C185" s="286"/>
      <c r="D185" s="286"/>
      <c r="E185" s="286"/>
    </row>
    <row r="186">
      <c r="A186" s="286"/>
      <c r="B186" s="286"/>
      <c r="C186" s="286"/>
      <c r="D186" s="286"/>
      <c r="E186" s="286"/>
    </row>
    <row r="187">
      <c r="A187" s="286"/>
      <c r="B187" s="286"/>
      <c r="C187" s="286"/>
      <c r="D187" s="286"/>
      <c r="E187" s="286"/>
    </row>
    <row r="188">
      <c r="A188" s="286"/>
      <c r="B188" s="286"/>
      <c r="C188" s="286"/>
      <c r="D188" s="286"/>
      <c r="E188" s="286"/>
    </row>
    <row r="189">
      <c r="A189" s="286"/>
      <c r="B189" s="286"/>
      <c r="C189" s="286"/>
      <c r="D189" s="286"/>
      <c r="E189" s="286"/>
    </row>
    <row r="190">
      <c r="A190" s="286"/>
      <c r="B190" s="286"/>
      <c r="C190" s="286"/>
      <c r="D190" s="286"/>
      <c r="E190" s="286"/>
    </row>
    <row r="191">
      <c r="A191" s="286"/>
      <c r="B191" s="286"/>
      <c r="C191" s="286"/>
      <c r="D191" s="286"/>
      <c r="E191" s="286"/>
    </row>
    <row r="192">
      <c r="A192" s="286"/>
      <c r="B192" s="286"/>
      <c r="C192" s="286"/>
      <c r="D192" s="286"/>
      <c r="E192" s="286"/>
    </row>
    <row r="193">
      <c r="A193" s="286"/>
      <c r="B193" s="286"/>
      <c r="C193" s="286"/>
      <c r="D193" s="286"/>
      <c r="E193" s="286"/>
    </row>
    <row r="194">
      <c r="A194" s="286"/>
      <c r="B194" s="286"/>
      <c r="C194" s="286"/>
      <c r="D194" s="286"/>
      <c r="E194" s="286"/>
    </row>
    <row r="195">
      <c r="A195" s="286"/>
      <c r="B195" s="286"/>
      <c r="C195" s="286"/>
      <c r="D195" s="286"/>
      <c r="E195" s="286"/>
    </row>
    <row r="196">
      <c r="A196" s="286"/>
      <c r="B196" s="286"/>
      <c r="C196" s="286"/>
      <c r="D196" s="286"/>
      <c r="E196" s="286"/>
    </row>
    <row r="197">
      <c r="A197" s="286"/>
      <c r="B197" s="286"/>
      <c r="C197" s="286"/>
      <c r="D197" s="286"/>
      <c r="E197" s="286"/>
    </row>
    <row r="198">
      <c r="A198" s="286"/>
      <c r="B198" s="286"/>
      <c r="C198" s="286"/>
      <c r="D198" s="286"/>
      <c r="E198" s="286"/>
    </row>
    <row r="199">
      <c r="A199" s="286"/>
      <c r="B199" s="286"/>
      <c r="C199" s="286"/>
      <c r="D199" s="286"/>
      <c r="E199" s="286"/>
    </row>
    <row r="200">
      <c r="A200" s="286"/>
      <c r="B200" s="286"/>
      <c r="C200" s="286"/>
      <c r="D200" s="286"/>
      <c r="E200" s="286"/>
    </row>
    <row r="201">
      <c r="A201" s="286"/>
      <c r="B201" s="286"/>
      <c r="C201" s="286"/>
      <c r="D201" s="286"/>
      <c r="E201" s="286"/>
    </row>
    <row r="202">
      <c r="A202" s="286"/>
      <c r="B202" s="286"/>
      <c r="C202" s="286"/>
      <c r="D202" s="286"/>
      <c r="E202" s="286"/>
    </row>
    <row r="203">
      <c r="A203" s="286"/>
      <c r="B203" s="286"/>
      <c r="C203" s="286"/>
      <c r="D203" s="286"/>
      <c r="E203" s="286"/>
    </row>
    <row r="204">
      <c r="A204" s="286"/>
      <c r="B204" s="286"/>
      <c r="C204" s="286"/>
      <c r="D204" s="286"/>
      <c r="E204" s="286"/>
    </row>
    <row r="205">
      <c r="A205" s="286"/>
      <c r="B205" s="286"/>
      <c r="C205" s="286"/>
      <c r="D205" s="286"/>
      <c r="E205" s="286"/>
    </row>
    <row r="206">
      <c r="A206" s="286"/>
      <c r="B206" s="286"/>
      <c r="C206" s="286"/>
      <c r="D206" s="286"/>
      <c r="E206" s="286"/>
    </row>
    <row r="207">
      <c r="A207" s="286"/>
      <c r="B207" s="286"/>
      <c r="C207" s="286"/>
      <c r="D207" s="286"/>
      <c r="E207" s="286"/>
    </row>
    <row r="208">
      <c r="A208" s="286"/>
      <c r="B208" s="286"/>
      <c r="C208" s="286"/>
      <c r="D208" s="286"/>
      <c r="E208" s="286"/>
    </row>
    <row r="209">
      <c r="A209" s="286"/>
      <c r="B209" s="286"/>
      <c r="C209" s="286"/>
      <c r="D209" s="286"/>
      <c r="E209" s="286"/>
    </row>
    <row r="210">
      <c r="A210" s="286"/>
      <c r="B210" s="286"/>
      <c r="C210" s="286"/>
      <c r="D210" s="286"/>
      <c r="E210" s="286"/>
    </row>
    <row r="211">
      <c r="A211" s="286"/>
      <c r="B211" s="286"/>
      <c r="C211" s="286"/>
      <c r="D211" s="286"/>
      <c r="E211" s="286"/>
    </row>
    <row r="212">
      <c r="A212" s="286"/>
      <c r="B212" s="286"/>
      <c r="C212" s="286"/>
      <c r="D212" s="286"/>
      <c r="E212" s="286"/>
    </row>
    <row r="213">
      <c r="A213" s="286"/>
      <c r="B213" s="286"/>
      <c r="C213" s="286"/>
      <c r="D213" s="286"/>
      <c r="E213" s="286"/>
    </row>
    <row r="214">
      <c r="A214" s="286"/>
      <c r="B214" s="286"/>
      <c r="C214" s="286"/>
      <c r="D214" s="286"/>
      <c r="E214" s="286"/>
    </row>
    <row r="215">
      <c r="A215" s="286"/>
      <c r="B215" s="286"/>
      <c r="C215" s="286"/>
      <c r="D215" s="286"/>
      <c r="E215" s="286"/>
    </row>
    <row r="216">
      <c r="A216" s="286"/>
      <c r="B216" s="286"/>
      <c r="C216" s="286"/>
      <c r="D216" s="286"/>
      <c r="E216" s="286"/>
    </row>
    <row r="217">
      <c r="A217" s="286"/>
      <c r="B217" s="286"/>
      <c r="C217" s="286"/>
      <c r="D217" s="286"/>
      <c r="E217" s="286"/>
    </row>
    <row r="218">
      <c r="A218" s="286"/>
      <c r="B218" s="286"/>
      <c r="C218" s="286"/>
      <c r="D218" s="286"/>
      <c r="E218" s="286"/>
    </row>
    <row r="219">
      <c r="A219" s="286"/>
      <c r="B219" s="286"/>
      <c r="C219" s="286"/>
      <c r="D219" s="286"/>
      <c r="E219" s="286"/>
    </row>
    <row r="220">
      <c r="A220" s="286"/>
      <c r="B220" s="286"/>
      <c r="C220" s="286"/>
      <c r="D220" s="286"/>
      <c r="E220" s="286"/>
    </row>
    <row r="221">
      <c r="A221" s="286"/>
      <c r="B221" s="286"/>
      <c r="C221" s="286"/>
      <c r="D221" s="286"/>
      <c r="E221" s="286"/>
    </row>
    <row r="222">
      <c r="A222" s="286"/>
      <c r="B222" s="286"/>
      <c r="C222" s="286"/>
      <c r="D222" s="286"/>
      <c r="E222" s="286"/>
    </row>
    <row r="223">
      <c r="A223" s="286"/>
      <c r="B223" s="286"/>
      <c r="C223" s="286"/>
      <c r="D223" s="286"/>
      <c r="E223" s="286"/>
    </row>
    <row r="224">
      <c r="A224" s="286"/>
      <c r="B224" s="286"/>
      <c r="C224" s="286"/>
      <c r="D224" s="286"/>
      <c r="E224" s="286"/>
    </row>
    <row r="225">
      <c r="A225" s="286"/>
      <c r="B225" s="286"/>
      <c r="C225" s="286"/>
      <c r="D225" s="286"/>
      <c r="E225" s="286"/>
    </row>
    <row r="226">
      <c r="A226" s="286"/>
      <c r="B226" s="286"/>
      <c r="C226" s="286"/>
      <c r="D226" s="286"/>
      <c r="E226" s="286"/>
    </row>
    <row r="227">
      <c r="A227" s="286"/>
      <c r="B227" s="286"/>
      <c r="C227" s="286"/>
      <c r="D227" s="286"/>
      <c r="E227" s="286"/>
    </row>
    <row r="228">
      <c r="A228" s="286"/>
      <c r="B228" s="286"/>
      <c r="C228" s="286"/>
      <c r="D228" s="286"/>
      <c r="E228" s="286"/>
    </row>
    <row r="229">
      <c r="A229" s="286"/>
      <c r="B229" s="286"/>
      <c r="C229" s="286"/>
      <c r="D229" s="286"/>
      <c r="E229" s="286"/>
    </row>
    <row r="230">
      <c r="A230" s="286"/>
      <c r="B230" s="286"/>
      <c r="C230" s="286"/>
      <c r="D230" s="286"/>
      <c r="E230" s="286"/>
    </row>
    <row r="231">
      <c r="A231" s="286"/>
      <c r="B231" s="286"/>
      <c r="C231" s="286"/>
      <c r="D231" s="286"/>
      <c r="E231" s="286"/>
    </row>
    <row r="232">
      <c r="A232" s="286"/>
      <c r="B232" s="286"/>
      <c r="C232" s="286"/>
      <c r="D232" s="286"/>
      <c r="E232" s="286"/>
    </row>
    <row r="233">
      <c r="A233" s="286"/>
      <c r="B233" s="286"/>
      <c r="C233" s="286"/>
      <c r="D233" s="286"/>
      <c r="E233" s="286"/>
    </row>
    <row r="234">
      <c r="A234" s="286"/>
      <c r="B234" s="286"/>
      <c r="C234" s="286"/>
      <c r="D234" s="286"/>
      <c r="E234" s="286"/>
    </row>
    <row r="235">
      <c r="A235" s="286"/>
      <c r="B235" s="286"/>
      <c r="C235" s="286"/>
      <c r="D235" s="286"/>
      <c r="E235" s="286"/>
    </row>
    <row r="236">
      <c r="A236" s="286"/>
      <c r="B236" s="286"/>
      <c r="C236" s="286"/>
      <c r="D236" s="286"/>
      <c r="E236" s="286"/>
    </row>
    <row r="237">
      <c r="A237" s="286"/>
      <c r="B237" s="286"/>
      <c r="C237" s="286"/>
      <c r="D237" s="286"/>
      <c r="E237" s="286"/>
    </row>
    <row r="238">
      <c r="A238" s="286"/>
      <c r="B238" s="286"/>
      <c r="C238" s="286"/>
      <c r="D238" s="286"/>
      <c r="E238" s="286"/>
    </row>
    <row r="239">
      <c r="A239" s="286"/>
      <c r="B239" s="286"/>
      <c r="C239" s="286"/>
      <c r="D239" s="286"/>
      <c r="E239" s="286"/>
    </row>
    <row r="240">
      <c r="A240" s="286"/>
      <c r="B240" s="286"/>
      <c r="C240" s="286"/>
      <c r="D240" s="286"/>
      <c r="E240" s="286"/>
    </row>
    <row r="241">
      <c r="A241" s="286"/>
      <c r="B241" s="286"/>
      <c r="C241" s="286"/>
      <c r="D241" s="286"/>
      <c r="E241" s="286"/>
    </row>
    <row r="242">
      <c r="A242" s="286"/>
      <c r="B242" s="286"/>
      <c r="C242" s="286"/>
      <c r="D242" s="286"/>
      <c r="E242" s="286"/>
    </row>
    <row r="243">
      <c r="A243" s="286"/>
      <c r="B243" s="286"/>
      <c r="C243" s="286"/>
      <c r="D243" s="286"/>
      <c r="E243" s="286"/>
    </row>
    <row r="244">
      <c r="A244" s="286"/>
      <c r="B244" s="286"/>
      <c r="C244" s="286"/>
      <c r="D244" s="286"/>
      <c r="E244" s="286"/>
    </row>
    <row r="245">
      <c r="A245" s="286"/>
      <c r="B245" s="286"/>
      <c r="C245" s="286"/>
      <c r="D245" s="286"/>
      <c r="E245" s="286"/>
    </row>
    <row r="246">
      <c r="A246" s="286"/>
      <c r="B246" s="286"/>
      <c r="C246" s="286"/>
      <c r="D246" s="286"/>
      <c r="E246" s="286"/>
    </row>
    <row r="247">
      <c r="A247" s="286"/>
      <c r="B247" s="286"/>
      <c r="C247" s="286"/>
      <c r="D247" s="286"/>
      <c r="E247" s="286"/>
    </row>
    <row r="248">
      <c r="A248" s="286"/>
      <c r="B248" s="286"/>
      <c r="C248" s="286"/>
      <c r="D248" s="286"/>
      <c r="E248" s="286"/>
    </row>
    <row r="249">
      <c r="A249" s="286"/>
      <c r="B249" s="286"/>
      <c r="C249" s="286"/>
      <c r="D249" s="286"/>
      <c r="E249" s="286"/>
    </row>
    <row r="250">
      <c r="A250" s="286"/>
      <c r="B250" s="286"/>
      <c r="C250" s="286"/>
      <c r="D250" s="286"/>
      <c r="E250" s="286"/>
    </row>
    <row r="251">
      <c r="A251" s="286"/>
      <c r="B251" s="286"/>
      <c r="C251" s="286"/>
      <c r="D251" s="286"/>
      <c r="E251" s="286"/>
    </row>
    <row r="252">
      <c r="A252" s="286"/>
      <c r="B252" s="286"/>
      <c r="C252" s="286"/>
      <c r="D252" s="286"/>
      <c r="E252" s="286"/>
    </row>
    <row r="253">
      <c r="A253" s="286"/>
      <c r="B253" s="286"/>
      <c r="C253" s="286"/>
      <c r="D253" s="286"/>
      <c r="E253" s="286"/>
    </row>
    <row r="254">
      <c r="A254" s="286"/>
      <c r="B254" s="286"/>
      <c r="C254" s="286"/>
      <c r="D254" s="286"/>
      <c r="E254" s="286"/>
    </row>
    <row r="255">
      <c r="A255" s="286"/>
      <c r="B255" s="286"/>
      <c r="C255" s="286"/>
      <c r="D255" s="286"/>
      <c r="E255" s="286"/>
    </row>
    <row r="256">
      <c r="A256" s="286"/>
      <c r="B256" s="286"/>
      <c r="C256" s="286"/>
      <c r="D256" s="286"/>
      <c r="E256" s="286"/>
    </row>
    <row r="257">
      <c r="A257" s="286"/>
      <c r="B257" s="286"/>
      <c r="C257" s="286"/>
      <c r="D257" s="286"/>
      <c r="E257" s="286"/>
    </row>
    <row r="258">
      <c r="A258" s="286"/>
      <c r="B258" s="286"/>
      <c r="C258" s="286"/>
      <c r="D258" s="286"/>
      <c r="E258" s="286"/>
    </row>
    <row r="259">
      <c r="A259" s="286"/>
      <c r="B259" s="286"/>
      <c r="C259" s="286"/>
      <c r="D259" s="286"/>
      <c r="E259" s="286"/>
    </row>
    <row r="260">
      <c r="A260" s="286"/>
      <c r="B260" s="286"/>
      <c r="C260" s="286"/>
      <c r="D260" s="286"/>
      <c r="E260" s="286"/>
    </row>
    <row r="261">
      <c r="A261" s="286"/>
      <c r="B261" s="286"/>
      <c r="C261" s="286"/>
      <c r="D261" s="286"/>
      <c r="E261" s="286"/>
    </row>
    <row r="262">
      <c r="A262" s="286"/>
      <c r="B262" s="286"/>
      <c r="C262" s="286"/>
      <c r="D262" s="286"/>
      <c r="E262" s="286"/>
    </row>
    <row r="263">
      <c r="A263" s="286"/>
      <c r="B263" s="286"/>
      <c r="C263" s="286"/>
      <c r="D263" s="286"/>
      <c r="E263" s="286"/>
    </row>
    <row r="264">
      <c r="A264" s="286"/>
      <c r="B264" s="286"/>
      <c r="C264" s="286"/>
      <c r="D264" s="286"/>
      <c r="E264" s="286"/>
    </row>
    <row r="265">
      <c r="A265" s="286"/>
      <c r="B265" s="286"/>
      <c r="C265" s="286"/>
      <c r="D265" s="286"/>
      <c r="E265" s="286"/>
    </row>
    <row r="266">
      <c r="A266" s="286"/>
      <c r="B266" s="286"/>
      <c r="C266" s="286"/>
      <c r="D266" s="286"/>
      <c r="E266" s="286"/>
    </row>
    <row r="267">
      <c r="A267" s="286"/>
      <c r="B267" s="286"/>
      <c r="C267" s="286"/>
      <c r="D267" s="286"/>
      <c r="E267" s="286"/>
    </row>
    <row r="268">
      <c r="A268" s="286"/>
      <c r="B268" s="286"/>
      <c r="C268" s="286"/>
      <c r="D268" s="286"/>
      <c r="E268" s="286"/>
    </row>
    <row r="269">
      <c r="A269" s="286"/>
      <c r="B269" s="286"/>
      <c r="C269" s="286"/>
      <c r="D269" s="286"/>
      <c r="E269" s="286"/>
    </row>
    <row r="270">
      <c r="A270" s="286"/>
      <c r="B270" s="286"/>
      <c r="C270" s="286"/>
      <c r="D270" s="286"/>
      <c r="E270" s="286"/>
    </row>
    <row r="271">
      <c r="A271" s="286"/>
      <c r="B271" s="286"/>
      <c r="C271" s="286"/>
      <c r="D271" s="286"/>
      <c r="E271" s="286"/>
    </row>
    <row r="272">
      <c r="A272" s="286"/>
      <c r="B272" s="286"/>
      <c r="C272" s="286"/>
      <c r="D272" s="286"/>
      <c r="E272" s="286"/>
    </row>
    <row r="273">
      <c r="A273" s="286"/>
      <c r="B273" s="286"/>
      <c r="C273" s="286"/>
      <c r="D273" s="286"/>
      <c r="E273" s="286"/>
    </row>
    <row r="274">
      <c r="A274" s="286"/>
      <c r="B274" s="286"/>
      <c r="C274" s="286"/>
      <c r="D274" s="286"/>
      <c r="E274" s="286"/>
    </row>
    <row r="275">
      <c r="A275" s="286"/>
      <c r="B275" s="286"/>
      <c r="C275" s="286"/>
      <c r="D275" s="286"/>
      <c r="E275" s="286"/>
    </row>
    <row r="276">
      <c r="A276" s="286"/>
      <c r="B276" s="286"/>
      <c r="C276" s="286"/>
      <c r="D276" s="286"/>
      <c r="E276" s="286"/>
    </row>
    <row r="277">
      <c r="A277" s="286"/>
      <c r="B277" s="286"/>
      <c r="C277" s="286"/>
      <c r="D277" s="286"/>
      <c r="E277" s="286"/>
    </row>
    <row r="278">
      <c r="A278" s="286"/>
      <c r="B278" s="286"/>
      <c r="C278" s="286"/>
      <c r="D278" s="286"/>
      <c r="E278" s="286"/>
    </row>
    <row r="279">
      <c r="A279" s="286"/>
      <c r="B279" s="286"/>
      <c r="C279" s="286"/>
      <c r="D279" s="286"/>
      <c r="E279" s="286"/>
    </row>
    <row r="280">
      <c r="A280" s="286"/>
      <c r="B280" s="286"/>
      <c r="C280" s="286"/>
      <c r="D280" s="286"/>
      <c r="E280" s="286"/>
    </row>
    <row r="281">
      <c r="A281" s="286"/>
      <c r="B281" s="286"/>
      <c r="C281" s="286"/>
      <c r="D281" s="286"/>
      <c r="E281" s="286"/>
    </row>
    <row r="282">
      <c r="A282" s="286"/>
      <c r="B282" s="286"/>
      <c r="C282" s="286"/>
      <c r="D282" s="286"/>
      <c r="E282" s="286"/>
    </row>
    <row r="283">
      <c r="A283" s="286"/>
      <c r="B283" s="286"/>
      <c r="C283" s="286"/>
      <c r="D283" s="286"/>
      <c r="E283" s="286"/>
    </row>
    <row r="284">
      <c r="A284" s="286"/>
      <c r="B284" s="286"/>
      <c r="C284" s="286"/>
      <c r="D284" s="286"/>
      <c r="E284" s="286"/>
    </row>
    <row r="285">
      <c r="A285" s="286"/>
      <c r="B285" s="286"/>
      <c r="C285" s="286"/>
      <c r="D285" s="286"/>
      <c r="E285" s="286"/>
    </row>
    <row r="286">
      <c r="A286" s="286"/>
      <c r="B286" s="286"/>
      <c r="C286" s="286"/>
      <c r="D286" s="286"/>
      <c r="E286" s="286"/>
    </row>
    <row r="287">
      <c r="A287" s="286"/>
      <c r="B287" s="286"/>
      <c r="C287" s="286"/>
      <c r="D287" s="286"/>
      <c r="E287" s="286"/>
    </row>
    <row r="288">
      <c r="A288" s="286"/>
      <c r="B288" s="286"/>
      <c r="C288" s="286"/>
      <c r="D288" s="286"/>
      <c r="E288" s="286"/>
    </row>
    <row r="289">
      <c r="A289" s="286"/>
      <c r="B289" s="286"/>
      <c r="C289" s="286"/>
      <c r="D289" s="286"/>
      <c r="E289" s="286"/>
    </row>
    <row r="290">
      <c r="A290" s="286"/>
      <c r="B290" s="286"/>
      <c r="C290" s="286"/>
      <c r="D290" s="286"/>
      <c r="E290" s="286"/>
    </row>
    <row r="291">
      <c r="A291" s="286"/>
      <c r="B291" s="286"/>
      <c r="C291" s="286"/>
      <c r="D291" s="286"/>
      <c r="E291" s="286"/>
    </row>
    <row r="292">
      <c r="A292" s="286"/>
      <c r="B292" s="286"/>
      <c r="C292" s="286"/>
      <c r="D292" s="286"/>
      <c r="E292" s="286"/>
    </row>
    <row r="293">
      <c r="A293" s="286"/>
      <c r="B293" s="286"/>
      <c r="C293" s="286"/>
      <c r="D293" s="286"/>
      <c r="E293" s="286"/>
    </row>
    <row r="294">
      <c r="A294" s="286"/>
      <c r="B294" s="286"/>
      <c r="C294" s="286"/>
      <c r="D294" s="286"/>
      <c r="E294" s="286"/>
    </row>
    <row r="295">
      <c r="A295" s="286"/>
      <c r="B295" s="286"/>
      <c r="C295" s="286"/>
      <c r="D295" s="286"/>
      <c r="E295" s="286"/>
    </row>
    <row r="296">
      <c r="A296" s="286"/>
      <c r="B296" s="286"/>
      <c r="C296" s="286"/>
      <c r="D296" s="286"/>
      <c r="E296" s="286"/>
    </row>
    <row r="297">
      <c r="A297" s="286"/>
      <c r="B297" s="286"/>
      <c r="C297" s="286"/>
      <c r="D297" s="286"/>
      <c r="E297" s="286"/>
    </row>
    <row r="298">
      <c r="A298" s="286"/>
      <c r="B298" s="286"/>
      <c r="C298" s="286"/>
      <c r="D298" s="286"/>
      <c r="E298" s="286"/>
    </row>
    <row r="299">
      <c r="A299" s="286"/>
      <c r="B299" s="286"/>
      <c r="C299" s="286"/>
      <c r="D299" s="286"/>
      <c r="E299" s="286"/>
    </row>
    <row r="300">
      <c r="A300" s="286"/>
      <c r="B300" s="286"/>
      <c r="C300" s="286"/>
      <c r="D300" s="286"/>
      <c r="E300" s="286"/>
    </row>
    <row r="301">
      <c r="A301" s="286"/>
      <c r="B301" s="286"/>
      <c r="C301" s="286"/>
      <c r="D301" s="286"/>
      <c r="E301" s="286"/>
    </row>
    <row r="302">
      <c r="A302" s="286"/>
      <c r="B302" s="286"/>
      <c r="C302" s="286"/>
      <c r="D302" s="286"/>
      <c r="E302" s="286"/>
    </row>
    <row r="303">
      <c r="A303" s="286"/>
      <c r="B303" s="286"/>
      <c r="C303" s="286"/>
      <c r="D303" s="286"/>
      <c r="E303" s="286"/>
    </row>
    <row r="304">
      <c r="A304" s="286"/>
      <c r="B304" s="286"/>
      <c r="C304" s="286"/>
      <c r="D304" s="286"/>
      <c r="E304" s="286"/>
    </row>
    <row r="305">
      <c r="A305" s="286"/>
      <c r="B305" s="286"/>
      <c r="C305" s="286"/>
      <c r="D305" s="286"/>
      <c r="E305" s="286"/>
    </row>
    <row r="306">
      <c r="A306" s="286"/>
      <c r="B306" s="286"/>
      <c r="C306" s="286"/>
      <c r="D306" s="286"/>
      <c r="E306" s="286"/>
    </row>
    <row r="307">
      <c r="A307" s="286"/>
      <c r="B307" s="286"/>
      <c r="C307" s="286"/>
      <c r="D307" s="286"/>
      <c r="E307" s="286"/>
    </row>
    <row r="308">
      <c r="A308" s="286"/>
      <c r="B308" s="286"/>
      <c r="C308" s="286"/>
      <c r="D308" s="286"/>
      <c r="E308" s="286"/>
    </row>
    <row r="309">
      <c r="A309" s="286"/>
      <c r="B309" s="286"/>
      <c r="C309" s="286"/>
      <c r="D309" s="286"/>
      <c r="E309" s="286"/>
    </row>
    <row r="310">
      <c r="A310" s="286"/>
      <c r="B310" s="286"/>
      <c r="C310" s="286"/>
      <c r="D310" s="286"/>
      <c r="E310" s="286"/>
    </row>
    <row r="311">
      <c r="A311" s="286"/>
      <c r="B311" s="286"/>
      <c r="C311" s="286"/>
      <c r="D311" s="286"/>
      <c r="E311" s="286"/>
    </row>
    <row r="312">
      <c r="A312" s="286"/>
      <c r="B312" s="286"/>
      <c r="C312" s="286"/>
      <c r="D312" s="286"/>
      <c r="E312" s="286"/>
    </row>
    <row r="313">
      <c r="A313" s="286"/>
      <c r="B313" s="286"/>
      <c r="C313" s="286"/>
      <c r="D313" s="286"/>
      <c r="E313" s="286"/>
    </row>
    <row r="314">
      <c r="A314" s="286"/>
      <c r="B314" s="286"/>
      <c r="C314" s="286"/>
      <c r="D314" s="286"/>
      <c r="E314" s="286"/>
    </row>
    <row r="315">
      <c r="A315" s="286"/>
      <c r="B315" s="286"/>
      <c r="C315" s="286"/>
      <c r="D315" s="286"/>
      <c r="E315" s="286"/>
    </row>
    <row r="316">
      <c r="A316" s="286"/>
      <c r="B316" s="286"/>
      <c r="C316" s="286"/>
      <c r="D316" s="286"/>
      <c r="E316" s="286"/>
    </row>
    <row r="317">
      <c r="A317" s="286"/>
      <c r="B317" s="286"/>
      <c r="C317" s="286"/>
      <c r="D317" s="286"/>
      <c r="E317" s="286"/>
    </row>
    <row r="318">
      <c r="A318" s="286"/>
      <c r="B318" s="286"/>
      <c r="C318" s="286"/>
      <c r="D318" s="286"/>
      <c r="E318" s="286"/>
    </row>
    <row r="319">
      <c r="A319" s="286"/>
      <c r="B319" s="286"/>
      <c r="C319" s="286"/>
      <c r="D319" s="286"/>
      <c r="E319" s="286"/>
    </row>
    <row r="320">
      <c r="A320" s="286"/>
      <c r="B320" s="286"/>
      <c r="C320" s="286"/>
      <c r="D320" s="286"/>
      <c r="E320" s="286"/>
    </row>
    <row r="321">
      <c r="A321" s="286"/>
      <c r="B321" s="286"/>
      <c r="C321" s="286"/>
      <c r="D321" s="286"/>
      <c r="E321" s="286"/>
    </row>
    <row r="322">
      <c r="A322" s="286"/>
      <c r="B322" s="286"/>
      <c r="C322" s="286"/>
      <c r="D322" s="286"/>
      <c r="E322" s="286"/>
    </row>
    <row r="323">
      <c r="A323" s="286"/>
      <c r="B323" s="286"/>
      <c r="C323" s="286"/>
      <c r="D323" s="286"/>
      <c r="E323" s="286"/>
    </row>
    <row r="324">
      <c r="A324" s="286"/>
      <c r="B324" s="286"/>
      <c r="C324" s="286"/>
      <c r="D324" s="286"/>
      <c r="E324" s="286"/>
    </row>
    <row r="325">
      <c r="A325" s="286"/>
      <c r="B325" s="286"/>
      <c r="C325" s="286"/>
      <c r="D325" s="286"/>
      <c r="E325" s="286"/>
    </row>
    <row r="326">
      <c r="A326" s="286"/>
      <c r="B326" s="286"/>
      <c r="C326" s="286"/>
      <c r="D326" s="286"/>
      <c r="E326" s="286"/>
    </row>
    <row r="327">
      <c r="A327" s="286"/>
      <c r="B327" s="286"/>
      <c r="C327" s="286"/>
      <c r="D327" s="286"/>
      <c r="E327" s="286"/>
    </row>
    <row r="328">
      <c r="A328" s="286"/>
      <c r="B328" s="286"/>
      <c r="C328" s="286"/>
      <c r="D328" s="286"/>
      <c r="E328" s="286"/>
    </row>
    <row r="329">
      <c r="A329" s="286"/>
      <c r="B329" s="286"/>
      <c r="C329" s="286"/>
      <c r="D329" s="286"/>
      <c r="E329" s="286"/>
    </row>
    <row r="330">
      <c r="A330" s="286"/>
      <c r="B330" s="286"/>
      <c r="C330" s="286"/>
      <c r="D330" s="286"/>
      <c r="E330" s="286"/>
    </row>
    <row r="331">
      <c r="A331" s="286"/>
      <c r="B331" s="286"/>
      <c r="C331" s="286"/>
      <c r="D331" s="286"/>
      <c r="E331" s="286"/>
    </row>
    <row r="332">
      <c r="A332" s="286"/>
      <c r="B332" s="286"/>
      <c r="C332" s="286"/>
      <c r="D332" s="286"/>
      <c r="E332" s="286"/>
    </row>
    <row r="333">
      <c r="A333" s="286"/>
      <c r="B333" s="286"/>
      <c r="C333" s="286"/>
      <c r="D333" s="286"/>
      <c r="E333" s="286"/>
    </row>
    <row r="334">
      <c r="A334" s="286"/>
      <c r="B334" s="286"/>
      <c r="C334" s="286"/>
      <c r="D334" s="286"/>
      <c r="E334" s="286"/>
    </row>
    <row r="335">
      <c r="A335" s="286"/>
      <c r="B335" s="286"/>
      <c r="C335" s="286"/>
      <c r="D335" s="286"/>
      <c r="E335" s="286"/>
    </row>
    <row r="336">
      <c r="A336" s="286"/>
      <c r="B336" s="286"/>
      <c r="C336" s="286"/>
      <c r="D336" s="286"/>
      <c r="E336" s="286"/>
    </row>
    <row r="337">
      <c r="A337" s="286"/>
      <c r="B337" s="286"/>
      <c r="C337" s="286"/>
      <c r="D337" s="286"/>
      <c r="E337" s="286"/>
    </row>
    <row r="338">
      <c r="A338" s="286"/>
      <c r="B338" s="286"/>
      <c r="C338" s="286"/>
      <c r="D338" s="286"/>
      <c r="E338" s="286"/>
    </row>
    <row r="339">
      <c r="A339" s="286"/>
      <c r="B339" s="286"/>
      <c r="C339" s="286"/>
      <c r="D339" s="286"/>
      <c r="E339" s="286"/>
    </row>
    <row r="340">
      <c r="A340" s="286"/>
      <c r="B340" s="286"/>
      <c r="C340" s="286"/>
      <c r="D340" s="286"/>
      <c r="E340" s="286"/>
    </row>
    <row r="341">
      <c r="A341" s="286"/>
      <c r="B341" s="286"/>
      <c r="C341" s="286"/>
      <c r="D341" s="286"/>
      <c r="E341" s="286"/>
    </row>
    <row r="342">
      <c r="A342" s="286"/>
      <c r="B342" s="286"/>
      <c r="C342" s="286"/>
      <c r="D342" s="286"/>
      <c r="E342" s="286"/>
    </row>
    <row r="343">
      <c r="A343" s="286"/>
      <c r="B343" s="286"/>
      <c r="C343" s="286"/>
      <c r="D343" s="286"/>
      <c r="E343" s="286"/>
    </row>
    <row r="344">
      <c r="A344" s="286"/>
      <c r="B344" s="286"/>
      <c r="C344" s="286"/>
      <c r="D344" s="286"/>
      <c r="E344" s="286"/>
    </row>
    <row r="345">
      <c r="A345" s="286"/>
      <c r="B345" s="286"/>
      <c r="C345" s="286"/>
      <c r="D345" s="286"/>
      <c r="E345" s="286"/>
    </row>
    <row r="346">
      <c r="A346" s="286"/>
      <c r="B346" s="286"/>
      <c r="C346" s="286"/>
      <c r="D346" s="286"/>
      <c r="E346" s="286"/>
    </row>
    <row r="347">
      <c r="A347" s="286"/>
      <c r="B347" s="286"/>
      <c r="C347" s="286"/>
      <c r="D347" s="286"/>
      <c r="E347" s="286"/>
    </row>
    <row r="348">
      <c r="A348" s="286"/>
      <c r="B348" s="286"/>
      <c r="C348" s="286"/>
      <c r="D348" s="286"/>
      <c r="E348" s="286"/>
    </row>
    <row r="349">
      <c r="A349" s="286"/>
      <c r="B349" s="286"/>
      <c r="C349" s="286"/>
      <c r="D349" s="286"/>
      <c r="E349" s="286"/>
    </row>
    <row r="350">
      <c r="A350" s="286"/>
      <c r="B350" s="286"/>
      <c r="C350" s="286"/>
      <c r="D350" s="286"/>
      <c r="E350" s="286"/>
    </row>
    <row r="351">
      <c r="A351" s="286"/>
      <c r="B351" s="286"/>
      <c r="C351" s="286"/>
      <c r="D351" s="286"/>
      <c r="E351" s="286"/>
    </row>
    <row r="352">
      <c r="A352" s="286"/>
      <c r="B352" s="286"/>
      <c r="C352" s="286"/>
      <c r="D352" s="286"/>
      <c r="E352" s="286"/>
    </row>
    <row r="353">
      <c r="A353" s="286"/>
      <c r="B353" s="286"/>
      <c r="C353" s="286"/>
      <c r="D353" s="286"/>
      <c r="E353" s="286"/>
    </row>
    <row r="354">
      <c r="A354" s="286"/>
      <c r="B354" s="286"/>
      <c r="C354" s="286"/>
      <c r="D354" s="286"/>
      <c r="E354" s="286"/>
    </row>
    <row r="355">
      <c r="A355" s="286"/>
      <c r="B355" s="286"/>
      <c r="C355" s="286"/>
      <c r="D355" s="286"/>
      <c r="E355" s="286"/>
    </row>
    <row r="356">
      <c r="A356" s="286"/>
      <c r="B356" s="286"/>
      <c r="C356" s="286"/>
      <c r="D356" s="286"/>
      <c r="E356" s="286"/>
    </row>
    <row r="357">
      <c r="A357" s="286"/>
      <c r="B357" s="286"/>
      <c r="C357" s="286"/>
      <c r="D357" s="286"/>
      <c r="E357" s="286"/>
    </row>
    <row r="358">
      <c r="A358" s="286"/>
      <c r="B358" s="286"/>
      <c r="C358" s="286"/>
      <c r="D358" s="286"/>
      <c r="E358" s="286"/>
    </row>
    <row r="359">
      <c r="A359" s="286"/>
      <c r="B359" s="286"/>
      <c r="C359" s="286"/>
      <c r="D359" s="286"/>
      <c r="E359" s="286"/>
    </row>
    <row r="360">
      <c r="A360" s="286"/>
      <c r="B360" s="286"/>
      <c r="C360" s="286"/>
      <c r="D360" s="286"/>
      <c r="E360" s="286"/>
    </row>
    <row r="361">
      <c r="A361" s="286"/>
      <c r="B361" s="286"/>
      <c r="C361" s="286"/>
      <c r="D361" s="286"/>
      <c r="E361" s="286"/>
    </row>
    <row r="362">
      <c r="A362" s="286"/>
      <c r="B362" s="286"/>
      <c r="C362" s="286"/>
      <c r="D362" s="286"/>
      <c r="E362" s="286"/>
    </row>
    <row r="363">
      <c r="A363" s="286"/>
      <c r="B363" s="286"/>
      <c r="C363" s="286"/>
      <c r="D363" s="286"/>
      <c r="E363" s="286"/>
    </row>
    <row r="364">
      <c r="A364" s="286"/>
      <c r="B364" s="286"/>
      <c r="C364" s="286"/>
      <c r="D364" s="286"/>
      <c r="E364" s="286"/>
    </row>
    <row r="365">
      <c r="A365" s="286"/>
      <c r="B365" s="286"/>
      <c r="C365" s="286"/>
      <c r="D365" s="286"/>
      <c r="E365" s="286"/>
    </row>
    <row r="366">
      <c r="A366" s="286"/>
      <c r="B366" s="286"/>
      <c r="C366" s="286"/>
      <c r="D366" s="286"/>
      <c r="E366" s="286"/>
    </row>
    <row r="367">
      <c r="A367" s="286"/>
      <c r="B367" s="286"/>
      <c r="C367" s="286"/>
      <c r="D367" s="286"/>
      <c r="E367" s="286"/>
    </row>
    <row r="368">
      <c r="A368" s="286"/>
      <c r="B368" s="286"/>
      <c r="C368" s="286"/>
      <c r="D368" s="286"/>
      <c r="E368" s="286"/>
    </row>
    <row r="369">
      <c r="A369" s="286"/>
      <c r="B369" s="286"/>
      <c r="C369" s="286"/>
      <c r="D369" s="286"/>
      <c r="E369" s="286"/>
    </row>
    <row r="370">
      <c r="A370" s="286"/>
      <c r="B370" s="286"/>
      <c r="C370" s="286"/>
      <c r="D370" s="286"/>
      <c r="E370" s="286"/>
    </row>
    <row r="371">
      <c r="A371" s="286"/>
      <c r="B371" s="286"/>
      <c r="C371" s="286"/>
      <c r="D371" s="286"/>
      <c r="E371" s="286"/>
    </row>
    <row r="372">
      <c r="A372" s="286"/>
      <c r="B372" s="286"/>
      <c r="C372" s="286"/>
      <c r="D372" s="286"/>
      <c r="E372" s="286"/>
    </row>
    <row r="373">
      <c r="A373" s="286"/>
      <c r="B373" s="286"/>
      <c r="C373" s="286"/>
      <c r="D373" s="286"/>
      <c r="E373" s="286"/>
    </row>
    <row r="374">
      <c r="A374" s="286"/>
      <c r="B374" s="286"/>
      <c r="C374" s="286"/>
      <c r="D374" s="286"/>
      <c r="E374" s="286"/>
    </row>
    <row r="375">
      <c r="A375" s="286"/>
      <c r="B375" s="286"/>
      <c r="C375" s="286"/>
      <c r="D375" s="286"/>
      <c r="E375" s="286"/>
    </row>
    <row r="376">
      <c r="A376" s="286"/>
      <c r="B376" s="286"/>
      <c r="C376" s="286"/>
      <c r="D376" s="286"/>
      <c r="E376" s="286"/>
    </row>
    <row r="377">
      <c r="A377" s="286"/>
      <c r="B377" s="286"/>
      <c r="C377" s="286"/>
      <c r="D377" s="286"/>
      <c r="E377" s="286"/>
    </row>
    <row r="378">
      <c r="A378" s="286"/>
      <c r="B378" s="286"/>
      <c r="C378" s="286"/>
      <c r="D378" s="286"/>
      <c r="E378" s="286"/>
    </row>
    <row r="379">
      <c r="A379" s="286"/>
      <c r="B379" s="286"/>
      <c r="C379" s="286"/>
      <c r="D379" s="286"/>
      <c r="E379" s="286"/>
    </row>
    <row r="380">
      <c r="A380" s="286"/>
      <c r="B380" s="286"/>
      <c r="C380" s="286"/>
      <c r="D380" s="286"/>
      <c r="E380" s="286"/>
    </row>
    <row r="381">
      <c r="A381" s="286"/>
      <c r="B381" s="286"/>
      <c r="C381" s="286"/>
      <c r="D381" s="286"/>
      <c r="E381" s="286"/>
    </row>
    <row r="382">
      <c r="A382" s="286"/>
      <c r="B382" s="286"/>
      <c r="C382" s="286"/>
      <c r="D382" s="286"/>
      <c r="E382" s="286"/>
    </row>
    <row r="383">
      <c r="A383" s="286"/>
      <c r="B383" s="286"/>
      <c r="C383" s="286"/>
      <c r="D383" s="286"/>
      <c r="E383" s="286"/>
    </row>
    <row r="384">
      <c r="A384" s="286"/>
      <c r="B384" s="286"/>
      <c r="C384" s="286"/>
      <c r="D384" s="286"/>
      <c r="E384" s="286"/>
    </row>
    <row r="385">
      <c r="A385" s="286"/>
      <c r="B385" s="286"/>
      <c r="C385" s="286"/>
      <c r="D385" s="286"/>
      <c r="E385" s="286"/>
    </row>
    <row r="386">
      <c r="A386" s="286"/>
      <c r="B386" s="286"/>
      <c r="C386" s="286"/>
      <c r="D386" s="286"/>
      <c r="E386" s="286"/>
    </row>
    <row r="387">
      <c r="A387" s="286"/>
      <c r="B387" s="286"/>
      <c r="C387" s="286"/>
      <c r="D387" s="286"/>
      <c r="E387" s="286"/>
    </row>
    <row r="388">
      <c r="A388" s="286"/>
      <c r="B388" s="286"/>
      <c r="C388" s="286"/>
      <c r="D388" s="286"/>
      <c r="E388" s="286"/>
    </row>
    <row r="389">
      <c r="A389" s="286"/>
      <c r="B389" s="286"/>
      <c r="C389" s="286"/>
      <c r="D389" s="286"/>
      <c r="E389" s="286"/>
    </row>
    <row r="390">
      <c r="A390" s="286"/>
      <c r="B390" s="286"/>
      <c r="C390" s="286"/>
      <c r="D390" s="286"/>
      <c r="E390" s="286"/>
    </row>
    <row r="391">
      <c r="A391" s="286"/>
      <c r="B391" s="286"/>
      <c r="C391" s="286"/>
      <c r="D391" s="286"/>
      <c r="E391" s="286"/>
    </row>
    <row r="392">
      <c r="A392" s="286"/>
      <c r="B392" s="286"/>
      <c r="C392" s="286"/>
      <c r="D392" s="286"/>
      <c r="E392" s="286"/>
    </row>
    <row r="393">
      <c r="A393" s="286"/>
      <c r="B393" s="286"/>
      <c r="C393" s="286"/>
      <c r="D393" s="286"/>
      <c r="E393" s="286"/>
    </row>
    <row r="394">
      <c r="A394" s="286"/>
      <c r="B394" s="286"/>
      <c r="C394" s="286"/>
      <c r="D394" s="286"/>
      <c r="E394" s="286"/>
    </row>
    <row r="395">
      <c r="A395" s="286"/>
      <c r="B395" s="286"/>
      <c r="C395" s="286"/>
      <c r="D395" s="286"/>
      <c r="E395" s="286"/>
    </row>
    <row r="396">
      <c r="A396" s="286"/>
      <c r="B396" s="286"/>
      <c r="C396" s="286"/>
      <c r="D396" s="286"/>
      <c r="E396" s="286"/>
    </row>
    <row r="397">
      <c r="A397" s="286"/>
      <c r="B397" s="286"/>
      <c r="C397" s="286"/>
      <c r="D397" s="286"/>
      <c r="E397" s="286"/>
    </row>
    <row r="398">
      <c r="A398" s="286"/>
      <c r="B398" s="286"/>
      <c r="C398" s="286"/>
      <c r="D398" s="286"/>
      <c r="E398" s="286"/>
    </row>
    <row r="399">
      <c r="A399" s="286"/>
      <c r="B399" s="286"/>
      <c r="C399" s="286"/>
      <c r="D399" s="286"/>
      <c r="E399" s="286"/>
    </row>
    <row r="400">
      <c r="A400" s="286"/>
      <c r="B400" s="286"/>
      <c r="C400" s="286"/>
      <c r="D400" s="286"/>
      <c r="E400" s="286"/>
    </row>
    <row r="401">
      <c r="A401" s="286"/>
      <c r="B401" s="286"/>
      <c r="C401" s="286"/>
      <c r="D401" s="286"/>
      <c r="E401" s="286"/>
    </row>
    <row r="402">
      <c r="A402" s="286"/>
      <c r="B402" s="286"/>
      <c r="C402" s="286"/>
      <c r="D402" s="286"/>
      <c r="E402" s="286"/>
    </row>
    <row r="403">
      <c r="A403" s="286"/>
      <c r="B403" s="286"/>
      <c r="C403" s="286"/>
      <c r="D403" s="286"/>
      <c r="E403" s="286"/>
    </row>
    <row r="404">
      <c r="A404" s="286"/>
      <c r="B404" s="286"/>
      <c r="C404" s="286"/>
      <c r="D404" s="286"/>
      <c r="E404" s="286"/>
    </row>
    <row r="405">
      <c r="A405" s="286"/>
      <c r="B405" s="286"/>
      <c r="C405" s="286"/>
      <c r="D405" s="286"/>
      <c r="E405" s="286"/>
    </row>
    <row r="406">
      <c r="A406" s="286"/>
      <c r="B406" s="286"/>
      <c r="C406" s="286"/>
      <c r="D406" s="286"/>
      <c r="E406" s="286"/>
    </row>
    <row r="407">
      <c r="A407" s="286"/>
      <c r="B407" s="286"/>
      <c r="C407" s="286"/>
      <c r="D407" s="286"/>
      <c r="E407" s="286"/>
    </row>
    <row r="408">
      <c r="A408" s="286"/>
      <c r="B408" s="286"/>
      <c r="C408" s="286"/>
      <c r="D408" s="286"/>
      <c r="E408" s="286"/>
    </row>
    <row r="409">
      <c r="A409" s="286"/>
      <c r="B409" s="286"/>
      <c r="C409" s="286"/>
      <c r="D409" s="286"/>
      <c r="E409" s="286"/>
    </row>
    <row r="410">
      <c r="A410" s="286"/>
      <c r="B410" s="286"/>
      <c r="C410" s="286"/>
      <c r="D410" s="286"/>
      <c r="E410" s="286"/>
    </row>
    <row r="411">
      <c r="A411" s="286"/>
      <c r="B411" s="286"/>
      <c r="C411" s="286"/>
      <c r="D411" s="286"/>
      <c r="E411" s="286"/>
    </row>
    <row r="412">
      <c r="A412" s="286"/>
      <c r="B412" s="286"/>
      <c r="C412" s="286"/>
      <c r="D412" s="286"/>
      <c r="E412" s="286"/>
    </row>
    <row r="413">
      <c r="A413" s="286"/>
      <c r="B413" s="286"/>
      <c r="C413" s="286"/>
      <c r="D413" s="286"/>
      <c r="E413" s="286"/>
    </row>
    <row r="414">
      <c r="A414" s="286"/>
      <c r="B414" s="286"/>
      <c r="C414" s="286"/>
      <c r="D414" s="286"/>
      <c r="E414" s="286"/>
    </row>
    <row r="415">
      <c r="A415" s="286"/>
      <c r="B415" s="286"/>
      <c r="C415" s="286"/>
      <c r="D415" s="286"/>
      <c r="E415" s="286"/>
    </row>
    <row r="416">
      <c r="A416" s="286"/>
      <c r="B416" s="286"/>
      <c r="C416" s="286"/>
      <c r="D416" s="286"/>
      <c r="E416" s="286"/>
    </row>
    <row r="417">
      <c r="A417" s="286"/>
      <c r="B417" s="286"/>
      <c r="C417" s="286"/>
      <c r="D417" s="286"/>
      <c r="E417" s="286"/>
    </row>
    <row r="418">
      <c r="A418" s="286"/>
      <c r="B418" s="286"/>
      <c r="C418" s="286"/>
      <c r="D418" s="286"/>
      <c r="E418" s="286"/>
    </row>
    <row r="419">
      <c r="A419" s="286"/>
      <c r="B419" s="286"/>
      <c r="C419" s="286"/>
      <c r="D419" s="286"/>
      <c r="E419" s="286"/>
    </row>
    <row r="420">
      <c r="A420" s="286"/>
      <c r="B420" s="286"/>
      <c r="C420" s="286"/>
      <c r="D420" s="286"/>
      <c r="E420" s="286"/>
    </row>
    <row r="421">
      <c r="A421" s="286"/>
      <c r="B421" s="286"/>
      <c r="C421" s="286"/>
      <c r="D421" s="286"/>
      <c r="E421" s="286"/>
    </row>
    <row r="422">
      <c r="A422" s="286"/>
      <c r="B422" s="286"/>
      <c r="C422" s="286"/>
      <c r="D422" s="286"/>
      <c r="E422" s="286"/>
    </row>
    <row r="423">
      <c r="A423" s="286"/>
      <c r="B423" s="286"/>
      <c r="C423" s="286"/>
      <c r="D423" s="286"/>
      <c r="E423" s="286"/>
    </row>
    <row r="424">
      <c r="A424" s="286"/>
      <c r="B424" s="286"/>
      <c r="C424" s="286"/>
      <c r="D424" s="286"/>
      <c r="E424" s="286"/>
    </row>
    <row r="425">
      <c r="A425" s="286"/>
      <c r="B425" s="286"/>
      <c r="C425" s="286"/>
      <c r="D425" s="286"/>
      <c r="E425" s="286"/>
    </row>
    <row r="426">
      <c r="A426" s="286"/>
      <c r="B426" s="286"/>
      <c r="C426" s="286"/>
      <c r="D426" s="286"/>
      <c r="E426" s="286"/>
    </row>
    <row r="427">
      <c r="A427" s="286"/>
      <c r="B427" s="286"/>
      <c r="C427" s="286"/>
      <c r="D427" s="286"/>
      <c r="E427" s="286"/>
    </row>
    <row r="428">
      <c r="A428" s="286"/>
      <c r="B428" s="286"/>
      <c r="C428" s="286"/>
      <c r="D428" s="286"/>
      <c r="E428" s="286"/>
    </row>
    <row r="429">
      <c r="A429" s="286"/>
      <c r="B429" s="286"/>
      <c r="C429" s="286"/>
      <c r="D429" s="286"/>
      <c r="E429" s="286"/>
    </row>
    <row r="430">
      <c r="A430" s="286"/>
      <c r="B430" s="286"/>
      <c r="C430" s="286"/>
      <c r="D430" s="286"/>
      <c r="E430" s="286"/>
    </row>
    <row r="431">
      <c r="A431" s="286"/>
      <c r="B431" s="286"/>
      <c r="C431" s="286"/>
      <c r="D431" s="286"/>
      <c r="E431" s="286"/>
    </row>
    <row r="432">
      <c r="A432" s="286"/>
      <c r="B432" s="286"/>
      <c r="C432" s="286"/>
      <c r="D432" s="286"/>
      <c r="E432" s="286"/>
    </row>
    <row r="433">
      <c r="A433" s="286"/>
      <c r="B433" s="286"/>
      <c r="C433" s="286"/>
      <c r="D433" s="286"/>
      <c r="E433" s="286"/>
    </row>
    <row r="434">
      <c r="A434" s="286"/>
      <c r="B434" s="286"/>
      <c r="C434" s="286"/>
      <c r="D434" s="286"/>
      <c r="E434" s="286"/>
    </row>
    <row r="435">
      <c r="A435" s="286"/>
      <c r="B435" s="286"/>
      <c r="C435" s="286"/>
      <c r="D435" s="286"/>
      <c r="E435" s="286"/>
    </row>
    <row r="436">
      <c r="A436" s="286"/>
      <c r="B436" s="286"/>
      <c r="C436" s="286"/>
      <c r="D436" s="286"/>
      <c r="E436" s="286"/>
    </row>
    <row r="437">
      <c r="A437" s="286"/>
      <c r="B437" s="286"/>
      <c r="C437" s="286"/>
      <c r="D437" s="286"/>
      <c r="E437" s="286"/>
    </row>
    <row r="438">
      <c r="A438" s="286"/>
      <c r="B438" s="286"/>
      <c r="C438" s="286"/>
      <c r="D438" s="286"/>
      <c r="E438" s="286"/>
    </row>
    <row r="439">
      <c r="A439" s="286"/>
      <c r="B439" s="286"/>
      <c r="C439" s="286"/>
      <c r="D439" s="286"/>
      <c r="E439" s="286"/>
    </row>
    <row r="440">
      <c r="A440" s="286"/>
      <c r="B440" s="286"/>
      <c r="C440" s="286"/>
      <c r="D440" s="286"/>
      <c r="E440" s="286"/>
    </row>
    <row r="441">
      <c r="A441" s="286"/>
      <c r="B441" s="286"/>
      <c r="C441" s="286"/>
      <c r="D441" s="286"/>
      <c r="E441" s="286"/>
    </row>
    <row r="442">
      <c r="A442" s="286"/>
      <c r="B442" s="286"/>
      <c r="C442" s="286"/>
      <c r="D442" s="286"/>
      <c r="E442" s="286"/>
    </row>
    <row r="443">
      <c r="A443" s="286"/>
      <c r="B443" s="286"/>
      <c r="C443" s="286"/>
      <c r="D443" s="286"/>
      <c r="E443" s="286"/>
    </row>
    <row r="444">
      <c r="A444" s="286"/>
      <c r="B444" s="286"/>
      <c r="C444" s="286"/>
      <c r="D444" s="286"/>
      <c r="E444" s="286"/>
    </row>
    <row r="445">
      <c r="A445" s="286"/>
      <c r="B445" s="286"/>
      <c r="C445" s="286"/>
      <c r="D445" s="286"/>
      <c r="E445" s="286"/>
    </row>
    <row r="446">
      <c r="A446" s="286"/>
      <c r="B446" s="286"/>
      <c r="C446" s="286"/>
      <c r="D446" s="286"/>
      <c r="E446" s="286"/>
    </row>
    <row r="447">
      <c r="A447" s="286"/>
      <c r="B447" s="286"/>
      <c r="C447" s="286"/>
      <c r="D447" s="286"/>
      <c r="E447" s="286"/>
    </row>
    <row r="448">
      <c r="A448" s="286"/>
      <c r="B448" s="286"/>
      <c r="C448" s="286"/>
      <c r="D448" s="286"/>
      <c r="E448" s="286"/>
    </row>
    <row r="449">
      <c r="A449" s="286"/>
      <c r="B449" s="286"/>
      <c r="C449" s="286"/>
      <c r="D449" s="286"/>
      <c r="E449" s="286"/>
    </row>
    <row r="450">
      <c r="A450" s="286"/>
      <c r="B450" s="286"/>
      <c r="C450" s="286"/>
      <c r="D450" s="286"/>
      <c r="E450" s="286"/>
    </row>
    <row r="451">
      <c r="A451" s="286"/>
      <c r="B451" s="286"/>
      <c r="C451" s="286"/>
      <c r="D451" s="286"/>
      <c r="E451" s="286"/>
    </row>
    <row r="452">
      <c r="A452" s="286"/>
      <c r="B452" s="286"/>
      <c r="C452" s="286"/>
      <c r="D452" s="286"/>
      <c r="E452" s="286"/>
    </row>
    <row r="453">
      <c r="A453" s="286"/>
      <c r="B453" s="286"/>
      <c r="C453" s="286"/>
      <c r="D453" s="286"/>
      <c r="E453" s="286"/>
    </row>
    <row r="454">
      <c r="A454" s="286"/>
      <c r="B454" s="286"/>
      <c r="C454" s="286"/>
      <c r="D454" s="286"/>
      <c r="E454" s="286"/>
    </row>
    <row r="455">
      <c r="A455" s="286"/>
      <c r="B455" s="286"/>
      <c r="C455" s="286"/>
      <c r="D455" s="286"/>
      <c r="E455" s="286"/>
    </row>
    <row r="456">
      <c r="A456" s="286"/>
      <c r="B456" s="286"/>
      <c r="C456" s="286"/>
      <c r="D456" s="286"/>
      <c r="E456" s="286"/>
    </row>
    <row r="457">
      <c r="A457" s="286"/>
      <c r="B457" s="286"/>
      <c r="C457" s="286"/>
      <c r="D457" s="286"/>
      <c r="E457" s="286"/>
    </row>
    <row r="458">
      <c r="A458" s="286"/>
      <c r="B458" s="286"/>
      <c r="C458" s="286"/>
      <c r="D458" s="286"/>
      <c r="E458" s="286"/>
    </row>
    <row r="459">
      <c r="A459" s="286"/>
      <c r="B459" s="286"/>
      <c r="C459" s="286"/>
      <c r="D459" s="286"/>
      <c r="E459" s="286"/>
    </row>
    <row r="460">
      <c r="A460" s="286"/>
      <c r="B460" s="286"/>
      <c r="C460" s="286"/>
      <c r="D460" s="286"/>
      <c r="E460" s="286"/>
    </row>
    <row r="461">
      <c r="A461" s="286"/>
      <c r="B461" s="286"/>
      <c r="C461" s="286"/>
      <c r="D461" s="286"/>
      <c r="E461" s="286"/>
    </row>
    <row r="462">
      <c r="A462" s="286"/>
      <c r="B462" s="286"/>
      <c r="C462" s="286"/>
      <c r="D462" s="286"/>
      <c r="E462" s="286"/>
    </row>
    <row r="463">
      <c r="A463" s="286"/>
      <c r="B463" s="286"/>
      <c r="C463" s="286"/>
      <c r="D463" s="286"/>
      <c r="E463" s="286"/>
    </row>
    <row r="464">
      <c r="A464" s="286"/>
      <c r="B464" s="286"/>
      <c r="C464" s="286"/>
      <c r="D464" s="286"/>
      <c r="E464" s="286"/>
    </row>
    <row r="465">
      <c r="A465" s="286"/>
      <c r="B465" s="286"/>
      <c r="C465" s="286"/>
      <c r="D465" s="286"/>
      <c r="E465" s="286"/>
    </row>
    <row r="466">
      <c r="A466" s="286"/>
      <c r="B466" s="286"/>
      <c r="C466" s="286"/>
      <c r="D466" s="286"/>
      <c r="E466" s="286"/>
    </row>
    <row r="467">
      <c r="A467" s="286"/>
      <c r="B467" s="286"/>
      <c r="C467" s="286"/>
      <c r="D467" s="286"/>
      <c r="E467" s="286"/>
    </row>
    <row r="468">
      <c r="A468" s="286"/>
      <c r="B468" s="286"/>
      <c r="C468" s="286"/>
      <c r="D468" s="286"/>
      <c r="E468" s="286"/>
    </row>
    <row r="469">
      <c r="A469" s="286"/>
      <c r="B469" s="286"/>
      <c r="C469" s="286"/>
      <c r="D469" s="286"/>
      <c r="E469" s="286"/>
    </row>
    <row r="470">
      <c r="A470" s="286"/>
      <c r="B470" s="286"/>
      <c r="C470" s="286"/>
      <c r="D470" s="286"/>
      <c r="E470" s="286"/>
    </row>
    <row r="471">
      <c r="A471" s="286"/>
      <c r="B471" s="286"/>
      <c r="C471" s="286"/>
      <c r="D471" s="286"/>
      <c r="E471" s="286"/>
    </row>
    <row r="472">
      <c r="A472" s="286"/>
      <c r="B472" s="286"/>
      <c r="C472" s="286"/>
      <c r="D472" s="286"/>
      <c r="E472" s="286"/>
    </row>
    <row r="473">
      <c r="A473" s="286"/>
      <c r="B473" s="286"/>
      <c r="C473" s="286"/>
      <c r="D473" s="286"/>
      <c r="E473" s="286"/>
    </row>
    <row r="474">
      <c r="A474" s="286"/>
      <c r="B474" s="286"/>
      <c r="C474" s="286"/>
      <c r="D474" s="286"/>
      <c r="E474" s="286"/>
    </row>
    <row r="475">
      <c r="A475" s="286"/>
      <c r="B475" s="286"/>
      <c r="C475" s="286"/>
      <c r="D475" s="286"/>
      <c r="E475" s="286"/>
    </row>
    <row r="476">
      <c r="A476" s="286"/>
      <c r="B476" s="286"/>
      <c r="C476" s="286"/>
      <c r="D476" s="286"/>
      <c r="E476" s="286"/>
    </row>
    <row r="477">
      <c r="A477" s="286"/>
      <c r="B477" s="286"/>
      <c r="C477" s="286"/>
      <c r="D477" s="286"/>
      <c r="E477" s="286"/>
    </row>
    <row r="478">
      <c r="A478" s="286"/>
      <c r="B478" s="286"/>
      <c r="C478" s="286"/>
      <c r="D478" s="286"/>
      <c r="E478" s="286"/>
    </row>
    <row r="479">
      <c r="A479" s="286"/>
      <c r="B479" s="286"/>
      <c r="C479" s="286"/>
      <c r="D479" s="286"/>
      <c r="E479" s="286"/>
    </row>
    <row r="480">
      <c r="A480" s="286"/>
      <c r="B480" s="286"/>
      <c r="C480" s="286"/>
      <c r="D480" s="286"/>
      <c r="E480" s="286"/>
    </row>
    <row r="481">
      <c r="A481" s="286"/>
      <c r="B481" s="286"/>
      <c r="C481" s="286"/>
      <c r="D481" s="286"/>
      <c r="E481" s="286"/>
    </row>
    <row r="482">
      <c r="A482" s="286"/>
      <c r="B482" s="286"/>
      <c r="C482" s="286"/>
      <c r="D482" s="286"/>
      <c r="E482" s="286"/>
    </row>
    <row r="483">
      <c r="A483" s="286"/>
      <c r="B483" s="286"/>
      <c r="C483" s="286"/>
      <c r="D483" s="286"/>
      <c r="E483" s="286"/>
    </row>
    <row r="484">
      <c r="A484" s="286"/>
      <c r="B484" s="286"/>
      <c r="C484" s="286"/>
      <c r="D484" s="286"/>
      <c r="E484" s="286"/>
    </row>
    <row r="485">
      <c r="A485" s="286"/>
      <c r="B485" s="286"/>
      <c r="C485" s="286"/>
      <c r="D485" s="286"/>
      <c r="E485" s="286"/>
    </row>
    <row r="486">
      <c r="A486" s="286"/>
      <c r="B486" s="286"/>
      <c r="C486" s="286"/>
      <c r="D486" s="286"/>
      <c r="E486" s="286"/>
    </row>
    <row r="487">
      <c r="A487" s="286"/>
      <c r="B487" s="286"/>
      <c r="C487" s="286"/>
      <c r="D487" s="286"/>
      <c r="E487" s="286"/>
    </row>
    <row r="488">
      <c r="A488" s="286"/>
      <c r="B488" s="286"/>
      <c r="C488" s="286"/>
      <c r="D488" s="286"/>
      <c r="E488" s="286"/>
    </row>
    <row r="489">
      <c r="A489" s="286"/>
      <c r="B489" s="286"/>
      <c r="C489" s="286"/>
      <c r="D489" s="286"/>
      <c r="E489" s="286"/>
    </row>
    <row r="490">
      <c r="A490" s="286"/>
      <c r="B490" s="286"/>
      <c r="C490" s="286"/>
      <c r="D490" s="286"/>
      <c r="E490" s="286"/>
    </row>
    <row r="491">
      <c r="A491" s="286"/>
      <c r="B491" s="286"/>
      <c r="C491" s="286"/>
      <c r="D491" s="286"/>
      <c r="E491" s="286"/>
    </row>
    <row r="492">
      <c r="A492" s="286"/>
      <c r="B492" s="286"/>
      <c r="C492" s="286"/>
      <c r="D492" s="286"/>
      <c r="E492" s="286"/>
    </row>
    <row r="493">
      <c r="A493" s="286"/>
      <c r="B493" s="286"/>
      <c r="C493" s="286"/>
      <c r="D493" s="286"/>
      <c r="E493" s="286"/>
    </row>
    <row r="494">
      <c r="A494" s="286"/>
      <c r="B494" s="286"/>
      <c r="C494" s="286"/>
      <c r="D494" s="286"/>
      <c r="E494" s="286"/>
    </row>
    <row r="495">
      <c r="A495" s="286"/>
      <c r="B495" s="286"/>
      <c r="C495" s="286"/>
      <c r="D495" s="286"/>
      <c r="E495" s="286"/>
    </row>
    <row r="496">
      <c r="A496" s="286"/>
      <c r="B496" s="286"/>
      <c r="C496" s="286"/>
      <c r="D496" s="286"/>
      <c r="E496" s="286"/>
    </row>
    <row r="497">
      <c r="A497" s="286"/>
      <c r="B497" s="286"/>
      <c r="C497" s="286"/>
      <c r="D497" s="286"/>
      <c r="E497" s="286"/>
    </row>
    <row r="498">
      <c r="A498" s="286"/>
      <c r="B498" s="286"/>
      <c r="C498" s="286"/>
      <c r="D498" s="286"/>
      <c r="E498" s="286"/>
    </row>
    <row r="499">
      <c r="A499" s="286"/>
      <c r="B499" s="286"/>
      <c r="C499" s="286"/>
      <c r="D499" s="286"/>
      <c r="E499" s="286"/>
    </row>
    <row r="500">
      <c r="A500" s="286"/>
      <c r="B500" s="286"/>
      <c r="C500" s="286"/>
      <c r="D500" s="286"/>
      <c r="E500" s="286"/>
    </row>
    <row r="501">
      <c r="A501" s="286"/>
      <c r="B501" s="286"/>
      <c r="C501" s="286"/>
      <c r="D501" s="286"/>
      <c r="E501" s="286"/>
    </row>
    <row r="502">
      <c r="A502" s="286"/>
      <c r="B502" s="286"/>
      <c r="C502" s="286"/>
      <c r="D502" s="286"/>
      <c r="E502" s="286"/>
    </row>
    <row r="503">
      <c r="A503" s="286"/>
      <c r="B503" s="286"/>
      <c r="C503" s="286"/>
      <c r="D503" s="286"/>
      <c r="E503" s="286"/>
    </row>
    <row r="504">
      <c r="A504" s="286"/>
      <c r="B504" s="286"/>
      <c r="C504" s="286"/>
      <c r="D504" s="286"/>
      <c r="E504" s="286"/>
    </row>
    <row r="505">
      <c r="A505" s="286"/>
      <c r="B505" s="286"/>
      <c r="C505" s="286"/>
      <c r="D505" s="286"/>
      <c r="E505" s="286"/>
    </row>
    <row r="506">
      <c r="A506" s="286"/>
      <c r="B506" s="286"/>
      <c r="C506" s="286"/>
      <c r="D506" s="286"/>
      <c r="E506" s="286"/>
    </row>
    <row r="507">
      <c r="A507" s="286"/>
      <c r="B507" s="286"/>
      <c r="C507" s="286"/>
      <c r="D507" s="286"/>
      <c r="E507" s="286"/>
    </row>
    <row r="508">
      <c r="A508" s="286"/>
      <c r="B508" s="286"/>
      <c r="C508" s="286"/>
      <c r="D508" s="286"/>
      <c r="E508" s="286"/>
    </row>
    <row r="509">
      <c r="A509" s="286"/>
      <c r="B509" s="286"/>
      <c r="C509" s="286"/>
      <c r="D509" s="286"/>
      <c r="E509" s="286"/>
    </row>
    <row r="510">
      <c r="A510" s="286"/>
      <c r="B510" s="286"/>
      <c r="C510" s="286"/>
      <c r="D510" s="286"/>
      <c r="E510" s="286"/>
    </row>
    <row r="511">
      <c r="A511" s="286"/>
      <c r="B511" s="286"/>
      <c r="C511" s="286"/>
      <c r="D511" s="286"/>
      <c r="E511" s="286"/>
    </row>
    <row r="512">
      <c r="A512" s="286"/>
      <c r="B512" s="286"/>
      <c r="C512" s="286"/>
      <c r="D512" s="286"/>
      <c r="E512" s="286"/>
    </row>
    <row r="513">
      <c r="A513" s="286"/>
      <c r="B513" s="286"/>
      <c r="C513" s="286"/>
      <c r="D513" s="286"/>
      <c r="E513" s="286"/>
    </row>
    <row r="514">
      <c r="A514" s="286"/>
      <c r="B514" s="286"/>
      <c r="C514" s="286"/>
      <c r="D514" s="286"/>
      <c r="E514" s="286"/>
    </row>
    <row r="515">
      <c r="A515" s="286"/>
      <c r="B515" s="286"/>
      <c r="C515" s="286"/>
      <c r="D515" s="286"/>
      <c r="E515" s="286"/>
    </row>
    <row r="516">
      <c r="A516" s="286"/>
      <c r="B516" s="286"/>
      <c r="C516" s="286"/>
      <c r="D516" s="286"/>
      <c r="E516" s="286"/>
    </row>
    <row r="517">
      <c r="A517" s="286"/>
      <c r="B517" s="286"/>
      <c r="C517" s="286"/>
      <c r="D517" s="286"/>
      <c r="E517" s="286"/>
    </row>
    <row r="518">
      <c r="A518" s="286"/>
      <c r="B518" s="286"/>
      <c r="C518" s="286"/>
      <c r="D518" s="286"/>
      <c r="E518" s="286"/>
    </row>
    <row r="519">
      <c r="A519" s="286"/>
      <c r="B519" s="286"/>
      <c r="C519" s="286"/>
      <c r="D519" s="286"/>
      <c r="E519" s="286"/>
    </row>
    <row r="520">
      <c r="A520" s="286"/>
      <c r="B520" s="286"/>
      <c r="C520" s="286"/>
      <c r="D520" s="286"/>
      <c r="E520" s="286"/>
    </row>
    <row r="521">
      <c r="A521" s="286"/>
      <c r="B521" s="286"/>
      <c r="C521" s="286"/>
      <c r="D521" s="286"/>
      <c r="E521" s="286"/>
    </row>
    <row r="522">
      <c r="A522" s="286"/>
      <c r="B522" s="286"/>
      <c r="C522" s="286"/>
      <c r="D522" s="286"/>
      <c r="E522" s="286"/>
    </row>
    <row r="523">
      <c r="A523" s="286"/>
      <c r="B523" s="286"/>
      <c r="C523" s="286"/>
      <c r="D523" s="286"/>
      <c r="E523" s="286"/>
    </row>
    <row r="524">
      <c r="A524" s="286"/>
      <c r="B524" s="286"/>
      <c r="C524" s="286"/>
      <c r="D524" s="286"/>
      <c r="E524" s="286"/>
    </row>
    <row r="525">
      <c r="A525" s="286"/>
      <c r="B525" s="286"/>
      <c r="C525" s="286"/>
      <c r="D525" s="286"/>
      <c r="E525" s="286"/>
    </row>
    <row r="526">
      <c r="A526" s="286"/>
      <c r="B526" s="286"/>
      <c r="C526" s="286"/>
      <c r="D526" s="286"/>
      <c r="E526" s="286"/>
    </row>
    <row r="527">
      <c r="A527" s="286"/>
      <c r="B527" s="286"/>
      <c r="C527" s="286"/>
      <c r="D527" s="286"/>
      <c r="E527" s="286"/>
    </row>
    <row r="528">
      <c r="A528" s="286"/>
      <c r="B528" s="286"/>
      <c r="C528" s="286"/>
      <c r="D528" s="286"/>
      <c r="E528" s="286"/>
    </row>
    <row r="529">
      <c r="A529" s="286"/>
      <c r="B529" s="286"/>
      <c r="C529" s="286"/>
      <c r="D529" s="286"/>
      <c r="E529" s="286"/>
    </row>
    <row r="530">
      <c r="A530" s="286"/>
      <c r="B530" s="286"/>
      <c r="C530" s="286"/>
      <c r="D530" s="286"/>
      <c r="E530" s="286"/>
    </row>
    <row r="531">
      <c r="A531" s="286"/>
      <c r="B531" s="286"/>
      <c r="C531" s="286"/>
      <c r="D531" s="286"/>
      <c r="E531" s="286"/>
    </row>
    <row r="532">
      <c r="A532" s="286"/>
      <c r="B532" s="286"/>
      <c r="C532" s="286"/>
      <c r="D532" s="286"/>
      <c r="E532" s="286"/>
    </row>
    <row r="533">
      <c r="A533" s="286"/>
      <c r="B533" s="286"/>
      <c r="C533" s="286"/>
      <c r="D533" s="286"/>
      <c r="E533" s="286"/>
    </row>
    <row r="534">
      <c r="A534" s="286"/>
      <c r="B534" s="286"/>
      <c r="C534" s="286"/>
      <c r="D534" s="286"/>
      <c r="E534" s="286"/>
    </row>
    <row r="535">
      <c r="A535" s="286"/>
      <c r="B535" s="286"/>
      <c r="C535" s="286"/>
      <c r="D535" s="286"/>
      <c r="E535" s="286"/>
    </row>
    <row r="536">
      <c r="A536" s="286"/>
      <c r="B536" s="286"/>
      <c r="C536" s="286"/>
      <c r="D536" s="286"/>
      <c r="E536" s="286"/>
    </row>
    <row r="537">
      <c r="A537" s="286"/>
      <c r="B537" s="286"/>
      <c r="C537" s="286"/>
      <c r="D537" s="286"/>
      <c r="E537" s="286"/>
    </row>
    <row r="538">
      <c r="A538" s="286"/>
      <c r="B538" s="286"/>
      <c r="C538" s="286"/>
      <c r="D538" s="286"/>
      <c r="E538" s="286"/>
    </row>
    <row r="539">
      <c r="A539" s="286"/>
      <c r="B539" s="286"/>
      <c r="C539" s="286"/>
      <c r="D539" s="286"/>
      <c r="E539" s="286"/>
    </row>
    <row r="540">
      <c r="A540" s="286"/>
      <c r="B540" s="286"/>
      <c r="C540" s="286"/>
      <c r="D540" s="286"/>
      <c r="E540" s="286"/>
    </row>
    <row r="541">
      <c r="A541" s="286"/>
      <c r="B541" s="286"/>
      <c r="C541" s="286"/>
      <c r="D541" s="286"/>
      <c r="E541" s="286"/>
    </row>
    <row r="542">
      <c r="A542" s="286"/>
      <c r="B542" s="286"/>
      <c r="C542" s="286"/>
      <c r="D542" s="286"/>
      <c r="E542" s="286"/>
    </row>
    <row r="543">
      <c r="A543" s="286"/>
      <c r="B543" s="286"/>
      <c r="C543" s="286"/>
      <c r="D543" s="286"/>
      <c r="E543" s="286"/>
    </row>
    <row r="544">
      <c r="A544" s="286"/>
      <c r="B544" s="286"/>
      <c r="C544" s="286"/>
      <c r="D544" s="286"/>
      <c r="E544" s="286"/>
    </row>
    <row r="545">
      <c r="A545" s="286"/>
      <c r="B545" s="286"/>
      <c r="C545" s="286"/>
      <c r="D545" s="286"/>
      <c r="E545" s="286"/>
    </row>
    <row r="546">
      <c r="A546" s="286"/>
      <c r="B546" s="286"/>
      <c r="C546" s="286"/>
      <c r="D546" s="286"/>
      <c r="E546" s="286"/>
    </row>
    <row r="547">
      <c r="A547" s="286"/>
      <c r="B547" s="286"/>
      <c r="C547" s="286"/>
      <c r="D547" s="286"/>
      <c r="E547" s="286"/>
    </row>
    <row r="548">
      <c r="A548" s="286"/>
      <c r="B548" s="286"/>
      <c r="C548" s="286"/>
      <c r="D548" s="286"/>
      <c r="E548" s="286"/>
    </row>
    <row r="549">
      <c r="A549" s="286"/>
      <c r="B549" s="286"/>
      <c r="C549" s="286"/>
      <c r="D549" s="286"/>
      <c r="E549" s="286"/>
    </row>
    <row r="550">
      <c r="A550" s="286"/>
      <c r="B550" s="286"/>
      <c r="C550" s="286"/>
      <c r="D550" s="286"/>
      <c r="E550" s="286"/>
    </row>
    <row r="551">
      <c r="A551" s="286"/>
      <c r="B551" s="286"/>
      <c r="C551" s="286"/>
      <c r="D551" s="286"/>
      <c r="E551" s="286"/>
    </row>
    <row r="552">
      <c r="A552" s="286"/>
      <c r="B552" s="286"/>
      <c r="C552" s="286"/>
      <c r="D552" s="286"/>
      <c r="E552" s="286"/>
    </row>
    <row r="553">
      <c r="A553" s="286"/>
      <c r="B553" s="286"/>
      <c r="C553" s="286"/>
      <c r="D553" s="286"/>
      <c r="E553" s="286"/>
    </row>
    <row r="554">
      <c r="A554" s="286"/>
      <c r="B554" s="286"/>
      <c r="C554" s="286"/>
      <c r="D554" s="286"/>
      <c r="E554" s="286"/>
    </row>
    <row r="555">
      <c r="A555" s="286"/>
      <c r="B555" s="286"/>
      <c r="C555" s="286"/>
      <c r="D555" s="286"/>
      <c r="E555" s="286"/>
    </row>
    <row r="556">
      <c r="A556" s="286"/>
      <c r="B556" s="286"/>
      <c r="C556" s="286"/>
      <c r="D556" s="286"/>
      <c r="E556" s="286"/>
    </row>
    <row r="557">
      <c r="A557" s="286"/>
      <c r="B557" s="286"/>
      <c r="C557" s="286"/>
      <c r="D557" s="286"/>
      <c r="E557" s="286"/>
    </row>
    <row r="558">
      <c r="A558" s="286"/>
      <c r="B558" s="286"/>
      <c r="C558" s="286"/>
      <c r="D558" s="286"/>
      <c r="E558" s="286"/>
    </row>
    <row r="559">
      <c r="A559" s="286"/>
      <c r="B559" s="286"/>
      <c r="C559" s="286"/>
      <c r="D559" s="286"/>
      <c r="E559" s="286"/>
    </row>
    <row r="560">
      <c r="A560" s="286"/>
      <c r="B560" s="286"/>
      <c r="C560" s="286"/>
      <c r="D560" s="286"/>
      <c r="E560" s="286"/>
    </row>
    <row r="561">
      <c r="A561" s="286"/>
      <c r="B561" s="286"/>
      <c r="C561" s="286"/>
      <c r="D561" s="286"/>
      <c r="E561" s="286"/>
    </row>
    <row r="562">
      <c r="A562" s="286"/>
      <c r="B562" s="286"/>
      <c r="C562" s="286"/>
      <c r="D562" s="286"/>
      <c r="E562" s="286"/>
    </row>
    <row r="563">
      <c r="A563" s="286"/>
      <c r="B563" s="286"/>
      <c r="C563" s="286"/>
      <c r="D563" s="286"/>
      <c r="E563" s="286"/>
    </row>
    <row r="564">
      <c r="A564" s="286"/>
      <c r="B564" s="286"/>
      <c r="C564" s="286"/>
      <c r="D564" s="286"/>
      <c r="E564" s="286"/>
    </row>
    <row r="565">
      <c r="A565" s="286"/>
      <c r="B565" s="286"/>
      <c r="C565" s="286"/>
      <c r="D565" s="286"/>
      <c r="E565" s="286"/>
    </row>
    <row r="566">
      <c r="A566" s="286"/>
      <c r="B566" s="286"/>
      <c r="C566" s="286"/>
      <c r="D566" s="286"/>
      <c r="E566" s="286"/>
    </row>
    <row r="567">
      <c r="A567" s="286"/>
      <c r="B567" s="286"/>
      <c r="C567" s="286"/>
      <c r="D567" s="286"/>
      <c r="E567" s="286"/>
    </row>
    <row r="568">
      <c r="A568" s="286"/>
      <c r="B568" s="286"/>
      <c r="C568" s="286"/>
      <c r="D568" s="286"/>
      <c r="E568" s="286"/>
    </row>
    <row r="569">
      <c r="A569" s="286"/>
      <c r="B569" s="286"/>
      <c r="C569" s="286"/>
      <c r="D569" s="286"/>
      <c r="E569" s="286"/>
    </row>
    <row r="570">
      <c r="A570" s="286"/>
      <c r="B570" s="286"/>
      <c r="C570" s="286"/>
      <c r="D570" s="286"/>
      <c r="E570" s="286"/>
    </row>
    <row r="571">
      <c r="A571" s="286"/>
      <c r="B571" s="286"/>
      <c r="C571" s="286"/>
      <c r="D571" s="286"/>
      <c r="E571" s="286"/>
    </row>
    <row r="572">
      <c r="A572" s="286"/>
      <c r="B572" s="286"/>
      <c r="C572" s="286"/>
      <c r="D572" s="286"/>
      <c r="E572" s="286"/>
    </row>
    <row r="573">
      <c r="A573" s="286"/>
      <c r="B573" s="286"/>
      <c r="C573" s="286"/>
      <c r="D573" s="286"/>
      <c r="E573" s="286"/>
    </row>
    <row r="574">
      <c r="A574" s="286"/>
      <c r="B574" s="286"/>
      <c r="C574" s="286"/>
      <c r="D574" s="286"/>
      <c r="E574" s="286"/>
    </row>
    <row r="575">
      <c r="A575" s="286"/>
      <c r="B575" s="286"/>
      <c r="C575" s="286"/>
      <c r="D575" s="286"/>
      <c r="E575" s="286"/>
    </row>
    <row r="576">
      <c r="A576" s="286"/>
      <c r="B576" s="286"/>
      <c r="C576" s="286"/>
      <c r="D576" s="286"/>
      <c r="E576" s="286"/>
    </row>
    <row r="577">
      <c r="A577" s="286"/>
      <c r="B577" s="286"/>
      <c r="C577" s="286"/>
      <c r="D577" s="286"/>
      <c r="E577" s="286"/>
    </row>
    <row r="578">
      <c r="A578" s="286"/>
      <c r="B578" s="286"/>
      <c r="C578" s="286"/>
      <c r="D578" s="286"/>
      <c r="E578" s="286"/>
    </row>
    <row r="579">
      <c r="A579" s="286"/>
      <c r="B579" s="286"/>
      <c r="C579" s="286"/>
      <c r="D579" s="286"/>
      <c r="E579" s="286"/>
    </row>
    <row r="580">
      <c r="A580" s="286"/>
      <c r="B580" s="286"/>
      <c r="C580" s="286"/>
      <c r="D580" s="286"/>
      <c r="E580" s="286"/>
    </row>
    <row r="581">
      <c r="A581" s="286"/>
      <c r="B581" s="286"/>
      <c r="C581" s="286"/>
      <c r="D581" s="286"/>
      <c r="E581" s="286"/>
    </row>
    <row r="582">
      <c r="A582" s="286"/>
      <c r="B582" s="286"/>
      <c r="C582" s="286"/>
      <c r="D582" s="286"/>
      <c r="E582" s="286"/>
    </row>
    <row r="583">
      <c r="A583" s="286"/>
      <c r="B583" s="286"/>
      <c r="C583" s="286"/>
      <c r="D583" s="286"/>
      <c r="E583" s="286"/>
    </row>
    <row r="584">
      <c r="A584" s="286"/>
      <c r="B584" s="286"/>
      <c r="C584" s="286"/>
      <c r="D584" s="286"/>
      <c r="E584" s="286"/>
    </row>
    <row r="585">
      <c r="A585" s="286"/>
      <c r="B585" s="286"/>
      <c r="C585" s="286"/>
      <c r="D585" s="286"/>
      <c r="E585" s="286"/>
    </row>
    <row r="586">
      <c r="A586" s="286"/>
      <c r="B586" s="286"/>
      <c r="C586" s="286"/>
      <c r="D586" s="286"/>
      <c r="E586" s="286"/>
    </row>
    <row r="587">
      <c r="A587" s="286"/>
      <c r="B587" s="286"/>
      <c r="C587" s="286"/>
      <c r="D587" s="286"/>
      <c r="E587" s="286"/>
    </row>
    <row r="588">
      <c r="A588" s="286"/>
      <c r="B588" s="286"/>
      <c r="C588" s="286"/>
      <c r="D588" s="286"/>
      <c r="E588" s="286"/>
    </row>
    <row r="589">
      <c r="A589" s="286"/>
      <c r="B589" s="286"/>
      <c r="C589" s="286"/>
      <c r="D589" s="286"/>
      <c r="E589" s="286"/>
    </row>
    <row r="590">
      <c r="A590" s="286"/>
      <c r="B590" s="286"/>
      <c r="C590" s="286"/>
      <c r="D590" s="286"/>
      <c r="E590" s="286"/>
    </row>
    <row r="591">
      <c r="A591" s="286"/>
      <c r="B591" s="286"/>
      <c r="C591" s="286"/>
      <c r="D591" s="286"/>
      <c r="E591" s="286"/>
    </row>
    <row r="592">
      <c r="A592" s="286"/>
      <c r="B592" s="286"/>
      <c r="C592" s="286"/>
      <c r="D592" s="286"/>
      <c r="E592" s="286"/>
    </row>
    <row r="593">
      <c r="A593" s="286"/>
      <c r="B593" s="286"/>
      <c r="C593" s="286"/>
      <c r="D593" s="286"/>
      <c r="E593" s="286"/>
    </row>
    <row r="594">
      <c r="A594" s="286"/>
      <c r="B594" s="286"/>
      <c r="C594" s="286"/>
      <c r="D594" s="286"/>
      <c r="E594" s="286"/>
    </row>
    <row r="595">
      <c r="A595" s="286"/>
      <c r="B595" s="286"/>
      <c r="C595" s="286"/>
      <c r="D595" s="286"/>
      <c r="E595" s="286"/>
    </row>
    <row r="596">
      <c r="A596" s="286"/>
      <c r="B596" s="286"/>
      <c r="C596" s="286"/>
      <c r="D596" s="286"/>
      <c r="E596" s="286"/>
    </row>
    <row r="597">
      <c r="A597" s="286"/>
      <c r="B597" s="286"/>
      <c r="C597" s="286"/>
      <c r="D597" s="286"/>
      <c r="E597" s="286"/>
    </row>
    <row r="598">
      <c r="A598" s="286"/>
      <c r="B598" s="286"/>
      <c r="C598" s="286"/>
      <c r="D598" s="286"/>
      <c r="E598" s="286"/>
    </row>
    <row r="599">
      <c r="A599" s="286"/>
      <c r="B599" s="286"/>
      <c r="C599" s="286"/>
      <c r="D599" s="286"/>
      <c r="E599" s="286"/>
    </row>
    <row r="600">
      <c r="A600" s="286"/>
      <c r="B600" s="286"/>
      <c r="C600" s="286"/>
      <c r="D600" s="286"/>
      <c r="E600" s="286"/>
    </row>
    <row r="601">
      <c r="A601" s="286"/>
      <c r="B601" s="286"/>
      <c r="C601" s="286"/>
      <c r="D601" s="286"/>
      <c r="E601" s="286"/>
    </row>
    <row r="602">
      <c r="A602" s="286"/>
      <c r="B602" s="286"/>
      <c r="C602" s="286"/>
      <c r="D602" s="286"/>
      <c r="E602" s="286"/>
    </row>
    <row r="603">
      <c r="A603" s="286"/>
      <c r="B603" s="286"/>
      <c r="C603" s="286"/>
      <c r="D603" s="286"/>
      <c r="E603" s="286"/>
    </row>
    <row r="604">
      <c r="A604" s="286"/>
      <c r="B604" s="286"/>
      <c r="C604" s="286"/>
      <c r="D604" s="286"/>
      <c r="E604" s="286"/>
    </row>
    <row r="605">
      <c r="A605" s="286"/>
      <c r="B605" s="286"/>
      <c r="C605" s="286"/>
      <c r="D605" s="286"/>
      <c r="E605" s="286"/>
    </row>
    <row r="606">
      <c r="A606" s="286"/>
      <c r="B606" s="286"/>
      <c r="C606" s="286"/>
      <c r="D606" s="286"/>
      <c r="E606" s="286"/>
    </row>
    <row r="607">
      <c r="A607" s="286"/>
      <c r="B607" s="286"/>
      <c r="C607" s="286"/>
      <c r="D607" s="286"/>
      <c r="E607" s="286"/>
    </row>
    <row r="608">
      <c r="A608" s="286"/>
      <c r="B608" s="286"/>
      <c r="C608" s="286"/>
      <c r="D608" s="286"/>
      <c r="E608" s="286"/>
    </row>
    <row r="609">
      <c r="A609" s="286"/>
      <c r="B609" s="286"/>
      <c r="C609" s="286"/>
      <c r="D609" s="286"/>
      <c r="E609" s="286"/>
    </row>
    <row r="610">
      <c r="A610" s="286"/>
      <c r="B610" s="286"/>
      <c r="C610" s="286"/>
      <c r="D610" s="286"/>
      <c r="E610" s="286"/>
    </row>
    <row r="611">
      <c r="A611" s="286"/>
      <c r="B611" s="286"/>
      <c r="C611" s="286"/>
      <c r="D611" s="286"/>
      <c r="E611" s="286"/>
    </row>
    <row r="612">
      <c r="A612" s="286"/>
      <c r="B612" s="286"/>
      <c r="C612" s="286"/>
      <c r="D612" s="286"/>
      <c r="E612" s="286"/>
    </row>
    <row r="613">
      <c r="A613" s="286"/>
      <c r="B613" s="286"/>
      <c r="C613" s="286"/>
      <c r="D613" s="286"/>
      <c r="E613" s="286"/>
    </row>
    <row r="614">
      <c r="A614" s="286"/>
      <c r="B614" s="286"/>
      <c r="C614" s="286"/>
      <c r="D614" s="286"/>
      <c r="E614" s="286"/>
    </row>
    <row r="615">
      <c r="A615" s="286"/>
      <c r="B615" s="286"/>
      <c r="C615" s="286"/>
      <c r="D615" s="286"/>
      <c r="E615" s="286"/>
    </row>
    <row r="616">
      <c r="A616" s="286"/>
      <c r="B616" s="286"/>
      <c r="C616" s="286"/>
      <c r="D616" s="286"/>
      <c r="E616" s="286"/>
    </row>
    <row r="617">
      <c r="A617" s="286"/>
      <c r="B617" s="286"/>
      <c r="C617" s="286"/>
      <c r="D617" s="286"/>
      <c r="E617" s="286"/>
    </row>
    <row r="618">
      <c r="A618" s="286"/>
      <c r="B618" s="286"/>
      <c r="C618" s="286"/>
      <c r="D618" s="286"/>
      <c r="E618" s="286"/>
    </row>
    <row r="619">
      <c r="A619" s="286"/>
      <c r="B619" s="286"/>
      <c r="C619" s="286"/>
      <c r="D619" s="286"/>
      <c r="E619" s="286"/>
    </row>
    <row r="620">
      <c r="A620" s="286"/>
      <c r="B620" s="286"/>
      <c r="C620" s="286"/>
      <c r="D620" s="286"/>
      <c r="E620" s="286"/>
    </row>
    <row r="621">
      <c r="A621" s="286"/>
      <c r="B621" s="286"/>
      <c r="C621" s="286"/>
      <c r="D621" s="286"/>
      <c r="E621" s="286"/>
    </row>
    <row r="622">
      <c r="A622" s="286"/>
      <c r="B622" s="286"/>
      <c r="C622" s="286"/>
      <c r="D622" s="286"/>
      <c r="E622" s="286"/>
    </row>
    <row r="623">
      <c r="A623" s="286"/>
      <c r="B623" s="286"/>
      <c r="C623" s="286"/>
      <c r="D623" s="286"/>
      <c r="E623" s="286"/>
    </row>
    <row r="624">
      <c r="A624" s="286"/>
      <c r="B624" s="286"/>
      <c r="C624" s="286"/>
      <c r="D624" s="286"/>
      <c r="E624" s="286"/>
    </row>
    <row r="625">
      <c r="A625" s="286"/>
      <c r="B625" s="286"/>
      <c r="C625" s="286"/>
      <c r="D625" s="286"/>
      <c r="E625" s="286"/>
    </row>
    <row r="626">
      <c r="A626" s="286"/>
      <c r="B626" s="286"/>
      <c r="C626" s="286"/>
      <c r="D626" s="286"/>
      <c r="E626" s="286"/>
    </row>
    <row r="627">
      <c r="A627" s="286"/>
      <c r="B627" s="286"/>
      <c r="C627" s="286"/>
      <c r="D627" s="286"/>
      <c r="E627" s="286"/>
    </row>
    <row r="628">
      <c r="A628" s="286"/>
      <c r="B628" s="286"/>
      <c r="C628" s="286"/>
      <c r="D628" s="286"/>
      <c r="E628" s="286"/>
    </row>
    <row r="629">
      <c r="A629" s="286"/>
      <c r="B629" s="286"/>
      <c r="C629" s="286"/>
      <c r="D629" s="286"/>
      <c r="E629" s="286"/>
    </row>
    <row r="630">
      <c r="A630" s="286"/>
      <c r="B630" s="286"/>
      <c r="C630" s="286"/>
      <c r="D630" s="286"/>
      <c r="E630" s="286"/>
    </row>
    <row r="631">
      <c r="A631" s="286"/>
      <c r="B631" s="286"/>
      <c r="C631" s="286"/>
      <c r="D631" s="286"/>
      <c r="E631" s="286"/>
    </row>
    <row r="632">
      <c r="A632" s="286"/>
      <c r="B632" s="286"/>
      <c r="C632" s="286"/>
      <c r="D632" s="286"/>
      <c r="E632" s="286"/>
    </row>
    <row r="633">
      <c r="A633" s="286"/>
      <c r="B633" s="286"/>
      <c r="C633" s="286"/>
      <c r="D633" s="286"/>
      <c r="E633" s="286"/>
    </row>
    <row r="634">
      <c r="A634" s="286"/>
      <c r="B634" s="286"/>
      <c r="C634" s="286"/>
      <c r="D634" s="286"/>
      <c r="E634" s="286"/>
    </row>
    <row r="635">
      <c r="A635" s="286"/>
      <c r="B635" s="286"/>
      <c r="C635" s="286"/>
      <c r="D635" s="286"/>
      <c r="E635" s="286"/>
    </row>
    <row r="636">
      <c r="A636" s="286"/>
      <c r="B636" s="286"/>
      <c r="C636" s="286"/>
      <c r="D636" s="286"/>
      <c r="E636" s="286"/>
    </row>
    <row r="637">
      <c r="A637" s="286"/>
      <c r="B637" s="286"/>
      <c r="C637" s="286"/>
      <c r="D637" s="286"/>
      <c r="E637" s="286"/>
    </row>
    <row r="638">
      <c r="A638" s="286"/>
      <c r="B638" s="286"/>
      <c r="C638" s="286"/>
      <c r="D638" s="286"/>
      <c r="E638" s="286"/>
    </row>
    <row r="639">
      <c r="A639" s="286"/>
      <c r="B639" s="286"/>
      <c r="C639" s="286"/>
      <c r="D639" s="286"/>
      <c r="E639" s="286"/>
    </row>
    <row r="640">
      <c r="A640" s="286"/>
      <c r="B640" s="286"/>
      <c r="C640" s="286"/>
      <c r="D640" s="286"/>
      <c r="E640" s="286"/>
    </row>
    <row r="641">
      <c r="A641" s="286"/>
      <c r="B641" s="286"/>
      <c r="C641" s="286"/>
      <c r="D641" s="286"/>
      <c r="E641" s="286"/>
    </row>
    <row r="642">
      <c r="A642" s="286"/>
      <c r="B642" s="286"/>
      <c r="C642" s="286"/>
      <c r="D642" s="286"/>
      <c r="E642" s="286"/>
    </row>
    <row r="643">
      <c r="A643" s="286"/>
      <c r="B643" s="286"/>
      <c r="C643" s="286"/>
      <c r="D643" s="286"/>
      <c r="E643" s="286"/>
    </row>
    <row r="644">
      <c r="A644" s="286"/>
      <c r="B644" s="286"/>
      <c r="C644" s="286"/>
      <c r="D644" s="286"/>
      <c r="E644" s="286"/>
    </row>
    <row r="645">
      <c r="A645" s="286"/>
      <c r="B645" s="286"/>
      <c r="C645" s="286"/>
      <c r="D645" s="286"/>
      <c r="E645" s="286"/>
    </row>
    <row r="646">
      <c r="A646" s="286"/>
      <c r="B646" s="286"/>
      <c r="C646" s="286"/>
      <c r="D646" s="286"/>
      <c r="E646" s="286"/>
    </row>
    <row r="647">
      <c r="A647" s="286"/>
      <c r="B647" s="286"/>
      <c r="C647" s="286"/>
      <c r="D647" s="286"/>
      <c r="E647" s="286"/>
    </row>
    <row r="648">
      <c r="A648" s="286"/>
      <c r="B648" s="286"/>
      <c r="C648" s="286"/>
      <c r="D648" s="286"/>
      <c r="E648" s="286"/>
    </row>
    <row r="649">
      <c r="A649" s="286"/>
      <c r="B649" s="286"/>
      <c r="C649" s="286"/>
      <c r="D649" s="286"/>
      <c r="E649" s="286"/>
    </row>
    <row r="650">
      <c r="A650" s="286"/>
      <c r="B650" s="286"/>
      <c r="C650" s="286"/>
      <c r="D650" s="286"/>
      <c r="E650" s="286"/>
    </row>
    <row r="651">
      <c r="A651" s="286"/>
      <c r="B651" s="286"/>
      <c r="C651" s="286"/>
      <c r="D651" s="286"/>
      <c r="E651" s="286"/>
    </row>
    <row r="652">
      <c r="A652" s="286"/>
      <c r="B652" s="286"/>
      <c r="C652" s="286"/>
      <c r="D652" s="286"/>
      <c r="E652" s="286"/>
    </row>
    <row r="653">
      <c r="A653" s="286"/>
      <c r="B653" s="286"/>
      <c r="C653" s="286"/>
      <c r="D653" s="286"/>
      <c r="E653" s="286"/>
    </row>
    <row r="654">
      <c r="A654" s="286"/>
      <c r="B654" s="286"/>
      <c r="C654" s="286"/>
      <c r="D654" s="286"/>
      <c r="E654" s="286"/>
    </row>
    <row r="655">
      <c r="A655" s="286"/>
      <c r="B655" s="286"/>
      <c r="C655" s="286"/>
      <c r="D655" s="286"/>
      <c r="E655" s="286"/>
    </row>
    <row r="656">
      <c r="A656" s="286"/>
      <c r="B656" s="286"/>
      <c r="C656" s="286"/>
      <c r="D656" s="286"/>
      <c r="E656" s="286"/>
    </row>
    <row r="657">
      <c r="A657" s="286"/>
      <c r="B657" s="286"/>
      <c r="C657" s="286"/>
      <c r="D657" s="286"/>
      <c r="E657" s="286"/>
    </row>
    <row r="658">
      <c r="A658" s="286"/>
      <c r="B658" s="286"/>
      <c r="C658" s="286"/>
      <c r="D658" s="286"/>
      <c r="E658" s="286"/>
    </row>
    <row r="659">
      <c r="A659" s="286"/>
      <c r="B659" s="286"/>
      <c r="C659" s="286"/>
      <c r="D659" s="286"/>
      <c r="E659" s="286"/>
    </row>
    <row r="660">
      <c r="A660" s="286"/>
      <c r="B660" s="286"/>
      <c r="C660" s="286"/>
      <c r="D660" s="286"/>
      <c r="E660" s="286"/>
    </row>
    <row r="661">
      <c r="A661" s="286"/>
      <c r="B661" s="286"/>
      <c r="C661" s="286"/>
      <c r="D661" s="286"/>
      <c r="E661" s="286"/>
    </row>
    <row r="662">
      <c r="A662" s="286"/>
      <c r="B662" s="286"/>
      <c r="C662" s="286"/>
      <c r="D662" s="286"/>
      <c r="E662" s="286"/>
    </row>
    <row r="663">
      <c r="A663" s="286"/>
      <c r="B663" s="286"/>
      <c r="C663" s="286"/>
      <c r="D663" s="286"/>
      <c r="E663" s="286"/>
    </row>
    <row r="664">
      <c r="A664" s="286"/>
      <c r="B664" s="286"/>
      <c r="C664" s="286"/>
      <c r="D664" s="286"/>
      <c r="E664" s="286"/>
    </row>
    <row r="665">
      <c r="A665" s="286"/>
      <c r="B665" s="286"/>
      <c r="C665" s="286"/>
      <c r="D665" s="286"/>
      <c r="E665" s="286"/>
    </row>
    <row r="666">
      <c r="A666" s="286"/>
      <c r="B666" s="286"/>
      <c r="C666" s="286"/>
      <c r="D666" s="286"/>
      <c r="E666" s="286"/>
    </row>
    <row r="667">
      <c r="A667" s="286"/>
      <c r="B667" s="286"/>
      <c r="C667" s="286"/>
      <c r="D667" s="286"/>
      <c r="E667" s="286"/>
    </row>
    <row r="668">
      <c r="A668" s="286"/>
      <c r="B668" s="286"/>
      <c r="C668" s="286"/>
      <c r="D668" s="286"/>
      <c r="E668" s="286"/>
    </row>
    <row r="669">
      <c r="A669" s="286"/>
      <c r="B669" s="286"/>
      <c r="C669" s="286"/>
      <c r="D669" s="286"/>
      <c r="E669" s="286"/>
    </row>
    <row r="670">
      <c r="A670" s="286"/>
      <c r="B670" s="286"/>
      <c r="C670" s="286"/>
      <c r="D670" s="286"/>
      <c r="E670" s="286"/>
    </row>
    <row r="671">
      <c r="A671" s="286"/>
      <c r="B671" s="286"/>
      <c r="C671" s="286"/>
      <c r="D671" s="286"/>
      <c r="E671" s="286"/>
    </row>
    <row r="672">
      <c r="A672" s="286"/>
      <c r="B672" s="286"/>
      <c r="C672" s="286"/>
      <c r="D672" s="286"/>
      <c r="E672" s="286"/>
    </row>
    <row r="673">
      <c r="A673" s="286"/>
      <c r="B673" s="286"/>
      <c r="C673" s="286"/>
      <c r="D673" s="286"/>
      <c r="E673" s="286"/>
    </row>
    <row r="674">
      <c r="A674" s="286"/>
      <c r="B674" s="286"/>
      <c r="C674" s="286"/>
      <c r="D674" s="286"/>
      <c r="E674" s="286"/>
    </row>
    <row r="675">
      <c r="A675" s="286"/>
      <c r="B675" s="286"/>
      <c r="C675" s="286"/>
      <c r="D675" s="286"/>
      <c r="E675" s="286"/>
    </row>
    <row r="676">
      <c r="A676" s="286"/>
      <c r="B676" s="286"/>
      <c r="C676" s="286"/>
      <c r="D676" s="286"/>
      <c r="E676" s="286"/>
    </row>
    <row r="677">
      <c r="A677" s="286"/>
      <c r="B677" s="286"/>
      <c r="C677" s="286"/>
      <c r="D677" s="286"/>
      <c r="E677" s="286"/>
    </row>
    <row r="678">
      <c r="A678" s="286"/>
      <c r="B678" s="286"/>
      <c r="C678" s="286"/>
      <c r="D678" s="286"/>
      <c r="E678" s="286"/>
    </row>
    <row r="679">
      <c r="A679" s="286"/>
      <c r="B679" s="286"/>
      <c r="C679" s="286"/>
      <c r="D679" s="286"/>
      <c r="E679" s="286"/>
    </row>
    <row r="680">
      <c r="A680" s="286"/>
      <c r="B680" s="286"/>
      <c r="C680" s="286"/>
      <c r="D680" s="286"/>
      <c r="E680" s="286"/>
    </row>
    <row r="681">
      <c r="A681" s="286"/>
      <c r="B681" s="286"/>
      <c r="C681" s="286"/>
      <c r="D681" s="286"/>
      <c r="E681" s="286"/>
    </row>
    <row r="682">
      <c r="A682" s="286"/>
      <c r="B682" s="286"/>
      <c r="C682" s="286"/>
      <c r="D682" s="286"/>
      <c r="E682" s="286"/>
    </row>
    <row r="683">
      <c r="A683" s="286"/>
      <c r="B683" s="286"/>
      <c r="C683" s="286"/>
      <c r="D683" s="286"/>
      <c r="E683" s="286"/>
    </row>
    <row r="684">
      <c r="A684" s="286"/>
      <c r="B684" s="286"/>
      <c r="C684" s="286"/>
      <c r="D684" s="286"/>
      <c r="E684" s="286"/>
    </row>
    <row r="685">
      <c r="A685" s="286"/>
      <c r="B685" s="286"/>
      <c r="C685" s="286"/>
      <c r="D685" s="286"/>
      <c r="E685" s="286"/>
    </row>
    <row r="686">
      <c r="A686" s="286"/>
      <c r="B686" s="286"/>
      <c r="C686" s="286"/>
      <c r="D686" s="286"/>
      <c r="E686" s="286"/>
    </row>
    <row r="687">
      <c r="A687" s="286"/>
      <c r="B687" s="286"/>
      <c r="C687" s="286"/>
      <c r="D687" s="286"/>
      <c r="E687" s="286"/>
    </row>
    <row r="688">
      <c r="A688" s="286"/>
      <c r="B688" s="286"/>
      <c r="C688" s="286"/>
      <c r="D688" s="286"/>
      <c r="E688" s="286"/>
    </row>
    <row r="689">
      <c r="A689" s="286"/>
      <c r="B689" s="286"/>
      <c r="C689" s="286"/>
      <c r="D689" s="286"/>
      <c r="E689" s="286"/>
    </row>
    <row r="690">
      <c r="A690" s="286"/>
      <c r="B690" s="286"/>
      <c r="C690" s="286"/>
      <c r="D690" s="286"/>
      <c r="E690" s="286"/>
    </row>
    <row r="691">
      <c r="A691" s="286"/>
      <c r="B691" s="286"/>
      <c r="C691" s="286"/>
      <c r="D691" s="286"/>
      <c r="E691" s="286"/>
    </row>
    <row r="692">
      <c r="A692" s="286"/>
      <c r="B692" s="286"/>
      <c r="C692" s="286"/>
      <c r="D692" s="286"/>
      <c r="E692" s="286"/>
    </row>
    <row r="693">
      <c r="A693" s="286"/>
      <c r="B693" s="286"/>
      <c r="C693" s="286"/>
      <c r="D693" s="286"/>
      <c r="E693" s="286"/>
    </row>
    <row r="694">
      <c r="A694" s="286"/>
      <c r="B694" s="286"/>
      <c r="C694" s="286"/>
      <c r="D694" s="286"/>
      <c r="E694" s="286"/>
    </row>
    <row r="695">
      <c r="A695" s="286"/>
      <c r="B695" s="286"/>
      <c r="C695" s="286"/>
      <c r="D695" s="286"/>
      <c r="E695" s="286"/>
    </row>
    <row r="696">
      <c r="A696" s="286"/>
      <c r="B696" s="286"/>
      <c r="C696" s="286"/>
      <c r="D696" s="286"/>
      <c r="E696" s="286"/>
    </row>
    <row r="697">
      <c r="A697" s="286"/>
      <c r="B697" s="286"/>
      <c r="C697" s="286"/>
      <c r="D697" s="286"/>
      <c r="E697" s="286"/>
    </row>
    <row r="698">
      <c r="A698" s="286"/>
      <c r="B698" s="286"/>
      <c r="C698" s="286"/>
      <c r="D698" s="286"/>
      <c r="E698" s="286"/>
    </row>
    <row r="699">
      <c r="A699" s="286"/>
      <c r="B699" s="286"/>
      <c r="C699" s="286"/>
      <c r="D699" s="286"/>
      <c r="E699" s="286"/>
    </row>
    <row r="700">
      <c r="A700" s="286"/>
      <c r="B700" s="286"/>
      <c r="C700" s="286"/>
      <c r="D700" s="286"/>
      <c r="E700" s="286"/>
    </row>
    <row r="701">
      <c r="A701" s="286"/>
      <c r="B701" s="286"/>
      <c r="C701" s="286"/>
      <c r="D701" s="286"/>
      <c r="E701" s="286"/>
    </row>
    <row r="702">
      <c r="A702" s="286"/>
      <c r="B702" s="286"/>
      <c r="C702" s="286"/>
      <c r="D702" s="286"/>
      <c r="E702" s="286"/>
    </row>
    <row r="703">
      <c r="A703" s="286"/>
      <c r="B703" s="286"/>
      <c r="C703" s="286"/>
      <c r="D703" s="286"/>
      <c r="E703" s="286"/>
    </row>
    <row r="704">
      <c r="A704" s="286"/>
      <c r="B704" s="286"/>
      <c r="C704" s="286"/>
      <c r="D704" s="286"/>
      <c r="E704" s="286"/>
    </row>
    <row r="705">
      <c r="A705" s="286"/>
      <c r="B705" s="286"/>
      <c r="C705" s="286"/>
      <c r="D705" s="286"/>
      <c r="E705" s="286"/>
    </row>
    <row r="706">
      <c r="A706" s="286"/>
      <c r="B706" s="286"/>
      <c r="C706" s="286"/>
      <c r="D706" s="286"/>
      <c r="E706" s="286"/>
    </row>
    <row r="707">
      <c r="A707" s="286"/>
      <c r="B707" s="286"/>
      <c r="C707" s="286"/>
      <c r="D707" s="286"/>
      <c r="E707" s="286"/>
    </row>
    <row r="708">
      <c r="A708" s="286"/>
      <c r="B708" s="286"/>
      <c r="C708" s="286"/>
      <c r="D708" s="286"/>
      <c r="E708" s="286"/>
    </row>
    <row r="709">
      <c r="A709" s="286"/>
      <c r="B709" s="286"/>
      <c r="C709" s="286"/>
      <c r="D709" s="286"/>
      <c r="E709" s="286"/>
    </row>
    <row r="710">
      <c r="A710" s="286"/>
      <c r="B710" s="286"/>
      <c r="C710" s="286"/>
      <c r="D710" s="286"/>
      <c r="E710" s="286"/>
    </row>
    <row r="711">
      <c r="A711" s="286"/>
      <c r="B711" s="286"/>
      <c r="C711" s="286"/>
      <c r="D711" s="286"/>
      <c r="E711" s="286"/>
    </row>
    <row r="712">
      <c r="A712" s="286"/>
      <c r="B712" s="286"/>
      <c r="C712" s="286"/>
      <c r="D712" s="286"/>
      <c r="E712" s="286"/>
    </row>
    <row r="713">
      <c r="A713" s="286"/>
      <c r="B713" s="286"/>
      <c r="C713" s="286"/>
      <c r="D713" s="286"/>
      <c r="E713" s="286"/>
    </row>
    <row r="714">
      <c r="A714" s="286"/>
      <c r="B714" s="286"/>
      <c r="C714" s="286"/>
      <c r="D714" s="286"/>
      <c r="E714" s="286"/>
    </row>
    <row r="715">
      <c r="A715" s="286"/>
      <c r="B715" s="286"/>
      <c r="C715" s="286"/>
      <c r="D715" s="286"/>
      <c r="E715" s="286"/>
    </row>
    <row r="716">
      <c r="A716" s="286"/>
      <c r="B716" s="286"/>
      <c r="C716" s="286"/>
      <c r="D716" s="286"/>
      <c r="E716" s="286"/>
    </row>
    <row r="717">
      <c r="A717" s="286"/>
      <c r="B717" s="286"/>
      <c r="C717" s="286"/>
      <c r="D717" s="286"/>
      <c r="E717" s="286"/>
    </row>
    <row r="718">
      <c r="A718" s="286"/>
      <c r="B718" s="286"/>
      <c r="C718" s="286"/>
      <c r="D718" s="286"/>
      <c r="E718" s="286"/>
    </row>
    <row r="719">
      <c r="A719" s="286"/>
      <c r="B719" s="286"/>
      <c r="C719" s="286"/>
      <c r="D719" s="286"/>
      <c r="E719" s="286"/>
    </row>
    <row r="720">
      <c r="A720" s="286"/>
      <c r="B720" s="286"/>
      <c r="C720" s="286"/>
      <c r="D720" s="286"/>
      <c r="E720" s="286"/>
    </row>
    <row r="721">
      <c r="A721" s="286"/>
      <c r="B721" s="286"/>
      <c r="C721" s="286"/>
      <c r="D721" s="286"/>
      <c r="E721" s="286"/>
    </row>
    <row r="722">
      <c r="A722" s="286"/>
      <c r="B722" s="286"/>
      <c r="C722" s="286"/>
      <c r="D722" s="286"/>
      <c r="E722" s="286"/>
    </row>
    <row r="723">
      <c r="A723" s="286"/>
      <c r="B723" s="286"/>
      <c r="C723" s="286"/>
      <c r="D723" s="286"/>
      <c r="E723" s="286"/>
    </row>
    <row r="724">
      <c r="A724" s="286"/>
      <c r="B724" s="286"/>
      <c r="C724" s="286"/>
      <c r="D724" s="286"/>
      <c r="E724" s="286"/>
    </row>
    <row r="725">
      <c r="A725" s="286"/>
      <c r="B725" s="286"/>
      <c r="C725" s="286"/>
      <c r="D725" s="286"/>
      <c r="E725" s="286"/>
    </row>
    <row r="726">
      <c r="A726" s="286"/>
      <c r="B726" s="286"/>
      <c r="C726" s="286"/>
      <c r="D726" s="286"/>
      <c r="E726" s="286"/>
    </row>
    <row r="727">
      <c r="A727" s="286"/>
      <c r="B727" s="286"/>
      <c r="C727" s="286"/>
      <c r="D727" s="286"/>
      <c r="E727" s="286"/>
    </row>
    <row r="728">
      <c r="A728" s="286"/>
      <c r="B728" s="286"/>
      <c r="C728" s="286"/>
      <c r="D728" s="286"/>
      <c r="E728" s="286"/>
    </row>
    <row r="729">
      <c r="A729" s="286"/>
      <c r="B729" s="286"/>
      <c r="C729" s="286"/>
      <c r="D729" s="286"/>
      <c r="E729" s="286"/>
    </row>
    <row r="730">
      <c r="A730" s="286"/>
      <c r="B730" s="286"/>
      <c r="C730" s="286"/>
      <c r="D730" s="286"/>
      <c r="E730" s="286"/>
    </row>
    <row r="731">
      <c r="A731" s="286"/>
      <c r="B731" s="286"/>
      <c r="C731" s="286"/>
      <c r="D731" s="286"/>
      <c r="E731" s="286"/>
    </row>
    <row r="732">
      <c r="A732" s="286"/>
      <c r="B732" s="286"/>
      <c r="C732" s="286"/>
      <c r="D732" s="286"/>
      <c r="E732" s="286"/>
    </row>
    <row r="733">
      <c r="A733" s="286"/>
      <c r="B733" s="286"/>
      <c r="C733" s="286"/>
      <c r="D733" s="286"/>
      <c r="E733" s="286"/>
    </row>
    <row r="734">
      <c r="A734" s="286"/>
      <c r="B734" s="286"/>
      <c r="C734" s="286"/>
      <c r="D734" s="286"/>
      <c r="E734" s="286"/>
    </row>
    <row r="735">
      <c r="A735" s="286"/>
      <c r="B735" s="286"/>
      <c r="C735" s="286"/>
      <c r="D735" s="286"/>
      <c r="E735" s="286"/>
    </row>
    <row r="736">
      <c r="A736" s="286"/>
      <c r="B736" s="286"/>
      <c r="C736" s="286"/>
      <c r="D736" s="286"/>
      <c r="E736" s="286"/>
    </row>
    <row r="737">
      <c r="A737" s="286"/>
      <c r="B737" s="286"/>
      <c r="C737" s="286"/>
      <c r="D737" s="286"/>
      <c r="E737" s="286"/>
    </row>
    <row r="738">
      <c r="A738" s="286"/>
      <c r="B738" s="286"/>
      <c r="C738" s="286"/>
      <c r="D738" s="286"/>
      <c r="E738" s="286"/>
    </row>
    <row r="739">
      <c r="A739" s="286"/>
      <c r="B739" s="286"/>
      <c r="C739" s="286"/>
      <c r="D739" s="286"/>
      <c r="E739" s="286"/>
    </row>
    <row r="740">
      <c r="A740" s="286"/>
      <c r="B740" s="286"/>
      <c r="C740" s="286"/>
      <c r="D740" s="286"/>
      <c r="E740" s="286"/>
    </row>
    <row r="741">
      <c r="A741" s="286"/>
      <c r="B741" s="286"/>
      <c r="C741" s="286"/>
      <c r="D741" s="286"/>
      <c r="E741" s="286"/>
    </row>
    <row r="742">
      <c r="A742" s="286"/>
      <c r="B742" s="286"/>
      <c r="C742" s="286"/>
      <c r="D742" s="286"/>
      <c r="E742" s="286"/>
    </row>
    <row r="743">
      <c r="A743" s="286"/>
      <c r="B743" s="286"/>
      <c r="C743" s="286"/>
      <c r="D743" s="286"/>
      <c r="E743" s="286"/>
    </row>
    <row r="744">
      <c r="A744" s="286"/>
      <c r="B744" s="286"/>
      <c r="C744" s="286"/>
      <c r="D744" s="286"/>
      <c r="E744" s="286"/>
    </row>
    <row r="745">
      <c r="A745" s="286"/>
      <c r="B745" s="286"/>
      <c r="C745" s="286"/>
      <c r="D745" s="286"/>
      <c r="E745" s="286"/>
    </row>
    <row r="746">
      <c r="A746" s="286"/>
      <c r="B746" s="286"/>
      <c r="C746" s="286"/>
      <c r="D746" s="286"/>
      <c r="E746" s="286"/>
    </row>
    <row r="747">
      <c r="A747" s="286"/>
      <c r="B747" s="286"/>
      <c r="C747" s="286"/>
      <c r="D747" s="286"/>
      <c r="E747" s="286"/>
    </row>
    <row r="748">
      <c r="A748" s="286"/>
      <c r="B748" s="286"/>
      <c r="C748" s="286"/>
      <c r="D748" s="286"/>
      <c r="E748" s="286"/>
    </row>
    <row r="749">
      <c r="A749" s="286"/>
      <c r="B749" s="286"/>
      <c r="C749" s="286"/>
      <c r="D749" s="286"/>
      <c r="E749" s="286"/>
    </row>
    <row r="750">
      <c r="A750" s="286"/>
      <c r="B750" s="286"/>
      <c r="C750" s="286"/>
      <c r="D750" s="286"/>
      <c r="E750" s="286"/>
    </row>
    <row r="751">
      <c r="A751" s="286"/>
      <c r="B751" s="286"/>
      <c r="C751" s="286"/>
      <c r="D751" s="286"/>
      <c r="E751" s="286"/>
    </row>
    <row r="752">
      <c r="A752" s="286"/>
      <c r="B752" s="286"/>
      <c r="C752" s="286"/>
      <c r="D752" s="286"/>
      <c r="E752" s="286"/>
    </row>
    <row r="753">
      <c r="A753" s="286"/>
      <c r="B753" s="286"/>
      <c r="C753" s="286"/>
      <c r="D753" s="286"/>
      <c r="E753" s="286"/>
    </row>
    <row r="754">
      <c r="A754" s="286"/>
      <c r="B754" s="286"/>
      <c r="C754" s="286"/>
      <c r="D754" s="286"/>
      <c r="E754" s="286"/>
    </row>
    <row r="755">
      <c r="A755" s="286"/>
      <c r="B755" s="286"/>
      <c r="C755" s="286"/>
      <c r="D755" s="286"/>
      <c r="E755" s="286"/>
    </row>
    <row r="756">
      <c r="A756" s="286"/>
      <c r="B756" s="286"/>
      <c r="C756" s="286"/>
      <c r="D756" s="286"/>
      <c r="E756" s="286"/>
    </row>
    <row r="757">
      <c r="A757" s="286"/>
      <c r="B757" s="286"/>
      <c r="C757" s="286"/>
      <c r="D757" s="286"/>
      <c r="E757" s="286"/>
    </row>
    <row r="758">
      <c r="A758" s="286"/>
      <c r="B758" s="286"/>
      <c r="C758" s="286"/>
      <c r="D758" s="286"/>
      <c r="E758" s="286"/>
    </row>
    <row r="759">
      <c r="A759" s="286"/>
      <c r="B759" s="286"/>
      <c r="C759" s="286"/>
      <c r="D759" s="286"/>
      <c r="E759" s="286"/>
    </row>
    <row r="760">
      <c r="A760" s="286"/>
      <c r="B760" s="286"/>
      <c r="C760" s="286"/>
      <c r="D760" s="286"/>
      <c r="E760" s="286"/>
    </row>
    <row r="761">
      <c r="A761" s="286"/>
      <c r="B761" s="286"/>
      <c r="C761" s="286"/>
      <c r="D761" s="286"/>
      <c r="E761" s="286"/>
    </row>
    <row r="762">
      <c r="A762" s="286"/>
      <c r="B762" s="286"/>
      <c r="C762" s="286"/>
      <c r="D762" s="286"/>
      <c r="E762" s="286"/>
    </row>
    <row r="763">
      <c r="A763" s="286"/>
      <c r="B763" s="286"/>
      <c r="C763" s="286"/>
      <c r="D763" s="286"/>
      <c r="E763" s="286"/>
    </row>
    <row r="764">
      <c r="A764" s="286"/>
      <c r="B764" s="286"/>
      <c r="C764" s="286"/>
      <c r="D764" s="286"/>
      <c r="E764" s="286"/>
    </row>
    <row r="765">
      <c r="A765" s="286"/>
      <c r="B765" s="286"/>
      <c r="C765" s="286"/>
      <c r="D765" s="286"/>
      <c r="E765" s="286"/>
    </row>
    <row r="766">
      <c r="A766" s="286"/>
      <c r="B766" s="286"/>
      <c r="C766" s="286"/>
      <c r="D766" s="286"/>
      <c r="E766" s="286"/>
    </row>
    <row r="767">
      <c r="A767" s="286"/>
      <c r="B767" s="286"/>
      <c r="C767" s="286"/>
      <c r="D767" s="286"/>
      <c r="E767" s="286"/>
    </row>
    <row r="768">
      <c r="A768" s="286"/>
      <c r="B768" s="286"/>
      <c r="C768" s="286"/>
      <c r="D768" s="286"/>
      <c r="E768" s="286"/>
    </row>
    <row r="769">
      <c r="A769" s="286"/>
      <c r="B769" s="286"/>
      <c r="C769" s="286"/>
      <c r="D769" s="286"/>
      <c r="E769" s="286"/>
    </row>
    <row r="770">
      <c r="A770" s="286"/>
      <c r="B770" s="286"/>
      <c r="C770" s="286"/>
      <c r="D770" s="286"/>
      <c r="E770" s="286"/>
    </row>
    <row r="771">
      <c r="A771" s="286"/>
      <c r="B771" s="286"/>
      <c r="C771" s="286"/>
      <c r="D771" s="286"/>
      <c r="E771" s="286"/>
    </row>
    <row r="772">
      <c r="A772" s="286"/>
      <c r="B772" s="286"/>
      <c r="C772" s="286"/>
      <c r="D772" s="286"/>
      <c r="E772" s="286"/>
    </row>
    <row r="773">
      <c r="A773" s="286"/>
      <c r="B773" s="286"/>
      <c r="C773" s="286"/>
      <c r="D773" s="286"/>
      <c r="E773" s="286"/>
    </row>
    <row r="774">
      <c r="A774" s="286"/>
      <c r="B774" s="286"/>
      <c r="C774" s="286"/>
      <c r="D774" s="286"/>
      <c r="E774" s="286"/>
    </row>
    <row r="775">
      <c r="A775" s="286"/>
      <c r="B775" s="286"/>
      <c r="C775" s="286"/>
      <c r="D775" s="286"/>
      <c r="E775" s="286"/>
    </row>
    <row r="776">
      <c r="A776" s="286"/>
      <c r="B776" s="286"/>
      <c r="C776" s="286"/>
      <c r="D776" s="286"/>
      <c r="E776" s="286"/>
    </row>
    <row r="777">
      <c r="A777" s="286"/>
      <c r="B777" s="286"/>
      <c r="C777" s="286"/>
      <c r="D777" s="286"/>
      <c r="E777" s="286"/>
    </row>
    <row r="778">
      <c r="A778" s="286"/>
      <c r="B778" s="286"/>
      <c r="C778" s="286"/>
      <c r="D778" s="286"/>
      <c r="E778" s="286"/>
    </row>
    <row r="779">
      <c r="A779" s="286"/>
      <c r="B779" s="286"/>
      <c r="C779" s="286"/>
      <c r="D779" s="286"/>
      <c r="E779" s="286"/>
    </row>
    <row r="780">
      <c r="A780" s="286"/>
      <c r="B780" s="286"/>
      <c r="C780" s="286"/>
      <c r="D780" s="286"/>
      <c r="E780" s="286"/>
    </row>
    <row r="781">
      <c r="A781" s="286"/>
      <c r="B781" s="286"/>
      <c r="C781" s="286"/>
      <c r="D781" s="286"/>
      <c r="E781" s="286"/>
    </row>
    <row r="782">
      <c r="A782" s="286"/>
      <c r="B782" s="286"/>
      <c r="C782" s="286"/>
      <c r="D782" s="286"/>
      <c r="E782" s="286"/>
    </row>
    <row r="783">
      <c r="A783" s="286"/>
      <c r="B783" s="286"/>
      <c r="C783" s="286"/>
      <c r="D783" s="286"/>
      <c r="E783" s="286"/>
    </row>
    <row r="784">
      <c r="A784" s="286"/>
      <c r="B784" s="286"/>
      <c r="C784" s="286"/>
      <c r="D784" s="286"/>
      <c r="E784" s="286"/>
    </row>
    <row r="785">
      <c r="A785" s="286"/>
      <c r="B785" s="286"/>
      <c r="C785" s="286"/>
      <c r="D785" s="286"/>
      <c r="E785" s="286"/>
    </row>
    <row r="786">
      <c r="A786" s="286"/>
      <c r="B786" s="286"/>
      <c r="C786" s="286"/>
      <c r="D786" s="286"/>
      <c r="E786" s="286"/>
    </row>
    <row r="787">
      <c r="A787" s="286"/>
      <c r="B787" s="286"/>
      <c r="C787" s="286"/>
      <c r="D787" s="286"/>
      <c r="E787" s="286"/>
    </row>
    <row r="788">
      <c r="A788" s="286"/>
      <c r="B788" s="286"/>
      <c r="C788" s="286"/>
      <c r="D788" s="286"/>
      <c r="E788" s="286"/>
    </row>
    <row r="789">
      <c r="A789" s="286"/>
      <c r="B789" s="286"/>
      <c r="C789" s="286"/>
      <c r="D789" s="286"/>
      <c r="E789" s="286"/>
    </row>
    <row r="790">
      <c r="A790" s="286"/>
      <c r="B790" s="286"/>
      <c r="C790" s="286"/>
      <c r="D790" s="286"/>
      <c r="E790" s="286"/>
    </row>
    <row r="791">
      <c r="A791" s="286"/>
      <c r="B791" s="286"/>
      <c r="C791" s="286"/>
      <c r="D791" s="286"/>
      <c r="E791" s="286"/>
    </row>
    <row r="792">
      <c r="A792" s="286"/>
      <c r="B792" s="286"/>
      <c r="C792" s="286"/>
      <c r="D792" s="286"/>
      <c r="E792" s="286"/>
    </row>
    <row r="793">
      <c r="A793" s="286"/>
      <c r="B793" s="286"/>
      <c r="C793" s="286"/>
      <c r="D793" s="286"/>
      <c r="E793" s="286"/>
    </row>
    <row r="794">
      <c r="A794" s="286"/>
      <c r="B794" s="286"/>
      <c r="C794" s="286"/>
      <c r="D794" s="286"/>
      <c r="E794" s="286"/>
    </row>
    <row r="795">
      <c r="A795" s="286"/>
      <c r="B795" s="286"/>
      <c r="C795" s="286"/>
      <c r="D795" s="286"/>
      <c r="E795" s="286"/>
    </row>
    <row r="796">
      <c r="A796" s="286"/>
      <c r="B796" s="286"/>
      <c r="C796" s="286"/>
      <c r="D796" s="286"/>
      <c r="E796" s="286"/>
    </row>
    <row r="797">
      <c r="A797" s="286"/>
      <c r="B797" s="286"/>
      <c r="C797" s="286"/>
      <c r="D797" s="286"/>
      <c r="E797" s="286"/>
    </row>
    <row r="798">
      <c r="A798" s="286"/>
      <c r="B798" s="286"/>
      <c r="C798" s="286"/>
      <c r="D798" s="286"/>
      <c r="E798" s="286"/>
    </row>
    <row r="799">
      <c r="A799" s="286"/>
      <c r="B799" s="286"/>
      <c r="C799" s="286"/>
      <c r="D799" s="286"/>
      <c r="E799" s="286"/>
    </row>
    <row r="800">
      <c r="A800" s="286"/>
      <c r="B800" s="286"/>
      <c r="C800" s="286"/>
      <c r="D800" s="286"/>
      <c r="E800" s="286"/>
    </row>
    <row r="801">
      <c r="A801" s="286"/>
      <c r="B801" s="286"/>
      <c r="C801" s="286"/>
      <c r="D801" s="286"/>
      <c r="E801" s="286"/>
    </row>
    <row r="802">
      <c r="A802" s="286"/>
      <c r="B802" s="286"/>
      <c r="C802" s="286"/>
      <c r="D802" s="286"/>
      <c r="E802" s="286"/>
    </row>
    <row r="803">
      <c r="A803" s="286"/>
      <c r="B803" s="286"/>
      <c r="C803" s="286"/>
      <c r="D803" s="286"/>
      <c r="E803" s="286"/>
    </row>
    <row r="804">
      <c r="A804" s="286"/>
      <c r="B804" s="286"/>
      <c r="C804" s="286"/>
      <c r="D804" s="286"/>
      <c r="E804" s="286"/>
    </row>
    <row r="805">
      <c r="A805" s="286"/>
      <c r="B805" s="286"/>
      <c r="C805" s="286"/>
      <c r="D805" s="286"/>
      <c r="E805" s="286"/>
    </row>
    <row r="806">
      <c r="A806" s="286"/>
      <c r="B806" s="286"/>
      <c r="C806" s="286"/>
      <c r="D806" s="286"/>
      <c r="E806" s="286"/>
    </row>
    <row r="807">
      <c r="A807" s="286"/>
      <c r="B807" s="286"/>
      <c r="C807" s="286"/>
      <c r="D807" s="286"/>
      <c r="E807" s="286"/>
    </row>
    <row r="808">
      <c r="A808" s="286"/>
      <c r="B808" s="286"/>
      <c r="C808" s="286"/>
      <c r="D808" s="286"/>
      <c r="E808" s="286"/>
    </row>
    <row r="809">
      <c r="A809" s="286"/>
      <c r="B809" s="286"/>
      <c r="C809" s="286"/>
      <c r="D809" s="286"/>
      <c r="E809" s="286"/>
    </row>
    <row r="810">
      <c r="A810" s="286"/>
      <c r="B810" s="286"/>
      <c r="C810" s="286"/>
      <c r="D810" s="286"/>
      <c r="E810" s="286"/>
    </row>
    <row r="811">
      <c r="A811" s="286"/>
      <c r="B811" s="286"/>
      <c r="C811" s="286"/>
      <c r="D811" s="286"/>
      <c r="E811" s="286"/>
    </row>
    <row r="812">
      <c r="A812" s="286"/>
      <c r="B812" s="286"/>
      <c r="C812" s="286"/>
      <c r="D812" s="286"/>
      <c r="E812" s="286"/>
    </row>
    <row r="813">
      <c r="A813" s="286"/>
      <c r="B813" s="286"/>
      <c r="C813" s="286"/>
      <c r="D813" s="286"/>
      <c r="E813" s="286"/>
    </row>
    <row r="814">
      <c r="A814" s="286"/>
      <c r="B814" s="286"/>
      <c r="C814" s="286"/>
      <c r="D814" s="286"/>
      <c r="E814" s="286"/>
    </row>
    <row r="815">
      <c r="A815" s="286"/>
      <c r="B815" s="286"/>
      <c r="C815" s="286"/>
      <c r="D815" s="286"/>
      <c r="E815" s="286"/>
    </row>
    <row r="816">
      <c r="A816" s="286"/>
      <c r="B816" s="286"/>
      <c r="C816" s="286"/>
      <c r="D816" s="286"/>
      <c r="E816" s="286"/>
    </row>
    <row r="817">
      <c r="A817" s="286"/>
      <c r="B817" s="286"/>
      <c r="C817" s="286"/>
      <c r="D817" s="286"/>
      <c r="E817" s="286"/>
    </row>
    <row r="818">
      <c r="A818" s="286"/>
      <c r="B818" s="286"/>
      <c r="C818" s="286"/>
      <c r="D818" s="286"/>
      <c r="E818" s="286"/>
    </row>
    <row r="819">
      <c r="A819" s="286"/>
      <c r="B819" s="286"/>
      <c r="C819" s="286"/>
      <c r="D819" s="286"/>
      <c r="E819" s="286"/>
    </row>
    <row r="820">
      <c r="A820" s="286"/>
      <c r="B820" s="286"/>
      <c r="C820" s="286"/>
      <c r="D820" s="286"/>
      <c r="E820" s="286"/>
    </row>
    <row r="821">
      <c r="A821" s="286"/>
      <c r="B821" s="286"/>
      <c r="C821" s="286"/>
      <c r="D821" s="286"/>
      <c r="E821" s="286"/>
    </row>
    <row r="822">
      <c r="A822" s="286"/>
      <c r="B822" s="286"/>
      <c r="C822" s="286"/>
      <c r="D822" s="286"/>
      <c r="E822" s="286"/>
    </row>
    <row r="823">
      <c r="A823" s="286"/>
      <c r="B823" s="286"/>
      <c r="C823" s="286"/>
      <c r="D823" s="286"/>
      <c r="E823" s="286"/>
    </row>
    <row r="824">
      <c r="A824" s="286"/>
      <c r="B824" s="286"/>
      <c r="C824" s="286"/>
      <c r="D824" s="286"/>
      <c r="E824" s="286"/>
    </row>
    <row r="825">
      <c r="A825" s="286"/>
      <c r="B825" s="286"/>
      <c r="C825" s="286"/>
      <c r="D825" s="286"/>
      <c r="E825" s="286"/>
    </row>
    <row r="826">
      <c r="A826" s="286"/>
      <c r="B826" s="286"/>
      <c r="C826" s="286"/>
      <c r="D826" s="286"/>
      <c r="E826" s="286"/>
    </row>
    <row r="827">
      <c r="A827" s="286"/>
      <c r="B827" s="286"/>
      <c r="C827" s="286"/>
      <c r="D827" s="286"/>
      <c r="E827" s="286"/>
    </row>
    <row r="828">
      <c r="A828" s="286"/>
      <c r="B828" s="286"/>
      <c r="C828" s="286"/>
      <c r="D828" s="286"/>
      <c r="E828" s="286"/>
    </row>
    <row r="829">
      <c r="A829" s="286"/>
      <c r="B829" s="286"/>
      <c r="C829" s="286"/>
      <c r="D829" s="286"/>
      <c r="E829" s="286"/>
    </row>
    <row r="830">
      <c r="A830" s="286"/>
      <c r="B830" s="286"/>
      <c r="C830" s="286"/>
      <c r="D830" s="286"/>
      <c r="E830" s="286"/>
    </row>
    <row r="831">
      <c r="A831" s="286"/>
      <c r="B831" s="286"/>
      <c r="C831" s="286"/>
      <c r="D831" s="286"/>
      <c r="E831" s="286"/>
    </row>
    <row r="832">
      <c r="A832" s="286"/>
      <c r="B832" s="286"/>
      <c r="C832" s="286"/>
      <c r="D832" s="286"/>
      <c r="E832" s="286"/>
    </row>
    <row r="833">
      <c r="A833" s="286"/>
      <c r="B833" s="286"/>
      <c r="C833" s="286"/>
      <c r="D833" s="286"/>
      <c r="E833" s="286"/>
    </row>
    <row r="834">
      <c r="A834" s="286"/>
      <c r="B834" s="286"/>
      <c r="C834" s="286"/>
      <c r="D834" s="286"/>
      <c r="E834" s="286"/>
    </row>
    <row r="835">
      <c r="A835" s="286"/>
      <c r="B835" s="286"/>
      <c r="C835" s="286"/>
      <c r="D835" s="286"/>
      <c r="E835" s="286"/>
    </row>
    <row r="836">
      <c r="A836" s="286"/>
      <c r="B836" s="286"/>
      <c r="C836" s="286"/>
      <c r="D836" s="286"/>
      <c r="E836" s="286"/>
    </row>
    <row r="837">
      <c r="A837" s="286"/>
      <c r="B837" s="286"/>
      <c r="C837" s="286"/>
      <c r="D837" s="286"/>
      <c r="E837" s="286"/>
    </row>
    <row r="838">
      <c r="A838" s="286"/>
      <c r="B838" s="286"/>
      <c r="C838" s="286"/>
      <c r="D838" s="286"/>
      <c r="E838" s="286"/>
    </row>
    <row r="839">
      <c r="A839" s="286"/>
      <c r="B839" s="286"/>
      <c r="C839" s="286"/>
      <c r="D839" s="286"/>
      <c r="E839" s="286"/>
    </row>
    <row r="840">
      <c r="A840" s="286"/>
      <c r="B840" s="286"/>
      <c r="C840" s="286"/>
      <c r="D840" s="286"/>
      <c r="E840" s="286"/>
    </row>
    <row r="841">
      <c r="A841" s="286"/>
      <c r="B841" s="286"/>
      <c r="C841" s="286"/>
      <c r="D841" s="286"/>
      <c r="E841" s="286"/>
    </row>
    <row r="842">
      <c r="A842" s="286"/>
      <c r="B842" s="286"/>
      <c r="C842" s="286"/>
      <c r="D842" s="286"/>
      <c r="E842" s="286"/>
    </row>
    <row r="843">
      <c r="A843" s="286"/>
      <c r="B843" s="286"/>
      <c r="C843" s="286"/>
      <c r="D843" s="286"/>
      <c r="E843" s="286"/>
    </row>
    <row r="844">
      <c r="A844" s="286"/>
      <c r="B844" s="286"/>
      <c r="C844" s="286"/>
      <c r="D844" s="286"/>
      <c r="E844" s="286"/>
    </row>
    <row r="845">
      <c r="A845" s="286"/>
      <c r="B845" s="286"/>
      <c r="C845" s="286"/>
      <c r="D845" s="286"/>
      <c r="E845" s="286"/>
    </row>
    <row r="846">
      <c r="A846" s="286"/>
      <c r="B846" s="286"/>
      <c r="C846" s="286"/>
      <c r="D846" s="286"/>
      <c r="E846" s="286"/>
    </row>
    <row r="847">
      <c r="A847" s="286"/>
      <c r="B847" s="286"/>
      <c r="C847" s="286"/>
      <c r="D847" s="286"/>
      <c r="E847" s="286"/>
    </row>
    <row r="848">
      <c r="A848" s="286"/>
      <c r="B848" s="286"/>
      <c r="C848" s="286"/>
      <c r="D848" s="286"/>
      <c r="E848" s="286"/>
    </row>
    <row r="849">
      <c r="A849" s="286"/>
      <c r="B849" s="286"/>
      <c r="C849" s="286"/>
      <c r="D849" s="286"/>
      <c r="E849" s="286"/>
    </row>
    <row r="850">
      <c r="A850" s="286"/>
      <c r="B850" s="286"/>
      <c r="C850" s="286"/>
      <c r="D850" s="286"/>
      <c r="E850" s="286"/>
    </row>
    <row r="851">
      <c r="A851" s="286"/>
      <c r="B851" s="286"/>
      <c r="C851" s="286"/>
      <c r="D851" s="286"/>
      <c r="E851" s="286"/>
    </row>
    <row r="852">
      <c r="A852" s="286"/>
      <c r="B852" s="286"/>
      <c r="C852" s="286"/>
      <c r="D852" s="286"/>
      <c r="E852" s="286"/>
    </row>
    <row r="853">
      <c r="A853" s="286"/>
      <c r="B853" s="286"/>
      <c r="C853" s="286"/>
      <c r="D853" s="286"/>
      <c r="E853" s="286"/>
    </row>
    <row r="854">
      <c r="A854" s="286"/>
      <c r="B854" s="286"/>
      <c r="C854" s="286"/>
      <c r="D854" s="286"/>
      <c r="E854" s="286"/>
    </row>
    <row r="855">
      <c r="A855" s="286"/>
      <c r="B855" s="286"/>
      <c r="C855" s="286"/>
      <c r="D855" s="286"/>
      <c r="E855" s="286"/>
    </row>
    <row r="856">
      <c r="A856" s="286"/>
      <c r="B856" s="286"/>
      <c r="C856" s="286"/>
      <c r="D856" s="286"/>
      <c r="E856" s="286"/>
    </row>
    <row r="857">
      <c r="A857" s="286"/>
      <c r="B857" s="286"/>
      <c r="C857" s="286"/>
      <c r="D857" s="286"/>
      <c r="E857" s="286"/>
    </row>
    <row r="858">
      <c r="A858" s="286"/>
      <c r="B858" s="286"/>
      <c r="C858" s="286"/>
      <c r="D858" s="286"/>
      <c r="E858" s="286"/>
    </row>
    <row r="859">
      <c r="A859" s="286"/>
      <c r="B859" s="286"/>
      <c r="C859" s="286"/>
      <c r="D859" s="286"/>
      <c r="E859" s="286"/>
    </row>
    <row r="860">
      <c r="A860" s="286"/>
      <c r="B860" s="286"/>
      <c r="C860" s="286"/>
      <c r="D860" s="286"/>
      <c r="E860" s="286"/>
    </row>
    <row r="861">
      <c r="A861" s="286"/>
      <c r="B861" s="286"/>
      <c r="C861" s="286"/>
      <c r="D861" s="286"/>
      <c r="E861" s="286"/>
    </row>
    <row r="862">
      <c r="A862" s="286"/>
      <c r="B862" s="286"/>
      <c r="C862" s="286"/>
      <c r="D862" s="286"/>
      <c r="E862" s="286"/>
    </row>
    <row r="863">
      <c r="A863" s="286"/>
      <c r="B863" s="286"/>
      <c r="C863" s="286"/>
      <c r="D863" s="286"/>
      <c r="E863" s="286"/>
    </row>
    <row r="864">
      <c r="A864" s="286"/>
      <c r="B864" s="286"/>
      <c r="C864" s="286"/>
      <c r="D864" s="286"/>
      <c r="E864" s="286"/>
    </row>
    <row r="865">
      <c r="A865" s="286"/>
      <c r="B865" s="286"/>
      <c r="C865" s="286"/>
      <c r="D865" s="286"/>
      <c r="E865" s="286"/>
    </row>
    <row r="866">
      <c r="A866" s="286"/>
      <c r="B866" s="286"/>
      <c r="C866" s="286"/>
      <c r="D866" s="286"/>
      <c r="E866" s="286"/>
    </row>
    <row r="867">
      <c r="A867" s="286"/>
      <c r="B867" s="286"/>
      <c r="C867" s="286"/>
      <c r="D867" s="286"/>
      <c r="E867" s="286"/>
    </row>
    <row r="868">
      <c r="A868" s="286"/>
      <c r="B868" s="286"/>
      <c r="C868" s="286"/>
      <c r="D868" s="286"/>
      <c r="E868" s="286"/>
    </row>
    <row r="869">
      <c r="A869" s="286"/>
      <c r="B869" s="286"/>
      <c r="C869" s="286"/>
      <c r="D869" s="286"/>
      <c r="E869" s="286"/>
    </row>
    <row r="870">
      <c r="A870" s="286"/>
      <c r="B870" s="286"/>
      <c r="C870" s="286"/>
      <c r="D870" s="286"/>
      <c r="E870" s="286"/>
    </row>
    <row r="871">
      <c r="A871" s="286"/>
      <c r="B871" s="286"/>
      <c r="C871" s="286"/>
      <c r="D871" s="286"/>
      <c r="E871" s="286"/>
    </row>
    <row r="872">
      <c r="A872" s="286"/>
      <c r="B872" s="286"/>
      <c r="C872" s="286"/>
      <c r="D872" s="286"/>
      <c r="E872" s="286"/>
    </row>
    <row r="873">
      <c r="A873" s="286"/>
      <c r="B873" s="286"/>
      <c r="C873" s="286"/>
      <c r="D873" s="286"/>
      <c r="E873" s="286"/>
    </row>
    <row r="874">
      <c r="A874" s="286"/>
      <c r="B874" s="286"/>
      <c r="C874" s="286"/>
      <c r="D874" s="286"/>
      <c r="E874" s="286"/>
    </row>
    <row r="875">
      <c r="A875" s="286"/>
      <c r="B875" s="286"/>
      <c r="C875" s="286"/>
      <c r="D875" s="286"/>
      <c r="E875" s="286"/>
    </row>
    <row r="876">
      <c r="A876" s="286"/>
      <c r="B876" s="286"/>
      <c r="C876" s="286"/>
      <c r="D876" s="286"/>
      <c r="E876" s="286"/>
    </row>
    <row r="877">
      <c r="A877" s="286"/>
      <c r="B877" s="286"/>
      <c r="C877" s="286"/>
      <c r="D877" s="286"/>
      <c r="E877" s="286"/>
    </row>
    <row r="878">
      <c r="A878" s="286"/>
      <c r="B878" s="286"/>
      <c r="C878" s="286"/>
      <c r="D878" s="286"/>
      <c r="E878" s="286"/>
    </row>
    <row r="879">
      <c r="A879" s="286"/>
      <c r="B879" s="286"/>
      <c r="C879" s="286"/>
      <c r="D879" s="286"/>
      <c r="E879" s="286"/>
    </row>
    <row r="880">
      <c r="A880" s="286"/>
      <c r="B880" s="286"/>
      <c r="C880" s="286"/>
      <c r="D880" s="286"/>
      <c r="E880" s="286"/>
    </row>
    <row r="881">
      <c r="A881" s="286"/>
      <c r="B881" s="286"/>
      <c r="C881" s="286"/>
      <c r="D881" s="286"/>
      <c r="E881" s="286"/>
    </row>
    <row r="882">
      <c r="A882" s="286"/>
      <c r="B882" s="286"/>
      <c r="C882" s="286"/>
      <c r="D882" s="286"/>
      <c r="E882" s="286"/>
    </row>
    <row r="883">
      <c r="A883" s="286"/>
      <c r="B883" s="286"/>
      <c r="C883" s="286"/>
      <c r="D883" s="286"/>
      <c r="E883" s="286"/>
    </row>
    <row r="884">
      <c r="A884" s="286"/>
      <c r="B884" s="286"/>
      <c r="C884" s="286"/>
      <c r="D884" s="286"/>
      <c r="E884" s="286"/>
    </row>
    <row r="885">
      <c r="A885" s="286"/>
      <c r="B885" s="286"/>
      <c r="C885" s="286"/>
      <c r="D885" s="286"/>
      <c r="E885" s="286"/>
    </row>
    <row r="886">
      <c r="A886" s="286"/>
      <c r="B886" s="286"/>
      <c r="C886" s="286"/>
      <c r="D886" s="286"/>
      <c r="E886" s="286"/>
    </row>
    <row r="887">
      <c r="A887" s="286"/>
      <c r="B887" s="286"/>
      <c r="C887" s="286"/>
      <c r="D887" s="286"/>
      <c r="E887" s="286"/>
    </row>
    <row r="888">
      <c r="A888" s="286"/>
      <c r="B888" s="286"/>
      <c r="C888" s="286"/>
      <c r="D888" s="286"/>
      <c r="E888" s="286"/>
    </row>
    <row r="889">
      <c r="A889" s="286"/>
      <c r="B889" s="286"/>
      <c r="C889" s="286"/>
      <c r="D889" s="286"/>
      <c r="E889" s="286"/>
    </row>
    <row r="890">
      <c r="A890" s="286"/>
      <c r="B890" s="286"/>
      <c r="C890" s="286"/>
      <c r="D890" s="286"/>
      <c r="E890" s="286"/>
    </row>
    <row r="891">
      <c r="A891" s="286"/>
      <c r="B891" s="286"/>
      <c r="C891" s="286"/>
      <c r="D891" s="286"/>
      <c r="E891" s="286"/>
    </row>
    <row r="892">
      <c r="A892" s="286"/>
      <c r="B892" s="286"/>
      <c r="C892" s="286"/>
      <c r="D892" s="286"/>
      <c r="E892" s="286"/>
    </row>
    <row r="893">
      <c r="A893" s="286"/>
      <c r="B893" s="286"/>
      <c r="C893" s="286"/>
      <c r="D893" s="286"/>
      <c r="E893" s="286"/>
    </row>
    <row r="894">
      <c r="A894" s="286"/>
      <c r="B894" s="286"/>
      <c r="C894" s="286"/>
      <c r="D894" s="286"/>
      <c r="E894" s="286"/>
    </row>
    <row r="895">
      <c r="A895" s="286"/>
      <c r="B895" s="286"/>
      <c r="C895" s="286"/>
      <c r="D895" s="286"/>
      <c r="E895" s="286"/>
    </row>
    <row r="896">
      <c r="A896" s="286"/>
      <c r="B896" s="286"/>
      <c r="C896" s="286"/>
      <c r="D896" s="286"/>
      <c r="E896" s="286"/>
    </row>
    <row r="897">
      <c r="A897" s="286"/>
      <c r="B897" s="286"/>
      <c r="C897" s="286"/>
      <c r="D897" s="286"/>
      <c r="E897" s="286"/>
    </row>
    <row r="898">
      <c r="A898" s="286"/>
      <c r="B898" s="286"/>
      <c r="C898" s="286"/>
      <c r="D898" s="286"/>
      <c r="E898" s="286"/>
    </row>
    <row r="899">
      <c r="A899" s="286"/>
      <c r="B899" s="286"/>
      <c r="C899" s="286"/>
      <c r="D899" s="286"/>
      <c r="E899" s="286"/>
    </row>
    <row r="900">
      <c r="A900" s="286"/>
      <c r="B900" s="286"/>
      <c r="C900" s="286"/>
      <c r="D900" s="286"/>
      <c r="E900" s="286"/>
    </row>
    <row r="901">
      <c r="A901" s="286"/>
      <c r="B901" s="286"/>
      <c r="C901" s="286"/>
      <c r="D901" s="286"/>
      <c r="E901" s="286"/>
    </row>
    <row r="902">
      <c r="A902" s="286"/>
      <c r="B902" s="286"/>
      <c r="C902" s="286"/>
      <c r="D902" s="286"/>
      <c r="E902" s="286"/>
    </row>
    <row r="903">
      <c r="A903" s="286"/>
      <c r="B903" s="286"/>
      <c r="C903" s="286"/>
      <c r="D903" s="286"/>
      <c r="E903" s="286"/>
    </row>
    <row r="904">
      <c r="A904" s="286"/>
      <c r="B904" s="286"/>
      <c r="C904" s="286"/>
      <c r="D904" s="286"/>
      <c r="E904" s="286"/>
    </row>
    <row r="905">
      <c r="A905" s="286"/>
      <c r="B905" s="286"/>
      <c r="C905" s="286"/>
      <c r="D905" s="286"/>
      <c r="E905" s="286"/>
    </row>
    <row r="906">
      <c r="A906" s="286"/>
      <c r="B906" s="286"/>
      <c r="C906" s="286"/>
      <c r="D906" s="286"/>
      <c r="E906" s="286"/>
    </row>
    <row r="907">
      <c r="A907" s="286"/>
      <c r="B907" s="286"/>
      <c r="C907" s="286"/>
      <c r="D907" s="286"/>
      <c r="E907" s="286"/>
    </row>
    <row r="908">
      <c r="A908" s="286"/>
      <c r="B908" s="286"/>
      <c r="C908" s="286"/>
      <c r="D908" s="286"/>
      <c r="E908" s="286"/>
    </row>
    <row r="909">
      <c r="A909" s="286"/>
      <c r="B909" s="286"/>
      <c r="C909" s="286"/>
      <c r="D909" s="286"/>
      <c r="E909" s="286"/>
    </row>
    <row r="910">
      <c r="A910" s="286"/>
      <c r="B910" s="286"/>
      <c r="C910" s="286"/>
      <c r="D910" s="286"/>
      <c r="E910" s="286"/>
    </row>
    <row r="911">
      <c r="A911" s="286"/>
      <c r="B911" s="286"/>
      <c r="C911" s="286"/>
      <c r="D911" s="286"/>
      <c r="E911" s="286"/>
    </row>
    <row r="912">
      <c r="A912" s="286"/>
      <c r="B912" s="286"/>
      <c r="C912" s="286"/>
      <c r="D912" s="286"/>
      <c r="E912" s="286"/>
    </row>
    <row r="913">
      <c r="A913" s="286"/>
      <c r="B913" s="286"/>
      <c r="C913" s="286"/>
      <c r="D913" s="286"/>
      <c r="E913" s="286"/>
    </row>
    <row r="914">
      <c r="A914" s="286"/>
      <c r="B914" s="286"/>
      <c r="C914" s="286"/>
      <c r="D914" s="286"/>
      <c r="E914" s="286"/>
    </row>
    <row r="915">
      <c r="A915" s="286"/>
      <c r="B915" s="286"/>
      <c r="C915" s="286"/>
      <c r="D915" s="286"/>
      <c r="E915" s="286"/>
    </row>
    <row r="916">
      <c r="A916" s="286"/>
      <c r="B916" s="286"/>
      <c r="C916" s="286"/>
      <c r="D916" s="286"/>
      <c r="E916" s="286"/>
    </row>
    <row r="917">
      <c r="A917" s="286"/>
      <c r="B917" s="286"/>
      <c r="C917" s="286"/>
      <c r="D917" s="286"/>
      <c r="E917" s="286"/>
    </row>
    <row r="918">
      <c r="A918" s="286"/>
      <c r="B918" s="286"/>
      <c r="C918" s="286"/>
      <c r="D918" s="286"/>
      <c r="E918" s="286"/>
    </row>
    <row r="919">
      <c r="A919" s="286"/>
      <c r="B919" s="286"/>
      <c r="C919" s="286"/>
      <c r="D919" s="286"/>
      <c r="E919" s="286"/>
    </row>
    <row r="920">
      <c r="A920" s="286"/>
      <c r="B920" s="286"/>
      <c r="C920" s="286"/>
      <c r="D920" s="286"/>
      <c r="E920" s="286"/>
    </row>
    <row r="921">
      <c r="A921" s="286"/>
      <c r="B921" s="286"/>
      <c r="C921" s="286"/>
      <c r="D921" s="286"/>
      <c r="E921" s="286"/>
    </row>
    <row r="922">
      <c r="A922" s="286"/>
      <c r="B922" s="286"/>
      <c r="C922" s="286"/>
      <c r="D922" s="286"/>
      <c r="E922" s="286"/>
    </row>
    <row r="923">
      <c r="A923" s="286"/>
      <c r="B923" s="286"/>
      <c r="C923" s="286"/>
      <c r="D923" s="286"/>
      <c r="E923" s="286"/>
    </row>
    <row r="924">
      <c r="A924" s="286"/>
      <c r="B924" s="286"/>
      <c r="C924" s="286"/>
      <c r="D924" s="286"/>
      <c r="E924" s="286"/>
    </row>
    <row r="925">
      <c r="A925" s="286"/>
      <c r="B925" s="286"/>
      <c r="C925" s="286"/>
      <c r="D925" s="286"/>
      <c r="E925" s="286"/>
    </row>
    <row r="926">
      <c r="A926" s="286"/>
      <c r="B926" s="286"/>
      <c r="C926" s="286"/>
      <c r="D926" s="286"/>
      <c r="E926" s="286"/>
    </row>
    <row r="927">
      <c r="A927" s="286"/>
      <c r="B927" s="286"/>
      <c r="C927" s="286"/>
      <c r="D927" s="286"/>
      <c r="E927" s="286"/>
    </row>
    <row r="928">
      <c r="A928" s="286"/>
      <c r="B928" s="286"/>
      <c r="C928" s="286"/>
      <c r="D928" s="286"/>
      <c r="E928" s="286"/>
    </row>
    <row r="929">
      <c r="A929" s="286"/>
      <c r="B929" s="286"/>
      <c r="C929" s="286"/>
      <c r="D929" s="286"/>
      <c r="E929" s="286"/>
    </row>
    <row r="930">
      <c r="A930" s="286"/>
      <c r="B930" s="286"/>
      <c r="C930" s="286"/>
      <c r="D930" s="286"/>
      <c r="E930" s="286"/>
    </row>
    <row r="931">
      <c r="A931" s="286"/>
      <c r="B931" s="286"/>
      <c r="C931" s="286"/>
      <c r="D931" s="286"/>
      <c r="E931" s="286"/>
    </row>
    <row r="932">
      <c r="A932" s="286"/>
      <c r="B932" s="286"/>
      <c r="C932" s="286"/>
      <c r="D932" s="286"/>
      <c r="E932" s="286"/>
    </row>
    <row r="933">
      <c r="A933" s="286"/>
      <c r="B933" s="286"/>
      <c r="C933" s="286"/>
      <c r="D933" s="286"/>
      <c r="E933" s="286"/>
    </row>
    <row r="934">
      <c r="A934" s="286"/>
      <c r="B934" s="286"/>
      <c r="C934" s="286"/>
      <c r="D934" s="286"/>
      <c r="E934" s="286"/>
    </row>
    <row r="935">
      <c r="A935" s="286"/>
      <c r="B935" s="286"/>
      <c r="C935" s="286"/>
      <c r="D935" s="286"/>
      <c r="E935" s="286"/>
    </row>
    <row r="936">
      <c r="A936" s="286"/>
      <c r="B936" s="286"/>
      <c r="C936" s="286"/>
      <c r="D936" s="286"/>
      <c r="E936" s="286"/>
    </row>
    <row r="937">
      <c r="A937" s="286"/>
      <c r="B937" s="286"/>
      <c r="C937" s="286"/>
      <c r="D937" s="286"/>
      <c r="E937" s="286"/>
    </row>
    <row r="938">
      <c r="A938" s="286"/>
      <c r="B938" s="286"/>
      <c r="C938" s="286"/>
      <c r="D938" s="286"/>
      <c r="E938" s="286"/>
    </row>
    <row r="939">
      <c r="A939" s="286"/>
      <c r="B939" s="286"/>
      <c r="C939" s="286"/>
      <c r="D939" s="286"/>
      <c r="E939" s="286"/>
    </row>
    <row r="940">
      <c r="A940" s="286"/>
      <c r="B940" s="286"/>
      <c r="C940" s="286"/>
      <c r="D940" s="286"/>
      <c r="E940" s="286"/>
    </row>
    <row r="941">
      <c r="A941" s="286"/>
      <c r="B941" s="286"/>
      <c r="C941" s="286"/>
      <c r="D941" s="286"/>
      <c r="E941" s="286"/>
    </row>
    <row r="942">
      <c r="A942" s="286"/>
      <c r="B942" s="286"/>
      <c r="C942" s="286"/>
      <c r="D942" s="286"/>
      <c r="E942" s="286"/>
    </row>
    <row r="943">
      <c r="A943" s="286"/>
      <c r="B943" s="286"/>
      <c r="C943" s="286"/>
      <c r="D943" s="286"/>
      <c r="E943" s="286"/>
    </row>
    <row r="944">
      <c r="A944" s="286"/>
      <c r="B944" s="286"/>
      <c r="C944" s="286"/>
      <c r="D944" s="286"/>
      <c r="E944" s="286"/>
    </row>
    <row r="945">
      <c r="A945" s="286"/>
      <c r="B945" s="286"/>
      <c r="C945" s="286"/>
      <c r="D945" s="286"/>
      <c r="E945" s="286"/>
    </row>
    <row r="946">
      <c r="A946" s="286"/>
      <c r="B946" s="286"/>
      <c r="C946" s="286"/>
      <c r="D946" s="286"/>
      <c r="E946" s="286"/>
    </row>
    <row r="947">
      <c r="A947" s="286"/>
      <c r="B947" s="286"/>
      <c r="C947" s="286"/>
      <c r="D947" s="286"/>
      <c r="E947" s="286"/>
    </row>
    <row r="948">
      <c r="A948" s="286"/>
      <c r="B948" s="286"/>
      <c r="C948" s="286"/>
      <c r="D948" s="286"/>
      <c r="E948" s="286"/>
    </row>
    <row r="949">
      <c r="A949" s="286"/>
      <c r="B949" s="286"/>
      <c r="C949" s="286"/>
      <c r="D949" s="286"/>
      <c r="E949" s="286"/>
    </row>
    <row r="950">
      <c r="A950" s="286"/>
      <c r="B950" s="286"/>
      <c r="C950" s="286"/>
      <c r="D950" s="286"/>
      <c r="E950" s="286"/>
    </row>
    <row r="951">
      <c r="A951" s="286"/>
      <c r="B951" s="286"/>
      <c r="C951" s="286"/>
      <c r="D951" s="286"/>
      <c r="E951" s="286"/>
    </row>
    <row r="952">
      <c r="A952" s="286"/>
      <c r="B952" s="286"/>
      <c r="C952" s="286"/>
      <c r="D952" s="286"/>
      <c r="E952" s="286"/>
    </row>
    <row r="953">
      <c r="A953" s="286"/>
      <c r="B953" s="286"/>
      <c r="C953" s="286"/>
      <c r="D953" s="286"/>
      <c r="E953" s="286"/>
    </row>
    <row r="954">
      <c r="A954" s="286"/>
      <c r="B954" s="286"/>
      <c r="C954" s="286"/>
      <c r="D954" s="286"/>
      <c r="E954" s="286"/>
    </row>
    <row r="955">
      <c r="A955" s="286"/>
      <c r="B955" s="286"/>
      <c r="C955" s="286"/>
      <c r="D955" s="286"/>
      <c r="E955" s="286"/>
    </row>
    <row r="956">
      <c r="A956" s="286"/>
      <c r="B956" s="286"/>
      <c r="C956" s="286"/>
      <c r="D956" s="286"/>
      <c r="E956" s="286"/>
    </row>
    <row r="957">
      <c r="A957" s="286"/>
      <c r="B957" s="286"/>
      <c r="C957" s="286"/>
      <c r="D957" s="286"/>
      <c r="E957" s="286"/>
    </row>
    <row r="958">
      <c r="A958" s="286"/>
      <c r="B958" s="286"/>
      <c r="C958" s="286"/>
      <c r="D958" s="286"/>
      <c r="E958" s="286"/>
    </row>
    <row r="959">
      <c r="A959" s="286"/>
      <c r="B959" s="286"/>
      <c r="C959" s="286"/>
      <c r="D959" s="286"/>
      <c r="E959" s="286"/>
    </row>
    <row r="960">
      <c r="A960" s="286"/>
      <c r="B960" s="286"/>
      <c r="C960" s="286"/>
      <c r="D960" s="286"/>
      <c r="E960" s="286"/>
    </row>
    <row r="961">
      <c r="A961" s="286"/>
      <c r="B961" s="286"/>
      <c r="C961" s="286"/>
      <c r="D961" s="286"/>
      <c r="E961" s="286"/>
    </row>
    <row r="962">
      <c r="A962" s="286"/>
      <c r="B962" s="286"/>
      <c r="C962" s="286"/>
      <c r="D962" s="286"/>
      <c r="E962" s="286"/>
    </row>
    <row r="963">
      <c r="A963" s="286"/>
      <c r="B963" s="286"/>
      <c r="C963" s="286"/>
      <c r="D963" s="286"/>
      <c r="E963" s="286"/>
    </row>
    <row r="964">
      <c r="A964" s="286"/>
      <c r="B964" s="286"/>
      <c r="C964" s="286"/>
      <c r="D964" s="286"/>
      <c r="E964" s="286"/>
    </row>
    <row r="965">
      <c r="A965" s="286"/>
      <c r="B965" s="286"/>
      <c r="C965" s="286"/>
      <c r="D965" s="286"/>
      <c r="E965" s="286"/>
    </row>
    <row r="966">
      <c r="A966" s="286"/>
      <c r="B966" s="286"/>
      <c r="C966" s="286"/>
      <c r="D966" s="286"/>
      <c r="E966" s="286"/>
    </row>
    <row r="967">
      <c r="A967" s="286"/>
      <c r="B967" s="286"/>
      <c r="C967" s="286"/>
      <c r="D967" s="286"/>
      <c r="E967" s="286"/>
    </row>
    <row r="968">
      <c r="A968" s="286"/>
      <c r="B968" s="286"/>
      <c r="C968" s="286"/>
      <c r="D968" s="286"/>
      <c r="E968" s="286"/>
    </row>
    <row r="969">
      <c r="A969" s="286"/>
      <c r="B969" s="286"/>
      <c r="C969" s="286"/>
      <c r="D969" s="286"/>
      <c r="E969" s="286"/>
    </row>
    <row r="970">
      <c r="A970" s="286"/>
      <c r="B970" s="286"/>
      <c r="C970" s="286"/>
      <c r="D970" s="286"/>
      <c r="E970" s="286"/>
    </row>
    <row r="971">
      <c r="A971" s="286"/>
      <c r="B971" s="286"/>
      <c r="C971" s="286"/>
      <c r="D971" s="286"/>
      <c r="E971" s="286"/>
    </row>
    <row r="972">
      <c r="A972" s="286"/>
      <c r="B972" s="286"/>
      <c r="C972" s="286"/>
      <c r="D972" s="286"/>
      <c r="E972" s="286"/>
    </row>
    <row r="973">
      <c r="A973" s="286"/>
      <c r="B973" s="286"/>
      <c r="C973" s="286"/>
      <c r="D973" s="286"/>
      <c r="E973" s="286"/>
    </row>
    <row r="974">
      <c r="A974" s="286"/>
      <c r="B974" s="286"/>
      <c r="C974" s="286"/>
      <c r="D974" s="286"/>
      <c r="E974" s="286"/>
    </row>
    <row r="975">
      <c r="A975" s="286"/>
      <c r="B975" s="286"/>
      <c r="C975" s="286"/>
      <c r="D975" s="286"/>
      <c r="E975" s="286"/>
    </row>
    <row r="976">
      <c r="A976" s="286"/>
      <c r="B976" s="286"/>
      <c r="C976" s="286"/>
      <c r="D976" s="286"/>
      <c r="E976" s="286"/>
    </row>
    <row r="977">
      <c r="A977" s="286"/>
      <c r="B977" s="286"/>
      <c r="C977" s="286"/>
      <c r="D977" s="286"/>
      <c r="E977" s="286"/>
    </row>
    <row r="978">
      <c r="A978" s="286"/>
      <c r="B978" s="286"/>
      <c r="C978" s="286"/>
      <c r="D978" s="286"/>
      <c r="E978" s="286"/>
    </row>
    <row r="979">
      <c r="A979" s="286"/>
      <c r="B979" s="286"/>
      <c r="C979" s="286"/>
      <c r="D979" s="286"/>
      <c r="E979" s="286"/>
    </row>
    <row r="980">
      <c r="A980" s="286"/>
      <c r="B980" s="286"/>
      <c r="C980" s="286"/>
      <c r="D980" s="286"/>
      <c r="E980" s="286"/>
    </row>
    <row r="981">
      <c r="A981" s="286"/>
      <c r="B981" s="286"/>
      <c r="C981" s="286"/>
      <c r="D981" s="286"/>
      <c r="E981" s="286"/>
    </row>
    <row r="982">
      <c r="A982" s="286"/>
      <c r="B982" s="286"/>
      <c r="C982" s="286"/>
      <c r="D982" s="286"/>
      <c r="E982" s="286"/>
    </row>
    <row r="983">
      <c r="A983" s="286"/>
      <c r="B983" s="286"/>
      <c r="C983" s="286"/>
      <c r="D983" s="286"/>
      <c r="E983" s="286"/>
    </row>
    <row r="984">
      <c r="A984" s="286"/>
      <c r="B984" s="286"/>
      <c r="C984" s="286"/>
      <c r="D984" s="286"/>
      <c r="E984" s="286"/>
    </row>
    <row r="985">
      <c r="A985" s="286"/>
      <c r="B985" s="286"/>
      <c r="C985" s="286"/>
      <c r="D985" s="286"/>
      <c r="E985" s="286"/>
    </row>
    <row r="986">
      <c r="A986" s="286"/>
      <c r="B986" s="286"/>
      <c r="C986" s="286"/>
      <c r="D986" s="286"/>
      <c r="E986" s="286"/>
    </row>
    <row r="987">
      <c r="A987" s="286"/>
      <c r="B987" s="286"/>
      <c r="C987" s="286"/>
      <c r="D987" s="286"/>
      <c r="E987" s="286"/>
    </row>
    <row r="988">
      <c r="A988" s="286"/>
      <c r="B988" s="286"/>
      <c r="C988" s="286"/>
      <c r="D988" s="286"/>
      <c r="E988" s="286"/>
    </row>
    <row r="989">
      <c r="A989" s="286"/>
      <c r="B989" s="286"/>
      <c r="C989" s="286"/>
      <c r="D989" s="286"/>
      <c r="E989" s="286"/>
    </row>
    <row r="990">
      <c r="A990" s="286"/>
      <c r="B990" s="286"/>
      <c r="C990" s="286"/>
      <c r="D990" s="286"/>
      <c r="E990" s="286"/>
    </row>
    <row r="991">
      <c r="A991" s="286"/>
      <c r="B991" s="286"/>
      <c r="C991" s="286"/>
      <c r="D991" s="286"/>
      <c r="E991" s="286"/>
    </row>
    <row r="992">
      <c r="A992" s="286"/>
      <c r="B992" s="286"/>
      <c r="C992" s="286"/>
      <c r="D992" s="286"/>
      <c r="E992" s="286"/>
    </row>
    <row r="993">
      <c r="A993" s="286"/>
      <c r="B993" s="286"/>
      <c r="C993" s="286"/>
      <c r="D993" s="286"/>
      <c r="E993" s="286"/>
    </row>
    <row r="994">
      <c r="A994" s="286"/>
      <c r="B994" s="286"/>
      <c r="C994" s="286"/>
      <c r="D994" s="286"/>
      <c r="E994" s="286"/>
    </row>
    <row r="995">
      <c r="A995" s="286"/>
      <c r="B995" s="286"/>
      <c r="C995" s="286"/>
      <c r="D995" s="286"/>
      <c r="E995" s="286"/>
    </row>
    <row r="996">
      <c r="A996" s="286"/>
      <c r="B996" s="286"/>
      <c r="C996" s="286"/>
      <c r="D996" s="286"/>
      <c r="E996" s="286"/>
    </row>
    <row r="997">
      <c r="A997" s="286"/>
      <c r="B997" s="286"/>
      <c r="C997" s="286"/>
      <c r="D997" s="286"/>
      <c r="E997" s="286"/>
    </row>
    <row r="998">
      <c r="A998" s="286"/>
      <c r="B998" s="286"/>
      <c r="C998" s="286"/>
      <c r="D998" s="286"/>
      <c r="E998" s="286"/>
    </row>
    <row r="999">
      <c r="A999" s="286"/>
      <c r="B999" s="286"/>
      <c r="C999" s="286"/>
      <c r="D999" s="286"/>
      <c r="E999" s="286"/>
    </row>
    <row r="1000">
      <c r="A1000" s="286"/>
      <c r="B1000" s="286"/>
      <c r="C1000" s="286"/>
      <c r="D1000" s="286"/>
      <c r="E1000" s="286"/>
    </row>
  </sheetData>
  <mergeCells count="1">
    <mergeCell ref="A1:E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0.86"/>
    <col customWidth="1" min="3" max="3" width="27.14"/>
    <col customWidth="1" min="5" max="5" width="25.43"/>
  </cols>
  <sheetData>
    <row r="1">
      <c r="A1" s="270"/>
    </row>
    <row r="2">
      <c r="A2" s="346" t="s">
        <v>4558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</row>
    <row r="3">
      <c r="A3" s="347"/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</row>
    <row r="4">
      <c r="A4" s="348" t="s">
        <v>0</v>
      </c>
      <c r="B4" s="349" t="s">
        <v>1</v>
      </c>
      <c r="C4" s="349" t="s">
        <v>2506</v>
      </c>
      <c r="D4" s="349"/>
      <c r="E4" s="350" t="s">
        <v>27</v>
      </c>
      <c r="F4" s="351" t="s">
        <v>3</v>
      </c>
      <c r="G4" s="352" t="s">
        <v>4</v>
      </c>
      <c r="H4" s="353" t="s">
        <v>4559</v>
      </c>
      <c r="I4" s="353" t="s">
        <v>4560</v>
      </c>
      <c r="J4" s="353" t="s">
        <v>13</v>
      </c>
      <c r="K4" s="353" t="s">
        <v>4458</v>
      </c>
      <c r="L4" s="354" t="s">
        <v>28</v>
      </c>
      <c r="M4" s="352" t="s">
        <v>4561</v>
      </c>
    </row>
    <row r="5">
      <c r="A5" s="355" t="s">
        <v>4562</v>
      </c>
      <c r="B5" s="345" t="s">
        <v>4563</v>
      </c>
      <c r="C5" s="279">
        <v>54.0</v>
      </c>
      <c r="D5" s="345" t="s">
        <v>4564</v>
      </c>
      <c r="E5" s="279">
        <v>1.0</v>
      </c>
      <c r="F5" s="279">
        <v>1.0</v>
      </c>
      <c r="G5" s="279" t="s">
        <v>4565</v>
      </c>
      <c r="H5" s="279" t="s">
        <v>4566</v>
      </c>
      <c r="I5" s="356">
        <v>46568.0</v>
      </c>
      <c r="J5" s="279" t="s">
        <v>4567</v>
      </c>
      <c r="K5" s="279">
        <v>9.91760235E8</v>
      </c>
      <c r="L5" s="279" t="s">
        <v>4568</v>
      </c>
      <c r="M5" s="345"/>
    </row>
    <row r="6">
      <c r="A6" s="355" t="s">
        <v>4569</v>
      </c>
      <c r="B6" s="345" t="s">
        <v>4570</v>
      </c>
      <c r="C6" s="279">
        <v>36.0</v>
      </c>
      <c r="D6" s="345" t="s">
        <v>4571</v>
      </c>
      <c r="E6" s="279">
        <v>1.0</v>
      </c>
      <c r="F6" s="279">
        <v>2.0</v>
      </c>
      <c r="G6" s="279" t="s">
        <v>4565</v>
      </c>
      <c r="H6" s="279" t="s">
        <v>4566</v>
      </c>
      <c r="I6" s="356">
        <v>46568.0</v>
      </c>
      <c r="J6" s="279" t="s">
        <v>4567</v>
      </c>
      <c r="K6" s="279">
        <v>9.69168935E8</v>
      </c>
      <c r="L6" s="279" t="s">
        <v>4568</v>
      </c>
      <c r="M6" s="345"/>
    </row>
    <row r="7">
      <c r="A7" s="355" t="s">
        <v>4572</v>
      </c>
      <c r="B7" s="345" t="s">
        <v>4573</v>
      </c>
      <c r="C7" s="279"/>
      <c r="D7" s="345"/>
      <c r="E7" s="279">
        <v>1.0</v>
      </c>
      <c r="F7" s="279">
        <v>3.0</v>
      </c>
      <c r="G7" s="279" t="s">
        <v>4565</v>
      </c>
      <c r="H7" s="279" t="s">
        <v>4566</v>
      </c>
      <c r="I7" s="356">
        <v>46568.0</v>
      </c>
      <c r="J7" s="279" t="s">
        <v>4567</v>
      </c>
      <c r="K7" s="279">
        <v>9.91679864E8</v>
      </c>
      <c r="L7" s="279" t="s">
        <v>4568</v>
      </c>
      <c r="M7" s="345" t="s">
        <v>4574</v>
      </c>
    </row>
    <row r="8">
      <c r="A8" s="355" t="s">
        <v>4575</v>
      </c>
      <c r="B8" s="345" t="s">
        <v>4576</v>
      </c>
      <c r="C8" s="279">
        <v>56.0</v>
      </c>
      <c r="D8" s="345" t="s">
        <v>4577</v>
      </c>
      <c r="E8" s="279">
        <v>1.0</v>
      </c>
      <c r="F8" s="279">
        <v>4.0</v>
      </c>
      <c r="G8" s="279" t="s">
        <v>4565</v>
      </c>
      <c r="H8" s="279" t="s">
        <v>4566</v>
      </c>
      <c r="I8" s="356">
        <v>46568.0</v>
      </c>
      <c r="J8" s="279" t="s">
        <v>4567</v>
      </c>
      <c r="K8" s="279">
        <v>9.61496164E8</v>
      </c>
      <c r="L8" s="279" t="s">
        <v>4568</v>
      </c>
      <c r="M8" s="345"/>
    </row>
    <row r="9">
      <c r="A9" s="355" t="s">
        <v>4578</v>
      </c>
      <c r="B9" s="345" t="s">
        <v>4579</v>
      </c>
      <c r="C9" s="279">
        <v>73.0</v>
      </c>
      <c r="D9" s="345" t="s">
        <v>4577</v>
      </c>
      <c r="E9" s="279">
        <v>1.0</v>
      </c>
      <c r="F9" s="279">
        <v>5.0</v>
      </c>
      <c r="G9" s="279" t="s">
        <v>4565</v>
      </c>
      <c r="H9" s="279" t="s">
        <v>4566</v>
      </c>
      <c r="I9" s="356">
        <v>46568.0</v>
      </c>
      <c r="J9" s="279" t="s">
        <v>4567</v>
      </c>
      <c r="K9" s="279">
        <v>4119995.0</v>
      </c>
      <c r="L9" s="279" t="s">
        <v>4568</v>
      </c>
      <c r="M9" s="345"/>
    </row>
    <row r="10">
      <c r="A10" s="355" t="s">
        <v>4580</v>
      </c>
      <c r="B10" s="345" t="s">
        <v>4581</v>
      </c>
      <c r="C10" s="279">
        <v>75.0</v>
      </c>
      <c r="D10" s="345" t="s">
        <v>4577</v>
      </c>
      <c r="E10" s="279">
        <v>1.0</v>
      </c>
      <c r="F10" s="279">
        <v>6.0</v>
      </c>
      <c r="G10" s="279" t="s">
        <v>4565</v>
      </c>
      <c r="H10" s="279" t="s">
        <v>4566</v>
      </c>
      <c r="I10" s="356">
        <v>46568.0</v>
      </c>
      <c r="J10" s="279" t="s">
        <v>4567</v>
      </c>
      <c r="K10" s="279">
        <v>9.85953876E8</v>
      </c>
      <c r="L10" s="279" t="s">
        <v>4568</v>
      </c>
      <c r="M10" s="345"/>
    </row>
    <row r="11">
      <c r="A11" s="355" t="s">
        <v>4582</v>
      </c>
      <c r="B11" s="345" t="s">
        <v>4583</v>
      </c>
      <c r="C11" s="279">
        <v>68.0</v>
      </c>
      <c r="D11" s="345" t="s">
        <v>4564</v>
      </c>
      <c r="E11" s="279">
        <v>1.0</v>
      </c>
      <c r="F11" s="279">
        <v>7.0</v>
      </c>
      <c r="G11" s="279" t="s">
        <v>4565</v>
      </c>
      <c r="H11" s="279" t="s">
        <v>4566</v>
      </c>
      <c r="I11" s="356">
        <v>46568.0</v>
      </c>
      <c r="J11" s="279" t="s">
        <v>4567</v>
      </c>
      <c r="K11" s="279">
        <v>9.92475701E8</v>
      </c>
      <c r="L11" s="279" t="s">
        <v>4568</v>
      </c>
      <c r="M11" s="345"/>
    </row>
    <row r="12">
      <c r="A12" s="355" t="s">
        <v>4584</v>
      </c>
      <c r="B12" s="345" t="s">
        <v>4585</v>
      </c>
      <c r="C12" s="279"/>
      <c r="D12" s="345"/>
      <c r="E12" s="279">
        <v>1.0</v>
      </c>
      <c r="F12" s="279">
        <v>8.0</v>
      </c>
      <c r="G12" s="279" t="s">
        <v>4565</v>
      </c>
      <c r="H12" s="279" t="s">
        <v>4566</v>
      </c>
      <c r="I12" s="356">
        <v>46568.0</v>
      </c>
      <c r="J12" s="279" t="s">
        <v>4567</v>
      </c>
      <c r="K12" s="279">
        <v>4147024.0</v>
      </c>
      <c r="L12" s="279" t="s">
        <v>4568</v>
      </c>
      <c r="M12" s="345" t="s">
        <v>4574</v>
      </c>
    </row>
    <row r="13">
      <c r="A13" s="355" t="s">
        <v>4586</v>
      </c>
      <c r="B13" s="345" t="s">
        <v>4587</v>
      </c>
      <c r="C13" s="279">
        <v>62.0</v>
      </c>
      <c r="D13" s="345" t="s">
        <v>4564</v>
      </c>
      <c r="E13" s="279">
        <v>1.0</v>
      </c>
      <c r="F13" s="279">
        <v>9.0</v>
      </c>
      <c r="G13" s="279" t="s">
        <v>4565</v>
      </c>
      <c r="H13" s="279" t="s">
        <v>4566</v>
      </c>
      <c r="I13" s="356">
        <v>46568.0</v>
      </c>
      <c r="J13" s="279" t="s">
        <v>4567</v>
      </c>
      <c r="K13" s="279">
        <v>9.85253136E8</v>
      </c>
      <c r="L13" s="279" t="s">
        <v>4568</v>
      </c>
      <c r="M13" s="345"/>
    </row>
    <row r="14">
      <c r="A14" s="355" t="s">
        <v>4588</v>
      </c>
      <c r="B14" s="345" t="s">
        <v>4589</v>
      </c>
      <c r="C14" s="279">
        <v>67.0</v>
      </c>
      <c r="D14" s="345" t="s">
        <v>4577</v>
      </c>
      <c r="E14" s="279">
        <v>1.0</v>
      </c>
      <c r="F14" s="279">
        <v>10.0</v>
      </c>
      <c r="G14" s="279" t="s">
        <v>4565</v>
      </c>
      <c r="H14" s="279" t="s">
        <v>4566</v>
      </c>
      <c r="I14" s="356">
        <v>46568.0</v>
      </c>
      <c r="J14" s="279" t="s">
        <v>4567</v>
      </c>
      <c r="K14" s="279">
        <v>9.59495739E8</v>
      </c>
      <c r="L14" s="279" t="s">
        <v>4568</v>
      </c>
      <c r="M14" s="345"/>
    </row>
    <row r="15">
      <c r="A15" s="355" t="s">
        <v>4590</v>
      </c>
      <c r="B15" s="345" t="s">
        <v>4591</v>
      </c>
      <c r="C15" s="279">
        <v>56.0</v>
      </c>
      <c r="D15" s="345" t="s">
        <v>4592</v>
      </c>
      <c r="E15" s="279">
        <v>1.0</v>
      </c>
      <c r="F15" s="279">
        <v>11.0</v>
      </c>
      <c r="G15" s="279" t="s">
        <v>4565</v>
      </c>
      <c r="H15" s="279" t="s">
        <v>4566</v>
      </c>
      <c r="I15" s="356">
        <v>46568.0</v>
      </c>
      <c r="J15" s="279" t="s">
        <v>4567</v>
      </c>
      <c r="K15" s="279">
        <v>9.92041282E8</v>
      </c>
      <c r="L15" s="279" t="s">
        <v>4568</v>
      </c>
      <c r="M15" s="345"/>
    </row>
    <row r="16">
      <c r="A16" s="355" t="s">
        <v>4593</v>
      </c>
      <c r="B16" s="345" t="s">
        <v>4594</v>
      </c>
      <c r="C16" s="279">
        <v>42.0</v>
      </c>
      <c r="D16" s="345" t="s">
        <v>4564</v>
      </c>
      <c r="E16" s="279">
        <v>1.0</v>
      </c>
      <c r="F16" s="279">
        <v>12.0</v>
      </c>
      <c r="G16" s="279" t="s">
        <v>4565</v>
      </c>
      <c r="H16" s="279" t="s">
        <v>4566</v>
      </c>
      <c r="I16" s="356">
        <v>46568.0</v>
      </c>
      <c r="J16" s="279" t="s">
        <v>4567</v>
      </c>
      <c r="K16" s="279">
        <v>9.91053158E8</v>
      </c>
      <c r="L16" s="279" t="s">
        <v>4568</v>
      </c>
      <c r="M16" s="345"/>
    </row>
    <row r="17">
      <c r="A17" s="355" t="s">
        <v>4595</v>
      </c>
      <c r="B17" s="345" t="s">
        <v>4596</v>
      </c>
      <c r="C17" s="279">
        <v>80.0</v>
      </c>
      <c r="D17" s="345" t="s">
        <v>4564</v>
      </c>
      <c r="E17" s="279">
        <v>1.0</v>
      </c>
      <c r="F17" s="279">
        <v>13.0</v>
      </c>
      <c r="G17" s="279" t="s">
        <v>4565</v>
      </c>
      <c r="H17" s="279" t="s">
        <v>4566</v>
      </c>
      <c r="I17" s="356">
        <v>46568.0</v>
      </c>
      <c r="J17" s="279" t="s">
        <v>4567</v>
      </c>
      <c r="K17" s="279">
        <v>9.82937952E8</v>
      </c>
      <c r="L17" s="279" t="s">
        <v>4568</v>
      </c>
      <c r="M17" s="345"/>
    </row>
    <row r="18">
      <c r="A18" s="355" t="s">
        <v>4597</v>
      </c>
      <c r="B18" s="345" t="s">
        <v>4598</v>
      </c>
      <c r="C18" s="279">
        <v>50.0</v>
      </c>
      <c r="D18" s="345" t="s">
        <v>4577</v>
      </c>
      <c r="E18" s="279">
        <v>1.0</v>
      </c>
      <c r="F18" s="279">
        <v>14.0</v>
      </c>
      <c r="G18" s="279" t="s">
        <v>4565</v>
      </c>
      <c r="H18" s="279" t="s">
        <v>4566</v>
      </c>
      <c r="I18" s="356">
        <v>46568.0</v>
      </c>
      <c r="J18" s="279" t="s">
        <v>4567</v>
      </c>
      <c r="K18" s="279">
        <v>9.97456603E8</v>
      </c>
      <c r="L18" s="279" t="s">
        <v>4568</v>
      </c>
      <c r="M18" s="345"/>
    </row>
    <row r="19">
      <c r="A19" s="355" t="s">
        <v>4599</v>
      </c>
      <c r="B19" s="345" t="s">
        <v>4600</v>
      </c>
      <c r="C19" s="279">
        <v>36.0</v>
      </c>
      <c r="D19" s="345" t="s">
        <v>4564</v>
      </c>
      <c r="E19" s="279">
        <v>1.0</v>
      </c>
      <c r="F19" s="279">
        <v>15.0</v>
      </c>
      <c r="G19" s="279" t="s">
        <v>4565</v>
      </c>
      <c r="H19" s="279" t="s">
        <v>4566</v>
      </c>
      <c r="I19" s="356">
        <v>46568.0</v>
      </c>
      <c r="J19" s="279" t="s">
        <v>4567</v>
      </c>
      <c r="K19" s="279">
        <v>9.9528719E8</v>
      </c>
      <c r="L19" s="279" t="s">
        <v>4568</v>
      </c>
      <c r="M19" s="345"/>
    </row>
    <row r="20">
      <c r="A20" s="355" t="s">
        <v>4601</v>
      </c>
      <c r="B20" s="345" t="s">
        <v>4602</v>
      </c>
      <c r="C20" s="279">
        <v>51.0</v>
      </c>
      <c r="D20" s="345" t="s">
        <v>4577</v>
      </c>
      <c r="E20" s="279">
        <v>1.0</v>
      </c>
      <c r="F20" s="279">
        <v>16.0</v>
      </c>
      <c r="G20" s="279" t="s">
        <v>4565</v>
      </c>
      <c r="H20" s="279" t="s">
        <v>4566</v>
      </c>
      <c r="I20" s="356">
        <v>46568.0</v>
      </c>
      <c r="J20" s="279" t="s">
        <v>4567</v>
      </c>
      <c r="K20" s="279">
        <v>9.67196096E8</v>
      </c>
      <c r="L20" s="279" t="s">
        <v>4568</v>
      </c>
      <c r="M20" s="345"/>
    </row>
    <row r="21">
      <c r="A21" s="355" t="s">
        <v>4603</v>
      </c>
      <c r="B21" s="345" t="s">
        <v>4604</v>
      </c>
      <c r="C21" s="279">
        <v>48.0</v>
      </c>
      <c r="D21" s="357" t="s">
        <v>4577</v>
      </c>
      <c r="E21" s="279">
        <v>1.0</v>
      </c>
      <c r="F21" s="279">
        <v>17.0</v>
      </c>
      <c r="G21" s="279" t="s">
        <v>4565</v>
      </c>
      <c r="H21" s="279" t="s">
        <v>4566</v>
      </c>
      <c r="I21" s="356">
        <v>46568.0</v>
      </c>
      <c r="J21" s="279" t="s">
        <v>4567</v>
      </c>
      <c r="K21" s="279">
        <v>9.85223259E8</v>
      </c>
      <c r="L21" s="279" t="s">
        <v>4568</v>
      </c>
      <c r="M21" s="345"/>
    </row>
    <row r="22">
      <c r="A22" s="355" t="s">
        <v>4605</v>
      </c>
      <c r="B22" s="345" t="s">
        <v>4606</v>
      </c>
      <c r="C22" s="279">
        <v>45.0</v>
      </c>
      <c r="D22" s="345" t="s">
        <v>4564</v>
      </c>
      <c r="E22" s="279">
        <v>1.0</v>
      </c>
      <c r="F22" s="279">
        <v>18.0</v>
      </c>
      <c r="G22" s="279" t="s">
        <v>4565</v>
      </c>
      <c r="H22" s="279" t="s">
        <v>4566</v>
      </c>
      <c r="I22" s="356">
        <v>46568.0</v>
      </c>
      <c r="J22" s="279" t="s">
        <v>4567</v>
      </c>
      <c r="K22" s="279">
        <v>9.69387857E8</v>
      </c>
      <c r="L22" s="279" t="s">
        <v>4568</v>
      </c>
      <c r="M22" s="345"/>
    </row>
    <row r="23">
      <c r="A23" s="355" t="s">
        <v>4607</v>
      </c>
      <c r="B23" s="345" t="s">
        <v>4608</v>
      </c>
      <c r="C23" s="279"/>
      <c r="D23" s="345"/>
      <c r="E23" s="279">
        <v>1.0</v>
      </c>
      <c r="F23" s="279">
        <v>19.0</v>
      </c>
      <c r="G23" s="279" t="s">
        <v>4565</v>
      </c>
      <c r="H23" s="279" t="s">
        <v>4566</v>
      </c>
      <c r="I23" s="356">
        <v>46568.0</v>
      </c>
      <c r="J23" s="279" t="s">
        <v>4567</v>
      </c>
      <c r="K23" s="279">
        <v>9.99204417E8</v>
      </c>
      <c r="L23" s="279" t="s">
        <v>4568</v>
      </c>
      <c r="M23" s="345" t="s">
        <v>4574</v>
      </c>
    </row>
    <row r="24">
      <c r="A24" s="355" t="s">
        <v>4609</v>
      </c>
      <c r="B24" s="345" t="s">
        <v>4610</v>
      </c>
      <c r="C24" s="279">
        <v>62.0</v>
      </c>
      <c r="D24" s="345" t="s">
        <v>4611</v>
      </c>
      <c r="E24" s="279">
        <v>1.0</v>
      </c>
      <c r="F24" s="279">
        <v>20.0</v>
      </c>
      <c r="G24" s="279" t="s">
        <v>4565</v>
      </c>
      <c r="H24" s="279" t="s">
        <v>4566</v>
      </c>
      <c r="I24" s="356">
        <v>46568.0</v>
      </c>
      <c r="J24" s="279" t="s">
        <v>4567</v>
      </c>
      <c r="K24" s="279">
        <v>9.69213592E8</v>
      </c>
      <c r="L24" s="279" t="s">
        <v>4568</v>
      </c>
      <c r="M24" s="345"/>
    </row>
    <row r="25">
      <c r="A25" s="355" t="s">
        <v>4612</v>
      </c>
      <c r="B25" s="345" t="s">
        <v>4613</v>
      </c>
      <c r="C25" s="279">
        <v>67.0</v>
      </c>
      <c r="D25" s="345" t="s">
        <v>4564</v>
      </c>
      <c r="E25" s="279">
        <v>1.0</v>
      </c>
      <c r="F25" s="279">
        <v>21.0</v>
      </c>
      <c r="G25" s="279" t="s">
        <v>4565</v>
      </c>
      <c r="H25" s="279" t="s">
        <v>4566</v>
      </c>
      <c r="I25" s="356">
        <v>46568.0</v>
      </c>
      <c r="J25" s="279" t="s">
        <v>4567</v>
      </c>
      <c r="K25" s="279">
        <v>2365206.0</v>
      </c>
      <c r="L25" s="279" t="s">
        <v>4568</v>
      </c>
      <c r="M25" s="345"/>
    </row>
    <row r="26">
      <c r="A26" s="355" t="s">
        <v>4614</v>
      </c>
      <c r="B26" s="345" t="s">
        <v>4615</v>
      </c>
      <c r="C26" s="279">
        <v>35.0</v>
      </c>
      <c r="D26" s="345" t="s">
        <v>4564</v>
      </c>
      <c r="E26" s="279">
        <v>1.0</v>
      </c>
      <c r="F26" s="279">
        <v>22.0</v>
      </c>
      <c r="G26" s="279" t="s">
        <v>4565</v>
      </c>
      <c r="H26" s="279" t="s">
        <v>4566</v>
      </c>
      <c r="I26" s="356">
        <v>46568.0</v>
      </c>
      <c r="J26" s="279" t="s">
        <v>4567</v>
      </c>
      <c r="K26" s="279">
        <v>9.59881375E8</v>
      </c>
      <c r="L26" s="279" t="s">
        <v>4568</v>
      </c>
      <c r="M26" s="345"/>
    </row>
    <row r="27">
      <c r="A27" s="355" t="s">
        <v>4616</v>
      </c>
      <c r="B27" s="345" t="s">
        <v>4617</v>
      </c>
      <c r="C27" s="279">
        <v>46.0</v>
      </c>
      <c r="D27" s="345" t="s">
        <v>4618</v>
      </c>
      <c r="E27" s="279">
        <v>1.0</v>
      </c>
      <c r="F27" s="279">
        <v>23.0</v>
      </c>
      <c r="G27" s="279" t="s">
        <v>4565</v>
      </c>
      <c r="H27" s="279" t="s">
        <v>4566</v>
      </c>
      <c r="I27" s="356">
        <v>46568.0</v>
      </c>
      <c r="J27" s="279" t="s">
        <v>4567</v>
      </c>
      <c r="K27" s="279">
        <v>9.99866731E8</v>
      </c>
      <c r="L27" s="279" t="s">
        <v>4568</v>
      </c>
      <c r="M27" s="345"/>
    </row>
    <row r="28">
      <c r="A28" s="355" t="s">
        <v>4619</v>
      </c>
      <c r="B28" s="345" t="s">
        <v>4620</v>
      </c>
      <c r="C28" s="279">
        <v>67.0</v>
      </c>
      <c r="D28" s="345" t="s">
        <v>4611</v>
      </c>
      <c r="E28" s="279">
        <v>1.0</v>
      </c>
      <c r="F28" s="279">
        <v>24.0</v>
      </c>
      <c r="G28" s="279" t="s">
        <v>4565</v>
      </c>
      <c r="H28" s="279" t="s">
        <v>4566</v>
      </c>
      <c r="I28" s="356">
        <v>46568.0</v>
      </c>
      <c r="J28" s="279" t="s">
        <v>4567</v>
      </c>
      <c r="K28" s="279">
        <v>9.86339676E8</v>
      </c>
      <c r="L28" s="279" t="s">
        <v>4568</v>
      </c>
      <c r="M28" s="345"/>
    </row>
    <row r="29">
      <c r="A29" s="355" t="s">
        <v>4621</v>
      </c>
      <c r="B29" s="345" t="s">
        <v>4622</v>
      </c>
      <c r="C29" s="279">
        <v>39.0</v>
      </c>
      <c r="D29" s="345" t="s">
        <v>4564</v>
      </c>
      <c r="E29" s="279">
        <v>1.0</v>
      </c>
      <c r="F29" s="279">
        <v>25.0</v>
      </c>
      <c r="G29" s="279" t="s">
        <v>4565</v>
      </c>
      <c r="H29" s="279" t="s">
        <v>4566</v>
      </c>
      <c r="I29" s="356">
        <v>46568.0</v>
      </c>
      <c r="J29" s="279" t="s">
        <v>4567</v>
      </c>
      <c r="K29" s="279">
        <v>9.88658332E8</v>
      </c>
      <c r="L29" s="279" t="s">
        <v>4568</v>
      </c>
      <c r="M29" s="345"/>
    </row>
    <row r="30">
      <c r="A30" s="355" t="s">
        <v>4623</v>
      </c>
      <c r="B30" s="345" t="s">
        <v>4624</v>
      </c>
      <c r="C30" s="279">
        <v>42.0</v>
      </c>
      <c r="D30" s="345" t="s">
        <v>4592</v>
      </c>
      <c r="E30" s="279">
        <v>1.0</v>
      </c>
      <c r="F30" s="279">
        <v>26.0</v>
      </c>
      <c r="G30" s="279" t="s">
        <v>4565</v>
      </c>
      <c r="H30" s="279" t="s">
        <v>4566</v>
      </c>
      <c r="I30" s="356">
        <v>46568.0</v>
      </c>
      <c r="J30" s="279" t="s">
        <v>4567</v>
      </c>
      <c r="K30" s="279">
        <v>4032254.0</v>
      </c>
      <c r="L30" s="279" t="s">
        <v>4568</v>
      </c>
      <c r="M30" s="345"/>
    </row>
    <row r="31">
      <c r="A31" s="355" t="s">
        <v>4625</v>
      </c>
      <c r="B31" s="345" t="s">
        <v>4626</v>
      </c>
      <c r="C31" s="279">
        <v>45.0</v>
      </c>
      <c r="D31" s="345" t="s">
        <v>4577</v>
      </c>
      <c r="E31" s="279">
        <v>1.0</v>
      </c>
      <c r="F31" s="279">
        <v>27.0</v>
      </c>
      <c r="G31" s="279" t="s">
        <v>4565</v>
      </c>
      <c r="H31" s="279" t="s">
        <v>4566</v>
      </c>
      <c r="I31" s="356">
        <v>46568.0</v>
      </c>
      <c r="J31" s="279" t="s">
        <v>4567</v>
      </c>
      <c r="K31" s="279">
        <v>9.85363699E8</v>
      </c>
      <c r="L31" s="279" t="s">
        <v>4568</v>
      </c>
      <c r="M31" s="345"/>
    </row>
    <row r="32">
      <c r="A32" s="355" t="s">
        <v>4627</v>
      </c>
      <c r="B32" s="345" t="s">
        <v>4628</v>
      </c>
      <c r="C32" s="279"/>
      <c r="D32" s="345"/>
      <c r="E32" s="279">
        <v>1.0</v>
      </c>
      <c r="F32" s="279">
        <v>28.0</v>
      </c>
      <c r="G32" s="279" t="s">
        <v>4565</v>
      </c>
      <c r="H32" s="279" t="s">
        <v>4566</v>
      </c>
      <c r="I32" s="356">
        <v>46568.0</v>
      </c>
      <c r="J32" s="279" t="s">
        <v>4567</v>
      </c>
      <c r="K32" s="279">
        <v>9.68805322E8</v>
      </c>
      <c r="L32" s="279" t="s">
        <v>4568</v>
      </c>
      <c r="M32" s="345" t="s">
        <v>4574</v>
      </c>
    </row>
    <row r="33">
      <c r="A33" s="355" t="s">
        <v>4629</v>
      </c>
      <c r="B33" s="345" t="s">
        <v>4630</v>
      </c>
      <c r="C33" s="279">
        <v>56.0</v>
      </c>
      <c r="D33" s="357" t="s">
        <v>4564</v>
      </c>
      <c r="E33" s="279">
        <v>1.0</v>
      </c>
      <c r="F33" s="279">
        <v>29.0</v>
      </c>
      <c r="G33" s="279" t="s">
        <v>4565</v>
      </c>
      <c r="H33" s="279" t="s">
        <v>4566</v>
      </c>
      <c r="I33" s="356">
        <v>46568.0</v>
      </c>
      <c r="J33" s="279" t="s">
        <v>4567</v>
      </c>
      <c r="K33" s="279">
        <v>9.92384169E8</v>
      </c>
      <c r="L33" s="279" t="s">
        <v>4568</v>
      </c>
      <c r="M33" s="345"/>
    </row>
    <row r="34">
      <c r="A34" s="355" t="s">
        <v>4631</v>
      </c>
      <c r="B34" s="345" t="s">
        <v>4632</v>
      </c>
      <c r="C34" s="279">
        <v>54.0</v>
      </c>
      <c r="D34" s="357" t="s">
        <v>4611</v>
      </c>
      <c r="E34" s="279">
        <v>1.0</v>
      </c>
      <c r="F34" s="279">
        <v>30.0</v>
      </c>
      <c r="G34" s="279" t="s">
        <v>4565</v>
      </c>
      <c r="H34" s="279" t="s">
        <v>4566</v>
      </c>
      <c r="I34" s="356">
        <v>46568.0</v>
      </c>
      <c r="J34" s="279" t="s">
        <v>4567</v>
      </c>
      <c r="K34" s="279">
        <v>9.67096591E8</v>
      </c>
      <c r="L34" s="279" t="s">
        <v>4568</v>
      </c>
      <c r="M34" s="345"/>
    </row>
    <row r="35">
      <c r="A35" s="355"/>
      <c r="B35" s="345" t="s">
        <v>4633</v>
      </c>
      <c r="C35" s="279"/>
      <c r="D35" s="345"/>
      <c r="E35" s="279">
        <v>1.0</v>
      </c>
      <c r="F35" s="279">
        <v>31.0</v>
      </c>
      <c r="G35" s="279" t="s">
        <v>4565</v>
      </c>
      <c r="H35" s="279" t="s">
        <v>4566</v>
      </c>
      <c r="I35" s="356">
        <v>46568.0</v>
      </c>
      <c r="J35" s="279" t="s">
        <v>4567</v>
      </c>
      <c r="K35" s="279">
        <v>9.90381676E8</v>
      </c>
      <c r="L35" s="279" t="s">
        <v>4568</v>
      </c>
      <c r="M35" s="345" t="s">
        <v>4574</v>
      </c>
    </row>
    <row r="36">
      <c r="A36" s="355" t="s">
        <v>4634</v>
      </c>
      <c r="B36" s="345" t="s">
        <v>4635</v>
      </c>
      <c r="C36" s="279">
        <v>62.0</v>
      </c>
      <c r="D36" s="345" t="s">
        <v>4618</v>
      </c>
      <c r="E36" s="279">
        <v>1.0</v>
      </c>
      <c r="F36" s="279">
        <v>32.0</v>
      </c>
      <c r="G36" s="279" t="s">
        <v>4565</v>
      </c>
      <c r="H36" s="279" t="s">
        <v>4566</v>
      </c>
      <c r="I36" s="356">
        <v>46568.0</v>
      </c>
      <c r="J36" s="279" t="s">
        <v>4567</v>
      </c>
      <c r="K36" s="279">
        <v>4032879.0</v>
      </c>
      <c r="L36" s="279" t="s">
        <v>4568</v>
      </c>
      <c r="M36" s="345"/>
    </row>
    <row r="37">
      <c r="A37" s="355" t="s">
        <v>4636</v>
      </c>
      <c r="B37" s="345" t="s">
        <v>4637</v>
      </c>
      <c r="C37" s="279">
        <v>62.0</v>
      </c>
      <c r="D37" s="345" t="s">
        <v>4564</v>
      </c>
      <c r="E37" s="279">
        <v>1.0</v>
      </c>
      <c r="F37" s="279">
        <v>33.0</v>
      </c>
      <c r="G37" s="279" t="s">
        <v>4565</v>
      </c>
      <c r="H37" s="279" t="s">
        <v>4566</v>
      </c>
      <c r="I37" s="356">
        <v>46568.0</v>
      </c>
      <c r="J37" s="279" t="s">
        <v>4567</v>
      </c>
      <c r="K37" s="279">
        <v>9.81235706E8</v>
      </c>
      <c r="L37" s="279" t="s">
        <v>4568</v>
      </c>
      <c r="M37" s="345"/>
    </row>
    <row r="38">
      <c r="A38" s="355" t="s">
        <v>4638</v>
      </c>
      <c r="B38" s="345" t="s">
        <v>4639</v>
      </c>
      <c r="C38" s="279">
        <v>23.0</v>
      </c>
      <c r="D38" s="345" t="s">
        <v>4564</v>
      </c>
      <c r="E38" s="279">
        <v>1.0</v>
      </c>
      <c r="F38" s="279">
        <v>34.0</v>
      </c>
      <c r="G38" s="279" t="s">
        <v>4565</v>
      </c>
      <c r="H38" s="279" t="s">
        <v>4566</v>
      </c>
      <c r="I38" s="356">
        <v>46568.0</v>
      </c>
      <c r="J38" s="279" t="s">
        <v>4567</v>
      </c>
      <c r="K38" s="279">
        <v>9.7975157E8</v>
      </c>
      <c r="L38" s="279" t="s">
        <v>4568</v>
      </c>
      <c r="M38" s="345"/>
    </row>
    <row r="39">
      <c r="A39" s="355" t="s">
        <v>4640</v>
      </c>
      <c r="B39" s="345" t="s">
        <v>4641</v>
      </c>
      <c r="C39" s="279">
        <v>46.0</v>
      </c>
      <c r="D39" s="345" t="s">
        <v>4564</v>
      </c>
      <c r="E39" s="279">
        <v>1.0</v>
      </c>
      <c r="F39" s="279">
        <v>35.0</v>
      </c>
      <c r="G39" s="279" t="s">
        <v>4565</v>
      </c>
      <c r="H39" s="279" t="s">
        <v>4566</v>
      </c>
      <c r="I39" s="356">
        <v>46568.0</v>
      </c>
      <c r="J39" s="279" t="s">
        <v>4567</v>
      </c>
      <c r="K39" s="279">
        <v>9.9372575E8</v>
      </c>
      <c r="L39" s="279" t="s">
        <v>4568</v>
      </c>
      <c r="M39" s="345"/>
    </row>
    <row r="40">
      <c r="A40" s="355" t="s">
        <v>4642</v>
      </c>
      <c r="B40" s="345" t="s">
        <v>4643</v>
      </c>
      <c r="C40" s="279">
        <v>36.0</v>
      </c>
      <c r="D40" s="345" t="s">
        <v>4564</v>
      </c>
      <c r="E40" s="279">
        <v>1.0</v>
      </c>
      <c r="F40" s="279">
        <v>36.0</v>
      </c>
      <c r="G40" s="279" t="s">
        <v>4565</v>
      </c>
      <c r="H40" s="279" t="s">
        <v>4566</v>
      </c>
      <c r="I40" s="356">
        <v>46568.0</v>
      </c>
      <c r="J40" s="279" t="s">
        <v>4567</v>
      </c>
      <c r="K40" s="279">
        <v>9.92545161E8</v>
      </c>
      <c r="L40" s="279" t="s">
        <v>4568</v>
      </c>
      <c r="M40" s="345"/>
    </row>
    <row r="41">
      <c r="A41" s="355" t="s">
        <v>4644</v>
      </c>
      <c r="B41" s="345" t="s">
        <v>4645</v>
      </c>
      <c r="C41" s="279">
        <v>42.0</v>
      </c>
      <c r="D41" s="345" t="s">
        <v>4564</v>
      </c>
      <c r="E41" s="279">
        <v>1.0</v>
      </c>
      <c r="F41" s="279">
        <v>37.0</v>
      </c>
      <c r="G41" s="279" t="s">
        <v>4565</v>
      </c>
      <c r="H41" s="279" t="s">
        <v>4566</v>
      </c>
      <c r="I41" s="356">
        <v>46568.0</v>
      </c>
      <c r="J41" s="279" t="s">
        <v>4567</v>
      </c>
      <c r="K41" s="279">
        <v>9.80802622E8</v>
      </c>
      <c r="L41" s="279" t="s">
        <v>4568</v>
      </c>
      <c r="M41" s="345"/>
    </row>
    <row r="42">
      <c r="A42" s="355" t="s">
        <v>4646</v>
      </c>
      <c r="B42" s="345" t="s">
        <v>4647</v>
      </c>
      <c r="C42" s="279">
        <v>38.0</v>
      </c>
      <c r="D42" s="345" t="s">
        <v>4564</v>
      </c>
      <c r="E42" s="279">
        <v>1.0</v>
      </c>
      <c r="F42" s="279">
        <v>38.0</v>
      </c>
      <c r="G42" s="279" t="s">
        <v>4565</v>
      </c>
      <c r="H42" s="279" t="s">
        <v>4566</v>
      </c>
      <c r="I42" s="356">
        <v>46568.0</v>
      </c>
      <c r="J42" s="279" t="s">
        <v>4567</v>
      </c>
      <c r="K42" s="279">
        <v>9.86459752E8</v>
      </c>
      <c r="L42" s="279" t="s">
        <v>4568</v>
      </c>
      <c r="M42" s="345"/>
    </row>
    <row r="43">
      <c r="A43" s="355" t="s">
        <v>4648</v>
      </c>
      <c r="B43" s="345" t="s">
        <v>4649</v>
      </c>
      <c r="C43" s="279">
        <v>79.0</v>
      </c>
      <c r="D43" s="345" t="s">
        <v>4611</v>
      </c>
      <c r="E43" s="279">
        <v>1.0</v>
      </c>
      <c r="F43" s="279">
        <v>39.0</v>
      </c>
      <c r="G43" s="279" t="s">
        <v>4565</v>
      </c>
      <c r="H43" s="279" t="s">
        <v>4566</v>
      </c>
      <c r="I43" s="356">
        <v>46568.0</v>
      </c>
      <c r="J43" s="279" t="s">
        <v>4567</v>
      </c>
      <c r="K43" s="279">
        <v>4087123.0</v>
      </c>
      <c r="L43" s="279" t="s">
        <v>4568</v>
      </c>
      <c r="M43" s="345"/>
    </row>
    <row r="44">
      <c r="A44" s="355" t="s">
        <v>4650</v>
      </c>
      <c r="B44" s="345" t="s">
        <v>4651</v>
      </c>
      <c r="C44" s="279">
        <v>69.0</v>
      </c>
      <c r="D44" s="345" t="s">
        <v>4652</v>
      </c>
      <c r="E44" s="279">
        <v>1.0</v>
      </c>
      <c r="F44" s="279">
        <v>40.0</v>
      </c>
      <c r="G44" s="279" t="s">
        <v>4565</v>
      </c>
      <c r="H44" s="279" t="s">
        <v>4566</v>
      </c>
      <c r="I44" s="356">
        <v>46568.0</v>
      </c>
      <c r="J44" s="279" t="s">
        <v>4567</v>
      </c>
      <c r="K44" s="279">
        <v>9.8257792E8</v>
      </c>
      <c r="L44" s="279" t="s">
        <v>4568</v>
      </c>
      <c r="M44" s="345"/>
    </row>
    <row r="45">
      <c r="A45" s="355" t="s">
        <v>4653</v>
      </c>
      <c r="B45" s="345" t="s">
        <v>4654</v>
      </c>
      <c r="C45" s="279">
        <v>61.0</v>
      </c>
      <c r="D45" s="345" t="s">
        <v>4611</v>
      </c>
      <c r="E45" s="279">
        <v>1.0</v>
      </c>
      <c r="F45" s="279">
        <v>41.0</v>
      </c>
      <c r="G45" s="279" t="s">
        <v>4565</v>
      </c>
      <c r="H45" s="279" t="s">
        <v>4566</v>
      </c>
      <c r="I45" s="356">
        <v>46568.0</v>
      </c>
      <c r="J45" s="279" t="s">
        <v>4567</v>
      </c>
      <c r="K45" s="279">
        <v>9.804434486E9</v>
      </c>
      <c r="L45" s="279" t="s">
        <v>4568</v>
      </c>
      <c r="M45" s="345"/>
    </row>
    <row r="46">
      <c r="A46" s="355" t="s">
        <v>4655</v>
      </c>
      <c r="B46" s="345" t="s">
        <v>4656</v>
      </c>
      <c r="C46" s="279">
        <v>70.0</v>
      </c>
      <c r="D46" s="345" t="s">
        <v>4657</v>
      </c>
      <c r="E46" s="279">
        <v>1.0</v>
      </c>
      <c r="F46" s="279">
        <v>42.0</v>
      </c>
      <c r="G46" s="279" t="s">
        <v>4565</v>
      </c>
      <c r="H46" s="279" t="s">
        <v>4566</v>
      </c>
      <c r="I46" s="356">
        <v>46568.0</v>
      </c>
      <c r="J46" s="279" t="s">
        <v>4567</v>
      </c>
      <c r="K46" s="279">
        <v>9.92074037E8</v>
      </c>
      <c r="L46" s="279" t="s">
        <v>4568</v>
      </c>
      <c r="M46" s="345"/>
    </row>
    <row r="47">
      <c r="A47" s="355" t="s">
        <v>4658</v>
      </c>
      <c r="B47" s="345" t="s">
        <v>4659</v>
      </c>
      <c r="C47" s="279">
        <v>65.0</v>
      </c>
      <c r="D47" s="357" t="s">
        <v>4657</v>
      </c>
      <c r="E47" s="279">
        <v>1.0</v>
      </c>
      <c r="F47" s="279">
        <v>43.0</v>
      </c>
      <c r="G47" s="279" t="s">
        <v>4565</v>
      </c>
      <c r="H47" s="279" t="s">
        <v>4566</v>
      </c>
      <c r="I47" s="356">
        <v>46568.0</v>
      </c>
      <c r="J47" s="279" t="s">
        <v>4567</v>
      </c>
      <c r="K47" s="279">
        <v>2365358.0</v>
      </c>
      <c r="L47" s="279" t="s">
        <v>4568</v>
      </c>
      <c r="M47" s="345"/>
    </row>
    <row r="48">
      <c r="A48" s="355" t="s">
        <v>4660</v>
      </c>
      <c r="B48" s="345" t="s">
        <v>4661</v>
      </c>
      <c r="C48" s="279">
        <v>54.0</v>
      </c>
      <c r="D48" s="345" t="s">
        <v>4611</v>
      </c>
      <c r="E48" s="279">
        <v>1.0</v>
      </c>
      <c r="F48" s="279">
        <v>44.0</v>
      </c>
      <c r="G48" s="279" t="s">
        <v>4565</v>
      </c>
      <c r="H48" s="279" t="s">
        <v>4566</v>
      </c>
      <c r="I48" s="356">
        <v>46568.0</v>
      </c>
      <c r="J48" s="279" t="s">
        <v>4567</v>
      </c>
      <c r="K48" s="279">
        <v>4030651.0</v>
      </c>
      <c r="L48" s="279" t="s">
        <v>4568</v>
      </c>
      <c r="M48" s="345"/>
    </row>
    <row r="49">
      <c r="A49" s="355" t="s">
        <v>4662</v>
      </c>
      <c r="B49" s="345" t="s">
        <v>4663</v>
      </c>
      <c r="C49" s="279">
        <v>74.0</v>
      </c>
      <c r="D49" s="345" t="s">
        <v>4564</v>
      </c>
      <c r="E49" s="279">
        <v>1.0</v>
      </c>
      <c r="F49" s="279">
        <v>45.0</v>
      </c>
      <c r="G49" s="279" t="s">
        <v>4565</v>
      </c>
      <c r="H49" s="279" t="s">
        <v>4566</v>
      </c>
      <c r="I49" s="356">
        <v>46568.0</v>
      </c>
      <c r="J49" s="279" t="s">
        <v>4567</v>
      </c>
      <c r="K49" s="279">
        <v>2365045.0</v>
      </c>
      <c r="L49" s="279" t="s">
        <v>4568</v>
      </c>
      <c r="M49" s="345"/>
    </row>
    <row r="50">
      <c r="A50" s="355" t="s">
        <v>4664</v>
      </c>
      <c r="B50" s="345" t="s">
        <v>4665</v>
      </c>
      <c r="C50" s="279">
        <v>68.0</v>
      </c>
      <c r="D50" s="345" t="s">
        <v>4657</v>
      </c>
      <c r="E50" s="279">
        <v>1.0</v>
      </c>
      <c r="F50" s="279">
        <v>46.0</v>
      </c>
      <c r="G50" s="279" t="s">
        <v>4565</v>
      </c>
      <c r="H50" s="279" t="s">
        <v>4566</v>
      </c>
      <c r="I50" s="356">
        <v>46568.0</v>
      </c>
      <c r="J50" s="279" t="s">
        <v>4567</v>
      </c>
      <c r="K50" s="279">
        <v>4031609.0</v>
      </c>
      <c r="L50" s="279" t="s">
        <v>4568</v>
      </c>
      <c r="M50" s="345"/>
    </row>
    <row r="51">
      <c r="A51" s="355" t="s">
        <v>4666</v>
      </c>
      <c r="B51" s="345" t="s">
        <v>4667</v>
      </c>
      <c r="C51" s="279">
        <v>70.0</v>
      </c>
      <c r="D51" s="357" t="s">
        <v>4564</v>
      </c>
      <c r="E51" s="279">
        <v>1.0</v>
      </c>
      <c r="F51" s="279">
        <v>47.0</v>
      </c>
      <c r="G51" s="279" t="s">
        <v>4565</v>
      </c>
      <c r="H51" s="279" t="s">
        <v>4566</v>
      </c>
      <c r="I51" s="356">
        <v>46568.0</v>
      </c>
      <c r="J51" s="279" t="s">
        <v>4567</v>
      </c>
      <c r="K51" s="279">
        <v>4034699.0</v>
      </c>
      <c r="L51" s="279" t="s">
        <v>4568</v>
      </c>
      <c r="M51" s="345"/>
    </row>
    <row r="52">
      <c r="A52" s="355" t="s">
        <v>4668</v>
      </c>
      <c r="B52" s="345" t="s">
        <v>4669</v>
      </c>
      <c r="C52" s="279">
        <v>58.0</v>
      </c>
      <c r="D52" s="345" t="s">
        <v>4670</v>
      </c>
      <c r="E52" s="279">
        <v>1.0</v>
      </c>
      <c r="F52" s="279">
        <v>48.0</v>
      </c>
      <c r="G52" s="279" t="s">
        <v>4565</v>
      </c>
      <c r="H52" s="279" t="s">
        <v>4566</v>
      </c>
      <c r="I52" s="356">
        <v>46568.0</v>
      </c>
      <c r="J52" s="279" t="s">
        <v>4567</v>
      </c>
      <c r="K52" s="279">
        <v>9.39874654E8</v>
      </c>
      <c r="L52" s="279" t="s">
        <v>4568</v>
      </c>
      <c r="M52" s="345"/>
    </row>
    <row r="53">
      <c r="A53" s="355" t="s">
        <v>4671</v>
      </c>
      <c r="B53" s="345" t="s">
        <v>4672</v>
      </c>
      <c r="C53" s="279">
        <v>40.0</v>
      </c>
      <c r="D53" s="345" t="s">
        <v>4673</v>
      </c>
      <c r="E53" s="279">
        <v>1.0</v>
      </c>
      <c r="F53" s="279">
        <v>49.0</v>
      </c>
      <c r="G53" s="279" t="s">
        <v>4565</v>
      </c>
      <c r="H53" s="279" t="s">
        <v>4566</v>
      </c>
      <c r="I53" s="356">
        <v>46568.0</v>
      </c>
      <c r="J53" s="279" t="s">
        <v>4567</v>
      </c>
      <c r="K53" s="279">
        <v>9.82679683E8</v>
      </c>
      <c r="L53" s="279" t="s">
        <v>4568</v>
      </c>
      <c r="M53" s="345"/>
    </row>
    <row r="54">
      <c r="A54" s="355" t="s">
        <v>4674</v>
      </c>
      <c r="B54" s="345" t="s">
        <v>4675</v>
      </c>
      <c r="C54" s="279">
        <v>48.0</v>
      </c>
      <c r="D54" s="345" t="s">
        <v>1556</v>
      </c>
      <c r="E54" s="279">
        <v>1.0</v>
      </c>
      <c r="F54" s="279">
        <v>50.0</v>
      </c>
      <c r="G54" s="279" t="s">
        <v>4565</v>
      </c>
      <c r="H54" s="279" t="s">
        <v>4566</v>
      </c>
      <c r="I54" s="356">
        <v>46568.0</v>
      </c>
      <c r="J54" s="279" t="s">
        <v>4567</v>
      </c>
      <c r="K54" s="279">
        <v>9.89931151E8</v>
      </c>
      <c r="L54" s="279" t="s">
        <v>4568</v>
      </c>
      <c r="M54" s="345"/>
    </row>
    <row r="55">
      <c r="A55" s="355" t="s">
        <v>4676</v>
      </c>
      <c r="B55" s="345" t="s">
        <v>4677</v>
      </c>
      <c r="C55" s="279">
        <v>54.0</v>
      </c>
      <c r="D55" s="345" t="s">
        <v>4564</v>
      </c>
      <c r="E55" s="279">
        <v>1.0</v>
      </c>
      <c r="F55" s="279">
        <v>51.0</v>
      </c>
      <c r="G55" s="279" t="s">
        <v>4565</v>
      </c>
      <c r="H55" s="279" t="s">
        <v>4566</v>
      </c>
      <c r="I55" s="356">
        <v>46568.0</v>
      </c>
      <c r="J55" s="279" t="s">
        <v>4567</v>
      </c>
      <c r="K55" s="279">
        <v>9.8296698E8</v>
      </c>
      <c r="L55" s="279" t="s">
        <v>4568</v>
      </c>
      <c r="M55" s="345"/>
    </row>
    <row r="56">
      <c r="A56" s="355" t="s">
        <v>4678</v>
      </c>
      <c r="B56" s="345" t="s">
        <v>4679</v>
      </c>
      <c r="C56" s="279">
        <v>82.0</v>
      </c>
      <c r="D56" s="345" t="s">
        <v>4564</v>
      </c>
      <c r="E56" s="279">
        <v>1.0</v>
      </c>
      <c r="F56" s="279">
        <v>52.0</v>
      </c>
      <c r="G56" s="279" t="s">
        <v>4565</v>
      </c>
      <c r="H56" s="279" t="s">
        <v>4566</v>
      </c>
      <c r="I56" s="356">
        <v>46568.0</v>
      </c>
      <c r="J56" s="279" t="s">
        <v>4567</v>
      </c>
      <c r="K56" s="279">
        <v>9.88648293E8</v>
      </c>
      <c r="L56" s="279" t="s">
        <v>4568</v>
      </c>
      <c r="M56" s="345"/>
    </row>
    <row r="57">
      <c r="A57" s="355" t="s">
        <v>4680</v>
      </c>
      <c r="B57" s="345" t="s">
        <v>4681</v>
      </c>
      <c r="C57" s="279">
        <v>54.0</v>
      </c>
      <c r="D57" s="345" t="s">
        <v>4564</v>
      </c>
      <c r="E57" s="279">
        <v>1.0</v>
      </c>
      <c r="F57" s="279">
        <v>53.0</v>
      </c>
      <c r="G57" s="279" t="s">
        <v>4565</v>
      </c>
      <c r="H57" s="279" t="s">
        <v>4566</v>
      </c>
      <c r="I57" s="356">
        <v>46568.0</v>
      </c>
      <c r="J57" s="279" t="s">
        <v>4567</v>
      </c>
      <c r="K57" s="279">
        <v>9.80417359E8</v>
      </c>
      <c r="L57" s="279" t="s">
        <v>4568</v>
      </c>
      <c r="M57" s="345"/>
    </row>
    <row r="58">
      <c r="A58" s="355" t="s">
        <v>4682</v>
      </c>
      <c r="B58" s="345" t="s">
        <v>4683</v>
      </c>
      <c r="C58" s="279"/>
      <c r="D58" s="357"/>
      <c r="E58" s="279">
        <v>1.0</v>
      </c>
      <c r="F58" s="279">
        <v>54.0</v>
      </c>
      <c r="G58" s="279" t="s">
        <v>4565</v>
      </c>
      <c r="H58" s="279" t="s">
        <v>4566</v>
      </c>
      <c r="I58" s="356">
        <v>46568.0</v>
      </c>
      <c r="J58" s="279" t="s">
        <v>4567</v>
      </c>
      <c r="K58" s="279">
        <v>9.90082027E8</v>
      </c>
      <c r="L58" s="279" t="s">
        <v>4568</v>
      </c>
      <c r="M58" s="345" t="s">
        <v>4574</v>
      </c>
    </row>
    <row r="59">
      <c r="A59" s="355" t="s">
        <v>4684</v>
      </c>
      <c r="B59" s="345" t="s">
        <v>4685</v>
      </c>
      <c r="C59" s="279">
        <v>49.0</v>
      </c>
      <c r="D59" s="357" t="s">
        <v>4686</v>
      </c>
      <c r="E59" s="279">
        <v>1.0</v>
      </c>
      <c r="F59" s="279">
        <v>55.0</v>
      </c>
      <c r="G59" s="279" t="s">
        <v>4565</v>
      </c>
      <c r="H59" s="279" t="s">
        <v>4566</v>
      </c>
      <c r="I59" s="356">
        <v>46568.0</v>
      </c>
      <c r="J59" s="279" t="s">
        <v>4567</v>
      </c>
      <c r="K59" s="279">
        <v>9.82591317E8</v>
      </c>
      <c r="L59" s="279" t="s">
        <v>4568</v>
      </c>
      <c r="M59" s="345"/>
    </row>
    <row r="60">
      <c r="A60" s="355" t="s">
        <v>4687</v>
      </c>
      <c r="B60" s="345" t="s">
        <v>4688</v>
      </c>
      <c r="C60" s="279">
        <v>65.0</v>
      </c>
      <c r="D60" s="345" t="s">
        <v>4564</v>
      </c>
      <c r="E60" s="279">
        <v>1.0</v>
      </c>
      <c r="F60" s="279">
        <v>56.0</v>
      </c>
      <c r="G60" s="279" t="s">
        <v>4565</v>
      </c>
      <c r="H60" s="279" t="s">
        <v>4566</v>
      </c>
      <c r="I60" s="356">
        <v>46568.0</v>
      </c>
      <c r="J60" s="279" t="s">
        <v>4567</v>
      </c>
      <c r="K60" s="279">
        <v>2365567.0</v>
      </c>
      <c r="L60" s="279" t="s">
        <v>4568</v>
      </c>
      <c r="M60" s="345"/>
    </row>
    <row r="61">
      <c r="A61" s="355" t="s">
        <v>4689</v>
      </c>
      <c r="B61" s="345" t="s">
        <v>4690</v>
      </c>
      <c r="C61" s="279">
        <v>68.0</v>
      </c>
      <c r="D61" s="345" t="s">
        <v>4564</v>
      </c>
      <c r="E61" s="279">
        <v>1.0</v>
      </c>
      <c r="F61" s="279">
        <v>57.0</v>
      </c>
      <c r="G61" s="279" t="s">
        <v>4565</v>
      </c>
      <c r="H61" s="279" t="s">
        <v>4566</v>
      </c>
      <c r="I61" s="356">
        <v>46568.0</v>
      </c>
      <c r="J61" s="279" t="s">
        <v>4567</v>
      </c>
      <c r="K61" s="279">
        <v>9.80281144E8</v>
      </c>
      <c r="L61" s="279" t="s">
        <v>4568</v>
      </c>
      <c r="M61" s="345"/>
    </row>
    <row r="62">
      <c r="A62" s="355" t="s">
        <v>4691</v>
      </c>
      <c r="B62" s="345" t="s">
        <v>4692</v>
      </c>
      <c r="C62" s="279">
        <v>70.0</v>
      </c>
      <c r="D62" s="345" t="s">
        <v>4693</v>
      </c>
      <c r="E62" s="279">
        <v>1.0</v>
      </c>
      <c r="F62" s="279">
        <v>58.0</v>
      </c>
      <c r="G62" s="279" t="s">
        <v>4565</v>
      </c>
      <c r="H62" s="279" t="s">
        <v>4566</v>
      </c>
      <c r="I62" s="356">
        <v>46568.0</v>
      </c>
      <c r="J62" s="279" t="s">
        <v>4567</v>
      </c>
      <c r="K62" s="279">
        <v>9.8990533E8</v>
      </c>
      <c r="L62" s="279" t="s">
        <v>4568</v>
      </c>
      <c r="M62" s="345"/>
    </row>
    <row r="63">
      <c r="A63" s="355" t="s">
        <v>4694</v>
      </c>
      <c r="B63" s="345" t="s">
        <v>4695</v>
      </c>
      <c r="C63" s="279">
        <v>47.0</v>
      </c>
      <c r="D63" s="345" t="s">
        <v>4611</v>
      </c>
      <c r="E63" s="279">
        <v>1.0</v>
      </c>
      <c r="F63" s="279">
        <v>59.0</v>
      </c>
      <c r="G63" s="279" t="s">
        <v>4565</v>
      </c>
      <c r="H63" s="279" t="s">
        <v>4566</v>
      </c>
      <c r="I63" s="356">
        <v>46568.0</v>
      </c>
      <c r="J63" s="279" t="s">
        <v>4567</v>
      </c>
      <c r="K63" s="279">
        <v>9.88946536E8</v>
      </c>
      <c r="L63" s="279" t="s">
        <v>4568</v>
      </c>
      <c r="M63" s="345"/>
    </row>
    <row r="64">
      <c r="A64" s="355" t="s">
        <v>4696</v>
      </c>
      <c r="B64" s="345" t="s">
        <v>4697</v>
      </c>
      <c r="C64" s="279">
        <v>52.0</v>
      </c>
      <c r="D64" s="357" t="s">
        <v>4657</v>
      </c>
      <c r="E64" s="279">
        <v>1.0</v>
      </c>
      <c r="F64" s="279">
        <v>60.0</v>
      </c>
      <c r="G64" s="279" t="s">
        <v>4565</v>
      </c>
      <c r="H64" s="279" t="s">
        <v>4566</v>
      </c>
      <c r="I64" s="356">
        <v>46568.0</v>
      </c>
      <c r="J64" s="279" t="s">
        <v>4567</v>
      </c>
      <c r="K64" s="279">
        <v>9.88464472E8</v>
      </c>
      <c r="L64" s="279" t="s">
        <v>4568</v>
      </c>
      <c r="M64" s="345"/>
    </row>
    <row r="65">
      <c r="A65" s="355" t="s">
        <v>4698</v>
      </c>
      <c r="B65" s="345" t="s">
        <v>4699</v>
      </c>
      <c r="C65" s="279">
        <v>35.0</v>
      </c>
      <c r="D65" s="345" t="s">
        <v>4564</v>
      </c>
      <c r="E65" s="279">
        <v>1.0</v>
      </c>
      <c r="F65" s="279">
        <v>61.0</v>
      </c>
      <c r="G65" s="279" t="s">
        <v>4565</v>
      </c>
      <c r="H65" s="279" t="s">
        <v>4566</v>
      </c>
      <c r="I65" s="356">
        <v>46568.0</v>
      </c>
      <c r="J65" s="279" t="s">
        <v>4567</v>
      </c>
      <c r="K65" s="279">
        <v>9.39680695E8</v>
      </c>
      <c r="L65" s="279" t="s">
        <v>4568</v>
      </c>
      <c r="M65" s="345"/>
    </row>
    <row r="66">
      <c r="A66" s="355" t="s">
        <v>4700</v>
      </c>
      <c r="B66" s="345" t="s">
        <v>4701</v>
      </c>
      <c r="C66" s="279">
        <v>68.0</v>
      </c>
      <c r="D66" s="345" t="s">
        <v>4652</v>
      </c>
      <c r="E66" s="279">
        <v>1.0</v>
      </c>
      <c r="F66" s="279">
        <v>62.0</v>
      </c>
      <c r="G66" s="279"/>
      <c r="H66" s="279" t="s">
        <v>4566</v>
      </c>
      <c r="I66" s="356">
        <v>46568.0</v>
      </c>
      <c r="J66" s="279" t="s">
        <v>4567</v>
      </c>
      <c r="K66" s="279">
        <v>9.8254164E8</v>
      </c>
      <c r="L66" s="279" t="s">
        <v>4568</v>
      </c>
      <c r="M66" s="345"/>
    </row>
    <row r="67">
      <c r="A67" s="355" t="s">
        <v>4702</v>
      </c>
      <c r="B67" s="345" t="s">
        <v>4703</v>
      </c>
      <c r="C67" s="279">
        <v>40.0</v>
      </c>
      <c r="D67" s="345" t="s">
        <v>4652</v>
      </c>
      <c r="E67" s="279">
        <v>1.0</v>
      </c>
      <c r="F67" s="279">
        <v>63.0</v>
      </c>
      <c r="G67" s="279" t="s">
        <v>4565</v>
      </c>
      <c r="H67" s="279" t="s">
        <v>4566</v>
      </c>
      <c r="I67" s="356">
        <v>46568.0</v>
      </c>
      <c r="J67" s="279" t="s">
        <v>4567</v>
      </c>
      <c r="K67" s="279">
        <v>9.80516038E8</v>
      </c>
      <c r="L67" s="279" t="s">
        <v>4568</v>
      </c>
      <c r="M67" s="345"/>
    </row>
    <row r="68">
      <c r="A68" s="355" t="s">
        <v>4704</v>
      </c>
      <c r="B68" s="345" t="s">
        <v>4705</v>
      </c>
      <c r="C68" s="279">
        <v>39.0</v>
      </c>
      <c r="D68" s="357" t="s">
        <v>4611</v>
      </c>
      <c r="E68" s="279">
        <v>1.0</v>
      </c>
      <c r="F68" s="279">
        <v>64.0</v>
      </c>
      <c r="G68" s="279" t="s">
        <v>4565</v>
      </c>
      <c r="H68" s="279" t="s">
        <v>4566</v>
      </c>
      <c r="I68" s="356">
        <v>46568.0</v>
      </c>
      <c r="J68" s="279" t="s">
        <v>4567</v>
      </c>
      <c r="K68" s="279">
        <v>4132508.0</v>
      </c>
      <c r="L68" s="279" t="s">
        <v>4568</v>
      </c>
      <c r="M68" s="345"/>
    </row>
    <row r="69">
      <c r="A69" s="355" t="s">
        <v>4706</v>
      </c>
      <c r="B69" s="345" t="s">
        <v>4707</v>
      </c>
      <c r="C69" s="279">
        <v>47.0</v>
      </c>
      <c r="D69" s="345" t="s">
        <v>4611</v>
      </c>
      <c r="E69" s="279">
        <v>1.0</v>
      </c>
      <c r="F69" s="279">
        <v>65.0</v>
      </c>
      <c r="G69" s="279" t="s">
        <v>4565</v>
      </c>
      <c r="H69" s="279" t="s">
        <v>4566</v>
      </c>
      <c r="I69" s="356">
        <v>46568.0</v>
      </c>
      <c r="J69" s="279" t="s">
        <v>4567</v>
      </c>
      <c r="K69" s="279">
        <v>4031449.0</v>
      </c>
      <c r="L69" s="279" t="s">
        <v>4568</v>
      </c>
      <c r="M69" s="345"/>
    </row>
    <row r="70">
      <c r="A70" s="355" t="s">
        <v>4708</v>
      </c>
      <c r="B70" s="345" t="s">
        <v>4709</v>
      </c>
      <c r="C70" s="279">
        <v>51.0</v>
      </c>
      <c r="D70" s="345" t="s">
        <v>4693</v>
      </c>
      <c r="E70" s="279">
        <v>1.0</v>
      </c>
      <c r="F70" s="279">
        <v>66.0</v>
      </c>
      <c r="G70" s="279" t="s">
        <v>4565</v>
      </c>
      <c r="H70" s="279" t="s">
        <v>4566</v>
      </c>
      <c r="I70" s="356">
        <v>46568.0</v>
      </c>
      <c r="J70" s="279" t="s">
        <v>4567</v>
      </c>
      <c r="K70" s="279">
        <v>9.87492868E8</v>
      </c>
      <c r="L70" s="279" t="s">
        <v>4568</v>
      </c>
      <c r="M70" s="345"/>
    </row>
    <row r="71">
      <c r="A71" s="355" t="s">
        <v>4710</v>
      </c>
      <c r="B71" s="345" t="s">
        <v>4711</v>
      </c>
      <c r="C71" s="279">
        <v>59.0</v>
      </c>
      <c r="D71" s="345" t="s">
        <v>1556</v>
      </c>
      <c r="E71" s="279">
        <v>1.0</v>
      </c>
      <c r="F71" s="279">
        <v>67.0</v>
      </c>
      <c r="G71" s="279" t="s">
        <v>4565</v>
      </c>
      <c r="H71" s="279" t="s">
        <v>4566</v>
      </c>
      <c r="I71" s="356">
        <v>46568.0</v>
      </c>
      <c r="J71" s="279" t="s">
        <v>4567</v>
      </c>
      <c r="K71" s="279">
        <v>9.5967215E8</v>
      </c>
      <c r="L71" s="279" t="s">
        <v>4568</v>
      </c>
      <c r="M71" s="345"/>
    </row>
    <row r="72">
      <c r="A72" s="355"/>
      <c r="B72" s="345"/>
      <c r="C72" s="279"/>
      <c r="D72" s="345"/>
      <c r="E72" s="279">
        <v>1.0</v>
      </c>
      <c r="F72" s="279">
        <v>68.0</v>
      </c>
      <c r="G72" s="279" t="s">
        <v>4565</v>
      </c>
      <c r="H72" s="279" t="s">
        <v>4566</v>
      </c>
      <c r="I72" s="356">
        <v>46568.0</v>
      </c>
      <c r="J72" s="279" t="s">
        <v>4567</v>
      </c>
      <c r="K72" s="279"/>
      <c r="L72" s="279" t="s">
        <v>4568</v>
      </c>
      <c r="M72" s="345"/>
    </row>
    <row r="73">
      <c r="A73" s="355"/>
      <c r="B73" s="345"/>
      <c r="C73" s="279"/>
      <c r="D73" s="345"/>
      <c r="E73" s="279">
        <v>1.0</v>
      </c>
      <c r="F73" s="279">
        <v>69.0</v>
      </c>
      <c r="G73" s="279" t="s">
        <v>4565</v>
      </c>
      <c r="H73" s="279" t="s">
        <v>4566</v>
      </c>
      <c r="I73" s="356">
        <v>46568.0</v>
      </c>
      <c r="J73" s="279" t="s">
        <v>4567</v>
      </c>
      <c r="K73" s="279"/>
      <c r="L73" s="279" t="s">
        <v>4568</v>
      </c>
      <c r="M73" s="345"/>
    </row>
    <row r="74">
      <c r="A74" s="355"/>
      <c r="B74" s="345"/>
      <c r="C74" s="279"/>
      <c r="D74" s="345"/>
      <c r="E74" s="279">
        <v>1.0</v>
      </c>
      <c r="F74" s="279">
        <v>70.0</v>
      </c>
      <c r="G74" s="279" t="s">
        <v>4565</v>
      </c>
      <c r="H74" s="279" t="s">
        <v>4566</v>
      </c>
      <c r="I74" s="356">
        <v>46568.0</v>
      </c>
      <c r="J74" s="279" t="s">
        <v>4567</v>
      </c>
      <c r="K74" s="279"/>
      <c r="L74" s="279" t="s">
        <v>4568</v>
      </c>
      <c r="M74" s="345"/>
    </row>
    <row r="75">
      <c r="A75" s="355"/>
      <c r="B75" s="345"/>
      <c r="C75" s="279"/>
      <c r="D75" s="357"/>
      <c r="E75" s="279">
        <v>1.0</v>
      </c>
      <c r="F75" s="279">
        <v>71.0</v>
      </c>
      <c r="G75" s="279" t="s">
        <v>4565</v>
      </c>
      <c r="H75" s="279" t="s">
        <v>4566</v>
      </c>
      <c r="I75" s="356">
        <v>46568.0</v>
      </c>
      <c r="J75" s="279" t="s">
        <v>4567</v>
      </c>
      <c r="K75" s="279"/>
      <c r="L75" s="279" t="s">
        <v>4568</v>
      </c>
      <c r="M75" s="345"/>
    </row>
    <row r="76">
      <c r="A76" s="355"/>
      <c r="B76" s="345"/>
      <c r="C76" s="279"/>
      <c r="D76" s="345"/>
      <c r="E76" s="279">
        <v>1.0</v>
      </c>
      <c r="F76" s="279">
        <v>72.0</v>
      </c>
      <c r="G76" s="279" t="s">
        <v>4565</v>
      </c>
      <c r="H76" s="279" t="s">
        <v>4566</v>
      </c>
      <c r="I76" s="356">
        <v>46568.0</v>
      </c>
      <c r="J76" s="279" t="s">
        <v>4567</v>
      </c>
      <c r="K76" s="279"/>
      <c r="L76" s="279" t="s">
        <v>4568</v>
      </c>
      <c r="M76" s="345"/>
    </row>
    <row r="77">
      <c r="A77" s="355"/>
      <c r="B77" s="345"/>
      <c r="C77" s="279"/>
      <c r="D77" s="345"/>
      <c r="E77" s="279">
        <v>1.0</v>
      </c>
      <c r="F77" s="279">
        <v>73.0</v>
      </c>
      <c r="G77" s="279" t="s">
        <v>4565</v>
      </c>
      <c r="H77" s="279" t="s">
        <v>4566</v>
      </c>
      <c r="I77" s="356">
        <v>46568.0</v>
      </c>
      <c r="J77" s="279" t="s">
        <v>4567</v>
      </c>
      <c r="K77" s="279"/>
      <c r="L77" s="279" t="s">
        <v>4568</v>
      </c>
      <c r="M77" s="345"/>
    </row>
    <row r="78">
      <c r="A78" s="355"/>
      <c r="B78" s="345"/>
      <c r="C78" s="279"/>
      <c r="D78" s="345"/>
      <c r="E78" s="279">
        <v>1.0</v>
      </c>
      <c r="F78" s="279">
        <v>74.0</v>
      </c>
      <c r="G78" s="279" t="s">
        <v>4565</v>
      </c>
      <c r="H78" s="279" t="s">
        <v>4566</v>
      </c>
      <c r="I78" s="356">
        <v>46568.0</v>
      </c>
      <c r="J78" s="279" t="s">
        <v>4567</v>
      </c>
      <c r="K78" s="279"/>
      <c r="L78" s="279" t="s">
        <v>4568</v>
      </c>
      <c r="M78" s="345"/>
    </row>
    <row r="79">
      <c r="A79" s="355"/>
      <c r="B79" s="345"/>
      <c r="C79" s="279"/>
      <c r="D79" s="345"/>
      <c r="E79" s="279">
        <v>1.0</v>
      </c>
      <c r="F79" s="279">
        <v>75.0</v>
      </c>
      <c r="G79" s="279" t="s">
        <v>4565</v>
      </c>
      <c r="H79" s="279" t="s">
        <v>4566</v>
      </c>
      <c r="I79" s="356">
        <v>46568.0</v>
      </c>
      <c r="J79" s="279" t="s">
        <v>4567</v>
      </c>
      <c r="K79" s="279"/>
      <c r="L79" s="279" t="s">
        <v>4568</v>
      </c>
      <c r="M79" s="345"/>
    </row>
    <row r="80">
      <c r="A80" s="355"/>
      <c r="B80" s="345"/>
      <c r="C80" s="279"/>
      <c r="D80" s="345"/>
      <c r="E80" s="279">
        <v>1.0</v>
      </c>
      <c r="F80" s="279">
        <v>76.0</v>
      </c>
      <c r="G80" s="279" t="s">
        <v>4565</v>
      </c>
      <c r="H80" s="279" t="s">
        <v>4566</v>
      </c>
      <c r="I80" s="356">
        <v>46568.0</v>
      </c>
      <c r="J80" s="279" t="s">
        <v>4567</v>
      </c>
      <c r="K80" s="279"/>
      <c r="L80" s="279" t="s">
        <v>4568</v>
      </c>
      <c r="M80" s="345"/>
    </row>
    <row r="81">
      <c r="A81" s="355"/>
      <c r="B81" s="345"/>
      <c r="C81" s="279"/>
      <c r="D81" s="357"/>
      <c r="E81" s="279">
        <v>1.0</v>
      </c>
      <c r="F81" s="279">
        <v>77.0</v>
      </c>
      <c r="G81" s="279" t="s">
        <v>4565</v>
      </c>
      <c r="H81" s="279" t="s">
        <v>4566</v>
      </c>
      <c r="I81" s="356">
        <v>46568.0</v>
      </c>
      <c r="J81" s="279" t="s">
        <v>4567</v>
      </c>
      <c r="K81" s="279"/>
      <c r="L81" s="279" t="s">
        <v>4568</v>
      </c>
      <c r="M81" s="345"/>
    </row>
    <row r="82">
      <c r="A82" s="355"/>
      <c r="B82" s="345"/>
      <c r="C82" s="279"/>
      <c r="D82" s="345"/>
      <c r="E82" s="279">
        <v>1.0</v>
      </c>
      <c r="F82" s="279">
        <v>78.0</v>
      </c>
      <c r="G82" s="279" t="s">
        <v>4565</v>
      </c>
      <c r="H82" s="279" t="s">
        <v>4566</v>
      </c>
      <c r="I82" s="356">
        <v>46568.0</v>
      </c>
      <c r="J82" s="279" t="s">
        <v>4567</v>
      </c>
      <c r="K82" s="279"/>
      <c r="L82" s="279" t="s">
        <v>4568</v>
      </c>
      <c r="M82" s="345"/>
    </row>
    <row r="83">
      <c r="A83" s="355"/>
      <c r="B83" s="345"/>
      <c r="C83" s="279"/>
      <c r="D83" s="345"/>
      <c r="E83" s="279">
        <v>1.0</v>
      </c>
      <c r="F83" s="279">
        <v>79.0</v>
      </c>
      <c r="G83" s="279"/>
      <c r="H83" s="279" t="s">
        <v>4566</v>
      </c>
      <c r="I83" s="356">
        <v>46568.0</v>
      </c>
      <c r="J83" s="279" t="s">
        <v>4567</v>
      </c>
      <c r="K83" s="279"/>
      <c r="L83" s="279" t="s">
        <v>4568</v>
      </c>
      <c r="M83" s="345"/>
    </row>
    <row r="84">
      <c r="A84" s="355"/>
      <c r="B84" s="345"/>
      <c r="C84" s="279"/>
      <c r="D84" s="345"/>
      <c r="E84" s="279">
        <v>1.0</v>
      </c>
      <c r="F84" s="279">
        <v>80.0</v>
      </c>
      <c r="G84" s="279" t="s">
        <v>4565</v>
      </c>
      <c r="H84" s="279" t="s">
        <v>4566</v>
      </c>
      <c r="I84" s="356">
        <v>46568.0</v>
      </c>
      <c r="J84" s="279" t="s">
        <v>4567</v>
      </c>
      <c r="K84" s="279"/>
      <c r="L84" s="279" t="s">
        <v>4568</v>
      </c>
      <c r="M84" s="345"/>
    </row>
    <row r="85">
      <c r="A85" s="355"/>
      <c r="B85" s="345"/>
      <c r="C85" s="279"/>
      <c r="D85" s="357"/>
      <c r="E85" s="279">
        <v>1.0</v>
      </c>
      <c r="F85" s="279">
        <v>81.0</v>
      </c>
      <c r="G85" s="279" t="s">
        <v>4565</v>
      </c>
      <c r="H85" s="279" t="s">
        <v>4566</v>
      </c>
      <c r="I85" s="356">
        <v>46568.0</v>
      </c>
      <c r="J85" s="279" t="s">
        <v>4567</v>
      </c>
      <c r="K85" s="279"/>
      <c r="L85" s="279" t="s">
        <v>4568</v>
      </c>
      <c r="M85" s="345"/>
    </row>
    <row r="86">
      <c r="A86" s="355"/>
      <c r="B86" s="345"/>
      <c r="C86" s="279"/>
      <c r="D86" s="345"/>
      <c r="E86" s="279">
        <v>1.0</v>
      </c>
      <c r="F86" s="279">
        <v>82.0</v>
      </c>
      <c r="G86" s="279" t="s">
        <v>4565</v>
      </c>
      <c r="H86" s="279" t="s">
        <v>4566</v>
      </c>
      <c r="I86" s="356">
        <v>46568.0</v>
      </c>
      <c r="J86" s="279" t="s">
        <v>4567</v>
      </c>
      <c r="K86" s="279"/>
      <c r="L86" s="279" t="s">
        <v>4568</v>
      </c>
      <c r="M86" s="345"/>
    </row>
    <row r="87">
      <c r="A87" s="355"/>
      <c r="B87" s="345"/>
      <c r="C87" s="279"/>
      <c r="D87" s="345"/>
      <c r="E87" s="279">
        <v>1.0</v>
      </c>
      <c r="F87" s="279">
        <v>83.0</v>
      </c>
      <c r="G87" s="279" t="s">
        <v>4565</v>
      </c>
      <c r="H87" s="279" t="s">
        <v>4566</v>
      </c>
      <c r="I87" s="356">
        <v>46568.0</v>
      </c>
      <c r="J87" s="279" t="s">
        <v>4567</v>
      </c>
      <c r="K87" s="279"/>
      <c r="L87" s="279" t="s">
        <v>4568</v>
      </c>
      <c r="M87" s="345"/>
    </row>
    <row r="88">
      <c r="A88" s="355"/>
      <c r="B88" s="345"/>
      <c r="C88" s="279"/>
      <c r="D88" s="345"/>
      <c r="E88" s="279">
        <v>1.0</v>
      </c>
      <c r="F88" s="279">
        <v>84.0</v>
      </c>
      <c r="G88" s="279" t="s">
        <v>4565</v>
      </c>
      <c r="H88" s="279" t="s">
        <v>4566</v>
      </c>
      <c r="I88" s="356">
        <v>46568.0</v>
      </c>
      <c r="J88" s="279" t="s">
        <v>4567</v>
      </c>
      <c r="K88" s="279"/>
      <c r="L88" s="279" t="s">
        <v>4568</v>
      </c>
      <c r="M88" s="345"/>
    </row>
    <row r="89">
      <c r="A89" s="355"/>
      <c r="B89" s="345"/>
      <c r="C89" s="279"/>
      <c r="D89" s="345"/>
      <c r="E89" s="279">
        <v>1.0</v>
      </c>
      <c r="F89" s="279">
        <v>85.0</v>
      </c>
      <c r="G89" s="279" t="s">
        <v>4565</v>
      </c>
      <c r="H89" s="279" t="s">
        <v>4566</v>
      </c>
      <c r="I89" s="356">
        <v>46568.0</v>
      </c>
      <c r="J89" s="279" t="s">
        <v>4567</v>
      </c>
      <c r="K89" s="279"/>
      <c r="L89" s="279" t="s">
        <v>4568</v>
      </c>
      <c r="M89" s="345"/>
    </row>
    <row r="90">
      <c r="A90" s="355"/>
      <c r="B90" s="345"/>
      <c r="C90" s="279"/>
      <c r="D90" s="345"/>
      <c r="E90" s="279">
        <v>1.0</v>
      </c>
      <c r="F90" s="279">
        <v>86.0</v>
      </c>
      <c r="G90" s="279" t="s">
        <v>4565</v>
      </c>
      <c r="H90" s="279" t="s">
        <v>4566</v>
      </c>
      <c r="I90" s="356">
        <v>46568.0</v>
      </c>
      <c r="J90" s="279" t="s">
        <v>4567</v>
      </c>
      <c r="K90" s="279"/>
      <c r="L90" s="279" t="s">
        <v>4568</v>
      </c>
      <c r="M90" s="345"/>
    </row>
    <row r="91">
      <c r="A91" s="355"/>
      <c r="B91" s="345"/>
      <c r="C91" s="279"/>
      <c r="D91" s="345"/>
      <c r="E91" s="279">
        <v>1.0</v>
      </c>
      <c r="F91" s="279">
        <v>87.0</v>
      </c>
      <c r="G91" s="279" t="s">
        <v>4565</v>
      </c>
      <c r="H91" s="279" t="s">
        <v>4566</v>
      </c>
      <c r="I91" s="356">
        <v>46568.0</v>
      </c>
      <c r="J91" s="279" t="s">
        <v>4567</v>
      </c>
      <c r="K91" s="279"/>
      <c r="L91" s="279" t="s">
        <v>4568</v>
      </c>
      <c r="M91" s="345"/>
    </row>
    <row r="92">
      <c r="A92" s="355"/>
      <c r="B92" s="345"/>
      <c r="C92" s="279"/>
      <c r="D92" s="357"/>
      <c r="E92" s="279">
        <v>1.0</v>
      </c>
      <c r="F92" s="279">
        <v>88.0</v>
      </c>
      <c r="G92" s="279" t="s">
        <v>4565</v>
      </c>
      <c r="H92" s="279" t="s">
        <v>4566</v>
      </c>
      <c r="I92" s="356">
        <v>46568.0</v>
      </c>
      <c r="J92" s="279" t="s">
        <v>4567</v>
      </c>
      <c r="K92" s="279"/>
      <c r="L92" s="279" t="s">
        <v>4568</v>
      </c>
      <c r="M92" s="345"/>
    </row>
    <row r="93">
      <c r="A93" s="355"/>
      <c r="B93" s="345"/>
      <c r="C93" s="279"/>
      <c r="D93" s="345"/>
      <c r="E93" s="279">
        <v>1.0</v>
      </c>
      <c r="F93" s="279">
        <v>89.0</v>
      </c>
      <c r="G93" s="279" t="s">
        <v>4565</v>
      </c>
      <c r="H93" s="279" t="s">
        <v>4566</v>
      </c>
      <c r="I93" s="356">
        <v>46568.0</v>
      </c>
      <c r="J93" s="279" t="s">
        <v>4567</v>
      </c>
      <c r="K93" s="279"/>
      <c r="L93" s="279" t="s">
        <v>4568</v>
      </c>
      <c r="M93" s="345"/>
    </row>
    <row r="94">
      <c r="A94" s="355"/>
      <c r="B94" s="345"/>
      <c r="C94" s="279"/>
      <c r="D94" s="345"/>
      <c r="E94" s="279">
        <v>1.0</v>
      </c>
      <c r="F94" s="279">
        <v>90.0</v>
      </c>
      <c r="G94" s="279" t="s">
        <v>4565</v>
      </c>
      <c r="H94" s="279" t="s">
        <v>4566</v>
      </c>
      <c r="I94" s="356">
        <v>46568.0</v>
      </c>
      <c r="J94" s="279" t="s">
        <v>4567</v>
      </c>
      <c r="K94" s="279"/>
      <c r="L94" s="279" t="s">
        <v>4568</v>
      </c>
      <c r="M94" s="345"/>
    </row>
    <row r="95">
      <c r="A95" s="355"/>
      <c r="B95" s="345"/>
      <c r="C95" s="279"/>
      <c r="D95" s="345"/>
      <c r="E95" s="279">
        <v>1.0</v>
      </c>
      <c r="F95" s="279">
        <v>91.0</v>
      </c>
      <c r="G95" s="279" t="s">
        <v>4565</v>
      </c>
      <c r="H95" s="279" t="s">
        <v>4566</v>
      </c>
      <c r="I95" s="356">
        <v>46568.0</v>
      </c>
      <c r="J95" s="279" t="s">
        <v>4567</v>
      </c>
      <c r="K95" s="279"/>
      <c r="L95" s="279" t="s">
        <v>4568</v>
      </c>
      <c r="M95" s="345"/>
    </row>
    <row r="96">
      <c r="A96" s="355"/>
      <c r="B96" s="345"/>
      <c r="C96" s="279"/>
      <c r="D96" s="345"/>
      <c r="E96" s="279">
        <v>1.0</v>
      </c>
      <c r="F96" s="279">
        <v>92.0</v>
      </c>
      <c r="G96" s="279" t="s">
        <v>4565</v>
      </c>
      <c r="H96" s="279" t="s">
        <v>4566</v>
      </c>
      <c r="I96" s="356">
        <v>46568.0</v>
      </c>
      <c r="J96" s="279" t="s">
        <v>4567</v>
      </c>
      <c r="K96" s="279"/>
      <c r="L96" s="279" t="s">
        <v>4568</v>
      </c>
      <c r="M96" s="345"/>
    </row>
    <row r="97">
      <c r="A97" s="355"/>
      <c r="B97" s="345"/>
      <c r="C97" s="279"/>
      <c r="D97" s="345"/>
      <c r="E97" s="279">
        <v>1.0</v>
      </c>
      <c r="F97" s="279">
        <v>93.0</v>
      </c>
      <c r="G97" s="279" t="s">
        <v>4565</v>
      </c>
      <c r="H97" s="279" t="s">
        <v>4566</v>
      </c>
      <c r="I97" s="356">
        <v>46568.0</v>
      </c>
      <c r="J97" s="279" t="s">
        <v>4567</v>
      </c>
      <c r="K97" s="279"/>
      <c r="L97" s="279" t="s">
        <v>4568</v>
      </c>
      <c r="M97" s="345"/>
    </row>
    <row r="98">
      <c r="A98" s="355"/>
      <c r="B98" s="345"/>
      <c r="C98" s="279"/>
      <c r="D98" s="357"/>
      <c r="E98" s="279">
        <v>1.0</v>
      </c>
      <c r="F98" s="279">
        <v>94.0</v>
      </c>
      <c r="G98" s="279" t="s">
        <v>4565</v>
      </c>
      <c r="H98" s="279" t="s">
        <v>4566</v>
      </c>
      <c r="I98" s="356">
        <v>46568.0</v>
      </c>
      <c r="J98" s="279" t="s">
        <v>4567</v>
      </c>
      <c r="K98" s="279"/>
      <c r="L98" s="279" t="s">
        <v>4568</v>
      </c>
      <c r="M98" s="345"/>
    </row>
    <row r="99">
      <c r="A99" s="355"/>
      <c r="B99" s="345"/>
      <c r="C99" s="279"/>
      <c r="D99" s="345"/>
      <c r="E99" s="279">
        <v>1.0</v>
      </c>
      <c r="F99" s="279">
        <v>95.0</v>
      </c>
      <c r="G99" s="279" t="s">
        <v>4565</v>
      </c>
      <c r="H99" s="279" t="s">
        <v>4566</v>
      </c>
      <c r="I99" s="356">
        <v>46568.0</v>
      </c>
      <c r="J99" s="279" t="s">
        <v>4567</v>
      </c>
      <c r="K99" s="279"/>
      <c r="L99" s="279" t="s">
        <v>4568</v>
      </c>
      <c r="M99" s="345"/>
    </row>
    <row r="100">
      <c r="A100" s="355"/>
      <c r="B100" s="345"/>
      <c r="C100" s="279"/>
      <c r="D100" s="345"/>
      <c r="E100" s="279">
        <v>1.0</v>
      </c>
      <c r="F100" s="279">
        <v>96.0</v>
      </c>
      <c r="G100" s="279"/>
      <c r="H100" s="279" t="s">
        <v>4566</v>
      </c>
      <c r="I100" s="356">
        <v>46568.0</v>
      </c>
      <c r="J100" s="279" t="s">
        <v>4567</v>
      </c>
      <c r="K100" s="279"/>
      <c r="L100" s="279" t="s">
        <v>4568</v>
      </c>
      <c r="M100" s="345"/>
    </row>
    <row r="101">
      <c r="A101" s="355"/>
      <c r="B101" s="345"/>
      <c r="C101" s="279"/>
      <c r="D101" s="345"/>
      <c r="E101" s="279">
        <v>1.0</v>
      </c>
      <c r="F101" s="279">
        <v>97.0</v>
      </c>
      <c r="G101" s="279" t="s">
        <v>4565</v>
      </c>
      <c r="H101" s="279" t="s">
        <v>4566</v>
      </c>
      <c r="I101" s="356">
        <v>46568.0</v>
      </c>
      <c r="J101" s="279" t="s">
        <v>4567</v>
      </c>
      <c r="K101" s="279"/>
      <c r="L101" s="279" t="s">
        <v>4568</v>
      </c>
      <c r="M101" s="345"/>
    </row>
    <row r="102">
      <c r="A102" s="355"/>
      <c r="B102" s="345"/>
      <c r="C102" s="279"/>
      <c r="D102" s="357"/>
      <c r="E102" s="279">
        <v>1.0</v>
      </c>
      <c r="F102" s="279">
        <v>98.0</v>
      </c>
      <c r="G102" s="279" t="s">
        <v>4565</v>
      </c>
      <c r="H102" s="279" t="s">
        <v>4566</v>
      </c>
      <c r="I102" s="356">
        <v>46568.0</v>
      </c>
      <c r="J102" s="279" t="s">
        <v>4567</v>
      </c>
      <c r="K102" s="279"/>
      <c r="L102" s="279" t="s">
        <v>4568</v>
      </c>
      <c r="M102" s="345"/>
    </row>
    <row r="103">
      <c r="A103" s="355"/>
      <c r="B103" s="345"/>
      <c r="C103" s="279"/>
      <c r="D103" s="345"/>
      <c r="E103" s="279">
        <v>1.0</v>
      </c>
      <c r="F103" s="279">
        <v>99.0</v>
      </c>
      <c r="G103" s="279" t="s">
        <v>4565</v>
      </c>
      <c r="H103" s="279" t="s">
        <v>4566</v>
      </c>
      <c r="I103" s="356">
        <v>46568.0</v>
      </c>
      <c r="J103" s="279" t="s">
        <v>4567</v>
      </c>
      <c r="K103" s="279"/>
      <c r="L103" s="279" t="s">
        <v>4568</v>
      </c>
      <c r="M103" s="345"/>
    </row>
    <row r="104">
      <c r="A104" s="355"/>
      <c r="B104" s="345"/>
      <c r="C104" s="279"/>
      <c r="D104" s="345"/>
      <c r="E104" s="279">
        <v>1.0</v>
      </c>
      <c r="F104" s="279">
        <v>100.0</v>
      </c>
      <c r="G104" s="279" t="s">
        <v>4565</v>
      </c>
      <c r="H104" s="279" t="s">
        <v>4566</v>
      </c>
      <c r="I104" s="356">
        <v>46568.0</v>
      </c>
      <c r="J104" s="279" t="s">
        <v>4567</v>
      </c>
      <c r="K104" s="279"/>
      <c r="L104" s="279" t="s">
        <v>4568</v>
      </c>
      <c r="M104" s="345"/>
    </row>
    <row r="105">
      <c r="A105" s="355"/>
      <c r="B105" s="345"/>
      <c r="C105" s="279"/>
      <c r="D105" s="345"/>
      <c r="E105" s="279">
        <v>1.0</v>
      </c>
      <c r="F105" s="279">
        <v>101.0</v>
      </c>
      <c r="G105" s="279" t="s">
        <v>4565</v>
      </c>
      <c r="H105" s="279" t="s">
        <v>4566</v>
      </c>
      <c r="I105" s="356">
        <v>46568.0</v>
      </c>
      <c r="J105" s="279" t="s">
        <v>4567</v>
      </c>
      <c r="K105" s="279"/>
      <c r="L105" s="279" t="s">
        <v>4568</v>
      </c>
      <c r="M105" s="345"/>
    </row>
    <row r="106">
      <c r="A106" s="355"/>
      <c r="B106" s="345"/>
      <c r="C106" s="279"/>
      <c r="D106" s="345"/>
      <c r="E106" s="279">
        <v>1.0</v>
      </c>
      <c r="F106" s="279">
        <v>102.0</v>
      </c>
      <c r="G106" s="279" t="s">
        <v>4565</v>
      </c>
      <c r="H106" s="279" t="s">
        <v>4566</v>
      </c>
      <c r="I106" s="356">
        <v>46568.0</v>
      </c>
      <c r="J106" s="279" t="s">
        <v>4567</v>
      </c>
      <c r="K106" s="279"/>
      <c r="L106" s="279" t="s">
        <v>4568</v>
      </c>
      <c r="M106" s="345"/>
    </row>
    <row r="107">
      <c r="A107" s="355"/>
      <c r="B107" s="345"/>
      <c r="C107" s="279"/>
      <c r="D107" s="345"/>
      <c r="E107" s="279">
        <v>1.0</v>
      </c>
      <c r="F107" s="279">
        <v>103.0</v>
      </c>
      <c r="G107" s="279" t="s">
        <v>4565</v>
      </c>
      <c r="H107" s="279" t="s">
        <v>4566</v>
      </c>
      <c r="I107" s="356">
        <v>46568.0</v>
      </c>
      <c r="J107" s="279" t="s">
        <v>4567</v>
      </c>
      <c r="K107" s="279"/>
      <c r="L107" s="279" t="s">
        <v>4568</v>
      </c>
      <c r="M107" s="345"/>
    </row>
    <row r="108">
      <c r="A108" s="355"/>
      <c r="B108" s="345"/>
      <c r="C108" s="279"/>
      <c r="D108" s="345"/>
      <c r="E108" s="279">
        <v>1.0</v>
      </c>
      <c r="F108" s="279">
        <v>104.0</v>
      </c>
      <c r="G108" s="279" t="s">
        <v>4565</v>
      </c>
      <c r="H108" s="279" t="s">
        <v>4566</v>
      </c>
      <c r="I108" s="356">
        <v>46568.0</v>
      </c>
      <c r="J108" s="279" t="s">
        <v>4567</v>
      </c>
      <c r="K108" s="279"/>
      <c r="L108" s="279" t="s">
        <v>4568</v>
      </c>
      <c r="M108" s="345"/>
    </row>
    <row r="109">
      <c r="A109" s="355"/>
      <c r="B109" s="345"/>
      <c r="C109" s="279"/>
      <c r="D109" s="357"/>
      <c r="E109" s="279">
        <v>1.0</v>
      </c>
      <c r="F109" s="279">
        <v>105.0</v>
      </c>
      <c r="G109" s="279" t="s">
        <v>4565</v>
      </c>
      <c r="H109" s="279" t="s">
        <v>4566</v>
      </c>
      <c r="I109" s="356">
        <v>46568.0</v>
      </c>
      <c r="J109" s="279" t="s">
        <v>4567</v>
      </c>
      <c r="K109" s="279"/>
      <c r="L109" s="279" t="s">
        <v>4568</v>
      </c>
      <c r="M109" s="345"/>
    </row>
    <row r="110">
      <c r="A110" s="286"/>
      <c r="B110" s="286"/>
      <c r="C110" s="286"/>
      <c r="D110" s="286"/>
      <c r="E110" s="286"/>
    </row>
    <row r="111">
      <c r="A111" s="286"/>
      <c r="B111" s="286"/>
      <c r="C111" s="286"/>
      <c r="D111" s="286"/>
      <c r="E111" s="286"/>
    </row>
    <row r="112">
      <c r="A112" s="286"/>
      <c r="B112" s="286"/>
      <c r="C112" s="286"/>
      <c r="D112" s="286"/>
      <c r="E112" s="286"/>
    </row>
    <row r="113">
      <c r="A113" s="286"/>
      <c r="B113" s="286"/>
      <c r="C113" s="286"/>
      <c r="D113" s="286"/>
      <c r="E113" s="286"/>
    </row>
    <row r="114">
      <c r="A114" s="286"/>
      <c r="B114" s="286"/>
      <c r="C114" s="286"/>
      <c r="D114" s="286"/>
      <c r="E114" s="286"/>
    </row>
    <row r="115">
      <c r="A115" s="286"/>
      <c r="B115" s="286"/>
      <c r="C115" s="286"/>
      <c r="D115" s="286"/>
      <c r="E115" s="286"/>
    </row>
    <row r="116">
      <c r="A116" s="286"/>
      <c r="B116" s="286"/>
      <c r="C116" s="286"/>
      <c r="D116" s="286"/>
      <c r="E116" s="286"/>
    </row>
    <row r="117">
      <c r="A117" s="286"/>
      <c r="B117" s="286"/>
      <c r="C117" s="286"/>
      <c r="D117" s="286"/>
      <c r="E117" s="286"/>
    </row>
    <row r="118">
      <c r="A118" s="286"/>
      <c r="B118" s="286"/>
      <c r="C118" s="286"/>
      <c r="D118" s="286"/>
      <c r="E118" s="286"/>
    </row>
    <row r="119">
      <c r="A119" s="286"/>
      <c r="B119" s="286"/>
      <c r="C119" s="286"/>
      <c r="D119" s="286"/>
      <c r="E119" s="286"/>
    </row>
    <row r="120">
      <c r="A120" s="286"/>
      <c r="B120" s="286"/>
      <c r="C120" s="286"/>
      <c r="D120" s="286"/>
      <c r="E120" s="286"/>
    </row>
    <row r="121">
      <c r="A121" s="286"/>
      <c r="B121" s="286"/>
      <c r="C121" s="286"/>
      <c r="D121" s="286"/>
      <c r="E121" s="286"/>
    </row>
    <row r="122">
      <c r="A122" s="286"/>
      <c r="B122" s="286"/>
      <c r="C122" s="286"/>
      <c r="D122" s="286"/>
      <c r="E122" s="286"/>
    </row>
    <row r="123">
      <c r="A123" s="286"/>
      <c r="B123" s="286"/>
      <c r="C123" s="286"/>
      <c r="D123" s="286"/>
      <c r="E123" s="286"/>
    </row>
    <row r="124">
      <c r="A124" s="286"/>
      <c r="B124" s="286"/>
      <c r="C124" s="286"/>
      <c r="D124" s="286"/>
      <c r="E124" s="286"/>
    </row>
    <row r="125">
      <c r="A125" s="286"/>
      <c r="B125" s="286"/>
      <c r="C125" s="286"/>
      <c r="D125" s="286"/>
      <c r="E125" s="286"/>
    </row>
    <row r="126">
      <c r="A126" s="286"/>
      <c r="B126" s="286"/>
      <c r="C126" s="286"/>
      <c r="D126" s="286"/>
      <c r="E126" s="286"/>
    </row>
    <row r="127">
      <c r="A127" s="286"/>
      <c r="B127" s="286"/>
      <c r="C127" s="286"/>
      <c r="D127" s="286"/>
      <c r="E127" s="286"/>
    </row>
    <row r="128">
      <c r="A128" s="286"/>
      <c r="B128" s="286"/>
      <c r="C128" s="286"/>
      <c r="D128" s="286"/>
      <c r="E128" s="286"/>
    </row>
    <row r="129">
      <c r="A129" s="286"/>
      <c r="B129" s="286"/>
      <c r="C129" s="286"/>
      <c r="D129" s="286"/>
      <c r="E129" s="286"/>
    </row>
    <row r="130">
      <c r="A130" s="286"/>
      <c r="B130" s="286"/>
      <c r="C130" s="286"/>
      <c r="D130" s="286"/>
      <c r="E130" s="286"/>
    </row>
    <row r="131">
      <c r="A131" s="286"/>
      <c r="B131" s="286"/>
      <c r="C131" s="286"/>
      <c r="D131" s="286"/>
      <c r="E131" s="286"/>
    </row>
    <row r="132">
      <c r="A132" s="286"/>
      <c r="B132" s="286"/>
      <c r="C132" s="286"/>
      <c r="D132" s="286"/>
      <c r="E132" s="286"/>
    </row>
    <row r="133">
      <c r="A133" s="286"/>
      <c r="B133" s="286"/>
      <c r="C133" s="286"/>
      <c r="D133" s="286"/>
      <c r="E133" s="286"/>
    </row>
    <row r="134">
      <c r="A134" s="286"/>
      <c r="B134" s="286"/>
      <c r="C134" s="286"/>
      <c r="D134" s="286"/>
      <c r="E134" s="286"/>
    </row>
    <row r="135">
      <c r="A135" s="286"/>
      <c r="B135" s="286"/>
      <c r="C135" s="286"/>
      <c r="D135" s="286"/>
      <c r="E135" s="286"/>
    </row>
    <row r="136">
      <c r="A136" s="286"/>
      <c r="B136" s="286"/>
      <c r="C136" s="286"/>
      <c r="D136" s="286"/>
      <c r="E136" s="286"/>
    </row>
    <row r="137">
      <c r="A137" s="286"/>
      <c r="B137" s="286"/>
      <c r="C137" s="286"/>
      <c r="D137" s="286"/>
      <c r="E137" s="286"/>
    </row>
    <row r="138">
      <c r="A138" s="286"/>
      <c r="B138" s="286"/>
      <c r="C138" s="286"/>
      <c r="D138" s="286"/>
      <c r="E138" s="286"/>
    </row>
    <row r="139">
      <c r="A139" s="286"/>
      <c r="B139" s="286"/>
      <c r="C139" s="286"/>
      <c r="D139" s="286"/>
      <c r="E139" s="286"/>
    </row>
    <row r="140">
      <c r="A140" s="286"/>
      <c r="B140" s="286"/>
      <c r="C140" s="286"/>
      <c r="D140" s="286"/>
      <c r="E140" s="286"/>
    </row>
    <row r="141">
      <c r="A141" s="286"/>
      <c r="B141" s="286"/>
      <c r="C141" s="286"/>
      <c r="D141" s="286"/>
      <c r="E141" s="286"/>
    </row>
    <row r="142">
      <c r="A142" s="286"/>
      <c r="B142" s="286"/>
      <c r="C142" s="286"/>
      <c r="D142" s="286"/>
      <c r="E142" s="286"/>
    </row>
    <row r="143">
      <c r="A143" s="286"/>
      <c r="B143" s="286"/>
      <c r="C143" s="286"/>
      <c r="D143" s="286"/>
      <c r="E143" s="286"/>
    </row>
    <row r="144">
      <c r="A144" s="286"/>
      <c r="B144" s="286"/>
      <c r="C144" s="286"/>
      <c r="D144" s="286"/>
      <c r="E144" s="286"/>
    </row>
    <row r="145">
      <c r="A145" s="286"/>
      <c r="B145" s="286"/>
      <c r="C145" s="286"/>
      <c r="D145" s="286"/>
      <c r="E145" s="286"/>
    </row>
    <row r="146">
      <c r="A146" s="286"/>
      <c r="B146" s="286"/>
      <c r="C146" s="286"/>
      <c r="D146" s="286"/>
      <c r="E146" s="286"/>
    </row>
    <row r="147">
      <c r="A147" s="286"/>
      <c r="B147" s="286"/>
      <c r="C147" s="286"/>
      <c r="D147" s="286"/>
      <c r="E147" s="286"/>
    </row>
    <row r="148">
      <c r="A148" s="286"/>
      <c r="B148" s="286"/>
      <c r="C148" s="286"/>
      <c r="D148" s="286"/>
      <c r="E148" s="286"/>
    </row>
    <row r="149">
      <c r="A149" s="286"/>
      <c r="B149" s="286"/>
      <c r="C149" s="286"/>
      <c r="D149" s="286"/>
      <c r="E149" s="286"/>
    </row>
    <row r="150">
      <c r="A150" s="286"/>
      <c r="B150" s="286"/>
      <c r="C150" s="286"/>
      <c r="D150" s="286"/>
      <c r="E150" s="286"/>
    </row>
    <row r="151">
      <c r="A151" s="286"/>
      <c r="B151" s="286"/>
      <c r="C151" s="286"/>
      <c r="D151" s="286"/>
      <c r="E151" s="286"/>
    </row>
    <row r="152">
      <c r="A152" s="286"/>
      <c r="B152" s="286"/>
      <c r="C152" s="286"/>
      <c r="D152" s="286"/>
      <c r="E152" s="286"/>
    </row>
    <row r="153">
      <c r="A153" s="286"/>
      <c r="B153" s="286"/>
      <c r="C153" s="286"/>
      <c r="D153" s="286"/>
      <c r="E153" s="286"/>
    </row>
    <row r="154">
      <c r="A154" s="286"/>
      <c r="B154" s="286"/>
      <c r="C154" s="286"/>
      <c r="D154" s="286"/>
      <c r="E154" s="286"/>
    </row>
    <row r="155">
      <c r="A155" s="286"/>
      <c r="B155" s="286"/>
      <c r="C155" s="286"/>
      <c r="D155" s="286"/>
      <c r="E155" s="286"/>
    </row>
    <row r="156">
      <c r="A156" s="286"/>
      <c r="B156" s="286"/>
      <c r="C156" s="286"/>
      <c r="D156" s="286"/>
      <c r="E156" s="286"/>
    </row>
    <row r="157">
      <c r="A157" s="286"/>
      <c r="B157" s="286"/>
      <c r="C157" s="286"/>
      <c r="D157" s="286"/>
      <c r="E157" s="286"/>
    </row>
    <row r="158">
      <c r="A158" s="286"/>
      <c r="B158" s="286"/>
      <c r="C158" s="286"/>
      <c r="D158" s="286"/>
      <c r="E158" s="286"/>
    </row>
    <row r="159">
      <c r="A159" s="286"/>
      <c r="B159" s="286"/>
      <c r="C159" s="286"/>
      <c r="D159" s="286"/>
      <c r="E159" s="286"/>
    </row>
    <row r="160">
      <c r="A160" s="286"/>
      <c r="B160" s="286"/>
      <c r="C160" s="286"/>
      <c r="D160" s="286"/>
      <c r="E160" s="286"/>
    </row>
    <row r="161">
      <c r="A161" s="286"/>
      <c r="B161" s="286"/>
      <c r="C161" s="286"/>
      <c r="D161" s="286"/>
      <c r="E161" s="286"/>
    </row>
    <row r="162">
      <c r="A162" s="286"/>
      <c r="B162" s="286"/>
      <c r="C162" s="286"/>
      <c r="D162" s="286"/>
      <c r="E162" s="286"/>
    </row>
    <row r="163">
      <c r="A163" s="286"/>
      <c r="B163" s="286"/>
      <c r="C163" s="286"/>
      <c r="D163" s="286"/>
      <c r="E163" s="286"/>
    </row>
    <row r="164">
      <c r="A164" s="286"/>
      <c r="B164" s="286"/>
      <c r="C164" s="286"/>
      <c r="D164" s="286"/>
      <c r="E164" s="286"/>
    </row>
    <row r="165">
      <c r="A165" s="286"/>
      <c r="B165" s="286"/>
      <c r="C165" s="286"/>
      <c r="D165" s="286"/>
      <c r="E165" s="286"/>
    </row>
    <row r="166">
      <c r="A166" s="286"/>
      <c r="B166" s="286"/>
      <c r="C166" s="286"/>
      <c r="D166" s="286"/>
      <c r="E166" s="286"/>
    </row>
    <row r="167">
      <c r="A167" s="286"/>
      <c r="B167" s="286"/>
      <c r="C167" s="286"/>
      <c r="D167" s="286"/>
      <c r="E167" s="286"/>
    </row>
    <row r="168">
      <c r="A168" s="286"/>
      <c r="B168" s="286"/>
      <c r="C168" s="286"/>
      <c r="D168" s="286"/>
      <c r="E168" s="286"/>
    </row>
    <row r="169">
      <c r="A169" s="286"/>
      <c r="B169" s="286"/>
      <c r="C169" s="286"/>
      <c r="D169" s="286"/>
      <c r="E169" s="286"/>
    </row>
    <row r="170">
      <c r="A170" s="286"/>
      <c r="B170" s="286"/>
      <c r="C170" s="286"/>
      <c r="D170" s="286"/>
      <c r="E170" s="286"/>
    </row>
    <row r="171">
      <c r="A171" s="286"/>
      <c r="B171" s="286"/>
      <c r="C171" s="286"/>
      <c r="D171" s="286"/>
      <c r="E171" s="286"/>
    </row>
    <row r="172">
      <c r="A172" s="286"/>
      <c r="B172" s="286"/>
      <c r="C172" s="286"/>
      <c r="D172" s="286"/>
      <c r="E172" s="286"/>
    </row>
    <row r="173">
      <c r="A173" s="286"/>
      <c r="B173" s="286"/>
      <c r="C173" s="286"/>
      <c r="D173" s="286"/>
      <c r="E173" s="286"/>
    </row>
    <row r="174">
      <c r="A174" s="286"/>
      <c r="B174" s="286"/>
      <c r="C174" s="286"/>
      <c r="D174" s="286"/>
      <c r="E174" s="286"/>
    </row>
    <row r="175">
      <c r="A175" s="286"/>
      <c r="B175" s="286"/>
      <c r="C175" s="286"/>
      <c r="D175" s="286"/>
      <c r="E175" s="286"/>
    </row>
    <row r="176">
      <c r="A176" s="286"/>
      <c r="B176" s="286"/>
      <c r="C176" s="286"/>
      <c r="D176" s="286"/>
      <c r="E176" s="286"/>
    </row>
    <row r="177">
      <c r="A177" s="286"/>
      <c r="B177" s="286"/>
      <c r="C177" s="286"/>
      <c r="D177" s="286"/>
      <c r="E177" s="286"/>
    </row>
    <row r="178">
      <c r="A178" s="286"/>
      <c r="B178" s="286"/>
      <c r="C178" s="286"/>
      <c r="D178" s="286"/>
      <c r="E178" s="286"/>
    </row>
    <row r="179">
      <c r="A179" s="286"/>
      <c r="B179" s="286"/>
      <c r="C179" s="286"/>
      <c r="D179" s="286"/>
      <c r="E179" s="286"/>
    </row>
    <row r="180">
      <c r="A180" s="286"/>
      <c r="B180" s="286"/>
      <c r="C180" s="286"/>
      <c r="D180" s="286"/>
      <c r="E180" s="286"/>
    </row>
    <row r="181">
      <c r="A181" s="286"/>
      <c r="B181" s="286"/>
      <c r="C181" s="286"/>
      <c r="D181" s="286"/>
      <c r="E181" s="286"/>
    </row>
    <row r="182">
      <c r="A182" s="286"/>
      <c r="B182" s="286"/>
      <c r="C182" s="286"/>
      <c r="D182" s="286"/>
      <c r="E182" s="286"/>
    </row>
    <row r="183">
      <c r="A183" s="286"/>
      <c r="B183" s="286"/>
      <c r="C183" s="286"/>
      <c r="D183" s="286"/>
      <c r="E183" s="286"/>
    </row>
    <row r="184">
      <c r="A184" s="286"/>
      <c r="B184" s="286"/>
      <c r="C184" s="286"/>
      <c r="D184" s="286"/>
      <c r="E184" s="286"/>
    </row>
    <row r="185">
      <c r="A185" s="286"/>
      <c r="B185" s="286"/>
      <c r="C185" s="286"/>
      <c r="D185" s="286"/>
      <c r="E185" s="286"/>
    </row>
    <row r="186">
      <c r="A186" s="286"/>
      <c r="B186" s="286"/>
      <c r="C186" s="286"/>
      <c r="D186" s="286"/>
      <c r="E186" s="286"/>
    </row>
    <row r="187">
      <c r="A187" s="286"/>
      <c r="B187" s="286"/>
      <c r="C187" s="286"/>
      <c r="D187" s="286"/>
      <c r="E187" s="286"/>
    </row>
    <row r="188">
      <c r="A188" s="286"/>
      <c r="B188" s="286"/>
      <c r="C188" s="286"/>
      <c r="D188" s="286"/>
      <c r="E188" s="286"/>
    </row>
    <row r="189">
      <c r="A189" s="286"/>
      <c r="B189" s="286"/>
      <c r="C189" s="286"/>
      <c r="D189" s="286"/>
      <c r="E189" s="286"/>
    </row>
    <row r="190">
      <c r="A190" s="286"/>
      <c r="B190" s="286"/>
      <c r="C190" s="286"/>
      <c r="D190" s="286"/>
      <c r="E190" s="286"/>
    </row>
    <row r="191">
      <c r="A191" s="286"/>
      <c r="B191" s="286"/>
      <c r="C191" s="286"/>
      <c r="D191" s="286"/>
      <c r="E191" s="286"/>
    </row>
    <row r="192">
      <c r="A192" s="286"/>
      <c r="B192" s="286"/>
      <c r="C192" s="286"/>
      <c r="D192" s="286"/>
      <c r="E192" s="286"/>
    </row>
    <row r="193">
      <c r="A193" s="286"/>
      <c r="B193" s="286"/>
      <c r="C193" s="286"/>
      <c r="D193" s="286"/>
      <c r="E193" s="286"/>
    </row>
    <row r="194">
      <c r="A194" s="286"/>
      <c r="B194" s="286"/>
      <c r="C194" s="286"/>
      <c r="D194" s="286"/>
      <c r="E194" s="286"/>
    </row>
    <row r="195">
      <c r="A195" s="286"/>
      <c r="B195" s="286"/>
      <c r="C195" s="286"/>
      <c r="D195" s="286"/>
      <c r="E195" s="286"/>
    </row>
    <row r="196">
      <c r="A196" s="286"/>
      <c r="B196" s="286"/>
      <c r="C196" s="286"/>
      <c r="D196" s="286"/>
      <c r="E196" s="286"/>
    </row>
    <row r="197">
      <c r="A197" s="286"/>
      <c r="B197" s="286"/>
      <c r="C197" s="286"/>
      <c r="D197" s="286"/>
      <c r="E197" s="286"/>
    </row>
    <row r="198">
      <c r="A198" s="286"/>
      <c r="B198" s="286"/>
      <c r="C198" s="286"/>
      <c r="D198" s="286"/>
      <c r="E198" s="286"/>
    </row>
    <row r="199">
      <c r="A199" s="286"/>
      <c r="B199" s="286"/>
      <c r="C199" s="286"/>
      <c r="D199" s="286"/>
      <c r="E199" s="286"/>
    </row>
    <row r="200">
      <c r="A200" s="286"/>
      <c r="B200" s="286"/>
      <c r="C200" s="286"/>
      <c r="D200" s="286"/>
      <c r="E200" s="286"/>
    </row>
    <row r="201">
      <c r="A201" s="286"/>
      <c r="B201" s="286"/>
      <c r="C201" s="286"/>
      <c r="D201" s="286"/>
      <c r="E201" s="286"/>
    </row>
    <row r="202">
      <c r="A202" s="286"/>
      <c r="B202" s="286"/>
      <c r="C202" s="286"/>
      <c r="D202" s="286"/>
      <c r="E202" s="286"/>
    </row>
    <row r="203">
      <c r="A203" s="286"/>
      <c r="B203" s="286"/>
      <c r="C203" s="286"/>
      <c r="D203" s="286"/>
      <c r="E203" s="286"/>
    </row>
    <row r="204">
      <c r="A204" s="286"/>
      <c r="B204" s="286"/>
      <c r="C204" s="286"/>
      <c r="D204" s="286"/>
      <c r="E204" s="286"/>
    </row>
    <row r="205">
      <c r="A205" s="286"/>
      <c r="B205" s="286"/>
      <c r="C205" s="286"/>
      <c r="D205" s="286"/>
      <c r="E205" s="286"/>
    </row>
    <row r="206">
      <c r="A206" s="286"/>
      <c r="B206" s="286"/>
      <c r="C206" s="286"/>
      <c r="D206" s="286"/>
      <c r="E206" s="286"/>
    </row>
    <row r="207">
      <c r="A207" s="286"/>
      <c r="B207" s="286"/>
      <c r="C207" s="286"/>
      <c r="D207" s="286"/>
      <c r="E207" s="286"/>
    </row>
    <row r="208">
      <c r="A208" s="286"/>
      <c r="B208" s="286"/>
      <c r="C208" s="286"/>
      <c r="D208" s="286"/>
      <c r="E208" s="286"/>
    </row>
    <row r="209">
      <c r="A209" s="286"/>
      <c r="B209" s="286"/>
      <c r="C209" s="286"/>
      <c r="D209" s="286"/>
      <c r="E209" s="286"/>
    </row>
    <row r="210">
      <c r="A210" s="286"/>
      <c r="B210" s="286"/>
      <c r="C210" s="286"/>
      <c r="D210" s="286"/>
      <c r="E210" s="286"/>
    </row>
    <row r="211">
      <c r="A211" s="286"/>
      <c r="B211" s="286"/>
      <c r="C211" s="286"/>
      <c r="D211" s="286"/>
      <c r="E211" s="286"/>
    </row>
    <row r="212">
      <c r="A212" s="286"/>
      <c r="B212" s="286"/>
      <c r="C212" s="286"/>
      <c r="D212" s="286"/>
      <c r="E212" s="286"/>
    </row>
    <row r="213">
      <c r="A213" s="286"/>
      <c r="B213" s="286"/>
      <c r="C213" s="286"/>
      <c r="D213" s="286"/>
      <c r="E213" s="286"/>
    </row>
    <row r="214">
      <c r="A214" s="286"/>
      <c r="B214" s="286"/>
      <c r="C214" s="286"/>
      <c r="D214" s="286"/>
      <c r="E214" s="286"/>
    </row>
    <row r="215">
      <c r="A215" s="286"/>
      <c r="B215" s="286"/>
      <c r="C215" s="286"/>
      <c r="D215" s="286"/>
      <c r="E215" s="286"/>
    </row>
    <row r="216">
      <c r="A216" s="286"/>
      <c r="B216" s="286"/>
      <c r="C216" s="286"/>
      <c r="D216" s="286"/>
      <c r="E216" s="286"/>
    </row>
    <row r="217">
      <c r="A217" s="286"/>
      <c r="B217" s="286"/>
      <c r="C217" s="286"/>
      <c r="D217" s="286"/>
      <c r="E217" s="286"/>
    </row>
    <row r="218">
      <c r="A218" s="286"/>
      <c r="B218" s="286"/>
      <c r="C218" s="286"/>
      <c r="D218" s="286"/>
      <c r="E218" s="286"/>
    </row>
    <row r="219">
      <c r="A219" s="286"/>
      <c r="B219" s="286"/>
      <c r="C219" s="286"/>
      <c r="D219" s="286"/>
      <c r="E219" s="286"/>
    </row>
    <row r="220">
      <c r="A220" s="286"/>
      <c r="B220" s="286"/>
      <c r="C220" s="286"/>
      <c r="D220" s="286"/>
      <c r="E220" s="286"/>
    </row>
    <row r="221">
      <c r="A221" s="286"/>
      <c r="B221" s="286"/>
      <c r="C221" s="286"/>
      <c r="D221" s="286"/>
      <c r="E221" s="286"/>
    </row>
    <row r="222">
      <c r="A222" s="286"/>
      <c r="B222" s="286"/>
      <c r="C222" s="286"/>
      <c r="D222" s="286"/>
      <c r="E222" s="286"/>
    </row>
    <row r="223">
      <c r="A223" s="286"/>
      <c r="B223" s="286"/>
      <c r="C223" s="286"/>
      <c r="D223" s="286"/>
      <c r="E223" s="286"/>
    </row>
    <row r="224">
      <c r="A224" s="286"/>
      <c r="B224" s="286"/>
      <c r="C224" s="286"/>
      <c r="D224" s="286"/>
      <c r="E224" s="286"/>
    </row>
    <row r="225">
      <c r="A225" s="286"/>
      <c r="B225" s="286"/>
      <c r="C225" s="286"/>
      <c r="D225" s="286"/>
      <c r="E225" s="286"/>
    </row>
    <row r="226">
      <c r="A226" s="286"/>
      <c r="B226" s="286"/>
      <c r="C226" s="286"/>
      <c r="D226" s="286"/>
      <c r="E226" s="286"/>
    </row>
    <row r="227">
      <c r="A227" s="286"/>
      <c r="B227" s="286"/>
      <c r="C227" s="286"/>
      <c r="D227" s="286"/>
      <c r="E227" s="286"/>
    </row>
    <row r="228">
      <c r="A228" s="286"/>
      <c r="B228" s="286"/>
      <c r="C228" s="286"/>
      <c r="D228" s="286"/>
      <c r="E228" s="286"/>
    </row>
    <row r="229">
      <c r="A229" s="286"/>
      <c r="B229" s="286"/>
      <c r="C229" s="286"/>
      <c r="D229" s="286"/>
      <c r="E229" s="286"/>
    </row>
    <row r="230">
      <c r="A230" s="286"/>
      <c r="B230" s="286"/>
      <c r="C230" s="286"/>
      <c r="D230" s="286"/>
      <c r="E230" s="286"/>
    </row>
    <row r="231">
      <c r="A231" s="286"/>
      <c r="B231" s="286"/>
      <c r="C231" s="286"/>
      <c r="D231" s="286"/>
      <c r="E231" s="286"/>
    </row>
    <row r="232">
      <c r="A232" s="286"/>
      <c r="B232" s="286"/>
      <c r="C232" s="286"/>
      <c r="D232" s="286"/>
      <c r="E232" s="286"/>
    </row>
    <row r="233">
      <c r="A233" s="286"/>
      <c r="B233" s="286"/>
      <c r="C233" s="286"/>
      <c r="D233" s="286"/>
      <c r="E233" s="286"/>
    </row>
    <row r="234">
      <c r="A234" s="286"/>
      <c r="B234" s="286"/>
      <c r="C234" s="286"/>
      <c r="D234" s="286"/>
      <c r="E234" s="286"/>
    </row>
    <row r="235">
      <c r="A235" s="286"/>
      <c r="B235" s="286"/>
      <c r="C235" s="286"/>
      <c r="D235" s="286"/>
      <c r="E235" s="286"/>
    </row>
    <row r="236">
      <c r="A236" s="286"/>
      <c r="B236" s="286"/>
      <c r="C236" s="286"/>
      <c r="D236" s="286"/>
      <c r="E236" s="286"/>
    </row>
    <row r="237">
      <c r="A237" s="286"/>
      <c r="B237" s="286"/>
      <c r="C237" s="286"/>
      <c r="D237" s="286"/>
      <c r="E237" s="286"/>
    </row>
    <row r="238">
      <c r="A238" s="286"/>
      <c r="B238" s="286"/>
      <c r="C238" s="286"/>
      <c r="D238" s="286"/>
      <c r="E238" s="286"/>
    </row>
    <row r="239">
      <c r="A239" s="286"/>
      <c r="B239" s="286"/>
      <c r="C239" s="286"/>
      <c r="D239" s="286"/>
      <c r="E239" s="286"/>
    </row>
    <row r="240">
      <c r="A240" s="286"/>
      <c r="B240" s="286"/>
      <c r="C240" s="286"/>
      <c r="D240" s="286"/>
      <c r="E240" s="286"/>
    </row>
    <row r="241">
      <c r="A241" s="286"/>
      <c r="B241" s="286"/>
      <c r="C241" s="286"/>
      <c r="D241" s="286"/>
      <c r="E241" s="286"/>
    </row>
    <row r="242">
      <c r="A242" s="286"/>
      <c r="B242" s="286"/>
      <c r="C242" s="286"/>
      <c r="D242" s="286"/>
      <c r="E242" s="286"/>
    </row>
    <row r="243">
      <c r="A243" s="286"/>
      <c r="B243" s="286"/>
      <c r="C243" s="286"/>
      <c r="D243" s="286"/>
      <c r="E243" s="286"/>
    </row>
    <row r="244">
      <c r="A244" s="286"/>
      <c r="B244" s="286"/>
      <c r="C244" s="286"/>
      <c r="D244" s="286"/>
      <c r="E244" s="286"/>
    </row>
    <row r="245">
      <c r="A245" s="286"/>
      <c r="B245" s="286"/>
      <c r="C245" s="286"/>
      <c r="D245" s="286"/>
      <c r="E245" s="286"/>
    </row>
    <row r="246">
      <c r="A246" s="286"/>
      <c r="B246" s="286"/>
      <c r="C246" s="286"/>
      <c r="D246" s="286"/>
      <c r="E246" s="286"/>
    </row>
    <row r="247">
      <c r="A247" s="286"/>
      <c r="B247" s="286"/>
      <c r="C247" s="286"/>
      <c r="D247" s="286"/>
      <c r="E247" s="286"/>
    </row>
    <row r="248">
      <c r="A248" s="286"/>
      <c r="B248" s="286"/>
      <c r="C248" s="286"/>
      <c r="D248" s="286"/>
      <c r="E248" s="286"/>
    </row>
    <row r="249">
      <c r="A249" s="286"/>
      <c r="B249" s="286"/>
      <c r="C249" s="286"/>
      <c r="D249" s="286"/>
      <c r="E249" s="286"/>
    </row>
    <row r="250">
      <c r="A250" s="286"/>
      <c r="B250" s="286"/>
      <c r="C250" s="286"/>
      <c r="D250" s="286"/>
      <c r="E250" s="286"/>
    </row>
    <row r="251">
      <c r="A251" s="286"/>
      <c r="B251" s="286"/>
      <c r="C251" s="286"/>
      <c r="D251" s="286"/>
      <c r="E251" s="286"/>
    </row>
    <row r="252">
      <c r="A252" s="286"/>
      <c r="B252" s="286"/>
      <c r="C252" s="286"/>
      <c r="D252" s="286"/>
      <c r="E252" s="286"/>
    </row>
    <row r="253">
      <c r="A253" s="286"/>
      <c r="B253" s="286"/>
      <c r="C253" s="286"/>
      <c r="D253" s="286"/>
      <c r="E253" s="286"/>
    </row>
    <row r="254">
      <c r="A254" s="286"/>
      <c r="B254" s="286"/>
      <c r="C254" s="286"/>
      <c r="D254" s="286"/>
      <c r="E254" s="286"/>
    </row>
    <row r="255">
      <c r="A255" s="286"/>
      <c r="B255" s="286"/>
      <c r="C255" s="286"/>
      <c r="D255" s="286"/>
      <c r="E255" s="286"/>
    </row>
    <row r="256">
      <c r="A256" s="286"/>
      <c r="B256" s="286"/>
      <c r="C256" s="286"/>
      <c r="D256" s="286"/>
      <c r="E256" s="286"/>
    </row>
    <row r="257">
      <c r="A257" s="286"/>
      <c r="B257" s="286"/>
      <c r="C257" s="286"/>
      <c r="D257" s="286"/>
      <c r="E257" s="286"/>
    </row>
    <row r="258">
      <c r="A258" s="286"/>
      <c r="B258" s="286"/>
      <c r="C258" s="286"/>
      <c r="D258" s="286"/>
      <c r="E258" s="286"/>
    </row>
    <row r="259">
      <c r="A259" s="286"/>
      <c r="B259" s="286"/>
      <c r="C259" s="286"/>
      <c r="D259" s="286"/>
      <c r="E259" s="286"/>
    </row>
    <row r="260">
      <c r="A260" s="286"/>
      <c r="B260" s="286"/>
      <c r="C260" s="286"/>
      <c r="D260" s="286"/>
      <c r="E260" s="286"/>
    </row>
    <row r="261">
      <c r="A261" s="286"/>
      <c r="B261" s="286"/>
      <c r="C261" s="286"/>
      <c r="D261" s="286"/>
      <c r="E261" s="286"/>
    </row>
    <row r="262">
      <c r="A262" s="286"/>
      <c r="B262" s="286"/>
      <c r="C262" s="286"/>
      <c r="D262" s="286"/>
      <c r="E262" s="286"/>
    </row>
    <row r="263">
      <c r="A263" s="286"/>
      <c r="B263" s="286"/>
      <c r="C263" s="286"/>
      <c r="D263" s="286"/>
      <c r="E263" s="286"/>
    </row>
    <row r="264">
      <c r="A264" s="286"/>
      <c r="B264" s="286"/>
      <c r="C264" s="286"/>
      <c r="D264" s="286"/>
      <c r="E264" s="286"/>
    </row>
    <row r="265">
      <c r="A265" s="286"/>
      <c r="B265" s="286"/>
      <c r="C265" s="286"/>
      <c r="D265" s="286"/>
      <c r="E265" s="286"/>
    </row>
    <row r="266">
      <c r="A266" s="286"/>
      <c r="B266" s="286"/>
      <c r="C266" s="286"/>
      <c r="D266" s="286"/>
      <c r="E266" s="286"/>
    </row>
    <row r="267">
      <c r="A267" s="286"/>
      <c r="B267" s="286"/>
      <c r="C267" s="286"/>
      <c r="D267" s="286"/>
      <c r="E267" s="286"/>
    </row>
    <row r="268">
      <c r="A268" s="286"/>
      <c r="B268" s="286"/>
      <c r="C268" s="286"/>
      <c r="D268" s="286"/>
      <c r="E268" s="286"/>
    </row>
    <row r="269">
      <c r="A269" s="286"/>
      <c r="B269" s="286"/>
      <c r="C269" s="286"/>
      <c r="D269" s="286"/>
      <c r="E269" s="286"/>
    </row>
    <row r="270">
      <c r="A270" s="286"/>
      <c r="B270" s="286"/>
      <c r="C270" s="286"/>
      <c r="D270" s="286"/>
      <c r="E270" s="286"/>
    </row>
    <row r="271">
      <c r="A271" s="286"/>
      <c r="B271" s="286"/>
      <c r="C271" s="286"/>
      <c r="D271" s="286"/>
      <c r="E271" s="286"/>
    </row>
    <row r="272">
      <c r="A272" s="286"/>
      <c r="B272" s="286"/>
      <c r="C272" s="286"/>
      <c r="D272" s="286"/>
      <c r="E272" s="286"/>
    </row>
    <row r="273">
      <c r="A273" s="286"/>
      <c r="B273" s="286"/>
      <c r="C273" s="286"/>
      <c r="D273" s="286"/>
      <c r="E273" s="286"/>
    </row>
    <row r="274">
      <c r="A274" s="286"/>
      <c r="B274" s="286"/>
      <c r="C274" s="286"/>
      <c r="D274" s="286"/>
      <c r="E274" s="286"/>
    </row>
    <row r="275">
      <c r="A275" s="286"/>
      <c r="B275" s="286"/>
      <c r="C275" s="286"/>
      <c r="D275" s="286"/>
      <c r="E275" s="286"/>
    </row>
    <row r="276">
      <c r="A276" s="286"/>
      <c r="B276" s="286"/>
      <c r="C276" s="286"/>
      <c r="D276" s="286"/>
      <c r="E276" s="286"/>
    </row>
    <row r="277">
      <c r="A277" s="286"/>
      <c r="B277" s="286"/>
      <c r="C277" s="286"/>
      <c r="D277" s="286"/>
      <c r="E277" s="286"/>
    </row>
    <row r="278">
      <c r="A278" s="286"/>
      <c r="B278" s="286"/>
      <c r="C278" s="286"/>
      <c r="D278" s="286"/>
      <c r="E278" s="286"/>
    </row>
    <row r="279">
      <c r="A279" s="286"/>
      <c r="B279" s="286"/>
      <c r="C279" s="286"/>
      <c r="D279" s="286"/>
      <c r="E279" s="286"/>
    </row>
    <row r="280">
      <c r="A280" s="286"/>
      <c r="B280" s="286"/>
      <c r="C280" s="286"/>
      <c r="D280" s="286"/>
      <c r="E280" s="286"/>
    </row>
    <row r="281">
      <c r="A281" s="286"/>
      <c r="B281" s="286"/>
      <c r="C281" s="286"/>
      <c r="D281" s="286"/>
      <c r="E281" s="286"/>
    </row>
    <row r="282">
      <c r="A282" s="286"/>
      <c r="B282" s="286"/>
      <c r="C282" s="286"/>
      <c r="D282" s="286"/>
      <c r="E282" s="286"/>
    </row>
    <row r="283">
      <c r="A283" s="286"/>
      <c r="B283" s="286"/>
      <c r="C283" s="286"/>
      <c r="D283" s="286"/>
      <c r="E283" s="286"/>
    </row>
    <row r="284">
      <c r="A284" s="286"/>
      <c r="B284" s="286"/>
      <c r="C284" s="286"/>
      <c r="D284" s="286"/>
      <c r="E284" s="286"/>
    </row>
    <row r="285">
      <c r="A285" s="286"/>
      <c r="B285" s="286"/>
      <c r="C285" s="286"/>
      <c r="D285" s="286"/>
      <c r="E285" s="286"/>
    </row>
    <row r="286">
      <c r="A286" s="286"/>
      <c r="B286" s="286"/>
      <c r="C286" s="286"/>
      <c r="D286" s="286"/>
      <c r="E286" s="286"/>
    </row>
    <row r="287">
      <c r="A287" s="286"/>
      <c r="B287" s="286"/>
      <c r="C287" s="286"/>
      <c r="D287" s="286"/>
      <c r="E287" s="286"/>
    </row>
    <row r="288">
      <c r="A288" s="286"/>
      <c r="B288" s="286"/>
      <c r="C288" s="286"/>
      <c r="D288" s="286"/>
      <c r="E288" s="286"/>
    </row>
    <row r="289">
      <c r="A289" s="286"/>
      <c r="B289" s="286"/>
      <c r="C289" s="286"/>
      <c r="D289" s="286"/>
      <c r="E289" s="286"/>
    </row>
    <row r="290">
      <c r="A290" s="286"/>
      <c r="B290" s="286"/>
      <c r="C290" s="286"/>
      <c r="D290" s="286"/>
      <c r="E290" s="286"/>
    </row>
    <row r="291">
      <c r="A291" s="286"/>
      <c r="B291" s="286"/>
      <c r="C291" s="286"/>
      <c r="D291" s="286"/>
      <c r="E291" s="286"/>
    </row>
    <row r="292">
      <c r="A292" s="286"/>
      <c r="B292" s="286"/>
      <c r="C292" s="286"/>
      <c r="D292" s="286"/>
      <c r="E292" s="286"/>
    </row>
    <row r="293">
      <c r="A293" s="286"/>
      <c r="B293" s="286"/>
      <c r="C293" s="286"/>
      <c r="D293" s="286"/>
      <c r="E293" s="286"/>
    </row>
    <row r="294">
      <c r="A294" s="286"/>
      <c r="B294" s="286"/>
      <c r="C294" s="286"/>
      <c r="D294" s="286"/>
      <c r="E294" s="286"/>
    </row>
    <row r="295">
      <c r="A295" s="286"/>
      <c r="B295" s="286"/>
      <c r="C295" s="286"/>
      <c r="D295" s="286"/>
      <c r="E295" s="286"/>
    </row>
    <row r="296">
      <c r="A296" s="286"/>
      <c r="B296" s="286"/>
      <c r="C296" s="286"/>
      <c r="D296" s="286"/>
      <c r="E296" s="286"/>
    </row>
    <row r="297">
      <c r="A297" s="286"/>
      <c r="B297" s="286"/>
      <c r="C297" s="286"/>
      <c r="D297" s="286"/>
      <c r="E297" s="286"/>
    </row>
    <row r="298">
      <c r="A298" s="286"/>
      <c r="B298" s="286"/>
      <c r="C298" s="286"/>
      <c r="D298" s="286"/>
      <c r="E298" s="286"/>
    </row>
    <row r="299">
      <c r="A299" s="286"/>
      <c r="B299" s="286"/>
      <c r="C299" s="286"/>
      <c r="D299" s="286"/>
      <c r="E299" s="286"/>
    </row>
    <row r="300">
      <c r="A300" s="286"/>
      <c r="B300" s="286"/>
      <c r="C300" s="286"/>
      <c r="D300" s="286"/>
      <c r="E300" s="286"/>
    </row>
    <row r="301">
      <c r="A301" s="286"/>
      <c r="B301" s="286"/>
      <c r="C301" s="286"/>
      <c r="D301" s="286"/>
      <c r="E301" s="286"/>
    </row>
    <row r="302">
      <c r="A302" s="286"/>
      <c r="B302" s="286"/>
      <c r="C302" s="286"/>
      <c r="D302" s="286"/>
      <c r="E302" s="286"/>
    </row>
    <row r="303">
      <c r="A303" s="286"/>
      <c r="B303" s="286"/>
      <c r="C303" s="286"/>
      <c r="D303" s="286"/>
      <c r="E303" s="286"/>
    </row>
    <row r="304">
      <c r="A304" s="286"/>
      <c r="B304" s="286"/>
      <c r="C304" s="286"/>
      <c r="D304" s="286"/>
      <c r="E304" s="286"/>
    </row>
    <row r="305">
      <c r="A305" s="286"/>
      <c r="B305" s="286"/>
      <c r="C305" s="286"/>
      <c r="D305" s="286"/>
      <c r="E305" s="286"/>
    </row>
    <row r="306">
      <c r="A306" s="286"/>
      <c r="B306" s="286"/>
      <c r="C306" s="286"/>
      <c r="D306" s="286"/>
      <c r="E306" s="286"/>
    </row>
    <row r="307">
      <c r="A307" s="286"/>
      <c r="B307" s="286"/>
      <c r="C307" s="286"/>
      <c r="D307" s="286"/>
      <c r="E307" s="286"/>
    </row>
    <row r="308">
      <c r="A308" s="286"/>
      <c r="B308" s="286"/>
      <c r="C308" s="286"/>
      <c r="D308" s="286"/>
      <c r="E308" s="286"/>
    </row>
    <row r="309">
      <c r="A309" s="286"/>
      <c r="B309" s="286"/>
      <c r="C309" s="286"/>
      <c r="D309" s="286"/>
      <c r="E309" s="286"/>
    </row>
    <row r="310">
      <c r="A310" s="286"/>
      <c r="B310" s="286"/>
      <c r="C310" s="286"/>
      <c r="D310" s="286"/>
      <c r="E310" s="286"/>
    </row>
    <row r="311">
      <c r="A311" s="286"/>
      <c r="B311" s="286"/>
      <c r="C311" s="286"/>
      <c r="D311" s="286"/>
      <c r="E311" s="286"/>
    </row>
    <row r="312">
      <c r="A312" s="286"/>
      <c r="B312" s="286"/>
      <c r="C312" s="286"/>
      <c r="D312" s="286"/>
      <c r="E312" s="286"/>
    </row>
    <row r="313">
      <c r="A313" s="286"/>
      <c r="B313" s="286"/>
      <c r="C313" s="286"/>
      <c r="D313" s="286"/>
      <c r="E313" s="286"/>
    </row>
    <row r="314">
      <c r="A314" s="286"/>
      <c r="B314" s="286"/>
      <c r="C314" s="286"/>
      <c r="D314" s="286"/>
      <c r="E314" s="286"/>
    </row>
    <row r="315">
      <c r="A315" s="286"/>
      <c r="B315" s="286"/>
      <c r="C315" s="286"/>
      <c r="D315" s="286"/>
      <c r="E315" s="286"/>
    </row>
    <row r="316">
      <c r="A316" s="286"/>
      <c r="B316" s="286"/>
      <c r="C316" s="286"/>
      <c r="D316" s="286"/>
      <c r="E316" s="286"/>
    </row>
    <row r="317">
      <c r="A317" s="286"/>
      <c r="B317" s="286"/>
      <c r="C317" s="286"/>
      <c r="D317" s="286"/>
      <c r="E317" s="286"/>
    </row>
    <row r="318">
      <c r="A318" s="286"/>
      <c r="B318" s="286"/>
      <c r="C318" s="286"/>
      <c r="D318" s="286"/>
      <c r="E318" s="286"/>
    </row>
    <row r="319">
      <c r="A319" s="286"/>
      <c r="B319" s="286"/>
      <c r="C319" s="286"/>
      <c r="D319" s="286"/>
      <c r="E319" s="286"/>
    </row>
    <row r="320">
      <c r="A320" s="286"/>
      <c r="B320" s="286"/>
      <c r="C320" s="286"/>
      <c r="D320" s="286"/>
      <c r="E320" s="286"/>
    </row>
    <row r="321">
      <c r="A321" s="286"/>
      <c r="B321" s="286"/>
      <c r="C321" s="286"/>
      <c r="D321" s="286"/>
      <c r="E321" s="286"/>
    </row>
    <row r="322">
      <c r="A322" s="286"/>
      <c r="B322" s="286"/>
      <c r="C322" s="286"/>
      <c r="D322" s="286"/>
      <c r="E322" s="286"/>
    </row>
    <row r="323">
      <c r="A323" s="286"/>
      <c r="B323" s="286"/>
      <c r="C323" s="286"/>
      <c r="D323" s="286"/>
      <c r="E323" s="286"/>
    </row>
    <row r="324">
      <c r="A324" s="286"/>
      <c r="B324" s="286"/>
      <c r="C324" s="286"/>
      <c r="D324" s="286"/>
      <c r="E324" s="286"/>
    </row>
    <row r="325">
      <c r="A325" s="286"/>
      <c r="B325" s="286"/>
      <c r="C325" s="286"/>
      <c r="D325" s="286"/>
      <c r="E325" s="286"/>
    </row>
    <row r="326">
      <c r="A326" s="286"/>
      <c r="B326" s="286"/>
      <c r="C326" s="286"/>
      <c r="D326" s="286"/>
      <c r="E326" s="286"/>
    </row>
    <row r="327">
      <c r="A327" s="286"/>
      <c r="B327" s="286"/>
      <c r="C327" s="286"/>
      <c r="D327" s="286"/>
      <c r="E327" s="286"/>
    </row>
    <row r="328">
      <c r="A328" s="286"/>
      <c r="B328" s="286"/>
      <c r="C328" s="286"/>
      <c r="D328" s="286"/>
      <c r="E328" s="286"/>
    </row>
    <row r="329">
      <c r="A329" s="286"/>
      <c r="B329" s="286"/>
      <c r="C329" s="286"/>
      <c r="D329" s="286"/>
      <c r="E329" s="286"/>
    </row>
    <row r="330">
      <c r="A330" s="286"/>
      <c r="B330" s="286"/>
      <c r="C330" s="286"/>
      <c r="D330" s="286"/>
      <c r="E330" s="286"/>
    </row>
    <row r="331">
      <c r="A331" s="286"/>
      <c r="B331" s="286"/>
      <c r="C331" s="286"/>
      <c r="D331" s="286"/>
      <c r="E331" s="286"/>
    </row>
    <row r="332">
      <c r="A332" s="286"/>
      <c r="B332" s="286"/>
      <c r="C332" s="286"/>
      <c r="D332" s="286"/>
      <c r="E332" s="286"/>
    </row>
    <row r="333">
      <c r="A333" s="286"/>
      <c r="B333" s="286"/>
      <c r="C333" s="286"/>
      <c r="D333" s="286"/>
      <c r="E333" s="286"/>
    </row>
    <row r="334">
      <c r="A334" s="286"/>
      <c r="B334" s="286"/>
      <c r="C334" s="286"/>
      <c r="D334" s="286"/>
      <c r="E334" s="286"/>
    </row>
    <row r="335">
      <c r="A335" s="286"/>
      <c r="B335" s="286"/>
      <c r="C335" s="286"/>
      <c r="D335" s="286"/>
      <c r="E335" s="286"/>
    </row>
    <row r="336">
      <c r="A336" s="286"/>
      <c r="B336" s="286"/>
      <c r="C336" s="286"/>
      <c r="D336" s="286"/>
      <c r="E336" s="286"/>
    </row>
    <row r="337">
      <c r="A337" s="286"/>
      <c r="B337" s="286"/>
      <c r="C337" s="286"/>
      <c r="D337" s="286"/>
      <c r="E337" s="286"/>
    </row>
    <row r="338">
      <c r="A338" s="286"/>
      <c r="B338" s="286"/>
      <c r="C338" s="286"/>
      <c r="D338" s="286"/>
      <c r="E338" s="286"/>
    </row>
    <row r="339">
      <c r="A339" s="286"/>
      <c r="B339" s="286"/>
      <c r="C339" s="286"/>
      <c r="D339" s="286"/>
      <c r="E339" s="286"/>
    </row>
    <row r="340">
      <c r="A340" s="286"/>
      <c r="B340" s="286"/>
      <c r="C340" s="286"/>
      <c r="D340" s="286"/>
      <c r="E340" s="286"/>
    </row>
    <row r="341">
      <c r="A341" s="286"/>
      <c r="B341" s="286"/>
      <c r="C341" s="286"/>
      <c r="D341" s="286"/>
      <c r="E341" s="286"/>
    </row>
    <row r="342">
      <c r="A342" s="286"/>
      <c r="B342" s="286"/>
      <c r="C342" s="286"/>
      <c r="D342" s="286"/>
      <c r="E342" s="286"/>
    </row>
    <row r="343">
      <c r="A343" s="286"/>
      <c r="B343" s="286"/>
      <c r="C343" s="286"/>
      <c r="D343" s="286"/>
      <c r="E343" s="286"/>
    </row>
    <row r="344">
      <c r="A344" s="286"/>
      <c r="B344" s="286"/>
      <c r="C344" s="286"/>
      <c r="D344" s="286"/>
      <c r="E344" s="286"/>
    </row>
    <row r="345">
      <c r="A345" s="286"/>
      <c r="B345" s="286"/>
      <c r="C345" s="286"/>
      <c r="D345" s="286"/>
      <c r="E345" s="286"/>
    </row>
    <row r="346">
      <c r="A346" s="286"/>
      <c r="B346" s="286"/>
      <c r="C346" s="286"/>
      <c r="D346" s="286"/>
      <c r="E346" s="286"/>
    </row>
    <row r="347">
      <c r="A347" s="286"/>
      <c r="B347" s="286"/>
      <c r="C347" s="286"/>
      <c r="D347" s="286"/>
      <c r="E347" s="286"/>
    </row>
    <row r="348">
      <c r="A348" s="286"/>
      <c r="B348" s="286"/>
      <c r="C348" s="286"/>
      <c r="D348" s="286"/>
      <c r="E348" s="286"/>
    </row>
    <row r="349">
      <c r="A349" s="286"/>
      <c r="B349" s="286"/>
      <c r="C349" s="286"/>
      <c r="D349" s="286"/>
      <c r="E349" s="286"/>
    </row>
    <row r="350">
      <c r="A350" s="286"/>
      <c r="B350" s="286"/>
      <c r="C350" s="286"/>
      <c r="D350" s="286"/>
      <c r="E350" s="286"/>
    </row>
    <row r="351">
      <c r="A351" s="286"/>
      <c r="B351" s="286"/>
      <c r="C351" s="286"/>
      <c r="D351" s="286"/>
      <c r="E351" s="286"/>
    </row>
    <row r="352">
      <c r="A352" s="286"/>
      <c r="B352" s="286"/>
      <c r="C352" s="286"/>
      <c r="D352" s="286"/>
      <c r="E352" s="286"/>
    </row>
    <row r="353">
      <c r="A353" s="286"/>
      <c r="B353" s="286"/>
      <c r="C353" s="286"/>
      <c r="D353" s="286"/>
      <c r="E353" s="286"/>
    </row>
    <row r="354">
      <c r="A354" s="286"/>
      <c r="B354" s="286"/>
      <c r="C354" s="286"/>
      <c r="D354" s="286"/>
      <c r="E354" s="286"/>
    </row>
    <row r="355">
      <c r="A355" s="286"/>
      <c r="B355" s="286"/>
      <c r="C355" s="286"/>
      <c r="D355" s="286"/>
      <c r="E355" s="286"/>
    </row>
    <row r="356">
      <c r="A356" s="286"/>
      <c r="B356" s="286"/>
      <c r="C356" s="286"/>
      <c r="D356" s="286"/>
      <c r="E356" s="286"/>
    </row>
    <row r="357">
      <c r="A357" s="286"/>
      <c r="B357" s="286"/>
      <c r="C357" s="286"/>
      <c r="D357" s="286"/>
      <c r="E357" s="286"/>
    </row>
    <row r="358">
      <c r="A358" s="286"/>
      <c r="B358" s="286"/>
      <c r="C358" s="286"/>
      <c r="D358" s="286"/>
      <c r="E358" s="286"/>
    </row>
    <row r="359">
      <c r="A359" s="286"/>
      <c r="B359" s="286"/>
      <c r="C359" s="286"/>
      <c r="D359" s="286"/>
      <c r="E359" s="286"/>
    </row>
    <row r="360">
      <c r="A360" s="286"/>
      <c r="B360" s="286"/>
      <c r="C360" s="286"/>
      <c r="D360" s="286"/>
      <c r="E360" s="286"/>
    </row>
    <row r="361">
      <c r="A361" s="286"/>
      <c r="B361" s="286"/>
      <c r="C361" s="286"/>
      <c r="D361" s="286"/>
      <c r="E361" s="286"/>
    </row>
    <row r="362">
      <c r="A362" s="286"/>
      <c r="B362" s="286"/>
      <c r="C362" s="286"/>
      <c r="D362" s="286"/>
      <c r="E362" s="286"/>
    </row>
    <row r="363">
      <c r="A363" s="286"/>
      <c r="B363" s="286"/>
      <c r="C363" s="286"/>
      <c r="D363" s="286"/>
      <c r="E363" s="286"/>
    </row>
    <row r="364">
      <c r="A364" s="286"/>
      <c r="B364" s="286"/>
      <c r="C364" s="286"/>
      <c r="D364" s="286"/>
      <c r="E364" s="286"/>
    </row>
    <row r="365">
      <c r="A365" s="286"/>
      <c r="B365" s="286"/>
      <c r="C365" s="286"/>
      <c r="D365" s="286"/>
      <c r="E365" s="286"/>
    </row>
    <row r="366">
      <c r="A366" s="286"/>
      <c r="B366" s="286"/>
      <c r="C366" s="286"/>
      <c r="D366" s="286"/>
      <c r="E366" s="286"/>
    </row>
    <row r="367">
      <c r="A367" s="286"/>
      <c r="B367" s="286"/>
      <c r="C367" s="286"/>
      <c r="D367" s="286"/>
      <c r="E367" s="286"/>
    </row>
    <row r="368">
      <c r="A368" s="286"/>
      <c r="B368" s="286"/>
      <c r="C368" s="286"/>
      <c r="D368" s="286"/>
      <c r="E368" s="286"/>
    </row>
    <row r="369">
      <c r="A369" s="286"/>
      <c r="B369" s="286"/>
      <c r="C369" s="286"/>
      <c r="D369" s="286"/>
      <c r="E369" s="286"/>
    </row>
    <row r="370">
      <c r="A370" s="286"/>
      <c r="B370" s="286"/>
      <c r="C370" s="286"/>
      <c r="D370" s="286"/>
      <c r="E370" s="286"/>
    </row>
    <row r="371">
      <c r="A371" s="286"/>
      <c r="B371" s="286"/>
      <c r="C371" s="286"/>
      <c r="D371" s="286"/>
      <c r="E371" s="286"/>
    </row>
    <row r="372">
      <c r="A372" s="286"/>
      <c r="B372" s="286"/>
      <c r="C372" s="286"/>
      <c r="D372" s="286"/>
      <c r="E372" s="286"/>
    </row>
    <row r="373">
      <c r="A373" s="286"/>
      <c r="B373" s="286"/>
      <c r="C373" s="286"/>
      <c r="D373" s="286"/>
      <c r="E373" s="286"/>
    </row>
    <row r="374">
      <c r="A374" s="286"/>
      <c r="B374" s="286"/>
      <c r="C374" s="286"/>
      <c r="D374" s="286"/>
      <c r="E374" s="286"/>
    </row>
    <row r="375">
      <c r="A375" s="286"/>
      <c r="B375" s="286"/>
      <c r="C375" s="286"/>
      <c r="D375" s="286"/>
      <c r="E375" s="286"/>
    </row>
    <row r="376">
      <c r="A376" s="286"/>
      <c r="B376" s="286"/>
      <c r="C376" s="286"/>
      <c r="D376" s="286"/>
      <c r="E376" s="286"/>
    </row>
    <row r="377">
      <c r="A377" s="286"/>
      <c r="B377" s="286"/>
      <c r="C377" s="286"/>
      <c r="D377" s="286"/>
      <c r="E377" s="286"/>
    </row>
    <row r="378">
      <c r="A378" s="286"/>
      <c r="B378" s="286"/>
      <c r="C378" s="286"/>
      <c r="D378" s="286"/>
      <c r="E378" s="286"/>
    </row>
    <row r="379">
      <c r="A379" s="286"/>
      <c r="B379" s="286"/>
      <c r="C379" s="286"/>
      <c r="D379" s="286"/>
      <c r="E379" s="286"/>
    </row>
    <row r="380">
      <c r="A380" s="286"/>
      <c r="B380" s="286"/>
      <c r="C380" s="286"/>
      <c r="D380" s="286"/>
      <c r="E380" s="286"/>
    </row>
    <row r="381">
      <c r="A381" s="286"/>
      <c r="B381" s="286"/>
      <c r="C381" s="286"/>
      <c r="D381" s="286"/>
      <c r="E381" s="286"/>
    </row>
    <row r="382">
      <c r="A382" s="286"/>
      <c r="B382" s="286"/>
      <c r="C382" s="286"/>
      <c r="D382" s="286"/>
      <c r="E382" s="286"/>
    </row>
    <row r="383">
      <c r="A383" s="286"/>
      <c r="B383" s="286"/>
      <c r="C383" s="286"/>
      <c r="D383" s="286"/>
      <c r="E383" s="286"/>
    </row>
    <row r="384">
      <c r="A384" s="286"/>
      <c r="B384" s="286"/>
      <c r="C384" s="286"/>
      <c r="D384" s="286"/>
      <c r="E384" s="286"/>
    </row>
    <row r="385">
      <c r="A385" s="286"/>
      <c r="B385" s="286"/>
      <c r="C385" s="286"/>
      <c r="D385" s="286"/>
      <c r="E385" s="286"/>
    </row>
    <row r="386">
      <c r="A386" s="286"/>
      <c r="B386" s="286"/>
      <c r="C386" s="286"/>
      <c r="D386" s="286"/>
      <c r="E386" s="286"/>
    </row>
    <row r="387">
      <c r="A387" s="286"/>
      <c r="B387" s="286"/>
      <c r="C387" s="286"/>
      <c r="D387" s="286"/>
      <c r="E387" s="286"/>
    </row>
    <row r="388">
      <c r="A388" s="286"/>
      <c r="B388" s="286"/>
      <c r="C388" s="286"/>
      <c r="D388" s="286"/>
      <c r="E388" s="286"/>
    </row>
    <row r="389">
      <c r="A389" s="286"/>
      <c r="B389" s="286"/>
      <c r="C389" s="286"/>
      <c r="D389" s="286"/>
      <c r="E389" s="286"/>
    </row>
    <row r="390">
      <c r="A390" s="286"/>
      <c r="B390" s="286"/>
      <c r="C390" s="286"/>
      <c r="D390" s="286"/>
      <c r="E390" s="286"/>
    </row>
    <row r="391">
      <c r="A391" s="286"/>
      <c r="B391" s="286"/>
      <c r="C391" s="286"/>
      <c r="D391" s="286"/>
      <c r="E391" s="286"/>
    </row>
    <row r="392">
      <c r="A392" s="286"/>
      <c r="B392" s="286"/>
      <c r="C392" s="286"/>
      <c r="D392" s="286"/>
      <c r="E392" s="286"/>
    </row>
    <row r="393">
      <c r="A393" s="286"/>
      <c r="B393" s="286"/>
      <c r="C393" s="286"/>
      <c r="D393" s="286"/>
      <c r="E393" s="286"/>
    </row>
    <row r="394">
      <c r="A394" s="286"/>
      <c r="B394" s="286"/>
      <c r="C394" s="286"/>
      <c r="D394" s="286"/>
      <c r="E394" s="286"/>
    </row>
    <row r="395">
      <c r="A395" s="286"/>
      <c r="B395" s="286"/>
      <c r="C395" s="286"/>
      <c r="D395" s="286"/>
      <c r="E395" s="286"/>
    </row>
    <row r="396">
      <c r="A396" s="286"/>
      <c r="B396" s="286"/>
      <c r="C396" s="286"/>
      <c r="D396" s="286"/>
      <c r="E396" s="286"/>
    </row>
    <row r="397">
      <c r="A397" s="286"/>
      <c r="B397" s="286"/>
      <c r="C397" s="286"/>
      <c r="D397" s="286"/>
      <c r="E397" s="286"/>
    </row>
    <row r="398">
      <c r="A398" s="286"/>
      <c r="B398" s="286"/>
      <c r="C398" s="286"/>
      <c r="D398" s="286"/>
      <c r="E398" s="286"/>
    </row>
    <row r="399">
      <c r="A399" s="286"/>
      <c r="B399" s="286"/>
      <c r="C399" s="286"/>
      <c r="D399" s="286"/>
      <c r="E399" s="286"/>
    </row>
    <row r="400">
      <c r="A400" s="286"/>
      <c r="B400" s="286"/>
      <c r="C400" s="286"/>
      <c r="D400" s="286"/>
      <c r="E400" s="286"/>
    </row>
    <row r="401">
      <c r="A401" s="286"/>
      <c r="B401" s="286"/>
      <c r="C401" s="286"/>
      <c r="D401" s="286"/>
      <c r="E401" s="286"/>
    </row>
    <row r="402">
      <c r="A402" s="286"/>
      <c r="B402" s="286"/>
      <c r="C402" s="286"/>
      <c r="D402" s="286"/>
      <c r="E402" s="286"/>
    </row>
    <row r="403">
      <c r="A403" s="286"/>
      <c r="B403" s="286"/>
      <c r="C403" s="286"/>
      <c r="D403" s="286"/>
      <c r="E403" s="286"/>
    </row>
    <row r="404">
      <c r="A404" s="286"/>
      <c r="B404" s="286"/>
      <c r="C404" s="286"/>
      <c r="D404" s="286"/>
      <c r="E404" s="286"/>
    </row>
    <row r="405">
      <c r="A405" s="286"/>
      <c r="B405" s="286"/>
      <c r="C405" s="286"/>
      <c r="D405" s="286"/>
      <c r="E405" s="286"/>
    </row>
    <row r="406">
      <c r="A406" s="286"/>
      <c r="B406" s="286"/>
      <c r="C406" s="286"/>
      <c r="D406" s="286"/>
      <c r="E406" s="286"/>
    </row>
    <row r="407">
      <c r="A407" s="286"/>
      <c r="B407" s="286"/>
      <c r="C407" s="286"/>
      <c r="D407" s="286"/>
      <c r="E407" s="286"/>
    </row>
    <row r="408">
      <c r="A408" s="286"/>
      <c r="B408" s="286"/>
      <c r="C408" s="286"/>
      <c r="D408" s="286"/>
      <c r="E408" s="286"/>
    </row>
    <row r="409">
      <c r="A409" s="286"/>
      <c r="B409" s="286"/>
      <c r="C409" s="286"/>
      <c r="D409" s="286"/>
      <c r="E409" s="286"/>
    </row>
    <row r="410">
      <c r="A410" s="286"/>
      <c r="B410" s="286"/>
      <c r="C410" s="286"/>
      <c r="D410" s="286"/>
      <c r="E410" s="286"/>
    </row>
    <row r="411">
      <c r="A411" s="286"/>
      <c r="B411" s="286"/>
      <c r="C411" s="286"/>
      <c r="D411" s="286"/>
      <c r="E411" s="286"/>
    </row>
    <row r="412">
      <c r="A412" s="286"/>
      <c r="B412" s="286"/>
      <c r="C412" s="286"/>
      <c r="D412" s="286"/>
      <c r="E412" s="286"/>
    </row>
    <row r="413">
      <c r="A413" s="286"/>
      <c r="B413" s="286"/>
      <c r="C413" s="286"/>
      <c r="D413" s="286"/>
      <c r="E413" s="286"/>
    </row>
    <row r="414">
      <c r="A414" s="286"/>
      <c r="B414" s="286"/>
      <c r="C414" s="286"/>
      <c r="D414" s="286"/>
      <c r="E414" s="286"/>
    </row>
    <row r="415">
      <c r="A415" s="286"/>
      <c r="B415" s="286"/>
      <c r="C415" s="286"/>
      <c r="D415" s="286"/>
      <c r="E415" s="286"/>
    </row>
    <row r="416">
      <c r="A416" s="286"/>
      <c r="B416" s="286"/>
      <c r="C416" s="286"/>
      <c r="D416" s="286"/>
      <c r="E416" s="286"/>
    </row>
    <row r="417">
      <c r="A417" s="286"/>
      <c r="B417" s="286"/>
      <c r="C417" s="286"/>
      <c r="D417" s="286"/>
      <c r="E417" s="286"/>
    </row>
    <row r="418">
      <c r="A418" s="286"/>
      <c r="B418" s="286"/>
      <c r="C418" s="286"/>
      <c r="D418" s="286"/>
      <c r="E418" s="286"/>
    </row>
    <row r="419">
      <c r="A419" s="286"/>
      <c r="B419" s="286"/>
      <c r="C419" s="286"/>
      <c r="D419" s="286"/>
      <c r="E419" s="286"/>
    </row>
    <row r="420">
      <c r="A420" s="286"/>
      <c r="B420" s="286"/>
      <c r="C420" s="286"/>
      <c r="D420" s="286"/>
      <c r="E420" s="286"/>
    </row>
    <row r="421">
      <c r="A421" s="286"/>
      <c r="B421" s="286"/>
      <c r="C421" s="286"/>
      <c r="D421" s="286"/>
      <c r="E421" s="286"/>
    </row>
    <row r="422">
      <c r="A422" s="286"/>
      <c r="B422" s="286"/>
      <c r="C422" s="286"/>
      <c r="D422" s="286"/>
      <c r="E422" s="286"/>
    </row>
    <row r="423">
      <c r="A423" s="286"/>
      <c r="B423" s="286"/>
      <c r="C423" s="286"/>
      <c r="D423" s="286"/>
      <c r="E423" s="286"/>
    </row>
    <row r="424">
      <c r="A424" s="286"/>
      <c r="B424" s="286"/>
      <c r="C424" s="286"/>
      <c r="D424" s="286"/>
      <c r="E424" s="286"/>
    </row>
    <row r="425">
      <c r="A425" s="286"/>
      <c r="B425" s="286"/>
      <c r="C425" s="286"/>
      <c r="D425" s="286"/>
      <c r="E425" s="286"/>
    </row>
    <row r="426">
      <c r="A426" s="286"/>
      <c r="B426" s="286"/>
      <c r="C426" s="286"/>
      <c r="D426" s="286"/>
      <c r="E426" s="286"/>
    </row>
    <row r="427">
      <c r="A427" s="286"/>
      <c r="B427" s="286"/>
      <c r="C427" s="286"/>
      <c r="D427" s="286"/>
      <c r="E427" s="286"/>
    </row>
    <row r="428">
      <c r="A428" s="286"/>
      <c r="B428" s="286"/>
      <c r="C428" s="286"/>
      <c r="D428" s="286"/>
      <c r="E428" s="286"/>
    </row>
    <row r="429">
      <c r="A429" s="286"/>
      <c r="B429" s="286"/>
      <c r="C429" s="286"/>
      <c r="D429" s="286"/>
      <c r="E429" s="286"/>
    </row>
    <row r="430">
      <c r="A430" s="286"/>
      <c r="B430" s="286"/>
      <c r="C430" s="286"/>
      <c r="D430" s="286"/>
      <c r="E430" s="286"/>
    </row>
    <row r="431">
      <c r="A431" s="286"/>
      <c r="B431" s="286"/>
      <c r="C431" s="286"/>
      <c r="D431" s="286"/>
      <c r="E431" s="286"/>
    </row>
    <row r="432">
      <c r="A432" s="286"/>
      <c r="B432" s="286"/>
      <c r="C432" s="286"/>
      <c r="D432" s="286"/>
      <c r="E432" s="286"/>
    </row>
    <row r="433">
      <c r="A433" s="286"/>
      <c r="B433" s="286"/>
      <c r="C433" s="286"/>
      <c r="D433" s="286"/>
      <c r="E433" s="286"/>
    </row>
    <row r="434">
      <c r="A434" s="286"/>
      <c r="B434" s="286"/>
      <c r="C434" s="286"/>
      <c r="D434" s="286"/>
      <c r="E434" s="286"/>
    </row>
    <row r="435">
      <c r="A435" s="286"/>
      <c r="B435" s="286"/>
      <c r="C435" s="286"/>
      <c r="D435" s="286"/>
      <c r="E435" s="286"/>
    </row>
    <row r="436">
      <c r="A436" s="286"/>
      <c r="B436" s="286"/>
      <c r="C436" s="286"/>
      <c r="D436" s="286"/>
      <c r="E436" s="286"/>
    </row>
    <row r="437">
      <c r="A437" s="286"/>
      <c r="B437" s="286"/>
      <c r="C437" s="286"/>
      <c r="D437" s="286"/>
      <c r="E437" s="286"/>
    </row>
    <row r="438">
      <c r="A438" s="286"/>
      <c r="B438" s="286"/>
      <c r="C438" s="286"/>
      <c r="D438" s="286"/>
      <c r="E438" s="286"/>
    </row>
    <row r="439">
      <c r="A439" s="286"/>
      <c r="B439" s="286"/>
      <c r="C439" s="286"/>
      <c r="D439" s="286"/>
      <c r="E439" s="286"/>
    </row>
    <row r="440">
      <c r="A440" s="286"/>
      <c r="B440" s="286"/>
      <c r="C440" s="286"/>
      <c r="D440" s="286"/>
      <c r="E440" s="286"/>
    </row>
    <row r="441">
      <c r="A441" s="286"/>
      <c r="B441" s="286"/>
      <c r="C441" s="286"/>
      <c r="D441" s="286"/>
      <c r="E441" s="286"/>
    </row>
    <row r="442">
      <c r="A442" s="286"/>
      <c r="B442" s="286"/>
      <c r="C442" s="286"/>
      <c r="D442" s="286"/>
      <c r="E442" s="286"/>
    </row>
    <row r="443">
      <c r="A443" s="286"/>
      <c r="B443" s="286"/>
      <c r="C443" s="286"/>
      <c r="D443" s="286"/>
      <c r="E443" s="286"/>
    </row>
    <row r="444">
      <c r="A444" s="286"/>
      <c r="B444" s="286"/>
      <c r="C444" s="286"/>
      <c r="D444" s="286"/>
      <c r="E444" s="286"/>
    </row>
    <row r="445">
      <c r="A445" s="286"/>
      <c r="B445" s="286"/>
      <c r="C445" s="286"/>
      <c r="D445" s="286"/>
      <c r="E445" s="286"/>
    </row>
    <row r="446">
      <c r="A446" s="286"/>
      <c r="B446" s="286"/>
      <c r="C446" s="286"/>
      <c r="D446" s="286"/>
      <c r="E446" s="286"/>
    </row>
    <row r="447">
      <c r="A447" s="286"/>
      <c r="B447" s="286"/>
      <c r="C447" s="286"/>
      <c r="D447" s="286"/>
      <c r="E447" s="286"/>
    </row>
    <row r="448">
      <c r="A448" s="286"/>
      <c r="B448" s="286"/>
      <c r="C448" s="286"/>
      <c r="D448" s="286"/>
      <c r="E448" s="286"/>
    </row>
    <row r="449">
      <c r="A449" s="286"/>
      <c r="B449" s="286"/>
      <c r="C449" s="286"/>
      <c r="D449" s="286"/>
      <c r="E449" s="286"/>
    </row>
    <row r="450">
      <c r="A450" s="286"/>
      <c r="B450" s="286"/>
      <c r="C450" s="286"/>
      <c r="D450" s="286"/>
      <c r="E450" s="286"/>
    </row>
    <row r="451">
      <c r="A451" s="286"/>
      <c r="B451" s="286"/>
      <c r="C451" s="286"/>
      <c r="D451" s="286"/>
      <c r="E451" s="286"/>
    </row>
    <row r="452">
      <c r="A452" s="286"/>
      <c r="B452" s="286"/>
      <c r="C452" s="286"/>
      <c r="D452" s="286"/>
      <c r="E452" s="286"/>
    </row>
    <row r="453">
      <c r="A453" s="286"/>
      <c r="B453" s="286"/>
      <c r="C453" s="286"/>
      <c r="D453" s="286"/>
      <c r="E453" s="286"/>
    </row>
    <row r="454">
      <c r="A454" s="286"/>
      <c r="B454" s="286"/>
      <c r="C454" s="286"/>
      <c r="D454" s="286"/>
      <c r="E454" s="286"/>
    </row>
    <row r="455">
      <c r="A455" s="286"/>
      <c r="B455" s="286"/>
      <c r="C455" s="286"/>
      <c r="D455" s="286"/>
      <c r="E455" s="286"/>
    </row>
    <row r="456">
      <c r="A456" s="286"/>
      <c r="B456" s="286"/>
      <c r="C456" s="286"/>
      <c r="D456" s="286"/>
      <c r="E456" s="286"/>
    </row>
    <row r="457">
      <c r="A457" s="286"/>
      <c r="B457" s="286"/>
      <c r="C457" s="286"/>
      <c r="D457" s="286"/>
      <c r="E457" s="286"/>
    </row>
    <row r="458">
      <c r="A458" s="286"/>
      <c r="B458" s="286"/>
      <c r="C458" s="286"/>
      <c r="D458" s="286"/>
      <c r="E458" s="286"/>
    </row>
    <row r="459">
      <c r="A459" s="286"/>
      <c r="B459" s="286"/>
      <c r="C459" s="286"/>
      <c r="D459" s="286"/>
      <c r="E459" s="286"/>
    </row>
    <row r="460">
      <c r="A460" s="286"/>
      <c r="B460" s="286"/>
      <c r="C460" s="286"/>
      <c r="D460" s="286"/>
      <c r="E460" s="286"/>
    </row>
    <row r="461">
      <c r="A461" s="286"/>
      <c r="B461" s="286"/>
      <c r="C461" s="286"/>
      <c r="D461" s="286"/>
      <c r="E461" s="286"/>
    </row>
    <row r="462">
      <c r="A462" s="286"/>
      <c r="B462" s="286"/>
      <c r="C462" s="286"/>
      <c r="D462" s="286"/>
      <c r="E462" s="286"/>
    </row>
    <row r="463">
      <c r="A463" s="286"/>
      <c r="B463" s="286"/>
      <c r="C463" s="286"/>
      <c r="D463" s="286"/>
      <c r="E463" s="286"/>
    </row>
    <row r="464">
      <c r="A464" s="286"/>
      <c r="B464" s="286"/>
      <c r="C464" s="286"/>
      <c r="D464" s="286"/>
      <c r="E464" s="286"/>
    </row>
    <row r="465">
      <c r="A465" s="286"/>
      <c r="B465" s="286"/>
      <c r="C465" s="286"/>
      <c r="D465" s="286"/>
      <c r="E465" s="286"/>
    </row>
    <row r="466">
      <c r="A466" s="286"/>
      <c r="B466" s="286"/>
      <c r="C466" s="286"/>
      <c r="D466" s="286"/>
      <c r="E466" s="286"/>
    </row>
    <row r="467">
      <c r="A467" s="286"/>
      <c r="B467" s="286"/>
      <c r="C467" s="286"/>
      <c r="D467" s="286"/>
      <c r="E467" s="286"/>
    </row>
    <row r="468">
      <c r="A468" s="286"/>
      <c r="B468" s="286"/>
      <c r="C468" s="286"/>
      <c r="D468" s="286"/>
      <c r="E468" s="286"/>
    </row>
    <row r="469">
      <c r="A469" s="286"/>
      <c r="B469" s="286"/>
      <c r="C469" s="286"/>
      <c r="D469" s="286"/>
      <c r="E469" s="286"/>
    </row>
    <row r="470">
      <c r="A470" s="286"/>
      <c r="B470" s="286"/>
      <c r="C470" s="286"/>
      <c r="D470" s="286"/>
      <c r="E470" s="286"/>
    </row>
    <row r="471">
      <c r="A471" s="286"/>
      <c r="B471" s="286"/>
      <c r="C471" s="286"/>
      <c r="D471" s="286"/>
      <c r="E471" s="286"/>
    </row>
    <row r="472">
      <c r="A472" s="286"/>
      <c r="B472" s="286"/>
      <c r="C472" s="286"/>
      <c r="D472" s="286"/>
      <c r="E472" s="286"/>
    </row>
    <row r="473">
      <c r="A473" s="286"/>
      <c r="B473" s="286"/>
      <c r="C473" s="286"/>
      <c r="D473" s="286"/>
      <c r="E473" s="286"/>
    </row>
    <row r="474">
      <c r="A474" s="286"/>
      <c r="B474" s="286"/>
      <c r="C474" s="286"/>
      <c r="D474" s="286"/>
      <c r="E474" s="286"/>
    </row>
    <row r="475">
      <c r="A475" s="286"/>
      <c r="B475" s="286"/>
      <c r="C475" s="286"/>
      <c r="D475" s="286"/>
      <c r="E475" s="286"/>
    </row>
    <row r="476">
      <c r="A476" s="286"/>
      <c r="B476" s="286"/>
      <c r="C476" s="286"/>
      <c r="D476" s="286"/>
      <c r="E476" s="286"/>
    </row>
    <row r="477">
      <c r="A477" s="286"/>
      <c r="B477" s="286"/>
      <c r="C477" s="286"/>
      <c r="D477" s="286"/>
      <c r="E477" s="286"/>
    </row>
    <row r="478">
      <c r="A478" s="286"/>
      <c r="B478" s="286"/>
      <c r="C478" s="286"/>
      <c r="D478" s="286"/>
      <c r="E478" s="286"/>
    </row>
    <row r="479">
      <c r="A479" s="286"/>
      <c r="B479" s="286"/>
      <c r="C479" s="286"/>
      <c r="D479" s="286"/>
      <c r="E479" s="286"/>
    </row>
    <row r="480">
      <c r="A480" s="286"/>
      <c r="B480" s="286"/>
      <c r="C480" s="286"/>
      <c r="D480" s="286"/>
      <c r="E480" s="286"/>
    </row>
    <row r="481">
      <c r="A481" s="286"/>
      <c r="B481" s="286"/>
      <c r="C481" s="286"/>
      <c r="D481" s="286"/>
      <c r="E481" s="286"/>
    </row>
    <row r="482">
      <c r="A482" s="286"/>
      <c r="B482" s="286"/>
      <c r="C482" s="286"/>
      <c r="D482" s="286"/>
      <c r="E482" s="286"/>
    </row>
    <row r="483">
      <c r="A483" s="286"/>
      <c r="B483" s="286"/>
      <c r="C483" s="286"/>
      <c r="D483" s="286"/>
      <c r="E483" s="286"/>
    </row>
    <row r="484">
      <c r="A484" s="286"/>
      <c r="B484" s="286"/>
      <c r="C484" s="286"/>
      <c r="D484" s="286"/>
      <c r="E484" s="286"/>
    </row>
    <row r="485">
      <c r="A485" s="286"/>
      <c r="B485" s="286"/>
      <c r="C485" s="286"/>
      <c r="D485" s="286"/>
      <c r="E485" s="286"/>
    </row>
    <row r="486">
      <c r="A486" s="286"/>
      <c r="B486" s="286"/>
      <c r="C486" s="286"/>
      <c r="D486" s="286"/>
      <c r="E486" s="286"/>
    </row>
    <row r="487">
      <c r="A487" s="286"/>
      <c r="B487" s="286"/>
      <c r="C487" s="286"/>
      <c r="D487" s="286"/>
      <c r="E487" s="286"/>
    </row>
    <row r="488">
      <c r="A488" s="286"/>
      <c r="B488" s="286"/>
      <c r="C488" s="286"/>
      <c r="D488" s="286"/>
      <c r="E488" s="286"/>
    </row>
    <row r="489">
      <c r="A489" s="286"/>
      <c r="B489" s="286"/>
      <c r="C489" s="286"/>
      <c r="D489" s="286"/>
      <c r="E489" s="286"/>
    </row>
    <row r="490">
      <c r="A490" s="286"/>
      <c r="B490" s="286"/>
      <c r="C490" s="286"/>
      <c r="D490" s="286"/>
      <c r="E490" s="286"/>
    </row>
    <row r="491">
      <c r="A491" s="286"/>
      <c r="B491" s="286"/>
      <c r="C491" s="286"/>
      <c r="D491" s="286"/>
      <c r="E491" s="286"/>
    </row>
    <row r="492">
      <c r="A492" s="286"/>
      <c r="B492" s="286"/>
      <c r="C492" s="286"/>
      <c r="D492" s="286"/>
      <c r="E492" s="286"/>
    </row>
    <row r="493">
      <c r="A493" s="286"/>
      <c r="B493" s="286"/>
      <c r="C493" s="286"/>
      <c r="D493" s="286"/>
      <c r="E493" s="286"/>
    </row>
    <row r="494">
      <c r="A494" s="286"/>
      <c r="B494" s="286"/>
      <c r="C494" s="286"/>
      <c r="D494" s="286"/>
      <c r="E494" s="286"/>
    </row>
    <row r="495">
      <c r="A495" s="286"/>
      <c r="B495" s="286"/>
      <c r="C495" s="286"/>
      <c r="D495" s="286"/>
      <c r="E495" s="286"/>
    </row>
    <row r="496">
      <c r="A496" s="286"/>
      <c r="B496" s="286"/>
      <c r="C496" s="286"/>
      <c r="D496" s="286"/>
      <c r="E496" s="286"/>
    </row>
    <row r="497">
      <c r="A497" s="286"/>
      <c r="B497" s="286"/>
      <c r="C497" s="286"/>
      <c r="D497" s="286"/>
      <c r="E497" s="286"/>
    </row>
    <row r="498">
      <c r="A498" s="286"/>
      <c r="B498" s="286"/>
      <c r="C498" s="286"/>
      <c r="D498" s="286"/>
      <c r="E498" s="286"/>
    </row>
    <row r="499">
      <c r="A499" s="286"/>
      <c r="B499" s="286"/>
      <c r="C499" s="286"/>
      <c r="D499" s="286"/>
      <c r="E499" s="286"/>
    </row>
    <row r="500">
      <c r="A500" s="286"/>
      <c r="B500" s="286"/>
      <c r="C500" s="286"/>
      <c r="D500" s="286"/>
      <c r="E500" s="286"/>
    </row>
    <row r="501">
      <c r="A501" s="286"/>
      <c r="B501" s="286"/>
      <c r="C501" s="286"/>
      <c r="D501" s="286"/>
      <c r="E501" s="286"/>
    </row>
    <row r="502">
      <c r="A502" s="286"/>
      <c r="B502" s="286"/>
      <c r="C502" s="286"/>
      <c r="D502" s="286"/>
      <c r="E502" s="286"/>
    </row>
    <row r="503">
      <c r="A503" s="286"/>
      <c r="B503" s="286"/>
      <c r="C503" s="286"/>
      <c r="D503" s="286"/>
      <c r="E503" s="286"/>
    </row>
    <row r="504">
      <c r="A504" s="286"/>
      <c r="B504" s="286"/>
      <c r="C504" s="286"/>
      <c r="D504" s="286"/>
      <c r="E504" s="286"/>
    </row>
    <row r="505">
      <c r="A505" s="286"/>
      <c r="B505" s="286"/>
      <c r="C505" s="286"/>
      <c r="D505" s="286"/>
      <c r="E505" s="286"/>
    </row>
    <row r="506">
      <c r="A506" s="286"/>
      <c r="B506" s="286"/>
      <c r="C506" s="286"/>
      <c r="D506" s="286"/>
      <c r="E506" s="286"/>
    </row>
    <row r="507">
      <c r="A507" s="286"/>
      <c r="B507" s="286"/>
      <c r="C507" s="286"/>
      <c r="D507" s="286"/>
      <c r="E507" s="286"/>
    </row>
    <row r="508">
      <c r="A508" s="286"/>
      <c r="B508" s="286"/>
      <c r="C508" s="286"/>
      <c r="D508" s="286"/>
      <c r="E508" s="286"/>
    </row>
    <row r="509">
      <c r="A509" s="286"/>
      <c r="B509" s="286"/>
      <c r="C509" s="286"/>
      <c r="D509" s="286"/>
      <c r="E509" s="286"/>
    </row>
    <row r="510">
      <c r="A510" s="286"/>
      <c r="B510" s="286"/>
      <c r="C510" s="286"/>
      <c r="D510" s="286"/>
      <c r="E510" s="286"/>
    </row>
    <row r="511">
      <c r="A511" s="286"/>
      <c r="B511" s="286"/>
      <c r="C511" s="286"/>
      <c r="D511" s="286"/>
      <c r="E511" s="286"/>
    </row>
    <row r="512">
      <c r="A512" s="286"/>
      <c r="B512" s="286"/>
      <c r="C512" s="286"/>
      <c r="D512" s="286"/>
      <c r="E512" s="286"/>
    </row>
    <row r="513">
      <c r="A513" s="286"/>
      <c r="B513" s="286"/>
      <c r="C513" s="286"/>
      <c r="D513" s="286"/>
      <c r="E513" s="286"/>
    </row>
    <row r="514">
      <c r="A514" s="286"/>
      <c r="B514" s="286"/>
      <c r="C514" s="286"/>
      <c r="D514" s="286"/>
      <c r="E514" s="286"/>
    </row>
    <row r="515">
      <c r="A515" s="286"/>
      <c r="B515" s="286"/>
      <c r="C515" s="286"/>
      <c r="D515" s="286"/>
      <c r="E515" s="286"/>
    </row>
    <row r="516">
      <c r="A516" s="286"/>
      <c r="B516" s="286"/>
      <c r="C516" s="286"/>
      <c r="D516" s="286"/>
      <c r="E516" s="286"/>
    </row>
    <row r="517">
      <c r="A517" s="286"/>
      <c r="B517" s="286"/>
      <c r="C517" s="286"/>
      <c r="D517" s="286"/>
      <c r="E517" s="286"/>
    </row>
    <row r="518">
      <c r="A518" s="286"/>
      <c r="B518" s="286"/>
      <c r="C518" s="286"/>
      <c r="D518" s="286"/>
      <c r="E518" s="286"/>
    </row>
    <row r="519">
      <c r="A519" s="286"/>
      <c r="B519" s="286"/>
      <c r="C519" s="286"/>
      <c r="D519" s="286"/>
      <c r="E519" s="286"/>
    </row>
    <row r="520">
      <c r="A520" s="286"/>
      <c r="B520" s="286"/>
      <c r="C520" s="286"/>
      <c r="D520" s="286"/>
      <c r="E520" s="286"/>
    </row>
    <row r="521">
      <c r="A521" s="286"/>
      <c r="B521" s="286"/>
      <c r="C521" s="286"/>
      <c r="D521" s="286"/>
      <c r="E521" s="286"/>
    </row>
    <row r="522">
      <c r="A522" s="286"/>
      <c r="B522" s="286"/>
      <c r="C522" s="286"/>
      <c r="D522" s="286"/>
      <c r="E522" s="286"/>
    </row>
    <row r="523">
      <c r="A523" s="286"/>
      <c r="B523" s="286"/>
      <c r="C523" s="286"/>
      <c r="D523" s="286"/>
      <c r="E523" s="286"/>
    </row>
    <row r="524">
      <c r="A524" s="286"/>
      <c r="B524" s="286"/>
      <c r="C524" s="286"/>
      <c r="D524" s="286"/>
      <c r="E524" s="286"/>
    </row>
    <row r="525">
      <c r="A525" s="286"/>
      <c r="B525" s="286"/>
      <c r="C525" s="286"/>
      <c r="D525" s="286"/>
      <c r="E525" s="286"/>
    </row>
    <row r="526">
      <c r="A526" s="286"/>
      <c r="B526" s="286"/>
      <c r="C526" s="286"/>
      <c r="D526" s="286"/>
      <c r="E526" s="286"/>
    </row>
    <row r="527">
      <c r="A527" s="286"/>
      <c r="B527" s="286"/>
      <c r="C527" s="286"/>
      <c r="D527" s="286"/>
      <c r="E527" s="286"/>
    </row>
    <row r="528">
      <c r="A528" s="286"/>
      <c r="B528" s="286"/>
      <c r="C528" s="286"/>
      <c r="D528" s="286"/>
      <c r="E528" s="286"/>
    </row>
    <row r="529">
      <c r="A529" s="286"/>
      <c r="B529" s="286"/>
      <c r="C529" s="286"/>
      <c r="D529" s="286"/>
      <c r="E529" s="286"/>
    </row>
    <row r="530">
      <c r="A530" s="286"/>
      <c r="B530" s="286"/>
      <c r="C530" s="286"/>
      <c r="D530" s="286"/>
      <c r="E530" s="286"/>
    </row>
    <row r="531">
      <c r="A531" s="286"/>
      <c r="B531" s="286"/>
      <c r="C531" s="286"/>
      <c r="D531" s="286"/>
      <c r="E531" s="286"/>
    </row>
    <row r="532">
      <c r="A532" s="286"/>
      <c r="B532" s="286"/>
      <c r="C532" s="286"/>
      <c r="D532" s="286"/>
      <c r="E532" s="286"/>
    </row>
    <row r="533">
      <c r="A533" s="286"/>
      <c r="B533" s="286"/>
      <c r="C533" s="286"/>
      <c r="D533" s="286"/>
      <c r="E533" s="286"/>
    </row>
    <row r="534">
      <c r="A534" s="286"/>
      <c r="B534" s="286"/>
      <c r="C534" s="286"/>
      <c r="D534" s="286"/>
      <c r="E534" s="286"/>
    </row>
    <row r="535">
      <c r="A535" s="286"/>
      <c r="B535" s="286"/>
      <c r="C535" s="286"/>
      <c r="D535" s="286"/>
      <c r="E535" s="286"/>
    </row>
    <row r="536">
      <c r="A536" s="286"/>
      <c r="B536" s="286"/>
      <c r="C536" s="286"/>
      <c r="D536" s="286"/>
      <c r="E536" s="286"/>
    </row>
    <row r="537">
      <c r="A537" s="286"/>
      <c r="B537" s="286"/>
      <c r="C537" s="286"/>
      <c r="D537" s="286"/>
      <c r="E537" s="286"/>
    </row>
    <row r="538">
      <c r="A538" s="286"/>
      <c r="B538" s="286"/>
      <c r="C538" s="286"/>
      <c r="D538" s="286"/>
      <c r="E538" s="286"/>
    </row>
    <row r="539">
      <c r="A539" s="286"/>
      <c r="B539" s="286"/>
      <c r="C539" s="286"/>
      <c r="D539" s="286"/>
      <c r="E539" s="286"/>
    </row>
    <row r="540">
      <c r="A540" s="286"/>
      <c r="B540" s="286"/>
      <c r="C540" s="286"/>
      <c r="D540" s="286"/>
      <c r="E540" s="286"/>
    </row>
    <row r="541">
      <c r="A541" s="286"/>
      <c r="B541" s="286"/>
      <c r="C541" s="286"/>
      <c r="D541" s="286"/>
      <c r="E541" s="286"/>
    </row>
    <row r="542">
      <c r="A542" s="286"/>
      <c r="B542" s="286"/>
      <c r="C542" s="286"/>
      <c r="D542" s="286"/>
      <c r="E542" s="286"/>
    </row>
    <row r="543">
      <c r="A543" s="286"/>
      <c r="B543" s="286"/>
      <c r="C543" s="286"/>
      <c r="D543" s="286"/>
      <c r="E543" s="286"/>
    </row>
    <row r="544">
      <c r="A544" s="286"/>
      <c r="B544" s="286"/>
      <c r="C544" s="286"/>
      <c r="D544" s="286"/>
      <c r="E544" s="286"/>
    </row>
    <row r="545">
      <c r="A545" s="286"/>
      <c r="B545" s="286"/>
      <c r="C545" s="286"/>
      <c r="D545" s="286"/>
      <c r="E545" s="286"/>
    </row>
    <row r="546">
      <c r="A546" s="286"/>
      <c r="B546" s="286"/>
      <c r="C546" s="286"/>
      <c r="D546" s="286"/>
      <c r="E546" s="286"/>
    </row>
    <row r="547">
      <c r="A547" s="286"/>
      <c r="B547" s="286"/>
      <c r="C547" s="286"/>
      <c r="D547" s="286"/>
      <c r="E547" s="286"/>
    </row>
    <row r="548">
      <c r="A548" s="286"/>
      <c r="B548" s="286"/>
      <c r="C548" s="286"/>
      <c r="D548" s="286"/>
      <c r="E548" s="286"/>
    </row>
    <row r="549">
      <c r="A549" s="286"/>
      <c r="B549" s="286"/>
      <c r="C549" s="286"/>
      <c r="D549" s="286"/>
      <c r="E549" s="286"/>
    </row>
    <row r="550">
      <c r="A550" s="286"/>
      <c r="B550" s="286"/>
      <c r="C550" s="286"/>
      <c r="D550" s="286"/>
      <c r="E550" s="286"/>
    </row>
    <row r="551">
      <c r="A551" s="286"/>
      <c r="B551" s="286"/>
      <c r="C551" s="286"/>
      <c r="D551" s="286"/>
      <c r="E551" s="286"/>
    </row>
    <row r="552">
      <c r="A552" s="286"/>
      <c r="B552" s="286"/>
      <c r="C552" s="286"/>
      <c r="D552" s="286"/>
      <c r="E552" s="286"/>
    </row>
    <row r="553">
      <c r="A553" s="286"/>
      <c r="B553" s="286"/>
      <c r="C553" s="286"/>
      <c r="D553" s="286"/>
      <c r="E553" s="286"/>
    </row>
    <row r="554">
      <c r="A554" s="286"/>
      <c r="B554" s="286"/>
      <c r="C554" s="286"/>
      <c r="D554" s="286"/>
      <c r="E554" s="286"/>
    </row>
    <row r="555">
      <c r="A555" s="286"/>
      <c r="B555" s="286"/>
      <c r="C555" s="286"/>
      <c r="D555" s="286"/>
      <c r="E555" s="286"/>
    </row>
    <row r="556">
      <c r="A556" s="286"/>
      <c r="B556" s="286"/>
      <c r="C556" s="286"/>
      <c r="D556" s="286"/>
      <c r="E556" s="286"/>
    </row>
    <row r="557">
      <c r="A557" s="286"/>
      <c r="B557" s="286"/>
      <c r="C557" s="286"/>
      <c r="D557" s="286"/>
      <c r="E557" s="286"/>
    </row>
    <row r="558">
      <c r="A558" s="286"/>
      <c r="B558" s="286"/>
      <c r="C558" s="286"/>
      <c r="D558" s="286"/>
      <c r="E558" s="286"/>
    </row>
    <row r="559">
      <c r="A559" s="286"/>
      <c r="B559" s="286"/>
      <c r="C559" s="286"/>
      <c r="D559" s="286"/>
      <c r="E559" s="286"/>
    </row>
    <row r="560">
      <c r="A560" s="286"/>
      <c r="B560" s="286"/>
      <c r="C560" s="286"/>
      <c r="D560" s="286"/>
      <c r="E560" s="286"/>
    </row>
    <row r="561">
      <c r="A561" s="286"/>
      <c r="B561" s="286"/>
      <c r="C561" s="286"/>
      <c r="D561" s="286"/>
      <c r="E561" s="286"/>
    </row>
    <row r="562">
      <c r="A562" s="286"/>
      <c r="B562" s="286"/>
      <c r="C562" s="286"/>
      <c r="D562" s="286"/>
      <c r="E562" s="286"/>
    </row>
    <row r="563">
      <c r="A563" s="286"/>
      <c r="B563" s="286"/>
      <c r="C563" s="286"/>
      <c r="D563" s="286"/>
      <c r="E563" s="286"/>
    </row>
    <row r="564">
      <c r="A564" s="286"/>
      <c r="B564" s="286"/>
      <c r="C564" s="286"/>
      <c r="D564" s="286"/>
      <c r="E564" s="286"/>
    </row>
    <row r="565">
      <c r="A565" s="286"/>
      <c r="B565" s="286"/>
      <c r="C565" s="286"/>
      <c r="D565" s="286"/>
      <c r="E565" s="286"/>
    </row>
    <row r="566">
      <c r="A566" s="286"/>
      <c r="B566" s="286"/>
      <c r="C566" s="286"/>
      <c r="D566" s="286"/>
      <c r="E566" s="286"/>
    </row>
    <row r="567">
      <c r="A567" s="286"/>
      <c r="B567" s="286"/>
      <c r="C567" s="286"/>
      <c r="D567" s="286"/>
      <c r="E567" s="286"/>
    </row>
    <row r="568">
      <c r="A568" s="286"/>
      <c r="B568" s="286"/>
      <c r="C568" s="286"/>
      <c r="D568" s="286"/>
      <c r="E568" s="286"/>
    </row>
    <row r="569">
      <c r="A569" s="286"/>
      <c r="B569" s="286"/>
      <c r="C569" s="286"/>
      <c r="D569" s="286"/>
      <c r="E569" s="286"/>
    </row>
    <row r="570">
      <c r="A570" s="286"/>
      <c r="B570" s="286"/>
      <c r="C570" s="286"/>
      <c r="D570" s="286"/>
      <c r="E570" s="286"/>
    </row>
    <row r="571">
      <c r="A571" s="286"/>
      <c r="B571" s="286"/>
      <c r="C571" s="286"/>
      <c r="D571" s="286"/>
      <c r="E571" s="286"/>
    </row>
    <row r="572">
      <c r="A572" s="286"/>
      <c r="B572" s="286"/>
      <c r="C572" s="286"/>
      <c r="D572" s="286"/>
      <c r="E572" s="286"/>
    </row>
    <row r="573">
      <c r="A573" s="286"/>
      <c r="B573" s="286"/>
      <c r="C573" s="286"/>
      <c r="D573" s="286"/>
      <c r="E573" s="286"/>
    </row>
    <row r="574">
      <c r="A574" s="286"/>
      <c r="B574" s="286"/>
      <c r="C574" s="286"/>
      <c r="D574" s="286"/>
      <c r="E574" s="286"/>
    </row>
    <row r="575">
      <c r="A575" s="286"/>
      <c r="B575" s="286"/>
      <c r="C575" s="286"/>
      <c r="D575" s="286"/>
      <c r="E575" s="286"/>
    </row>
    <row r="576">
      <c r="A576" s="286"/>
      <c r="B576" s="286"/>
      <c r="C576" s="286"/>
      <c r="D576" s="286"/>
      <c r="E576" s="286"/>
    </row>
    <row r="577">
      <c r="A577" s="286"/>
      <c r="B577" s="286"/>
      <c r="C577" s="286"/>
      <c r="D577" s="286"/>
      <c r="E577" s="286"/>
    </row>
    <row r="578">
      <c r="A578" s="286"/>
      <c r="B578" s="286"/>
      <c r="C578" s="286"/>
      <c r="D578" s="286"/>
      <c r="E578" s="286"/>
    </row>
    <row r="579">
      <c r="A579" s="286"/>
      <c r="B579" s="286"/>
      <c r="C579" s="286"/>
      <c r="D579" s="286"/>
      <c r="E579" s="286"/>
    </row>
    <row r="580">
      <c r="A580" s="286"/>
      <c r="B580" s="286"/>
      <c r="C580" s="286"/>
      <c r="D580" s="286"/>
      <c r="E580" s="286"/>
    </row>
    <row r="581">
      <c r="A581" s="286"/>
      <c r="B581" s="286"/>
      <c r="C581" s="286"/>
      <c r="D581" s="286"/>
      <c r="E581" s="286"/>
    </row>
    <row r="582">
      <c r="A582" s="286"/>
      <c r="B582" s="286"/>
      <c r="C582" s="286"/>
      <c r="D582" s="286"/>
      <c r="E582" s="286"/>
    </row>
    <row r="583">
      <c r="A583" s="286"/>
      <c r="B583" s="286"/>
      <c r="C583" s="286"/>
      <c r="D583" s="286"/>
      <c r="E583" s="286"/>
    </row>
    <row r="584">
      <c r="A584" s="286"/>
      <c r="B584" s="286"/>
      <c r="C584" s="286"/>
      <c r="D584" s="286"/>
      <c r="E584" s="286"/>
    </row>
    <row r="585">
      <c r="A585" s="286"/>
      <c r="B585" s="286"/>
      <c r="C585" s="286"/>
      <c r="D585" s="286"/>
      <c r="E585" s="286"/>
    </row>
    <row r="586">
      <c r="A586" s="286"/>
      <c r="B586" s="286"/>
      <c r="C586" s="286"/>
      <c r="D586" s="286"/>
      <c r="E586" s="286"/>
    </row>
    <row r="587">
      <c r="A587" s="286"/>
      <c r="B587" s="286"/>
      <c r="C587" s="286"/>
      <c r="D587" s="286"/>
      <c r="E587" s="286"/>
    </row>
    <row r="588">
      <c r="A588" s="286"/>
      <c r="B588" s="286"/>
      <c r="C588" s="286"/>
      <c r="D588" s="286"/>
      <c r="E588" s="286"/>
    </row>
    <row r="589">
      <c r="A589" s="286"/>
      <c r="B589" s="286"/>
      <c r="C589" s="286"/>
      <c r="D589" s="286"/>
      <c r="E589" s="286"/>
    </row>
    <row r="590">
      <c r="A590" s="286"/>
      <c r="B590" s="286"/>
      <c r="C590" s="286"/>
      <c r="D590" s="286"/>
      <c r="E590" s="286"/>
    </row>
    <row r="591">
      <c r="A591" s="286"/>
      <c r="B591" s="286"/>
      <c r="C591" s="286"/>
      <c r="D591" s="286"/>
      <c r="E591" s="286"/>
    </row>
    <row r="592">
      <c r="A592" s="286"/>
      <c r="B592" s="286"/>
      <c r="C592" s="286"/>
      <c r="D592" s="286"/>
      <c r="E592" s="286"/>
    </row>
    <row r="593">
      <c r="A593" s="286"/>
      <c r="B593" s="286"/>
      <c r="C593" s="286"/>
      <c r="D593" s="286"/>
      <c r="E593" s="286"/>
    </row>
    <row r="594">
      <c r="A594" s="286"/>
      <c r="B594" s="286"/>
      <c r="C594" s="286"/>
      <c r="D594" s="286"/>
      <c r="E594" s="286"/>
    </row>
    <row r="595">
      <c r="A595" s="286"/>
      <c r="B595" s="286"/>
      <c r="C595" s="286"/>
      <c r="D595" s="286"/>
      <c r="E595" s="286"/>
    </row>
    <row r="596">
      <c r="A596" s="286"/>
      <c r="B596" s="286"/>
      <c r="C596" s="286"/>
      <c r="D596" s="286"/>
      <c r="E596" s="286"/>
    </row>
    <row r="597">
      <c r="A597" s="286"/>
      <c r="B597" s="286"/>
      <c r="C597" s="286"/>
      <c r="D597" s="286"/>
      <c r="E597" s="286"/>
    </row>
    <row r="598">
      <c r="A598" s="286"/>
      <c r="B598" s="286"/>
      <c r="C598" s="286"/>
      <c r="D598" s="286"/>
      <c r="E598" s="286"/>
    </row>
    <row r="599">
      <c r="A599" s="286"/>
      <c r="B599" s="286"/>
      <c r="C599" s="286"/>
      <c r="D599" s="286"/>
      <c r="E599" s="286"/>
    </row>
    <row r="600">
      <c r="A600" s="286"/>
      <c r="B600" s="286"/>
      <c r="C600" s="286"/>
      <c r="D600" s="286"/>
      <c r="E600" s="286"/>
    </row>
    <row r="601">
      <c r="A601" s="286"/>
      <c r="B601" s="286"/>
      <c r="C601" s="286"/>
      <c r="D601" s="286"/>
      <c r="E601" s="286"/>
    </row>
    <row r="602">
      <c r="A602" s="286"/>
      <c r="B602" s="286"/>
      <c r="C602" s="286"/>
      <c r="D602" s="286"/>
      <c r="E602" s="286"/>
    </row>
    <row r="603">
      <c r="A603" s="286"/>
      <c r="B603" s="286"/>
      <c r="C603" s="286"/>
      <c r="D603" s="286"/>
      <c r="E603" s="286"/>
    </row>
    <row r="604">
      <c r="A604" s="286"/>
      <c r="B604" s="286"/>
      <c r="C604" s="286"/>
      <c r="D604" s="286"/>
      <c r="E604" s="286"/>
    </row>
    <row r="605">
      <c r="A605" s="286"/>
      <c r="B605" s="286"/>
      <c r="C605" s="286"/>
      <c r="D605" s="286"/>
      <c r="E605" s="286"/>
    </row>
    <row r="606">
      <c r="A606" s="286"/>
      <c r="B606" s="286"/>
      <c r="C606" s="286"/>
      <c r="D606" s="286"/>
      <c r="E606" s="286"/>
    </row>
    <row r="607">
      <c r="A607" s="286"/>
      <c r="B607" s="286"/>
      <c r="C607" s="286"/>
      <c r="D607" s="286"/>
      <c r="E607" s="286"/>
    </row>
    <row r="608">
      <c r="A608" s="286"/>
      <c r="B608" s="286"/>
      <c r="C608" s="286"/>
      <c r="D608" s="286"/>
      <c r="E608" s="286"/>
    </row>
    <row r="609">
      <c r="A609" s="286"/>
      <c r="B609" s="286"/>
      <c r="C609" s="286"/>
      <c r="D609" s="286"/>
      <c r="E609" s="286"/>
    </row>
    <row r="610">
      <c r="A610" s="286"/>
      <c r="B610" s="286"/>
      <c r="C610" s="286"/>
      <c r="D610" s="286"/>
      <c r="E610" s="286"/>
    </row>
    <row r="611">
      <c r="A611" s="286"/>
      <c r="B611" s="286"/>
      <c r="C611" s="286"/>
      <c r="D611" s="286"/>
      <c r="E611" s="286"/>
    </row>
    <row r="612">
      <c r="A612" s="286"/>
      <c r="B612" s="286"/>
      <c r="C612" s="286"/>
      <c r="D612" s="286"/>
      <c r="E612" s="286"/>
    </row>
    <row r="613">
      <c r="A613" s="286"/>
      <c r="B613" s="286"/>
      <c r="C613" s="286"/>
      <c r="D613" s="286"/>
      <c r="E613" s="286"/>
    </row>
    <row r="614">
      <c r="A614" s="286"/>
      <c r="B614" s="286"/>
      <c r="C614" s="286"/>
      <c r="D614" s="286"/>
      <c r="E614" s="286"/>
    </row>
    <row r="615">
      <c r="A615" s="286"/>
      <c r="B615" s="286"/>
      <c r="C615" s="286"/>
      <c r="D615" s="286"/>
      <c r="E615" s="286"/>
    </row>
    <row r="616">
      <c r="A616" s="286"/>
      <c r="B616" s="286"/>
      <c r="C616" s="286"/>
      <c r="D616" s="286"/>
      <c r="E616" s="286"/>
    </row>
    <row r="617">
      <c r="A617" s="286"/>
      <c r="B617" s="286"/>
      <c r="C617" s="286"/>
      <c r="D617" s="286"/>
      <c r="E617" s="286"/>
    </row>
    <row r="618">
      <c r="A618" s="286"/>
      <c r="B618" s="286"/>
      <c r="C618" s="286"/>
      <c r="D618" s="286"/>
      <c r="E618" s="286"/>
    </row>
    <row r="619">
      <c r="A619" s="286"/>
      <c r="B619" s="286"/>
      <c r="C619" s="286"/>
      <c r="D619" s="286"/>
      <c r="E619" s="286"/>
    </row>
    <row r="620">
      <c r="A620" s="286"/>
      <c r="B620" s="286"/>
      <c r="C620" s="286"/>
      <c r="D620" s="286"/>
      <c r="E620" s="286"/>
    </row>
    <row r="621">
      <c r="A621" s="286"/>
      <c r="B621" s="286"/>
      <c r="C621" s="286"/>
      <c r="D621" s="286"/>
      <c r="E621" s="286"/>
    </row>
    <row r="622">
      <c r="A622" s="286"/>
      <c r="B622" s="286"/>
      <c r="C622" s="286"/>
      <c r="D622" s="286"/>
      <c r="E622" s="286"/>
    </row>
    <row r="623">
      <c r="A623" s="286"/>
      <c r="B623" s="286"/>
      <c r="C623" s="286"/>
      <c r="D623" s="286"/>
      <c r="E623" s="286"/>
    </row>
    <row r="624">
      <c r="A624" s="286"/>
      <c r="B624" s="286"/>
      <c r="C624" s="286"/>
      <c r="D624" s="286"/>
      <c r="E624" s="286"/>
    </row>
    <row r="625">
      <c r="A625" s="286"/>
      <c r="B625" s="286"/>
      <c r="C625" s="286"/>
      <c r="D625" s="286"/>
      <c r="E625" s="286"/>
    </row>
    <row r="626">
      <c r="A626" s="286"/>
      <c r="B626" s="286"/>
      <c r="C626" s="286"/>
      <c r="D626" s="286"/>
      <c r="E626" s="286"/>
    </row>
    <row r="627">
      <c r="A627" s="286"/>
      <c r="B627" s="286"/>
      <c r="C627" s="286"/>
      <c r="D627" s="286"/>
      <c r="E627" s="286"/>
    </row>
    <row r="628">
      <c r="A628" s="286"/>
      <c r="B628" s="286"/>
      <c r="C628" s="286"/>
      <c r="D628" s="286"/>
      <c r="E628" s="286"/>
    </row>
    <row r="629">
      <c r="A629" s="286"/>
      <c r="B629" s="286"/>
      <c r="C629" s="286"/>
      <c r="D629" s="286"/>
      <c r="E629" s="286"/>
    </row>
    <row r="630">
      <c r="A630" s="286"/>
      <c r="B630" s="286"/>
      <c r="C630" s="286"/>
      <c r="D630" s="286"/>
      <c r="E630" s="286"/>
    </row>
    <row r="631">
      <c r="A631" s="286"/>
      <c r="B631" s="286"/>
      <c r="C631" s="286"/>
      <c r="D631" s="286"/>
      <c r="E631" s="286"/>
    </row>
    <row r="632">
      <c r="A632" s="286"/>
      <c r="B632" s="286"/>
      <c r="C632" s="286"/>
      <c r="D632" s="286"/>
      <c r="E632" s="286"/>
    </row>
    <row r="633">
      <c r="A633" s="286"/>
      <c r="B633" s="286"/>
      <c r="C633" s="286"/>
      <c r="D633" s="286"/>
      <c r="E633" s="286"/>
    </row>
    <row r="634">
      <c r="A634" s="286"/>
      <c r="B634" s="286"/>
      <c r="C634" s="286"/>
      <c r="D634" s="286"/>
      <c r="E634" s="286"/>
    </row>
    <row r="635">
      <c r="A635" s="286"/>
      <c r="B635" s="286"/>
      <c r="C635" s="286"/>
      <c r="D635" s="286"/>
      <c r="E635" s="286"/>
    </row>
    <row r="636">
      <c r="A636" s="286"/>
      <c r="B636" s="286"/>
      <c r="C636" s="286"/>
      <c r="D636" s="286"/>
      <c r="E636" s="286"/>
    </row>
    <row r="637">
      <c r="A637" s="286"/>
      <c r="B637" s="286"/>
      <c r="C637" s="286"/>
      <c r="D637" s="286"/>
      <c r="E637" s="286"/>
    </row>
    <row r="638">
      <c r="A638" s="286"/>
      <c r="B638" s="286"/>
      <c r="C638" s="286"/>
      <c r="D638" s="286"/>
      <c r="E638" s="286"/>
    </row>
    <row r="639">
      <c r="A639" s="286"/>
      <c r="B639" s="286"/>
      <c r="C639" s="286"/>
      <c r="D639" s="286"/>
      <c r="E639" s="286"/>
    </row>
    <row r="640">
      <c r="A640" s="286"/>
      <c r="B640" s="286"/>
      <c r="C640" s="286"/>
      <c r="D640" s="286"/>
      <c r="E640" s="286"/>
    </row>
    <row r="641">
      <c r="A641" s="286"/>
      <c r="B641" s="286"/>
      <c r="C641" s="286"/>
      <c r="D641" s="286"/>
      <c r="E641" s="286"/>
    </row>
    <row r="642">
      <c r="A642" s="286"/>
      <c r="B642" s="286"/>
      <c r="C642" s="286"/>
      <c r="D642" s="286"/>
      <c r="E642" s="286"/>
    </row>
    <row r="643">
      <c r="A643" s="286"/>
      <c r="B643" s="286"/>
      <c r="C643" s="286"/>
      <c r="D643" s="286"/>
      <c r="E643" s="286"/>
    </row>
    <row r="644">
      <c r="A644" s="286"/>
      <c r="B644" s="286"/>
      <c r="C644" s="286"/>
      <c r="D644" s="286"/>
      <c r="E644" s="286"/>
    </row>
    <row r="645">
      <c r="A645" s="286"/>
      <c r="B645" s="286"/>
      <c r="C645" s="286"/>
      <c r="D645" s="286"/>
      <c r="E645" s="286"/>
    </row>
    <row r="646">
      <c r="A646" s="286"/>
      <c r="B646" s="286"/>
      <c r="C646" s="286"/>
      <c r="D646" s="286"/>
      <c r="E646" s="286"/>
    </row>
    <row r="647">
      <c r="A647" s="286"/>
      <c r="B647" s="286"/>
      <c r="C647" s="286"/>
      <c r="D647" s="286"/>
      <c r="E647" s="286"/>
    </row>
    <row r="648">
      <c r="A648" s="286"/>
      <c r="B648" s="286"/>
      <c r="C648" s="286"/>
      <c r="D648" s="286"/>
      <c r="E648" s="286"/>
    </row>
    <row r="649">
      <c r="A649" s="286"/>
      <c r="B649" s="286"/>
      <c r="C649" s="286"/>
      <c r="D649" s="286"/>
      <c r="E649" s="286"/>
    </row>
    <row r="650">
      <c r="A650" s="286"/>
      <c r="B650" s="286"/>
      <c r="C650" s="286"/>
      <c r="D650" s="286"/>
      <c r="E650" s="286"/>
    </row>
    <row r="651">
      <c r="A651" s="286"/>
      <c r="B651" s="286"/>
      <c r="C651" s="286"/>
      <c r="D651" s="286"/>
      <c r="E651" s="286"/>
    </row>
    <row r="652">
      <c r="A652" s="286"/>
      <c r="B652" s="286"/>
      <c r="C652" s="286"/>
      <c r="D652" s="286"/>
      <c r="E652" s="286"/>
    </row>
    <row r="653">
      <c r="A653" s="286"/>
      <c r="B653" s="286"/>
      <c r="C653" s="286"/>
      <c r="D653" s="286"/>
      <c r="E653" s="286"/>
    </row>
    <row r="654">
      <c r="A654" s="286"/>
      <c r="B654" s="286"/>
      <c r="C654" s="286"/>
      <c r="D654" s="286"/>
      <c r="E654" s="286"/>
    </row>
    <row r="655">
      <c r="A655" s="286"/>
      <c r="B655" s="286"/>
      <c r="C655" s="286"/>
      <c r="D655" s="286"/>
      <c r="E655" s="286"/>
    </row>
    <row r="656">
      <c r="A656" s="286"/>
      <c r="B656" s="286"/>
      <c r="C656" s="286"/>
      <c r="D656" s="286"/>
      <c r="E656" s="286"/>
    </row>
    <row r="657">
      <c r="A657" s="286"/>
      <c r="B657" s="286"/>
      <c r="C657" s="286"/>
      <c r="D657" s="286"/>
      <c r="E657" s="286"/>
    </row>
    <row r="658">
      <c r="A658" s="286"/>
      <c r="B658" s="286"/>
      <c r="C658" s="286"/>
      <c r="D658" s="286"/>
      <c r="E658" s="286"/>
    </row>
    <row r="659">
      <c r="A659" s="286"/>
      <c r="B659" s="286"/>
      <c r="C659" s="286"/>
      <c r="D659" s="286"/>
      <c r="E659" s="286"/>
    </row>
    <row r="660">
      <c r="A660" s="286"/>
      <c r="B660" s="286"/>
      <c r="C660" s="286"/>
      <c r="D660" s="286"/>
      <c r="E660" s="286"/>
    </row>
    <row r="661">
      <c r="A661" s="286"/>
      <c r="B661" s="286"/>
      <c r="C661" s="286"/>
      <c r="D661" s="286"/>
      <c r="E661" s="286"/>
    </row>
    <row r="662">
      <c r="A662" s="286"/>
      <c r="B662" s="286"/>
      <c r="C662" s="286"/>
      <c r="D662" s="286"/>
      <c r="E662" s="286"/>
    </row>
    <row r="663">
      <c r="A663" s="286"/>
      <c r="B663" s="286"/>
      <c r="C663" s="286"/>
      <c r="D663" s="286"/>
      <c r="E663" s="286"/>
    </row>
    <row r="664">
      <c r="A664" s="286"/>
      <c r="B664" s="286"/>
      <c r="C664" s="286"/>
      <c r="D664" s="286"/>
      <c r="E664" s="286"/>
    </row>
    <row r="665">
      <c r="A665" s="286"/>
      <c r="B665" s="286"/>
      <c r="C665" s="286"/>
      <c r="D665" s="286"/>
      <c r="E665" s="286"/>
    </row>
    <row r="666">
      <c r="A666" s="286"/>
      <c r="B666" s="286"/>
      <c r="C666" s="286"/>
      <c r="D666" s="286"/>
      <c r="E666" s="286"/>
    </row>
    <row r="667">
      <c r="A667" s="286"/>
      <c r="B667" s="286"/>
      <c r="C667" s="286"/>
      <c r="D667" s="286"/>
      <c r="E667" s="286"/>
    </row>
    <row r="668">
      <c r="A668" s="286"/>
      <c r="B668" s="286"/>
      <c r="C668" s="286"/>
      <c r="D668" s="286"/>
      <c r="E668" s="286"/>
    </row>
    <row r="669">
      <c r="A669" s="286"/>
      <c r="B669" s="286"/>
      <c r="C669" s="286"/>
      <c r="D669" s="286"/>
      <c r="E669" s="286"/>
    </row>
    <row r="670">
      <c r="A670" s="286"/>
      <c r="B670" s="286"/>
      <c r="C670" s="286"/>
      <c r="D670" s="286"/>
      <c r="E670" s="286"/>
    </row>
    <row r="671">
      <c r="A671" s="286"/>
      <c r="B671" s="286"/>
      <c r="C671" s="286"/>
      <c r="D671" s="286"/>
      <c r="E671" s="286"/>
    </row>
    <row r="672">
      <c r="A672" s="286"/>
      <c r="B672" s="286"/>
      <c r="C672" s="286"/>
      <c r="D672" s="286"/>
      <c r="E672" s="286"/>
    </row>
    <row r="673">
      <c r="A673" s="286"/>
      <c r="B673" s="286"/>
      <c r="C673" s="286"/>
      <c r="D673" s="286"/>
      <c r="E673" s="286"/>
    </row>
    <row r="674">
      <c r="A674" s="286"/>
      <c r="B674" s="286"/>
      <c r="C674" s="286"/>
      <c r="D674" s="286"/>
      <c r="E674" s="286"/>
    </row>
    <row r="675">
      <c r="A675" s="286"/>
      <c r="B675" s="286"/>
      <c r="C675" s="286"/>
      <c r="D675" s="286"/>
      <c r="E675" s="286"/>
    </row>
    <row r="676">
      <c r="A676" s="286"/>
      <c r="B676" s="286"/>
      <c r="C676" s="286"/>
      <c r="D676" s="286"/>
      <c r="E676" s="286"/>
    </row>
    <row r="677">
      <c r="A677" s="286"/>
      <c r="B677" s="286"/>
      <c r="C677" s="286"/>
      <c r="D677" s="286"/>
      <c r="E677" s="286"/>
    </row>
    <row r="678">
      <c r="A678" s="286"/>
      <c r="B678" s="286"/>
      <c r="C678" s="286"/>
      <c r="D678" s="286"/>
      <c r="E678" s="286"/>
    </row>
    <row r="679">
      <c r="A679" s="286"/>
      <c r="B679" s="286"/>
      <c r="C679" s="286"/>
      <c r="D679" s="286"/>
      <c r="E679" s="286"/>
    </row>
    <row r="680">
      <c r="A680" s="286"/>
      <c r="B680" s="286"/>
      <c r="C680" s="286"/>
      <c r="D680" s="286"/>
      <c r="E680" s="286"/>
    </row>
    <row r="681">
      <c r="A681" s="286"/>
      <c r="B681" s="286"/>
      <c r="C681" s="286"/>
      <c r="D681" s="286"/>
      <c r="E681" s="286"/>
    </row>
    <row r="682">
      <c r="A682" s="286"/>
      <c r="B682" s="286"/>
      <c r="C682" s="286"/>
      <c r="D682" s="286"/>
      <c r="E682" s="286"/>
    </row>
    <row r="683">
      <c r="A683" s="286"/>
      <c r="B683" s="286"/>
      <c r="C683" s="286"/>
      <c r="D683" s="286"/>
      <c r="E683" s="286"/>
    </row>
    <row r="684">
      <c r="A684" s="286"/>
      <c r="B684" s="286"/>
      <c r="C684" s="286"/>
      <c r="D684" s="286"/>
      <c r="E684" s="286"/>
    </row>
    <row r="685">
      <c r="A685" s="286"/>
      <c r="B685" s="286"/>
      <c r="C685" s="286"/>
      <c r="D685" s="286"/>
      <c r="E685" s="286"/>
    </row>
    <row r="686">
      <c r="A686" s="286"/>
      <c r="B686" s="286"/>
      <c r="C686" s="286"/>
      <c r="D686" s="286"/>
      <c r="E686" s="286"/>
    </row>
    <row r="687">
      <c r="A687" s="286"/>
      <c r="B687" s="286"/>
      <c r="C687" s="286"/>
      <c r="D687" s="286"/>
      <c r="E687" s="286"/>
    </row>
    <row r="688">
      <c r="A688" s="286"/>
      <c r="B688" s="286"/>
      <c r="C688" s="286"/>
      <c r="D688" s="286"/>
      <c r="E688" s="286"/>
    </row>
    <row r="689">
      <c r="A689" s="286"/>
      <c r="B689" s="286"/>
      <c r="C689" s="286"/>
      <c r="D689" s="286"/>
      <c r="E689" s="286"/>
    </row>
    <row r="690">
      <c r="A690" s="286"/>
      <c r="B690" s="286"/>
      <c r="C690" s="286"/>
      <c r="D690" s="286"/>
      <c r="E690" s="286"/>
    </row>
    <row r="691">
      <c r="A691" s="286"/>
      <c r="B691" s="286"/>
      <c r="C691" s="286"/>
      <c r="D691" s="286"/>
      <c r="E691" s="286"/>
    </row>
    <row r="692">
      <c r="A692" s="286"/>
      <c r="B692" s="286"/>
      <c r="C692" s="286"/>
      <c r="D692" s="286"/>
      <c r="E692" s="286"/>
    </row>
    <row r="693">
      <c r="A693" s="286"/>
      <c r="B693" s="286"/>
      <c r="C693" s="286"/>
      <c r="D693" s="286"/>
      <c r="E693" s="286"/>
    </row>
    <row r="694">
      <c r="A694" s="286"/>
      <c r="B694" s="286"/>
      <c r="C694" s="286"/>
      <c r="D694" s="286"/>
      <c r="E694" s="286"/>
    </row>
    <row r="695">
      <c r="A695" s="286"/>
      <c r="B695" s="286"/>
      <c r="C695" s="286"/>
      <c r="D695" s="286"/>
      <c r="E695" s="286"/>
    </row>
    <row r="696">
      <c r="A696" s="286"/>
      <c r="B696" s="286"/>
      <c r="C696" s="286"/>
      <c r="D696" s="286"/>
      <c r="E696" s="286"/>
    </row>
    <row r="697">
      <c r="A697" s="286"/>
      <c r="B697" s="286"/>
      <c r="C697" s="286"/>
      <c r="D697" s="286"/>
      <c r="E697" s="286"/>
    </row>
    <row r="698">
      <c r="A698" s="286"/>
      <c r="B698" s="286"/>
      <c r="C698" s="286"/>
      <c r="D698" s="286"/>
      <c r="E698" s="286"/>
    </row>
    <row r="699">
      <c r="A699" s="286"/>
      <c r="B699" s="286"/>
      <c r="C699" s="286"/>
      <c r="D699" s="286"/>
      <c r="E699" s="286"/>
    </row>
    <row r="700">
      <c r="A700" s="286"/>
      <c r="B700" s="286"/>
      <c r="C700" s="286"/>
      <c r="D700" s="286"/>
      <c r="E700" s="286"/>
    </row>
    <row r="701">
      <c r="A701" s="286"/>
      <c r="B701" s="286"/>
      <c r="C701" s="286"/>
      <c r="D701" s="286"/>
      <c r="E701" s="286"/>
    </row>
    <row r="702">
      <c r="A702" s="286"/>
      <c r="B702" s="286"/>
      <c r="C702" s="286"/>
      <c r="D702" s="286"/>
      <c r="E702" s="286"/>
    </row>
    <row r="703">
      <c r="A703" s="286"/>
      <c r="B703" s="286"/>
      <c r="C703" s="286"/>
      <c r="D703" s="286"/>
      <c r="E703" s="286"/>
    </row>
    <row r="704">
      <c r="A704" s="286"/>
      <c r="B704" s="286"/>
      <c r="C704" s="286"/>
      <c r="D704" s="286"/>
      <c r="E704" s="286"/>
    </row>
    <row r="705">
      <c r="A705" s="286"/>
      <c r="B705" s="286"/>
      <c r="C705" s="286"/>
      <c r="D705" s="286"/>
      <c r="E705" s="286"/>
    </row>
    <row r="706">
      <c r="A706" s="286"/>
      <c r="B706" s="286"/>
      <c r="C706" s="286"/>
      <c r="D706" s="286"/>
      <c r="E706" s="286"/>
    </row>
    <row r="707">
      <c r="A707" s="286"/>
      <c r="B707" s="286"/>
      <c r="C707" s="286"/>
      <c r="D707" s="286"/>
      <c r="E707" s="286"/>
    </row>
    <row r="708">
      <c r="A708" s="286"/>
      <c r="B708" s="286"/>
      <c r="C708" s="286"/>
      <c r="D708" s="286"/>
      <c r="E708" s="286"/>
    </row>
    <row r="709">
      <c r="A709" s="286"/>
      <c r="B709" s="286"/>
      <c r="C709" s="286"/>
      <c r="D709" s="286"/>
      <c r="E709" s="286"/>
    </row>
    <row r="710">
      <c r="A710" s="286"/>
      <c r="B710" s="286"/>
      <c r="C710" s="286"/>
      <c r="D710" s="286"/>
      <c r="E710" s="286"/>
    </row>
    <row r="711">
      <c r="A711" s="286"/>
      <c r="B711" s="286"/>
      <c r="C711" s="286"/>
      <c r="D711" s="286"/>
      <c r="E711" s="286"/>
    </row>
    <row r="712">
      <c r="A712" s="286"/>
      <c r="B712" s="286"/>
      <c r="C712" s="286"/>
      <c r="D712" s="286"/>
      <c r="E712" s="286"/>
    </row>
    <row r="713">
      <c r="A713" s="286"/>
      <c r="B713" s="286"/>
      <c r="C713" s="286"/>
      <c r="D713" s="286"/>
      <c r="E713" s="286"/>
    </row>
    <row r="714">
      <c r="A714" s="286"/>
      <c r="B714" s="286"/>
      <c r="C714" s="286"/>
      <c r="D714" s="286"/>
      <c r="E714" s="286"/>
    </row>
    <row r="715">
      <c r="A715" s="286"/>
      <c r="B715" s="286"/>
      <c r="C715" s="286"/>
      <c r="D715" s="286"/>
      <c r="E715" s="286"/>
    </row>
    <row r="716">
      <c r="A716" s="286"/>
      <c r="B716" s="286"/>
      <c r="C716" s="286"/>
      <c r="D716" s="286"/>
      <c r="E716" s="286"/>
    </row>
    <row r="717">
      <c r="A717" s="286"/>
      <c r="B717" s="286"/>
      <c r="C717" s="286"/>
      <c r="D717" s="286"/>
      <c r="E717" s="286"/>
    </row>
    <row r="718">
      <c r="A718" s="286"/>
      <c r="B718" s="286"/>
      <c r="C718" s="286"/>
      <c r="D718" s="286"/>
      <c r="E718" s="286"/>
    </row>
    <row r="719">
      <c r="A719" s="286"/>
      <c r="B719" s="286"/>
      <c r="C719" s="286"/>
      <c r="D719" s="286"/>
      <c r="E719" s="286"/>
    </row>
    <row r="720">
      <c r="A720" s="286"/>
      <c r="B720" s="286"/>
      <c r="C720" s="286"/>
      <c r="D720" s="286"/>
      <c r="E720" s="286"/>
    </row>
    <row r="721">
      <c r="A721" s="286"/>
      <c r="B721" s="286"/>
      <c r="C721" s="286"/>
      <c r="D721" s="286"/>
      <c r="E721" s="286"/>
    </row>
    <row r="722">
      <c r="A722" s="286"/>
      <c r="B722" s="286"/>
      <c r="C722" s="286"/>
      <c r="D722" s="286"/>
      <c r="E722" s="286"/>
    </row>
    <row r="723">
      <c r="A723" s="286"/>
      <c r="B723" s="286"/>
      <c r="C723" s="286"/>
      <c r="D723" s="286"/>
      <c r="E723" s="286"/>
    </row>
    <row r="724">
      <c r="A724" s="286"/>
      <c r="B724" s="286"/>
      <c r="C724" s="286"/>
      <c r="D724" s="286"/>
      <c r="E724" s="286"/>
    </row>
    <row r="725">
      <c r="A725" s="286"/>
      <c r="B725" s="286"/>
      <c r="C725" s="286"/>
      <c r="D725" s="286"/>
      <c r="E725" s="286"/>
    </row>
    <row r="726">
      <c r="A726" s="286"/>
      <c r="B726" s="286"/>
      <c r="C726" s="286"/>
      <c r="D726" s="286"/>
      <c r="E726" s="286"/>
    </row>
    <row r="727">
      <c r="A727" s="286"/>
      <c r="B727" s="286"/>
      <c r="C727" s="286"/>
      <c r="D727" s="286"/>
      <c r="E727" s="286"/>
    </row>
    <row r="728">
      <c r="A728" s="286"/>
      <c r="B728" s="286"/>
      <c r="C728" s="286"/>
      <c r="D728" s="286"/>
      <c r="E728" s="286"/>
    </row>
    <row r="729">
      <c r="A729" s="286"/>
      <c r="B729" s="286"/>
      <c r="C729" s="286"/>
      <c r="D729" s="286"/>
      <c r="E729" s="286"/>
    </row>
    <row r="730">
      <c r="A730" s="286"/>
      <c r="B730" s="286"/>
      <c r="C730" s="286"/>
      <c r="D730" s="286"/>
      <c r="E730" s="286"/>
    </row>
    <row r="731">
      <c r="A731" s="286"/>
      <c r="B731" s="286"/>
      <c r="C731" s="286"/>
      <c r="D731" s="286"/>
      <c r="E731" s="286"/>
    </row>
    <row r="732">
      <c r="A732" s="286"/>
      <c r="B732" s="286"/>
      <c r="C732" s="286"/>
      <c r="D732" s="286"/>
      <c r="E732" s="286"/>
    </row>
    <row r="733">
      <c r="A733" s="286"/>
      <c r="B733" s="286"/>
      <c r="C733" s="286"/>
      <c r="D733" s="286"/>
      <c r="E733" s="286"/>
    </row>
    <row r="734">
      <c r="A734" s="286"/>
      <c r="B734" s="286"/>
      <c r="C734" s="286"/>
      <c r="D734" s="286"/>
      <c r="E734" s="286"/>
    </row>
    <row r="735">
      <c r="A735" s="286"/>
      <c r="B735" s="286"/>
      <c r="C735" s="286"/>
      <c r="D735" s="286"/>
      <c r="E735" s="286"/>
    </row>
    <row r="736">
      <c r="A736" s="286"/>
      <c r="B736" s="286"/>
      <c r="C736" s="286"/>
      <c r="D736" s="286"/>
      <c r="E736" s="286"/>
    </row>
    <row r="737">
      <c r="A737" s="286"/>
      <c r="B737" s="286"/>
      <c r="C737" s="286"/>
      <c r="D737" s="286"/>
      <c r="E737" s="286"/>
    </row>
    <row r="738">
      <c r="A738" s="286"/>
      <c r="B738" s="286"/>
      <c r="C738" s="286"/>
      <c r="D738" s="286"/>
      <c r="E738" s="286"/>
    </row>
    <row r="739">
      <c r="A739" s="286"/>
      <c r="B739" s="286"/>
      <c r="C739" s="286"/>
      <c r="D739" s="286"/>
      <c r="E739" s="286"/>
    </row>
    <row r="740">
      <c r="A740" s="286"/>
      <c r="B740" s="286"/>
      <c r="C740" s="286"/>
      <c r="D740" s="286"/>
      <c r="E740" s="286"/>
    </row>
    <row r="741">
      <c r="A741" s="286"/>
      <c r="B741" s="286"/>
      <c r="C741" s="286"/>
      <c r="D741" s="286"/>
      <c r="E741" s="286"/>
    </row>
    <row r="742">
      <c r="A742" s="286"/>
      <c r="B742" s="286"/>
      <c r="C742" s="286"/>
      <c r="D742" s="286"/>
      <c r="E742" s="286"/>
    </row>
    <row r="743">
      <c r="A743" s="286"/>
      <c r="B743" s="286"/>
      <c r="C743" s="286"/>
      <c r="D743" s="286"/>
      <c r="E743" s="286"/>
    </row>
    <row r="744">
      <c r="A744" s="286"/>
      <c r="B744" s="286"/>
      <c r="C744" s="286"/>
      <c r="D744" s="286"/>
      <c r="E744" s="286"/>
    </row>
    <row r="745">
      <c r="A745" s="286"/>
      <c r="B745" s="286"/>
      <c r="C745" s="286"/>
      <c r="D745" s="286"/>
      <c r="E745" s="286"/>
    </row>
    <row r="746">
      <c r="A746" s="286"/>
      <c r="B746" s="286"/>
      <c r="C746" s="286"/>
      <c r="D746" s="286"/>
      <c r="E746" s="286"/>
    </row>
    <row r="747">
      <c r="A747" s="286"/>
      <c r="B747" s="286"/>
      <c r="C747" s="286"/>
      <c r="D747" s="286"/>
      <c r="E747" s="286"/>
    </row>
    <row r="748">
      <c r="A748" s="286"/>
      <c r="B748" s="286"/>
      <c r="C748" s="286"/>
      <c r="D748" s="286"/>
      <c r="E748" s="286"/>
    </row>
    <row r="749">
      <c r="A749" s="286"/>
      <c r="B749" s="286"/>
      <c r="C749" s="286"/>
      <c r="D749" s="286"/>
      <c r="E749" s="286"/>
    </row>
    <row r="750">
      <c r="A750" s="286"/>
      <c r="B750" s="286"/>
      <c r="C750" s="286"/>
      <c r="D750" s="286"/>
      <c r="E750" s="286"/>
    </row>
    <row r="751">
      <c r="A751" s="286"/>
      <c r="B751" s="286"/>
      <c r="C751" s="286"/>
      <c r="D751" s="286"/>
      <c r="E751" s="286"/>
    </row>
    <row r="752">
      <c r="A752" s="286"/>
      <c r="B752" s="286"/>
      <c r="C752" s="286"/>
      <c r="D752" s="286"/>
      <c r="E752" s="286"/>
    </row>
    <row r="753">
      <c r="A753" s="286"/>
      <c r="B753" s="286"/>
      <c r="C753" s="286"/>
      <c r="D753" s="286"/>
      <c r="E753" s="286"/>
    </row>
    <row r="754">
      <c r="A754" s="286"/>
      <c r="B754" s="286"/>
      <c r="C754" s="286"/>
      <c r="D754" s="286"/>
      <c r="E754" s="286"/>
    </row>
    <row r="755">
      <c r="A755" s="286"/>
      <c r="B755" s="286"/>
      <c r="C755" s="286"/>
      <c r="D755" s="286"/>
      <c r="E755" s="286"/>
    </row>
    <row r="756">
      <c r="A756" s="286"/>
      <c r="B756" s="286"/>
      <c r="C756" s="286"/>
      <c r="D756" s="286"/>
      <c r="E756" s="286"/>
    </row>
    <row r="757">
      <c r="A757" s="286"/>
      <c r="B757" s="286"/>
      <c r="C757" s="286"/>
      <c r="D757" s="286"/>
      <c r="E757" s="286"/>
    </row>
    <row r="758">
      <c r="A758" s="286"/>
      <c r="B758" s="286"/>
      <c r="C758" s="286"/>
      <c r="D758" s="286"/>
      <c r="E758" s="286"/>
    </row>
    <row r="759">
      <c r="A759" s="286"/>
      <c r="B759" s="286"/>
      <c r="C759" s="286"/>
      <c r="D759" s="286"/>
      <c r="E759" s="286"/>
    </row>
    <row r="760">
      <c r="A760" s="286"/>
      <c r="B760" s="286"/>
      <c r="C760" s="286"/>
      <c r="D760" s="286"/>
      <c r="E760" s="286"/>
    </row>
    <row r="761">
      <c r="A761" s="286"/>
      <c r="B761" s="286"/>
      <c r="C761" s="286"/>
      <c r="D761" s="286"/>
      <c r="E761" s="286"/>
    </row>
    <row r="762">
      <c r="A762" s="286"/>
      <c r="B762" s="286"/>
      <c r="C762" s="286"/>
      <c r="D762" s="286"/>
      <c r="E762" s="286"/>
    </row>
    <row r="763">
      <c r="A763" s="286"/>
      <c r="B763" s="286"/>
      <c r="C763" s="286"/>
      <c r="D763" s="286"/>
      <c r="E763" s="286"/>
    </row>
    <row r="764">
      <c r="A764" s="286"/>
      <c r="B764" s="286"/>
      <c r="C764" s="286"/>
      <c r="D764" s="286"/>
      <c r="E764" s="286"/>
    </row>
    <row r="765">
      <c r="A765" s="286"/>
      <c r="B765" s="286"/>
      <c r="C765" s="286"/>
      <c r="D765" s="286"/>
      <c r="E765" s="286"/>
    </row>
    <row r="766">
      <c r="A766" s="286"/>
      <c r="B766" s="286"/>
      <c r="C766" s="286"/>
      <c r="D766" s="286"/>
      <c r="E766" s="286"/>
    </row>
    <row r="767">
      <c r="A767" s="286"/>
      <c r="B767" s="286"/>
      <c r="C767" s="286"/>
      <c r="D767" s="286"/>
      <c r="E767" s="286"/>
    </row>
    <row r="768">
      <c r="A768" s="286"/>
      <c r="B768" s="286"/>
      <c r="C768" s="286"/>
      <c r="D768" s="286"/>
      <c r="E768" s="286"/>
    </row>
    <row r="769">
      <c r="A769" s="286"/>
      <c r="B769" s="286"/>
      <c r="C769" s="286"/>
      <c r="D769" s="286"/>
      <c r="E769" s="286"/>
    </row>
    <row r="770">
      <c r="A770" s="286"/>
      <c r="B770" s="286"/>
      <c r="C770" s="286"/>
      <c r="D770" s="286"/>
      <c r="E770" s="286"/>
    </row>
    <row r="771">
      <c r="A771" s="286"/>
      <c r="B771" s="286"/>
      <c r="C771" s="286"/>
      <c r="D771" s="286"/>
      <c r="E771" s="286"/>
    </row>
    <row r="772">
      <c r="A772" s="286"/>
      <c r="B772" s="286"/>
      <c r="C772" s="286"/>
      <c r="D772" s="286"/>
      <c r="E772" s="286"/>
    </row>
    <row r="773">
      <c r="A773" s="286"/>
      <c r="B773" s="286"/>
      <c r="C773" s="286"/>
      <c r="D773" s="286"/>
      <c r="E773" s="286"/>
    </row>
    <row r="774">
      <c r="A774" s="286"/>
      <c r="B774" s="286"/>
      <c r="C774" s="286"/>
      <c r="D774" s="286"/>
      <c r="E774" s="286"/>
    </row>
    <row r="775">
      <c r="A775" s="286"/>
      <c r="B775" s="286"/>
      <c r="C775" s="286"/>
      <c r="D775" s="286"/>
      <c r="E775" s="286"/>
    </row>
    <row r="776">
      <c r="A776" s="286"/>
      <c r="B776" s="286"/>
      <c r="C776" s="286"/>
      <c r="D776" s="286"/>
      <c r="E776" s="286"/>
    </row>
    <row r="777">
      <c r="A777" s="286"/>
      <c r="B777" s="286"/>
      <c r="C777" s="286"/>
      <c r="D777" s="286"/>
      <c r="E777" s="286"/>
    </row>
    <row r="778">
      <c r="A778" s="286"/>
      <c r="B778" s="286"/>
      <c r="C778" s="286"/>
      <c r="D778" s="286"/>
      <c r="E778" s="286"/>
    </row>
    <row r="779">
      <c r="A779" s="286"/>
      <c r="B779" s="286"/>
      <c r="C779" s="286"/>
      <c r="D779" s="286"/>
      <c r="E779" s="286"/>
    </row>
    <row r="780">
      <c r="A780" s="286"/>
      <c r="B780" s="286"/>
      <c r="C780" s="286"/>
      <c r="D780" s="286"/>
      <c r="E780" s="286"/>
    </row>
    <row r="781">
      <c r="A781" s="286"/>
      <c r="B781" s="286"/>
      <c r="C781" s="286"/>
      <c r="D781" s="286"/>
      <c r="E781" s="286"/>
    </row>
    <row r="782">
      <c r="A782" s="286"/>
      <c r="B782" s="286"/>
      <c r="C782" s="286"/>
      <c r="D782" s="286"/>
      <c r="E782" s="286"/>
    </row>
    <row r="783">
      <c r="A783" s="286"/>
      <c r="B783" s="286"/>
      <c r="C783" s="286"/>
      <c r="D783" s="286"/>
      <c r="E783" s="286"/>
    </row>
    <row r="784">
      <c r="A784" s="286"/>
      <c r="B784" s="286"/>
      <c r="C784" s="286"/>
      <c r="D784" s="286"/>
      <c r="E784" s="286"/>
    </row>
    <row r="785">
      <c r="A785" s="286"/>
      <c r="B785" s="286"/>
      <c r="C785" s="286"/>
      <c r="D785" s="286"/>
      <c r="E785" s="286"/>
    </row>
    <row r="786">
      <c r="A786" s="286"/>
      <c r="B786" s="286"/>
      <c r="C786" s="286"/>
      <c r="D786" s="286"/>
      <c r="E786" s="286"/>
    </row>
    <row r="787">
      <c r="A787" s="286"/>
      <c r="B787" s="286"/>
      <c r="C787" s="286"/>
      <c r="D787" s="286"/>
      <c r="E787" s="286"/>
    </row>
    <row r="788">
      <c r="A788" s="286"/>
      <c r="B788" s="286"/>
      <c r="C788" s="286"/>
      <c r="D788" s="286"/>
      <c r="E788" s="286"/>
    </row>
    <row r="789">
      <c r="A789" s="286"/>
      <c r="B789" s="286"/>
      <c r="C789" s="286"/>
      <c r="D789" s="286"/>
      <c r="E789" s="286"/>
    </row>
    <row r="790">
      <c r="A790" s="286"/>
      <c r="B790" s="286"/>
      <c r="C790" s="286"/>
      <c r="D790" s="286"/>
      <c r="E790" s="286"/>
    </row>
    <row r="791">
      <c r="A791" s="286"/>
      <c r="B791" s="286"/>
      <c r="C791" s="286"/>
      <c r="D791" s="286"/>
      <c r="E791" s="286"/>
    </row>
    <row r="792">
      <c r="A792" s="286"/>
      <c r="B792" s="286"/>
      <c r="C792" s="286"/>
      <c r="D792" s="286"/>
      <c r="E792" s="286"/>
    </row>
    <row r="793">
      <c r="A793" s="286"/>
      <c r="B793" s="286"/>
      <c r="C793" s="286"/>
      <c r="D793" s="286"/>
      <c r="E793" s="286"/>
    </row>
    <row r="794">
      <c r="A794" s="286"/>
      <c r="B794" s="286"/>
      <c r="C794" s="286"/>
      <c r="D794" s="286"/>
      <c r="E794" s="286"/>
    </row>
    <row r="795">
      <c r="A795" s="286"/>
      <c r="B795" s="286"/>
      <c r="C795" s="286"/>
      <c r="D795" s="286"/>
      <c r="E795" s="286"/>
    </row>
    <row r="796">
      <c r="A796" s="286"/>
      <c r="B796" s="286"/>
      <c r="C796" s="286"/>
      <c r="D796" s="286"/>
      <c r="E796" s="286"/>
    </row>
    <row r="797">
      <c r="A797" s="286"/>
      <c r="B797" s="286"/>
      <c r="C797" s="286"/>
      <c r="D797" s="286"/>
      <c r="E797" s="286"/>
    </row>
    <row r="798">
      <c r="A798" s="286"/>
      <c r="B798" s="286"/>
      <c r="C798" s="286"/>
      <c r="D798" s="286"/>
      <c r="E798" s="286"/>
    </row>
    <row r="799">
      <c r="A799" s="286"/>
      <c r="B799" s="286"/>
      <c r="C799" s="286"/>
      <c r="D799" s="286"/>
      <c r="E799" s="286"/>
    </row>
    <row r="800">
      <c r="A800" s="286"/>
      <c r="B800" s="286"/>
      <c r="C800" s="286"/>
      <c r="D800" s="286"/>
      <c r="E800" s="286"/>
    </row>
    <row r="801">
      <c r="A801" s="286"/>
      <c r="B801" s="286"/>
      <c r="C801" s="286"/>
      <c r="D801" s="286"/>
      <c r="E801" s="286"/>
    </row>
    <row r="802">
      <c r="A802" s="286"/>
      <c r="B802" s="286"/>
      <c r="C802" s="286"/>
      <c r="D802" s="286"/>
      <c r="E802" s="286"/>
    </row>
    <row r="803">
      <c r="A803" s="286"/>
      <c r="B803" s="286"/>
      <c r="C803" s="286"/>
      <c r="D803" s="286"/>
      <c r="E803" s="286"/>
    </row>
    <row r="804">
      <c r="A804" s="286"/>
      <c r="B804" s="286"/>
      <c r="C804" s="286"/>
      <c r="D804" s="286"/>
      <c r="E804" s="286"/>
    </row>
    <row r="805">
      <c r="A805" s="286"/>
      <c r="B805" s="286"/>
      <c r="C805" s="286"/>
      <c r="D805" s="286"/>
      <c r="E805" s="286"/>
    </row>
    <row r="806">
      <c r="A806" s="286"/>
      <c r="B806" s="286"/>
      <c r="C806" s="286"/>
      <c r="D806" s="286"/>
      <c r="E806" s="286"/>
    </row>
    <row r="807">
      <c r="A807" s="286"/>
      <c r="B807" s="286"/>
      <c r="C807" s="286"/>
      <c r="D807" s="286"/>
      <c r="E807" s="286"/>
    </row>
    <row r="808">
      <c r="A808" s="286"/>
      <c r="B808" s="286"/>
      <c r="C808" s="286"/>
      <c r="D808" s="286"/>
      <c r="E808" s="286"/>
    </row>
    <row r="809">
      <c r="A809" s="286"/>
      <c r="B809" s="286"/>
      <c r="C809" s="286"/>
      <c r="D809" s="286"/>
      <c r="E809" s="286"/>
    </row>
    <row r="810">
      <c r="A810" s="286"/>
      <c r="B810" s="286"/>
      <c r="C810" s="286"/>
      <c r="D810" s="286"/>
      <c r="E810" s="286"/>
    </row>
    <row r="811">
      <c r="A811" s="286"/>
      <c r="B811" s="286"/>
      <c r="C811" s="286"/>
      <c r="D811" s="286"/>
      <c r="E811" s="286"/>
    </row>
    <row r="812">
      <c r="A812" s="286"/>
      <c r="B812" s="286"/>
      <c r="C812" s="286"/>
      <c r="D812" s="286"/>
      <c r="E812" s="286"/>
    </row>
    <row r="813">
      <c r="A813" s="286"/>
      <c r="B813" s="286"/>
      <c r="C813" s="286"/>
      <c r="D813" s="286"/>
      <c r="E813" s="286"/>
    </row>
    <row r="814">
      <c r="A814" s="286"/>
      <c r="B814" s="286"/>
      <c r="C814" s="286"/>
      <c r="D814" s="286"/>
      <c r="E814" s="286"/>
    </row>
    <row r="815">
      <c r="A815" s="286"/>
      <c r="B815" s="286"/>
      <c r="C815" s="286"/>
      <c r="D815" s="286"/>
      <c r="E815" s="286"/>
    </row>
    <row r="816">
      <c r="A816" s="286"/>
      <c r="B816" s="286"/>
      <c r="C816" s="286"/>
      <c r="D816" s="286"/>
      <c r="E816" s="286"/>
    </row>
    <row r="817">
      <c r="A817" s="286"/>
      <c r="B817" s="286"/>
      <c r="C817" s="286"/>
      <c r="D817" s="286"/>
      <c r="E817" s="286"/>
    </row>
    <row r="818">
      <c r="A818" s="286"/>
      <c r="B818" s="286"/>
      <c r="C818" s="286"/>
      <c r="D818" s="286"/>
      <c r="E818" s="286"/>
    </row>
    <row r="819">
      <c r="A819" s="286"/>
      <c r="B819" s="286"/>
      <c r="C819" s="286"/>
      <c r="D819" s="286"/>
      <c r="E819" s="286"/>
    </row>
    <row r="820">
      <c r="A820" s="286"/>
      <c r="B820" s="286"/>
      <c r="C820" s="286"/>
      <c r="D820" s="286"/>
      <c r="E820" s="286"/>
    </row>
    <row r="821">
      <c r="A821" s="286"/>
      <c r="B821" s="286"/>
      <c r="C821" s="286"/>
      <c r="D821" s="286"/>
      <c r="E821" s="286"/>
    </row>
    <row r="822">
      <c r="A822" s="286"/>
      <c r="B822" s="286"/>
      <c r="C822" s="286"/>
      <c r="D822" s="286"/>
      <c r="E822" s="286"/>
    </row>
    <row r="823">
      <c r="A823" s="286"/>
      <c r="B823" s="286"/>
      <c r="C823" s="286"/>
      <c r="D823" s="286"/>
      <c r="E823" s="286"/>
    </row>
    <row r="824">
      <c r="A824" s="286"/>
      <c r="B824" s="286"/>
      <c r="C824" s="286"/>
      <c r="D824" s="286"/>
      <c r="E824" s="286"/>
    </row>
    <row r="825">
      <c r="A825" s="286"/>
      <c r="B825" s="286"/>
      <c r="C825" s="286"/>
      <c r="D825" s="286"/>
      <c r="E825" s="286"/>
    </row>
    <row r="826">
      <c r="A826" s="286"/>
      <c r="B826" s="286"/>
      <c r="C826" s="286"/>
      <c r="D826" s="286"/>
      <c r="E826" s="286"/>
    </row>
    <row r="827">
      <c r="A827" s="286"/>
      <c r="B827" s="286"/>
      <c r="C827" s="286"/>
      <c r="D827" s="286"/>
      <c r="E827" s="286"/>
    </row>
    <row r="828">
      <c r="A828" s="286"/>
      <c r="B828" s="286"/>
      <c r="C828" s="286"/>
      <c r="D828" s="286"/>
      <c r="E828" s="286"/>
    </row>
    <row r="829">
      <c r="A829" s="286"/>
      <c r="B829" s="286"/>
      <c r="C829" s="286"/>
      <c r="D829" s="286"/>
      <c r="E829" s="286"/>
    </row>
    <row r="830">
      <c r="A830" s="286"/>
      <c r="B830" s="286"/>
      <c r="C830" s="286"/>
      <c r="D830" s="286"/>
      <c r="E830" s="286"/>
    </row>
    <row r="831">
      <c r="A831" s="286"/>
      <c r="B831" s="286"/>
      <c r="C831" s="286"/>
      <c r="D831" s="286"/>
      <c r="E831" s="286"/>
    </row>
    <row r="832">
      <c r="A832" s="286"/>
      <c r="B832" s="286"/>
      <c r="C832" s="286"/>
      <c r="D832" s="286"/>
      <c r="E832" s="286"/>
    </row>
    <row r="833">
      <c r="A833" s="286"/>
      <c r="B833" s="286"/>
      <c r="C833" s="286"/>
      <c r="D833" s="286"/>
      <c r="E833" s="286"/>
    </row>
    <row r="834">
      <c r="A834" s="286"/>
      <c r="B834" s="286"/>
      <c r="C834" s="286"/>
      <c r="D834" s="286"/>
      <c r="E834" s="286"/>
    </row>
    <row r="835">
      <c r="A835" s="286"/>
      <c r="B835" s="286"/>
      <c r="C835" s="286"/>
      <c r="D835" s="286"/>
      <c r="E835" s="286"/>
    </row>
    <row r="836">
      <c r="A836" s="286"/>
      <c r="B836" s="286"/>
      <c r="C836" s="286"/>
      <c r="D836" s="286"/>
      <c r="E836" s="286"/>
    </row>
    <row r="837">
      <c r="A837" s="286"/>
      <c r="B837" s="286"/>
      <c r="C837" s="286"/>
      <c r="D837" s="286"/>
      <c r="E837" s="286"/>
    </row>
    <row r="838">
      <c r="A838" s="286"/>
      <c r="B838" s="286"/>
      <c r="C838" s="286"/>
      <c r="D838" s="286"/>
      <c r="E838" s="286"/>
    </row>
    <row r="839">
      <c r="A839" s="286"/>
      <c r="B839" s="286"/>
      <c r="C839" s="286"/>
      <c r="D839" s="286"/>
      <c r="E839" s="286"/>
    </row>
    <row r="840">
      <c r="A840" s="286"/>
      <c r="B840" s="286"/>
      <c r="C840" s="286"/>
      <c r="D840" s="286"/>
      <c r="E840" s="286"/>
    </row>
    <row r="841">
      <c r="A841" s="286"/>
      <c r="B841" s="286"/>
      <c r="C841" s="286"/>
      <c r="D841" s="286"/>
      <c r="E841" s="286"/>
    </row>
    <row r="842">
      <c r="A842" s="286"/>
      <c r="B842" s="286"/>
      <c r="C842" s="286"/>
      <c r="D842" s="286"/>
      <c r="E842" s="286"/>
    </row>
    <row r="843">
      <c r="A843" s="286"/>
      <c r="B843" s="286"/>
      <c r="C843" s="286"/>
      <c r="D843" s="286"/>
      <c r="E843" s="286"/>
    </row>
    <row r="844">
      <c r="A844" s="286"/>
      <c r="B844" s="286"/>
      <c r="C844" s="286"/>
      <c r="D844" s="286"/>
      <c r="E844" s="286"/>
    </row>
    <row r="845">
      <c r="A845" s="286"/>
      <c r="B845" s="286"/>
      <c r="C845" s="286"/>
      <c r="D845" s="286"/>
      <c r="E845" s="286"/>
    </row>
    <row r="846">
      <c r="A846" s="286"/>
      <c r="B846" s="286"/>
      <c r="C846" s="286"/>
      <c r="D846" s="286"/>
      <c r="E846" s="286"/>
    </row>
    <row r="847">
      <c r="A847" s="286"/>
      <c r="B847" s="286"/>
      <c r="C847" s="286"/>
      <c r="D847" s="286"/>
      <c r="E847" s="286"/>
    </row>
    <row r="848">
      <c r="A848" s="286"/>
      <c r="B848" s="286"/>
      <c r="C848" s="286"/>
      <c r="D848" s="286"/>
      <c r="E848" s="286"/>
    </row>
    <row r="849">
      <c r="A849" s="286"/>
      <c r="B849" s="286"/>
      <c r="C849" s="286"/>
      <c r="D849" s="286"/>
      <c r="E849" s="286"/>
    </row>
    <row r="850">
      <c r="A850" s="286"/>
      <c r="B850" s="286"/>
      <c r="C850" s="286"/>
      <c r="D850" s="286"/>
      <c r="E850" s="286"/>
    </row>
    <row r="851">
      <c r="A851" s="286"/>
      <c r="B851" s="286"/>
      <c r="C851" s="286"/>
      <c r="D851" s="286"/>
      <c r="E851" s="286"/>
    </row>
    <row r="852">
      <c r="A852" s="286"/>
      <c r="B852" s="286"/>
      <c r="C852" s="286"/>
      <c r="D852" s="286"/>
      <c r="E852" s="286"/>
    </row>
    <row r="853">
      <c r="A853" s="286"/>
      <c r="B853" s="286"/>
      <c r="C853" s="286"/>
      <c r="D853" s="286"/>
      <c r="E853" s="286"/>
    </row>
    <row r="854">
      <c r="A854" s="286"/>
      <c r="B854" s="286"/>
      <c r="C854" s="286"/>
      <c r="D854" s="286"/>
      <c r="E854" s="286"/>
    </row>
    <row r="855">
      <c r="A855" s="286"/>
      <c r="B855" s="286"/>
      <c r="C855" s="286"/>
      <c r="D855" s="286"/>
      <c r="E855" s="286"/>
    </row>
    <row r="856">
      <c r="A856" s="286"/>
      <c r="B856" s="286"/>
      <c r="C856" s="286"/>
      <c r="D856" s="286"/>
      <c r="E856" s="286"/>
    </row>
    <row r="857">
      <c r="A857" s="286"/>
      <c r="B857" s="286"/>
      <c r="C857" s="286"/>
      <c r="D857" s="286"/>
      <c r="E857" s="286"/>
    </row>
    <row r="858">
      <c r="A858" s="286"/>
      <c r="B858" s="286"/>
      <c r="C858" s="286"/>
      <c r="D858" s="286"/>
      <c r="E858" s="286"/>
    </row>
    <row r="859">
      <c r="A859" s="286"/>
      <c r="B859" s="286"/>
      <c r="C859" s="286"/>
      <c r="D859" s="286"/>
      <c r="E859" s="286"/>
    </row>
    <row r="860">
      <c r="A860" s="286"/>
      <c r="B860" s="286"/>
      <c r="C860" s="286"/>
      <c r="D860" s="286"/>
      <c r="E860" s="286"/>
    </row>
    <row r="861">
      <c r="A861" s="286"/>
      <c r="B861" s="286"/>
      <c r="C861" s="286"/>
      <c r="D861" s="286"/>
      <c r="E861" s="286"/>
    </row>
    <row r="862">
      <c r="A862" s="286"/>
      <c r="B862" s="286"/>
      <c r="C862" s="286"/>
      <c r="D862" s="286"/>
      <c r="E862" s="286"/>
    </row>
    <row r="863">
      <c r="A863" s="286"/>
      <c r="B863" s="286"/>
      <c r="C863" s="286"/>
      <c r="D863" s="286"/>
      <c r="E863" s="286"/>
    </row>
    <row r="864">
      <c r="A864" s="286"/>
      <c r="B864" s="286"/>
      <c r="C864" s="286"/>
      <c r="D864" s="286"/>
      <c r="E864" s="286"/>
    </row>
    <row r="865">
      <c r="A865" s="286"/>
      <c r="B865" s="286"/>
      <c r="C865" s="286"/>
      <c r="D865" s="286"/>
      <c r="E865" s="286"/>
    </row>
    <row r="866">
      <c r="A866" s="286"/>
      <c r="B866" s="286"/>
      <c r="C866" s="286"/>
      <c r="D866" s="286"/>
      <c r="E866" s="286"/>
    </row>
    <row r="867">
      <c r="A867" s="286"/>
      <c r="B867" s="286"/>
      <c r="C867" s="286"/>
      <c r="D867" s="286"/>
      <c r="E867" s="286"/>
    </row>
    <row r="868">
      <c r="A868" s="286"/>
      <c r="B868" s="286"/>
      <c r="C868" s="286"/>
      <c r="D868" s="286"/>
      <c r="E868" s="286"/>
    </row>
    <row r="869">
      <c r="A869" s="286"/>
      <c r="B869" s="286"/>
      <c r="C869" s="286"/>
      <c r="D869" s="286"/>
      <c r="E869" s="286"/>
    </row>
    <row r="870">
      <c r="A870" s="286"/>
      <c r="B870" s="286"/>
      <c r="C870" s="286"/>
      <c r="D870" s="286"/>
      <c r="E870" s="286"/>
    </row>
    <row r="871">
      <c r="A871" s="286"/>
      <c r="B871" s="286"/>
      <c r="C871" s="286"/>
      <c r="D871" s="286"/>
      <c r="E871" s="286"/>
    </row>
    <row r="872">
      <c r="A872" s="286"/>
      <c r="B872" s="286"/>
      <c r="C872" s="286"/>
      <c r="D872" s="286"/>
      <c r="E872" s="286"/>
    </row>
    <row r="873">
      <c r="A873" s="286"/>
      <c r="B873" s="286"/>
      <c r="C873" s="286"/>
      <c r="D873" s="286"/>
      <c r="E873" s="286"/>
    </row>
    <row r="874">
      <c r="A874" s="286"/>
      <c r="B874" s="286"/>
      <c r="C874" s="286"/>
      <c r="D874" s="286"/>
      <c r="E874" s="286"/>
    </row>
    <row r="875">
      <c r="A875" s="286"/>
      <c r="B875" s="286"/>
      <c r="C875" s="286"/>
      <c r="D875" s="286"/>
      <c r="E875" s="286"/>
    </row>
    <row r="876">
      <c r="A876" s="286"/>
      <c r="B876" s="286"/>
      <c r="C876" s="286"/>
      <c r="D876" s="286"/>
      <c r="E876" s="286"/>
    </row>
    <row r="877">
      <c r="A877" s="286"/>
      <c r="B877" s="286"/>
      <c r="C877" s="286"/>
      <c r="D877" s="286"/>
      <c r="E877" s="286"/>
    </row>
    <row r="878">
      <c r="A878" s="286"/>
      <c r="B878" s="286"/>
      <c r="C878" s="286"/>
      <c r="D878" s="286"/>
      <c r="E878" s="286"/>
    </row>
    <row r="879">
      <c r="A879" s="286"/>
      <c r="B879" s="286"/>
      <c r="C879" s="286"/>
      <c r="D879" s="286"/>
      <c r="E879" s="286"/>
    </row>
    <row r="880">
      <c r="A880" s="286"/>
      <c r="B880" s="286"/>
      <c r="C880" s="286"/>
      <c r="D880" s="286"/>
      <c r="E880" s="286"/>
    </row>
    <row r="881">
      <c r="A881" s="286"/>
      <c r="B881" s="286"/>
      <c r="C881" s="286"/>
      <c r="D881" s="286"/>
      <c r="E881" s="286"/>
    </row>
    <row r="882">
      <c r="A882" s="286"/>
      <c r="B882" s="286"/>
      <c r="C882" s="286"/>
      <c r="D882" s="286"/>
      <c r="E882" s="286"/>
    </row>
  </sheetData>
  <mergeCells count="3">
    <mergeCell ref="A1:M1"/>
    <mergeCell ref="A2:M2"/>
    <mergeCell ref="A3:M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24.86"/>
    <col customWidth="1" min="3" max="3" width="39.43"/>
    <col customWidth="1" min="4" max="4" width="24.86"/>
    <col customWidth="1" min="5" max="10" width="17.29"/>
    <col customWidth="1" min="11" max="11" width="21.71"/>
    <col customWidth="1" min="12" max="12" width="13.14"/>
    <col customWidth="1" min="13" max="26" width="14.0"/>
  </cols>
  <sheetData>
    <row r="1">
      <c r="A1" s="358" t="s">
        <v>0</v>
      </c>
      <c r="B1" s="358" t="s">
        <v>4712</v>
      </c>
      <c r="C1" s="7" t="s">
        <v>7</v>
      </c>
      <c r="D1" s="8" t="s">
        <v>8</v>
      </c>
      <c r="E1" s="9" t="s">
        <v>9</v>
      </c>
      <c r="F1" s="7" t="s">
        <v>10</v>
      </c>
      <c r="G1" s="7" t="s">
        <v>11</v>
      </c>
      <c r="H1" s="10" t="s">
        <v>12</v>
      </c>
      <c r="I1" s="11" t="s">
        <v>13</v>
      </c>
      <c r="J1" s="11" t="s">
        <v>14</v>
      </c>
      <c r="K1" s="7" t="s">
        <v>15</v>
      </c>
      <c r="L1" s="12" t="s">
        <v>16</v>
      </c>
      <c r="M1" s="9" t="s">
        <v>17</v>
      </c>
      <c r="N1" s="13" t="s">
        <v>18</v>
      </c>
      <c r="O1" s="13" t="s">
        <v>19</v>
      </c>
      <c r="P1" s="7" t="s">
        <v>20</v>
      </c>
      <c r="Q1" s="7" t="s">
        <v>21</v>
      </c>
      <c r="R1" s="9" t="s">
        <v>22</v>
      </c>
      <c r="S1" s="9" t="s">
        <v>23</v>
      </c>
    </row>
    <row r="2" ht="15.0" customHeight="1">
      <c r="A2" s="359">
        <v>1.01443265E8</v>
      </c>
      <c r="B2" s="359"/>
      <c r="C2" s="360" t="s">
        <v>4713</v>
      </c>
      <c r="D2" s="9"/>
      <c r="E2" s="9" t="s">
        <v>9</v>
      </c>
      <c r="F2" s="9" t="s">
        <v>4714</v>
      </c>
      <c r="G2" s="9" t="s">
        <v>4715</v>
      </c>
      <c r="H2" s="9" t="s">
        <v>4716</v>
      </c>
      <c r="I2" s="9" t="s">
        <v>4717</v>
      </c>
      <c r="J2" s="361">
        <v>2894092.0</v>
      </c>
      <c r="K2" s="361" t="s">
        <v>4718</v>
      </c>
      <c r="L2" s="9"/>
    </row>
    <row r="3" ht="15.0" customHeight="1">
      <c r="A3" s="362">
        <v>1.02126117E8</v>
      </c>
      <c r="B3" s="362"/>
      <c r="C3" s="363" t="s">
        <v>4719</v>
      </c>
      <c r="I3" s="9" t="s">
        <v>4717</v>
      </c>
      <c r="J3" s="361">
        <v>2836295.0</v>
      </c>
      <c r="K3" s="361" t="s">
        <v>4718</v>
      </c>
      <c r="L3" s="9"/>
    </row>
    <row r="4" ht="15.0" customHeight="1">
      <c r="A4" s="359">
        <v>1.900169739E9</v>
      </c>
      <c r="B4" s="359"/>
      <c r="C4" s="360" t="s">
        <v>4720</v>
      </c>
      <c r="I4" s="9" t="s">
        <v>4717</v>
      </c>
      <c r="J4" s="361">
        <v>0.092375759</v>
      </c>
      <c r="K4" s="361" t="s">
        <v>4718</v>
      </c>
      <c r="L4" s="9"/>
    </row>
    <row r="5" ht="15.0" customHeight="1">
      <c r="A5" s="359">
        <v>1.01776771E8</v>
      </c>
      <c r="B5" s="359"/>
      <c r="C5" s="360" t="s">
        <v>4721</v>
      </c>
      <c r="I5" s="9" t="s">
        <v>4717</v>
      </c>
      <c r="J5" s="361">
        <v>0.099254366</v>
      </c>
      <c r="K5" s="361" t="s">
        <v>4718</v>
      </c>
      <c r="L5" s="9"/>
    </row>
    <row r="6" ht="15.0" customHeight="1">
      <c r="A6" s="359">
        <v>6.03397357E8</v>
      </c>
      <c r="B6" s="359"/>
      <c r="C6" s="360" t="s">
        <v>4722</v>
      </c>
      <c r="I6" s="9" t="s">
        <v>4717</v>
      </c>
      <c r="J6" s="361"/>
      <c r="K6" s="361" t="s">
        <v>4718</v>
      </c>
      <c r="L6" s="9"/>
    </row>
    <row r="7" ht="15.0" customHeight="1">
      <c r="A7" s="359">
        <v>1.03052304E8</v>
      </c>
      <c r="B7" s="359"/>
      <c r="C7" s="360" t="s">
        <v>4723</v>
      </c>
      <c r="I7" s="9" t="s">
        <v>4717</v>
      </c>
      <c r="J7" s="361"/>
      <c r="K7" s="361" t="s">
        <v>4718</v>
      </c>
      <c r="L7" s="9"/>
    </row>
    <row r="8" ht="15.0" customHeight="1">
      <c r="A8" s="359">
        <v>1.02489606E8</v>
      </c>
      <c r="B8" s="359"/>
      <c r="C8" s="360" t="s">
        <v>4724</v>
      </c>
      <c r="I8" s="9" t="s">
        <v>4717</v>
      </c>
      <c r="J8" s="361">
        <v>2869625.0</v>
      </c>
      <c r="K8" s="361" t="s">
        <v>4718</v>
      </c>
      <c r="L8" s="9"/>
    </row>
    <row r="9" ht="15.0" customHeight="1">
      <c r="A9" s="359">
        <v>9.12555398E8</v>
      </c>
      <c r="B9" s="359"/>
      <c r="C9" s="360" t="s">
        <v>4725</v>
      </c>
      <c r="I9" s="9" t="s">
        <v>4717</v>
      </c>
      <c r="J9" s="361">
        <v>0.044249658</v>
      </c>
      <c r="K9" s="361" t="s">
        <v>4718</v>
      </c>
      <c r="L9" s="9"/>
    </row>
    <row r="10" ht="15.0" customHeight="1">
      <c r="A10" s="359">
        <v>1.03238028E8</v>
      </c>
      <c r="B10" s="359"/>
      <c r="C10" s="360" t="s">
        <v>4726</v>
      </c>
      <c r="I10" s="9" t="s">
        <v>4717</v>
      </c>
      <c r="J10" s="361">
        <v>2385047.0</v>
      </c>
      <c r="K10" s="361" t="s">
        <v>4718</v>
      </c>
      <c r="L10" s="9"/>
    </row>
    <row r="11" ht="15.0" customHeight="1">
      <c r="A11" s="359">
        <v>1.00595446E8</v>
      </c>
      <c r="B11" s="359"/>
      <c r="C11" s="360" t="s">
        <v>4727</v>
      </c>
      <c r="I11" s="9" t="s">
        <v>4717</v>
      </c>
      <c r="J11" s="361">
        <v>2480481.0</v>
      </c>
      <c r="K11" s="361" t="s">
        <v>4718</v>
      </c>
      <c r="L11" s="9"/>
    </row>
    <row r="12" ht="15.0" customHeight="1">
      <c r="A12" s="359">
        <v>1.03435947E8</v>
      </c>
      <c r="B12" s="359"/>
      <c r="C12" s="360" t="s">
        <v>4728</v>
      </c>
      <c r="I12" s="9" t="s">
        <v>4717</v>
      </c>
      <c r="J12" s="361">
        <v>2452604.0</v>
      </c>
      <c r="K12" s="361" t="s">
        <v>4718</v>
      </c>
      <c r="L12" s="9"/>
    </row>
    <row r="13" ht="15.0" customHeight="1">
      <c r="A13" s="359">
        <v>1.02123932E8</v>
      </c>
      <c r="B13" s="359"/>
      <c r="C13" s="360" t="s">
        <v>4729</v>
      </c>
      <c r="I13" s="9" t="s">
        <v>4717</v>
      </c>
      <c r="J13" s="361">
        <v>2867290.0</v>
      </c>
      <c r="K13" s="361" t="s">
        <v>4718</v>
      </c>
      <c r="L13" s="9"/>
    </row>
    <row r="14" ht="15.0" customHeight="1">
      <c r="A14" s="359">
        <v>1.03708459E8</v>
      </c>
      <c r="B14" s="359"/>
      <c r="C14" s="360" t="s">
        <v>4730</v>
      </c>
      <c r="I14" s="9" t="s">
        <v>4717</v>
      </c>
      <c r="J14" s="361">
        <v>400314.0</v>
      </c>
      <c r="K14" s="361" t="s">
        <v>4718</v>
      </c>
      <c r="L14" s="9"/>
    </row>
    <row r="15" ht="15.0" customHeight="1">
      <c r="A15" s="359">
        <v>1.01175354E8</v>
      </c>
      <c r="B15" s="359"/>
      <c r="C15" s="360" t="s">
        <v>4731</v>
      </c>
      <c r="I15" s="9" t="s">
        <v>4717</v>
      </c>
      <c r="J15" s="361">
        <v>2815615.0</v>
      </c>
      <c r="K15" s="361" t="s">
        <v>4718</v>
      </c>
      <c r="L15" s="9"/>
    </row>
    <row r="16" ht="15.0" customHeight="1">
      <c r="A16" s="359">
        <v>1.03313961E8</v>
      </c>
      <c r="B16" s="359"/>
      <c r="C16" s="360" t="s">
        <v>4732</v>
      </c>
      <c r="I16" s="9" t="s">
        <v>4717</v>
      </c>
      <c r="J16" s="361">
        <v>0.0862497</v>
      </c>
      <c r="K16" s="361" t="s">
        <v>4718</v>
      </c>
      <c r="L16" s="9"/>
    </row>
    <row r="17" ht="15.0" customHeight="1">
      <c r="A17" s="359">
        <v>6.04615385E8</v>
      </c>
      <c r="B17" s="359"/>
      <c r="C17" s="360" t="s">
        <v>4733</v>
      </c>
      <c r="I17" s="9" t="s">
        <v>4717</v>
      </c>
      <c r="J17" s="360"/>
      <c r="K17" s="361" t="s">
        <v>4718</v>
      </c>
      <c r="L17" s="9"/>
    </row>
    <row r="18" ht="15.0" customHeight="1">
      <c r="A18" s="359">
        <v>1.02338928E8</v>
      </c>
      <c r="B18" s="359"/>
      <c r="C18" s="360" t="s">
        <v>4734</v>
      </c>
      <c r="I18" s="9" t="s">
        <v>4717</v>
      </c>
      <c r="J18" s="361">
        <v>0.091815616</v>
      </c>
      <c r="K18" s="361" t="s">
        <v>4718</v>
      </c>
      <c r="L18" s="9"/>
    </row>
    <row r="19" ht="15.0" customHeight="1">
      <c r="A19" s="359">
        <v>1.01987329E8</v>
      </c>
      <c r="B19" s="359"/>
      <c r="C19" s="360" t="s">
        <v>4735</v>
      </c>
      <c r="I19" s="9" t="s">
        <v>4717</v>
      </c>
      <c r="J19" s="361">
        <v>0.093567948</v>
      </c>
      <c r="K19" s="361" t="s">
        <v>4718</v>
      </c>
      <c r="L19" s="9"/>
    </row>
    <row r="20" ht="15.0" customHeight="1">
      <c r="A20" s="359">
        <v>6.03935297E8</v>
      </c>
      <c r="B20" s="359"/>
      <c r="C20" s="360" t="s">
        <v>3221</v>
      </c>
      <c r="I20" s="9" t="s">
        <v>4717</v>
      </c>
      <c r="J20" s="361">
        <v>0.09954926</v>
      </c>
      <c r="K20" s="361" t="s">
        <v>4718</v>
      </c>
      <c r="L20" s="9"/>
    </row>
    <row r="21" ht="15.0" customHeight="1">
      <c r="A21" s="359">
        <v>6.04217307E8</v>
      </c>
      <c r="B21" s="359"/>
      <c r="C21" s="360" t="s">
        <v>3292</v>
      </c>
      <c r="I21" s="9" t="s">
        <v>4717</v>
      </c>
      <c r="J21" s="361">
        <v>0.091607509</v>
      </c>
      <c r="K21" s="361" t="s">
        <v>4718</v>
      </c>
      <c r="L21" s="9"/>
    </row>
    <row r="22" ht="15.0" customHeight="1">
      <c r="A22" s="359">
        <v>1.01422095E8</v>
      </c>
      <c r="B22" s="359"/>
      <c r="C22" s="360" t="s">
        <v>4736</v>
      </c>
      <c r="I22" s="9" t="s">
        <v>4717</v>
      </c>
      <c r="J22" s="361">
        <v>2385887.0</v>
      </c>
      <c r="K22" s="361" t="s">
        <v>4718</v>
      </c>
      <c r="L22" s="9"/>
    </row>
    <row r="23" ht="15.0" customHeight="1">
      <c r="A23" s="359">
        <v>1.04606728E8</v>
      </c>
      <c r="B23" s="359"/>
      <c r="C23" s="360" t="s">
        <v>4737</v>
      </c>
      <c r="I23" s="9" t="s">
        <v>4717</v>
      </c>
      <c r="J23" s="361">
        <v>2386417.0</v>
      </c>
      <c r="K23" s="361" t="s">
        <v>4718</v>
      </c>
      <c r="L23" s="9"/>
    </row>
    <row r="24" ht="15.0" customHeight="1">
      <c r="A24" s="359">
        <v>1.02043908E8</v>
      </c>
      <c r="B24" s="359"/>
      <c r="C24" s="360" t="s">
        <v>4738</v>
      </c>
      <c r="I24" s="9" t="s">
        <v>4717</v>
      </c>
      <c r="J24" s="361">
        <v>4086855.0</v>
      </c>
      <c r="K24" s="361" t="s">
        <v>4718</v>
      </c>
      <c r="L24" s="9"/>
    </row>
    <row r="25" ht="15.0" customHeight="1">
      <c r="A25" s="359">
        <v>1.00897412E8</v>
      </c>
      <c r="B25" s="359"/>
      <c r="C25" s="360" t="s">
        <v>4739</v>
      </c>
      <c r="I25" s="9" t="s">
        <v>4717</v>
      </c>
      <c r="J25" s="361">
        <v>2821823.0</v>
      </c>
      <c r="K25" s="361" t="s">
        <v>4718</v>
      </c>
      <c r="L25" s="9"/>
    </row>
    <row r="26" ht="15.0" customHeight="1">
      <c r="A26" s="359">
        <v>1.00104561E8</v>
      </c>
      <c r="B26" s="359"/>
      <c r="C26" s="360" t="s">
        <v>4740</v>
      </c>
      <c r="I26" s="9" t="s">
        <v>4717</v>
      </c>
      <c r="J26" s="361">
        <v>2876165.0</v>
      </c>
      <c r="K26" s="361" t="s">
        <v>4718</v>
      </c>
      <c r="L26" s="9"/>
    </row>
    <row r="27" ht="15.0" customHeight="1">
      <c r="A27" s="359">
        <v>1.00181791E8</v>
      </c>
      <c r="B27" s="359"/>
      <c r="C27" s="360" t="s">
        <v>4741</v>
      </c>
      <c r="I27" s="9" t="s">
        <v>4717</v>
      </c>
      <c r="J27" s="361">
        <v>2385009.0</v>
      </c>
      <c r="K27" s="361" t="s">
        <v>4718</v>
      </c>
      <c r="L27" s="9"/>
    </row>
    <row r="28" ht="15.0" customHeight="1">
      <c r="A28" s="364">
        <v>1.02715786E8</v>
      </c>
      <c r="B28" s="364"/>
      <c r="C28" s="81" t="s">
        <v>4742</v>
      </c>
      <c r="I28" s="9" t="s">
        <v>4717</v>
      </c>
      <c r="J28" s="360"/>
      <c r="K28" s="361" t="s">
        <v>4718</v>
      </c>
      <c r="L28" s="9"/>
    </row>
    <row r="29" ht="15.0" customHeight="1">
      <c r="A29" s="359">
        <v>6.02025983E8</v>
      </c>
      <c r="B29" s="359"/>
      <c r="C29" s="360" t="s">
        <v>4743</v>
      </c>
      <c r="I29" s="9" t="s">
        <v>4717</v>
      </c>
      <c r="J29" s="361">
        <v>0.09392864</v>
      </c>
      <c r="K29" s="361" t="s">
        <v>4718</v>
      </c>
      <c r="L29" s="9"/>
    </row>
    <row r="30" ht="15.0" customHeight="1">
      <c r="A30" s="359">
        <v>1.00127646E8</v>
      </c>
      <c r="B30" s="359"/>
      <c r="C30" s="360" t="s">
        <v>4744</v>
      </c>
      <c r="I30" s="9" t="s">
        <v>4717</v>
      </c>
      <c r="J30" s="361">
        <v>2899378.0</v>
      </c>
      <c r="K30" s="361" t="s">
        <v>4718</v>
      </c>
      <c r="L30" s="9"/>
    </row>
    <row r="31" ht="15.0" customHeight="1">
      <c r="A31" s="359">
        <v>1.01205896E8</v>
      </c>
      <c r="B31" s="359"/>
      <c r="C31" s="360" t="s">
        <v>4745</v>
      </c>
      <c r="I31" s="9" t="s">
        <v>4717</v>
      </c>
      <c r="J31" s="361">
        <v>2340682.0</v>
      </c>
      <c r="K31" s="361" t="s">
        <v>4718</v>
      </c>
      <c r="L31" s="9"/>
    </row>
    <row r="32" ht="15.0" customHeight="1">
      <c r="A32" s="359">
        <v>1.04053475E8</v>
      </c>
      <c r="B32" s="359"/>
      <c r="C32" s="360" t="s">
        <v>4746</v>
      </c>
      <c r="I32" s="9" t="s">
        <v>4717</v>
      </c>
      <c r="J32" s="361">
        <v>2804112.0</v>
      </c>
      <c r="K32" s="361" t="s">
        <v>4718</v>
      </c>
      <c r="L32" s="9"/>
    </row>
    <row r="33" ht="15.0" customHeight="1">
      <c r="A33" s="359">
        <v>1.0014718E8</v>
      </c>
      <c r="B33" s="359"/>
      <c r="C33" s="360" t="s">
        <v>4747</v>
      </c>
      <c r="I33" s="9" t="s">
        <v>4717</v>
      </c>
      <c r="J33" s="361">
        <v>2385069.0</v>
      </c>
      <c r="K33" s="361" t="s">
        <v>4718</v>
      </c>
      <c r="L33" s="9"/>
    </row>
    <row r="34" ht="15.0" customHeight="1">
      <c r="A34" s="359">
        <v>1.02511037E8</v>
      </c>
      <c r="B34" s="359"/>
      <c r="C34" s="360" t="s">
        <v>4748</v>
      </c>
      <c r="I34" s="9" t="s">
        <v>4717</v>
      </c>
      <c r="J34" s="360"/>
      <c r="K34" s="361" t="s">
        <v>4718</v>
      </c>
      <c r="L34" s="9"/>
    </row>
    <row r="35" ht="15.0" customHeight="1">
      <c r="A35" s="359">
        <v>1.02787561E8</v>
      </c>
      <c r="B35" s="359"/>
      <c r="C35" s="360" t="s">
        <v>4749</v>
      </c>
      <c r="I35" s="9" t="s">
        <v>4717</v>
      </c>
      <c r="J35" s="361">
        <v>2819575.0</v>
      </c>
      <c r="K35" s="361" t="s">
        <v>4718</v>
      </c>
      <c r="L35" s="9"/>
    </row>
    <row r="36" ht="15.0" customHeight="1">
      <c r="A36" s="359">
        <v>1.02081957E8</v>
      </c>
      <c r="B36" s="359"/>
      <c r="C36" s="360" t="s">
        <v>4750</v>
      </c>
      <c r="I36" s="9" t="s">
        <v>4717</v>
      </c>
      <c r="J36" s="361">
        <v>2857756.0</v>
      </c>
      <c r="K36" s="361" t="s">
        <v>4718</v>
      </c>
      <c r="L36" s="9"/>
    </row>
    <row r="37" ht="15.0" customHeight="1">
      <c r="A37" s="359">
        <v>1.0018839E8</v>
      </c>
      <c r="B37" s="359"/>
      <c r="C37" s="360" t="s">
        <v>4751</v>
      </c>
      <c r="I37" s="9" t="s">
        <v>4717</v>
      </c>
      <c r="J37" s="361">
        <v>0.098645788</v>
      </c>
      <c r="K37" s="361" t="s">
        <v>4718</v>
      </c>
      <c r="L37" s="9"/>
    </row>
    <row r="38" ht="15.0" customHeight="1">
      <c r="A38" s="359">
        <v>9.05766101E8</v>
      </c>
      <c r="B38" s="359"/>
      <c r="C38" s="360" t="s">
        <v>4752</v>
      </c>
      <c r="I38" s="9" t="s">
        <v>4717</v>
      </c>
      <c r="J38" s="361">
        <v>2251636.0</v>
      </c>
      <c r="K38" s="361" t="s">
        <v>4718</v>
      </c>
      <c r="L38" s="9"/>
    </row>
    <row r="39" ht="15.0" customHeight="1">
      <c r="A39" s="359">
        <v>1.02091956E8</v>
      </c>
      <c r="B39" s="359"/>
      <c r="C39" s="360" t="s">
        <v>4753</v>
      </c>
      <c r="I39" s="9" t="s">
        <v>4717</v>
      </c>
      <c r="J39" s="361">
        <v>2386288.0</v>
      </c>
      <c r="K39" s="361" t="s">
        <v>4718</v>
      </c>
      <c r="L39" s="9"/>
    </row>
    <row r="40" ht="15.0" customHeight="1">
      <c r="A40" s="359">
        <v>1.0180425E8</v>
      </c>
      <c r="B40" s="359"/>
      <c r="C40" s="360" t="s">
        <v>4754</v>
      </c>
      <c r="I40" s="9" t="s">
        <v>4717</v>
      </c>
      <c r="J40" s="361">
        <v>2858458.0</v>
      </c>
      <c r="K40" s="361" t="s">
        <v>4718</v>
      </c>
      <c r="L40" s="9"/>
    </row>
    <row r="41" ht="15.0" customHeight="1">
      <c r="A41" s="359">
        <v>1.02030095E8</v>
      </c>
      <c r="B41" s="359"/>
      <c r="C41" s="360" t="s">
        <v>4755</v>
      </c>
      <c r="I41" s="9" t="s">
        <v>4717</v>
      </c>
      <c r="J41" s="361">
        <v>2340500.0</v>
      </c>
      <c r="K41" s="361" t="s">
        <v>4718</v>
      </c>
      <c r="L41" s="9"/>
    </row>
    <row r="42" ht="15.0" customHeight="1">
      <c r="A42" s="359">
        <v>1.04532171E8</v>
      </c>
      <c r="B42" s="359"/>
      <c r="C42" s="360" t="s">
        <v>4756</v>
      </c>
      <c r="I42" s="9" t="s">
        <v>4717</v>
      </c>
      <c r="J42" s="361">
        <v>4085990.0</v>
      </c>
      <c r="K42" s="361" t="s">
        <v>4718</v>
      </c>
      <c r="L42" s="9"/>
    </row>
    <row r="43" ht="15.0" customHeight="1">
      <c r="A43" s="359">
        <v>1.00953603E8</v>
      </c>
      <c r="B43" s="359"/>
      <c r="C43" s="360" t="s">
        <v>4757</v>
      </c>
      <c r="I43" s="9" t="s">
        <v>4717</v>
      </c>
      <c r="J43" s="361">
        <v>2858384.0</v>
      </c>
      <c r="K43" s="361" t="s">
        <v>4718</v>
      </c>
      <c r="L43" s="9"/>
    </row>
    <row r="44" ht="15.0" customHeight="1">
      <c r="A44" s="359">
        <v>1.02922911E8</v>
      </c>
      <c r="B44" s="359"/>
      <c r="C44" s="360" t="s">
        <v>4758</v>
      </c>
      <c r="I44" s="9" t="s">
        <v>4717</v>
      </c>
      <c r="J44" s="365" t="s">
        <v>4759</v>
      </c>
      <c r="K44" s="361" t="s">
        <v>4718</v>
      </c>
      <c r="L44" s="9"/>
    </row>
    <row r="45" ht="15.0" customHeight="1">
      <c r="A45" s="359">
        <v>1.01452324E8</v>
      </c>
      <c r="B45" s="359"/>
      <c r="C45" s="360" t="s">
        <v>4760</v>
      </c>
      <c r="I45" s="9" t="s">
        <v>4717</v>
      </c>
      <c r="J45" s="361">
        <v>2964478.0</v>
      </c>
      <c r="K45" s="361" t="s">
        <v>4718</v>
      </c>
      <c r="L45" s="9"/>
    </row>
    <row r="46" ht="15.0" customHeight="1">
      <c r="A46" s="359">
        <v>1.02769866E8</v>
      </c>
      <c r="B46" s="359"/>
      <c r="C46" s="366" t="s">
        <v>4761</v>
      </c>
      <c r="I46" s="9" t="s">
        <v>4717</v>
      </c>
      <c r="J46" s="360"/>
      <c r="K46" s="361" t="s">
        <v>4718</v>
      </c>
      <c r="L46" s="9"/>
    </row>
    <row r="47" ht="15.0" customHeight="1">
      <c r="A47" s="359">
        <v>1.202397509E9</v>
      </c>
      <c r="B47" s="359"/>
      <c r="C47" s="360" t="s">
        <v>4762</v>
      </c>
      <c r="I47" s="9" t="s">
        <v>4717</v>
      </c>
      <c r="J47" s="361">
        <v>4092731.0</v>
      </c>
      <c r="K47" s="361" t="s">
        <v>4718</v>
      </c>
      <c r="L47" s="9"/>
    </row>
    <row r="48" ht="15.0" customHeight="1">
      <c r="A48" s="359">
        <v>1.03400818E8</v>
      </c>
      <c r="B48" s="359"/>
      <c r="C48" s="360" t="s">
        <v>4763</v>
      </c>
      <c r="I48" s="9" t="s">
        <v>4717</v>
      </c>
      <c r="J48" s="360"/>
      <c r="K48" s="361" t="s">
        <v>4718</v>
      </c>
      <c r="L48" s="9"/>
    </row>
    <row r="49" ht="15.0" customHeight="1">
      <c r="A49" s="359">
        <v>1.01862647E8</v>
      </c>
      <c r="B49" s="359"/>
      <c r="C49" s="360" t="s">
        <v>4764</v>
      </c>
      <c r="I49" s="9" t="s">
        <v>4717</v>
      </c>
      <c r="J49" s="361">
        <v>2800444.0</v>
      </c>
      <c r="K49" s="361" t="s">
        <v>4718</v>
      </c>
      <c r="L49" s="9"/>
    </row>
    <row r="50" ht="15.0" customHeight="1">
      <c r="A50" s="359">
        <v>1.02127776E8</v>
      </c>
      <c r="B50" s="359"/>
      <c r="C50" s="360" t="s">
        <v>4765</v>
      </c>
      <c r="I50" s="9" t="s">
        <v>4717</v>
      </c>
      <c r="J50" s="361">
        <v>2867006.0</v>
      </c>
      <c r="K50" s="361" t="s">
        <v>4718</v>
      </c>
      <c r="L50" s="9"/>
    </row>
    <row r="51" ht="15.0" customHeight="1">
      <c r="A51" s="359">
        <v>1.02334075E8</v>
      </c>
      <c r="B51" s="359"/>
      <c r="C51" s="360" t="s">
        <v>4766</v>
      </c>
      <c r="I51" s="9" t="s">
        <v>4717</v>
      </c>
      <c r="J51" s="361">
        <v>4086858.0</v>
      </c>
      <c r="K51" s="361" t="s">
        <v>4718</v>
      </c>
      <c r="L51" s="9"/>
    </row>
    <row r="52" ht="15.0" customHeight="1">
      <c r="A52" s="359">
        <v>1.02774056E8</v>
      </c>
      <c r="B52" s="359"/>
      <c r="C52" s="360" t="s">
        <v>4767</v>
      </c>
      <c r="I52" s="9" t="s">
        <v>4717</v>
      </c>
      <c r="J52" s="361">
        <v>2859047.0</v>
      </c>
      <c r="K52" s="361" t="s">
        <v>4718</v>
      </c>
      <c r="L52" s="9"/>
    </row>
    <row r="53" ht="15.0" customHeight="1">
      <c r="A53" s="359">
        <v>1.01382323E8</v>
      </c>
      <c r="B53" s="359"/>
      <c r="C53" s="360" t="s">
        <v>4768</v>
      </c>
      <c r="I53" s="9" t="s">
        <v>4717</v>
      </c>
      <c r="J53" s="361">
        <v>2859048.0</v>
      </c>
      <c r="K53" s="361" t="s">
        <v>4718</v>
      </c>
      <c r="L53" s="9"/>
    </row>
    <row r="54" ht="15.0" customHeight="1">
      <c r="A54" s="359">
        <v>1.03860623E8</v>
      </c>
      <c r="B54" s="359"/>
      <c r="C54" s="360" t="s">
        <v>4769</v>
      </c>
      <c r="I54" s="9" t="s">
        <v>4717</v>
      </c>
      <c r="J54" s="361"/>
      <c r="K54" s="361" t="s">
        <v>4718</v>
      </c>
      <c r="L54" s="9"/>
    </row>
    <row r="55" ht="15.0" customHeight="1">
      <c r="A55" s="359">
        <v>1.01372779E8</v>
      </c>
      <c r="B55" s="359"/>
      <c r="C55" s="360" t="s">
        <v>4770</v>
      </c>
      <c r="I55" s="9" t="s">
        <v>4717</v>
      </c>
      <c r="J55" s="361">
        <v>0.936710765</v>
      </c>
      <c r="K55" s="361" t="s">
        <v>4718</v>
      </c>
      <c r="L55" s="9"/>
    </row>
    <row r="56" ht="15.0" customHeight="1">
      <c r="A56" s="359">
        <v>1.03039392E8</v>
      </c>
      <c r="B56" s="359"/>
      <c r="C56" s="360" t="s">
        <v>4771</v>
      </c>
      <c r="I56" s="9" t="s">
        <v>4717</v>
      </c>
      <c r="J56" s="361">
        <v>2900867.0</v>
      </c>
      <c r="K56" s="361" t="s">
        <v>4718</v>
      </c>
      <c r="L56" s="9"/>
    </row>
    <row r="57" ht="15.0" customHeight="1">
      <c r="A57" s="359">
        <v>1.01766376E8</v>
      </c>
      <c r="B57" s="359"/>
      <c r="C57" s="360" t="s">
        <v>4772</v>
      </c>
      <c r="I57" s="9" t="s">
        <v>4717</v>
      </c>
      <c r="J57" s="361">
        <v>2341434.0</v>
      </c>
      <c r="K57" s="361" t="s">
        <v>4718</v>
      </c>
      <c r="L57" s="9"/>
    </row>
    <row r="58" ht="15.0" customHeight="1">
      <c r="A58" s="359">
        <v>1.03619425E8</v>
      </c>
      <c r="B58" s="359"/>
      <c r="C58" s="360" t="s">
        <v>4773</v>
      </c>
      <c r="I58" s="9" t="s">
        <v>4717</v>
      </c>
      <c r="J58" s="361">
        <v>2857472.0</v>
      </c>
      <c r="K58" s="361" t="s">
        <v>4718</v>
      </c>
      <c r="L58" s="9"/>
    </row>
    <row r="59" ht="15.0" customHeight="1">
      <c r="A59" s="359">
        <v>1.03493201E8</v>
      </c>
      <c r="B59" s="359"/>
      <c r="C59" s="360" t="s">
        <v>4774</v>
      </c>
      <c r="I59" s="9" t="s">
        <v>4717</v>
      </c>
      <c r="J59" s="361">
        <v>2853880.0</v>
      </c>
      <c r="K59" s="361" t="s">
        <v>4718</v>
      </c>
      <c r="L59" s="9"/>
    </row>
    <row r="60" ht="15.0" customHeight="1">
      <c r="A60" s="359">
        <v>1.02804416E8</v>
      </c>
      <c r="B60" s="359"/>
      <c r="C60" s="360" t="s">
        <v>4775</v>
      </c>
      <c r="I60" s="9" t="s">
        <v>4717</v>
      </c>
      <c r="J60" s="360"/>
      <c r="K60" s="361" t="s">
        <v>4718</v>
      </c>
      <c r="L60" s="9"/>
    </row>
    <row r="61" ht="15.0" customHeight="1">
      <c r="A61" s="359">
        <v>1.01200558E8</v>
      </c>
      <c r="B61" s="359"/>
      <c r="C61" s="360" t="s">
        <v>4776</v>
      </c>
      <c r="I61" s="9" t="s">
        <v>4717</v>
      </c>
      <c r="J61" s="361">
        <v>0.0951392</v>
      </c>
      <c r="K61" s="361" t="s">
        <v>4718</v>
      </c>
      <c r="L61" s="9"/>
    </row>
    <row r="62" ht="15.0" customHeight="1">
      <c r="A62" s="359">
        <v>3.00455482E8</v>
      </c>
      <c r="B62" s="359"/>
      <c r="C62" s="360" t="s">
        <v>4777</v>
      </c>
      <c r="I62" s="9" t="s">
        <v>4717</v>
      </c>
      <c r="J62" s="361">
        <v>4087544.0</v>
      </c>
      <c r="K62" s="361" t="s">
        <v>4718</v>
      </c>
      <c r="L62" s="9"/>
    </row>
    <row r="63" ht="15.0" customHeight="1">
      <c r="A63" s="359">
        <v>1.03327201E8</v>
      </c>
      <c r="B63" s="359"/>
      <c r="C63" s="360" t="s">
        <v>4778</v>
      </c>
      <c r="I63" s="9" t="s">
        <v>4717</v>
      </c>
      <c r="J63" s="361">
        <v>2475111.0</v>
      </c>
      <c r="K63" s="361" t="s">
        <v>4718</v>
      </c>
      <c r="L63" s="9"/>
    </row>
    <row r="64" ht="15.0" customHeight="1">
      <c r="A64" s="359">
        <v>1.709274102E9</v>
      </c>
      <c r="B64" s="359"/>
      <c r="C64" s="360" t="s">
        <v>4779</v>
      </c>
      <c r="I64" s="9" t="s">
        <v>4717</v>
      </c>
      <c r="J64" s="361">
        <v>0.093968812</v>
      </c>
      <c r="K64" s="361" t="s">
        <v>4718</v>
      </c>
      <c r="L64" s="9"/>
    </row>
    <row r="65" ht="15.0" customHeight="1">
      <c r="A65" s="359">
        <v>1.02435955E8</v>
      </c>
      <c r="B65" s="359"/>
      <c r="C65" s="366" t="s">
        <v>4780</v>
      </c>
      <c r="I65" s="9" t="s">
        <v>4717</v>
      </c>
      <c r="J65" s="360"/>
      <c r="K65" s="361" t="s">
        <v>4718</v>
      </c>
      <c r="L65" s="9"/>
    </row>
    <row r="66" ht="15.0" customHeight="1">
      <c r="A66" s="359">
        <v>1.00815299E8</v>
      </c>
      <c r="B66" s="359"/>
      <c r="C66" s="360" t="s">
        <v>4781</v>
      </c>
      <c r="I66" s="9" t="s">
        <v>4717</v>
      </c>
      <c r="J66" s="361">
        <v>2892494.0</v>
      </c>
      <c r="K66" s="361" t="s">
        <v>4718</v>
      </c>
      <c r="L66" s="9"/>
    </row>
    <row r="67" ht="15.0" customHeight="1">
      <c r="A67" s="359">
        <v>1.02314283E8</v>
      </c>
      <c r="B67" s="359"/>
      <c r="C67" s="367" t="s">
        <v>4782</v>
      </c>
      <c r="I67" s="9" t="s">
        <v>4717</v>
      </c>
      <c r="J67" s="361"/>
      <c r="K67" s="361" t="s">
        <v>4718</v>
      </c>
      <c r="L67" s="9"/>
    </row>
    <row r="68" ht="15.0" customHeight="1">
      <c r="A68" s="359">
        <v>1.400202717E9</v>
      </c>
      <c r="B68" s="359"/>
      <c r="C68" s="360" t="s">
        <v>4783</v>
      </c>
      <c r="I68" s="9" t="s">
        <v>4717</v>
      </c>
      <c r="J68" s="361">
        <v>0.094667717</v>
      </c>
      <c r="K68" s="361" t="s">
        <v>4718</v>
      </c>
      <c r="L68" s="9"/>
    </row>
    <row r="69" ht="15.0" customHeight="1">
      <c r="A69" s="359">
        <v>1.02639176E8</v>
      </c>
      <c r="B69" s="359"/>
      <c r="C69" s="360" t="s">
        <v>4784</v>
      </c>
      <c r="I69" s="9" t="s">
        <v>4717</v>
      </c>
      <c r="J69" s="361">
        <v>2886486.0</v>
      </c>
      <c r="K69" s="361" t="s">
        <v>4718</v>
      </c>
      <c r="L69" s="9"/>
    </row>
    <row r="70" ht="15.0" customHeight="1">
      <c r="A70" s="359">
        <v>6.02427288E8</v>
      </c>
      <c r="B70" s="359"/>
      <c r="C70" s="360" t="s">
        <v>4785</v>
      </c>
      <c r="I70" s="9" t="s">
        <v>4717</v>
      </c>
      <c r="J70" s="361">
        <v>0.085790865</v>
      </c>
      <c r="K70" s="361" t="s">
        <v>4718</v>
      </c>
      <c r="L70" s="9"/>
    </row>
    <row r="71" ht="15.0" customHeight="1">
      <c r="A71" s="359">
        <v>6.04218339E8</v>
      </c>
      <c r="B71" s="359"/>
      <c r="C71" s="360" t="s">
        <v>4786</v>
      </c>
      <c r="I71" s="9" t="s">
        <v>4717</v>
      </c>
      <c r="J71" s="361"/>
      <c r="K71" s="361" t="s">
        <v>4718</v>
      </c>
      <c r="L71" s="9"/>
    </row>
    <row r="72" ht="15.0" customHeight="1">
      <c r="A72" s="359">
        <v>1.705112876E9</v>
      </c>
      <c r="B72" s="359"/>
      <c r="C72" s="360" t="s">
        <v>4787</v>
      </c>
      <c r="I72" s="9" t="s">
        <v>4717</v>
      </c>
      <c r="J72" s="361">
        <v>0.097172347</v>
      </c>
      <c r="K72" s="361" t="s">
        <v>4718</v>
      </c>
      <c r="L72" s="9"/>
    </row>
    <row r="73" ht="15.0" customHeight="1">
      <c r="A73" s="359">
        <v>1.01485696E8</v>
      </c>
      <c r="B73" s="359"/>
      <c r="C73" s="360" t="s">
        <v>4788</v>
      </c>
      <c r="I73" s="9" t="s">
        <v>4717</v>
      </c>
      <c r="J73" s="361">
        <v>2894060.0</v>
      </c>
      <c r="K73" s="361" t="s">
        <v>4718</v>
      </c>
      <c r="L73" s="9"/>
    </row>
    <row r="74" ht="15.0" customHeight="1">
      <c r="A74" s="359">
        <v>1.02872538E8</v>
      </c>
      <c r="B74" s="359"/>
      <c r="C74" s="360" t="s">
        <v>4789</v>
      </c>
      <c r="I74" s="9" t="s">
        <v>4717</v>
      </c>
      <c r="J74" s="361">
        <v>2819668.0</v>
      </c>
      <c r="K74" s="361" t="s">
        <v>4718</v>
      </c>
      <c r="L74" s="9"/>
    </row>
    <row r="75" ht="15.0" customHeight="1">
      <c r="A75" s="359">
        <v>1.03140273E8</v>
      </c>
      <c r="B75" s="359"/>
      <c r="C75" s="360" t="s">
        <v>4790</v>
      </c>
      <c r="I75" s="9" t="s">
        <v>4717</v>
      </c>
      <c r="J75" s="361">
        <v>2819668.0</v>
      </c>
      <c r="K75" s="361" t="s">
        <v>4718</v>
      </c>
      <c r="L75" s="9"/>
    </row>
    <row r="76" ht="15.0" customHeight="1">
      <c r="A76" s="359">
        <v>1.03456372E8</v>
      </c>
      <c r="B76" s="359"/>
      <c r="C76" s="366" t="s">
        <v>4791</v>
      </c>
      <c r="I76" s="9" t="s">
        <v>4717</v>
      </c>
      <c r="J76" s="360"/>
      <c r="K76" s="361" t="s">
        <v>4718</v>
      </c>
      <c r="L76" s="9"/>
    </row>
    <row r="77" ht="15.0" customHeight="1">
      <c r="A77" s="359">
        <v>6.04260331E8</v>
      </c>
      <c r="B77" s="359"/>
      <c r="C77" s="360" t="s">
        <v>4792</v>
      </c>
      <c r="I77" s="9" t="s">
        <v>4717</v>
      </c>
      <c r="J77" s="361">
        <v>8.2886107E7</v>
      </c>
      <c r="K77" s="361" t="s">
        <v>4718</v>
      </c>
      <c r="L77" s="9"/>
    </row>
    <row r="78" ht="15.0" customHeight="1">
      <c r="A78" s="359">
        <v>1.04096557E8</v>
      </c>
      <c r="B78" s="359"/>
      <c r="C78" s="360" t="s">
        <v>4793</v>
      </c>
      <c r="I78" s="9" t="s">
        <v>4717</v>
      </c>
      <c r="J78" s="361">
        <v>2896743.0</v>
      </c>
      <c r="K78" s="361" t="s">
        <v>4718</v>
      </c>
      <c r="L78" s="9"/>
    </row>
    <row r="79" ht="15.0" customHeight="1">
      <c r="A79" s="359">
        <v>1.04101209E8</v>
      </c>
      <c r="B79" s="359"/>
      <c r="C79" s="363" t="s">
        <v>4794</v>
      </c>
      <c r="I79" s="9" t="s">
        <v>4717</v>
      </c>
      <c r="J79" s="361"/>
      <c r="K79" s="361" t="s">
        <v>4718</v>
      </c>
      <c r="L79" s="9"/>
    </row>
    <row r="80" ht="15.0" customHeight="1">
      <c r="A80" s="359">
        <v>1.0359362E8</v>
      </c>
      <c r="B80" s="359"/>
      <c r="C80" s="360" t="s">
        <v>4795</v>
      </c>
      <c r="I80" s="9" t="s">
        <v>4717</v>
      </c>
      <c r="J80" s="361">
        <v>2385003.0</v>
      </c>
      <c r="K80" s="361" t="s">
        <v>4718</v>
      </c>
      <c r="L80" s="9"/>
    </row>
    <row r="81" ht="15.0" customHeight="1">
      <c r="A81" s="359">
        <v>1.03593638E8</v>
      </c>
      <c r="B81" s="359"/>
      <c r="C81" s="360" t="s">
        <v>4796</v>
      </c>
      <c r="I81" s="9" t="s">
        <v>4717</v>
      </c>
      <c r="J81" s="361">
        <v>2385009.0</v>
      </c>
      <c r="K81" s="361" t="s">
        <v>4718</v>
      </c>
      <c r="L81" s="9"/>
    </row>
    <row r="82" ht="15.0" customHeight="1">
      <c r="A82" s="359">
        <v>1.02527256E8</v>
      </c>
      <c r="B82" s="359"/>
      <c r="C82" s="360" t="s">
        <v>4797</v>
      </c>
      <c r="I82" s="9" t="s">
        <v>4717</v>
      </c>
      <c r="J82" s="361">
        <v>2810258.0</v>
      </c>
      <c r="K82" s="361" t="s">
        <v>4718</v>
      </c>
      <c r="L82" s="9"/>
    </row>
    <row r="83" ht="15.0" customHeight="1">
      <c r="A83" s="359">
        <v>1.03640207E8</v>
      </c>
      <c r="B83" s="359"/>
      <c r="C83" s="360" t="s">
        <v>4798</v>
      </c>
      <c r="I83" s="9" t="s">
        <v>4717</v>
      </c>
      <c r="J83" s="361">
        <v>2440306.0</v>
      </c>
      <c r="K83" s="361" t="s">
        <v>4718</v>
      </c>
      <c r="L83" s="9"/>
    </row>
    <row r="84" ht="15.0" customHeight="1">
      <c r="A84" s="359">
        <v>1.03608162E8</v>
      </c>
      <c r="B84" s="359"/>
      <c r="C84" s="360" t="s">
        <v>4799</v>
      </c>
      <c r="I84" s="9" t="s">
        <v>4717</v>
      </c>
      <c r="J84" s="361">
        <v>2887009.0</v>
      </c>
      <c r="K84" s="361" t="s">
        <v>4718</v>
      </c>
      <c r="L84" s="9"/>
    </row>
    <row r="85" ht="15.0" customHeight="1">
      <c r="A85" s="359">
        <v>1.0243343E8</v>
      </c>
      <c r="B85" s="359"/>
      <c r="C85" s="360" t="s">
        <v>4800</v>
      </c>
      <c r="I85" s="9" t="s">
        <v>4717</v>
      </c>
      <c r="J85" s="361">
        <v>2896664.0</v>
      </c>
      <c r="K85" s="361" t="s">
        <v>4718</v>
      </c>
      <c r="L85" s="9"/>
    </row>
    <row r="86" ht="15.0" customHeight="1">
      <c r="A86" s="359">
        <v>1.03402715E8</v>
      </c>
      <c r="B86" s="359"/>
      <c r="C86" s="360" t="s">
        <v>4801</v>
      </c>
      <c r="I86" s="9" t="s">
        <v>4717</v>
      </c>
      <c r="J86" s="361">
        <v>2385044.0</v>
      </c>
      <c r="K86" s="361" t="s">
        <v>4718</v>
      </c>
      <c r="L86" s="9"/>
    </row>
    <row r="87" ht="15.0" customHeight="1">
      <c r="A87" s="359">
        <v>1.02911039E8</v>
      </c>
      <c r="B87" s="359"/>
      <c r="C87" s="360" t="s">
        <v>4802</v>
      </c>
      <c r="I87" s="9" t="s">
        <v>4717</v>
      </c>
      <c r="J87" s="361">
        <v>2385839.0</v>
      </c>
      <c r="K87" s="361" t="s">
        <v>4718</v>
      </c>
      <c r="L87" s="9"/>
    </row>
    <row r="88" ht="15.0" customHeight="1">
      <c r="A88" s="359">
        <v>1.03820627E8</v>
      </c>
      <c r="B88" s="359"/>
      <c r="C88" s="360" t="s">
        <v>4803</v>
      </c>
      <c r="I88" s="9" t="s">
        <v>4717</v>
      </c>
      <c r="J88" s="361">
        <v>2818087.0</v>
      </c>
      <c r="K88" s="361" t="s">
        <v>4718</v>
      </c>
      <c r="L88" s="9"/>
    </row>
    <row r="89" ht="15.0" customHeight="1">
      <c r="A89" s="359">
        <v>1.03586475E8</v>
      </c>
      <c r="B89" s="359"/>
      <c r="C89" s="360" t="s">
        <v>4804</v>
      </c>
      <c r="I89" s="9" t="s">
        <v>4717</v>
      </c>
      <c r="J89" s="360"/>
      <c r="K89" s="361" t="s">
        <v>4718</v>
      </c>
      <c r="L89" s="9"/>
    </row>
    <row r="90" ht="15.0" customHeight="1">
      <c r="A90" s="359">
        <v>1.02374501E8</v>
      </c>
      <c r="B90" s="359"/>
      <c r="C90" s="366" t="s">
        <v>4805</v>
      </c>
      <c r="I90" s="9" t="s">
        <v>4717</v>
      </c>
      <c r="J90" s="360">
        <v>2894016.0</v>
      </c>
      <c r="K90" s="361" t="s">
        <v>4718</v>
      </c>
      <c r="L90" s="9"/>
    </row>
    <row r="91" ht="15.0" customHeight="1">
      <c r="A91" s="359">
        <v>1.01002319E8</v>
      </c>
      <c r="B91" s="359"/>
      <c r="C91" s="360" t="s">
        <v>4806</v>
      </c>
      <c r="I91" s="9" t="s">
        <v>4717</v>
      </c>
      <c r="J91" s="361">
        <v>0.097367267</v>
      </c>
      <c r="K91" s="361" t="s">
        <v>4718</v>
      </c>
      <c r="L91" s="9"/>
    </row>
    <row r="92" ht="15.0" customHeight="1">
      <c r="A92" s="359">
        <v>1.00310051E8</v>
      </c>
      <c r="B92" s="359"/>
      <c r="C92" s="360" t="s">
        <v>4807</v>
      </c>
      <c r="I92" s="9" t="s">
        <v>4717</v>
      </c>
      <c r="J92" s="361">
        <v>2865833.0</v>
      </c>
      <c r="K92" s="361" t="s">
        <v>4718</v>
      </c>
      <c r="L92" s="9"/>
    </row>
    <row r="93" ht="15.0" customHeight="1">
      <c r="A93" s="359">
        <v>1.01642288E8</v>
      </c>
      <c r="B93" s="359"/>
      <c r="C93" s="360" t="s">
        <v>4808</v>
      </c>
      <c r="I93" s="9" t="s">
        <v>4717</v>
      </c>
      <c r="J93" s="361">
        <v>2826235.0</v>
      </c>
      <c r="K93" s="361" t="s">
        <v>4718</v>
      </c>
      <c r="L93" s="9"/>
    </row>
    <row r="94" ht="15.0" customHeight="1">
      <c r="A94" s="359">
        <v>1.0322571E8</v>
      </c>
      <c r="B94" s="359"/>
      <c r="C94" s="360" t="s">
        <v>4809</v>
      </c>
      <c r="I94" s="9" t="s">
        <v>4717</v>
      </c>
      <c r="J94" s="361">
        <v>2282208.0</v>
      </c>
      <c r="K94" s="361" t="s">
        <v>4718</v>
      </c>
      <c r="L94" s="9"/>
    </row>
    <row r="95" ht="15.0" customHeight="1">
      <c r="A95" s="359">
        <v>1.01427334E8</v>
      </c>
      <c r="B95" s="359"/>
      <c r="C95" s="360" t="s">
        <v>4810</v>
      </c>
      <c r="I95" s="9" t="s">
        <v>4717</v>
      </c>
      <c r="J95" s="361">
        <v>2857738.0</v>
      </c>
      <c r="K95" s="361" t="s">
        <v>4718</v>
      </c>
      <c r="L95" s="9"/>
    </row>
    <row r="96" ht="15.0" customHeight="1">
      <c r="A96" s="359">
        <v>1.00858422E8</v>
      </c>
      <c r="B96" s="359"/>
      <c r="C96" s="360" t="s">
        <v>4811</v>
      </c>
      <c r="I96" s="9" t="s">
        <v>4717</v>
      </c>
      <c r="J96" s="361">
        <v>2859571.0</v>
      </c>
      <c r="K96" s="361" t="s">
        <v>4718</v>
      </c>
      <c r="L96" s="9"/>
    </row>
    <row r="97" ht="15.0" customHeight="1">
      <c r="A97" s="359">
        <v>1.01020501E8</v>
      </c>
      <c r="B97" s="359"/>
      <c r="C97" s="360" t="s">
        <v>4812</v>
      </c>
      <c r="I97" s="9" t="s">
        <v>4717</v>
      </c>
      <c r="J97" s="361">
        <v>4092461.0</v>
      </c>
      <c r="K97" s="361" t="s">
        <v>4718</v>
      </c>
      <c r="L97" s="9"/>
    </row>
    <row r="98" ht="15.0" customHeight="1">
      <c r="A98" s="359">
        <v>1.00886712E8</v>
      </c>
      <c r="B98" s="359"/>
      <c r="C98" s="360" t="s">
        <v>4813</v>
      </c>
      <c r="I98" s="9" t="s">
        <v>4717</v>
      </c>
      <c r="J98" s="361">
        <v>0.089092765</v>
      </c>
      <c r="K98" s="361" t="s">
        <v>4718</v>
      </c>
      <c r="L98" s="9"/>
    </row>
    <row r="99" ht="15.0" customHeight="1">
      <c r="A99" s="359">
        <v>1.01758704E8</v>
      </c>
      <c r="B99" s="359"/>
      <c r="C99" s="360" t="s">
        <v>4814</v>
      </c>
      <c r="I99" s="9" t="s">
        <v>4717</v>
      </c>
      <c r="J99" s="361">
        <v>2893115.0</v>
      </c>
      <c r="K99" s="361" t="s">
        <v>4718</v>
      </c>
      <c r="L99" s="9"/>
    </row>
    <row r="100" ht="15.0" customHeight="1">
      <c r="A100" s="359">
        <v>1.01441178E8</v>
      </c>
      <c r="B100" s="359"/>
      <c r="C100" s="360" t="s">
        <v>4815</v>
      </c>
      <c r="I100" s="9" t="s">
        <v>4717</v>
      </c>
      <c r="J100" s="361">
        <v>2892521.0</v>
      </c>
      <c r="K100" s="361" t="s">
        <v>4718</v>
      </c>
      <c r="L100" s="9"/>
    </row>
    <row r="101" ht="15.0" customHeight="1">
      <c r="A101" s="359">
        <v>1.01441186E8</v>
      </c>
      <c r="B101" s="359"/>
      <c r="C101" s="360" t="s">
        <v>4816</v>
      </c>
      <c r="I101" s="9" t="s">
        <v>4717</v>
      </c>
      <c r="J101" s="361">
        <v>2892637.0</v>
      </c>
      <c r="K101" s="361" t="s">
        <v>4718</v>
      </c>
      <c r="L101" s="9"/>
    </row>
    <row r="102" ht="15.0" customHeight="1">
      <c r="A102" s="359">
        <v>6.02939514E8</v>
      </c>
      <c r="B102" s="359"/>
      <c r="C102" s="360" t="s">
        <v>4817</v>
      </c>
      <c r="I102" s="9" t="s">
        <v>4717</v>
      </c>
      <c r="J102" s="360"/>
      <c r="K102" s="361" t="s">
        <v>4718</v>
      </c>
      <c r="L102" s="9"/>
    </row>
    <row r="103" ht="15.0" customHeight="1">
      <c r="A103" s="359">
        <v>1.02965647E8</v>
      </c>
      <c r="B103" s="359"/>
      <c r="C103" s="360" t="s">
        <v>4818</v>
      </c>
      <c r="I103" s="9" t="s">
        <v>4717</v>
      </c>
      <c r="J103" s="361">
        <v>2859772.0</v>
      </c>
      <c r="K103" s="361" t="s">
        <v>4718</v>
      </c>
      <c r="L103" s="9"/>
    </row>
    <row r="104" ht="15.0" customHeight="1">
      <c r="A104" s="359">
        <v>1.023571E8</v>
      </c>
      <c r="B104" s="359"/>
      <c r="C104" s="360" t="s">
        <v>4819</v>
      </c>
      <c r="I104" s="9" t="s">
        <v>4717</v>
      </c>
      <c r="J104" s="361">
        <v>0.099489887</v>
      </c>
      <c r="K104" s="361" t="s">
        <v>4718</v>
      </c>
      <c r="L104" s="9"/>
    </row>
    <row r="105" ht="15.0" customHeight="1">
      <c r="A105" s="359">
        <v>6.02849358E8</v>
      </c>
      <c r="B105" s="359"/>
      <c r="C105" s="360" t="s">
        <v>4820</v>
      </c>
      <c r="I105" s="9" t="s">
        <v>4717</v>
      </c>
      <c r="J105" s="360"/>
      <c r="K105" s="361" t="s">
        <v>4718</v>
      </c>
      <c r="L105" s="9"/>
    </row>
    <row r="106" ht="15.0" customHeight="1">
      <c r="A106" s="359">
        <v>3.00695988E8</v>
      </c>
      <c r="B106" s="359"/>
      <c r="C106" s="360" t="s">
        <v>4821</v>
      </c>
      <c r="I106" s="9" t="s">
        <v>4717</v>
      </c>
      <c r="J106" s="361">
        <v>0.099228617</v>
      </c>
      <c r="K106" s="361" t="s">
        <v>4718</v>
      </c>
      <c r="L106" s="9"/>
    </row>
    <row r="107" ht="15.0" customHeight="1">
      <c r="A107" s="359">
        <v>1.01368801E8</v>
      </c>
      <c r="B107" s="359"/>
      <c r="C107" s="360" t="s">
        <v>4822</v>
      </c>
      <c r="I107" s="9" t="s">
        <v>4717</v>
      </c>
      <c r="J107" s="361">
        <v>2892829.0</v>
      </c>
      <c r="K107" s="361" t="s">
        <v>4718</v>
      </c>
      <c r="L107" s="9"/>
    </row>
    <row r="108" ht="15.0" customHeight="1">
      <c r="A108" s="359">
        <v>1.01125789E8</v>
      </c>
      <c r="B108" s="359"/>
      <c r="C108" s="360" t="s">
        <v>4823</v>
      </c>
      <c r="I108" s="9" t="s">
        <v>4717</v>
      </c>
      <c r="J108" s="361">
        <v>2892667.0</v>
      </c>
      <c r="K108" s="361" t="s">
        <v>4718</v>
      </c>
      <c r="L108" s="9"/>
    </row>
    <row r="109" ht="15.0" customHeight="1">
      <c r="A109" s="359">
        <v>1.0371825E8</v>
      </c>
      <c r="B109" s="359"/>
      <c r="C109" s="360" t="s">
        <v>4824</v>
      </c>
      <c r="I109" s="9" t="s">
        <v>4717</v>
      </c>
      <c r="J109" s="361">
        <v>2387213.0</v>
      </c>
      <c r="K109" s="361" t="s">
        <v>4718</v>
      </c>
      <c r="L109" s="9"/>
    </row>
    <row r="110" ht="15.0" customHeight="1">
      <c r="A110" s="359">
        <v>3.00454261E8</v>
      </c>
      <c r="B110" s="359"/>
      <c r="C110" s="360" t="s">
        <v>4825</v>
      </c>
      <c r="I110" s="9" t="s">
        <v>4717</v>
      </c>
      <c r="J110" s="361">
        <v>0.08986192</v>
      </c>
      <c r="K110" s="361" t="s">
        <v>4718</v>
      </c>
      <c r="L110" s="9"/>
    </row>
    <row r="111" ht="15.0" customHeight="1">
      <c r="A111" s="359">
        <v>1.02625738E8</v>
      </c>
      <c r="B111" s="359"/>
      <c r="C111" s="360" t="s">
        <v>4826</v>
      </c>
      <c r="I111" s="9" t="s">
        <v>4717</v>
      </c>
      <c r="J111" s="361">
        <v>2481051.0</v>
      </c>
      <c r="K111" s="361" t="s">
        <v>4718</v>
      </c>
      <c r="L111" s="9"/>
    </row>
    <row r="112" ht="15.0" customHeight="1">
      <c r="A112" s="359">
        <v>1.02376845E8</v>
      </c>
      <c r="B112" s="359"/>
      <c r="C112" s="360" t="s">
        <v>4827</v>
      </c>
      <c r="I112" s="9" t="s">
        <v>4717</v>
      </c>
      <c r="J112" s="361">
        <v>2376730.0</v>
      </c>
      <c r="K112" s="361" t="s">
        <v>4718</v>
      </c>
      <c r="L112" s="9"/>
    </row>
    <row r="113" ht="15.0" customHeight="1">
      <c r="A113" s="359">
        <v>1.03998696E8</v>
      </c>
      <c r="B113" s="359"/>
      <c r="C113" s="360" t="s">
        <v>4828</v>
      </c>
      <c r="I113" s="9" t="s">
        <v>4717</v>
      </c>
      <c r="J113" s="360"/>
      <c r="K113" s="361" t="s">
        <v>4718</v>
      </c>
      <c r="L113" s="9"/>
    </row>
    <row r="114" ht="15.0" customHeight="1">
      <c r="A114" s="359">
        <v>1.01280865E8</v>
      </c>
      <c r="B114" s="359"/>
      <c r="C114" s="360" t="s">
        <v>4829</v>
      </c>
      <c r="I114" s="9" t="s">
        <v>4717</v>
      </c>
      <c r="J114" s="361">
        <v>2845326.0</v>
      </c>
      <c r="K114" s="361" t="s">
        <v>4718</v>
      </c>
      <c r="L114" s="9"/>
    </row>
    <row r="115" ht="15.0" customHeight="1">
      <c r="A115" s="359">
        <v>1.400165468E9</v>
      </c>
      <c r="B115" s="359"/>
      <c r="C115" s="360" t="s">
        <v>4830</v>
      </c>
      <c r="I115" s="9" t="s">
        <v>4717</v>
      </c>
      <c r="J115" s="361">
        <v>0.08592099</v>
      </c>
      <c r="K115" s="361" t="s">
        <v>4718</v>
      </c>
      <c r="L115" s="9"/>
    </row>
    <row r="116" ht="15.0" customHeight="1">
      <c r="A116" s="359">
        <v>1.01088581E8</v>
      </c>
      <c r="B116" s="359"/>
      <c r="C116" s="360" t="s">
        <v>4831</v>
      </c>
      <c r="I116" s="9" t="s">
        <v>4717</v>
      </c>
      <c r="J116" s="361">
        <v>2853880.0</v>
      </c>
      <c r="K116" s="361" t="s">
        <v>4718</v>
      </c>
      <c r="L116" s="9"/>
    </row>
    <row r="117" ht="15.0" customHeight="1">
      <c r="A117" s="359">
        <v>1.01266807E8</v>
      </c>
      <c r="B117" s="359"/>
      <c r="C117" s="360" t="s">
        <v>4832</v>
      </c>
      <c r="I117" s="9" t="s">
        <v>4717</v>
      </c>
      <c r="J117" s="361">
        <v>2892512.0</v>
      </c>
      <c r="K117" s="361" t="s">
        <v>4718</v>
      </c>
      <c r="L117" s="9"/>
    </row>
    <row r="118" ht="15.0" customHeight="1">
      <c r="A118" s="359">
        <v>1.02515129E8</v>
      </c>
      <c r="B118" s="359"/>
      <c r="C118" s="360" t="s">
        <v>4833</v>
      </c>
      <c r="I118" s="9" t="s">
        <v>4717</v>
      </c>
      <c r="J118" s="361">
        <v>2859860.0</v>
      </c>
      <c r="K118" s="361" t="s">
        <v>4718</v>
      </c>
      <c r="L118" s="9"/>
    </row>
    <row r="119" ht="15.0" customHeight="1">
      <c r="A119" s="359">
        <v>1.05686554E8</v>
      </c>
      <c r="B119" s="359"/>
      <c r="C119" s="360" t="s">
        <v>4834</v>
      </c>
      <c r="I119" s="9" t="s">
        <v>4717</v>
      </c>
      <c r="J119" s="360"/>
      <c r="K119" s="361" t="s">
        <v>4718</v>
      </c>
      <c r="L119" s="9"/>
    </row>
    <row r="120" ht="15.0" customHeight="1">
      <c r="A120" s="359">
        <v>1.04522024E8</v>
      </c>
      <c r="B120" s="359"/>
      <c r="C120" s="360" t="s">
        <v>4835</v>
      </c>
      <c r="I120" s="9" t="s">
        <v>4717</v>
      </c>
      <c r="J120" s="361">
        <v>2888962.0</v>
      </c>
      <c r="K120" s="361" t="s">
        <v>4718</v>
      </c>
      <c r="L120" s="9"/>
    </row>
    <row r="121" ht="15.0" customHeight="1">
      <c r="A121" s="359">
        <v>1.00748474E8</v>
      </c>
      <c r="B121" s="359"/>
      <c r="C121" s="360" t="s">
        <v>4836</v>
      </c>
      <c r="I121" s="9" t="s">
        <v>4717</v>
      </c>
      <c r="J121" s="361">
        <v>2825815.0</v>
      </c>
      <c r="K121" s="361" t="s">
        <v>4718</v>
      </c>
      <c r="L121" s="9"/>
    </row>
    <row r="122" ht="15.0" customHeight="1">
      <c r="A122" s="359">
        <v>1.00495753E8</v>
      </c>
      <c r="B122" s="359"/>
      <c r="C122" s="360" t="s">
        <v>4837</v>
      </c>
      <c r="I122" s="9" t="s">
        <v>4717</v>
      </c>
      <c r="J122" s="361">
        <v>2824086.0</v>
      </c>
      <c r="K122" s="361" t="s">
        <v>4718</v>
      </c>
      <c r="L122" s="9"/>
    </row>
    <row r="123" ht="15.0" customHeight="1">
      <c r="A123" s="359">
        <v>1.01505451E8</v>
      </c>
      <c r="B123" s="359"/>
      <c r="C123" s="360" t="s">
        <v>4838</v>
      </c>
      <c r="I123" s="9" t="s">
        <v>4717</v>
      </c>
      <c r="J123" s="361">
        <v>2846072.0</v>
      </c>
      <c r="K123" s="361" t="s">
        <v>4718</v>
      </c>
      <c r="L123" s="9"/>
    </row>
    <row r="124" ht="15.0" customHeight="1">
      <c r="A124" s="359">
        <v>1.01027134E8</v>
      </c>
      <c r="B124" s="359"/>
      <c r="C124" s="360" t="s">
        <v>4839</v>
      </c>
      <c r="I124" s="9" t="s">
        <v>4717</v>
      </c>
      <c r="J124" s="361">
        <v>2895175.0</v>
      </c>
      <c r="K124" s="361" t="s">
        <v>4718</v>
      </c>
      <c r="L124" s="9"/>
    </row>
    <row r="125" ht="15.0" customHeight="1">
      <c r="A125" s="359">
        <v>3.01365375E8</v>
      </c>
      <c r="B125" s="359"/>
      <c r="C125" s="360" t="s">
        <v>4840</v>
      </c>
      <c r="I125" s="9" t="s">
        <v>4717</v>
      </c>
      <c r="J125" s="361">
        <v>2866896.0</v>
      </c>
      <c r="K125" s="361" t="s">
        <v>4718</v>
      </c>
      <c r="L125" s="9"/>
    </row>
    <row r="126" ht="15.0" customHeight="1">
      <c r="A126" s="359">
        <v>1.0677251E8</v>
      </c>
      <c r="B126" s="359"/>
      <c r="C126" s="360" t="s">
        <v>4841</v>
      </c>
      <c r="I126" s="9" t="s">
        <v>4717</v>
      </c>
      <c r="J126" s="360">
        <v>2855755.0</v>
      </c>
      <c r="K126" s="361" t="s">
        <v>4718</v>
      </c>
      <c r="L126" s="9"/>
    </row>
    <row r="127" ht="15.0" customHeight="1">
      <c r="A127" s="359">
        <v>1.03284733E8</v>
      </c>
      <c r="B127" s="359"/>
      <c r="C127" s="360" t="s">
        <v>4842</v>
      </c>
      <c r="I127" s="9" t="s">
        <v>4717</v>
      </c>
      <c r="J127" s="361">
        <v>0.094040117</v>
      </c>
      <c r="K127" s="361" t="s">
        <v>4718</v>
      </c>
      <c r="L127" s="9"/>
    </row>
    <row r="128" ht="15.0" customHeight="1">
      <c r="A128" s="359">
        <v>1.00640259E8</v>
      </c>
      <c r="B128" s="359"/>
      <c r="C128" s="360" t="s">
        <v>4843</v>
      </c>
      <c r="I128" s="9" t="s">
        <v>4717</v>
      </c>
      <c r="J128" s="361">
        <v>4089416.0</v>
      </c>
      <c r="K128" s="361" t="s">
        <v>4718</v>
      </c>
      <c r="L128" s="9"/>
    </row>
    <row r="129" ht="15.0" customHeight="1">
      <c r="A129" s="359">
        <v>1.0160795E8</v>
      </c>
      <c r="B129" s="359"/>
      <c r="C129" s="360" t="s">
        <v>4844</v>
      </c>
      <c r="I129" s="9" t="s">
        <v>4717</v>
      </c>
      <c r="J129" s="361">
        <v>0.086051549</v>
      </c>
      <c r="K129" s="361" t="s">
        <v>4718</v>
      </c>
      <c r="L129" s="9"/>
    </row>
    <row r="130" ht="15.0" customHeight="1">
      <c r="A130" s="359">
        <v>1.01466209E8</v>
      </c>
      <c r="B130" s="359"/>
      <c r="C130" s="360" t="s">
        <v>4845</v>
      </c>
      <c r="I130" s="9" t="s">
        <v>4717</v>
      </c>
      <c r="J130" s="361">
        <v>2900589.0</v>
      </c>
      <c r="K130" s="361" t="s">
        <v>4718</v>
      </c>
      <c r="L130" s="9"/>
    </row>
    <row r="131" ht="15.0" customHeight="1">
      <c r="A131" s="359">
        <v>1.02663663E8</v>
      </c>
      <c r="B131" s="359"/>
      <c r="C131" s="360" t="s">
        <v>4846</v>
      </c>
      <c r="I131" s="9" t="s">
        <v>4717</v>
      </c>
      <c r="J131" s="361">
        <v>2900589.0</v>
      </c>
      <c r="K131" s="361" t="s">
        <v>4718</v>
      </c>
      <c r="L131" s="9"/>
    </row>
    <row r="132" ht="15.0" customHeight="1">
      <c r="A132" s="359">
        <v>6.04604975E8</v>
      </c>
      <c r="B132" s="359"/>
      <c r="C132" s="360" t="s">
        <v>4847</v>
      </c>
      <c r="I132" s="9" t="s">
        <v>4717</v>
      </c>
      <c r="J132" s="360"/>
      <c r="K132" s="361" t="s">
        <v>4718</v>
      </c>
      <c r="L132" s="9"/>
    </row>
    <row r="133" ht="15.0" customHeight="1">
      <c r="A133" s="359">
        <v>1.04189048E8</v>
      </c>
      <c r="B133" s="359"/>
      <c r="C133" s="360" t="s">
        <v>4848</v>
      </c>
      <c r="I133" s="9" t="s">
        <v>4717</v>
      </c>
      <c r="J133" s="361"/>
      <c r="K133" s="361" t="s">
        <v>4718</v>
      </c>
      <c r="L133" s="9"/>
    </row>
    <row r="134" ht="15.0" customHeight="1">
      <c r="A134" s="359">
        <v>3.01996617E8</v>
      </c>
      <c r="B134" s="359"/>
      <c r="C134" s="360" t="s">
        <v>4849</v>
      </c>
      <c r="I134" s="9" t="s">
        <v>4717</v>
      </c>
      <c r="J134" s="361">
        <v>0.099972744</v>
      </c>
      <c r="K134" s="361" t="s">
        <v>4718</v>
      </c>
      <c r="L134" s="9"/>
    </row>
    <row r="135" ht="15.0" customHeight="1">
      <c r="A135" s="359">
        <v>1.02379567E8</v>
      </c>
      <c r="B135" s="359"/>
      <c r="C135" s="360" t="s">
        <v>4850</v>
      </c>
      <c r="I135" s="9" t="s">
        <v>4717</v>
      </c>
      <c r="J135" s="361">
        <v>2836634.0</v>
      </c>
      <c r="K135" s="361" t="s">
        <v>4718</v>
      </c>
      <c r="L135" s="9"/>
    </row>
    <row r="136" ht="15.0" customHeight="1">
      <c r="A136" s="359">
        <v>1.0567417E8</v>
      </c>
      <c r="B136" s="359"/>
      <c r="C136" s="360" t="s">
        <v>4851</v>
      </c>
      <c r="I136" s="9" t="s">
        <v>4717</v>
      </c>
      <c r="J136" s="360"/>
      <c r="K136" s="361" t="s">
        <v>4718</v>
      </c>
      <c r="L136" s="9"/>
    </row>
    <row r="137" ht="15.0" customHeight="1">
      <c r="A137" s="359">
        <v>1.01719763E8</v>
      </c>
      <c r="B137" s="359"/>
      <c r="C137" s="360" t="s">
        <v>4852</v>
      </c>
      <c r="I137" s="9" t="s">
        <v>4717</v>
      </c>
      <c r="J137" s="361">
        <v>0.097032363</v>
      </c>
      <c r="K137" s="361" t="s">
        <v>4718</v>
      </c>
      <c r="L137" s="9"/>
    </row>
    <row r="138" ht="15.0" customHeight="1">
      <c r="A138" s="359">
        <v>1.01126175E8</v>
      </c>
      <c r="B138" s="359"/>
      <c r="C138" s="360" t="s">
        <v>4853</v>
      </c>
      <c r="I138" s="9" t="s">
        <v>4717</v>
      </c>
      <c r="J138" s="361">
        <v>2387228.0</v>
      </c>
      <c r="K138" s="361" t="s">
        <v>4718</v>
      </c>
      <c r="L138" s="9"/>
    </row>
    <row r="139" ht="15.0" customHeight="1">
      <c r="A139" s="359">
        <v>1.02628583E8</v>
      </c>
      <c r="B139" s="359"/>
      <c r="C139" s="360" t="s">
        <v>4854</v>
      </c>
      <c r="I139" s="9" t="s">
        <v>4717</v>
      </c>
      <c r="J139" s="361">
        <v>2894569.0</v>
      </c>
      <c r="K139" s="361" t="s">
        <v>4718</v>
      </c>
      <c r="L139" s="9"/>
    </row>
    <row r="140" ht="15.0" customHeight="1">
      <c r="A140" s="359">
        <v>1.01878593E8</v>
      </c>
      <c r="B140" s="359"/>
      <c r="C140" s="360" t="s">
        <v>4855</v>
      </c>
      <c r="I140" s="9" t="s">
        <v>4717</v>
      </c>
      <c r="J140" s="361">
        <v>2894564.0</v>
      </c>
      <c r="K140" s="361" t="s">
        <v>4718</v>
      </c>
      <c r="L140" s="9"/>
    </row>
    <row r="141" ht="15.0" customHeight="1">
      <c r="A141" s="359">
        <v>1.0175184E8</v>
      </c>
      <c r="B141" s="359"/>
      <c r="C141" s="360" t="s">
        <v>4856</v>
      </c>
      <c r="I141" s="9" t="s">
        <v>4717</v>
      </c>
      <c r="J141" s="361">
        <v>4024192.0</v>
      </c>
      <c r="K141" s="361" t="s">
        <v>4718</v>
      </c>
      <c r="L141" s="9"/>
    </row>
    <row r="142" ht="15.0" customHeight="1">
      <c r="A142" s="359">
        <v>1.02937505E8</v>
      </c>
      <c r="B142" s="359"/>
      <c r="C142" s="360" t="s">
        <v>4857</v>
      </c>
      <c r="I142" s="9" t="s">
        <v>4717</v>
      </c>
      <c r="J142" s="361">
        <v>2481238.0</v>
      </c>
      <c r="K142" s="361" t="s">
        <v>4718</v>
      </c>
      <c r="L142" s="9"/>
    </row>
    <row r="143" ht="15.0" customHeight="1">
      <c r="A143" s="359">
        <v>1.01362101E8</v>
      </c>
      <c r="B143" s="359"/>
      <c r="C143" s="360" t="s">
        <v>4858</v>
      </c>
      <c r="I143" s="9" t="s">
        <v>4717</v>
      </c>
      <c r="J143" s="361">
        <v>2876435.0</v>
      </c>
      <c r="K143" s="361" t="s">
        <v>4718</v>
      </c>
      <c r="L143" s="9"/>
    </row>
    <row r="144" ht="15.0" customHeight="1">
      <c r="A144" s="359">
        <v>1.03043386E8</v>
      </c>
      <c r="B144" s="359"/>
      <c r="C144" s="360" t="s">
        <v>4859</v>
      </c>
      <c r="I144" s="9" t="s">
        <v>4717</v>
      </c>
      <c r="J144" s="361">
        <v>2832442.0</v>
      </c>
      <c r="K144" s="361" t="s">
        <v>4718</v>
      </c>
      <c r="L144" s="9"/>
    </row>
    <row r="145" ht="15.0" customHeight="1">
      <c r="A145" s="359">
        <v>3.00712841E8</v>
      </c>
      <c r="B145" s="359"/>
      <c r="C145" s="360" t="s">
        <v>4860</v>
      </c>
      <c r="I145" s="9" t="s">
        <v>4717</v>
      </c>
      <c r="J145" s="361">
        <v>2832442.0</v>
      </c>
      <c r="K145" s="361" t="s">
        <v>4718</v>
      </c>
      <c r="L145" s="9"/>
    </row>
    <row r="146" ht="15.0" customHeight="1">
      <c r="A146" s="359">
        <v>1.05076301E8</v>
      </c>
      <c r="B146" s="359"/>
      <c r="C146" s="360" t="s">
        <v>4861</v>
      </c>
      <c r="I146" s="9" t="s">
        <v>4717</v>
      </c>
      <c r="J146" s="360"/>
      <c r="K146" s="361" t="s">
        <v>4718</v>
      </c>
      <c r="L146" s="9"/>
    </row>
    <row r="147" ht="15.0" customHeight="1">
      <c r="A147" s="359">
        <v>1.00913664E8</v>
      </c>
      <c r="B147" s="359"/>
      <c r="C147" s="360" t="s">
        <v>4862</v>
      </c>
      <c r="I147" s="9" t="s">
        <v>4717</v>
      </c>
      <c r="J147" s="361">
        <v>0.09761762</v>
      </c>
      <c r="K147" s="361" t="s">
        <v>4718</v>
      </c>
      <c r="L147" s="9"/>
    </row>
    <row r="148" ht="15.0" customHeight="1">
      <c r="A148" s="359">
        <v>1.01457067E8</v>
      </c>
      <c r="B148" s="359"/>
      <c r="C148" s="360" t="s">
        <v>4863</v>
      </c>
      <c r="I148" s="9" t="s">
        <v>4717</v>
      </c>
      <c r="J148" s="361">
        <v>290773.0</v>
      </c>
      <c r="K148" s="361" t="s">
        <v>4718</v>
      </c>
      <c r="L148" s="9"/>
    </row>
    <row r="149" ht="15.0" customHeight="1">
      <c r="A149" s="359">
        <v>1.02176922E8</v>
      </c>
      <c r="B149" s="359"/>
      <c r="C149" s="360" t="s">
        <v>4864</v>
      </c>
      <c r="I149" s="9" t="s">
        <v>4717</v>
      </c>
      <c r="J149" s="361">
        <v>0.089264019</v>
      </c>
      <c r="K149" s="361" t="s">
        <v>4718</v>
      </c>
      <c r="L149" s="9"/>
    </row>
    <row r="150" ht="15.0" customHeight="1">
      <c r="A150" s="359">
        <v>1.02986742E8</v>
      </c>
      <c r="B150" s="359"/>
      <c r="C150" s="360" t="s">
        <v>4865</v>
      </c>
      <c r="I150" s="9" t="s">
        <v>4717</v>
      </c>
      <c r="J150" s="361">
        <v>0.09443186</v>
      </c>
      <c r="K150" s="361" t="s">
        <v>4718</v>
      </c>
      <c r="L150" s="9"/>
    </row>
    <row r="151" ht="15.0" customHeight="1">
      <c r="A151" s="359">
        <v>1.02766292E8</v>
      </c>
      <c r="B151" s="359"/>
      <c r="C151" s="360" t="s">
        <v>4866</v>
      </c>
      <c r="I151" s="9" t="s">
        <v>4717</v>
      </c>
      <c r="J151" s="361">
        <v>0.09174562</v>
      </c>
      <c r="K151" s="361" t="s">
        <v>4718</v>
      </c>
      <c r="L151" s="9"/>
    </row>
    <row r="152" ht="15.0" customHeight="1">
      <c r="A152" s="359">
        <v>1.803560604E9</v>
      </c>
      <c r="B152" s="359"/>
      <c r="C152" s="360" t="s">
        <v>4867</v>
      </c>
      <c r="I152" s="9" t="s">
        <v>4717</v>
      </c>
      <c r="J152" s="360"/>
      <c r="K152" s="361" t="s">
        <v>4718</v>
      </c>
      <c r="L152" s="9"/>
    </row>
    <row r="153" ht="15.0" customHeight="1">
      <c r="A153" s="359">
        <v>1.02085834E8</v>
      </c>
      <c r="B153" s="359"/>
      <c r="C153" s="360" t="s">
        <v>4868</v>
      </c>
      <c r="I153" s="9" t="s">
        <v>4717</v>
      </c>
      <c r="J153" s="361">
        <v>2390065.0</v>
      </c>
      <c r="K153" s="361" t="s">
        <v>4718</v>
      </c>
      <c r="L153" s="9"/>
    </row>
    <row r="154" ht="15.0" customHeight="1">
      <c r="A154" s="359">
        <v>1.01361939E8</v>
      </c>
      <c r="B154" s="359"/>
      <c r="C154" s="360" t="s">
        <v>4869</v>
      </c>
      <c r="I154" s="9" t="s">
        <v>4717</v>
      </c>
      <c r="J154" s="361">
        <v>2390009.0</v>
      </c>
      <c r="K154" s="361" t="s">
        <v>4718</v>
      </c>
      <c r="L154" s="9"/>
    </row>
    <row r="155" ht="15.0" customHeight="1">
      <c r="A155" s="359">
        <v>1.02065638E8</v>
      </c>
      <c r="B155" s="359"/>
      <c r="C155" s="360" t="s">
        <v>4870</v>
      </c>
      <c r="I155" s="9" t="s">
        <v>4717</v>
      </c>
      <c r="J155" s="361">
        <v>2877096.0</v>
      </c>
      <c r="K155" s="361" t="s">
        <v>4718</v>
      </c>
      <c r="L155" s="9"/>
    </row>
    <row r="156" ht="15.0" customHeight="1">
      <c r="A156" s="359">
        <v>1.01523777E8</v>
      </c>
      <c r="B156" s="359"/>
      <c r="C156" s="360" t="s">
        <v>4871</v>
      </c>
      <c r="I156" s="9" t="s">
        <v>4717</v>
      </c>
      <c r="J156" s="361">
        <v>2892745.0</v>
      </c>
      <c r="K156" s="361" t="s">
        <v>4718</v>
      </c>
      <c r="L156" s="9"/>
    </row>
    <row r="157" ht="15.0" customHeight="1">
      <c r="A157" s="359">
        <v>6.02084899E8</v>
      </c>
      <c r="B157" s="359"/>
      <c r="C157" s="360" t="s">
        <v>4872</v>
      </c>
      <c r="I157" s="9" t="s">
        <v>4717</v>
      </c>
      <c r="J157" s="361">
        <v>2386382.0</v>
      </c>
      <c r="K157" s="361" t="s">
        <v>4718</v>
      </c>
      <c r="L157" s="9"/>
    </row>
    <row r="158" ht="15.0" customHeight="1">
      <c r="A158" s="359">
        <v>1.02785789E8</v>
      </c>
      <c r="B158" s="359"/>
      <c r="C158" s="360" t="s">
        <v>4873</v>
      </c>
      <c r="I158" s="9" t="s">
        <v>4717</v>
      </c>
      <c r="J158" s="361">
        <v>2341531.0</v>
      </c>
      <c r="K158" s="361" t="s">
        <v>4718</v>
      </c>
      <c r="L158" s="9"/>
    </row>
    <row r="159" ht="15.0" customHeight="1">
      <c r="A159" s="359">
        <v>1.00813955E8</v>
      </c>
      <c r="B159" s="359"/>
      <c r="C159" s="360" t="s">
        <v>4874</v>
      </c>
      <c r="I159" s="9" t="s">
        <v>4717</v>
      </c>
      <c r="J159" s="361">
        <v>2892300.0</v>
      </c>
      <c r="K159" s="361" t="s">
        <v>4718</v>
      </c>
      <c r="L159" s="9"/>
    </row>
    <row r="160" ht="15.0" customHeight="1">
      <c r="A160" s="359">
        <v>1.10274499E9</v>
      </c>
      <c r="B160" s="359"/>
      <c r="C160" s="360" t="s">
        <v>4875</v>
      </c>
      <c r="I160" s="9" t="s">
        <v>4717</v>
      </c>
      <c r="J160" s="361">
        <v>0.082698308</v>
      </c>
      <c r="K160" s="361" t="s">
        <v>4718</v>
      </c>
      <c r="L160" s="9"/>
    </row>
    <row r="161" ht="15.0" customHeight="1">
      <c r="A161" s="359">
        <v>3.0119205E8</v>
      </c>
      <c r="B161" s="359"/>
      <c r="C161" s="360" t="s">
        <v>4876</v>
      </c>
      <c r="I161" s="9" t="s">
        <v>4717</v>
      </c>
      <c r="J161" s="361">
        <v>0.094783655</v>
      </c>
      <c r="K161" s="361" t="s">
        <v>4718</v>
      </c>
      <c r="L161" s="9"/>
    </row>
    <row r="162" ht="15.0" customHeight="1">
      <c r="A162" s="359">
        <v>1.01843589E8</v>
      </c>
      <c r="B162" s="359"/>
      <c r="C162" s="360" t="s">
        <v>4877</v>
      </c>
      <c r="I162" s="9" t="s">
        <v>4717</v>
      </c>
      <c r="J162" s="361">
        <v>2895161.0</v>
      </c>
      <c r="K162" s="361" t="s">
        <v>4718</v>
      </c>
      <c r="L162" s="9"/>
    </row>
    <row r="163" ht="15.0" customHeight="1">
      <c r="A163" s="359">
        <v>1.01397131E8</v>
      </c>
      <c r="B163" s="359"/>
      <c r="C163" s="360" t="s">
        <v>4878</v>
      </c>
      <c r="I163" s="9" t="s">
        <v>4717</v>
      </c>
      <c r="J163" s="361">
        <v>0.088476272</v>
      </c>
      <c r="K163" s="361" t="s">
        <v>4718</v>
      </c>
      <c r="L163" s="9"/>
    </row>
    <row r="164" ht="15.0" customHeight="1">
      <c r="A164" s="359">
        <v>1.04629126E8</v>
      </c>
      <c r="B164" s="359"/>
      <c r="C164" s="360" t="s">
        <v>4879</v>
      </c>
      <c r="I164" s="9" t="s">
        <v>4717</v>
      </c>
      <c r="J164" s="361">
        <v>2385889.0</v>
      </c>
      <c r="K164" s="361" t="s">
        <v>4718</v>
      </c>
      <c r="L164" s="9"/>
    </row>
    <row r="165" ht="15.0" customHeight="1">
      <c r="A165" s="359">
        <v>9.10749779E8</v>
      </c>
      <c r="B165" s="359"/>
      <c r="C165" s="360" t="s">
        <v>4880</v>
      </c>
      <c r="I165" s="9" t="s">
        <v>4717</v>
      </c>
      <c r="J165" s="361">
        <v>2850651.0</v>
      </c>
      <c r="K165" s="361" t="s">
        <v>4718</v>
      </c>
      <c r="L165" s="9"/>
    </row>
    <row r="166" ht="15.0" customHeight="1">
      <c r="A166" s="359">
        <v>1.0059537E8</v>
      </c>
      <c r="B166" s="359"/>
      <c r="C166" s="360" t="s">
        <v>4881</v>
      </c>
      <c r="I166" s="9" t="s">
        <v>4717</v>
      </c>
      <c r="J166" s="361">
        <v>2865472.0</v>
      </c>
      <c r="K166" s="361" t="s">
        <v>4718</v>
      </c>
      <c r="L166" s="9"/>
    </row>
    <row r="167" ht="15.0" customHeight="1">
      <c r="A167" s="359">
        <v>1.01077089E8</v>
      </c>
      <c r="B167" s="359"/>
      <c r="C167" s="360" t="s">
        <v>4882</v>
      </c>
      <c r="I167" s="9" t="s">
        <v>4717</v>
      </c>
      <c r="J167" s="361">
        <v>2804946.0</v>
      </c>
      <c r="K167" s="361" t="s">
        <v>4718</v>
      </c>
      <c r="L167" s="9"/>
    </row>
    <row r="168" ht="15.0" customHeight="1">
      <c r="A168" s="359">
        <v>1.01220317E8</v>
      </c>
      <c r="B168" s="359"/>
      <c r="C168" s="360" t="s">
        <v>4883</v>
      </c>
      <c r="I168" s="9" t="s">
        <v>4717</v>
      </c>
      <c r="J168" s="361">
        <v>2875601.0</v>
      </c>
      <c r="K168" s="361" t="s">
        <v>4718</v>
      </c>
      <c r="L168" s="9"/>
    </row>
    <row r="169" ht="15.0" customHeight="1">
      <c r="A169" s="359">
        <v>6.04417287E8</v>
      </c>
      <c r="B169" s="359"/>
      <c r="C169" s="360" t="s">
        <v>4884</v>
      </c>
      <c r="I169" s="9" t="s">
        <v>4717</v>
      </c>
      <c r="J169" s="360"/>
      <c r="K169" s="361" t="s">
        <v>4718</v>
      </c>
      <c r="L169" s="9"/>
    </row>
    <row r="170" ht="15.0" customHeight="1">
      <c r="A170" s="359">
        <v>1.01637148E8</v>
      </c>
      <c r="B170" s="359"/>
      <c r="C170" s="360" t="s">
        <v>4885</v>
      </c>
      <c r="I170" s="9" t="s">
        <v>4717</v>
      </c>
      <c r="J170" s="361">
        <v>0.08947635</v>
      </c>
      <c r="K170" s="361" t="s">
        <v>4718</v>
      </c>
      <c r="L170" s="9"/>
    </row>
    <row r="171" ht="15.0" customHeight="1">
      <c r="A171" s="359">
        <v>1.03649166E8</v>
      </c>
      <c r="B171" s="359"/>
      <c r="C171" s="360" t="s">
        <v>4886</v>
      </c>
      <c r="I171" s="9" t="s">
        <v>4717</v>
      </c>
      <c r="J171" s="361">
        <v>0.088750382</v>
      </c>
      <c r="K171" s="361" t="s">
        <v>4718</v>
      </c>
      <c r="L171" s="9"/>
    </row>
    <row r="172" ht="15.0" customHeight="1">
      <c r="A172" s="359">
        <v>1.01187722E8</v>
      </c>
      <c r="B172" s="359"/>
      <c r="C172" s="360" t="s">
        <v>4887</v>
      </c>
      <c r="I172" s="9" t="s">
        <v>4717</v>
      </c>
      <c r="J172" s="361">
        <v>2808383.0</v>
      </c>
      <c r="K172" s="361" t="s">
        <v>4718</v>
      </c>
      <c r="L172" s="9"/>
    </row>
    <row r="173" ht="15.0" customHeight="1">
      <c r="A173" s="359">
        <v>3.01196309E8</v>
      </c>
      <c r="B173" s="359"/>
      <c r="C173" s="360" t="s">
        <v>4888</v>
      </c>
      <c r="I173" s="9" t="s">
        <v>4717</v>
      </c>
      <c r="J173" s="361"/>
      <c r="K173" s="361" t="s">
        <v>4718</v>
      </c>
      <c r="L173" s="9"/>
    </row>
    <row r="174" ht="15.0" customHeight="1">
      <c r="A174" s="359">
        <v>1.0470806E8</v>
      </c>
      <c r="B174" s="359"/>
      <c r="C174" s="360" t="s">
        <v>4889</v>
      </c>
      <c r="I174" s="9" t="s">
        <v>4717</v>
      </c>
      <c r="J174" s="361">
        <v>4086984.0</v>
      </c>
      <c r="K174" s="361" t="s">
        <v>4718</v>
      </c>
      <c r="L174" s="9"/>
    </row>
    <row r="175" ht="15.0" customHeight="1">
      <c r="A175" s="359">
        <v>1.03486353E8</v>
      </c>
      <c r="B175" s="359"/>
      <c r="C175" s="360" t="s">
        <v>4890</v>
      </c>
      <c r="I175" s="9" t="s">
        <v>4717</v>
      </c>
      <c r="J175" s="361">
        <v>2846373.0</v>
      </c>
      <c r="K175" s="361" t="s">
        <v>4718</v>
      </c>
      <c r="L175" s="9"/>
    </row>
    <row r="176" ht="15.0" customHeight="1">
      <c r="A176" s="359">
        <v>1.01788651E8</v>
      </c>
      <c r="B176" s="359"/>
      <c r="C176" s="360" t="s">
        <v>4891</v>
      </c>
      <c r="I176" s="9" t="s">
        <v>4717</v>
      </c>
      <c r="J176" s="361">
        <v>2862042.0</v>
      </c>
      <c r="K176" s="361" t="s">
        <v>4718</v>
      </c>
      <c r="L176" s="9"/>
    </row>
    <row r="177" ht="15.0" customHeight="1">
      <c r="A177" s="359">
        <v>1.02585676E8</v>
      </c>
      <c r="B177" s="359"/>
      <c r="C177" s="360" t="s">
        <v>4892</v>
      </c>
      <c r="I177" s="9" t="s">
        <v>4717</v>
      </c>
      <c r="J177" s="361">
        <v>2862042.0</v>
      </c>
      <c r="K177" s="361" t="s">
        <v>4718</v>
      </c>
      <c r="L177" s="9"/>
    </row>
    <row r="178" ht="15.0" customHeight="1">
      <c r="A178" s="359">
        <v>1.01132462E8</v>
      </c>
      <c r="B178" s="359"/>
      <c r="C178" s="360" t="s">
        <v>4893</v>
      </c>
      <c r="I178" s="9" t="s">
        <v>4717</v>
      </c>
      <c r="J178" s="361">
        <v>2400538.0</v>
      </c>
      <c r="K178" s="361" t="s">
        <v>4718</v>
      </c>
      <c r="L178" s="9"/>
    </row>
    <row r="179" ht="15.0" customHeight="1">
      <c r="A179" s="359">
        <v>7.01601601E8</v>
      </c>
      <c r="B179" s="359"/>
      <c r="C179" s="360" t="s">
        <v>4894</v>
      </c>
      <c r="I179" s="9" t="s">
        <v>4717</v>
      </c>
      <c r="J179" s="361">
        <v>0.088546776</v>
      </c>
      <c r="K179" s="361" t="s">
        <v>4718</v>
      </c>
      <c r="L179" s="9"/>
    </row>
    <row r="180" ht="15.0" customHeight="1">
      <c r="A180" s="359">
        <v>7.02960683E8</v>
      </c>
      <c r="B180" s="359"/>
      <c r="C180" s="360" t="s">
        <v>4895</v>
      </c>
      <c r="I180" s="9" t="s">
        <v>4717</v>
      </c>
      <c r="J180" s="361">
        <v>0.097736278</v>
      </c>
      <c r="K180" s="361" t="s">
        <v>4718</v>
      </c>
      <c r="L180" s="9"/>
    </row>
    <row r="181" ht="15.0" customHeight="1">
      <c r="A181" s="359">
        <v>1.04820154E8</v>
      </c>
      <c r="B181" s="359"/>
      <c r="C181" s="360" t="s">
        <v>4896</v>
      </c>
      <c r="I181" s="9" t="s">
        <v>4717</v>
      </c>
      <c r="J181" s="361">
        <v>0.08879743</v>
      </c>
      <c r="K181" s="361" t="s">
        <v>4718</v>
      </c>
      <c r="L181" s="9"/>
    </row>
    <row r="182" ht="15.0" customHeight="1">
      <c r="A182" s="359">
        <v>1.04608542E8</v>
      </c>
      <c r="B182" s="359"/>
      <c r="C182" s="360" t="s">
        <v>4897</v>
      </c>
      <c r="I182" s="9" t="s">
        <v>4717</v>
      </c>
      <c r="J182" s="361">
        <v>2877436.0</v>
      </c>
      <c r="K182" s="361" t="s">
        <v>4718</v>
      </c>
      <c r="L182" s="9"/>
    </row>
    <row r="183" ht="15.0" customHeight="1">
      <c r="A183" s="359">
        <v>1.03419552E8</v>
      </c>
      <c r="B183" s="359"/>
      <c r="C183" s="360" t="s">
        <v>4898</v>
      </c>
      <c r="I183" s="9" t="s">
        <v>4717</v>
      </c>
      <c r="J183" s="361">
        <v>4095968.0</v>
      </c>
      <c r="K183" s="361" t="s">
        <v>4718</v>
      </c>
      <c r="L183" s="9"/>
    </row>
    <row r="184" ht="15.0" customHeight="1">
      <c r="A184" s="359">
        <v>1.01760296E8</v>
      </c>
      <c r="B184" s="359"/>
      <c r="C184" s="360" t="s">
        <v>4899</v>
      </c>
      <c r="I184" s="9" t="s">
        <v>4717</v>
      </c>
      <c r="J184" s="361">
        <v>2892608.0</v>
      </c>
      <c r="K184" s="361" t="s">
        <v>4718</v>
      </c>
      <c r="L184" s="9"/>
    </row>
    <row r="185" ht="15.0" customHeight="1">
      <c r="A185" s="359">
        <v>1.01348878E8</v>
      </c>
      <c r="B185" s="359"/>
      <c r="C185" s="360" t="s">
        <v>4900</v>
      </c>
      <c r="I185" s="9" t="s">
        <v>4717</v>
      </c>
      <c r="J185" s="361">
        <v>2859017.0</v>
      </c>
      <c r="K185" s="361" t="s">
        <v>4718</v>
      </c>
      <c r="L185" s="9"/>
    </row>
    <row r="186" ht="15.0" customHeight="1">
      <c r="A186" s="359">
        <v>1.0227932E8</v>
      </c>
      <c r="B186" s="359"/>
      <c r="C186" s="360" t="s">
        <v>4901</v>
      </c>
      <c r="I186" s="9" t="s">
        <v>4717</v>
      </c>
      <c r="J186" s="361">
        <v>2810820.0</v>
      </c>
      <c r="K186" s="361" t="s">
        <v>4718</v>
      </c>
      <c r="L186" s="9"/>
    </row>
    <row r="187" ht="15.0" customHeight="1">
      <c r="A187" s="359">
        <v>1.03575536E8</v>
      </c>
      <c r="B187" s="359"/>
      <c r="C187" s="360" t="s">
        <v>4902</v>
      </c>
      <c r="I187" s="9" t="s">
        <v>4717</v>
      </c>
      <c r="J187" s="361">
        <v>2386712.0</v>
      </c>
      <c r="K187" s="361" t="s">
        <v>4718</v>
      </c>
      <c r="L187" s="9"/>
    </row>
    <row r="188" ht="15.0" customHeight="1">
      <c r="A188" s="359">
        <v>1.02856762E8</v>
      </c>
      <c r="B188" s="359"/>
      <c r="C188" s="367" t="s">
        <v>4903</v>
      </c>
      <c r="I188" s="9" t="s">
        <v>4717</v>
      </c>
      <c r="J188" s="361"/>
      <c r="K188" s="361" t="s">
        <v>4718</v>
      </c>
      <c r="L188" s="9"/>
    </row>
    <row r="189" ht="15.0" customHeight="1">
      <c r="A189" s="359">
        <v>7.02009127E8</v>
      </c>
      <c r="B189" s="359"/>
      <c r="C189" s="360" t="s">
        <v>4904</v>
      </c>
      <c r="I189" s="9" t="s">
        <v>4717</v>
      </c>
      <c r="J189" s="361">
        <v>0.084459215</v>
      </c>
      <c r="K189" s="361" t="s">
        <v>4718</v>
      </c>
      <c r="L189" s="9"/>
    </row>
    <row r="190" ht="15.0" customHeight="1">
      <c r="A190" s="359">
        <v>1.03208179E8</v>
      </c>
      <c r="B190" s="359"/>
      <c r="C190" s="360" t="s">
        <v>4905</v>
      </c>
      <c r="I190" s="9" t="s">
        <v>4717</v>
      </c>
      <c r="J190" s="361">
        <v>0.094384485</v>
      </c>
      <c r="K190" s="361" t="s">
        <v>4718</v>
      </c>
      <c r="L190" s="9"/>
    </row>
    <row r="191" ht="15.0" customHeight="1">
      <c r="A191" s="359">
        <v>1.03208203E8</v>
      </c>
      <c r="B191" s="359"/>
      <c r="C191" s="360" t="s">
        <v>4906</v>
      </c>
      <c r="I191" s="9" t="s">
        <v>4717</v>
      </c>
      <c r="J191" s="361">
        <v>2896664.0</v>
      </c>
      <c r="K191" s="361" t="s">
        <v>4718</v>
      </c>
      <c r="L191" s="9"/>
    </row>
    <row r="192" ht="15.0" customHeight="1">
      <c r="A192" s="359">
        <v>1.01695153E8</v>
      </c>
      <c r="B192" s="359"/>
      <c r="C192" s="360" t="s">
        <v>4907</v>
      </c>
      <c r="I192" s="9" t="s">
        <v>4717</v>
      </c>
      <c r="J192" s="361">
        <v>2854886.0</v>
      </c>
      <c r="K192" s="361" t="s">
        <v>4718</v>
      </c>
      <c r="L192" s="9"/>
    </row>
    <row r="193" ht="15.0" customHeight="1">
      <c r="A193" s="359">
        <v>1.00448596E8</v>
      </c>
      <c r="B193" s="359"/>
      <c r="C193" s="366" t="s">
        <v>4908</v>
      </c>
      <c r="I193" s="9" t="s">
        <v>4717</v>
      </c>
      <c r="J193" s="360"/>
      <c r="K193" s="361" t="s">
        <v>4718</v>
      </c>
      <c r="L193" s="9"/>
    </row>
    <row r="194" ht="15.0" customHeight="1">
      <c r="A194" s="359">
        <v>1.02543386E8</v>
      </c>
      <c r="B194" s="359"/>
      <c r="C194" s="360" t="s">
        <v>4909</v>
      </c>
      <c r="I194" s="9" t="s">
        <v>4717</v>
      </c>
      <c r="J194" s="361" t="s">
        <v>4910</v>
      </c>
      <c r="K194" s="361" t="s">
        <v>4718</v>
      </c>
      <c r="L194" s="9"/>
    </row>
    <row r="195" ht="15.0" customHeight="1">
      <c r="A195" s="359">
        <v>1.01218287E8</v>
      </c>
      <c r="B195" s="359"/>
      <c r="C195" s="360" t="s">
        <v>4911</v>
      </c>
      <c r="I195" s="9" t="s">
        <v>4717</v>
      </c>
      <c r="J195" s="361">
        <v>4801882.0</v>
      </c>
      <c r="K195" s="361" t="s">
        <v>4718</v>
      </c>
      <c r="L195" s="9"/>
    </row>
    <row r="196" ht="15.0" customHeight="1">
      <c r="A196" s="359">
        <v>1.0401455E8</v>
      </c>
      <c r="B196" s="359"/>
      <c r="C196" s="360" t="s">
        <v>4912</v>
      </c>
      <c r="I196" s="9" t="s">
        <v>4717</v>
      </c>
      <c r="J196" s="361">
        <v>2370082.0</v>
      </c>
      <c r="K196" s="361" t="s">
        <v>4718</v>
      </c>
      <c r="L196" s="9"/>
    </row>
    <row r="197" ht="15.0" customHeight="1">
      <c r="A197" s="359">
        <v>1.01400604E8</v>
      </c>
      <c r="B197" s="359"/>
      <c r="C197" s="360" t="s">
        <v>4913</v>
      </c>
      <c r="I197" s="9" t="s">
        <v>4717</v>
      </c>
      <c r="J197" s="361">
        <v>2452268.0</v>
      </c>
      <c r="K197" s="361" t="s">
        <v>4718</v>
      </c>
      <c r="L197" s="9"/>
    </row>
    <row r="198" ht="15.0" customHeight="1">
      <c r="A198" s="359">
        <v>1.01434769E8</v>
      </c>
      <c r="B198" s="359"/>
      <c r="C198" s="360" t="s">
        <v>4914</v>
      </c>
      <c r="I198" s="9" t="s">
        <v>4717</v>
      </c>
      <c r="J198" s="361">
        <v>2894770.0</v>
      </c>
      <c r="K198" s="361" t="s">
        <v>4718</v>
      </c>
      <c r="L198" s="9"/>
    </row>
    <row r="199" ht="15.0" customHeight="1">
      <c r="A199" s="359">
        <v>1.03196523E8</v>
      </c>
      <c r="B199" s="359"/>
      <c r="C199" s="360" t="s">
        <v>4915</v>
      </c>
      <c r="I199" s="9" t="s">
        <v>4717</v>
      </c>
      <c r="J199" s="361">
        <v>2894870.0</v>
      </c>
      <c r="K199" s="361" t="s">
        <v>4718</v>
      </c>
      <c r="L199" s="9"/>
    </row>
    <row r="200" ht="15.0" customHeight="1">
      <c r="A200" s="359">
        <v>1.01047942E8</v>
      </c>
      <c r="B200" s="359"/>
      <c r="C200" s="360" t="s">
        <v>4916</v>
      </c>
      <c r="I200" s="9" t="s">
        <v>4717</v>
      </c>
      <c r="J200" s="361">
        <v>2823713.0</v>
      </c>
      <c r="K200" s="361" t="s">
        <v>4718</v>
      </c>
      <c r="L200" s="9"/>
    </row>
    <row r="201" ht="15.0" customHeight="1">
      <c r="A201" s="359">
        <v>1.03052098E8</v>
      </c>
      <c r="B201" s="359"/>
      <c r="C201" s="360" t="s">
        <v>4917</v>
      </c>
      <c r="I201" s="9" t="s">
        <v>4717</v>
      </c>
      <c r="J201" s="361">
        <v>2854989.0</v>
      </c>
      <c r="K201" s="361" t="s">
        <v>4718</v>
      </c>
      <c r="L201" s="9"/>
    </row>
    <row r="202" ht="15.0" customHeight="1">
      <c r="A202" s="359">
        <v>3.00583846E8</v>
      </c>
      <c r="B202" s="359"/>
      <c r="C202" s="360" t="s">
        <v>4918</v>
      </c>
      <c r="I202" s="9" t="s">
        <v>4717</v>
      </c>
      <c r="J202" s="361">
        <v>2886489.0</v>
      </c>
      <c r="K202" s="361" t="s">
        <v>4718</v>
      </c>
      <c r="L202" s="9"/>
    </row>
    <row r="203" ht="15.0" customHeight="1">
      <c r="A203" s="359">
        <v>6.01566144E8</v>
      </c>
      <c r="B203" s="359"/>
      <c r="C203" s="360" t="s">
        <v>4919</v>
      </c>
      <c r="I203" s="9" t="s">
        <v>4717</v>
      </c>
      <c r="J203" s="361">
        <v>0.085167534</v>
      </c>
      <c r="K203" s="361" t="s">
        <v>4718</v>
      </c>
      <c r="L203" s="9"/>
    </row>
    <row r="204" ht="15.0" customHeight="1">
      <c r="A204" s="359">
        <v>1.01069474E8</v>
      </c>
      <c r="B204" s="359"/>
      <c r="C204" s="360" t="s">
        <v>4920</v>
      </c>
      <c r="I204" s="9" t="s">
        <v>4717</v>
      </c>
      <c r="J204" s="361">
        <v>2900023.0</v>
      </c>
      <c r="K204" s="361" t="s">
        <v>4718</v>
      </c>
      <c r="L204" s="9"/>
    </row>
    <row r="205" ht="15.0" customHeight="1">
      <c r="A205" s="359">
        <v>6.03197096E8</v>
      </c>
      <c r="B205" s="359"/>
      <c r="C205" s="360" t="s">
        <v>4921</v>
      </c>
      <c r="I205" s="9" t="s">
        <v>4717</v>
      </c>
      <c r="J205" s="361">
        <v>0.097562558</v>
      </c>
      <c r="K205" s="361" t="s">
        <v>4718</v>
      </c>
      <c r="L205" s="9"/>
    </row>
    <row r="206" ht="15.0" customHeight="1">
      <c r="A206" s="359">
        <v>1.01430122E8</v>
      </c>
      <c r="B206" s="359"/>
      <c r="C206" s="360" t="s">
        <v>4922</v>
      </c>
      <c r="I206" s="9" t="s">
        <v>4717</v>
      </c>
      <c r="J206" s="361">
        <v>2340026.0</v>
      </c>
      <c r="K206" s="361" t="s">
        <v>4718</v>
      </c>
      <c r="L206" s="9"/>
    </row>
    <row r="207" ht="15.0" customHeight="1">
      <c r="A207" s="359">
        <v>1.03749792E8</v>
      </c>
      <c r="B207" s="359"/>
      <c r="C207" s="360" t="s">
        <v>4923</v>
      </c>
      <c r="I207" s="9" t="s">
        <v>4717</v>
      </c>
      <c r="J207" s="361">
        <v>2887306.0</v>
      </c>
      <c r="K207" s="361" t="s">
        <v>4718</v>
      </c>
      <c r="L207" s="9"/>
    </row>
    <row r="208" ht="15.0" customHeight="1">
      <c r="A208" s="359">
        <v>9.14957972E8</v>
      </c>
      <c r="B208" s="359"/>
      <c r="C208" s="360" t="s">
        <v>4924</v>
      </c>
      <c r="I208" s="9" t="s">
        <v>4717</v>
      </c>
      <c r="J208" s="361">
        <v>0.099510631</v>
      </c>
      <c r="K208" s="361" t="s">
        <v>4718</v>
      </c>
      <c r="L208" s="9"/>
    </row>
    <row r="209" ht="15.0" customHeight="1">
      <c r="A209" s="359">
        <v>1.00378611E8</v>
      </c>
      <c r="B209" s="359"/>
      <c r="C209" s="360" t="s">
        <v>4925</v>
      </c>
      <c r="I209" s="9" t="s">
        <v>4717</v>
      </c>
      <c r="J209" s="361">
        <v>2818073.0</v>
      </c>
      <c r="K209" s="361" t="s">
        <v>4718</v>
      </c>
      <c r="L209" s="9"/>
    </row>
    <row r="210" ht="15.0" customHeight="1">
      <c r="A210" s="359">
        <v>1.01534881E8</v>
      </c>
      <c r="B210" s="359"/>
      <c r="C210" s="360" t="s">
        <v>4926</v>
      </c>
      <c r="I210" s="9" t="s">
        <v>4717</v>
      </c>
      <c r="J210" s="361">
        <v>2888022.0</v>
      </c>
      <c r="K210" s="361" t="s">
        <v>4718</v>
      </c>
      <c r="L210" s="9"/>
    </row>
    <row r="211" ht="15.0" customHeight="1">
      <c r="A211" s="359">
        <v>1.05553747E8</v>
      </c>
      <c r="B211" s="359"/>
      <c r="C211" s="360" t="s">
        <v>4927</v>
      </c>
      <c r="I211" s="9" t="s">
        <v>4717</v>
      </c>
      <c r="J211" s="361"/>
      <c r="K211" s="361" t="s">
        <v>4718</v>
      </c>
      <c r="L211" s="9"/>
    </row>
    <row r="212" ht="15.0" customHeight="1">
      <c r="A212" s="359">
        <v>3.00544749E8</v>
      </c>
      <c r="B212" s="359"/>
      <c r="C212" s="360" t="s">
        <v>4928</v>
      </c>
      <c r="I212" s="9" t="s">
        <v>4717</v>
      </c>
      <c r="J212" s="361">
        <v>2867386.0</v>
      </c>
      <c r="K212" s="361" t="s">
        <v>4718</v>
      </c>
      <c r="L212" s="9"/>
    </row>
    <row r="213" ht="15.0" customHeight="1">
      <c r="A213" s="359">
        <v>1.02792082E8</v>
      </c>
      <c r="B213" s="359"/>
      <c r="C213" s="360" t="s">
        <v>4929</v>
      </c>
      <c r="I213" s="9" t="s">
        <v>4717</v>
      </c>
      <c r="J213" s="361">
        <v>2801405.0</v>
      </c>
      <c r="K213" s="361" t="s">
        <v>4718</v>
      </c>
      <c r="L213" s="9"/>
    </row>
    <row r="214" ht="15.0" customHeight="1">
      <c r="A214" s="359">
        <v>1.01906956E8</v>
      </c>
      <c r="B214" s="359"/>
      <c r="C214" s="360" t="s">
        <v>4930</v>
      </c>
      <c r="I214" s="9" t="s">
        <v>4717</v>
      </c>
      <c r="J214" s="361">
        <v>2881765.0</v>
      </c>
      <c r="K214" s="361" t="s">
        <v>4718</v>
      </c>
      <c r="L214" s="9"/>
    </row>
    <row r="215" ht="15.0" customHeight="1">
      <c r="A215" s="359">
        <v>1.02952637E8</v>
      </c>
      <c r="B215" s="359"/>
      <c r="C215" s="360" t="s">
        <v>4931</v>
      </c>
      <c r="I215" s="9" t="s">
        <v>4717</v>
      </c>
      <c r="J215" s="361">
        <v>2481244.0</v>
      </c>
      <c r="K215" s="361" t="s">
        <v>4718</v>
      </c>
      <c r="L215" s="9"/>
    </row>
    <row r="216" ht="15.0" customHeight="1">
      <c r="A216" s="359">
        <v>1.00590371E8</v>
      </c>
      <c r="B216" s="359"/>
      <c r="C216" s="360" t="s">
        <v>4932</v>
      </c>
      <c r="I216" s="9" t="s">
        <v>4717</v>
      </c>
      <c r="J216" s="361">
        <v>4085806.0</v>
      </c>
      <c r="K216" s="361" t="s">
        <v>4718</v>
      </c>
      <c r="L216" s="9"/>
    </row>
    <row r="217" ht="15.0" customHeight="1">
      <c r="A217" s="359">
        <v>1.02658853E8</v>
      </c>
      <c r="B217" s="359"/>
      <c r="C217" s="360" t="s">
        <v>4933</v>
      </c>
      <c r="I217" s="9" t="s">
        <v>4717</v>
      </c>
      <c r="J217" s="361">
        <v>0.099979808</v>
      </c>
      <c r="K217" s="361" t="s">
        <v>4718</v>
      </c>
      <c r="L217" s="9"/>
    </row>
    <row r="218" ht="15.0" customHeight="1">
      <c r="A218" s="359">
        <v>3.00844636E8</v>
      </c>
      <c r="B218" s="359"/>
      <c r="C218" s="360" t="s">
        <v>4934</v>
      </c>
      <c r="I218" s="9" t="s">
        <v>4717</v>
      </c>
      <c r="J218" s="361">
        <v>2877132.0</v>
      </c>
      <c r="K218" s="361" t="s">
        <v>4718</v>
      </c>
      <c r="L218" s="9"/>
    </row>
    <row r="219" ht="15.0" customHeight="1">
      <c r="A219" s="359">
        <v>3.01124418E8</v>
      </c>
      <c r="B219" s="359"/>
      <c r="C219" s="360" t="s">
        <v>4935</v>
      </c>
      <c r="I219" s="9" t="s">
        <v>4717</v>
      </c>
      <c r="J219" s="361">
        <v>0.088760981</v>
      </c>
      <c r="K219" s="361" t="s">
        <v>4718</v>
      </c>
      <c r="L219" s="9"/>
    </row>
    <row r="220" ht="15.0" customHeight="1">
      <c r="A220" s="359">
        <v>1.01759066E8</v>
      </c>
      <c r="B220" s="359"/>
      <c r="C220" s="360" t="s">
        <v>4936</v>
      </c>
      <c r="I220" s="9" t="s">
        <v>4717</v>
      </c>
      <c r="J220" s="361">
        <v>2860273.0</v>
      </c>
      <c r="K220" s="361" t="s">
        <v>4718</v>
      </c>
      <c r="L220" s="9"/>
    </row>
    <row r="221" ht="15.0" customHeight="1">
      <c r="A221" s="359">
        <v>1.0529185E8</v>
      </c>
      <c r="B221" s="359"/>
      <c r="C221" s="360" t="s">
        <v>4937</v>
      </c>
      <c r="I221" s="9" t="s">
        <v>4717</v>
      </c>
      <c r="J221" s="361">
        <v>2901128.0</v>
      </c>
      <c r="K221" s="361" t="s">
        <v>4718</v>
      </c>
      <c r="L221" s="9"/>
    </row>
    <row r="222" ht="15.0" customHeight="1">
      <c r="A222" s="359">
        <v>1.04252903E8</v>
      </c>
      <c r="B222" s="359"/>
      <c r="C222" s="360" t="s">
        <v>4938</v>
      </c>
      <c r="I222" s="9" t="s">
        <v>4717</v>
      </c>
      <c r="J222" s="361">
        <v>2340682.0</v>
      </c>
      <c r="K222" s="361" t="s">
        <v>4718</v>
      </c>
      <c r="L222" s="9"/>
    </row>
    <row r="223" ht="15.0" customHeight="1">
      <c r="A223" s="359">
        <v>1.01507424E8</v>
      </c>
      <c r="B223" s="359"/>
      <c r="C223" s="360" t="s">
        <v>4939</v>
      </c>
      <c r="I223" s="9" t="s">
        <v>4717</v>
      </c>
      <c r="J223" s="361">
        <v>2884181.0</v>
      </c>
      <c r="K223" s="361" t="s">
        <v>4718</v>
      </c>
      <c r="L223" s="9"/>
    </row>
    <row r="224" ht="15.0" customHeight="1">
      <c r="A224" s="359">
        <v>1.01029932E8</v>
      </c>
      <c r="B224" s="359"/>
      <c r="C224" s="360" t="s">
        <v>4940</v>
      </c>
      <c r="I224" s="9" t="s">
        <v>4717</v>
      </c>
      <c r="J224" s="360"/>
      <c r="K224" s="361" t="s">
        <v>4718</v>
      </c>
      <c r="L224" s="9" t="s">
        <v>3016</v>
      </c>
    </row>
    <row r="225" ht="15.0" customHeight="1">
      <c r="A225" s="359">
        <v>1.01530665E8</v>
      </c>
      <c r="B225" s="359"/>
      <c r="C225" s="360" t="s">
        <v>4941</v>
      </c>
      <c r="I225" s="9" t="s">
        <v>4717</v>
      </c>
      <c r="J225" s="361">
        <v>2820142.0</v>
      </c>
      <c r="K225" s="361" t="s">
        <v>4718</v>
      </c>
      <c r="L225" s="9"/>
    </row>
    <row r="226" ht="15.0" customHeight="1">
      <c r="A226" s="359">
        <v>1.802450328E9</v>
      </c>
      <c r="B226" s="359"/>
      <c r="C226" s="360" t="s">
        <v>4942</v>
      </c>
      <c r="I226" s="9" t="s">
        <v>4717</v>
      </c>
      <c r="J226" s="361">
        <v>2832654.0</v>
      </c>
      <c r="K226" s="361" t="s">
        <v>4718</v>
      </c>
      <c r="L226" s="9"/>
    </row>
    <row r="227" ht="15.0" customHeight="1">
      <c r="A227" s="359">
        <v>1.05307136E8</v>
      </c>
      <c r="B227" s="359"/>
      <c r="C227" s="360" t="s">
        <v>4943</v>
      </c>
      <c r="I227" s="9" t="s">
        <v>4717</v>
      </c>
      <c r="J227" s="360"/>
      <c r="K227" s="361" t="s">
        <v>4718</v>
      </c>
      <c r="L227" s="9"/>
    </row>
    <row r="228" ht="15.0" customHeight="1">
      <c r="A228" s="359">
        <v>1.703710945E9</v>
      </c>
      <c r="B228" s="359"/>
      <c r="C228" s="360" t="s">
        <v>4944</v>
      </c>
      <c r="I228" s="9" t="s">
        <v>4717</v>
      </c>
      <c r="J228" s="361">
        <v>0.099551439</v>
      </c>
      <c r="K228" s="361" t="s">
        <v>4718</v>
      </c>
      <c r="L228" s="9"/>
    </row>
    <row r="229" ht="15.0" customHeight="1">
      <c r="A229" s="359">
        <v>1.02907847E8</v>
      </c>
      <c r="B229" s="359"/>
      <c r="C229" s="360" t="s">
        <v>4945</v>
      </c>
      <c r="I229" s="9" t="s">
        <v>4717</v>
      </c>
      <c r="J229" s="361">
        <v>2857473.0</v>
      </c>
      <c r="K229" s="361" t="s">
        <v>4718</v>
      </c>
      <c r="L229" s="9"/>
    </row>
    <row r="230" ht="15.0" customHeight="1">
      <c r="A230" s="359">
        <v>1.02189693E8</v>
      </c>
      <c r="B230" s="359"/>
      <c r="C230" s="360" t="s">
        <v>4946</v>
      </c>
      <c r="I230" s="9" t="s">
        <v>4717</v>
      </c>
      <c r="J230" s="361">
        <v>2.8772873E7</v>
      </c>
      <c r="K230" s="361" t="s">
        <v>4718</v>
      </c>
      <c r="L230" s="9"/>
    </row>
    <row r="231" ht="15.0" customHeight="1">
      <c r="A231" s="359">
        <v>1.01834299E8</v>
      </c>
      <c r="B231" s="359"/>
      <c r="C231" s="360" t="s">
        <v>4947</v>
      </c>
      <c r="I231" s="9" t="s">
        <v>4717</v>
      </c>
      <c r="J231" s="361">
        <v>2805136.0</v>
      </c>
      <c r="K231" s="361" t="s">
        <v>4718</v>
      </c>
      <c r="L231" s="9"/>
    </row>
    <row r="232" ht="15.0" customHeight="1">
      <c r="A232" s="359">
        <v>1.01112118E8</v>
      </c>
      <c r="B232" s="359"/>
      <c r="C232" s="360" t="s">
        <v>4948</v>
      </c>
      <c r="I232" s="9" t="s">
        <v>4717</v>
      </c>
      <c r="J232" s="361">
        <v>2815375.0</v>
      </c>
      <c r="K232" s="361" t="s">
        <v>4718</v>
      </c>
      <c r="L232" s="9"/>
    </row>
    <row r="233" ht="15.0" customHeight="1">
      <c r="A233" s="359">
        <v>1.01826923E8</v>
      </c>
      <c r="B233" s="359"/>
      <c r="C233" s="360" t="s">
        <v>4949</v>
      </c>
      <c r="I233" s="9" t="s">
        <v>4717</v>
      </c>
      <c r="J233" s="361">
        <v>0.086582614</v>
      </c>
      <c r="K233" s="361" t="s">
        <v>4718</v>
      </c>
      <c r="L233" s="9"/>
    </row>
    <row r="234" ht="15.0" customHeight="1">
      <c r="A234" s="359">
        <v>1.00179043E8</v>
      </c>
      <c r="B234" s="359"/>
      <c r="C234" s="360" t="s">
        <v>4950</v>
      </c>
      <c r="I234" s="9" t="s">
        <v>4717</v>
      </c>
      <c r="J234" s="361">
        <v>2376870.0</v>
      </c>
      <c r="K234" s="361" t="s">
        <v>4718</v>
      </c>
      <c r="L234" s="9"/>
    </row>
    <row r="235" ht="15.0" customHeight="1">
      <c r="A235" s="359">
        <v>1.02372141E8</v>
      </c>
      <c r="B235" s="359"/>
      <c r="C235" s="360" t="s">
        <v>4951</v>
      </c>
      <c r="I235" s="9" t="s">
        <v>4717</v>
      </c>
      <c r="J235" s="361">
        <v>0.082534169</v>
      </c>
      <c r="K235" s="361" t="s">
        <v>4718</v>
      </c>
      <c r="L235" s="9"/>
    </row>
    <row r="236" ht="15.0" customHeight="1">
      <c r="A236" s="359">
        <v>1.00757566E8</v>
      </c>
      <c r="B236" s="359"/>
      <c r="C236" s="360" t="s">
        <v>4952</v>
      </c>
      <c r="I236" s="9" t="s">
        <v>4717</v>
      </c>
      <c r="J236" s="361">
        <v>2385047.0</v>
      </c>
      <c r="K236" s="361" t="s">
        <v>4718</v>
      </c>
      <c r="L236" s="9"/>
    </row>
    <row r="237" ht="15.0" customHeight="1">
      <c r="A237" s="359">
        <v>1.0472909E8</v>
      </c>
      <c r="B237" s="359"/>
      <c r="C237" s="360" t="s">
        <v>4953</v>
      </c>
      <c r="I237" s="9" t="s">
        <v>4717</v>
      </c>
      <c r="J237" s="360"/>
      <c r="K237" s="361" t="s">
        <v>4718</v>
      </c>
      <c r="L237" s="9"/>
    </row>
    <row r="238" ht="15.0" customHeight="1">
      <c r="A238" s="359">
        <v>1.03510947E8</v>
      </c>
      <c r="B238" s="359"/>
      <c r="C238" s="360" t="s">
        <v>4954</v>
      </c>
      <c r="I238" s="9" t="s">
        <v>4717</v>
      </c>
      <c r="J238" s="361">
        <v>2887091.0</v>
      </c>
      <c r="K238" s="361" t="s">
        <v>4718</v>
      </c>
      <c r="L238" s="9"/>
    </row>
    <row r="239" ht="15.0" customHeight="1">
      <c r="A239" s="359">
        <v>1.01230308E8</v>
      </c>
      <c r="B239" s="359"/>
      <c r="C239" s="360" t="s">
        <v>4955</v>
      </c>
      <c r="I239" s="9" t="s">
        <v>4717</v>
      </c>
      <c r="J239" s="361">
        <v>2805456.0</v>
      </c>
      <c r="K239" s="361" t="s">
        <v>4718</v>
      </c>
      <c r="L239" s="9"/>
    </row>
    <row r="240" ht="15.0" customHeight="1">
      <c r="A240" s="359">
        <v>1.02356706E8</v>
      </c>
      <c r="B240" s="359"/>
      <c r="C240" s="360" t="s">
        <v>4956</v>
      </c>
      <c r="I240" s="9" t="s">
        <v>4717</v>
      </c>
      <c r="J240" s="361">
        <v>4087292.0</v>
      </c>
      <c r="K240" s="361" t="s">
        <v>4718</v>
      </c>
      <c r="L240" s="9"/>
    </row>
    <row r="241" ht="15.0" customHeight="1">
      <c r="A241" s="359">
        <v>1.01356434E8</v>
      </c>
      <c r="B241" s="359"/>
      <c r="C241" s="360" t="s">
        <v>4957</v>
      </c>
      <c r="I241" s="9" t="s">
        <v>4717</v>
      </c>
      <c r="J241" s="361">
        <v>2858120.0</v>
      </c>
      <c r="K241" s="361" t="s">
        <v>4718</v>
      </c>
      <c r="L241" s="9"/>
    </row>
    <row r="242" ht="15.0" customHeight="1">
      <c r="A242" s="359">
        <v>1.03608295E8</v>
      </c>
      <c r="B242" s="359"/>
      <c r="C242" s="360" t="s">
        <v>4958</v>
      </c>
      <c r="I242" s="9" t="s">
        <v>4717</v>
      </c>
      <c r="J242" s="361">
        <v>2823257.0</v>
      </c>
      <c r="K242" s="361" t="s">
        <v>4718</v>
      </c>
      <c r="L242" s="9"/>
    </row>
    <row r="243" ht="15.0" customHeight="1">
      <c r="A243" s="359">
        <v>1.03836433E8</v>
      </c>
      <c r="B243" s="359"/>
      <c r="C243" s="360" t="s">
        <v>4959</v>
      </c>
      <c r="I243" s="9" t="s">
        <v>4717</v>
      </c>
      <c r="J243" s="360"/>
      <c r="K243" s="361" t="s">
        <v>4718</v>
      </c>
      <c r="L243" s="9"/>
    </row>
    <row r="244" ht="15.0" customHeight="1">
      <c r="A244" s="359">
        <v>3.01184669E8</v>
      </c>
      <c r="B244" s="359"/>
      <c r="C244" s="360" t="s">
        <v>4960</v>
      </c>
      <c r="I244" s="9" t="s">
        <v>4717</v>
      </c>
      <c r="J244" s="361">
        <v>2390445.0</v>
      </c>
      <c r="K244" s="361" t="s">
        <v>4718</v>
      </c>
      <c r="L244" s="9"/>
    </row>
    <row r="245" ht="15.0" customHeight="1">
      <c r="A245" s="359">
        <v>1.01834604E8</v>
      </c>
      <c r="B245" s="359"/>
      <c r="C245" s="360" t="s">
        <v>4961</v>
      </c>
      <c r="I245" s="9" t="s">
        <v>4717</v>
      </c>
      <c r="J245" s="361">
        <v>0.086585245</v>
      </c>
      <c r="K245" s="361" t="s">
        <v>4718</v>
      </c>
      <c r="L245" s="9"/>
    </row>
    <row r="246" ht="15.0" customHeight="1">
      <c r="A246" s="359">
        <v>1.01794584E8</v>
      </c>
      <c r="B246" s="359"/>
      <c r="C246" s="360" t="s">
        <v>4962</v>
      </c>
      <c r="I246" s="9" t="s">
        <v>4717</v>
      </c>
      <c r="J246" s="361">
        <v>2376588.0</v>
      </c>
      <c r="K246" s="361" t="s">
        <v>4718</v>
      </c>
      <c r="L246" s="9"/>
    </row>
    <row r="247" ht="15.0" customHeight="1">
      <c r="A247" s="359">
        <v>1.01794592E8</v>
      </c>
      <c r="B247" s="359"/>
      <c r="C247" s="360" t="s">
        <v>4963</v>
      </c>
      <c r="I247" s="9" t="s">
        <v>4717</v>
      </c>
      <c r="J247" s="361">
        <v>2376588.0</v>
      </c>
      <c r="K247" s="361" t="s">
        <v>4718</v>
      </c>
      <c r="L247" s="9"/>
    </row>
    <row r="248" ht="15.0" customHeight="1">
      <c r="A248" s="359">
        <v>1.02766433E8</v>
      </c>
      <c r="B248" s="359"/>
      <c r="C248" s="360" t="s">
        <v>4964</v>
      </c>
      <c r="I248" s="9" t="s">
        <v>4717</v>
      </c>
      <c r="J248" s="361">
        <v>0.086868262</v>
      </c>
      <c r="K248" s="361" t="s">
        <v>4718</v>
      </c>
      <c r="L248" s="9"/>
    </row>
    <row r="249" ht="15.0" customHeight="1">
      <c r="A249" s="359">
        <v>1.05616395E8</v>
      </c>
      <c r="B249" s="359"/>
      <c r="C249" s="360" t="s">
        <v>4965</v>
      </c>
      <c r="I249" s="9" t="s">
        <v>4717</v>
      </c>
      <c r="J249" s="361">
        <v>2814288.0</v>
      </c>
      <c r="K249" s="361" t="s">
        <v>4718</v>
      </c>
      <c r="L249" s="9"/>
    </row>
    <row r="250" ht="15.0" customHeight="1">
      <c r="A250" s="359">
        <v>1.04310263E8</v>
      </c>
      <c r="B250" s="359"/>
      <c r="C250" s="360" t="s">
        <v>4966</v>
      </c>
      <c r="I250" s="9" t="s">
        <v>4717</v>
      </c>
      <c r="J250" s="361">
        <v>2376588.0</v>
      </c>
      <c r="K250" s="361" t="s">
        <v>4718</v>
      </c>
      <c r="L250" s="9"/>
    </row>
    <row r="251" ht="15.0" customHeight="1">
      <c r="A251" s="359">
        <v>1.00887405E8</v>
      </c>
      <c r="B251" s="359"/>
      <c r="C251" s="360" t="s">
        <v>4967</v>
      </c>
      <c r="I251" s="9" t="s">
        <v>4717</v>
      </c>
      <c r="J251" s="361">
        <v>2884431.0</v>
      </c>
      <c r="K251" s="361" t="s">
        <v>4718</v>
      </c>
      <c r="L251" s="9"/>
    </row>
    <row r="252" ht="15.0" customHeight="1">
      <c r="A252" s="359">
        <v>1.01807428E8</v>
      </c>
      <c r="B252" s="359"/>
      <c r="C252" s="360" t="s">
        <v>4968</v>
      </c>
      <c r="I252" s="9" t="s">
        <v>4717</v>
      </c>
      <c r="J252" s="361">
        <v>0.093587895</v>
      </c>
      <c r="K252" s="361" t="s">
        <v>4718</v>
      </c>
      <c r="L252" s="9"/>
    </row>
    <row r="253" ht="15.0" customHeight="1">
      <c r="A253" s="359">
        <v>1.04442264E8</v>
      </c>
      <c r="B253" s="359"/>
      <c r="C253" s="360" t="s">
        <v>4969</v>
      </c>
      <c r="I253" s="9" t="s">
        <v>4717</v>
      </c>
      <c r="J253" s="361">
        <v>4080161.0</v>
      </c>
      <c r="K253" s="361" t="s">
        <v>4718</v>
      </c>
      <c r="L253" s="9"/>
    </row>
    <row r="254" ht="15.0" customHeight="1">
      <c r="A254" s="359">
        <v>1.04835111E8</v>
      </c>
      <c r="B254" s="359"/>
      <c r="C254" s="360" t="s">
        <v>4970</v>
      </c>
      <c r="I254" s="9" t="s">
        <v>4717</v>
      </c>
      <c r="J254" s="361">
        <v>4080146.0</v>
      </c>
      <c r="K254" s="361" t="s">
        <v>4718</v>
      </c>
      <c r="L254" s="9"/>
    </row>
    <row r="255" ht="15.0" customHeight="1">
      <c r="A255" s="359">
        <v>1.0243593E8</v>
      </c>
      <c r="B255" s="359"/>
      <c r="C255" s="360" t="s">
        <v>4971</v>
      </c>
      <c r="I255" s="9" t="s">
        <v>4717</v>
      </c>
      <c r="J255" s="361">
        <v>2894501.0</v>
      </c>
      <c r="K255" s="361" t="s">
        <v>4718</v>
      </c>
      <c r="L255" s="9"/>
    </row>
    <row r="256" ht="15.0" customHeight="1">
      <c r="A256" s="359">
        <v>1.01244747E8</v>
      </c>
      <c r="B256" s="359"/>
      <c r="C256" s="360" t="s">
        <v>4972</v>
      </c>
      <c r="I256" s="9" t="s">
        <v>4717</v>
      </c>
      <c r="J256" s="361">
        <v>2894501.0</v>
      </c>
      <c r="K256" s="361" t="s">
        <v>4718</v>
      </c>
      <c r="L256" s="9"/>
    </row>
    <row r="257" ht="15.0" customHeight="1">
      <c r="A257" s="359">
        <v>1.01121218E8</v>
      </c>
      <c r="B257" s="359"/>
      <c r="C257" s="360" t="s">
        <v>4973</v>
      </c>
      <c r="I257" s="9" t="s">
        <v>4717</v>
      </c>
      <c r="J257" s="361">
        <v>2377194.0</v>
      </c>
      <c r="K257" s="361" t="s">
        <v>4718</v>
      </c>
      <c r="L257" s="9"/>
    </row>
    <row r="258" ht="15.0" customHeight="1">
      <c r="A258" s="359">
        <v>3.02175989E8</v>
      </c>
      <c r="B258" s="359"/>
      <c r="C258" s="360" t="s">
        <v>4974</v>
      </c>
      <c r="I258" s="9" t="s">
        <v>4717</v>
      </c>
      <c r="J258" s="361">
        <v>2450646.0</v>
      </c>
      <c r="K258" s="361" t="s">
        <v>4718</v>
      </c>
      <c r="L258" s="9"/>
    </row>
    <row r="259" ht="15.0" customHeight="1">
      <c r="A259" s="359">
        <v>1.02805785E8</v>
      </c>
      <c r="B259" s="359"/>
      <c r="C259" s="360" t="s">
        <v>4975</v>
      </c>
      <c r="I259" s="9" t="s">
        <v>4717</v>
      </c>
      <c r="J259" s="361">
        <v>2856258.0</v>
      </c>
      <c r="K259" s="361" t="s">
        <v>4718</v>
      </c>
      <c r="L259" s="9"/>
    </row>
    <row r="260" ht="15.0" customHeight="1">
      <c r="A260" s="359">
        <v>1.02082625E8</v>
      </c>
      <c r="B260" s="359"/>
      <c r="C260" s="360" t="s">
        <v>4976</v>
      </c>
      <c r="I260" s="9" t="s">
        <v>4717</v>
      </c>
      <c r="J260" s="361">
        <v>2898705.0</v>
      </c>
      <c r="K260" s="361" t="s">
        <v>4718</v>
      </c>
      <c r="L260" s="9"/>
    </row>
    <row r="261" ht="15.0" customHeight="1">
      <c r="A261" s="359">
        <v>1.03791679E8</v>
      </c>
      <c r="B261" s="359"/>
      <c r="C261" s="360" t="s">
        <v>4977</v>
      </c>
      <c r="I261" s="9" t="s">
        <v>4717</v>
      </c>
      <c r="J261" s="360"/>
      <c r="K261" s="361" t="s">
        <v>4718</v>
      </c>
      <c r="L261" s="9"/>
    </row>
    <row r="262" ht="15.0" customHeight="1">
      <c r="A262" s="359">
        <v>1.01568806E8</v>
      </c>
      <c r="B262" s="359"/>
      <c r="C262" s="360" t="s">
        <v>4978</v>
      </c>
      <c r="I262" s="9" t="s">
        <v>4717</v>
      </c>
      <c r="J262" s="361">
        <v>2385902.0</v>
      </c>
      <c r="K262" s="361" t="s">
        <v>4718</v>
      </c>
      <c r="L262" s="9"/>
    </row>
    <row r="263" ht="15.0" customHeight="1">
      <c r="A263" s="359">
        <v>1.0171893E8</v>
      </c>
      <c r="B263" s="359"/>
      <c r="C263" s="360" t="s">
        <v>4979</v>
      </c>
      <c r="I263" s="9" t="s">
        <v>4717</v>
      </c>
      <c r="J263" s="361">
        <v>2898479.0</v>
      </c>
      <c r="K263" s="361" t="s">
        <v>4718</v>
      </c>
      <c r="L263" s="9"/>
    </row>
    <row r="264" ht="15.0" customHeight="1">
      <c r="A264" s="359">
        <v>1.01229458E8</v>
      </c>
      <c r="B264" s="359"/>
      <c r="C264" s="360" t="s">
        <v>4980</v>
      </c>
      <c r="I264" s="9" t="s">
        <v>4717</v>
      </c>
      <c r="J264" s="361">
        <v>4097749.0</v>
      </c>
      <c r="K264" s="361" t="s">
        <v>4718</v>
      </c>
      <c r="L264" s="9"/>
    </row>
    <row r="265" ht="15.0" customHeight="1">
      <c r="A265" s="359">
        <v>1.05393763E8</v>
      </c>
      <c r="B265" s="359"/>
      <c r="C265" s="360" t="s">
        <v>4981</v>
      </c>
      <c r="I265" s="9" t="s">
        <v>4717</v>
      </c>
      <c r="J265" s="361">
        <v>0.097884643</v>
      </c>
      <c r="K265" s="361" t="s">
        <v>4718</v>
      </c>
      <c r="L265" s="9"/>
    </row>
    <row r="266" ht="15.0" customHeight="1">
      <c r="A266" s="364">
        <v>1.06463268E8</v>
      </c>
      <c r="B266" s="364"/>
      <c r="C266" s="81" t="s">
        <v>4982</v>
      </c>
      <c r="I266" s="9" t="s">
        <v>4717</v>
      </c>
      <c r="J266" s="81"/>
      <c r="K266" s="361" t="s">
        <v>4718</v>
      </c>
      <c r="L266" s="9"/>
    </row>
    <row r="267" ht="15.0" customHeight="1">
      <c r="A267" s="359">
        <v>1.04362124E8</v>
      </c>
      <c r="B267" s="359"/>
      <c r="C267" s="360" t="s">
        <v>4983</v>
      </c>
      <c r="I267" s="9" t="s">
        <v>4717</v>
      </c>
      <c r="J267" s="360"/>
      <c r="K267" s="361" t="s">
        <v>4718</v>
      </c>
      <c r="L267" s="9"/>
    </row>
    <row r="268" ht="15.0" customHeight="1">
      <c r="A268" s="359">
        <v>1.02892296E8</v>
      </c>
      <c r="B268" s="359"/>
      <c r="C268" s="360" t="s">
        <v>4984</v>
      </c>
      <c r="I268" s="9" t="s">
        <v>4717</v>
      </c>
      <c r="J268" s="361">
        <v>2291349.0</v>
      </c>
      <c r="K268" s="361" t="s">
        <v>4718</v>
      </c>
      <c r="L268" s="9"/>
    </row>
    <row r="269" ht="15.0" customHeight="1">
      <c r="A269" s="359">
        <v>1.710495084E9</v>
      </c>
      <c r="B269" s="359"/>
      <c r="C269" s="360" t="s">
        <v>4985</v>
      </c>
      <c r="I269" s="9" t="s">
        <v>4717</v>
      </c>
      <c r="J269" s="361">
        <v>4096163.0</v>
      </c>
      <c r="K269" s="361" t="s">
        <v>4718</v>
      </c>
      <c r="L269" s="9"/>
    </row>
    <row r="270" ht="15.0" customHeight="1">
      <c r="A270" s="359">
        <v>1.03976395E8</v>
      </c>
      <c r="B270" s="359"/>
      <c r="C270" s="363" t="s">
        <v>4986</v>
      </c>
      <c r="I270" s="9" t="s">
        <v>4717</v>
      </c>
      <c r="J270" s="361"/>
      <c r="K270" s="361" t="s">
        <v>4718</v>
      </c>
      <c r="L270" s="9"/>
    </row>
    <row r="271" ht="15.0" customHeight="1">
      <c r="A271" s="359">
        <v>1.00768399E8</v>
      </c>
      <c r="B271" s="359"/>
      <c r="C271" s="360" t="s">
        <v>4987</v>
      </c>
      <c r="I271" s="9" t="s">
        <v>4717</v>
      </c>
      <c r="J271" s="361">
        <v>2340045.0</v>
      </c>
      <c r="K271" s="361" t="s">
        <v>4718</v>
      </c>
      <c r="L271" s="9"/>
    </row>
    <row r="272" ht="15.0" customHeight="1">
      <c r="A272" s="359">
        <v>1.802254738E9</v>
      </c>
      <c r="B272" s="359"/>
      <c r="C272" s="360" t="s">
        <v>4988</v>
      </c>
      <c r="I272" s="9" t="s">
        <v>4717</v>
      </c>
      <c r="J272" s="361">
        <v>2340726.0</v>
      </c>
      <c r="K272" s="361" t="s">
        <v>4718</v>
      </c>
      <c r="L272" s="9"/>
    </row>
    <row r="273" ht="15.0" customHeight="1">
      <c r="A273" s="359">
        <v>1.01889871E8</v>
      </c>
      <c r="B273" s="359"/>
      <c r="C273" s="360" t="s">
        <v>4989</v>
      </c>
      <c r="I273" s="9" t="s">
        <v>4717</v>
      </c>
      <c r="J273" s="361"/>
      <c r="K273" s="361" t="s">
        <v>4718</v>
      </c>
      <c r="L273" s="9"/>
    </row>
    <row r="274" ht="15.0" customHeight="1">
      <c r="A274" s="359">
        <v>1.01332377E8</v>
      </c>
      <c r="B274" s="359"/>
      <c r="C274" s="360" t="s">
        <v>4990</v>
      </c>
      <c r="I274" s="9" t="s">
        <v>4717</v>
      </c>
      <c r="J274" s="361">
        <v>0.097584562</v>
      </c>
      <c r="K274" s="361" t="s">
        <v>4718</v>
      </c>
      <c r="L274" s="9"/>
    </row>
    <row r="275" ht="15.0" customHeight="1">
      <c r="A275" s="359">
        <v>1.02400454E8</v>
      </c>
      <c r="B275" s="359"/>
      <c r="C275" s="360" t="s">
        <v>4991</v>
      </c>
      <c r="I275" s="9" t="s">
        <v>4717</v>
      </c>
      <c r="J275" s="361">
        <v>2898074.0</v>
      </c>
      <c r="K275" s="361" t="s">
        <v>4718</v>
      </c>
      <c r="L275" s="9"/>
    </row>
    <row r="276" ht="15.0" customHeight="1">
      <c r="A276" s="359">
        <v>1.05463996E8</v>
      </c>
      <c r="B276" s="359"/>
      <c r="C276" s="360" t="s">
        <v>4992</v>
      </c>
      <c r="I276" s="9" t="s">
        <v>4717</v>
      </c>
      <c r="J276" s="360"/>
      <c r="K276" s="361" t="s">
        <v>4718</v>
      </c>
      <c r="L276" s="9"/>
    </row>
    <row r="277" ht="15.0" customHeight="1">
      <c r="A277" s="359">
        <v>1.01766137E8</v>
      </c>
      <c r="B277" s="359"/>
      <c r="C277" s="360" t="s">
        <v>4993</v>
      </c>
      <c r="I277" s="9" t="s">
        <v>4717</v>
      </c>
      <c r="J277" s="361">
        <v>0.08876645</v>
      </c>
      <c r="K277" s="361" t="s">
        <v>4718</v>
      </c>
      <c r="L277" s="9"/>
    </row>
    <row r="278" ht="15.0" customHeight="1">
      <c r="A278" s="359">
        <v>1.01591758E8</v>
      </c>
      <c r="B278" s="359"/>
      <c r="C278" s="360" t="s">
        <v>4994</v>
      </c>
      <c r="I278" s="9" t="s">
        <v>4717</v>
      </c>
      <c r="J278" s="361">
        <v>0.084078236</v>
      </c>
      <c r="K278" s="361" t="s">
        <v>4718</v>
      </c>
      <c r="L278" s="9"/>
    </row>
    <row r="279" ht="15.0" customHeight="1">
      <c r="A279" s="359">
        <v>1.01332476E8</v>
      </c>
      <c r="B279" s="359"/>
      <c r="C279" s="360" t="s">
        <v>4995</v>
      </c>
      <c r="I279" s="9" t="s">
        <v>4717</v>
      </c>
      <c r="J279" s="361">
        <v>2815637.0</v>
      </c>
      <c r="K279" s="361" t="s">
        <v>4718</v>
      </c>
      <c r="L279" s="9"/>
    </row>
    <row r="280" ht="15.0" customHeight="1">
      <c r="A280" s="359">
        <v>1.02411824E8</v>
      </c>
      <c r="B280" s="359"/>
      <c r="C280" s="360" t="s">
        <v>4996</v>
      </c>
      <c r="I280" s="9" t="s">
        <v>4717</v>
      </c>
      <c r="J280" s="361">
        <v>2901128.0</v>
      </c>
      <c r="K280" s="361" t="s">
        <v>4718</v>
      </c>
      <c r="L280" s="9"/>
    </row>
    <row r="281" ht="15.0" customHeight="1">
      <c r="A281" s="359">
        <v>1.02518479E8</v>
      </c>
      <c r="B281" s="359"/>
      <c r="C281" s="360" t="s">
        <v>4997</v>
      </c>
      <c r="I281" s="9" t="s">
        <v>4717</v>
      </c>
      <c r="J281" s="361">
        <v>2854510.0</v>
      </c>
      <c r="K281" s="361" t="s">
        <v>4718</v>
      </c>
      <c r="L281" s="9"/>
    </row>
    <row r="282" ht="15.0" customHeight="1">
      <c r="A282" s="359">
        <v>1.600415093E9</v>
      </c>
      <c r="B282" s="359"/>
      <c r="C282" s="360" t="s">
        <v>4998</v>
      </c>
      <c r="I282" s="9" t="s">
        <v>4717</v>
      </c>
      <c r="J282" s="361" t="s">
        <v>4999</v>
      </c>
      <c r="K282" s="361" t="s">
        <v>4718</v>
      </c>
      <c r="L282" s="9"/>
    </row>
    <row r="283" ht="15.0" customHeight="1">
      <c r="A283" s="359">
        <v>7.02680349E8</v>
      </c>
      <c r="B283" s="359"/>
      <c r="C283" s="360" t="s">
        <v>5000</v>
      </c>
      <c r="I283" s="9" t="s">
        <v>4717</v>
      </c>
      <c r="J283" s="361">
        <v>2928081.0</v>
      </c>
      <c r="K283" s="361" t="s">
        <v>4718</v>
      </c>
      <c r="L283" s="9"/>
    </row>
    <row r="284" ht="15.0" customHeight="1">
      <c r="A284" s="359">
        <v>1.0261049E8</v>
      </c>
      <c r="B284" s="359"/>
      <c r="C284" s="360" t="s">
        <v>5001</v>
      </c>
      <c r="I284" s="9" t="s">
        <v>4717</v>
      </c>
      <c r="J284" s="361">
        <v>2386604.0</v>
      </c>
      <c r="K284" s="361" t="s">
        <v>4718</v>
      </c>
      <c r="L284" s="9"/>
    </row>
    <row r="285" ht="15.0" customHeight="1">
      <c r="A285" s="359">
        <v>1.03377875E8</v>
      </c>
      <c r="B285" s="359"/>
      <c r="C285" s="360" t="s">
        <v>5002</v>
      </c>
      <c r="I285" s="9" t="s">
        <v>4717</v>
      </c>
      <c r="J285" s="361">
        <v>2854927.0</v>
      </c>
      <c r="K285" s="361" t="s">
        <v>4718</v>
      </c>
      <c r="L285" s="9"/>
    </row>
    <row r="286" ht="15.0" customHeight="1">
      <c r="A286" s="359">
        <v>3.0071345E8</v>
      </c>
      <c r="B286" s="359"/>
      <c r="C286" s="360" t="s">
        <v>5003</v>
      </c>
      <c r="I286" s="9" t="s">
        <v>4717</v>
      </c>
      <c r="J286" s="361">
        <v>2815251.0</v>
      </c>
      <c r="K286" s="361" t="s">
        <v>4718</v>
      </c>
      <c r="L286" s="9"/>
    </row>
    <row r="287" ht="15.0" customHeight="1">
      <c r="A287" s="359">
        <v>7.02923012E8</v>
      </c>
      <c r="B287" s="359"/>
      <c r="C287" s="360" t="s">
        <v>5004</v>
      </c>
      <c r="I287" s="9" t="s">
        <v>4717</v>
      </c>
      <c r="J287" s="361">
        <v>0.093490804</v>
      </c>
      <c r="K287" s="361" t="s">
        <v>4718</v>
      </c>
      <c r="L287" s="9"/>
    </row>
    <row r="288" ht="15.0" customHeight="1">
      <c r="A288" s="359">
        <v>1.01362366E8</v>
      </c>
      <c r="B288" s="359"/>
      <c r="C288" s="360" t="s">
        <v>5005</v>
      </c>
      <c r="I288" s="9" t="s">
        <v>4717</v>
      </c>
      <c r="J288" s="361">
        <v>2858612.0</v>
      </c>
      <c r="K288" s="361" t="s">
        <v>4718</v>
      </c>
      <c r="L288" s="9"/>
    </row>
    <row r="289" ht="15.0" customHeight="1">
      <c r="A289" s="359">
        <v>1.02735701E8</v>
      </c>
      <c r="B289" s="359"/>
      <c r="C289" s="360" t="s">
        <v>5006</v>
      </c>
      <c r="I289" s="9" t="s">
        <v>4717</v>
      </c>
      <c r="J289" s="361">
        <v>0.086643632</v>
      </c>
      <c r="K289" s="361" t="s">
        <v>4718</v>
      </c>
      <c r="L289" s="9"/>
    </row>
    <row r="290" ht="15.0" customHeight="1">
      <c r="A290" s="359">
        <v>1.400342448E9</v>
      </c>
      <c r="B290" s="359"/>
      <c r="C290" s="360" t="s">
        <v>5007</v>
      </c>
      <c r="I290" s="9" t="s">
        <v>4717</v>
      </c>
      <c r="J290" s="361">
        <v>0.088569875</v>
      </c>
      <c r="K290" s="361" t="s">
        <v>4718</v>
      </c>
      <c r="L290" s="9"/>
    </row>
    <row r="291" ht="15.0" customHeight="1">
      <c r="A291" s="359">
        <v>7.03421081E8</v>
      </c>
      <c r="B291" s="359"/>
      <c r="C291" s="360" t="s">
        <v>5008</v>
      </c>
      <c r="I291" s="9" t="s">
        <v>4717</v>
      </c>
      <c r="J291" s="361">
        <v>2932721.0</v>
      </c>
      <c r="K291" s="361" t="s">
        <v>4718</v>
      </c>
      <c r="L291" s="9"/>
    </row>
    <row r="292" ht="15.0" customHeight="1">
      <c r="A292" s="359">
        <v>1.01776714E8</v>
      </c>
      <c r="B292" s="359"/>
      <c r="C292" s="360" t="s">
        <v>5009</v>
      </c>
      <c r="I292" s="9" t="s">
        <v>4717</v>
      </c>
      <c r="J292" s="361">
        <v>2820893.0</v>
      </c>
      <c r="K292" s="361" t="s">
        <v>4718</v>
      </c>
      <c r="L292" s="9"/>
    </row>
    <row r="293" ht="15.0" customHeight="1">
      <c r="A293" s="359">
        <v>1.400135875E9</v>
      </c>
      <c r="B293" s="359"/>
      <c r="C293" s="360" t="s">
        <v>5010</v>
      </c>
      <c r="I293" s="9" t="s">
        <v>4717</v>
      </c>
      <c r="J293" s="361">
        <v>2807577.0</v>
      </c>
      <c r="K293" s="361" t="s">
        <v>4718</v>
      </c>
      <c r="L293" s="9"/>
    </row>
    <row r="294" ht="15.0" customHeight="1">
      <c r="A294" s="359">
        <v>1.03201364E8</v>
      </c>
      <c r="B294" s="359"/>
      <c r="C294" s="360" t="s">
        <v>5011</v>
      </c>
      <c r="I294" s="9" t="s">
        <v>4717</v>
      </c>
      <c r="J294" s="361">
        <v>0.095682254</v>
      </c>
      <c r="K294" s="361" t="s">
        <v>4718</v>
      </c>
      <c r="L294" s="9"/>
    </row>
    <row r="295" ht="15.0" customHeight="1">
      <c r="A295" s="359">
        <v>1.06511421E8</v>
      </c>
      <c r="B295" s="359"/>
      <c r="C295" s="360" t="s">
        <v>5012</v>
      </c>
      <c r="I295" s="9" t="s">
        <v>4717</v>
      </c>
      <c r="J295" s="361"/>
      <c r="K295" s="361" t="s">
        <v>4718</v>
      </c>
      <c r="L295" s="9"/>
    </row>
    <row r="296" ht="15.0" customHeight="1">
      <c r="A296" s="359">
        <v>1.02863065E8</v>
      </c>
      <c r="B296" s="359"/>
      <c r="C296" s="360" t="s">
        <v>5013</v>
      </c>
      <c r="I296" s="9" t="s">
        <v>4717</v>
      </c>
      <c r="J296" s="361">
        <v>2898934.0</v>
      </c>
      <c r="K296" s="361" t="s">
        <v>4718</v>
      </c>
      <c r="L296" s="9"/>
    </row>
    <row r="297" ht="15.0" customHeight="1">
      <c r="A297" s="359">
        <v>1.00879048E8</v>
      </c>
      <c r="B297" s="359"/>
      <c r="C297" s="360" t="s">
        <v>5014</v>
      </c>
      <c r="I297" s="9" t="s">
        <v>4717</v>
      </c>
      <c r="J297" s="361">
        <v>2814371.0</v>
      </c>
      <c r="K297" s="361" t="s">
        <v>4718</v>
      </c>
      <c r="L297" s="9"/>
    </row>
    <row r="298" ht="15.0" customHeight="1">
      <c r="A298" s="359">
        <v>1.03932638E8</v>
      </c>
      <c r="B298" s="359"/>
      <c r="C298" s="360" t="s">
        <v>5015</v>
      </c>
      <c r="I298" s="9" t="s">
        <v>4717</v>
      </c>
      <c r="J298" s="361">
        <v>0.091565865</v>
      </c>
      <c r="K298" s="361" t="s">
        <v>4718</v>
      </c>
      <c r="L298" s="9"/>
    </row>
    <row r="299" ht="15.0" customHeight="1">
      <c r="A299" s="359">
        <v>1.02395068E8</v>
      </c>
      <c r="B299" s="359"/>
      <c r="C299" s="360" t="s">
        <v>5016</v>
      </c>
      <c r="I299" s="9" t="s">
        <v>4717</v>
      </c>
      <c r="J299" s="361"/>
      <c r="K299" s="361" t="s">
        <v>4718</v>
      </c>
      <c r="L299" s="9"/>
    </row>
    <row r="300" ht="15.0" customHeight="1">
      <c r="A300" s="359">
        <v>1.0425362E8</v>
      </c>
      <c r="B300" s="359"/>
      <c r="C300" s="360" t="s">
        <v>5017</v>
      </c>
      <c r="I300" s="9" t="s">
        <v>4717</v>
      </c>
      <c r="J300" s="361"/>
      <c r="K300" s="361" t="s">
        <v>4718</v>
      </c>
      <c r="L300" s="9"/>
    </row>
    <row r="301" ht="15.0" customHeight="1">
      <c r="A301" s="359">
        <v>1.04446091E8</v>
      </c>
      <c r="B301" s="359"/>
      <c r="C301" s="360" t="s">
        <v>5018</v>
      </c>
      <c r="I301" s="9" t="s">
        <v>4717</v>
      </c>
      <c r="J301" s="361">
        <v>2340649.0</v>
      </c>
      <c r="K301" s="361" t="s">
        <v>4718</v>
      </c>
      <c r="L301" s="9"/>
    </row>
    <row r="302" ht="15.0" customHeight="1">
      <c r="A302" s="359">
        <v>1.06494834E8</v>
      </c>
      <c r="B302" s="359"/>
      <c r="C302" s="366" t="s">
        <v>5019</v>
      </c>
      <c r="I302" s="9" t="s">
        <v>4717</v>
      </c>
      <c r="J302" s="360"/>
      <c r="K302" s="361" t="s">
        <v>4718</v>
      </c>
      <c r="L302" s="9"/>
    </row>
    <row r="303" ht="15.0" customHeight="1">
      <c r="A303" s="359">
        <v>1.01284156E8</v>
      </c>
      <c r="B303" s="359"/>
      <c r="C303" s="360" t="s">
        <v>5020</v>
      </c>
      <c r="I303" s="9" t="s">
        <v>4717</v>
      </c>
      <c r="J303" s="361">
        <v>2861522.0</v>
      </c>
      <c r="K303" s="361" t="s">
        <v>4718</v>
      </c>
      <c r="L303" s="9"/>
    </row>
    <row r="304" ht="15.0" customHeight="1">
      <c r="A304" s="359">
        <v>1.0123487E8</v>
      </c>
      <c r="B304" s="359"/>
      <c r="C304" s="360" t="s">
        <v>5021</v>
      </c>
      <c r="I304" s="9" t="s">
        <v>4717</v>
      </c>
      <c r="J304" s="361">
        <v>4080161.0</v>
      </c>
      <c r="K304" s="361" t="s">
        <v>4718</v>
      </c>
      <c r="L304" s="9"/>
    </row>
    <row r="305" ht="15.0" customHeight="1">
      <c r="A305" s="359">
        <v>1.01469872E8</v>
      </c>
      <c r="B305" s="359"/>
      <c r="C305" s="360" t="s">
        <v>5022</v>
      </c>
      <c r="I305" s="9" t="s">
        <v>4717</v>
      </c>
      <c r="J305" s="361">
        <v>2858490.0</v>
      </c>
      <c r="K305" s="361" t="s">
        <v>4718</v>
      </c>
      <c r="L305" s="9"/>
    </row>
    <row r="306" ht="15.0" customHeight="1">
      <c r="A306" s="359">
        <v>1.0149883E8</v>
      </c>
      <c r="B306" s="359"/>
      <c r="C306" s="360" t="s">
        <v>5023</v>
      </c>
      <c r="I306" s="9" t="s">
        <v>4717</v>
      </c>
      <c r="J306" s="361">
        <v>2855071.0</v>
      </c>
      <c r="K306" s="361" t="s">
        <v>4718</v>
      </c>
      <c r="L306" s="9"/>
    </row>
    <row r="307" ht="15.0" customHeight="1">
      <c r="A307" s="359">
        <v>1.02175403E8</v>
      </c>
      <c r="B307" s="359"/>
      <c r="C307" s="360" t="s">
        <v>5024</v>
      </c>
      <c r="I307" s="9" t="s">
        <v>4717</v>
      </c>
      <c r="J307" s="361">
        <v>2450613.0</v>
      </c>
      <c r="K307" s="361" t="s">
        <v>4718</v>
      </c>
      <c r="L307" s="9"/>
    </row>
    <row r="308" ht="15.0" customHeight="1">
      <c r="A308" s="359">
        <v>1.02444965E8</v>
      </c>
      <c r="B308" s="359"/>
      <c r="C308" s="360" t="s">
        <v>5025</v>
      </c>
      <c r="I308" s="9" t="s">
        <v>4717</v>
      </c>
      <c r="J308" s="361">
        <v>2879290.0</v>
      </c>
      <c r="K308" s="361" t="s">
        <v>4718</v>
      </c>
      <c r="L308" s="9"/>
    </row>
    <row r="309" ht="15.0" customHeight="1">
      <c r="A309" s="359">
        <v>1.06499403E8</v>
      </c>
      <c r="B309" s="359"/>
      <c r="C309" s="360" t="s">
        <v>5026</v>
      </c>
      <c r="I309" s="9" t="s">
        <v>4717</v>
      </c>
      <c r="J309" s="360"/>
      <c r="K309" s="361" t="s">
        <v>4718</v>
      </c>
      <c r="L309" s="9"/>
    </row>
    <row r="310" ht="15.0" customHeight="1">
      <c r="A310" s="359">
        <v>1.0357438E8</v>
      </c>
      <c r="B310" s="359"/>
      <c r="C310" s="360" t="s">
        <v>5027</v>
      </c>
      <c r="I310" s="9" t="s">
        <v>4717</v>
      </c>
      <c r="J310" s="361">
        <v>0.098440334</v>
      </c>
      <c r="K310" s="361" t="s">
        <v>4718</v>
      </c>
      <c r="L310" s="9"/>
    </row>
    <row r="311" ht="15.0" customHeight="1">
      <c r="A311" s="359">
        <v>1.02043775E8</v>
      </c>
      <c r="B311" s="359"/>
      <c r="C311" s="360" t="s">
        <v>5028</v>
      </c>
      <c r="I311" s="9" t="s">
        <v>4717</v>
      </c>
      <c r="J311" s="361">
        <v>2853520.0</v>
      </c>
      <c r="K311" s="361" t="s">
        <v>4718</v>
      </c>
      <c r="L311" s="9"/>
    </row>
    <row r="312" ht="15.0" customHeight="1">
      <c r="A312" s="359">
        <v>1.01268225E8</v>
      </c>
      <c r="B312" s="359"/>
      <c r="C312" s="360" t="s">
        <v>5029</v>
      </c>
      <c r="I312" s="9" t="s">
        <v>4717</v>
      </c>
      <c r="J312" s="361">
        <v>2452383.0</v>
      </c>
      <c r="K312" s="361" t="s">
        <v>4718</v>
      </c>
      <c r="L312" s="9"/>
    </row>
    <row r="313" ht="15.0" customHeight="1">
      <c r="A313" s="359">
        <v>1.04613203E8</v>
      </c>
      <c r="B313" s="359"/>
      <c r="C313" s="360" t="s">
        <v>5030</v>
      </c>
      <c r="I313" s="9" t="s">
        <v>4717</v>
      </c>
      <c r="J313" s="361">
        <v>2894501.0</v>
      </c>
      <c r="K313" s="361" t="s">
        <v>4718</v>
      </c>
      <c r="L313" s="9"/>
    </row>
    <row r="314" ht="15.0" customHeight="1">
      <c r="A314" s="359">
        <v>1.02233947E8</v>
      </c>
      <c r="B314" s="359"/>
      <c r="C314" s="360" t="s">
        <v>5031</v>
      </c>
      <c r="I314" s="9" t="s">
        <v>4717</v>
      </c>
      <c r="J314" s="361">
        <v>0.082650367</v>
      </c>
      <c r="K314" s="361" t="s">
        <v>4718</v>
      </c>
      <c r="L314" s="9"/>
    </row>
    <row r="315" ht="15.0" customHeight="1">
      <c r="A315" s="359">
        <v>1.0547542E8</v>
      </c>
      <c r="B315" s="359"/>
      <c r="C315" s="360" t="s">
        <v>5032</v>
      </c>
      <c r="I315" s="9" t="s">
        <v>4717</v>
      </c>
      <c r="J315" s="361"/>
      <c r="K315" s="361" t="s">
        <v>4718</v>
      </c>
      <c r="L315" s="9"/>
    </row>
    <row r="316" ht="15.0" customHeight="1">
      <c r="A316" s="359">
        <v>1.01907285E8</v>
      </c>
      <c r="B316" s="359"/>
      <c r="C316" s="360" t="s">
        <v>5033</v>
      </c>
      <c r="I316" s="9" t="s">
        <v>4717</v>
      </c>
      <c r="J316" s="361">
        <v>2830863.0</v>
      </c>
      <c r="K316" s="361" t="s">
        <v>4718</v>
      </c>
      <c r="L316" s="9"/>
    </row>
    <row r="317" ht="15.0" customHeight="1">
      <c r="A317" s="359">
        <v>1.03698551E8</v>
      </c>
      <c r="B317" s="359"/>
      <c r="C317" s="360" t="s">
        <v>5034</v>
      </c>
      <c r="I317" s="9" t="s">
        <v>4717</v>
      </c>
      <c r="J317" s="361">
        <v>2389568.0</v>
      </c>
      <c r="K317" s="361" t="s">
        <v>4718</v>
      </c>
      <c r="L317" s="9"/>
    </row>
    <row r="318" ht="15.0" customHeight="1">
      <c r="A318" s="359">
        <v>1.02464955E8</v>
      </c>
      <c r="B318" s="359"/>
      <c r="C318" s="360" t="s">
        <v>5035</v>
      </c>
      <c r="I318" s="9" t="s">
        <v>4717</v>
      </c>
      <c r="J318" s="361">
        <v>4085841.0</v>
      </c>
      <c r="K318" s="361" t="s">
        <v>4718</v>
      </c>
      <c r="L318" s="9"/>
    </row>
    <row r="319" ht="15.0" customHeight="1">
      <c r="A319" s="359">
        <v>1.01393981E8</v>
      </c>
      <c r="B319" s="359"/>
      <c r="C319" s="360" t="s">
        <v>5036</v>
      </c>
      <c r="I319" s="9" t="s">
        <v>4717</v>
      </c>
      <c r="J319" s="361">
        <v>4085825.0</v>
      </c>
      <c r="K319" s="361" t="s">
        <v>4718</v>
      </c>
      <c r="L319" s="9"/>
    </row>
    <row r="320" ht="15.0" customHeight="1">
      <c r="A320" s="359">
        <v>1.01496214E8</v>
      </c>
      <c r="B320" s="359"/>
      <c r="C320" s="360" t="s">
        <v>5037</v>
      </c>
      <c r="I320" s="9" t="s">
        <v>4717</v>
      </c>
      <c r="J320" s="360"/>
      <c r="K320" s="361" t="s">
        <v>4718</v>
      </c>
      <c r="L320" s="9"/>
    </row>
    <row r="321" ht="15.0" customHeight="1">
      <c r="A321" s="359">
        <v>1.03616538E8</v>
      </c>
      <c r="B321" s="359"/>
      <c r="C321" s="360" t="s">
        <v>5038</v>
      </c>
      <c r="I321" s="9" t="s">
        <v>4717</v>
      </c>
      <c r="J321" s="361">
        <v>0.093562358</v>
      </c>
      <c r="K321" s="361" t="s">
        <v>4718</v>
      </c>
      <c r="L321" s="9"/>
    </row>
    <row r="322" ht="15.0" customHeight="1">
      <c r="A322" s="359">
        <v>1.104978331E9</v>
      </c>
      <c r="B322" s="359"/>
      <c r="C322" s="360" t="s">
        <v>5039</v>
      </c>
      <c r="I322" s="9" t="s">
        <v>4717</v>
      </c>
      <c r="J322" s="361"/>
      <c r="K322" s="361" t="s">
        <v>4718</v>
      </c>
      <c r="L322" s="9"/>
    </row>
    <row r="323" ht="15.0" customHeight="1">
      <c r="A323" s="359">
        <v>1.03372546E8</v>
      </c>
      <c r="B323" s="359"/>
      <c r="C323" s="360" t="s">
        <v>5040</v>
      </c>
      <c r="I323" s="9" t="s">
        <v>4717</v>
      </c>
      <c r="J323" s="360"/>
      <c r="K323" s="361" t="s">
        <v>4718</v>
      </c>
      <c r="L323" s="9"/>
    </row>
    <row r="324" ht="15.0" customHeight="1">
      <c r="A324" s="359">
        <v>1.01432524E8</v>
      </c>
      <c r="B324" s="359"/>
      <c r="C324" s="360" t="s">
        <v>5041</v>
      </c>
      <c r="I324" s="9" t="s">
        <v>4717</v>
      </c>
      <c r="J324" s="361">
        <v>2858464.0</v>
      </c>
      <c r="K324" s="361" t="s">
        <v>4718</v>
      </c>
      <c r="L324" s="9"/>
    </row>
    <row r="325" ht="15.0" customHeight="1">
      <c r="A325" s="359">
        <v>1.04191853E8</v>
      </c>
      <c r="B325" s="359"/>
      <c r="C325" s="360" t="s">
        <v>5042</v>
      </c>
      <c r="I325" s="9" t="s">
        <v>4717</v>
      </c>
      <c r="J325" s="361">
        <v>4810510.0</v>
      </c>
      <c r="K325" s="361" t="s">
        <v>4718</v>
      </c>
      <c r="L325" s="9"/>
    </row>
    <row r="326" ht="15.0" customHeight="1">
      <c r="A326" s="359">
        <v>1.00803683E8</v>
      </c>
      <c r="B326" s="359"/>
      <c r="C326" s="360" t="s">
        <v>5043</v>
      </c>
      <c r="I326" s="9" t="s">
        <v>4717</v>
      </c>
      <c r="J326" s="361">
        <v>4078205.0</v>
      </c>
      <c r="K326" s="361" t="s">
        <v>4718</v>
      </c>
      <c r="L326" s="9"/>
    </row>
    <row r="327" ht="15.0" customHeight="1">
      <c r="A327" s="359">
        <v>6.01163843E8</v>
      </c>
      <c r="B327" s="359"/>
      <c r="C327" s="360" t="s">
        <v>5044</v>
      </c>
      <c r="I327" s="9" t="s">
        <v>4717</v>
      </c>
      <c r="J327" s="361">
        <v>0.099868275</v>
      </c>
      <c r="K327" s="361" t="s">
        <v>4718</v>
      </c>
      <c r="L327" s="9"/>
    </row>
    <row r="328" ht="15.0" customHeight="1">
      <c r="A328" s="359">
        <v>6.03156779E8</v>
      </c>
      <c r="B328" s="359"/>
      <c r="C328" s="360" t="s">
        <v>5045</v>
      </c>
      <c r="I328" s="9" t="s">
        <v>4717</v>
      </c>
      <c r="J328" s="361">
        <v>0.094220125</v>
      </c>
      <c r="K328" s="361" t="s">
        <v>4718</v>
      </c>
      <c r="L328" s="9"/>
    </row>
    <row r="329" ht="15.0" customHeight="1">
      <c r="A329" s="359">
        <v>6.02663742E8</v>
      </c>
      <c r="B329" s="359"/>
      <c r="C329" s="360" t="s">
        <v>5046</v>
      </c>
      <c r="I329" s="9" t="s">
        <v>4717</v>
      </c>
      <c r="J329" s="361">
        <v>0.091808368</v>
      </c>
      <c r="K329" s="361" t="s">
        <v>4718</v>
      </c>
      <c r="L329" s="9"/>
    </row>
    <row r="330" ht="15.0" customHeight="1">
      <c r="A330" s="359">
        <v>1.02066685E8</v>
      </c>
      <c r="B330" s="359"/>
      <c r="C330" s="360" t="s">
        <v>5047</v>
      </c>
      <c r="I330" s="9" t="s">
        <v>4717</v>
      </c>
      <c r="J330" s="361">
        <v>2813160.0</v>
      </c>
      <c r="K330" s="361" t="s">
        <v>4718</v>
      </c>
      <c r="L330" s="9"/>
    </row>
    <row r="331" ht="15.0" customHeight="1">
      <c r="A331" s="359">
        <v>2.01480514E8</v>
      </c>
      <c r="B331" s="359"/>
      <c r="C331" s="368" t="s">
        <v>5048</v>
      </c>
      <c r="I331" s="9" t="s">
        <v>4717</v>
      </c>
      <c r="J331" s="361">
        <v>0.092323339</v>
      </c>
      <c r="K331" s="361" t="s">
        <v>4718</v>
      </c>
      <c r="L331" s="9"/>
    </row>
    <row r="332" ht="15.0" customHeight="1">
      <c r="A332" s="359">
        <v>1.03326823E8</v>
      </c>
      <c r="B332" s="359"/>
      <c r="C332" s="360" t="s">
        <v>5049</v>
      </c>
      <c r="I332" s="9" t="s">
        <v>4717</v>
      </c>
      <c r="J332" s="361">
        <v>2894971.0</v>
      </c>
      <c r="K332" s="361" t="s">
        <v>4718</v>
      </c>
      <c r="L332" s="9"/>
    </row>
    <row r="333" ht="15.0" customHeight="1">
      <c r="A333" s="359">
        <v>1.01628147E8</v>
      </c>
      <c r="B333" s="359"/>
      <c r="C333" s="360" t="s">
        <v>5050</v>
      </c>
      <c r="I333" s="9" t="s">
        <v>4717</v>
      </c>
      <c r="J333" s="361">
        <v>2400218.0</v>
      </c>
      <c r="K333" s="361" t="s">
        <v>4718</v>
      </c>
      <c r="L333" s="9"/>
    </row>
    <row r="334" ht="15.0" customHeight="1">
      <c r="A334" s="359">
        <v>1.02499274E8</v>
      </c>
      <c r="B334" s="359"/>
      <c r="C334" s="360" t="s">
        <v>5051</v>
      </c>
      <c r="I334" s="9" t="s">
        <v>4717</v>
      </c>
      <c r="J334" s="361">
        <v>2841569.0</v>
      </c>
      <c r="K334" s="361" t="s">
        <v>4718</v>
      </c>
      <c r="L334" s="9"/>
    </row>
    <row r="335" ht="15.0" customHeight="1">
      <c r="A335" s="359">
        <v>1.01395622E8</v>
      </c>
      <c r="B335" s="359"/>
      <c r="C335" s="360" t="s">
        <v>5052</v>
      </c>
      <c r="I335" s="9" t="s">
        <v>4717</v>
      </c>
      <c r="J335" s="361">
        <v>2887478.0</v>
      </c>
      <c r="K335" s="361" t="s">
        <v>4718</v>
      </c>
      <c r="L335" s="9"/>
    </row>
    <row r="336" ht="15.0" customHeight="1">
      <c r="A336" s="359">
        <v>1.03107116E8</v>
      </c>
      <c r="B336" s="359"/>
      <c r="C336" s="360" t="s">
        <v>5053</v>
      </c>
      <c r="I336" s="9" t="s">
        <v>4717</v>
      </c>
      <c r="J336" s="361">
        <v>2887478.0</v>
      </c>
      <c r="K336" s="361" t="s">
        <v>4718</v>
      </c>
      <c r="L336" s="9"/>
    </row>
    <row r="337" ht="15.0" customHeight="1">
      <c r="A337" s="359">
        <v>1.02008505E8</v>
      </c>
      <c r="B337" s="359"/>
      <c r="C337" s="360" t="s">
        <v>5054</v>
      </c>
      <c r="I337" s="9" t="s">
        <v>4717</v>
      </c>
      <c r="J337" s="361">
        <v>2866375.0</v>
      </c>
      <c r="K337" s="361" t="s">
        <v>4718</v>
      </c>
      <c r="L337" s="9"/>
    </row>
    <row r="338" ht="15.0" customHeight="1">
      <c r="A338" s="359">
        <v>1.01247294E8</v>
      </c>
      <c r="B338" s="359"/>
      <c r="C338" s="360" t="s">
        <v>5055</v>
      </c>
      <c r="I338" s="9" t="s">
        <v>4717</v>
      </c>
      <c r="J338" s="361">
        <v>2385016.0</v>
      </c>
      <c r="K338" s="361" t="s">
        <v>4718</v>
      </c>
      <c r="L338" s="9"/>
    </row>
    <row r="339" ht="15.0" customHeight="1">
      <c r="A339" s="359">
        <v>1.04574611E8</v>
      </c>
      <c r="B339" s="359"/>
      <c r="C339" s="360" t="s">
        <v>5056</v>
      </c>
      <c r="I339" s="9" t="s">
        <v>4717</v>
      </c>
      <c r="J339" s="361">
        <v>2386068.0</v>
      </c>
      <c r="K339" s="361" t="s">
        <v>4718</v>
      </c>
      <c r="L339" s="9"/>
    </row>
    <row r="340" ht="15.0" customHeight="1">
      <c r="A340" s="359">
        <v>1.01502284E8</v>
      </c>
      <c r="B340" s="359"/>
      <c r="C340" s="360" t="s">
        <v>5057</v>
      </c>
      <c r="I340" s="9" t="s">
        <v>4717</v>
      </c>
      <c r="J340" s="361">
        <v>2386012.0</v>
      </c>
      <c r="K340" s="361" t="s">
        <v>4718</v>
      </c>
      <c r="L340" s="9"/>
    </row>
    <row r="341" ht="15.0" customHeight="1">
      <c r="A341" s="359">
        <v>1.00915958E8</v>
      </c>
      <c r="B341" s="359"/>
      <c r="C341" s="360" t="s">
        <v>5058</v>
      </c>
      <c r="I341" s="9" t="s">
        <v>4717</v>
      </c>
      <c r="J341" s="361">
        <v>2880366.0</v>
      </c>
      <c r="K341" s="361" t="s">
        <v>4718</v>
      </c>
      <c r="L341" s="9"/>
    </row>
    <row r="342" ht="15.0" customHeight="1">
      <c r="A342" s="359">
        <v>1.0550515E8</v>
      </c>
      <c r="B342" s="359"/>
      <c r="C342" s="360" t="s">
        <v>5059</v>
      </c>
      <c r="I342" s="9" t="s">
        <v>4717</v>
      </c>
      <c r="J342" s="360">
        <v>2385003.0</v>
      </c>
      <c r="K342" s="361" t="s">
        <v>4718</v>
      </c>
      <c r="L342" s="9"/>
    </row>
    <row r="343" ht="15.0" customHeight="1">
      <c r="A343" s="359">
        <v>1.02463619E8</v>
      </c>
      <c r="B343" s="359"/>
      <c r="C343" s="360" t="s">
        <v>5060</v>
      </c>
      <c r="I343" s="9" t="s">
        <v>4717</v>
      </c>
      <c r="J343" s="360">
        <v>2385265.0</v>
      </c>
      <c r="K343" s="361" t="s">
        <v>4718</v>
      </c>
      <c r="L343" s="9"/>
    </row>
    <row r="344" ht="15.0" customHeight="1">
      <c r="A344" s="359">
        <v>3.00507258E8</v>
      </c>
      <c r="B344" s="359"/>
      <c r="C344" s="360" t="s">
        <v>5061</v>
      </c>
      <c r="I344" s="9" t="s">
        <v>4717</v>
      </c>
      <c r="J344" s="361">
        <v>2899836.0</v>
      </c>
      <c r="K344" s="361" t="s">
        <v>4718</v>
      </c>
      <c r="L344" s="9"/>
    </row>
    <row r="345" ht="15.0" customHeight="1">
      <c r="A345" s="359">
        <v>1.01621837E8</v>
      </c>
      <c r="B345" s="359"/>
      <c r="C345" s="360" t="s">
        <v>5062</v>
      </c>
      <c r="I345" s="9" t="s">
        <v>4717</v>
      </c>
      <c r="J345" s="361">
        <v>4086938.0</v>
      </c>
      <c r="K345" s="361" t="s">
        <v>4718</v>
      </c>
      <c r="L345" s="9"/>
    </row>
    <row r="346" ht="15.0" customHeight="1">
      <c r="A346" s="359">
        <v>1.03057774E8</v>
      </c>
      <c r="B346" s="359"/>
      <c r="C346" s="360" t="s">
        <v>3179</v>
      </c>
      <c r="I346" s="9" t="s">
        <v>4717</v>
      </c>
      <c r="J346" s="361">
        <v>2883481.0</v>
      </c>
      <c r="K346" s="361" t="s">
        <v>4718</v>
      </c>
      <c r="L346" s="9"/>
    </row>
    <row r="347" ht="15.0" customHeight="1">
      <c r="A347" s="359">
        <v>1.02899309E8</v>
      </c>
      <c r="B347" s="359"/>
      <c r="C347" s="360" t="s">
        <v>5063</v>
      </c>
      <c r="I347" s="9" t="s">
        <v>4717</v>
      </c>
      <c r="J347" s="361">
        <v>2386640.0</v>
      </c>
      <c r="K347" s="361" t="s">
        <v>4718</v>
      </c>
      <c r="L347" s="9"/>
    </row>
    <row r="348" ht="15.0" customHeight="1">
      <c r="A348" s="359">
        <v>1.05156343E8</v>
      </c>
      <c r="B348" s="359"/>
      <c r="C348" s="360" t="s">
        <v>5064</v>
      </c>
      <c r="I348" s="9" t="s">
        <v>4717</v>
      </c>
      <c r="J348" s="360"/>
      <c r="K348" s="361" t="s">
        <v>4718</v>
      </c>
      <c r="L348" s="9"/>
    </row>
    <row r="349" ht="15.0" customHeight="1">
      <c r="A349" s="359">
        <v>3.00769759E8</v>
      </c>
      <c r="B349" s="359"/>
      <c r="C349" s="360" t="s">
        <v>5065</v>
      </c>
      <c r="I349" s="9" t="s">
        <v>4717</v>
      </c>
      <c r="J349" s="361">
        <v>0.097582525</v>
      </c>
      <c r="K349" s="361" t="s">
        <v>4718</v>
      </c>
      <c r="L349" s="9"/>
    </row>
    <row r="350" ht="15.0" customHeight="1">
      <c r="A350" s="359">
        <v>1.00590306E8</v>
      </c>
      <c r="B350" s="359"/>
      <c r="C350" s="360" t="s">
        <v>5066</v>
      </c>
      <c r="I350" s="9" t="s">
        <v>4717</v>
      </c>
      <c r="J350" s="360">
        <v>2865417.0</v>
      </c>
      <c r="K350" s="361" t="s">
        <v>4718</v>
      </c>
      <c r="L350" s="9"/>
    </row>
    <row r="351" ht="15.0" customHeight="1">
      <c r="A351" s="359">
        <v>1.04528641E8</v>
      </c>
      <c r="B351" s="359"/>
      <c r="C351" s="360" t="s">
        <v>5067</v>
      </c>
      <c r="I351" s="9" t="s">
        <v>4717</v>
      </c>
      <c r="J351" s="360"/>
      <c r="K351" s="361" t="s">
        <v>4718</v>
      </c>
      <c r="L351" s="9"/>
    </row>
    <row r="352" ht="15.0" customHeight="1">
      <c r="A352" s="369"/>
      <c r="B352" s="369"/>
      <c r="C352" s="370"/>
      <c r="I352" s="9" t="s">
        <v>4717</v>
      </c>
      <c r="J352" s="370"/>
      <c r="K352" s="361" t="s">
        <v>4718</v>
      </c>
      <c r="L352" s="9"/>
    </row>
    <row r="353" ht="15.0" customHeight="1">
      <c r="A353" s="359">
        <v>6.053383E8</v>
      </c>
      <c r="B353" s="359"/>
      <c r="C353" s="371" t="s">
        <v>5068</v>
      </c>
      <c r="I353" s="9" t="s">
        <v>4717</v>
      </c>
      <c r="J353" s="81"/>
      <c r="K353" s="361" t="s">
        <v>4718</v>
      </c>
      <c r="L353" s="9"/>
    </row>
    <row r="354" ht="15.0" customHeight="1">
      <c r="A354" s="359">
        <v>1.06076672E8</v>
      </c>
      <c r="B354" s="359"/>
      <c r="C354" s="371" t="s">
        <v>5069</v>
      </c>
      <c r="I354" s="9" t="s">
        <v>4717</v>
      </c>
      <c r="J354" s="81"/>
      <c r="K354" s="361" t="s">
        <v>4718</v>
      </c>
      <c r="L354" s="9"/>
    </row>
    <row r="355" ht="15.0" customHeight="1">
      <c r="A355" s="359">
        <v>6.05541804E8</v>
      </c>
      <c r="B355" s="359"/>
      <c r="C355" s="371" t="s">
        <v>5070</v>
      </c>
      <c r="I355" s="9" t="s">
        <v>4717</v>
      </c>
      <c r="J355" s="81"/>
      <c r="K355" s="361" t="s">
        <v>4718</v>
      </c>
      <c r="L355" s="9"/>
    </row>
    <row r="356" ht="15.0" customHeight="1">
      <c r="A356" s="359">
        <v>6.03747296E8</v>
      </c>
      <c r="B356" s="359"/>
      <c r="C356" s="371" t="s">
        <v>5071</v>
      </c>
      <c r="I356" s="9" t="s">
        <v>4717</v>
      </c>
      <c r="J356" s="81"/>
      <c r="K356" s="361" t="s">
        <v>4718</v>
      </c>
      <c r="L356" s="9"/>
    </row>
    <row r="357" ht="15.0" customHeight="1">
      <c r="A357" s="359">
        <v>1.706205513E9</v>
      </c>
      <c r="B357" s="359"/>
      <c r="C357" s="371" t="s">
        <v>5072</v>
      </c>
      <c r="I357" s="9" t="s">
        <v>4717</v>
      </c>
      <c r="J357" s="81"/>
      <c r="K357" s="361" t="s">
        <v>4718</v>
      </c>
      <c r="L357" s="9"/>
    </row>
    <row r="358" ht="15.0" customHeight="1">
      <c r="A358" s="369">
        <v>3.00785516E8</v>
      </c>
      <c r="B358" s="369"/>
      <c r="C358" s="370" t="s">
        <v>5073</v>
      </c>
      <c r="I358" s="9" t="s">
        <v>4717</v>
      </c>
      <c r="J358" s="372" t="s">
        <v>5074</v>
      </c>
      <c r="K358" s="361" t="s">
        <v>4718</v>
      </c>
      <c r="L358" s="9"/>
    </row>
    <row r="359" ht="15.0" customHeight="1">
      <c r="A359" s="373">
        <v>1.311523938E9</v>
      </c>
      <c r="B359" s="373"/>
      <c r="C359" s="370" t="s">
        <v>5075</v>
      </c>
      <c r="I359" s="9" t="s">
        <v>4717</v>
      </c>
      <c r="J359" s="370" t="s">
        <v>5076</v>
      </c>
      <c r="K359" s="361" t="s">
        <v>4718</v>
      </c>
      <c r="L359" s="9"/>
    </row>
    <row r="360" ht="15.0" customHeight="1">
      <c r="A360" s="373">
        <v>1.03073144E8</v>
      </c>
      <c r="B360" s="373"/>
      <c r="C360" s="370" t="s">
        <v>5077</v>
      </c>
      <c r="I360" s="9" t="s">
        <v>4717</v>
      </c>
      <c r="J360" s="370">
        <v>9.99576847E8</v>
      </c>
      <c r="K360" s="361" t="s">
        <v>4718</v>
      </c>
      <c r="L360" s="9"/>
    </row>
    <row r="361" ht="15.0" customHeight="1">
      <c r="A361" s="373">
        <v>1.202797674E9</v>
      </c>
      <c r="B361" s="373"/>
      <c r="C361" s="374" t="s">
        <v>5078</v>
      </c>
      <c r="I361" s="9" t="s">
        <v>4717</v>
      </c>
      <c r="J361" s="370">
        <v>9.7988056E8</v>
      </c>
      <c r="K361" s="361" t="s">
        <v>4718</v>
      </c>
      <c r="L361" s="9"/>
    </row>
    <row r="362" ht="15.0" customHeight="1">
      <c r="A362" s="373">
        <v>1.103753784E9</v>
      </c>
      <c r="B362" s="373"/>
      <c r="C362" s="374" t="s">
        <v>5079</v>
      </c>
      <c r="I362" s="9" t="s">
        <v>4717</v>
      </c>
      <c r="J362" s="370">
        <v>9.90821416E8</v>
      </c>
      <c r="K362" s="361" t="s">
        <v>4718</v>
      </c>
      <c r="L362" s="9"/>
    </row>
    <row r="363" ht="15.0" customHeight="1">
      <c r="A363" s="373">
        <v>1.06483803E8</v>
      </c>
      <c r="B363" s="373"/>
      <c r="C363" s="374" t="s">
        <v>5080</v>
      </c>
      <c r="I363" s="9" t="s">
        <v>4717</v>
      </c>
      <c r="J363" s="370"/>
      <c r="K363" s="361" t="s">
        <v>4718</v>
      </c>
      <c r="L363" s="9"/>
    </row>
    <row r="364" ht="15.0" customHeight="1">
      <c r="A364" s="373">
        <v>1.102875505E9</v>
      </c>
      <c r="B364" s="373"/>
      <c r="C364" s="374" t="s">
        <v>5081</v>
      </c>
      <c r="I364" s="9" t="s">
        <v>4717</v>
      </c>
      <c r="J364" s="370">
        <v>9.80262083E8</v>
      </c>
      <c r="K364" s="361" t="s">
        <v>4718</v>
      </c>
      <c r="L364" s="9"/>
    </row>
    <row r="365" ht="15.0" customHeight="1">
      <c r="A365" s="373">
        <v>1.07148918E8</v>
      </c>
      <c r="B365" s="373"/>
      <c r="C365" s="374" t="s">
        <v>5082</v>
      </c>
      <c r="I365" s="9" t="s">
        <v>4717</v>
      </c>
      <c r="J365" s="374"/>
      <c r="K365" s="361" t="s">
        <v>4718</v>
      </c>
      <c r="L365" s="9"/>
    </row>
    <row r="366" ht="15.0" customHeight="1">
      <c r="A366" s="373">
        <v>1.07345761E8</v>
      </c>
      <c r="B366" s="373"/>
      <c r="C366" s="374" t="s">
        <v>5083</v>
      </c>
      <c r="I366" s="9" t="s">
        <v>4717</v>
      </c>
      <c r="J366" s="370" t="s">
        <v>5084</v>
      </c>
      <c r="K366" s="361" t="s">
        <v>4718</v>
      </c>
      <c r="L366" s="9"/>
    </row>
    <row r="367" ht="15.0" customHeight="1">
      <c r="A367" s="373">
        <v>1.72060361E9</v>
      </c>
      <c r="B367" s="373"/>
      <c r="C367" s="374" t="s">
        <v>5085</v>
      </c>
      <c r="I367" s="9" t="s">
        <v>4717</v>
      </c>
      <c r="J367" s="370" t="s">
        <v>5086</v>
      </c>
      <c r="K367" s="361" t="s">
        <v>4718</v>
      </c>
      <c r="L367" s="9"/>
    </row>
    <row r="368" ht="15.0" customHeight="1">
      <c r="A368" s="373" t="s">
        <v>5087</v>
      </c>
      <c r="B368" s="373"/>
      <c r="C368" s="374"/>
      <c r="I368" s="9" t="s">
        <v>4717</v>
      </c>
      <c r="J368" s="370"/>
      <c r="K368" s="361" t="s">
        <v>4718</v>
      </c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29"/>
    <col customWidth="1" min="2" max="2" width="41.14"/>
    <col customWidth="1" min="3" max="3" width="20.0"/>
    <col customWidth="1" min="4" max="5" width="19.14"/>
    <col customWidth="1" min="6" max="6" width="12.29"/>
    <col customWidth="1" min="7" max="7" width="13.14"/>
    <col customWidth="1" min="8" max="13" width="22.0"/>
    <col customWidth="1" min="14" max="14" width="28.14"/>
    <col customWidth="1" min="15" max="15" width="42.29"/>
    <col customWidth="1" min="16" max="17" width="22.0"/>
    <col customWidth="1" min="18" max="19" width="25.29"/>
    <col customWidth="1" min="20" max="20" width="12.29"/>
    <col customWidth="1" min="21" max="21" width="13.14"/>
    <col customWidth="1" min="22" max="22" width="17.71"/>
    <col customWidth="1" min="23" max="26" width="14.0"/>
  </cols>
  <sheetData>
    <row r="1" ht="15.75" customHeight="1">
      <c r="A1" s="375" t="s">
        <v>0</v>
      </c>
      <c r="B1" s="376" t="s">
        <v>7</v>
      </c>
      <c r="C1" s="376"/>
      <c r="D1" s="376" t="s">
        <v>5088</v>
      </c>
      <c r="E1" s="376" t="s">
        <v>4714</v>
      </c>
      <c r="F1" s="376" t="s">
        <v>5089</v>
      </c>
      <c r="G1" s="377" t="s">
        <v>5090</v>
      </c>
      <c r="H1" s="9" t="s">
        <v>5091</v>
      </c>
      <c r="I1" s="9" t="s">
        <v>5092</v>
      </c>
      <c r="J1" s="9" t="s">
        <v>5093</v>
      </c>
      <c r="K1" s="9" t="s">
        <v>5094</v>
      </c>
      <c r="L1" s="9" t="s">
        <v>5095</v>
      </c>
      <c r="M1" s="9" t="s">
        <v>5096</v>
      </c>
      <c r="N1" s="376" t="s">
        <v>5097</v>
      </c>
      <c r="O1" s="9" t="s">
        <v>5098</v>
      </c>
      <c r="P1" s="9" t="s">
        <v>5099</v>
      </c>
      <c r="Q1" s="376" t="s">
        <v>5100</v>
      </c>
      <c r="R1" s="376" t="s">
        <v>5101</v>
      </c>
      <c r="V1" s="378"/>
    </row>
    <row r="2" ht="15.75" customHeight="1">
      <c r="A2" s="379">
        <v>1.03763439E8</v>
      </c>
      <c r="B2" s="380" t="s">
        <v>5102</v>
      </c>
      <c r="C2" s="381" t="s">
        <v>5103</v>
      </c>
      <c r="D2" s="381" t="s">
        <v>5104</v>
      </c>
      <c r="E2" s="382" t="s">
        <v>5105</v>
      </c>
      <c r="F2" s="383" t="s">
        <v>5106</v>
      </c>
      <c r="G2" s="384">
        <v>45158.0</v>
      </c>
      <c r="H2" s="9" t="s">
        <v>5107</v>
      </c>
      <c r="J2" s="9" t="s">
        <v>5108</v>
      </c>
      <c r="N2" s="383"/>
      <c r="Q2" s="381" t="s">
        <v>5109</v>
      </c>
      <c r="R2" s="383">
        <v>6.0</v>
      </c>
      <c r="V2" s="378"/>
    </row>
    <row r="3" ht="15.75" customHeight="1">
      <c r="A3" s="385">
        <v>1.03016424E8</v>
      </c>
      <c r="B3" s="386" t="s">
        <v>5110</v>
      </c>
      <c r="C3" s="387" t="s">
        <v>5103</v>
      </c>
      <c r="D3" s="381" t="s">
        <v>5104</v>
      </c>
      <c r="E3" s="388" t="s">
        <v>5111</v>
      </c>
      <c r="F3" s="389" t="s">
        <v>5106</v>
      </c>
      <c r="G3" s="390">
        <v>45158.0</v>
      </c>
      <c r="H3" s="9" t="s">
        <v>5107</v>
      </c>
      <c r="J3" s="9" t="s">
        <v>5108</v>
      </c>
      <c r="N3" s="391">
        <v>47331.0</v>
      </c>
      <c r="Q3" s="387" t="s">
        <v>5109</v>
      </c>
      <c r="R3" s="389">
        <v>6.0</v>
      </c>
      <c r="V3" s="378"/>
    </row>
    <row r="4" ht="15.75" customHeight="1">
      <c r="A4" s="385">
        <v>1.03281044E8</v>
      </c>
      <c r="B4" s="386" t="s">
        <v>5112</v>
      </c>
      <c r="C4" s="387" t="s">
        <v>5103</v>
      </c>
      <c r="D4" s="381" t="s">
        <v>5104</v>
      </c>
      <c r="E4" s="388" t="s">
        <v>5113</v>
      </c>
      <c r="F4" s="389" t="s">
        <v>5106</v>
      </c>
      <c r="G4" s="390">
        <v>45158.0</v>
      </c>
      <c r="H4" s="9" t="s">
        <v>5107</v>
      </c>
      <c r="J4" s="9" t="s">
        <v>5108</v>
      </c>
      <c r="N4" s="391">
        <v>47331.0</v>
      </c>
      <c r="Q4" s="387" t="s">
        <v>5109</v>
      </c>
      <c r="R4" s="389">
        <v>6.0</v>
      </c>
      <c r="V4" s="378"/>
    </row>
    <row r="5" ht="15.75" customHeight="1">
      <c r="A5" s="385">
        <v>1.04910674E8</v>
      </c>
      <c r="B5" s="386" t="s">
        <v>5114</v>
      </c>
      <c r="C5" s="387" t="s">
        <v>5103</v>
      </c>
      <c r="D5" s="381" t="s">
        <v>5104</v>
      </c>
      <c r="E5" s="388" t="s">
        <v>5115</v>
      </c>
      <c r="F5" s="389" t="s">
        <v>5106</v>
      </c>
      <c r="G5" s="390">
        <v>45158.0</v>
      </c>
      <c r="H5" s="9" t="s">
        <v>5107</v>
      </c>
      <c r="J5" s="9" t="s">
        <v>5108</v>
      </c>
      <c r="N5" s="389"/>
      <c r="Q5" s="387" t="s">
        <v>5109</v>
      </c>
      <c r="R5" s="389">
        <v>6.0</v>
      </c>
      <c r="V5" s="378"/>
    </row>
    <row r="6" ht="15.75" customHeight="1">
      <c r="A6" s="385">
        <v>1.02010485E8</v>
      </c>
      <c r="B6" s="386" t="s">
        <v>5116</v>
      </c>
      <c r="C6" s="387" t="s">
        <v>5103</v>
      </c>
      <c r="D6" s="381" t="s">
        <v>5104</v>
      </c>
      <c r="E6" s="388" t="s">
        <v>5117</v>
      </c>
      <c r="F6" s="389" t="s">
        <v>5106</v>
      </c>
      <c r="G6" s="390">
        <v>45158.0</v>
      </c>
      <c r="H6" s="9" t="s">
        <v>5107</v>
      </c>
      <c r="J6" s="9" t="s">
        <v>5108</v>
      </c>
      <c r="N6" s="391">
        <v>47331.0</v>
      </c>
      <c r="Q6" s="387" t="s">
        <v>5109</v>
      </c>
      <c r="R6" s="389">
        <v>6.0</v>
      </c>
      <c r="V6" s="378"/>
    </row>
    <row r="7" ht="15.75" customHeight="1">
      <c r="A7" s="385">
        <v>1.05989792E8</v>
      </c>
      <c r="B7" s="386" t="s">
        <v>5118</v>
      </c>
      <c r="C7" s="387" t="s">
        <v>5103</v>
      </c>
      <c r="D7" s="381" t="s">
        <v>5104</v>
      </c>
      <c r="E7" s="388" t="s">
        <v>5119</v>
      </c>
      <c r="F7" s="389" t="s">
        <v>5106</v>
      </c>
      <c r="G7" s="390">
        <v>45158.0</v>
      </c>
      <c r="H7" s="9" t="s">
        <v>5107</v>
      </c>
      <c r="J7" s="9" t="s">
        <v>5108</v>
      </c>
      <c r="N7" s="389"/>
      <c r="Q7" s="387" t="s">
        <v>5109</v>
      </c>
      <c r="R7" s="389">
        <v>6.0</v>
      </c>
      <c r="V7" s="378"/>
    </row>
    <row r="8" ht="15.75" customHeight="1">
      <c r="A8" s="385">
        <v>1.02772969E8</v>
      </c>
      <c r="B8" s="386" t="s">
        <v>5120</v>
      </c>
      <c r="C8" s="387" t="s">
        <v>5103</v>
      </c>
      <c r="D8" s="381" t="s">
        <v>5104</v>
      </c>
      <c r="E8" s="388" t="s">
        <v>5121</v>
      </c>
      <c r="F8" s="389" t="s">
        <v>5106</v>
      </c>
      <c r="G8" s="390">
        <v>45474.0</v>
      </c>
      <c r="H8" s="9" t="s">
        <v>5107</v>
      </c>
      <c r="J8" s="9" t="s">
        <v>5108</v>
      </c>
      <c r="N8" s="391">
        <v>47331.0</v>
      </c>
      <c r="Q8" s="387" t="s">
        <v>5109</v>
      </c>
      <c r="R8" s="389">
        <v>6.0</v>
      </c>
      <c r="V8" s="378"/>
    </row>
    <row r="9" ht="15.75" customHeight="1">
      <c r="A9" s="385">
        <v>1.01964328E8</v>
      </c>
      <c r="B9" s="386" t="s">
        <v>5122</v>
      </c>
      <c r="C9" s="387" t="s">
        <v>5103</v>
      </c>
      <c r="D9" s="381" t="s">
        <v>5104</v>
      </c>
      <c r="E9" s="388" t="s">
        <v>5123</v>
      </c>
      <c r="F9" s="389" t="s">
        <v>5106</v>
      </c>
      <c r="G9" s="390">
        <v>45158.0</v>
      </c>
      <c r="H9" s="9" t="s">
        <v>5107</v>
      </c>
      <c r="J9" s="9" t="s">
        <v>5108</v>
      </c>
      <c r="N9" s="389"/>
      <c r="Q9" s="387" t="s">
        <v>5109</v>
      </c>
      <c r="R9" s="389">
        <v>6.0</v>
      </c>
      <c r="V9" s="378"/>
    </row>
    <row r="10" ht="15.75" customHeight="1">
      <c r="A10" s="392"/>
      <c r="B10" s="393"/>
      <c r="C10" s="394"/>
      <c r="D10" s="381" t="s">
        <v>5104</v>
      </c>
      <c r="E10" s="395"/>
      <c r="F10" s="396"/>
      <c r="G10" s="397"/>
      <c r="H10" s="9" t="s">
        <v>5107</v>
      </c>
      <c r="J10" s="9" t="s">
        <v>5108</v>
      </c>
      <c r="N10" s="396"/>
      <c r="Q10" s="394"/>
      <c r="R10" s="396"/>
      <c r="V10" s="378"/>
    </row>
    <row r="11" ht="15.75" customHeight="1">
      <c r="A11" s="398">
        <v>1.03153052E8</v>
      </c>
      <c r="B11" s="399" t="s">
        <v>5124</v>
      </c>
      <c r="C11" s="400" t="s">
        <v>1755</v>
      </c>
      <c r="D11" s="401" t="s">
        <v>5125</v>
      </c>
      <c r="E11" s="402" t="s">
        <v>5126</v>
      </c>
      <c r="F11" s="403" t="s">
        <v>3651</v>
      </c>
      <c r="G11" s="403" t="s">
        <v>5127</v>
      </c>
      <c r="H11" s="9" t="s">
        <v>5107</v>
      </c>
      <c r="J11" s="9" t="s">
        <v>5108</v>
      </c>
      <c r="N11" s="389"/>
      <c r="Q11" s="387" t="s">
        <v>5109</v>
      </c>
      <c r="R11" s="389">
        <v>6.0</v>
      </c>
      <c r="V11" s="378"/>
    </row>
    <row r="12" ht="15.75" customHeight="1">
      <c r="A12" s="398">
        <v>1.01151041E8</v>
      </c>
      <c r="B12" s="399" t="s">
        <v>5128</v>
      </c>
      <c r="C12" s="400" t="s">
        <v>1755</v>
      </c>
      <c r="D12" s="401" t="s">
        <v>5125</v>
      </c>
      <c r="E12" s="402" t="s">
        <v>5129</v>
      </c>
      <c r="F12" s="403" t="s">
        <v>3651</v>
      </c>
      <c r="G12" s="403" t="s">
        <v>5127</v>
      </c>
      <c r="H12" s="9" t="s">
        <v>5107</v>
      </c>
      <c r="J12" s="9" t="s">
        <v>5108</v>
      </c>
      <c r="N12" s="389"/>
      <c r="Q12" s="387" t="s">
        <v>5109</v>
      </c>
      <c r="R12" s="389">
        <v>6.0</v>
      </c>
      <c r="V12" s="378"/>
    </row>
    <row r="13" ht="15.75" customHeight="1">
      <c r="A13" s="398">
        <v>1.00405307E8</v>
      </c>
      <c r="B13" s="399" t="s">
        <v>5130</v>
      </c>
      <c r="C13" s="400" t="s">
        <v>1755</v>
      </c>
      <c r="D13" s="401" t="s">
        <v>5125</v>
      </c>
      <c r="E13" s="402" t="s">
        <v>5131</v>
      </c>
      <c r="F13" s="403" t="s">
        <v>3651</v>
      </c>
      <c r="G13" s="403" t="s">
        <v>5127</v>
      </c>
      <c r="H13" s="9" t="s">
        <v>5107</v>
      </c>
      <c r="J13" s="9" t="s">
        <v>5108</v>
      </c>
      <c r="N13" s="389"/>
      <c r="Q13" s="387" t="s">
        <v>5109</v>
      </c>
      <c r="R13" s="389">
        <v>6.0</v>
      </c>
      <c r="V13" s="378"/>
    </row>
    <row r="14" ht="15.75" customHeight="1">
      <c r="A14" s="385" t="s">
        <v>5132</v>
      </c>
      <c r="B14" s="386" t="s">
        <v>5133</v>
      </c>
      <c r="C14" s="387" t="s">
        <v>5103</v>
      </c>
      <c r="D14" s="381" t="s">
        <v>5104</v>
      </c>
      <c r="E14" s="404" t="s">
        <v>5134</v>
      </c>
      <c r="F14" s="389" t="s">
        <v>5106</v>
      </c>
      <c r="G14" s="389" t="s">
        <v>5135</v>
      </c>
      <c r="H14" s="9" t="s">
        <v>5107</v>
      </c>
      <c r="J14" s="9" t="s">
        <v>5108</v>
      </c>
      <c r="N14" s="389" t="s">
        <v>5136</v>
      </c>
      <c r="O14" s="9" t="s">
        <v>5137</v>
      </c>
      <c r="Q14" s="387" t="s">
        <v>5109</v>
      </c>
      <c r="R14" s="389">
        <v>6.0</v>
      </c>
      <c r="V14" s="378"/>
    </row>
    <row r="15" ht="15.75" customHeight="1">
      <c r="A15" s="385">
        <v>1.00405018E8</v>
      </c>
      <c r="B15" s="386" t="s">
        <v>5138</v>
      </c>
      <c r="C15" s="387" t="s">
        <v>5103</v>
      </c>
      <c r="D15" s="381" t="s">
        <v>5104</v>
      </c>
      <c r="E15" s="404" t="s">
        <v>5139</v>
      </c>
      <c r="F15" s="389" t="s">
        <v>5106</v>
      </c>
      <c r="G15" s="390">
        <v>45158.0</v>
      </c>
      <c r="H15" s="9" t="s">
        <v>5107</v>
      </c>
      <c r="J15" s="9" t="s">
        <v>5108</v>
      </c>
      <c r="N15" s="389"/>
      <c r="Q15" s="387" t="s">
        <v>5109</v>
      </c>
      <c r="R15" s="389">
        <v>6.0</v>
      </c>
      <c r="V15" s="378"/>
    </row>
    <row r="16" ht="15.75" customHeight="1">
      <c r="A16" s="398" t="s">
        <v>5140</v>
      </c>
      <c r="B16" s="398" t="s">
        <v>5140</v>
      </c>
      <c r="C16" s="398" t="s">
        <v>5140</v>
      </c>
      <c r="D16" s="398" t="s">
        <v>5140</v>
      </c>
      <c r="E16" s="398" t="s">
        <v>5140</v>
      </c>
      <c r="F16" s="389" t="s">
        <v>5106</v>
      </c>
      <c r="G16" s="398" t="s">
        <v>5140</v>
      </c>
      <c r="H16" s="9" t="s">
        <v>5107</v>
      </c>
      <c r="J16" s="9" t="s">
        <v>5108</v>
      </c>
      <c r="N16" s="398" t="s">
        <v>5140</v>
      </c>
      <c r="Q16" s="387" t="s">
        <v>5109</v>
      </c>
      <c r="R16" s="389">
        <v>6.0</v>
      </c>
      <c r="V16" s="378"/>
    </row>
    <row r="17" ht="15.75" customHeight="1">
      <c r="A17" s="398">
        <v>1.01940716E8</v>
      </c>
      <c r="B17" s="399" t="s">
        <v>5141</v>
      </c>
      <c r="C17" s="400" t="s">
        <v>1755</v>
      </c>
      <c r="D17" s="401" t="s">
        <v>5125</v>
      </c>
      <c r="E17" s="402" t="s">
        <v>5142</v>
      </c>
      <c r="F17" s="403" t="s">
        <v>138</v>
      </c>
      <c r="G17" s="403" t="s">
        <v>5127</v>
      </c>
      <c r="H17" s="9" t="s">
        <v>5107</v>
      </c>
      <c r="J17" s="9" t="s">
        <v>5108</v>
      </c>
      <c r="N17" s="389"/>
      <c r="Q17" s="387" t="s">
        <v>5109</v>
      </c>
      <c r="R17" s="389">
        <v>6.0</v>
      </c>
      <c r="V17" s="378"/>
    </row>
    <row r="18" ht="15.75" customHeight="1">
      <c r="A18" s="385">
        <v>1.0429893E8</v>
      </c>
      <c r="B18" s="386" t="s">
        <v>5143</v>
      </c>
      <c r="C18" s="387" t="s">
        <v>5103</v>
      </c>
      <c r="D18" s="381" t="s">
        <v>5104</v>
      </c>
      <c r="E18" s="404" t="s">
        <v>5144</v>
      </c>
      <c r="F18" s="389" t="s">
        <v>5106</v>
      </c>
      <c r="G18" s="390">
        <v>45474.0</v>
      </c>
      <c r="H18" s="9" t="s">
        <v>5107</v>
      </c>
      <c r="J18" s="9" t="s">
        <v>5108</v>
      </c>
      <c r="N18" s="389"/>
      <c r="Q18" s="387" t="s">
        <v>5109</v>
      </c>
      <c r="R18" s="389">
        <v>6.0</v>
      </c>
      <c r="V18" s="378"/>
    </row>
    <row r="19" ht="15.75" customHeight="1">
      <c r="A19" s="398">
        <v>1.01539799E8</v>
      </c>
      <c r="B19" s="400" t="s">
        <v>5145</v>
      </c>
      <c r="C19" s="400" t="s">
        <v>1755</v>
      </c>
      <c r="D19" s="401" t="s">
        <v>5125</v>
      </c>
      <c r="E19" s="402" t="s">
        <v>5146</v>
      </c>
      <c r="F19" s="403" t="s">
        <v>3651</v>
      </c>
      <c r="G19" s="403" t="s">
        <v>5127</v>
      </c>
      <c r="H19" s="9" t="s">
        <v>5107</v>
      </c>
      <c r="J19" s="9" t="s">
        <v>5108</v>
      </c>
      <c r="N19" s="389"/>
      <c r="Q19" s="387" t="s">
        <v>5109</v>
      </c>
      <c r="R19" s="389">
        <v>6.0</v>
      </c>
      <c r="V19" s="378"/>
    </row>
    <row r="20" ht="15.75" customHeight="1">
      <c r="A20" s="385">
        <v>1.02016276E8</v>
      </c>
      <c r="B20" s="386" t="s">
        <v>5147</v>
      </c>
      <c r="C20" s="387" t="s">
        <v>5103</v>
      </c>
      <c r="D20" s="381" t="s">
        <v>5104</v>
      </c>
      <c r="E20" s="404" t="s">
        <v>5148</v>
      </c>
      <c r="F20" s="389" t="s">
        <v>5106</v>
      </c>
      <c r="G20" s="390">
        <v>45497.0</v>
      </c>
      <c r="H20" s="9" t="s">
        <v>5107</v>
      </c>
      <c r="I20" s="99" t="s">
        <v>5149</v>
      </c>
      <c r="J20" s="9" t="s">
        <v>5108</v>
      </c>
      <c r="N20" s="389"/>
      <c r="Q20" s="387" t="s">
        <v>5109</v>
      </c>
      <c r="R20" s="389">
        <v>6.0</v>
      </c>
      <c r="V20" s="378"/>
    </row>
    <row r="21" ht="15.75" customHeight="1">
      <c r="A21" s="398">
        <v>1.00780097E8</v>
      </c>
      <c r="B21" s="399" t="s">
        <v>5150</v>
      </c>
      <c r="C21" s="400" t="s">
        <v>1755</v>
      </c>
      <c r="D21" s="401" t="s">
        <v>5125</v>
      </c>
      <c r="E21" s="402" t="s">
        <v>5151</v>
      </c>
      <c r="F21" s="403" t="s">
        <v>3651</v>
      </c>
      <c r="G21" s="403" t="s">
        <v>5127</v>
      </c>
      <c r="H21" s="9" t="s">
        <v>5107</v>
      </c>
      <c r="J21" s="9" t="s">
        <v>5108</v>
      </c>
      <c r="L21" s="9">
        <v>31.0</v>
      </c>
      <c r="N21" s="389"/>
      <c r="Q21" s="387" t="s">
        <v>5109</v>
      </c>
      <c r="R21" s="389">
        <v>6.0</v>
      </c>
      <c r="V21" s="378"/>
    </row>
    <row r="22" ht="15.75" customHeight="1">
      <c r="A22" s="398">
        <v>1.02262292E8</v>
      </c>
      <c r="B22" s="399" t="s">
        <v>5152</v>
      </c>
      <c r="C22" s="400" t="s">
        <v>1755</v>
      </c>
      <c r="D22" s="401" t="s">
        <v>5125</v>
      </c>
      <c r="E22" s="402" t="s">
        <v>5153</v>
      </c>
      <c r="F22" s="403" t="s">
        <v>138</v>
      </c>
      <c r="G22" s="403" t="s">
        <v>5127</v>
      </c>
      <c r="H22" s="9" t="s">
        <v>5107</v>
      </c>
      <c r="J22" s="9" t="s">
        <v>5108</v>
      </c>
      <c r="N22" s="389"/>
      <c r="Q22" s="387" t="s">
        <v>5109</v>
      </c>
      <c r="R22" s="389">
        <v>6.0</v>
      </c>
      <c r="V22" s="378"/>
    </row>
    <row r="23" ht="15.75" customHeight="1">
      <c r="A23" s="385">
        <v>1.04079983E8</v>
      </c>
      <c r="B23" s="386" t="s">
        <v>5154</v>
      </c>
      <c r="C23" s="387" t="s">
        <v>5103</v>
      </c>
      <c r="D23" s="381" t="s">
        <v>5104</v>
      </c>
      <c r="E23" s="404" t="s">
        <v>5155</v>
      </c>
      <c r="F23" s="389" t="s">
        <v>5106</v>
      </c>
      <c r="G23" s="405">
        <v>45839.0</v>
      </c>
      <c r="H23" s="9" t="s">
        <v>5107</v>
      </c>
      <c r="J23" s="9" t="s">
        <v>5108</v>
      </c>
      <c r="N23" s="389"/>
      <c r="Q23" s="387" t="s">
        <v>5109</v>
      </c>
      <c r="R23" s="389">
        <v>6.0</v>
      </c>
      <c r="V23" s="378"/>
    </row>
    <row r="24" ht="15.75" customHeight="1">
      <c r="A24" s="398">
        <v>1.04613351E8</v>
      </c>
      <c r="B24" s="399" t="s">
        <v>5156</v>
      </c>
      <c r="C24" s="400" t="s">
        <v>1755</v>
      </c>
      <c r="D24" s="401" t="s">
        <v>5125</v>
      </c>
      <c r="E24" s="402" t="s">
        <v>5157</v>
      </c>
      <c r="F24" s="403" t="s">
        <v>3651</v>
      </c>
      <c r="G24" s="403" t="s">
        <v>5127</v>
      </c>
      <c r="H24" s="9" t="s">
        <v>5107</v>
      </c>
      <c r="J24" s="9" t="s">
        <v>5108</v>
      </c>
      <c r="N24" s="389"/>
      <c r="Q24" s="387" t="s">
        <v>5109</v>
      </c>
      <c r="R24" s="389">
        <v>6.0</v>
      </c>
      <c r="V24" s="378"/>
    </row>
    <row r="25" ht="15.75" customHeight="1">
      <c r="A25" s="385">
        <v>1.0614819E8</v>
      </c>
      <c r="B25" s="387" t="s">
        <v>5158</v>
      </c>
      <c r="C25" s="387" t="s">
        <v>5103</v>
      </c>
      <c r="D25" s="381" t="s">
        <v>5104</v>
      </c>
      <c r="E25" s="404" t="s">
        <v>5159</v>
      </c>
      <c r="F25" s="389" t="s">
        <v>5106</v>
      </c>
      <c r="G25" s="403" t="s">
        <v>5160</v>
      </c>
      <c r="H25" s="9" t="s">
        <v>5107</v>
      </c>
      <c r="J25" s="9" t="s">
        <v>5108</v>
      </c>
      <c r="N25" s="389"/>
      <c r="Q25" s="387" t="s">
        <v>5109</v>
      </c>
      <c r="R25" s="389">
        <v>6.0</v>
      </c>
      <c r="V25" s="378"/>
    </row>
    <row r="26" ht="15.75" customHeight="1">
      <c r="A26" s="81" t="s">
        <v>5161</v>
      </c>
      <c r="B26" s="81" t="s">
        <v>5161</v>
      </c>
      <c r="C26" s="81" t="s">
        <v>4564</v>
      </c>
      <c r="D26" s="381" t="s">
        <v>5104</v>
      </c>
      <c r="E26" s="81" t="s">
        <v>5162</v>
      </c>
      <c r="F26" s="81"/>
      <c r="G26" s="30"/>
      <c r="H26" s="9" t="s">
        <v>5107</v>
      </c>
      <c r="J26" s="9" t="s">
        <v>5108</v>
      </c>
      <c r="N26" s="81" t="s">
        <v>5161</v>
      </c>
      <c r="Q26" s="81" t="s">
        <v>5163</v>
      </c>
      <c r="R26" s="81"/>
      <c r="V26" s="37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3.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1.25" customHeight="1"/>
    <row r="184" ht="15.75" customHeight="1"/>
    <row r="185" ht="15.75" customHeight="1"/>
    <row r="186" ht="15.75" customHeight="1"/>
    <row r="187" ht="15.75" customHeight="1"/>
    <row r="188" ht="15.75" customHeight="1"/>
    <row r="189" ht="14.2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14"/>
    <col customWidth="1" min="2" max="2" width="51.0"/>
    <col customWidth="1" min="3" max="7" width="15.14"/>
    <col customWidth="1" min="8" max="8" width="27.71"/>
    <col customWidth="1" min="9" max="9" width="15.14"/>
    <col customWidth="1" min="10" max="10" width="59.57"/>
    <col customWidth="1" min="11" max="11" width="42.29"/>
    <col customWidth="1" min="12" max="12" width="14.86"/>
    <col customWidth="1" min="13" max="13" width="10.57"/>
    <col customWidth="1" min="14" max="14" width="12.71"/>
    <col customWidth="1" min="15" max="15" width="6.71"/>
    <col customWidth="1" min="16" max="16" width="39.71"/>
    <col customWidth="1" hidden="1" min="17" max="17" width="16.86"/>
    <col customWidth="1" hidden="1" min="18" max="18" width="38.43"/>
    <col customWidth="1" hidden="1" min="19" max="19" width="39.43"/>
    <col customWidth="1" hidden="1" min="20" max="20" width="18.57"/>
    <col customWidth="1" hidden="1" min="21" max="21" width="16.86"/>
    <col customWidth="1" min="22" max="22" width="19.71"/>
    <col customWidth="1" min="23" max="23" width="16.0"/>
    <col customWidth="1" min="24" max="24" width="38.43"/>
    <col customWidth="1" min="25" max="25" width="62.43"/>
    <col customWidth="1" min="26" max="26" width="17.29"/>
    <col customWidth="1" min="27" max="37" width="11.43"/>
  </cols>
  <sheetData>
    <row r="1" ht="23.25" customHeight="1">
      <c r="A1" s="406" t="s">
        <v>0</v>
      </c>
      <c r="B1" s="407" t="s">
        <v>1</v>
      </c>
      <c r="C1" s="407"/>
      <c r="D1" s="407" t="s">
        <v>2</v>
      </c>
      <c r="E1" s="407" t="s">
        <v>3</v>
      </c>
      <c r="F1" s="407" t="s">
        <v>4</v>
      </c>
      <c r="G1" s="408" t="s">
        <v>5164</v>
      </c>
      <c r="H1" s="409"/>
      <c r="I1" s="410" t="s">
        <v>5165</v>
      </c>
      <c r="J1" s="411" t="s">
        <v>1</v>
      </c>
      <c r="K1" s="411" t="s">
        <v>5166</v>
      </c>
      <c r="L1" s="412" t="s">
        <v>260</v>
      </c>
      <c r="M1" s="411" t="s">
        <v>2</v>
      </c>
      <c r="N1" s="413" t="s">
        <v>3</v>
      </c>
      <c r="O1" s="410" t="s">
        <v>5167</v>
      </c>
      <c r="P1" s="414" t="s">
        <v>5168</v>
      </c>
      <c r="Q1" s="410" t="s">
        <v>5169</v>
      </c>
      <c r="R1" s="415" t="s">
        <v>4458</v>
      </c>
      <c r="S1" s="410" t="s">
        <v>5170</v>
      </c>
      <c r="T1" s="9" t="s">
        <v>5171</v>
      </c>
      <c r="U1" s="9" t="s">
        <v>1648</v>
      </c>
      <c r="V1" s="9" t="s">
        <v>5172</v>
      </c>
      <c r="W1" s="9" t="s">
        <v>5173</v>
      </c>
      <c r="X1" s="9" t="s">
        <v>5174</v>
      </c>
      <c r="Y1" s="415" t="s">
        <v>5175</v>
      </c>
      <c r="Z1" s="416" t="s">
        <v>5176</v>
      </c>
      <c r="AA1" s="416" t="s">
        <v>5177</v>
      </c>
      <c r="AB1" s="416"/>
      <c r="AC1" s="416"/>
      <c r="AD1" s="416"/>
      <c r="AE1" s="416"/>
      <c r="AF1" s="416"/>
      <c r="AG1" s="416"/>
      <c r="AH1" s="416"/>
      <c r="AI1" s="416"/>
      <c r="AJ1" s="416"/>
      <c r="AK1" s="416"/>
    </row>
    <row r="2">
      <c r="A2" s="417">
        <v>1.02504073E8</v>
      </c>
      <c r="B2" s="418" t="s">
        <v>5178</v>
      </c>
      <c r="C2" s="418" t="s">
        <v>5179</v>
      </c>
      <c r="D2" s="419">
        <v>1.0</v>
      </c>
      <c r="E2" s="419">
        <v>4.0</v>
      </c>
      <c r="F2" s="418">
        <v>4.0</v>
      </c>
      <c r="G2" s="420">
        <v>47912.0</v>
      </c>
      <c r="H2" s="421"/>
      <c r="I2" s="422">
        <v>1.01867273E8</v>
      </c>
      <c r="J2" s="423" t="s">
        <v>5180</v>
      </c>
      <c r="K2" s="423"/>
      <c r="L2" s="424" t="s">
        <v>5181</v>
      </c>
      <c r="M2" s="424"/>
      <c r="N2" s="425">
        <v>1.0</v>
      </c>
      <c r="O2" s="426" t="s">
        <v>673</v>
      </c>
      <c r="P2" s="427" t="s">
        <v>5182</v>
      </c>
      <c r="Q2" s="426" t="s">
        <v>1091</v>
      </c>
      <c r="R2" s="371"/>
      <c r="S2" s="426" t="s">
        <v>5183</v>
      </c>
      <c r="Y2" s="371"/>
      <c r="Z2" s="416" t="s">
        <v>5184</v>
      </c>
      <c r="AA2" s="416">
        <v>4.0</v>
      </c>
      <c r="AB2" s="416"/>
      <c r="AC2" s="416"/>
      <c r="AD2" s="416"/>
      <c r="AE2" s="416"/>
      <c r="AF2" s="416"/>
      <c r="AG2" s="416"/>
      <c r="AH2" s="416"/>
      <c r="AI2" s="416"/>
      <c r="AJ2" s="416"/>
      <c r="AK2" s="416"/>
    </row>
    <row r="3">
      <c r="A3" s="428">
        <v>1.02790557E8</v>
      </c>
      <c r="B3" s="429" t="s">
        <v>5185</v>
      </c>
      <c r="C3" s="429" t="s">
        <v>5179</v>
      </c>
      <c r="D3" s="430">
        <v>1.0</v>
      </c>
      <c r="E3" s="430">
        <v>5.0</v>
      </c>
      <c r="F3" s="429">
        <v>4.0</v>
      </c>
      <c r="G3" s="431">
        <v>47912.0</v>
      </c>
      <c r="H3" s="421"/>
      <c r="I3" s="422">
        <v>1.04446893E8</v>
      </c>
      <c r="J3" s="423" t="s">
        <v>5186</v>
      </c>
      <c r="K3" s="423" t="s">
        <v>5187</v>
      </c>
      <c r="L3" s="424" t="s">
        <v>5181</v>
      </c>
      <c r="M3" s="424"/>
      <c r="N3" s="425">
        <v>2.0</v>
      </c>
      <c r="O3" s="426" t="s">
        <v>673</v>
      </c>
      <c r="P3" s="432" t="s">
        <v>5188</v>
      </c>
      <c r="Q3" s="426" t="s">
        <v>1091</v>
      </c>
      <c r="R3" s="371"/>
      <c r="S3" s="426" t="s">
        <v>5183</v>
      </c>
      <c r="V3" s="432" t="s">
        <v>5188</v>
      </c>
      <c r="W3" s="432" t="s">
        <v>5188</v>
      </c>
      <c r="X3" s="432" t="s">
        <v>5188</v>
      </c>
      <c r="Y3" s="371"/>
      <c r="Z3" s="416" t="s">
        <v>5184</v>
      </c>
      <c r="AA3" s="416">
        <v>4.0</v>
      </c>
      <c r="AB3" s="416"/>
      <c r="AC3" s="416"/>
      <c r="AD3" s="416"/>
      <c r="AE3" s="416"/>
      <c r="AF3" s="416"/>
      <c r="AG3" s="416"/>
      <c r="AH3" s="416"/>
      <c r="AI3" s="416"/>
      <c r="AJ3" s="416"/>
      <c r="AK3" s="416"/>
    </row>
    <row r="4">
      <c r="A4" s="417">
        <v>1.04497243E8</v>
      </c>
      <c r="B4" s="418" t="s">
        <v>5189</v>
      </c>
      <c r="C4" s="418" t="s">
        <v>5179</v>
      </c>
      <c r="D4" s="419">
        <v>1.0</v>
      </c>
      <c r="E4" s="419">
        <v>6.0</v>
      </c>
      <c r="F4" s="418">
        <v>4.0</v>
      </c>
      <c r="G4" s="420">
        <v>47860.0</v>
      </c>
      <c r="H4" s="421"/>
      <c r="I4" s="422">
        <v>1.02482759E8</v>
      </c>
      <c r="J4" s="433" t="s">
        <v>5190</v>
      </c>
      <c r="K4" s="433"/>
      <c r="L4" s="424" t="s">
        <v>5181</v>
      </c>
      <c r="M4" s="424"/>
      <c r="N4" s="425">
        <v>3.0</v>
      </c>
      <c r="O4" s="426" t="s">
        <v>673</v>
      </c>
      <c r="P4" s="427" t="s">
        <v>5182</v>
      </c>
      <c r="Q4" s="426" t="s">
        <v>1091</v>
      </c>
      <c r="R4" s="371"/>
      <c r="S4" s="426" t="s">
        <v>5183</v>
      </c>
      <c r="Y4" s="371"/>
      <c r="Z4" s="416" t="s">
        <v>5184</v>
      </c>
      <c r="AA4" s="416">
        <v>4.0</v>
      </c>
      <c r="AB4" s="416"/>
      <c r="AC4" s="416"/>
      <c r="AD4" s="416"/>
      <c r="AE4" s="416"/>
      <c r="AF4" s="416"/>
      <c r="AG4" s="416"/>
      <c r="AH4" s="416"/>
      <c r="AI4" s="416"/>
      <c r="AJ4" s="416"/>
      <c r="AK4" s="416"/>
    </row>
    <row r="5">
      <c r="A5" s="428">
        <v>1.02148343E8</v>
      </c>
      <c r="B5" s="429" t="s">
        <v>5191</v>
      </c>
      <c r="C5" s="429" t="s">
        <v>5179</v>
      </c>
      <c r="D5" s="430">
        <v>1.0</v>
      </c>
      <c r="E5" s="430">
        <v>7.0</v>
      </c>
      <c r="F5" s="429">
        <v>4.0</v>
      </c>
      <c r="G5" s="431">
        <v>47912.0</v>
      </c>
      <c r="H5" s="421"/>
      <c r="I5" s="422">
        <v>1.02504073E8</v>
      </c>
      <c r="J5" s="433" t="s">
        <v>5192</v>
      </c>
      <c r="K5" s="433" t="s">
        <v>5193</v>
      </c>
      <c r="L5" s="424" t="s">
        <v>5179</v>
      </c>
      <c r="M5" s="424"/>
      <c r="N5" s="425">
        <v>4.0</v>
      </c>
      <c r="O5" s="426" t="s">
        <v>673</v>
      </c>
      <c r="P5" s="427" t="s">
        <v>5194</v>
      </c>
      <c r="Q5" s="426" t="s">
        <v>1091</v>
      </c>
      <c r="R5" s="371"/>
      <c r="S5" s="426" t="s">
        <v>5183</v>
      </c>
      <c r="Y5" s="371"/>
      <c r="Z5" s="416" t="s">
        <v>5184</v>
      </c>
      <c r="AA5" s="416">
        <v>4.0</v>
      </c>
      <c r="AB5" s="416"/>
      <c r="AC5" s="416"/>
      <c r="AD5" s="416"/>
      <c r="AE5" s="416"/>
      <c r="AF5" s="416"/>
      <c r="AG5" s="416"/>
      <c r="AH5" s="416"/>
      <c r="AI5" s="416"/>
      <c r="AJ5" s="416"/>
      <c r="AK5" s="416"/>
    </row>
    <row r="6">
      <c r="A6" s="417">
        <v>1.02044047E8</v>
      </c>
      <c r="B6" s="418" t="s">
        <v>5195</v>
      </c>
      <c r="C6" s="418" t="s">
        <v>5181</v>
      </c>
      <c r="D6" s="419">
        <v>1.0</v>
      </c>
      <c r="E6" s="419">
        <v>8.0</v>
      </c>
      <c r="F6" s="434">
        <v>4.0</v>
      </c>
      <c r="G6" s="420">
        <v>45323.0</v>
      </c>
      <c r="H6" s="435"/>
      <c r="I6" s="436"/>
      <c r="J6" s="437"/>
      <c r="K6" s="437"/>
      <c r="L6" s="424"/>
      <c r="M6" s="424"/>
      <c r="N6" s="425"/>
      <c r="O6" s="426"/>
      <c r="P6" s="438"/>
      <c r="Q6" s="426"/>
      <c r="R6" s="371"/>
      <c r="S6" s="426"/>
      <c r="Y6" s="371"/>
      <c r="Z6" s="416"/>
      <c r="AA6" s="416"/>
      <c r="AB6" s="416"/>
      <c r="AC6" s="416"/>
      <c r="AD6" s="416"/>
      <c r="AE6" s="416"/>
      <c r="AF6" s="416"/>
      <c r="AG6" s="416"/>
      <c r="AH6" s="416"/>
      <c r="AI6" s="416"/>
      <c r="AJ6" s="416"/>
      <c r="AK6" s="416"/>
    </row>
    <row r="7">
      <c r="A7" s="417">
        <v>1.02887429E8</v>
      </c>
      <c r="B7" s="418" t="s">
        <v>5196</v>
      </c>
      <c r="C7" s="418" t="s">
        <v>5179</v>
      </c>
      <c r="D7" s="419">
        <v>1.0</v>
      </c>
      <c r="E7" s="419">
        <v>9.0</v>
      </c>
      <c r="F7" s="418">
        <v>4.0</v>
      </c>
      <c r="G7" s="420">
        <v>47851.0</v>
      </c>
      <c r="H7" s="435"/>
      <c r="I7" s="436">
        <v>1.02790557E8</v>
      </c>
      <c r="J7" s="437" t="s">
        <v>5197</v>
      </c>
      <c r="K7" s="437"/>
      <c r="L7" s="424" t="s">
        <v>5181</v>
      </c>
      <c r="M7" s="424"/>
      <c r="N7" s="425">
        <v>5.0</v>
      </c>
      <c r="O7" s="426" t="s">
        <v>673</v>
      </c>
      <c r="P7" s="438" t="s">
        <v>5198</v>
      </c>
      <c r="Q7" s="426" t="s">
        <v>1091</v>
      </c>
      <c r="R7" s="371" t="s">
        <v>5199</v>
      </c>
      <c r="S7" s="426" t="s">
        <v>5183</v>
      </c>
      <c r="Y7" s="371" t="s">
        <v>5200</v>
      </c>
      <c r="Z7" s="416" t="s">
        <v>5184</v>
      </c>
      <c r="AA7" s="416">
        <v>4.0</v>
      </c>
      <c r="AB7" s="416"/>
      <c r="AC7" s="416"/>
      <c r="AD7" s="416"/>
      <c r="AE7" s="416"/>
      <c r="AF7" s="416"/>
      <c r="AG7" s="416"/>
      <c r="AH7" s="416"/>
      <c r="AI7" s="416"/>
      <c r="AJ7" s="416"/>
      <c r="AK7" s="416"/>
    </row>
    <row r="8">
      <c r="A8" s="428">
        <v>1.50619914E8</v>
      </c>
      <c r="B8" s="429" t="s">
        <v>5201</v>
      </c>
      <c r="C8" s="429" t="s">
        <v>5179</v>
      </c>
      <c r="D8" s="430">
        <v>1.0</v>
      </c>
      <c r="E8" s="430">
        <v>10.0</v>
      </c>
      <c r="F8" s="429">
        <v>4.0</v>
      </c>
      <c r="G8" s="431">
        <v>47859.0</v>
      </c>
      <c r="H8" s="435"/>
      <c r="I8" s="436">
        <v>1.04497243E8</v>
      </c>
      <c r="J8" s="437" t="s">
        <v>5202</v>
      </c>
      <c r="K8" s="437"/>
      <c r="L8" s="424" t="s">
        <v>5179</v>
      </c>
      <c r="M8" s="424"/>
      <c r="N8" s="425">
        <v>6.0</v>
      </c>
      <c r="O8" s="426" t="s">
        <v>673</v>
      </c>
      <c r="P8" s="438" t="s">
        <v>5203</v>
      </c>
      <c r="Q8" s="426" t="s">
        <v>1091</v>
      </c>
      <c r="R8" s="371"/>
      <c r="S8" s="426" t="s">
        <v>5183</v>
      </c>
      <c r="Y8" s="371"/>
      <c r="Z8" s="416" t="s">
        <v>5184</v>
      </c>
      <c r="AA8" s="416">
        <v>4.0</v>
      </c>
      <c r="AB8" s="416"/>
      <c r="AC8" s="416"/>
      <c r="AD8" s="416"/>
      <c r="AE8" s="416"/>
      <c r="AF8" s="416"/>
      <c r="AG8" s="416"/>
      <c r="AH8" s="416"/>
      <c r="AI8" s="416"/>
      <c r="AJ8" s="416"/>
      <c r="AK8" s="416"/>
    </row>
    <row r="9">
      <c r="A9" s="417">
        <v>1.50093532E8</v>
      </c>
      <c r="B9" s="418" t="s">
        <v>5204</v>
      </c>
      <c r="C9" s="418" t="s">
        <v>5179</v>
      </c>
      <c r="D9" s="419">
        <v>1.0</v>
      </c>
      <c r="E9" s="419">
        <v>21.0</v>
      </c>
      <c r="F9" s="418">
        <v>4.0</v>
      </c>
      <c r="G9" s="420">
        <v>47851.0</v>
      </c>
      <c r="H9" s="421"/>
      <c r="I9" s="422">
        <v>1.02148343E8</v>
      </c>
      <c r="J9" s="433" t="s">
        <v>5205</v>
      </c>
      <c r="K9" s="433"/>
      <c r="L9" s="424" t="s">
        <v>5181</v>
      </c>
      <c r="M9" s="424"/>
      <c r="N9" s="425">
        <v>7.0</v>
      </c>
      <c r="O9" s="426" t="s">
        <v>673</v>
      </c>
      <c r="P9" s="427" t="s">
        <v>5198</v>
      </c>
      <c r="Q9" s="426" t="s">
        <v>1091</v>
      </c>
      <c r="R9" s="371"/>
      <c r="S9" s="426" t="s">
        <v>5183</v>
      </c>
      <c r="Y9" s="371"/>
      <c r="Z9" s="416" t="s">
        <v>5184</v>
      </c>
      <c r="AA9" s="416">
        <v>4.0</v>
      </c>
      <c r="AB9" s="416"/>
      <c r="AC9" s="416"/>
      <c r="AD9" s="416"/>
      <c r="AE9" s="416"/>
      <c r="AF9" s="416"/>
      <c r="AG9" s="416"/>
      <c r="AH9" s="416"/>
      <c r="AI9" s="416"/>
      <c r="AJ9" s="416"/>
      <c r="AK9" s="416"/>
    </row>
    <row r="10">
      <c r="A10" s="428">
        <v>7.06262045E8</v>
      </c>
      <c r="B10" s="429" t="s">
        <v>5206</v>
      </c>
      <c r="C10" s="429" t="s">
        <v>5179</v>
      </c>
      <c r="D10" s="430">
        <v>1.0</v>
      </c>
      <c r="E10" s="430">
        <v>23.0</v>
      </c>
      <c r="F10" s="429">
        <v>4.0</v>
      </c>
      <c r="G10" s="431">
        <v>47860.0</v>
      </c>
      <c r="H10" s="421" t="s">
        <v>5207</v>
      </c>
      <c r="I10" s="422">
        <v>1.02044047E8</v>
      </c>
      <c r="J10" s="433" t="s">
        <v>5208</v>
      </c>
      <c r="K10" s="433"/>
      <c r="L10" s="424" t="s">
        <v>5181</v>
      </c>
      <c r="M10" s="424"/>
      <c r="N10" s="425">
        <v>8.0</v>
      </c>
      <c r="O10" s="426" t="s">
        <v>673</v>
      </c>
      <c r="P10" s="427" t="s">
        <v>5209</v>
      </c>
      <c r="Q10" s="426" t="s">
        <v>1091</v>
      </c>
      <c r="R10" s="371" t="s">
        <v>5210</v>
      </c>
      <c r="S10" s="426" t="s">
        <v>5183</v>
      </c>
      <c r="Y10" s="371" t="s">
        <v>5211</v>
      </c>
      <c r="Z10" s="416" t="s">
        <v>5184</v>
      </c>
      <c r="AA10" s="416">
        <v>4.0</v>
      </c>
      <c r="AB10" s="416"/>
      <c r="AC10" s="416"/>
      <c r="AD10" s="416"/>
      <c r="AE10" s="416"/>
      <c r="AF10" s="416"/>
      <c r="AG10" s="416"/>
      <c r="AH10" s="416"/>
      <c r="AI10" s="416"/>
      <c r="AJ10" s="416"/>
      <c r="AK10" s="416"/>
    </row>
    <row r="11">
      <c r="A11" s="417">
        <v>1.03461034E8</v>
      </c>
      <c r="B11" s="418" t="s">
        <v>5212</v>
      </c>
      <c r="C11" s="418" t="s">
        <v>5179</v>
      </c>
      <c r="D11" s="419">
        <v>1.0</v>
      </c>
      <c r="E11" s="419">
        <v>26.0</v>
      </c>
      <c r="F11" s="418">
        <v>4.0</v>
      </c>
      <c r="G11" s="420">
        <v>47851.0</v>
      </c>
      <c r="H11" s="421"/>
      <c r="I11" s="422">
        <v>1.02887429E8</v>
      </c>
      <c r="J11" s="433" t="s">
        <v>5213</v>
      </c>
      <c r="K11" s="433"/>
      <c r="L11" s="424" t="s">
        <v>5179</v>
      </c>
      <c r="M11" s="424"/>
      <c r="N11" s="425">
        <v>9.0</v>
      </c>
      <c r="O11" s="426" t="s">
        <v>673</v>
      </c>
      <c r="P11" s="427" t="s">
        <v>5214</v>
      </c>
      <c r="Q11" s="426" t="s">
        <v>1091</v>
      </c>
      <c r="R11" s="371"/>
      <c r="S11" s="426" t="s">
        <v>5183</v>
      </c>
      <c r="Y11" s="371"/>
      <c r="Z11" s="416" t="s">
        <v>5184</v>
      </c>
      <c r="AA11" s="416">
        <v>4.0</v>
      </c>
      <c r="AB11" s="416"/>
      <c r="AC11" s="416"/>
      <c r="AD11" s="416"/>
      <c r="AE11" s="416"/>
      <c r="AF11" s="416"/>
      <c r="AG11" s="416"/>
      <c r="AH11" s="416"/>
      <c r="AI11" s="416"/>
      <c r="AJ11" s="416"/>
      <c r="AK11" s="416"/>
    </row>
    <row r="12">
      <c r="A12" s="428">
        <v>1.03364394E8</v>
      </c>
      <c r="B12" s="429" t="s">
        <v>5215</v>
      </c>
      <c r="C12" s="429" t="s">
        <v>5179</v>
      </c>
      <c r="D12" s="430">
        <v>1.0</v>
      </c>
      <c r="E12" s="430">
        <v>27.0</v>
      </c>
      <c r="F12" s="429">
        <v>4.0</v>
      </c>
      <c r="G12" s="431">
        <v>47851.0</v>
      </c>
      <c r="H12" s="421"/>
      <c r="I12" s="422">
        <v>1.50619914E8</v>
      </c>
      <c r="J12" s="433" t="s">
        <v>5216</v>
      </c>
      <c r="K12" s="433"/>
      <c r="L12" s="424" t="s">
        <v>5179</v>
      </c>
      <c r="M12" s="424"/>
      <c r="N12" s="425">
        <v>10.0</v>
      </c>
      <c r="O12" s="426" t="s">
        <v>673</v>
      </c>
      <c r="P12" s="439" t="s">
        <v>5217</v>
      </c>
      <c r="Q12" s="426" t="s">
        <v>1091</v>
      </c>
      <c r="R12" s="371" t="s">
        <v>5218</v>
      </c>
      <c r="S12" s="426" t="s">
        <v>5183</v>
      </c>
      <c r="Y12" s="371" t="s">
        <v>5219</v>
      </c>
      <c r="Z12" s="416" t="s">
        <v>5184</v>
      </c>
      <c r="AA12" s="416">
        <v>4.0</v>
      </c>
      <c r="AB12" s="416"/>
      <c r="AC12" s="416"/>
      <c r="AD12" s="416"/>
      <c r="AE12" s="416"/>
      <c r="AF12" s="416"/>
      <c r="AG12" s="416"/>
      <c r="AH12" s="416"/>
      <c r="AI12" s="416"/>
      <c r="AJ12" s="416"/>
      <c r="AK12" s="416"/>
    </row>
    <row r="13">
      <c r="A13" s="417">
        <v>1.50381911E8</v>
      </c>
      <c r="B13" s="418" t="s">
        <v>5220</v>
      </c>
      <c r="C13" s="418" t="s">
        <v>5179</v>
      </c>
      <c r="D13" s="419">
        <v>1.0</v>
      </c>
      <c r="E13" s="419">
        <v>28.0</v>
      </c>
      <c r="F13" s="418">
        <v>4.0</v>
      </c>
      <c r="G13" s="420">
        <v>49066.0</v>
      </c>
      <c r="H13" s="421"/>
      <c r="I13" s="422">
        <v>1.01154789E8</v>
      </c>
      <c r="J13" s="433" t="s">
        <v>5221</v>
      </c>
      <c r="K13" s="433" t="s">
        <v>5222</v>
      </c>
      <c r="L13" s="424" t="s">
        <v>5181</v>
      </c>
      <c r="M13" s="424"/>
      <c r="N13" s="425">
        <v>11.0</v>
      </c>
      <c r="O13" s="426" t="s">
        <v>673</v>
      </c>
      <c r="P13" s="427" t="s">
        <v>5194</v>
      </c>
      <c r="Q13" s="426" t="s">
        <v>1091</v>
      </c>
      <c r="R13" s="371"/>
      <c r="S13" s="426" t="s">
        <v>5183</v>
      </c>
      <c r="Y13" s="371"/>
      <c r="Z13" s="416" t="s">
        <v>5184</v>
      </c>
      <c r="AA13" s="416">
        <v>4.0</v>
      </c>
      <c r="AB13" s="416"/>
      <c r="AC13" s="416"/>
      <c r="AD13" s="416"/>
      <c r="AE13" s="416"/>
      <c r="AF13" s="416"/>
      <c r="AG13" s="416"/>
      <c r="AH13" s="416"/>
      <c r="AI13" s="416"/>
      <c r="AJ13" s="416"/>
      <c r="AK13" s="416"/>
    </row>
    <row r="14">
      <c r="A14" s="428">
        <v>1.01343242E8</v>
      </c>
      <c r="B14" s="429" t="s">
        <v>5223</v>
      </c>
      <c r="C14" s="429" t="s">
        <v>5179</v>
      </c>
      <c r="D14" s="430">
        <v>1.0</v>
      </c>
      <c r="E14" s="430">
        <v>29.0</v>
      </c>
      <c r="F14" s="429">
        <v>4.0</v>
      </c>
      <c r="G14" s="431">
        <v>47857.0</v>
      </c>
      <c r="H14" s="421"/>
      <c r="I14" s="422">
        <v>1.00077452E8</v>
      </c>
      <c r="J14" s="433" t="s">
        <v>5224</v>
      </c>
      <c r="K14" s="433" t="s">
        <v>5188</v>
      </c>
      <c r="L14" s="424" t="s">
        <v>5181</v>
      </c>
      <c r="M14" s="424"/>
      <c r="N14" s="425">
        <v>12.0</v>
      </c>
      <c r="O14" s="426" t="s">
        <v>673</v>
      </c>
      <c r="P14" s="427" t="s">
        <v>5214</v>
      </c>
      <c r="Q14" s="426" t="s">
        <v>1091</v>
      </c>
      <c r="R14" s="371"/>
      <c r="S14" s="426" t="s">
        <v>5183</v>
      </c>
      <c r="V14" s="433" t="s">
        <v>5188</v>
      </c>
      <c r="W14" s="433" t="s">
        <v>5188</v>
      </c>
      <c r="X14" s="433" t="s">
        <v>5188</v>
      </c>
      <c r="Y14" s="440" t="s">
        <v>5225</v>
      </c>
      <c r="Z14" s="416" t="s">
        <v>5184</v>
      </c>
      <c r="AA14" s="416">
        <v>4.0</v>
      </c>
      <c r="AB14" s="416"/>
      <c r="AC14" s="416"/>
      <c r="AD14" s="416"/>
      <c r="AE14" s="416"/>
      <c r="AF14" s="416"/>
      <c r="AG14" s="416"/>
      <c r="AH14" s="416"/>
      <c r="AI14" s="416"/>
      <c r="AJ14" s="416"/>
      <c r="AK14" s="416"/>
    </row>
    <row r="15">
      <c r="A15" s="417">
        <v>1.07212318E8</v>
      </c>
      <c r="B15" s="418" t="s">
        <v>5226</v>
      </c>
      <c r="C15" s="418" t="s">
        <v>5179</v>
      </c>
      <c r="D15" s="419">
        <v>1.0</v>
      </c>
      <c r="E15" s="419">
        <v>30.0</v>
      </c>
      <c r="F15" s="418">
        <v>4.0</v>
      </c>
      <c r="G15" s="420">
        <v>47851.0</v>
      </c>
      <c r="H15" s="421"/>
      <c r="I15" s="422">
        <v>1.03154597E8</v>
      </c>
      <c r="J15" s="433" t="s">
        <v>5227</v>
      </c>
      <c r="K15" s="433" t="s">
        <v>5188</v>
      </c>
      <c r="L15" s="424" t="s">
        <v>5181</v>
      </c>
      <c r="M15" s="424"/>
      <c r="N15" s="425">
        <v>13.0</v>
      </c>
      <c r="O15" s="426" t="s">
        <v>673</v>
      </c>
      <c r="P15" s="110"/>
      <c r="Q15" s="426" t="s">
        <v>1091</v>
      </c>
      <c r="R15" s="371"/>
      <c r="S15" s="426" t="s">
        <v>5183</v>
      </c>
      <c r="V15" s="433" t="s">
        <v>5188</v>
      </c>
      <c r="W15" s="433" t="s">
        <v>5188</v>
      </c>
      <c r="X15" s="433" t="s">
        <v>5188</v>
      </c>
      <c r="Y15" s="433" t="s">
        <v>5188</v>
      </c>
      <c r="Z15" s="416" t="s">
        <v>5184</v>
      </c>
      <c r="AA15" s="416">
        <v>4.0</v>
      </c>
      <c r="AB15" s="416"/>
      <c r="AC15" s="416"/>
      <c r="AD15" s="416"/>
      <c r="AE15" s="416"/>
      <c r="AF15" s="416"/>
      <c r="AG15" s="416"/>
      <c r="AH15" s="416"/>
      <c r="AI15" s="416"/>
      <c r="AJ15" s="416"/>
      <c r="AK15" s="416"/>
    </row>
    <row r="16">
      <c r="A16" s="428">
        <v>1.705753976E9</v>
      </c>
      <c r="B16" s="429" t="s">
        <v>5228</v>
      </c>
      <c r="C16" s="429" t="s">
        <v>5179</v>
      </c>
      <c r="D16" s="430">
        <v>1.0</v>
      </c>
      <c r="E16" s="430">
        <v>31.0</v>
      </c>
      <c r="F16" s="429">
        <v>4.0</v>
      </c>
      <c r="G16" s="431">
        <v>47851.0</v>
      </c>
      <c r="H16" s="421"/>
      <c r="I16" s="422">
        <v>1.03844192E8</v>
      </c>
      <c r="J16" s="433" t="s">
        <v>5229</v>
      </c>
      <c r="K16" s="433" t="s">
        <v>5188</v>
      </c>
      <c r="L16" s="424" t="s">
        <v>5181</v>
      </c>
      <c r="M16" s="424"/>
      <c r="N16" s="425">
        <v>14.0</v>
      </c>
      <c r="O16" s="426" t="s">
        <v>673</v>
      </c>
      <c r="P16" s="432" t="s">
        <v>5230</v>
      </c>
      <c r="Q16" s="426" t="s">
        <v>1091</v>
      </c>
      <c r="R16" s="371"/>
      <c r="S16" s="426" t="s">
        <v>5183</v>
      </c>
      <c r="V16" s="433" t="s">
        <v>5188</v>
      </c>
      <c r="W16" s="433" t="s">
        <v>5188</v>
      </c>
      <c r="X16" s="433" t="s">
        <v>5188</v>
      </c>
      <c r="Y16" s="433" t="s">
        <v>5188</v>
      </c>
      <c r="Z16" s="416" t="s">
        <v>5184</v>
      </c>
      <c r="AA16" s="416">
        <v>4.0</v>
      </c>
      <c r="AB16" s="416"/>
      <c r="AC16" s="416"/>
      <c r="AD16" s="416"/>
      <c r="AE16" s="416"/>
      <c r="AF16" s="416"/>
      <c r="AG16" s="416"/>
      <c r="AH16" s="416"/>
      <c r="AI16" s="416"/>
      <c r="AJ16" s="416"/>
      <c r="AK16" s="416"/>
    </row>
    <row r="17">
      <c r="A17" s="417">
        <v>1.03326369E8</v>
      </c>
      <c r="B17" s="418" t="s">
        <v>5231</v>
      </c>
      <c r="C17" s="418" t="s">
        <v>5232</v>
      </c>
      <c r="D17" s="419">
        <v>1.0</v>
      </c>
      <c r="E17" s="419">
        <v>33.0</v>
      </c>
      <c r="F17" s="418">
        <v>4.0</v>
      </c>
      <c r="G17" s="420">
        <v>47855.0</v>
      </c>
      <c r="H17" s="421"/>
      <c r="I17" s="422">
        <v>6.04458356E8</v>
      </c>
      <c r="J17" s="433" t="s">
        <v>5233</v>
      </c>
      <c r="K17" s="433" t="s">
        <v>5234</v>
      </c>
      <c r="L17" s="424" t="s">
        <v>5181</v>
      </c>
      <c r="M17" s="424"/>
      <c r="N17" s="425">
        <v>15.0</v>
      </c>
      <c r="O17" s="426" t="s">
        <v>673</v>
      </c>
      <c r="P17" s="439" t="s">
        <v>5235</v>
      </c>
      <c r="Q17" s="426" t="s">
        <v>1091</v>
      </c>
      <c r="R17" s="371" t="s">
        <v>5236</v>
      </c>
      <c r="S17" s="426" t="s">
        <v>5183</v>
      </c>
      <c r="V17" s="9" t="s">
        <v>5234</v>
      </c>
      <c r="W17" s="9" t="s">
        <v>5234</v>
      </c>
      <c r="X17" s="9" t="s">
        <v>5234</v>
      </c>
      <c r="Y17" s="371" t="s">
        <v>5237</v>
      </c>
      <c r="Z17" s="416" t="s">
        <v>5184</v>
      </c>
      <c r="AA17" s="416">
        <v>4.0</v>
      </c>
      <c r="AB17" s="416"/>
      <c r="AC17" s="416"/>
      <c r="AD17" s="416"/>
      <c r="AE17" s="416"/>
      <c r="AF17" s="416"/>
      <c r="AG17" s="416"/>
      <c r="AH17" s="416"/>
      <c r="AI17" s="416"/>
      <c r="AJ17" s="416"/>
      <c r="AK17" s="416"/>
    </row>
    <row r="18">
      <c r="A18" s="428">
        <v>1.01264513E8</v>
      </c>
      <c r="B18" s="429" t="s">
        <v>5238</v>
      </c>
      <c r="C18" s="429" t="s">
        <v>5179</v>
      </c>
      <c r="D18" s="430">
        <v>1.0</v>
      </c>
      <c r="E18" s="430">
        <v>36.0</v>
      </c>
      <c r="F18" s="429">
        <v>4.0</v>
      </c>
      <c r="G18" s="431">
        <v>47855.0</v>
      </c>
      <c r="H18" s="421"/>
      <c r="I18" s="422">
        <v>1.03086625E8</v>
      </c>
      <c r="J18" s="433" t="s">
        <v>5239</v>
      </c>
      <c r="K18" s="433"/>
      <c r="L18" s="424" t="s">
        <v>5179</v>
      </c>
      <c r="M18" s="424"/>
      <c r="N18" s="425">
        <v>15.0</v>
      </c>
      <c r="O18" s="426" t="s">
        <v>673</v>
      </c>
      <c r="P18" s="439" t="s">
        <v>5235</v>
      </c>
      <c r="Q18" s="426" t="s">
        <v>1091</v>
      </c>
      <c r="R18" s="371" t="s">
        <v>5240</v>
      </c>
      <c r="S18" s="426" t="s">
        <v>5183</v>
      </c>
      <c r="Y18" s="371" t="s">
        <v>5241</v>
      </c>
      <c r="Z18" s="416" t="s">
        <v>5184</v>
      </c>
      <c r="AA18" s="416">
        <v>4.0</v>
      </c>
      <c r="AB18" s="416"/>
      <c r="AC18" s="416"/>
      <c r="AD18" s="416"/>
      <c r="AE18" s="416"/>
      <c r="AF18" s="416"/>
      <c r="AG18" s="416"/>
      <c r="AH18" s="416"/>
      <c r="AI18" s="416"/>
      <c r="AJ18" s="416"/>
      <c r="AK18" s="416"/>
    </row>
    <row r="19">
      <c r="A19" s="417">
        <v>1.02823341E8</v>
      </c>
      <c r="B19" s="418" t="s">
        <v>5242</v>
      </c>
      <c r="C19" s="418" t="s">
        <v>5179</v>
      </c>
      <c r="D19" s="419">
        <v>1.0</v>
      </c>
      <c r="E19" s="419">
        <v>48.0</v>
      </c>
      <c r="F19" s="418">
        <v>4.0</v>
      </c>
      <c r="G19" s="420">
        <v>47851.0</v>
      </c>
      <c r="H19" s="421"/>
      <c r="I19" s="422">
        <v>1.01581791E8</v>
      </c>
      <c r="J19" s="433" t="s">
        <v>5243</v>
      </c>
      <c r="K19" s="433"/>
      <c r="L19" s="424" t="s">
        <v>5181</v>
      </c>
      <c r="M19" s="424"/>
      <c r="N19" s="425">
        <v>16.0</v>
      </c>
      <c r="O19" s="426" t="s">
        <v>673</v>
      </c>
      <c r="P19" s="441">
        <v>47851.0</v>
      </c>
      <c r="Q19" s="426" t="s">
        <v>1091</v>
      </c>
      <c r="R19" s="371" t="s">
        <v>5244</v>
      </c>
      <c r="S19" s="426" t="s">
        <v>5183</v>
      </c>
      <c r="Y19" s="371" t="s">
        <v>5245</v>
      </c>
      <c r="Z19" s="416" t="s">
        <v>5184</v>
      </c>
      <c r="AA19" s="416">
        <v>4.0</v>
      </c>
      <c r="AB19" s="416"/>
      <c r="AC19" s="416"/>
      <c r="AD19" s="416"/>
      <c r="AE19" s="416"/>
      <c r="AF19" s="416"/>
      <c r="AG19" s="416"/>
      <c r="AH19" s="416"/>
      <c r="AI19" s="416"/>
      <c r="AJ19" s="416"/>
      <c r="AK19" s="416"/>
    </row>
    <row r="20">
      <c r="A20" s="428">
        <v>1.05745319E8</v>
      </c>
      <c r="B20" s="429" t="s">
        <v>5246</v>
      </c>
      <c r="C20" s="429" t="s">
        <v>5179</v>
      </c>
      <c r="D20" s="430">
        <v>1.0</v>
      </c>
      <c r="E20" s="430">
        <v>49.0</v>
      </c>
      <c r="F20" s="429">
        <v>4.0</v>
      </c>
      <c r="G20" s="431">
        <v>47912.0</v>
      </c>
      <c r="H20" s="421"/>
      <c r="I20" s="422">
        <v>1.01198042E8</v>
      </c>
      <c r="J20" s="433" t="s">
        <v>5247</v>
      </c>
      <c r="K20" s="433"/>
      <c r="L20" s="424" t="s">
        <v>5181</v>
      </c>
      <c r="M20" s="424"/>
      <c r="N20" s="425">
        <v>17.0</v>
      </c>
      <c r="O20" s="426" t="s">
        <v>673</v>
      </c>
      <c r="P20" s="442">
        <v>48030.0</v>
      </c>
      <c r="Q20" s="426" t="s">
        <v>1091</v>
      </c>
      <c r="R20" s="371"/>
      <c r="S20" s="426" t="s">
        <v>5183</v>
      </c>
      <c r="Y20" s="371"/>
      <c r="Z20" s="416" t="s">
        <v>5184</v>
      </c>
      <c r="AA20" s="416">
        <v>4.0</v>
      </c>
      <c r="AB20" s="416"/>
      <c r="AC20" s="416"/>
      <c r="AD20" s="416"/>
      <c r="AE20" s="416"/>
      <c r="AF20" s="416"/>
      <c r="AG20" s="416"/>
      <c r="AH20" s="416"/>
      <c r="AI20" s="416"/>
      <c r="AJ20" s="416"/>
      <c r="AK20" s="416"/>
    </row>
    <row r="21">
      <c r="A21" s="417">
        <v>1.01381325E8</v>
      </c>
      <c r="B21" s="418" t="s">
        <v>5248</v>
      </c>
      <c r="C21" s="418" t="s">
        <v>5179</v>
      </c>
      <c r="D21" s="419">
        <v>1.0</v>
      </c>
      <c r="E21" s="419">
        <v>50.0</v>
      </c>
      <c r="F21" s="418">
        <v>4.0</v>
      </c>
      <c r="G21" s="420">
        <v>47912.0</v>
      </c>
      <c r="H21" s="443"/>
      <c r="I21" s="422">
        <v>1.07212235E8</v>
      </c>
      <c r="J21" s="433" t="s">
        <v>5249</v>
      </c>
      <c r="K21" s="433" t="s">
        <v>5250</v>
      </c>
      <c r="L21" s="424" t="s">
        <v>5181</v>
      </c>
      <c r="M21" s="424"/>
      <c r="N21" s="425">
        <v>18.0</v>
      </c>
      <c r="O21" s="426" t="s">
        <v>673</v>
      </c>
      <c r="P21" s="427" t="s">
        <v>5182</v>
      </c>
      <c r="Q21" s="426" t="s">
        <v>1091</v>
      </c>
      <c r="R21" s="371"/>
      <c r="S21" s="426" t="s">
        <v>5183</v>
      </c>
      <c r="V21" s="433" t="s">
        <v>5250</v>
      </c>
      <c r="W21" s="433" t="s">
        <v>5250</v>
      </c>
      <c r="X21" s="433" t="s">
        <v>5250</v>
      </c>
      <c r="Y21" s="371"/>
      <c r="Z21" s="416" t="s">
        <v>5184</v>
      </c>
      <c r="AA21" s="416">
        <v>4.0</v>
      </c>
      <c r="AB21" s="416"/>
      <c r="AC21" s="416"/>
      <c r="AD21" s="416"/>
      <c r="AE21" s="416"/>
      <c r="AF21" s="416"/>
      <c r="AG21" s="416"/>
      <c r="AH21" s="416"/>
      <c r="AI21" s="416"/>
      <c r="AJ21" s="416"/>
      <c r="AK21" s="416"/>
    </row>
    <row r="22" ht="15.75" customHeight="1">
      <c r="A22" s="428">
        <v>1.02728557E8</v>
      </c>
      <c r="B22" s="429" t="s">
        <v>5251</v>
      </c>
      <c r="C22" s="429" t="s">
        <v>5179</v>
      </c>
      <c r="D22" s="430">
        <v>1.0</v>
      </c>
      <c r="E22" s="430">
        <v>52.0</v>
      </c>
      <c r="F22" s="429">
        <v>4.0</v>
      </c>
      <c r="G22" s="431">
        <v>47851.0</v>
      </c>
      <c r="H22" s="435"/>
      <c r="I22" s="436">
        <v>1.06695166E8</v>
      </c>
      <c r="J22" s="444" t="s">
        <v>5252</v>
      </c>
      <c r="K22" s="433" t="s">
        <v>5250</v>
      </c>
      <c r="L22" s="445" t="s">
        <v>5181</v>
      </c>
      <c r="M22" s="445"/>
      <c r="N22" s="425">
        <v>19.0</v>
      </c>
      <c r="O22" s="446" t="s">
        <v>673</v>
      </c>
      <c r="P22" s="447" t="s">
        <v>5253</v>
      </c>
      <c r="Q22" s="426" t="s">
        <v>1091</v>
      </c>
      <c r="R22" s="371"/>
      <c r="S22" s="426" t="s">
        <v>5183</v>
      </c>
      <c r="V22" s="433" t="s">
        <v>5250</v>
      </c>
      <c r="W22" s="433" t="s">
        <v>5250</v>
      </c>
      <c r="X22" s="433" t="s">
        <v>5250</v>
      </c>
      <c r="Y22" s="371"/>
      <c r="Z22" s="416" t="s">
        <v>5184</v>
      </c>
      <c r="AA22" s="416">
        <v>4.0</v>
      </c>
      <c r="AB22" s="416"/>
      <c r="AC22" s="416"/>
      <c r="AD22" s="416"/>
      <c r="AE22" s="416"/>
      <c r="AF22" s="416"/>
      <c r="AG22" s="416"/>
      <c r="AH22" s="416"/>
      <c r="AI22" s="416"/>
      <c r="AJ22" s="416"/>
      <c r="AK22" s="416"/>
    </row>
    <row r="23" ht="15.75" customHeight="1">
      <c r="A23" s="417">
        <v>1.05461123E8</v>
      </c>
      <c r="B23" s="418" t="s">
        <v>5254</v>
      </c>
      <c r="C23" s="418" t="s">
        <v>5179</v>
      </c>
      <c r="D23" s="419">
        <v>1.0</v>
      </c>
      <c r="E23" s="419">
        <v>53.0</v>
      </c>
      <c r="F23" s="418">
        <v>4.0</v>
      </c>
      <c r="G23" s="420">
        <v>47851.0</v>
      </c>
      <c r="H23" s="421"/>
      <c r="I23" s="422">
        <v>1.03011862E8</v>
      </c>
      <c r="J23" s="433" t="s">
        <v>5255</v>
      </c>
      <c r="K23" s="433" t="s">
        <v>5250</v>
      </c>
      <c r="L23" s="424" t="s">
        <v>5181</v>
      </c>
      <c r="M23" s="424"/>
      <c r="N23" s="425">
        <v>20.0</v>
      </c>
      <c r="O23" s="426" t="s">
        <v>673</v>
      </c>
      <c r="P23" s="427" t="s">
        <v>5182</v>
      </c>
      <c r="Q23" s="426" t="s">
        <v>1091</v>
      </c>
      <c r="R23" s="371" t="s">
        <v>5256</v>
      </c>
      <c r="S23" s="426" t="s">
        <v>5183</v>
      </c>
      <c r="V23" s="433" t="s">
        <v>5250</v>
      </c>
      <c r="W23" s="433" t="s">
        <v>5250</v>
      </c>
      <c r="X23" s="433" t="s">
        <v>5250</v>
      </c>
      <c r="Y23" s="371" t="s">
        <v>5257</v>
      </c>
      <c r="Z23" s="416" t="s">
        <v>5184</v>
      </c>
      <c r="AA23" s="416">
        <v>4.0</v>
      </c>
      <c r="AB23" s="416"/>
      <c r="AC23" s="416"/>
      <c r="AD23" s="416"/>
      <c r="AE23" s="416"/>
      <c r="AF23" s="416"/>
      <c r="AG23" s="416"/>
      <c r="AH23" s="416"/>
      <c r="AI23" s="416"/>
      <c r="AJ23" s="416"/>
      <c r="AK23" s="416"/>
    </row>
    <row r="24" ht="15.75" customHeight="1">
      <c r="A24" s="428">
        <v>1.05190003E8</v>
      </c>
      <c r="B24" s="429" t="s">
        <v>5258</v>
      </c>
      <c r="C24" s="429" t="s">
        <v>5179</v>
      </c>
      <c r="D24" s="430">
        <v>1.0</v>
      </c>
      <c r="E24" s="430">
        <v>54.0</v>
      </c>
      <c r="F24" s="429">
        <v>4.0</v>
      </c>
      <c r="G24" s="431">
        <v>47855.0</v>
      </c>
      <c r="H24" s="421"/>
      <c r="I24" s="422">
        <v>1.50093532E8</v>
      </c>
      <c r="J24" s="433" t="s">
        <v>5259</v>
      </c>
      <c r="K24" s="433" t="s">
        <v>5250</v>
      </c>
      <c r="L24" s="424" t="s">
        <v>5181</v>
      </c>
      <c r="M24" s="424"/>
      <c r="N24" s="425">
        <v>21.0</v>
      </c>
      <c r="O24" s="426" t="s">
        <v>673</v>
      </c>
      <c r="P24" s="427" t="s">
        <v>5260</v>
      </c>
      <c r="Q24" s="426" t="s">
        <v>1091</v>
      </c>
      <c r="R24" s="371"/>
      <c r="S24" s="426" t="s">
        <v>5183</v>
      </c>
      <c r="V24" s="433" t="s">
        <v>5250</v>
      </c>
      <c r="W24" s="433" t="s">
        <v>5250</v>
      </c>
      <c r="X24" s="433" t="s">
        <v>5250</v>
      </c>
      <c r="Y24" s="371"/>
      <c r="Z24" s="416" t="s">
        <v>5184</v>
      </c>
      <c r="AA24" s="416">
        <v>4.0</v>
      </c>
      <c r="AB24" s="416"/>
      <c r="AC24" s="416"/>
      <c r="AD24" s="416"/>
      <c r="AE24" s="416"/>
      <c r="AF24" s="416"/>
      <c r="AG24" s="416"/>
      <c r="AH24" s="416"/>
      <c r="AI24" s="416"/>
      <c r="AJ24" s="416"/>
      <c r="AK24" s="416"/>
    </row>
    <row r="25" ht="15.75" customHeight="1">
      <c r="A25" s="417">
        <v>1.03008249E8</v>
      </c>
      <c r="B25" s="418" t="s">
        <v>5261</v>
      </c>
      <c r="C25" s="418" t="s">
        <v>5179</v>
      </c>
      <c r="D25" s="419">
        <v>1.0</v>
      </c>
      <c r="E25" s="419">
        <v>58.0</v>
      </c>
      <c r="F25" s="418">
        <v>4.0</v>
      </c>
      <c r="G25" s="420">
        <v>47912.0</v>
      </c>
      <c r="H25" s="421"/>
      <c r="I25" s="422">
        <v>1.03463386E8</v>
      </c>
      <c r="J25" s="433" t="s">
        <v>5262</v>
      </c>
      <c r="K25" s="433" t="s">
        <v>5263</v>
      </c>
      <c r="L25" s="424" t="s">
        <v>5181</v>
      </c>
      <c r="M25" s="424"/>
      <c r="N25" s="425">
        <v>22.0</v>
      </c>
      <c r="O25" s="426" t="s">
        <v>673</v>
      </c>
      <c r="P25" s="448">
        <v>47879.0</v>
      </c>
      <c r="Q25" s="426" t="s">
        <v>1091</v>
      </c>
      <c r="R25" s="371" t="s">
        <v>5264</v>
      </c>
      <c r="S25" s="426" t="s">
        <v>5183</v>
      </c>
      <c r="Y25" s="371" t="s">
        <v>5265</v>
      </c>
      <c r="Z25" s="416" t="s">
        <v>5184</v>
      </c>
      <c r="AA25" s="416">
        <v>4.0</v>
      </c>
      <c r="AB25" s="416"/>
      <c r="AC25" s="416"/>
      <c r="AD25" s="416"/>
      <c r="AE25" s="416"/>
      <c r="AF25" s="416"/>
      <c r="AG25" s="416"/>
      <c r="AH25" s="416"/>
      <c r="AI25" s="416"/>
      <c r="AJ25" s="416"/>
      <c r="AK25" s="416"/>
    </row>
    <row r="26" ht="15.75" customHeight="1">
      <c r="A26" s="428">
        <v>1.03725354E8</v>
      </c>
      <c r="B26" s="429" t="s">
        <v>5266</v>
      </c>
      <c r="C26" s="429" t="s">
        <v>5179</v>
      </c>
      <c r="D26" s="430">
        <v>1.0</v>
      </c>
      <c r="E26" s="430">
        <v>59.0</v>
      </c>
      <c r="F26" s="429">
        <v>4.0</v>
      </c>
      <c r="G26" s="431">
        <v>47855.0</v>
      </c>
      <c r="H26" s="421"/>
      <c r="I26" s="422">
        <v>7.06262045E8</v>
      </c>
      <c r="J26" s="433" t="s">
        <v>5267</v>
      </c>
      <c r="K26" s="433"/>
      <c r="L26" s="424" t="s">
        <v>5181</v>
      </c>
      <c r="M26" s="424"/>
      <c r="N26" s="425">
        <v>23.0</v>
      </c>
      <c r="O26" s="426" t="s">
        <v>673</v>
      </c>
      <c r="P26" s="447" t="s">
        <v>5268</v>
      </c>
      <c r="Q26" s="426" t="s">
        <v>1091</v>
      </c>
      <c r="R26" s="371"/>
      <c r="S26" s="426" t="s">
        <v>5183</v>
      </c>
      <c r="Y26" s="371"/>
      <c r="Z26" s="416" t="s">
        <v>5184</v>
      </c>
      <c r="AA26" s="416">
        <v>4.0</v>
      </c>
      <c r="AB26" s="416"/>
      <c r="AC26" s="416"/>
      <c r="AD26" s="416"/>
      <c r="AE26" s="416"/>
      <c r="AF26" s="416"/>
      <c r="AG26" s="416"/>
      <c r="AH26" s="416"/>
      <c r="AI26" s="416"/>
      <c r="AJ26" s="416"/>
      <c r="AK26" s="416"/>
    </row>
    <row r="27" ht="15.75" customHeight="1">
      <c r="A27" s="417">
        <v>1.04714563E8</v>
      </c>
      <c r="B27" s="418" t="s">
        <v>5269</v>
      </c>
      <c r="C27" s="418" t="s">
        <v>5181</v>
      </c>
      <c r="D27" s="419">
        <v>1.0</v>
      </c>
      <c r="E27" s="419">
        <v>60.0</v>
      </c>
      <c r="F27" s="418">
        <v>4.0</v>
      </c>
      <c r="G27" s="420">
        <v>48980.0</v>
      </c>
      <c r="H27" s="421"/>
      <c r="I27" s="422"/>
      <c r="J27" s="433"/>
      <c r="K27" s="433"/>
      <c r="L27" s="424"/>
      <c r="M27" s="424"/>
      <c r="N27" s="425"/>
      <c r="O27" s="426"/>
      <c r="P27" s="427"/>
      <c r="Q27" s="426"/>
      <c r="R27" s="371"/>
      <c r="S27" s="426"/>
      <c r="V27" s="449"/>
      <c r="W27" s="449"/>
      <c r="X27" s="449"/>
      <c r="Y27" s="371"/>
      <c r="Z27" s="416"/>
      <c r="AA27" s="416"/>
      <c r="AB27" s="416"/>
      <c r="AC27" s="416"/>
      <c r="AD27" s="416"/>
      <c r="AE27" s="416"/>
      <c r="AF27" s="416"/>
      <c r="AG27" s="416"/>
      <c r="AH27" s="416"/>
      <c r="AI27" s="416"/>
      <c r="AJ27" s="416"/>
      <c r="AK27" s="416"/>
    </row>
    <row r="28" ht="15.75" customHeight="1">
      <c r="A28" s="417">
        <v>1.05079354E8</v>
      </c>
      <c r="B28" s="418" t="s">
        <v>5270</v>
      </c>
      <c r="C28" s="418" t="s">
        <v>5179</v>
      </c>
      <c r="D28" s="419">
        <v>1.0</v>
      </c>
      <c r="E28" s="419">
        <v>63.0</v>
      </c>
      <c r="F28" s="418">
        <v>4.0</v>
      </c>
      <c r="G28" s="420">
        <v>47851.0</v>
      </c>
      <c r="H28" s="421"/>
      <c r="I28" s="422">
        <v>7.02649674E8</v>
      </c>
      <c r="J28" s="433" t="s">
        <v>5271</v>
      </c>
      <c r="K28" s="433" t="s">
        <v>5272</v>
      </c>
      <c r="L28" s="424" t="s">
        <v>5181</v>
      </c>
      <c r="M28" s="424"/>
      <c r="N28" s="425">
        <v>24.0</v>
      </c>
      <c r="O28" s="426" t="s">
        <v>673</v>
      </c>
      <c r="P28" s="427" t="s">
        <v>5182</v>
      </c>
      <c r="Q28" s="426" t="s">
        <v>1091</v>
      </c>
      <c r="R28" s="371" t="s">
        <v>5273</v>
      </c>
      <c r="S28" s="426" t="s">
        <v>5183</v>
      </c>
      <c r="V28" s="85" t="s">
        <v>5274</v>
      </c>
      <c r="W28" s="85" t="s">
        <v>5274</v>
      </c>
      <c r="X28" s="85" t="s">
        <v>5274</v>
      </c>
      <c r="Y28" s="371" t="s">
        <v>5275</v>
      </c>
      <c r="Z28" s="416" t="s">
        <v>5184</v>
      </c>
      <c r="AA28" s="416">
        <v>4.0</v>
      </c>
      <c r="AB28" s="416"/>
      <c r="AC28" s="416"/>
      <c r="AD28" s="416"/>
      <c r="AE28" s="416"/>
      <c r="AF28" s="416"/>
      <c r="AG28" s="416"/>
      <c r="AH28" s="416"/>
      <c r="AI28" s="416"/>
      <c r="AJ28" s="416"/>
      <c r="AK28" s="416"/>
    </row>
    <row r="29" ht="15.75" customHeight="1">
      <c r="A29" s="428">
        <v>1.01225803E8</v>
      </c>
      <c r="B29" s="429" t="s">
        <v>5276</v>
      </c>
      <c r="C29" s="429" t="s">
        <v>5179</v>
      </c>
      <c r="D29" s="430">
        <v>1.0</v>
      </c>
      <c r="E29" s="430">
        <v>66.0</v>
      </c>
      <c r="F29" s="429">
        <v>4.0</v>
      </c>
      <c r="G29" s="431">
        <v>47851.0</v>
      </c>
      <c r="H29" s="421"/>
      <c r="I29" s="422">
        <v>1.03461026E8</v>
      </c>
      <c r="J29" s="433" t="s">
        <v>5277</v>
      </c>
      <c r="K29" s="433"/>
      <c r="L29" s="424" t="s">
        <v>5181</v>
      </c>
      <c r="M29" s="424"/>
      <c r="N29" s="425">
        <v>25.0</v>
      </c>
      <c r="O29" s="426" t="s">
        <v>673</v>
      </c>
      <c r="P29" s="427" t="s">
        <v>5278</v>
      </c>
      <c r="Q29" s="426" t="s">
        <v>1091</v>
      </c>
      <c r="R29" s="371"/>
      <c r="S29" s="426" t="s">
        <v>5183</v>
      </c>
      <c r="Y29" s="371"/>
      <c r="Z29" s="416" t="s">
        <v>5184</v>
      </c>
      <c r="AA29" s="416">
        <v>4.0</v>
      </c>
      <c r="AB29" s="416"/>
      <c r="AC29" s="416"/>
      <c r="AD29" s="416"/>
      <c r="AE29" s="416"/>
      <c r="AF29" s="416"/>
      <c r="AG29" s="416"/>
      <c r="AH29" s="416"/>
      <c r="AI29" s="416"/>
      <c r="AJ29" s="416"/>
      <c r="AK29" s="416"/>
    </row>
    <row r="30" ht="15.75" customHeight="1">
      <c r="A30" s="417">
        <v>1.06985997E8</v>
      </c>
      <c r="B30" s="418" t="s">
        <v>5279</v>
      </c>
      <c r="C30" s="418" t="s">
        <v>5179</v>
      </c>
      <c r="D30" s="419">
        <v>1.0</v>
      </c>
      <c r="E30" s="419">
        <v>68.0</v>
      </c>
      <c r="F30" s="418">
        <v>4.0</v>
      </c>
      <c r="G30" s="420">
        <v>47851.0</v>
      </c>
      <c r="H30" s="421"/>
      <c r="I30" s="422">
        <v>1.03461034E8</v>
      </c>
      <c r="J30" s="433" t="s">
        <v>5280</v>
      </c>
      <c r="K30" s="433"/>
      <c r="L30" s="424" t="s">
        <v>5181</v>
      </c>
      <c r="M30" s="424"/>
      <c r="N30" s="425">
        <v>26.0</v>
      </c>
      <c r="O30" s="426" t="s">
        <v>673</v>
      </c>
      <c r="P30" s="427" t="s">
        <v>5281</v>
      </c>
      <c r="Q30" s="426" t="s">
        <v>1091</v>
      </c>
      <c r="R30" s="371"/>
      <c r="S30" s="426" t="s">
        <v>5183</v>
      </c>
      <c r="Y30" s="371"/>
      <c r="Z30" s="416" t="s">
        <v>5184</v>
      </c>
      <c r="AA30" s="416">
        <v>4.0</v>
      </c>
      <c r="AB30" s="416"/>
      <c r="AC30" s="416"/>
      <c r="AD30" s="416"/>
      <c r="AE30" s="416"/>
      <c r="AF30" s="416"/>
      <c r="AG30" s="416"/>
      <c r="AH30" s="416"/>
      <c r="AI30" s="416"/>
      <c r="AJ30" s="416"/>
      <c r="AK30" s="416"/>
    </row>
    <row r="31" ht="15.75" customHeight="1">
      <c r="A31" s="428">
        <v>1.00280726E8</v>
      </c>
      <c r="B31" s="429" t="s">
        <v>5282</v>
      </c>
      <c r="C31" s="429" t="s">
        <v>5179</v>
      </c>
      <c r="D31" s="430">
        <v>1.0</v>
      </c>
      <c r="E31" s="430">
        <v>70.0</v>
      </c>
      <c r="F31" s="429">
        <v>4.0</v>
      </c>
      <c r="G31" s="431">
        <v>47912.0</v>
      </c>
      <c r="H31" s="421"/>
      <c r="I31" s="422">
        <v>1.03364394E8</v>
      </c>
      <c r="J31" s="433" t="s">
        <v>5283</v>
      </c>
      <c r="K31" s="433" t="s">
        <v>5284</v>
      </c>
      <c r="L31" s="424" t="s">
        <v>5181</v>
      </c>
      <c r="M31" s="424"/>
      <c r="N31" s="425">
        <v>27.0</v>
      </c>
      <c r="O31" s="426" t="s">
        <v>673</v>
      </c>
      <c r="P31" s="450">
        <v>45505.0</v>
      </c>
      <c r="Q31" s="426" t="s">
        <v>1091</v>
      </c>
      <c r="R31" s="371" t="s">
        <v>5285</v>
      </c>
      <c r="S31" s="426" t="s">
        <v>5183</v>
      </c>
      <c r="Y31" s="371" t="s">
        <v>5285</v>
      </c>
      <c r="Z31" s="416" t="s">
        <v>5184</v>
      </c>
      <c r="AA31" s="416">
        <v>4.0</v>
      </c>
      <c r="AB31" s="416"/>
      <c r="AC31" s="416"/>
      <c r="AD31" s="416"/>
      <c r="AE31" s="416"/>
      <c r="AF31" s="416"/>
      <c r="AG31" s="416"/>
      <c r="AH31" s="416"/>
      <c r="AI31" s="416"/>
      <c r="AJ31" s="416"/>
      <c r="AK31" s="416"/>
    </row>
    <row r="32" ht="15.75" customHeight="1">
      <c r="A32" s="417">
        <v>1.02159878E8</v>
      </c>
      <c r="B32" s="418" t="s">
        <v>5286</v>
      </c>
      <c r="C32" s="418" t="s">
        <v>5179</v>
      </c>
      <c r="D32" s="419">
        <v>1.0</v>
      </c>
      <c r="E32" s="419">
        <v>71.0</v>
      </c>
      <c r="F32" s="418">
        <v>4.0</v>
      </c>
      <c r="G32" s="420">
        <v>47855.0</v>
      </c>
      <c r="H32" s="421"/>
      <c r="I32" s="422">
        <v>1.50381911E8</v>
      </c>
      <c r="J32" s="433" t="s">
        <v>5287</v>
      </c>
      <c r="K32" s="433" t="s">
        <v>5250</v>
      </c>
      <c r="L32" s="424" t="s">
        <v>5181</v>
      </c>
      <c r="M32" s="424"/>
      <c r="N32" s="425">
        <v>28.0</v>
      </c>
      <c r="O32" s="426" t="s">
        <v>673</v>
      </c>
      <c r="P32" s="432" t="s">
        <v>5288</v>
      </c>
      <c r="Q32" s="426" t="s">
        <v>1091</v>
      </c>
      <c r="R32" s="371" t="s">
        <v>5289</v>
      </c>
      <c r="S32" s="426" t="s">
        <v>5183</v>
      </c>
      <c r="V32" s="433" t="s">
        <v>5250</v>
      </c>
      <c r="W32" s="433" t="s">
        <v>5250</v>
      </c>
      <c r="X32" s="433" t="s">
        <v>5250</v>
      </c>
      <c r="Y32" s="371" t="s">
        <v>5290</v>
      </c>
      <c r="Z32" s="416" t="s">
        <v>5184</v>
      </c>
      <c r="AA32" s="416">
        <v>4.0</v>
      </c>
      <c r="AB32" s="416"/>
      <c r="AC32" s="416"/>
      <c r="AD32" s="416"/>
      <c r="AE32" s="416"/>
      <c r="AF32" s="416"/>
      <c r="AG32" s="416"/>
      <c r="AH32" s="416"/>
      <c r="AI32" s="416"/>
      <c r="AJ32" s="416"/>
      <c r="AK32" s="416"/>
    </row>
    <row r="33" ht="15.75" customHeight="1">
      <c r="A33" s="451" t="s">
        <v>5291</v>
      </c>
      <c r="B33" s="451" t="s">
        <v>5291</v>
      </c>
      <c r="C33" s="91" t="s">
        <v>5181</v>
      </c>
      <c r="D33" s="452">
        <v>1.0</v>
      </c>
      <c r="E33" s="452">
        <v>72.0</v>
      </c>
      <c r="F33" s="91">
        <v>4.0</v>
      </c>
      <c r="G33" s="451" t="s">
        <v>5291</v>
      </c>
      <c r="H33" s="453" t="s">
        <v>5292</v>
      </c>
      <c r="I33" s="422"/>
      <c r="J33" s="433"/>
      <c r="K33" s="433"/>
      <c r="L33" s="424"/>
      <c r="M33" s="424"/>
      <c r="N33" s="425"/>
      <c r="O33" s="426"/>
      <c r="P33" s="454"/>
      <c r="Q33" s="426"/>
      <c r="R33" s="371"/>
      <c r="S33" s="426"/>
      <c r="Y33" s="371"/>
      <c r="Z33" s="416"/>
      <c r="AA33" s="416"/>
      <c r="AB33" s="416"/>
      <c r="AC33" s="416"/>
      <c r="AD33" s="416"/>
      <c r="AE33" s="416"/>
      <c r="AF33" s="416"/>
      <c r="AG33" s="416"/>
      <c r="AH33" s="416"/>
      <c r="AI33" s="416"/>
      <c r="AJ33" s="416"/>
      <c r="AK33" s="416"/>
    </row>
    <row r="34" ht="15.75" customHeight="1">
      <c r="A34" s="428">
        <v>1.03234977E8</v>
      </c>
      <c r="B34" s="429" t="s">
        <v>5293</v>
      </c>
      <c r="C34" s="429" t="s">
        <v>5179</v>
      </c>
      <c r="D34" s="430">
        <v>1.0</v>
      </c>
      <c r="E34" s="430">
        <v>74.0</v>
      </c>
      <c r="F34" s="429">
        <v>4.0</v>
      </c>
      <c r="G34" s="431">
        <v>47912.0</v>
      </c>
      <c r="H34" s="421"/>
      <c r="I34" s="422">
        <v>1.01343242E8</v>
      </c>
      <c r="J34" s="433" t="s">
        <v>5294</v>
      </c>
      <c r="K34" s="433"/>
      <c r="L34" s="424" t="s">
        <v>5181</v>
      </c>
      <c r="M34" s="424"/>
      <c r="N34" s="425">
        <v>29.0</v>
      </c>
      <c r="O34" s="426" t="s">
        <v>673</v>
      </c>
      <c r="P34" s="455" t="s">
        <v>5295</v>
      </c>
      <c r="Q34" s="426" t="s">
        <v>1091</v>
      </c>
      <c r="R34" s="371">
        <v>4191375.0</v>
      </c>
      <c r="S34" s="426" t="s">
        <v>5183</v>
      </c>
      <c r="Y34" s="371" t="s">
        <v>5296</v>
      </c>
      <c r="Z34" s="416" t="s">
        <v>5184</v>
      </c>
      <c r="AA34" s="416">
        <v>4.0</v>
      </c>
      <c r="AB34" s="416"/>
      <c r="AC34" s="416"/>
      <c r="AD34" s="416"/>
      <c r="AE34" s="416"/>
      <c r="AF34" s="416"/>
      <c r="AG34" s="416"/>
      <c r="AH34" s="416"/>
      <c r="AI34" s="416"/>
      <c r="AJ34" s="416"/>
      <c r="AK34" s="416"/>
    </row>
    <row r="35" ht="15.75" customHeight="1">
      <c r="A35" s="417">
        <v>1.02360674E8</v>
      </c>
      <c r="B35" s="418" t="s">
        <v>5297</v>
      </c>
      <c r="C35" s="418" t="s">
        <v>5179</v>
      </c>
      <c r="D35" s="419">
        <v>1.0</v>
      </c>
      <c r="E35" s="419">
        <v>76.0</v>
      </c>
      <c r="F35" s="418">
        <v>4.0</v>
      </c>
      <c r="G35" s="420">
        <v>47851.0</v>
      </c>
      <c r="H35" s="421"/>
      <c r="I35" s="422">
        <v>1.07212318E8</v>
      </c>
      <c r="J35" s="433" t="s">
        <v>5298</v>
      </c>
      <c r="K35" s="433" t="s">
        <v>5250</v>
      </c>
      <c r="L35" s="424" t="s">
        <v>5181</v>
      </c>
      <c r="M35" s="424"/>
      <c r="N35" s="425">
        <v>30.0</v>
      </c>
      <c r="O35" s="426" t="s">
        <v>673</v>
      </c>
      <c r="P35" s="427" t="s">
        <v>5260</v>
      </c>
      <c r="Q35" s="426" t="s">
        <v>1091</v>
      </c>
      <c r="R35" s="371"/>
      <c r="S35" s="426" t="s">
        <v>5183</v>
      </c>
      <c r="V35" s="433" t="s">
        <v>5250</v>
      </c>
      <c r="W35" s="433" t="s">
        <v>5250</v>
      </c>
      <c r="X35" s="433" t="s">
        <v>5250</v>
      </c>
      <c r="Y35" s="371"/>
      <c r="Z35" s="416" t="s">
        <v>5184</v>
      </c>
      <c r="AA35" s="416">
        <v>4.0</v>
      </c>
      <c r="AB35" s="416"/>
      <c r="AC35" s="416"/>
      <c r="AD35" s="416"/>
      <c r="AE35" s="416"/>
      <c r="AF35" s="416"/>
      <c r="AG35" s="416"/>
      <c r="AH35" s="416"/>
      <c r="AI35" s="416"/>
      <c r="AJ35" s="416"/>
      <c r="AK35" s="416"/>
    </row>
    <row r="36" ht="15.75" customHeight="1">
      <c r="A36" s="428">
        <v>1.02852142E8</v>
      </c>
      <c r="B36" s="429" t="s">
        <v>5299</v>
      </c>
      <c r="C36" s="429" t="s">
        <v>5179</v>
      </c>
      <c r="D36" s="430">
        <v>1.0</v>
      </c>
      <c r="E36" s="430">
        <v>78.0</v>
      </c>
      <c r="F36" s="429">
        <v>5.0</v>
      </c>
      <c r="G36" s="431">
        <v>47851.0</v>
      </c>
      <c r="H36" s="421"/>
      <c r="I36" s="422">
        <v>1.705753976E9</v>
      </c>
      <c r="J36" s="433" t="s">
        <v>5300</v>
      </c>
      <c r="K36" s="433" t="s">
        <v>5250</v>
      </c>
      <c r="L36" s="424" t="s">
        <v>5181</v>
      </c>
      <c r="M36" s="424"/>
      <c r="N36" s="425">
        <v>31.0</v>
      </c>
      <c r="O36" s="426" t="s">
        <v>673</v>
      </c>
      <c r="P36" s="427" t="s">
        <v>5182</v>
      </c>
      <c r="Q36" s="426" t="s">
        <v>1091</v>
      </c>
      <c r="R36" s="371"/>
      <c r="S36" s="426" t="s">
        <v>5183</v>
      </c>
      <c r="V36" s="433" t="s">
        <v>5250</v>
      </c>
      <c r="W36" s="433" t="s">
        <v>5250</v>
      </c>
      <c r="X36" s="433" t="s">
        <v>5250</v>
      </c>
      <c r="Y36" s="371"/>
      <c r="Z36" s="416" t="s">
        <v>5184</v>
      </c>
      <c r="AA36" s="416">
        <v>4.0</v>
      </c>
      <c r="AB36" s="416"/>
      <c r="AC36" s="416"/>
      <c r="AD36" s="416"/>
      <c r="AE36" s="416"/>
      <c r="AF36" s="416"/>
      <c r="AG36" s="416"/>
      <c r="AH36" s="416"/>
      <c r="AI36" s="416"/>
      <c r="AJ36" s="416"/>
      <c r="AK36" s="416"/>
    </row>
    <row r="37" ht="15.75" customHeight="1">
      <c r="A37" s="417">
        <v>1.06871353E8</v>
      </c>
      <c r="B37" s="418" t="s">
        <v>5301</v>
      </c>
      <c r="C37" s="418" t="s">
        <v>5179</v>
      </c>
      <c r="D37" s="419">
        <v>1.0</v>
      </c>
      <c r="E37" s="419">
        <v>80.0</v>
      </c>
      <c r="F37" s="418">
        <v>4.0</v>
      </c>
      <c r="G37" s="420">
        <v>47887.0</v>
      </c>
      <c r="H37" s="421"/>
      <c r="I37" s="422">
        <v>1.04857701E8</v>
      </c>
      <c r="J37" s="433" t="s">
        <v>5302</v>
      </c>
      <c r="K37" s="433" t="s">
        <v>5250</v>
      </c>
      <c r="L37" s="424" t="s">
        <v>5179</v>
      </c>
      <c r="M37" s="424"/>
      <c r="N37" s="425">
        <v>32.0</v>
      </c>
      <c r="O37" s="426" t="s">
        <v>673</v>
      </c>
      <c r="P37" s="433" t="s">
        <v>5250</v>
      </c>
      <c r="Q37" s="426" t="s">
        <v>1091</v>
      </c>
      <c r="R37" s="371" t="s">
        <v>5303</v>
      </c>
      <c r="S37" s="426" t="s">
        <v>5183</v>
      </c>
      <c r="V37" s="433" t="s">
        <v>5250</v>
      </c>
      <c r="W37" s="433" t="s">
        <v>5250</v>
      </c>
      <c r="X37" s="433" t="s">
        <v>5250</v>
      </c>
      <c r="Y37" s="371" t="s">
        <v>5304</v>
      </c>
      <c r="Z37" s="416" t="s">
        <v>5184</v>
      </c>
      <c r="AA37" s="416">
        <v>4.0</v>
      </c>
      <c r="AB37" s="416"/>
      <c r="AC37" s="416"/>
      <c r="AD37" s="416"/>
      <c r="AE37" s="416"/>
      <c r="AF37" s="416"/>
      <c r="AG37" s="416"/>
      <c r="AH37" s="416"/>
      <c r="AI37" s="416"/>
      <c r="AJ37" s="416"/>
      <c r="AK37" s="416"/>
    </row>
    <row r="38" ht="15.75" customHeight="1">
      <c r="A38" s="428">
        <v>1.00755883E8</v>
      </c>
      <c r="B38" s="429" t="s">
        <v>5305</v>
      </c>
      <c r="C38" s="429" t="s">
        <v>5179</v>
      </c>
      <c r="D38" s="430">
        <v>1.0</v>
      </c>
      <c r="E38" s="430">
        <v>87.0</v>
      </c>
      <c r="F38" s="429">
        <v>4.0</v>
      </c>
      <c r="G38" s="431">
        <v>47851.0</v>
      </c>
      <c r="H38" s="421"/>
      <c r="I38" s="422">
        <v>1.03326369E8</v>
      </c>
      <c r="J38" s="433" t="s">
        <v>5306</v>
      </c>
      <c r="K38" s="433" t="s">
        <v>5307</v>
      </c>
      <c r="L38" s="424" t="s">
        <v>5181</v>
      </c>
      <c r="M38" s="424"/>
      <c r="N38" s="425">
        <v>33.0</v>
      </c>
      <c r="O38" s="426" t="s">
        <v>673</v>
      </c>
      <c r="P38" s="456">
        <v>47969.0</v>
      </c>
      <c r="Q38" s="426" t="s">
        <v>1091</v>
      </c>
      <c r="R38" s="371"/>
      <c r="S38" s="426" t="s">
        <v>5183</v>
      </c>
      <c r="Y38" s="371"/>
      <c r="Z38" s="416" t="s">
        <v>5184</v>
      </c>
      <c r="AA38" s="416">
        <v>4.0</v>
      </c>
      <c r="AB38" s="416"/>
      <c r="AC38" s="416"/>
      <c r="AD38" s="416"/>
      <c r="AE38" s="416"/>
      <c r="AF38" s="416"/>
      <c r="AG38" s="416"/>
      <c r="AH38" s="416"/>
      <c r="AI38" s="416"/>
      <c r="AJ38" s="416"/>
      <c r="AK38" s="416"/>
    </row>
    <row r="39" ht="15.75" customHeight="1">
      <c r="A39" s="417">
        <v>1.01867273E8</v>
      </c>
      <c r="B39" s="418" t="s">
        <v>5308</v>
      </c>
      <c r="C39" s="418" t="s">
        <v>5179</v>
      </c>
      <c r="D39" s="419">
        <v>1.0</v>
      </c>
      <c r="E39" s="418" t="s">
        <v>5309</v>
      </c>
      <c r="F39" s="418">
        <v>4.0</v>
      </c>
      <c r="G39" s="420">
        <v>47912.0</v>
      </c>
      <c r="H39" s="421"/>
      <c r="I39" s="421">
        <v>1.035278E8</v>
      </c>
      <c r="J39" s="433" t="s">
        <v>5310</v>
      </c>
      <c r="K39" s="433" t="s">
        <v>5311</v>
      </c>
      <c r="L39" s="424" t="s">
        <v>5181</v>
      </c>
      <c r="M39" s="424"/>
      <c r="N39" s="425">
        <v>34.0</v>
      </c>
      <c r="O39" s="426" t="s">
        <v>673</v>
      </c>
      <c r="P39" s="439" t="s">
        <v>5312</v>
      </c>
      <c r="Q39" s="426" t="s">
        <v>1091</v>
      </c>
      <c r="R39" s="371"/>
      <c r="S39" s="426" t="s">
        <v>5183</v>
      </c>
      <c r="Y39" s="371"/>
      <c r="Z39" s="416" t="s">
        <v>5184</v>
      </c>
      <c r="AA39" s="416">
        <v>4.0</v>
      </c>
      <c r="AB39" s="416"/>
      <c r="AC39" s="416"/>
      <c r="AD39" s="416"/>
      <c r="AE39" s="416"/>
      <c r="AF39" s="416"/>
      <c r="AG39" s="416"/>
      <c r="AH39" s="416"/>
      <c r="AI39" s="416"/>
      <c r="AJ39" s="416"/>
      <c r="AK39" s="416"/>
    </row>
    <row r="40" ht="15.75" customHeight="1">
      <c r="A40" s="428">
        <v>1.03011862E8</v>
      </c>
      <c r="B40" s="429" t="s">
        <v>5313</v>
      </c>
      <c r="C40" s="429" t="s">
        <v>5179</v>
      </c>
      <c r="D40" s="430">
        <v>1.0</v>
      </c>
      <c r="E40" s="429" t="s">
        <v>5314</v>
      </c>
      <c r="F40" s="429">
        <v>4.0</v>
      </c>
      <c r="G40" s="431">
        <v>47912.0</v>
      </c>
      <c r="H40" s="421"/>
      <c r="I40" s="422">
        <v>1.07212326E8</v>
      </c>
      <c r="J40" s="433" t="s">
        <v>5315</v>
      </c>
      <c r="K40" s="433" t="s">
        <v>5316</v>
      </c>
      <c r="L40" s="424" t="s">
        <v>5181</v>
      </c>
      <c r="M40" s="424"/>
      <c r="N40" s="425">
        <v>35.0</v>
      </c>
      <c r="O40" s="426" t="s">
        <v>673</v>
      </c>
      <c r="P40" s="450">
        <v>48274.0</v>
      </c>
      <c r="Q40" s="426" t="s">
        <v>1091</v>
      </c>
      <c r="R40" s="371"/>
      <c r="S40" s="426" t="s">
        <v>5183</v>
      </c>
      <c r="Y40" s="371"/>
      <c r="Z40" s="416" t="s">
        <v>5184</v>
      </c>
      <c r="AA40" s="416">
        <v>4.0</v>
      </c>
      <c r="AB40" s="416"/>
      <c r="AC40" s="416"/>
      <c r="AD40" s="416"/>
      <c r="AE40" s="416"/>
      <c r="AF40" s="416"/>
      <c r="AG40" s="416"/>
      <c r="AH40" s="416"/>
      <c r="AI40" s="416"/>
      <c r="AJ40" s="416"/>
      <c r="AK40" s="416"/>
    </row>
    <row r="41" ht="15.75" customHeight="1">
      <c r="A41" s="417">
        <v>1.01973733E8</v>
      </c>
      <c r="B41" s="418" t="s">
        <v>5317</v>
      </c>
      <c r="C41" s="418" t="s">
        <v>5179</v>
      </c>
      <c r="D41" s="419">
        <v>1.0</v>
      </c>
      <c r="E41" s="418" t="s">
        <v>5318</v>
      </c>
      <c r="F41" s="418">
        <v>4.0</v>
      </c>
      <c r="G41" s="420">
        <v>47912.0</v>
      </c>
      <c r="H41" s="421"/>
      <c r="I41" s="422">
        <v>1.01264513E8</v>
      </c>
      <c r="J41" s="433" t="s">
        <v>5319</v>
      </c>
      <c r="K41" s="433" t="s">
        <v>5250</v>
      </c>
      <c r="L41" s="424" t="s">
        <v>5181</v>
      </c>
      <c r="M41" s="424"/>
      <c r="N41" s="425">
        <v>36.0</v>
      </c>
      <c r="O41" s="426" t="s">
        <v>673</v>
      </c>
      <c r="P41" s="457">
        <v>44408.0</v>
      </c>
      <c r="Q41" s="426" t="s">
        <v>1091</v>
      </c>
      <c r="R41" s="371">
        <v>4087158.0</v>
      </c>
      <c r="S41" s="426" t="s">
        <v>5183</v>
      </c>
      <c r="V41" s="433" t="s">
        <v>5250</v>
      </c>
      <c r="W41" s="433" t="s">
        <v>5250</v>
      </c>
      <c r="X41" s="433" t="s">
        <v>5250</v>
      </c>
      <c r="Y41" s="371" t="s">
        <v>5320</v>
      </c>
      <c r="Z41" s="416" t="s">
        <v>5184</v>
      </c>
      <c r="AA41" s="416">
        <v>4.0</v>
      </c>
      <c r="AB41" s="416"/>
      <c r="AC41" s="416"/>
      <c r="AD41" s="416"/>
      <c r="AE41" s="416"/>
      <c r="AF41" s="416"/>
      <c r="AG41" s="416"/>
      <c r="AH41" s="416"/>
      <c r="AI41" s="416"/>
      <c r="AJ41" s="416"/>
      <c r="AK41" s="416"/>
    </row>
    <row r="42" ht="15.75" customHeight="1">
      <c r="A42" s="421"/>
      <c r="B42" s="421"/>
      <c r="C42" s="421"/>
      <c r="D42" s="421"/>
      <c r="E42" s="421"/>
      <c r="F42" s="421"/>
      <c r="G42" s="421"/>
      <c r="H42" s="421"/>
      <c r="I42" s="422">
        <v>1.05904312E8</v>
      </c>
      <c r="J42" s="433" t="s">
        <v>5321</v>
      </c>
      <c r="K42" s="433" t="s">
        <v>5250</v>
      </c>
      <c r="L42" s="424" t="s">
        <v>5181</v>
      </c>
      <c r="M42" s="424"/>
      <c r="N42" s="425">
        <v>37.0</v>
      </c>
      <c r="O42" s="426" t="s">
        <v>673</v>
      </c>
      <c r="P42" s="432" t="s">
        <v>5322</v>
      </c>
      <c r="Q42" s="426" t="s">
        <v>1091</v>
      </c>
      <c r="R42" s="371"/>
      <c r="S42" s="426" t="s">
        <v>5183</v>
      </c>
      <c r="V42" s="433" t="s">
        <v>5250</v>
      </c>
      <c r="W42" s="433" t="s">
        <v>5250</v>
      </c>
      <c r="X42" s="433" t="s">
        <v>5250</v>
      </c>
      <c r="Y42" s="371"/>
      <c r="Z42" s="416" t="s">
        <v>5184</v>
      </c>
      <c r="AA42" s="416">
        <v>4.0</v>
      </c>
      <c r="AB42" s="416"/>
      <c r="AC42" s="416"/>
      <c r="AD42" s="416"/>
      <c r="AE42" s="416"/>
      <c r="AF42" s="416"/>
      <c r="AG42" s="416"/>
      <c r="AH42" s="416"/>
      <c r="AI42" s="416"/>
      <c r="AJ42" s="416"/>
      <c r="AK42" s="416"/>
    </row>
    <row r="43" ht="15.75" customHeight="1">
      <c r="A43" s="421"/>
      <c r="B43" s="421"/>
      <c r="C43" s="421"/>
      <c r="D43" s="421"/>
      <c r="E43" s="421"/>
      <c r="F43" s="421"/>
      <c r="G43" s="421"/>
      <c r="H43" s="421"/>
      <c r="I43" s="422">
        <v>1.03373494E8</v>
      </c>
      <c r="J43" s="433" t="s">
        <v>5323</v>
      </c>
      <c r="K43" s="433" t="s">
        <v>5324</v>
      </c>
      <c r="L43" s="424" t="s">
        <v>5181</v>
      </c>
      <c r="M43" s="424"/>
      <c r="N43" s="425">
        <v>38.0</v>
      </c>
      <c r="O43" s="426" t="s">
        <v>673</v>
      </c>
      <c r="P43" s="458">
        <v>47908.0</v>
      </c>
      <c r="Q43" s="426" t="s">
        <v>1091</v>
      </c>
      <c r="R43" s="371"/>
      <c r="S43" s="426" t="s">
        <v>5183</v>
      </c>
      <c r="Y43" s="371"/>
      <c r="Z43" s="416" t="s">
        <v>5184</v>
      </c>
      <c r="AA43" s="416">
        <v>4.0</v>
      </c>
      <c r="AB43" s="416"/>
      <c r="AC43" s="416"/>
      <c r="AD43" s="416"/>
      <c r="AE43" s="416"/>
      <c r="AF43" s="416"/>
      <c r="AG43" s="416"/>
      <c r="AH43" s="416"/>
      <c r="AI43" s="416"/>
      <c r="AJ43" s="416"/>
      <c r="AK43" s="416"/>
    </row>
    <row r="44" ht="15.75" customHeight="1">
      <c r="A44" s="421"/>
      <c r="B44" s="421"/>
      <c r="C44" s="421"/>
      <c r="D44" s="421"/>
      <c r="E44" s="421"/>
      <c r="F44" s="421"/>
      <c r="G44" s="421"/>
      <c r="H44" s="421"/>
      <c r="I44" s="422">
        <v>1.04351408E8</v>
      </c>
      <c r="J44" s="433" t="s">
        <v>5325</v>
      </c>
      <c r="K44" s="433" t="s">
        <v>5326</v>
      </c>
      <c r="L44" s="424" t="s">
        <v>5181</v>
      </c>
      <c r="M44" s="424"/>
      <c r="N44" s="425">
        <v>39.0</v>
      </c>
      <c r="O44" s="426" t="s">
        <v>673</v>
      </c>
      <c r="P44" s="459">
        <v>48030.0</v>
      </c>
      <c r="Q44" s="426" t="s">
        <v>1091</v>
      </c>
      <c r="R44" s="371" t="s">
        <v>5327</v>
      </c>
      <c r="S44" s="426" t="s">
        <v>5183</v>
      </c>
      <c r="Y44" s="371" t="s">
        <v>5328</v>
      </c>
      <c r="Z44" s="416" t="s">
        <v>5184</v>
      </c>
      <c r="AA44" s="416">
        <v>4.0</v>
      </c>
      <c r="AB44" s="416"/>
      <c r="AC44" s="416"/>
      <c r="AD44" s="416"/>
      <c r="AE44" s="416"/>
      <c r="AF44" s="416"/>
      <c r="AG44" s="416"/>
      <c r="AH44" s="416"/>
      <c r="AI44" s="416"/>
      <c r="AJ44" s="416"/>
      <c r="AK44" s="416"/>
    </row>
    <row r="45" ht="15.75" customHeight="1">
      <c r="A45" s="421"/>
      <c r="B45" s="421"/>
      <c r="C45" s="421"/>
      <c r="D45" s="421"/>
      <c r="E45" s="421"/>
      <c r="F45" s="421"/>
      <c r="G45" s="421"/>
      <c r="H45" s="421"/>
      <c r="I45" s="422">
        <v>5769656.0</v>
      </c>
      <c r="J45" s="433" t="s">
        <v>5329</v>
      </c>
      <c r="K45" s="433" t="s">
        <v>5250</v>
      </c>
      <c r="L45" s="424" t="s">
        <v>5179</v>
      </c>
      <c r="M45" s="424"/>
      <c r="N45" s="425">
        <v>40.0</v>
      </c>
      <c r="O45" s="426" t="s">
        <v>673</v>
      </c>
      <c r="P45" s="447" t="s">
        <v>5330</v>
      </c>
      <c r="Q45" s="426" t="s">
        <v>1091</v>
      </c>
      <c r="R45" s="371">
        <v>9.9926975E8</v>
      </c>
      <c r="S45" s="426" t="s">
        <v>5183</v>
      </c>
      <c r="V45" s="433" t="s">
        <v>5250</v>
      </c>
      <c r="W45" s="433" t="s">
        <v>5250</v>
      </c>
      <c r="X45" s="433" t="s">
        <v>5250</v>
      </c>
      <c r="Y45" s="371" t="s">
        <v>5331</v>
      </c>
      <c r="Z45" s="416" t="s">
        <v>5184</v>
      </c>
      <c r="AA45" s="416">
        <v>4.0</v>
      </c>
      <c r="AB45" s="416"/>
      <c r="AC45" s="416"/>
      <c r="AD45" s="416"/>
      <c r="AE45" s="416"/>
      <c r="AF45" s="416"/>
      <c r="AG45" s="416"/>
      <c r="AH45" s="416"/>
      <c r="AI45" s="416"/>
      <c r="AJ45" s="416"/>
      <c r="AK45" s="416"/>
    </row>
    <row r="46" ht="15.75" customHeight="1">
      <c r="A46" s="421"/>
      <c r="B46" s="421"/>
      <c r="C46" s="421"/>
      <c r="D46" s="421"/>
      <c r="E46" s="421"/>
      <c r="F46" s="421"/>
      <c r="G46" s="421"/>
      <c r="H46" s="421"/>
      <c r="I46" s="422">
        <v>1.709525891E9</v>
      </c>
      <c r="J46" s="433" t="s">
        <v>5332</v>
      </c>
      <c r="K46" s="433"/>
      <c r="L46" s="424" t="s">
        <v>5181</v>
      </c>
      <c r="M46" s="424"/>
      <c r="N46" s="425">
        <v>41.0</v>
      </c>
      <c r="O46" s="426" t="s">
        <v>673</v>
      </c>
      <c r="P46" s="450">
        <v>48274.0</v>
      </c>
      <c r="Q46" s="426" t="s">
        <v>1091</v>
      </c>
      <c r="R46" s="371"/>
      <c r="S46" s="426" t="s">
        <v>5183</v>
      </c>
      <c r="Y46" s="371"/>
      <c r="Z46" s="416" t="s">
        <v>5184</v>
      </c>
      <c r="AA46" s="416">
        <v>4.0</v>
      </c>
      <c r="AB46" s="416"/>
      <c r="AC46" s="416"/>
      <c r="AD46" s="416"/>
      <c r="AE46" s="416"/>
      <c r="AF46" s="416"/>
      <c r="AG46" s="416"/>
      <c r="AH46" s="416"/>
      <c r="AI46" s="416"/>
      <c r="AJ46" s="416"/>
      <c r="AK46" s="416"/>
    </row>
    <row r="47" ht="15.75" customHeight="1">
      <c r="A47" s="421"/>
      <c r="B47" s="421"/>
      <c r="C47" s="421"/>
      <c r="D47" s="421"/>
      <c r="E47" s="421"/>
      <c r="F47" s="421"/>
      <c r="G47" s="421"/>
      <c r="H47" s="421"/>
      <c r="I47" s="422">
        <v>1.05514723E8</v>
      </c>
      <c r="J47" s="433" t="s">
        <v>5333</v>
      </c>
      <c r="K47" s="433" t="s">
        <v>5250</v>
      </c>
      <c r="L47" s="424" t="s">
        <v>5179</v>
      </c>
      <c r="M47" s="424"/>
      <c r="N47" s="425">
        <v>42.0</v>
      </c>
      <c r="O47" s="426" t="s">
        <v>673</v>
      </c>
      <c r="P47" s="433" t="s">
        <v>5250</v>
      </c>
      <c r="Q47" s="426" t="s">
        <v>1091</v>
      </c>
      <c r="R47" s="371"/>
      <c r="S47" s="426" t="s">
        <v>5183</v>
      </c>
      <c r="V47" s="433" t="s">
        <v>5250</v>
      </c>
      <c r="W47" s="433" t="s">
        <v>5250</v>
      </c>
      <c r="X47" s="433" t="s">
        <v>5250</v>
      </c>
      <c r="Y47" s="371"/>
      <c r="Z47" s="416" t="s">
        <v>5184</v>
      </c>
      <c r="AA47" s="416">
        <v>4.0</v>
      </c>
      <c r="AB47" s="416"/>
      <c r="AC47" s="416"/>
      <c r="AD47" s="416"/>
      <c r="AE47" s="416"/>
      <c r="AF47" s="416"/>
      <c r="AG47" s="416"/>
      <c r="AH47" s="416"/>
      <c r="AI47" s="416"/>
      <c r="AJ47" s="416"/>
      <c r="AK47" s="416"/>
    </row>
    <row r="48" ht="15.75" customHeight="1">
      <c r="A48" s="421"/>
      <c r="B48" s="421"/>
      <c r="C48" s="421"/>
      <c r="D48" s="421"/>
      <c r="E48" s="421"/>
      <c r="F48" s="421"/>
      <c r="G48" s="421"/>
      <c r="H48" s="421"/>
      <c r="I48" s="422">
        <v>9.52721488E8</v>
      </c>
      <c r="J48" s="433" t="s">
        <v>5334</v>
      </c>
      <c r="K48" s="433" t="s">
        <v>5250</v>
      </c>
      <c r="L48" s="424" t="s">
        <v>5179</v>
      </c>
      <c r="M48" s="424"/>
      <c r="N48" s="425">
        <v>43.0</v>
      </c>
      <c r="O48" s="426" t="s">
        <v>673</v>
      </c>
      <c r="P48" s="433" t="s">
        <v>5250</v>
      </c>
      <c r="Q48" s="426" t="s">
        <v>1091</v>
      </c>
      <c r="R48" s="371"/>
      <c r="S48" s="426" t="s">
        <v>5183</v>
      </c>
      <c r="V48" s="433" t="s">
        <v>5250</v>
      </c>
      <c r="W48" s="433" t="s">
        <v>5250</v>
      </c>
      <c r="X48" s="433" t="s">
        <v>5250</v>
      </c>
      <c r="Y48" s="371"/>
      <c r="Z48" s="416" t="s">
        <v>5184</v>
      </c>
      <c r="AA48" s="416">
        <v>4.0</v>
      </c>
      <c r="AB48" s="416"/>
      <c r="AC48" s="416"/>
      <c r="AD48" s="416"/>
      <c r="AE48" s="416"/>
      <c r="AF48" s="416"/>
      <c r="AG48" s="416"/>
      <c r="AH48" s="416"/>
      <c r="AI48" s="416"/>
      <c r="AJ48" s="416"/>
      <c r="AK48" s="416"/>
    </row>
    <row r="49" ht="15.75" customHeight="1">
      <c r="A49" s="435"/>
      <c r="B49" s="435"/>
      <c r="C49" s="435"/>
      <c r="D49" s="435"/>
      <c r="E49" s="435"/>
      <c r="F49" s="435"/>
      <c r="G49" s="435"/>
      <c r="H49" s="435"/>
      <c r="I49" s="436">
        <v>1.02949179E8</v>
      </c>
      <c r="J49" s="437" t="s">
        <v>5335</v>
      </c>
      <c r="K49" s="433" t="s">
        <v>5250</v>
      </c>
      <c r="L49" s="445" t="s">
        <v>5181</v>
      </c>
      <c r="M49" s="445"/>
      <c r="N49" s="425">
        <v>44.0</v>
      </c>
      <c r="O49" s="446" t="s">
        <v>673</v>
      </c>
      <c r="P49" s="433" t="s">
        <v>5250</v>
      </c>
      <c r="Q49" s="426" t="s">
        <v>1091</v>
      </c>
      <c r="R49" s="371"/>
      <c r="S49" s="426" t="s">
        <v>5183</v>
      </c>
      <c r="V49" s="433" t="s">
        <v>5250</v>
      </c>
      <c r="W49" s="433" t="s">
        <v>5250</v>
      </c>
      <c r="X49" s="433" t="s">
        <v>5250</v>
      </c>
      <c r="Y49" s="371"/>
      <c r="Z49" s="416" t="s">
        <v>5184</v>
      </c>
      <c r="AA49" s="416">
        <v>4.0</v>
      </c>
      <c r="AB49" s="416"/>
      <c r="AC49" s="416"/>
      <c r="AD49" s="416"/>
      <c r="AE49" s="416"/>
      <c r="AF49" s="416"/>
      <c r="AG49" s="416"/>
      <c r="AH49" s="416"/>
      <c r="AI49" s="416"/>
      <c r="AJ49" s="416"/>
      <c r="AK49" s="416"/>
    </row>
    <row r="50" ht="15.75" customHeight="1">
      <c r="A50" s="421"/>
      <c r="B50" s="421"/>
      <c r="C50" s="421"/>
      <c r="D50" s="421"/>
      <c r="E50" s="421"/>
      <c r="F50" s="421"/>
      <c r="G50" s="421"/>
      <c r="H50" s="421"/>
      <c r="I50" s="422">
        <v>1.05818348E8</v>
      </c>
      <c r="J50" s="433" t="s">
        <v>5336</v>
      </c>
      <c r="K50" s="433" t="s">
        <v>5250</v>
      </c>
      <c r="L50" s="424" t="s">
        <v>5181</v>
      </c>
      <c r="M50" s="424"/>
      <c r="N50" s="425">
        <v>45.0</v>
      </c>
      <c r="O50" s="426" t="s">
        <v>673</v>
      </c>
      <c r="P50" s="433" t="s">
        <v>5250</v>
      </c>
      <c r="Q50" s="426" t="s">
        <v>1091</v>
      </c>
      <c r="R50" s="460"/>
      <c r="S50" s="426" t="s">
        <v>5183</v>
      </c>
      <c r="V50" s="433" t="s">
        <v>5250</v>
      </c>
      <c r="W50" s="433" t="s">
        <v>5250</v>
      </c>
      <c r="X50" s="433" t="s">
        <v>5250</v>
      </c>
      <c r="Y50" s="460"/>
      <c r="Z50" s="416" t="s">
        <v>5184</v>
      </c>
      <c r="AA50" s="416">
        <v>4.0</v>
      </c>
      <c r="AB50" s="416"/>
      <c r="AC50" s="416"/>
      <c r="AD50" s="416"/>
      <c r="AE50" s="416"/>
      <c r="AF50" s="416"/>
      <c r="AG50" s="416"/>
      <c r="AH50" s="416"/>
      <c r="AI50" s="416"/>
      <c r="AJ50" s="416"/>
      <c r="AK50" s="416"/>
    </row>
    <row r="51" ht="15.75" customHeight="1">
      <c r="A51" s="421"/>
      <c r="B51" s="421"/>
      <c r="C51" s="421"/>
      <c r="D51" s="421"/>
      <c r="E51" s="421"/>
      <c r="F51" s="421"/>
      <c r="G51" s="421"/>
      <c r="H51" s="421"/>
      <c r="I51" s="422">
        <v>5.03664492E8</v>
      </c>
      <c r="J51" s="433" t="s">
        <v>5337</v>
      </c>
      <c r="K51" s="433" t="s">
        <v>5250</v>
      </c>
      <c r="L51" s="424" t="s">
        <v>5181</v>
      </c>
      <c r="M51" s="424"/>
      <c r="N51" s="425">
        <v>46.0</v>
      </c>
      <c r="O51" s="426" t="s">
        <v>673</v>
      </c>
      <c r="P51" s="433" t="s">
        <v>5250</v>
      </c>
      <c r="Q51" s="426" t="s">
        <v>1091</v>
      </c>
      <c r="R51" s="371" t="s">
        <v>5338</v>
      </c>
      <c r="S51" s="426" t="s">
        <v>5183</v>
      </c>
      <c r="V51" s="433" t="s">
        <v>5250</v>
      </c>
      <c r="W51" s="433" t="s">
        <v>5250</v>
      </c>
      <c r="X51" s="433" t="s">
        <v>5250</v>
      </c>
      <c r="Y51" s="371" t="s">
        <v>5339</v>
      </c>
      <c r="Z51" s="416" t="s">
        <v>5184</v>
      </c>
      <c r="AA51" s="416">
        <v>4.0</v>
      </c>
      <c r="AB51" s="416"/>
      <c r="AC51" s="416"/>
      <c r="AD51" s="416"/>
      <c r="AE51" s="416"/>
      <c r="AF51" s="416"/>
      <c r="AG51" s="416"/>
      <c r="AH51" s="416"/>
      <c r="AI51" s="416"/>
      <c r="AJ51" s="416"/>
      <c r="AK51" s="416"/>
    </row>
    <row r="52" ht="15.75" customHeight="1">
      <c r="A52" s="421"/>
      <c r="B52" s="421"/>
      <c r="C52" s="421"/>
      <c r="D52" s="421"/>
      <c r="E52" s="421"/>
      <c r="F52" s="421"/>
      <c r="G52" s="421"/>
      <c r="H52" s="421"/>
      <c r="I52" s="422">
        <v>1.03979274E8</v>
      </c>
      <c r="J52" s="433" t="s">
        <v>5340</v>
      </c>
      <c r="K52" s="433" t="s">
        <v>5250</v>
      </c>
      <c r="L52" s="424" t="s">
        <v>5181</v>
      </c>
      <c r="M52" s="424"/>
      <c r="N52" s="425">
        <v>47.0</v>
      </c>
      <c r="O52" s="426" t="s">
        <v>673</v>
      </c>
      <c r="P52" s="433" t="s">
        <v>5250</v>
      </c>
      <c r="Q52" s="426" t="s">
        <v>1091</v>
      </c>
      <c r="R52" s="371"/>
      <c r="S52" s="426" t="s">
        <v>5183</v>
      </c>
      <c r="V52" s="433" t="s">
        <v>5250</v>
      </c>
      <c r="W52" s="433" t="s">
        <v>5250</v>
      </c>
      <c r="X52" s="433" t="s">
        <v>5250</v>
      </c>
      <c r="Y52" s="371"/>
      <c r="Z52" s="416" t="s">
        <v>5184</v>
      </c>
      <c r="AA52" s="416">
        <v>4.0</v>
      </c>
      <c r="AB52" s="416"/>
      <c r="AC52" s="416"/>
      <c r="AD52" s="416"/>
      <c r="AE52" s="416"/>
      <c r="AF52" s="416"/>
      <c r="AG52" s="416"/>
      <c r="AH52" s="416"/>
      <c r="AI52" s="416"/>
      <c r="AJ52" s="416"/>
      <c r="AK52" s="416"/>
    </row>
    <row r="53" ht="15.75" customHeight="1">
      <c r="A53" s="421"/>
      <c r="B53" s="421"/>
      <c r="C53" s="421"/>
      <c r="D53" s="421"/>
      <c r="E53" s="421"/>
      <c r="F53" s="421"/>
      <c r="G53" s="421"/>
      <c r="H53" s="421"/>
      <c r="I53" s="422">
        <v>1.02823341E8</v>
      </c>
      <c r="J53" s="433" t="s">
        <v>5341</v>
      </c>
      <c r="K53" s="433"/>
      <c r="L53" s="424" t="s">
        <v>5181</v>
      </c>
      <c r="M53" s="424"/>
      <c r="N53" s="425">
        <v>48.0</v>
      </c>
      <c r="O53" s="426" t="s">
        <v>673</v>
      </c>
      <c r="P53" s="461">
        <v>47908.0</v>
      </c>
      <c r="Q53" s="426" t="s">
        <v>1091</v>
      </c>
      <c r="R53" s="371"/>
      <c r="S53" s="426" t="s">
        <v>5183</v>
      </c>
      <c r="Y53" s="371"/>
      <c r="Z53" s="416" t="s">
        <v>5184</v>
      </c>
      <c r="AA53" s="416">
        <v>4.0</v>
      </c>
      <c r="AB53" s="416"/>
      <c r="AC53" s="416"/>
      <c r="AD53" s="416"/>
      <c r="AE53" s="416"/>
      <c r="AF53" s="416"/>
      <c r="AG53" s="416"/>
      <c r="AH53" s="416"/>
      <c r="AI53" s="416"/>
      <c r="AJ53" s="416"/>
      <c r="AK53" s="416"/>
    </row>
    <row r="54" ht="15.75" customHeight="1">
      <c r="A54" s="421"/>
      <c r="B54" s="421"/>
      <c r="C54" s="421"/>
      <c r="D54" s="421"/>
      <c r="E54" s="421"/>
      <c r="F54" s="421"/>
      <c r="G54" s="421"/>
      <c r="H54" s="421"/>
      <c r="I54" s="422">
        <v>1.05745319E8</v>
      </c>
      <c r="J54" s="433" t="s">
        <v>5342</v>
      </c>
      <c r="K54" s="433" t="s">
        <v>5343</v>
      </c>
      <c r="L54" s="424" t="s">
        <v>5181</v>
      </c>
      <c r="M54" s="424"/>
      <c r="N54" s="425">
        <v>49.0</v>
      </c>
      <c r="O54" s="426" t="s">
        <v>673</v>
      </c>
      <c r="P54" s="439" t="s">
        <v>5198</v>
      </c>
      <c r="Q54" s="426" t="s">
        <v>1091</v>
      </c>
      <c r="R54" s="371"/>
      <c r="S54" s="426" t="s">
        <v>5183</v>
      </c>
      <c r="Y54" s="371"/>
      <c r="Z54" s="416" t="s">
        <v>5184</v>
      </c>
      <c r="AA54" s="416">
        <v>4.0</v>
      </c>
      <c r="AB54" s="416"/>
      <c r="AC54" s="416"/>
      <c r="AD54" s="416"/>
      <c r="AE54" s="416"/>
      <c r="AF54" s="416"/>
      <c r="AG54" s="416"/>
      <c r="AH54" s="416"/>
      <c r="AI54" s="416"/>
      <c r="AJ54" s="416"/>
      <c r="AK54" s="416"/>
    </row>
    <row r="55" ht="15.75" customHeight="1">
      <c r="A55" s="421"/>
      <c r="B55" s="421"/>
      <c r="C55" s="421"/>
      <c r="D55" s="421"/>
      <c r="E55" s="421"/>
      <c r="F55" s="421"/>
      <c r="G55" s="421"/>
      <c r="H55" s="421"/>
      <c r="I55" s="422">
        <v>1.01381325E8</v>
      </c>
      <c r="J55" s="433" t="s">
        <v>5344</v>
      </c>
      <c r="K55" s="433" t="s">
        <v>5250</v>
      </c>
      <c r="L55" s="424" t="s">
        <v>5181</v>
      </c>
      <c r="M55" s="424"/>
      <c r="N55" s="425">
        <v>50.0</v>
      </c>
      <c r="O55" s="426" t="s">
        <v>673</v>
      </c>
      <c r="P55" s="427" t="s">
        <v>5198</v>
      </c>
      <c r="Q55" s="426" t="s">
        <v>1091</v>
      </c>
      <c r="R55" s="371"/>
      <c r="S55" s="426" t="s">
        <v>5183</v>
      </c>
      <c r="V55" s="433" t="s">
        <v>5250</v>
      </c>
      <c r="W55" s="433" t="s">
        <v>5250</v>
      </c>
      <c r="X55" s="433" t="s">
        <v>5250</v>
      </c>
      <c r="Y55" s="371"/>
      <c r="Z55" s="416" t="s">
        <v>5184</v>
      </c>
      <c r="AA55" s="416">
        <v>4.0</v>
      </c>
      <c r="AB55" s="416"/>
      <c r="AC55" s="416"/>
      <c r="AD55" s="416"/>
      <c r="AE55" s="416"/>
      <c r="AF55" s="416"/>
      <c r="AG55" s="416"/>
      <c r="AH55" s="416"/>
      <c r="AI55" s="416"/>
      <c r="AJ55" s="416"/>
      <c r="AK55" s="416"/>
    </row>
    <row r="56" ht="15.75" customHeight="1">
      <c r="A56" s="421"/>
      <c r="B56" s="421"/>
      <c r="C56" s="421"/>
      <c r="D56" s="421"/>
      <c r="E56" s="421"/>
      <c r="F56" s="421"/>
      <c r="G56" s="421"/>
      <c r="H56" s="421"/>
      <c r="I56" s="422">
        <v>1.01973733E8</v>
      </c>
      <c r="J56" s="433" t="s">
        <v>5345</v>
      </c>
      <c r="K56" s="433"/>
      <c r="L56" s="424" t="s">
        <v>5179</v>
      </c>
      <c r="M56" s="424"/>
      <c r="N56" s="425">
        <v>51.0</v>
      </c>
      <c r="O56" s="426" t="s">
        <v>673</v>
      </c>
      <c r="P56" s="439" t="s">
        <v>5346</v>
      </c>
      <c r="Q56" s="426" t="s">
        <v>1091</v>
      </c>
      <c r="R56" s="371" t="s">
        <v>5347</v>
      </c>
      <c r="S56" s="426" t="s">
        <v>5183</v>
      </c>
      <c r="Y56" s="371" t="s">
        <v>5348</v>
      </c>
      <c r="Z56" s="416" t="s">
        <v>5184</v>
      </c>
      <c r="AA56" s="416">
        <v>4.0</v>
      </c>
      <c r="AB56" s="416"/>
      <c r="AC56" s="416"/>
      <c r="AD56" s="416"/>
      <c r="AE56" s="416"/>
      <c r="AF56" s="416"/>
      <c r="AG56" s="416"/>
      <c r="AH56" s="416"/>
      <c r="AI56" s="416"/>
      <c r="AJ56" s="416"/>
      <c r="AK56" s="416"/>
    </row>
    <row r="57" ht="15.75" customHeight="1">
      <c r="A57" s="421"/>
      <c r="B57" s="421"/>
      <c r="C57" s="421"/>
      <c r="D57" s="421"/>
      <c r="E57" s="421"/>
      <c r="F57" s="421"/>
      <c r="G57" s="421"/>
      <c r="H57" s="421"/>
      <c r="I57" s="422">
        <v>1.02728557E8</v>
      </c>
      <c r="J57" s="433" t="s">
        <v>5349</v>
      </c>
      <c r="K57" s="433" t="s">
        <v>5250</v>
      </c>
      <c r="L57" s="424" t="s">
        <v>5181</v>
      </c>
      <c r="M57" s="424"/>
      <c r="N57" s="425">
        <v>52.0</v>
      </c>
      <c r="O57" s="426" t="s">
        <v>673</v>
      </c>
      <c r="P57" s="439" t="s">
        <v>5350</v>
      </c>
      <c r="Q57" s="426" t="s">
        <v>1091</v>
      </c>
      <c r="R57" s="371">
        <v>4089056.0</v>
      </c>
      <c r="S57" s="426" t="s">
        <v>5183</v>
      </c>
      <c r="V57" s="433" t="s">
        <v>5250</v>
      </c>
      <c r="W57" s="433" t="s">
        <v>5250</v>
      </c>
      <c r="X57" s="433" t="s">
        <v>5250</v>
      </c>
      <c r="Y57" s="371" t="s">
        <v>5351</v>
      </c>
      <c r="Z57" s="416" t="s">
        <v>5184</v>
      </c>
      <c r="AA57" s="416">
        <v>4.0</v>
      </c>
      <c r="AB57" s="416"/>
      <c r="AC57" s="416"/>
      <c r="AD57" s="416"/>
      <c r="AE57" s="416"/>
      <c r="AF57" s="416"/>
      <c r="AG57" s="416"/>
      <c r="AH57" s="416"/>
      <c r="AI57" s="416"/>
      <c r="AJ57" s="416"/>
      <c r="AK57" s="416"/>
    </row>
    <row r="58" ht="15.75" customHeight="1">
      <c r="A58" s="435"/>
      <c r="B58" s="435"/>
      <c r="C58" s="435"/>
      <c r="D58" s="435"/>
      <c r="E58" s="435"/>
      <c r="F58" s="435"/>
      <c r="G58" s="435"/>
      <c r="H58" s="435"/>
      <c r="I58" s="436">
        <v>1.05461123E8</v>
      </c>
      <c r="J58" s="437" t="s">
        <v>5352</v>
      </c>
      <c r="K58" s="437" t="s">
        <v>5353</v>
      </c>
      <c r="L58" s="445" t="s">
        <v>5181</v>
      </c>
      <c r="M58" s="445"/>
      <c r="N58" s="425">
        <v>53.0</v>
      </c>
      <c r="O58" s="446" t="s">
        <v>673</v>
      </c>
      <c r="P58" s="427" t="s">
        <v>5354</v>
      </c>
      <c r="Q58" s="426" t="s">
        <v>1091</v>
      </c>
      <c r="R58" s="371"/>
      <c r="S58" s="426" t="s">
        <v>5183</v>
      </c>
      <c r="Y58" s="371"/>
      <c r="Z58" s="416" t="s">
        <v>5184</v>
      </c>
      <c r="AA58" s="416">
        <v>4.0</v>
      </c>
      <c r="AB58" s="416"/>
      <c r="AC58" s="416"/>
      <c r="AD58" s="416"/>
      <c r="AE58" s="416"/>
      <c r="AF58" s="416"/>
      <c r="AG58" s="416"/>
      <c r="AH58" s="416"/>
      <c r="AI58" s="416"/>
      <c r="AJ58" s="416"/>
      <c r="AK58" s="416"/>
    </row>
    <row r="59" ht="15.75" customHeight="1">
      <c r="A59" s="421"/>
      <c r="B59" s="421"/>
      <c r="C59" s="421"/>
      <c r="D59" s="421"/>
      <c r="E59" s="421"/>
      <c r="F59" s="421"/>
      <c r="G59" s="421"/>
      <c r="H59" s="421"/>
      <c r="I59" s="422">
        <v>1.05190003E8</v>
      </c>
      <c r="J59" s="433" t="s">
        <v>5355</v>
      </c>
      <c r="K59" s="433" t="s">
        <v>5250</v>
      </c>
      <c r="L59" s="424" t="s">
        <v>5179</v>
      </c>
      <c r="M59" s="424"/>
      <c r="N59" s="425">
        <v>54.0</v>
      </c>
      <c r="O59" s="426" t="s">
        <v>673</v>
      </c>
      <c r="P59" s="442">
        <v>48030.0</v>
      </c>
      <c r="Q59" s="426" t="s">
        <v>1091</v>
      </c>
      <c r="R59" s="371"/>
      <c r="S59" s="426" t="s">
        <v>5183</v>
      </c>
      <c r="V59" s="433" t="s">
        <v>5250</v>
      </c>
      <c r="W59" s="433" t="s">
        <v>5250</v>
      </c>
      <c r="X59" s="433" t="s">
        <v>5250</v>
      </c>
      <c r="Y59" s="371"/>
      <c r="Z59" s="416" t="s">
        <v>5184</v>
      </c>
      <c r="AA59" s="416">
        <v>4.0</v>
      </c>
      <c r="AB59" s="416"/>
      <c r="AC59" s="416"/>
      <c r="AD59" s="416"/>
      <c r="AE59" s="416"/>
      <c r="AF59" s="416"/>
      <c r="AG59" s="416"/>
      <c r="AH59" s="416"/>
      <c r="AI59" s="416"/>
      <c r="AJ59" s="416"/>
      <c r="AK59" s="416"/>
    </row>
    <row r="60" ht="15.75" customHeight="1">
      <c r="A60" s="421"/>
      <c r="B60" s="421"/>
      <c r="C60" s="421"/>
      <c r="D60" s="421"/>
      <c r="E60" s="421"/>
      <c r="F60" s="421"/>
      <c r="G60" s="421"/>
      <c r="H60" s="421"/>
      <c r="I60" s="422">
        <v>1.06584824E8</v>
      </c>
      <c r="J60" s="433" t="s">
        <v>5356</v>
      </c>
      <c r="K60" s="433" t="s">
        <v>5250</v>
      </c>
      <c r="L60" s="424" t="s">
        <v>5179</v>
      </c>
      <c r="M60" s="424"/>
      <c r="N60" s="425">
        <v>55.0</v>
      </c>
      <c r="O60" s="426" t="s">
        <v>673</v>
      </c>
      <c r="P60" s="427" t="s">
        <v>5357</v>
      </c>
      <c r="Q60" s="426" t="s">
        <v>1091</v>
      </c>
      <c r="R60" s="371"/>
      <c r="S60" s="426" t="s">
        <v>5183</v>
      </c>
      <c r="V60" s="433" t="s">
        <v>5250</v>
      </c>
      <c r="W60" s="433" t="s">
        <v>5250</v>
      </c>
      <c r="X60" s="433" t="s">
        <v>5250</v>
      </c>
      <c r="Y60" s="371"/>
      <c r="Z60" s="416" t="s">
        <v>5184</v>
      </c>
      <c r="AA60" s="416">
        <v>4.0</v>
      </c>
      <c r="AB60" s="416"/>
      <c r="AC60" s="416"/>
      <c r="AD60" s="416"/>
      <c r="AE60" s="416"/>
      <c r="AF60" s="416"/>
      <c r="AG60" s="416"/>
      <c r="AH60" s="416"/>
      <c r="AI60" s="416"/>
      <c r="AJ60" s="416"/>
      <c r="AK60" s="416"/>
    </row>
    <row r="61" ht="15.75" customHeight="1">
      <c r="A61" s="421"/>
      <c r="B61" s="421"/>
      <c r="C61" s="421"/>
      <c r="D61" s="421"/>
      <c r="E61" s="421"/>
      <c r="F61" s="421"/>
      <c r="G61" s="421"/>
      <c r="H61" s="421"/>
      <c r="I61" s="422">
        <v>1.0219606E8</v>
      </c>
      <c r="J61" s="437" t="s">
        <v>5358</v>
      </c>
      <c r="K61" s="437" t="s">
        <v>5359</v>
      </c>
      <c r="L61" s="424" t="s">
        <v>5181</v>
      </c>
      <c r="M61" s="424"/>
      <c r="N61" s="425">
        <v>56.0</v>
      </c>
      <c r="O61" s="426" t="s">
        <v>673</v>
      </c>
      <c r="P61" s="447" t="s">
        <v>5198</v>
      </c>
      <c r="Q61" s="426" t="s">
        <v>1091</v>
      </c>
      <c r="R61" s="371"/>
      <c r="S61" s="426" t="s">
        <v>5183</v>
      </c>
      <c r="Y61" s="371"/>
      <c r="Z61" s="416" t="s">
        <v>5184</v>
      </c>
      <c r="AA61" s="416">
        <v>4.0</v>
      </c>
      <c r="AB61" s="416"/>
      <c r="AC61" s="416"/>
      <c r="AD61" s="416"/>
      <c r="AE61" s="416"/>
      <c r="AF61" s="416"/>
      <c r="AG61" s="416"/>
      <c r="AH61" s="416"/>
      <c r="AI61" s="416"/>
      <c r="AJ61" s="416"/>
      <c r="AK61" s="416"/>
    </row>
    <row r="62" ht="15.75" customHeight="1">
      <c r="A62" s="421"/>
      <c r="B62" s="421"/>
      <c r="C62" s="421"/>
      <c r="D62" s="421"/>
      <c r="E62" s="421"/>
      <c r="F62" s="421"/>
      <c r="G62" s="421"/>
      <c r="H62" s="421"/>
      <c r="I62" s="422">
        <v>1.0536015E8</v>
      </c>
      <c r="J62" s="433" t="s">
        <v>5360</v>
      </c>
      <c r="K62" s="433" t="s">
        <v>5250</v>
      </c>
      <c r="L62" s="424" t="s">
        <v>5181</v>
      </c>
      <c r="M62" s="424"/>
      <c r="N62" s="425">
        <v>57.0</v>
      </c>
      <c r="O62" s="426" t="s">
        <v>673</v>
      </c>
      <c r="P62" s="427" t="s">
        <v>5214</v>
      </c>
      <c r="Q62" s="426" t="s">
        <v>1091</v>
      </c>
      <c r="R62" s="371"/>
      <c r="S62" s="426" t="s">
        <v>5183</v>
      </c>
      <c r="V62" s="433" t="s">
        <v>5250</v>
      </c>
      <c r="W62" s="433" t="s">
        <v>5250</v>
      </c>
      <c r="X62" s="433" t="s">
        <v>5250</v>
      </c>
      <c r="Y62" s="371"/>
      <c r="Z62" s="416" t="s">
        <v>5184</v>
      </c>
      <c r="AA62" s="416">
        <v>4.0</v>
      </c>
      <c r="AB62" s="416"/>
      <c r="AC62" s="416"/>
      <c r="AD62" s="416"/>
      <c r="AE62" s="416"/>
      <c r="AF62" s="416"/>
      <c r="AG62" s="416"/>
      <c r="AH62" s="416"/>
      <c r="AI62" s="416"/>
      <c r="AJ62" s="416"/>
      <c r="AK62" s="416"/>
    </row>
    <row r="63" ht="15.75" customHeight="1">
      <c r="A63" s="421"/>
      <c r="B63" s="421"/>
      <c r="C63" s="421"/>
      <c r="D63" s="421"/>
      <c r="E63" s="421"/>
      <c r="F63" s="421"/>
      <c r="G63" s="421"/>
      <c r="H63" s="421"/>
      <c r="I63" s="422">
        <v>1.03008249E8</v>
      </c>
      <c r="J63" s="433" t="s">
        <v>5361</v>
      </c>
      <c r="K63" s="433" t="s">
        <v>5250</v>
      </c>
      <c r="L63" s="424" t="s">
        <v>5181</v>
      </c>
      <c r="M63" s="424"/>
      <c r="N63" s="425">
        <v>58.0</v>
      </c>
      <c r="O63" s="426" t="s">
        <v>673</v>
      </c>
      <c r="P63" s="427" t="s">
        <v>5198</v>
      </c>
      <c r="Q63" s="426" t="s">
        <v>1091</v>
      </c>
      <c r="R63" s="371"/>
      <c r="S63" s="426" t="s">
        <v>5183</v>
      </c>
      <c r="V63" s="433" t="s">
        <v>5250</v>
      </c>
      <c r="W63" s="433" t="s">
        <v>5250</v>
      </c>
      <c r="X63" s="433" t="s">
        <v>5250</v>
      </c>
      <c r="Y63" s="371"/>
      <c r="Z63" s="416" t="s">
        <v>5184</v>
      </c>
      <c r="AA63" s="416">
        <v>4.0</v>
      </c>
      <c r="AB63" s="416"/>
      <c r="AC63" s="416"/>
      <c r="AD63" s="416"/>
      <c r="AE63" s="416"/>
      <c r="AF63" s="416"/>
      <c r="AG63" s="416"/>
      <c r="AH63" s="416"/>
      <c r="AI63" s="416"/>
      <c r="AJ63" s="416"/>
      <c r="AK63" s="416"/>
    </row>
    <row r="64" ht="15.75" customHeight="1">
      <c r="A64" s="421"/>
      <c r="B64" s="421"/>
      <c r="C64" s="421"/>
      <c r="D64" s="421"/>
      <c r="E64" s="421"/>
      <c r="F64" s="421"/>
      <c r="G64" s="421"/>
      <c r="H64" s="421"/>
      <c r="I64" s="422">
        <v>1.03653358E8</v>
      </c>
      <c r="J64" s="433" t="s">
        <v>5362</v>
      </c>
      <c r="K64" s="433"/>
      <c r="L64" s="424" t="s">
        <v>5181</v>
      </c>
      <c r="M64" s="424"/>
      <c r="N64" s="425">
        <v>59.0</v>
      </c>
      <c r="O64" s="426" t="s">
        <v>673</v>
      </c>
      <c r="P64" s="442">
        <v>48030.0</v>
      </c>
      <c r="Q64" s="426" t="s">
        <v>1091</v>
      </c>
      <c r="R64" s="371"/>
      <c r="S64" s="426" t="s">
        <v>5183</v>
      </c>
      <c r="Y64" s="371"/>
      <c r="Z64" s="416" t="s">
        <v>5184</v>
      </c>
      <c r="AA64" s="416">
        <v>4.0</v>
      </c>
      <c r="AB64" s="416"/>
      <c r="AC64" s="416"/>
      <c r="AD64" s="416"/>
      <c r="AE64" s="416"/>
      <c r="AF64" s="416"/>
      <c r="AG64" s="416"/>
      <c r="AH64" s="416"/>
      <c r="AI64" s="416"/>
      <c r="AJ64" s="416"/>
      <c r="AK64" s="416"/>
    </row>
    <row r="65" ht="15.75" customHeight="1">
      <c r="A65" s="421"/>
      <c r="B65" s="421"/>
      <c r="C65" s="421"/>
      <c r="D65" s="421"/>
      <c r="E65" s="421"/>
      <c r="F65" s="421"/>
      <c r="G65" s="421"/>
      <c r="H65" s="421"/>
      <c r="I65" s="422">
        <v>1.04714563E8</v>
      </c>
      <c r="J65" s="433" t="s">
        <v>5363</v>
      </c>
      <c r="K65" s="433"/>
      <c r="L65" s="424" t="s">
        <v>5179</v>
      </c>
      <c r="M65" s="424"/>
      <c r="N65" s="425">
        <v>60.0</v>
      </c>
      <c r="O65" s="426" t="s">
        <v>673</v>
      </c>
      <c r="P65" s="432" t="s">
        <v>5364</v>
      </c>
      <c r="Q65" s="426" t="s">
        <v>1091</v>
      </c>
      <c r="R65" s="371">
        <v>9.99297934E8</v>
      </c>
      <c r="S65" s="426" t="s">
        <v>5183</v>
      </c>
      <c r="Y65" s="371" t="s">
        <v>5365</v>
      </c>
      <c r="Z65" s="416" t="s">
        <v>5184</v>
      </c>
      <c r="AA65" s="416">
        <v>4.0</v>
      </c>
      <c r="AB65" s="416"/>
      <c r="AC65" s="416"/>
      <c r="AD65" s="416"/>
      <c r="AE65" s="416"/>
      <c r="AF65" s="416"/>
      <c r="AG65" s="416"/>
      <c r="AH65" s="416"/>
      <c r="AI65" s="416"/>
      <c r="AJ65" s="416"/>
      <c r="AK65" s="416"/>
    </row>
    <row r="66" ht="15.75" customHeight="1">
      <c r="A66" s="421"/>
      <c r="B66" s="421"/>
      <c r="C66" s="421"/>
      <c r="D66" s="421"/>
      <c r="E66" s="421"/>
      <c r="F66" s="421"/>
      <c r="G66" s="421"/>
      <c r="H66" s="421"/>
      <c r="I66" s="422">
        <v>5697015.0</v>
      </c>
      <c r="J66" s="433" t="s">
        <v>5366</v>
      </c>
      <c r="K66" s="433" t="s">
        <v>5250</v>
      </c>
      <c r="L66" s="424" t="s">
        <v>5181</v>
      </c>
      <c r="M66" s="424"/>
      <c r="N66" s="425">
        <v>61.0</v>
      </c>
      <c r="O66" s="426" t="s">
        <v>673</v>
      </c>
      <c r="P66" s="447" t="s">
        <v>5367</v>
      </c>
      <c r="Q66" s="426" t="s">
        <v>1091</v>
      </c>
      <c r="R66" s="371"/>
      <c r="S66" s="426" t="s">
        <v>5183</v>
      </c>
      <c r="V66" s="433" t="s">
        <v>5250</v>
      </c>
      <c r="W66" s="433" t="s">
        <v>5250</v>
      </c>
      <c r="X66" s="433" t="s">
        <v>5250</v>
      </c>
      <c r="Y66" s="371"/>
      <c r="Z66" s="416" t="s">
        <v>5184</v>
      </c>
      <c r="AA66" s="416">
        <v>4.0</v>
      </c>
      <c r="AB66" s="416"/>
      <c r="AC66" s="416"/>
      <c r="AD66" s="416"/>
      <c r="AE66" s="416"/>
      <c r="AF66" s="416"/>
      <c r="AG66" s="416"/>
      <c r="AH66" s="416"/>
      <c r="AI66" s="416"/>
      <c r="AJ66" s="416"/>
      <c r="AK66" s="416"/>
    </row>
    <row r="67" ht="15.75" customHeight="1">
      <c r="A67" s="421"/>
      <c r="B67" s="421"/>
      <c r="C67" s="421"/>
      <c r="D67" s="421"/>
      <c r="E67" s="421"/>
      <c r="F67" s="421"/>
      <c r="G67" s="421"/>
      <c r="H67" s="421"/>
      <c r="I67" s="422">
        <v>9.52823177E8</v>
      </c>
      <c r="J67" s="433" t="s">
        <v>5368</v>
      </c>
      <c r="K67" s="433" t="s">
        <v>5250</v>
      </c>
      <c r="L67" s="424" t="s">
        <v>5181</v>
      </c>
      <c r="M67" s="424"/>
      <c r="N67" s="425">
        <v>62.0</v>
      </c>
      <c r="O67" s="426" t="s">
        <v>673</v>
      </c>
      <c r="P67" s="427" t="s">
        <v>5182</v>
      </c>
      <c r="Q67" s="426" t="s">
        <v>1091</v>
      </c>
      <c r="R67" s="371"/>
      <c r="S67" s="426" t="s">
        <v>5183</v>
      </c>
      <c r="V67" s="433" t="s">
        <v>5250</v>
      </c>
      <c r="W67" s="433" t="s">
        <v>5250</v>
      </c>
      <c r="X67" s="433" t="s">
        <v>5250</v>
      </c>
      <c r="Y67" s="371"/>
      <c r="Z67" s="416" t="s">
        <v>5184</v>
      </c>
      <c r="AA67" s="416">
        <v>4.0</v>
      </c>
      <c r="AB67" s="416"/>
      <c r="AC67" s="416"/>
      <c r="AD67" s="416"/>
      <c r="AE67" s="416"/>
      <c r="AF67" s="416"/>
      <c r="AG67" s="416"/>
      <c r="AH67" s="416"/>
      <c r="AI67" s="416"/>
      <c r="AJ67" s="416"/>
      <c r="AK67" s="416"/>
    </row>
    <row r="68" ht="15.75" customHeight="1">
      <c r="A68" s="421"/>
      <c r="B68" s="421"/>
      <c r="C68" s="421"/>
      <c r="D68" s="421"/>
      <c r="E68" s="421"/>
      <c r="F68" s="421"/>
      <c r="G68" s="421"/>
      <c r="H68" s="421"/>
      <c r="I68" s="422">
        <v>1.05079354E8</v>
      </c>
      <c r="J68" s="433" t="s">
        <v>5369</v>
      </c>
      <c r="K68" s="433" t="s">
        <v>5250</v>
      </c>
      <c r="L68" s="424" t="s">
        <v>5181</v>
      </c>
      <c r="M68" s="424"/>
      <c r="N68" s="425">
        <v>63.0</v>
      </c>
      <c r="O68" s="426" t="s">
        <v>673</v>
      </c>
      <c r="P68" s="427" t="s">
        <v>5370</v>
      </c>
      <c r="Q68" s="426" t="s">
        <v>1091</v>
      </c>
      <c r="R68" s="371"/>
      <c r="S68" s="426" t="s">
        <v>5183</v>
      </c>
      <c r="V68" s="433" t="s">
        <v>5250</v>
      </c>
      <c r="W68" s="433" t="s">
        <v>5250</v>
      </c>
      <c r="X68" s="433" t="s">
        <v>5250</v>
      </c>
      <c r="Y68" s="371"/>
      <c r="Z68" s="416" t="s">
        <v>5184</v>
      </c>
      <c r="AA68" s="416">
        <v>4.0</v>
      </c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</row>
    <row r="69" ht="15.75" customHeight="1">
      <c r="A69" s="421"/>
      <c r="B69" s="421"/>
      <c r="C69" s="421"/>
      <c r="D69" s="421"/>
      <c r="E69" s="421"/>
      <c r="F69" s="421"/>
      <c r="G69" s="421"/>
      <c r="H69" s="421"/>
      <c r="I69" s="421">
        <v>1.05434468E8</v>
      </c>
      <c r="J69" s="433" t="s">
        <v>5371</v>
      </c>
      <c r="K69" s="433" t="s">
        <v>5250</v>
      </c>
      <c r="L69" s="424" t="s">
        <v>5181</v>
      </c>
      <c r="M69" s="424"/>
      <c r="N69" s="425">
        <v>64.0</v>
      </c>
      <c r="O69" s="426" t="s">
        <v>673</v>
      </c>
      <c r="P69" s="427" t="s">
        <v>5370</v>
      </c>
      <c r="Q69" s="426" t="s">
        <v>1091</v>
      </c>
      <c r="R69" s="371"/>
      <c r="S69" s="426" t="s">
        <v>5183</v>
      </c>
      <c r="V69" s="433" t="s">
        <v>5250</v>
      </c>
      <c r="W69" s="433" t="s">
        <v>5250</v>
      </c>
      <c r="X69" s="433" t="s">
        <v>5250</v>
      </c>
      <c r="Y69" s="371"/>
      <c r="Z69" s="416" t="s">
        <v>5184</v>
      </c>
      <c r="AA69" s="416">
        <v>4.0</v>
      </c>
      <c r="AB69" s="416"/>
      <c r="AC69" s="416"/>
      <c r="AD69" s="416"/>
      <c r="AE69" s="416"/>
      <c r="AF69" s="416"/>
      <c r="AG69" s="416"/>
      <c r="AH69" s="416"/>
      <c r="AI69" s="416"/>
      <c r="AJ69" s="416"/>
      <c r="AK69" s="416"/>
    </row>
    <row r="70" ht="15.75" customHeight="1">
      <c r="A70" s="421"/>
      <c r="B70" s="421"/>
      <c r="C70" s="421"/>
      <c r="D70" s="421"/>
      <c r="E70" s="421"/>
      <c r="F70" s="421"/>
      <c r="G70" s="421"/>
      <c r="H70" s="421"/>
      <c r="I70" s="422">
        <v>1.07089468E8</v>
      </c>
      <c r="J70" s="433" t="s">
        <v>5372</v>
      </c>
      <c r="K70" s="433" t="s">
        <v>5250</v>
      </c>
      <c r="L70" s="424" t="s">
        <v>5179</v>
      </c>
      <c r="M70" s="424"/>
      <c r="N70" s="425">
        <v>65.0</v>
      </c>
      <c r="O70" s="426" t="s">
        <v>673</v>
      </c>
      <c r="P70" s="427" t="s">
        <v>5373</v>
      </c>
      <c r="Q70" s="426" t="s">
        <v>1091</v>
      </c>
      <c r="R70" s="371"/>
      <c r="S70" s="426" t="s">
        <v>5183</v>
      </c>
      <c r="V70" s="433" t="s">
        <v>5250</v>
      </c>
      <c r="W70" s="433" t="s">
        <v>5250</v>
      </c>
      <c r="X70" s="433" t="s">
        <v>5250</v>
      </c>
      <c r="Y70" s="371"/>
      <c r="Z70" s="416" t="s">
        <v>5184</v>
      </c>
      <c r="AA70" s="416">
        <v>4.0</v>
      </c>
      <c r="AB70" s="416"/>
      <c r="AC70" s="416"/>
      <c r="AD70" s="416"/>
      <c r="AE70" s="416"/>
      <c r="AF70" s="416"/>
      <c r="AG70" s="416"/>
      <c r="AH70" s="416"/>
      <c r="AI70" s="416"/>
      <c r="AJ70" s="416"/>
      <c r="AK70" s="416"/>
    </row>
    <row r="71" ht="15.75" customHeight="1">
      <c r="A71" s="421"/>
      <c r="B71" s="421"/>
      <c r="C71" s="421"/>
      <c r="D71" s="421"/>
      <c r="E71" s="421"/>
      <c r="F71" s="421"/>
      <c r="G71" s="421"/>
      <c r="H71" s="421"/>
      <c r="I71" s="422">
        <v>1.01225803E8</v>
      </c>
      <c r="J71" s="433" t="s">
        <v>5374</v>
      </c>
      <c r="K71" s="433"/>
      <c r="L71" s="424" t="s">
        <v>5181</v>
      </c>
      <c r="M71" s="424"/>
      <c r="N71" s="425">
        <v>66.0</v>
      </c>
      <c r="O71" s="426" t="s">
        <v>673</v>
      </c>
      <c r="P71" s="450">
        <v>47908.0</v>
      </c>
      <c r="Q71" s="426" t="s">
        <v>1091</v>
      </c>
      <c r="R71" s="371"/>
      <c r="S71" s="426" t="s">
        <v>5183</v>
      </c>
      <c r="Y71" s="371"/>
      <c r="Z71" s="416" t="s">
        <v>5184</v>
      </c>
      <c r="AA71" s="416">
        <v>4.0</v>
      </c>
      <c r="AB71" s="416"/>
      <c r="AC71" s="416"/>
      <c r="AD71" s="416"/>
      <c r="AE71" s="416"/>
      <c r="AF71" s="416"/>
      <c r="AG71" s="416"/>
      <c r="AH71" s="416"/>
      <c r="AI71" s="416"/>
      <c r="AJ71" s="416"/>
      <c r="AK71" s="416"/>
    </row>
    <row r="72" ht="15.75" customHeight="1">
      <c r="A72" s="421"/>
      <c r="B72" s="421"/>
      <c r="C72" s="421"/>
      <c r="D72" s="421"/>
      <c r="E72" s="421"/>
      <c r="F72" s="421"/>
      <c r="G72" s="421"/>
      <c r="H72" s="421"/>
      <c r="I72" s="422">
        <v>1.05919187E8</v>
      </c>
      <c r="J72" s="433" t="s">
        <v>5375</v>
      </c>
      <c r="K72" s="433" t="s">
        <v>5250</v>
      </c>
      <c r="L72" s="424" t="s">
        <v>5181</v>
      </c>
      <c r="M72" s="424"/>
      <c r="N72" s="425">
        <v>67.0</v>
      </c>
      <c r="O72" s="426" t="s">
        <v>673</v>
      </c>
      <c r="P72" s="439" t="s">
        <v>5376</v>
      </c>
      <c r="Q72" s="426" t="s">
        <v>1091</v>
      </c>
      <c r="R72" s="371"/>
      <c r="S72" s="426" t="s">
        <v>5183</v>
      </c>
      <c r="V72" s="433" t="s">
        <v>5250</v>
      </c>
      <c r="W72" s="433" t="s">
        <v>5250</v>
      </c>
      <c r="X72" s="433" t="s">
        <v>5250</v>
      </c>
      <c r="Y72" s="371"/>
      <c r="Z72" s="416" t="s">
        <v>5184</v>
      </c>
      <c r="AA72" s="416">
        <v>4.0</v>
      </c>
      <c r="AB72" s="416"/>
      <c r="AC72" s="416"/>
      <c r="AD72" s="416"/>
      <c r="AE72" s="416"/>
      <c r="AF72" s="416"/>
      <c r="AG72" s="416"/>
      <c r="AH72" s="416"/>
      <c r="AI72" s="416"/>
      <c r="AJ72" s="416"/>
      <c r="AK72" s="416"/>
    </row>
    <row r="73" ht="15.75" customHeight="1">
      <c r="A73" s="421"/>
      <c r="B73" s="421"/>
      <c r="C73" s="421"/>
      <c r="D73" s="421"/>
      <c r="E73" s="421"/>
      <c r="F73" s="421"/>
      <c r="G73" s="421"/>
      <c r="H73" s="421"/>
      <c r="I73" s="422">
        <v>1.06985997E8</v>
      </c>
      <c r="J73" s="433" t="s">
        <v>5377</v>
      </c>
      <c r="K73" s="433"/>
      <c r="L73" s="424" t="s">
        <v>5181</v>
      </c>
      <c r="M73" s="424"/>
      <c r="N73" s="425">
        <v>68.0</v>
      </c>
      <c r="O73" s="426" t="s">
        <v>673</v>
      </c>
      <c r="P73" s="439" t="s">
        <v>5378</v>
      </c>
      <c r="Q73" s="426" t="s">
        <v>1091</v>
      </c>
      <c r="R73" s="371"/>
      <c r="S73" s="426" t="s">
        <v>5183</v>
      </c>
      <c r="Y73" s="371"/>
      <c r="Z73" s="416" t="s">
        <v>5184</v>
      </c>
      <c r="AA73" s="416">
        <v>4.0</v>
      </c>
      <c r="AB73" s="416"/>
      <c r="AC73" s="416"/>
      <c r="AD73" s="416"/>
      <c r="AE73" s="416"/>
      <c r="AF73" s="416"/>
      <c r="AG73" s="416"/>
      <c r="AH73" s="416"/>
      <c r="AI73" s="416"/>
      <c r="AJ73" s="416"/>
      <c r="AK73" s="416"/>
    </row>
    <row r="74" ht="15.75" customHeight="1">
      <c r="A74" s="421"/>
      <c r="B74" s="421"/>
      <c r="C74" s="421"/>
      <c r="D74" s="421"/>
      <c r="E74" s="421"/>
      <c r="F74" s="421"/>
      <c r="G74" s="421"/>
      <c r="H74" s="421"/>
      <c r="I74" s="422">
        <v>7.02601527E8</v>
      </c>
      <c r="J74" s="433" t="s">
        <v>5379</v>
      </c>
      <c r="K74" s="433" t="s">
        <v>5250</v>
      </c>
      <c r="L74" s="424" t="s">
        <v>5181</v>
      </c>
      <c r="M74" s="424"/>
      <c r="N74" s="425">
        <v>69.0</v>
      </c>
      <c r="O74" s="426" t="s">
        <v>673</v>
      </c>
      <c r="P74" s="427" t="s">
        <v>5354</v>
      </c>
      <c r="Q74" s="426" t="s">
        <v>1091</v>
      </c>
      <c r="R74" s="371"/>
      <c r="S74" s="426" t="s">
        <v>5183</v>
      </c>
      <c r="V74" s="433" t="s">
        <v>5250</v>
      </c>
      <c r="W74" s="433" t="s">
        <v>5250</v>
      </c>
      <c r="X74" s="433" t="s">
        <v>5250</v>
      </c>
      <c r="Y74" s="371"/>
      <c r="Z74" s="416" t="s">
        <v>5184</v>
      </c>
      <c r="AA74" s="416">
        <v>4.0</v>
      </c>
      <c r="AB74" s="416"/>
      <c r="AC74" s="416"/>
      <c r="AD74" s="416"/>
      <c r="AE74" s="416"/>
      <c r="AF74" s="416"/>
      <c r="AG74" s="416"/>
      <c r="AH74" s="416"/>
      <c r="AI74" s="416"/>
      <c r="AJ74" s="416"/>
      <c r="AK74" s="416"/>
    </row>
    <row r="75" ht="15.75" customHeight="1">
      <c r="A75" s="421"/>
      <c r="B75" s="421"/>
      <c r="C75" s="421"/>
      <c r="D75" s="421"/>
      <c r="E75" s="421"/>
      <c r="F75" s="421"/>
      <c r="G75" s="421"/>
      <c r="H75" s="421"/>
      <c r="I75" s="422">
        <v>1.00280826E8</v>
      </c>
      <c r="J75" s="433" t="s">
        <v>5380</v>
      </c>
      <c r="K75" s="433"/>
      <c r="L75" s="424" t="s">
        <v>5181</v>
      </c>
      <c r="M75" s="424"/>
      <c r="N75" s="425">
        <v>70.0</v>
      </c>
      <c r="O75" s="426" t="s">
        <v>673</v>
      </c>
      <c r="P75" s="427" t="s">
        <v>5198</v>
      </c>
      <c r="Q75" s="426" t="s">
        <v>1091</v>
      </c>
      <c r="R75" s="371"/>
      <c r="S75" s="426" t="s">
        <v>5183</v>
      </c>
      <c r="Y75" s="371"/>
      <c r="Z75" s="416" t="s">
        <v>5184</v>
      </c>
      <c r="AA75" s="416">
        <v>4.0</v>
      </c>
      <c r="AB75" s="416"/>
      <c r="AC75" s="416"/>
      <c r="AD75" s="416"/>
      <c r="AE75" s="416"/>
      <c r="AF75" s="416"/>
      <c r="AG75" s="416"/>
      <c r="AH75" s="416"/>
      <c r="AI75" s="416"/>
      <c r="AJ75" s="416"/>
      <c r="AK75" s="416"/>
    </row>
    <row r="76" ht="15.75" customHeight="1">
      <c r="A76" s="421"/>
      <c r="B76" s="421"/>
      <c r="C76" s="421"/>
      <c r="D76" s="421"/>
      <c r="E76" s="421"/>
      <c r="F76" s="421"/>
      <c r="G76" s="421"/>
      <c r="H76" s="421"/>
      <c r="I76" s="422">
        <v>1.02159878E8</v>
      </c>
      <c r="J76" s="433" t="s">
        <v>5381</v>
      </c>
      <c r="K76" s="433" t="s">
        <v>5250</v>
      </c>
      <c r="L76" s="424" t="s">
        <v>5181</v>
      </c>
      <c r="M76" s="424"/>
      <c r="N76" s="425">
        <v>71.0</v>
      </c>
      <c r="O76" s="426" t="s">
        <v>673</v>
      </c>
      <c r="P76" s="462">
        <v>44408.0</v>
      </c>
      <c r="Q76" s="426" t="s">
        <v>1091</v>
      </c>
      <c r="R76" s="371">
        <v>4183152.0</v>
      </c>
      <c r="S76" s="426" t="s">
        <v>5183</v>
      </c>
      <c r="U76" s="9" t="s">
        <v>5234</v>
      </c>
      <c r="V76" s="433" t="s">
        <v>5250</v>
      </c>
      <c r="W76" s="433" t="s">
        <v>5250</v>
      </c>
      <c r="X76" s="433" t="s">
        <v>5250</v>
      </c>
      <c r="Y76" s="371" t="s">
        <v>5382</v>
      </c>
      <c r="Z76" s="416" t="s">
        <v>5184</v>
      </c>
      <c r="AA76" s="416">
        <v>4.0</v>
      </c>
      <c r="AB76" s="416"/>
      <c r="AC76" s="416"/>
      <c r="AD76" s="416"/>
      <c r="AE76" s="416"/>
      <c r="AF76" s="416"/>
      <c r="AG76" s="416"/>
      <c r="AH76" s="416"/>
      <c r="AI76" s="416"/>
      <c r="AJ76" s="416"/>
      <c r="AK76" s="416"/>
    </row>
    <row r="77" ht="15.75" customHeight="1">
      <c r="A77" s="421"/>
      <c r="B77" s="421"/>
      <c r="C77" s="421"/>
      <c r="D77" s="421"/>
      <c r="E77" s="421"/>
      <c r="F77" s="421"/>
      <c r="G77" s="421"/>
      <c r="H77" s="421"/>
      <c r="I77" s="422">
        <v>1.05873178E8</v>
      </c>
      <c r="J77" s="433" t="s">
        <v>5383</v>
      </c>
      <c r="K77" s="433" t="s">
        <v>5250</v>
      </c>
      <c r="L77" s="424" t="s">
        <v>5181</v>
      </c>
      <c r="M77" s="424"/>
      <c r="N77" s="425">
        <v>72.0</v>
      </c>
      <c r="O77" s="426" t="s">
        <v>673</v>
      </c>
      <c r="P77" s="427" t="s">
        <v>5214</v>
      </c>
      <c r="Q77" s="426" t="s">
        <v>1091</v>
      </c>
      <c r="R77" s="371" t="s">
        <v>5384</v>
      </c>
      <c r="S77" s="426" t="s">
        <v>5183</v>
      </c>
      <c r="V77" s="433" t="s">
        <v>5250</v>
      </c>
      <c r="W77" s="433" t="s">
        <v>5250</v>
      </c>
      <c r="X77" s="433" t="s">
        <v>5250</v>
      </c>
      <c r="Y77" s="371"/>
      <c r="Z77" s="416" t="s">
        <v>5184</v>
      </c>
      <c r="AA77" s="416">
        <v>4.0</v>
      </c>
      <c r="AB77" s="416"/>
      <c r="AC77" s="416"/>
      <c r="AD77" s="416"/>
      <c r="AE77" s="416"/>
      <c r="AF77" s="416"/>
      <c r="AG77" s="416"/>
      <c r="AH77" s="416"/>
      <c r="AI77" s="416"/>
      <c r="AJ77" s="416"/>
      <c r="AK77" s="416"/>
    </row>
    <row r="78" ht="15.75" customHeight="1">
      <c r="A78" s="421"/>
      <c r="B78" s="421"/>
      <c r="C78" s="421"/>
      <c r="D78" s="421"/>
      <c r="E78" s="421"/>
      <c r="F78" s="421"/>
      <c r="G78" s="421"/>
      <c r="H78" s="421"/>
      <c r="I78" s="422">
        <v>1.03245296E8</v>
      </c>
      <c r="J78" s="433" t="s">
        <v>5385</v>
      </c>
      <c r="K78" s="433" t="s">
        <v>5250</v>
      </c>
      <c r="L78" s="424" t="s">
        <v>5181</v>
      </c>
      <c r="M78" s="424"/>
      <c r="N78" s="425">
        <v>73.0</v>
      </c>
      <c r="O78" s="426" t="s">
        <v>673</v>
      </c>
      <c r="P78" s="427" t="s">
        <v>5386</v>
      </c>
      <c r="Q78" s="426" t="s">
        <v>1091</v>
      </c>
      <c r="R78" s="463"/>
      <c r="S78" s="426" t="s">
        <v>5183</v>
      </c>
      <c r="V78" s="433" t="s">
        <v>5250</v>
      </c>
      <c r="W78" s="433" t="s">
        <v>5250</v>
      </c>
      <c r="X78" s="433" t="s">
        <v>5250</v>
      </c>
      <c r="Y78" s="463"/>
      <c r="Z78" s="416" t="s">
        <v>5184</v>
      </c>
      <c r="AA78" s="416">
        <v>4.0</v>
      </c>
      <c r="AB78" s="416"/>
      <c r="AC78" s="416"/>
      <c r="AD78" s="416"/>
      <c r="AE78" s="416"/>
      <c r="AF78" s="416"/>
      <c r="AG78" s="416"/>
      <c r="AH78" s="416"/>
      <c r="AI78" s="416"/>
      <c r="AJ78" s="416"/>
      <c r="AK78" s="416"/>
    </row>
    <row r="79" ht="15.75" customHeight="1">
      <c r="A79" s="421"/>
      <c r="B79" s="421"/>
      <c r="C79" s="421"/>
      <c r="D79" s="421"/>
      <c r="E79" s="421"/>
      <c r="F79" s="421"/>
      <c r="G79" s="421"/>
      <c r="H79" s="421"/>
      <c r="I79" s="422">
        <v>1.03234977E8</v>
      </c>
      <c r="J79" s="433" t="s">
        <v>5387</v>
      </c>
      <c r="K79" s="433"/>
      <c r="L79" s="424" t="s">
        <v>5181</v>
      </c>
      <c r="M79" s="424"/>
      <c r="N79" s="425">
        <v>74.0</v>
      </c>
      <c r="O79" s="426" t="s">
        <v>673</v>
      </c>
      <c r="P79" s="427" t="s">
        <v>5198</v>
      </c>
      <c r="Q79" s="426" t="s">
        <v>1091</v>
      </c>
      <c r="R79" s="371"/>
      <c r="S79" s="426" t="s">
        <v>5183</v>
      </c>
      <c r="Y79" s="371"/>
      <c r="Z79" s="416" t="s">
        <v>5184</v>
      </c>
      <c r="AA79" s="416">
        <v>4.0</v>
      </c>
      <c r="AB79" s="416"/>
      <c r="AC79" s="416"/>
      <c r="AD79" s="416"/>
      <c r="AE79" s="416"/>
      <c r="AF79" s="416"/>
      <c r="AG79" s="416"/>
      <c r="AH79" s="416"/>
      <c r="AI79" s="416"/>
      <c r="AJ79" s="416"/>
      <c r="AK79" s="416"/>
    </row>
    <row r="80" ht="15.75" customHeight="1">
      <c r="A80" s="421"/>
      <c r="B80" s="421"/>
      <c r="C80" s="421"/>
      <c r="D80" s="421"/>
      <c r="E80" s="421"/>
      <c r="F80" s="421"/>
      <c r="G80" s="421"/>
      <c r="H80" s="421"/>
      <c r="I80" s="422">
        <v>9.08715733E8</v>
      </c>
      <c r="J80" s="433" t="s">
        <v>5388</v>
      </c>
      <c r="K80" s="433" t="s">
        <v>5389</v>
      </c>
      <c r="L80" s="424" t="s">
        <v>5181</v>
      </c>
      <c r="M80" s="424"/>
      <c r="N80" s="425">
        <v>75.0</v>
      </c>
      <c r="O80" s="426" t="s">
        <v>673</v>
      </c>
      <c r="P80" s="464">
        <v>47908.0</v>
      </c>
      <c r="Q80" s="426" t="s">
        <v>1091</v>
      </c>
      <c r="R80" s="371"/>
      <c r="S80" s="426" t="s">
        <v>5183</v>
      </c>
      <c r="Y80" s="371"/>
      <c r="Z80" s="416" t="s">
        <v>5184</v>
      </c>
      <c r="AA80" s="416">
        <v>4.0</v>
      </c>
      <c r="AB80" s="416"/>
      <c r="AC80" s="416"/>
      <c r="AD80" s="416"/>
      <c r="AE80" s="416"/>
      <c r="AF80" s="416"/>
      <c r="AG80" s="416"/>
      <c r="AH80" s="416"/>
      <c r="AI80" s="416"/>
      <c r="AJ80" s="416"/>
      <c r="AK80" s="416"/>
    </row>
    <row r="81" ht="15.75" customHeight="1">
      <c r="A81" s="435"/>
      <c r="B81" s="435"/>
      <c r="C81" s="435"/>
      <c r="D81" s="435"/>
      <c r="E81" s="435"/>
      <c r="F81" s="435"/>
      <c r="G81" s="435"/>
      <c r="H81" s="435"/>
      <c r="I81" s="436">
        <v>1.02360674E8</v>
      </c>
      <c r="J81" s="433" t="s">
        <v>5390</v>
      </c>
      <c r="K81" s="433"/>
      <c r="L81" s="424" t="s">
        <v>5181</v>
      </c>
      <c r="M81" s="424"/>
      <c r="N81" s="425">
        <v>76.0</v>
      </c>
      <c r="O81" s="426" t="s">
        <v>673</v>
      </c>
      <c r="P81" s="465">
        <v>47908.0</v>
      </c>
      <c r="Q81" s="426" t="s">
        <v>1091</v>
      </c>
      <c r="R81" s="371"/>
      <c r="S81" s="426" t="s">
        <v>5183</v>
      </c>
      <c r="Y81" s="371"/>
      <c r="Z81" s="416" t="s">
        <v>5184</v>
      </c>
      <c r="AA81" s="416">
        <v>4.0</v>
      </c>
      <c r="AB81" s="416"/>
      <c r="AC81" s="416"/>
      <c r="AD81" s="416"/>
      <c r="AE81" s="416"/>
      <c r="AF81" s="416"/>
      <c r="AG81" s="416"/>
      <c r="AH81" s="416"/>
      <c r="AI81" s="416"/>
      <c r="AJ81" s="416"/>
      <c r="AK81" s="416"/>
    </row>
    <row r="82" ht="15.75" customHeight="1">
      <c r="A82" s="435"/>
      <c r="B82" s="435"/>
      <c r="C82" s="435"/>
      <c r="D82" s="435"/>
      <c r="E82" s="435"/>
      <c r="F82" s="435"/>
      <c r="G82" s="435"/>
      <c r="H82" s="435"/>
      <c r="I82" s="436">
        <v>1.00959279E8</v>
      </c>
      <c r="J82" s="433" t="s">
        <v>5391</v>
      </c>
      <c r="K82" s="466" t="s">
        <v>5392</v>
      </c>
      <c r="L82" s="424" t="s">
        <v>5181</v>
      </c>
      <c r="M82" s="424"/>
      <c r="N82" s="425">
        <v>77.0</v>
      </c>
      <c r="O82" s="426" t="s">
        <v>673</v>
      </c>
      <c r="P82" s="439" t="s">
        <v>5312</v>
      </c>
      <c r="Q82" s="426" t="s">
        <v>1091</v>
      </c>
      <c r="R82" s="371" t="s">
        <v>5393</v>
      </c>
      <c r="S82" s="426" t="s">
        <v>5183</v>
      </c>
      <c r="Y82" s="371" t="s">
        <v>5394</v>
      </c>
      <c r="Z82" s="416" t="s">
        <v>5184</v>
      </c>
      <c r="AA82" s="416">
        <v>4.0</v>
      </c>
      <c r="AB82" s="416"/>
      <c r="AC82" s="416"/>
      <c r="AD82" s="416"/>
      <c r="AE82" s="416"/>
      <c r="AF82" s="416"/>
      <c r="AG82" s="416"/>
      <c r="AH82" s="416"/>
      <c r="AI82" s="416"/>
      <c r="AJ82" s="416"/>
      <c r="AK82" s="416"/>
    </row>
    <row r="83" ht="15.75" customHeight="1">
      <c r="A83" s="421"/>
      <c r="B83" s="421"/>
      <c r="C83" s="421"/>
      <c r="D83" s="421"/>
      <c r="E83" s="421"/>
      <c r="F83" s="421"/>
      <c r="G83" s="421"/>
      <c r="H83" s="421"/>
      <c r="I83" s="422">
        <v>1.02852142E8</v>
      </c>
      <c r="J83" s="433" t="s">
        <v>5395</v>
      </c>
      <c r="K83" s="433" t="s">
        <v>5250</v>
      </c>
      <c r="L83" s="424" t="s">
        <v>5181</v>
      </c>
      <c r="M83" s="424"/>
      <c r="N83" s="425">
        <v>78.0</v>
      </c>
      <c r="O83" s="426" t="s">
        <v>673</v>
      </c>
      <c r="P83" s="427" t="s">
        <v>5182</v>
      </c>
      <c r="Q83" s="426" t="s">
        <v>1091</v>
      </c>
      <c r="R83" s="371"/>
      <c r="S83" s="426" t="s">
        <v>5183</v>
      </c>
      <c r="V83" s="433" t="s">
        <v>5250</v>
      </c>
      <c r="W83" s="433" t="s">
        <v>5250</v>
      </c>
      <c r="X83" s="433" t="s">
        <v>5250</v>
      </c>
      <c r="Y83" s="371"/>
      <c r="Z83" s="416" t="s">
        <v>5184</v>
      </c>
      <c r="AA83" s="416">
        <v>4.0</v>
      </c>
      <c r="AB83" s="416"/>
      <c r="AC83" s="416"/>
      <c r="AD83" s="416"/>
      <c r="AE83" s="416"/>
      <c r="AF83" s="416"/>
      <c r="AG83" s="416"/>
      <c r="AH83" s="416"/>
      <c r="AI83" s="416"/>
      <c r="AJ83" s="416"/>
      <c r="AK83" s="416"/>
    </row>
    <row r="84" ht="15.75" customHeight="1">
      <c r="A84" s="435"/>
      <c r="B84" s="435"/>
      <c r="C84" s="435"/>
      <c r="D84" s="435"/>
      <c r="E84" s="435"/>
      <c r="F84" s="435"/>
      <c r="G84" s="435"/>
      <c r="H84" s="435"/>
      <c r="I84" s="436">
        <v>1.02256641E8</v>
      </c>
      <c r="J84" s="437" t="s">
        <v>5396</v>
      </c>
      <c r="K84" s="437"/>
      <c r="L84" s="445" t="s">
        <v>5181</v>
      </c>
      <c r="M84" s="445"/>
      <c r="N84" s="425">
        <v>79.0</v>
      </c>
      <c r="O84" s="446" t="s">
        <v>673</v>
      </c>
      <c r="P84" s="48">
        <v>48061.0</v>
      </c>
      <c r="Q84" s="426" t="s">
        <v>1091</v>
      </c>
      <c r="R84" s="371"/>
      <c r="S84" s="426" t="s">
        <v>5183</v>
      </c>
      <c r="Y84" s="371"/>
      <c r="Z84" s="416" t="s">
        <v>5184</v>
      </c>
      <c r="AA84" s="416">
        <v>4.0</v>
      </c>
      <c r="AB84" s="416"/>
      <c r="AC84" s="416"/>
      <c r="AD84" s="416"/>
      <c r="AE84" s="416"/>
      <c r="AF84" s="416"/>
      <c r="AG84" s="416"/>
      <c r="AH84" s="416"/>
      <c r="AI84" s="416"/>
      <c r="AJ84" s="416"/>
      <c r="AK84" s="416"/>
    </row>
    <row r="85" ht="15.75" customHeight="1">
      <c r="A85" s="435"/>
      <c r="B85" s="435"/>
      <c r="C85" s="435"/>
      <c r="D85" s="435"/>
      <c r="E85" s="435"/>
      <c r="F85" s="435"/>
      <c r="G85" s="435"/>
      <c r="H85" s="435"/>
      <c r="I85" s="436">
        <v>1.06871353E8</v>
      </c>
      <c r="J85" s="437" t="s">
        <v>5397</v>
      </c>
      <c r="K85" s="437"/>
      <c r="L85" s="445" t="s">
        <v>5398</v>
      </c>
      <c r="M85" s="445"/>
      <c r="N85" s="425">
        <v>80.0</v>
      </c>
      <c r="O85" s="446" t="s">
        <v>673</v>
      </c>
      <c r="P85" s="442">
        <v>48061.0</v>
      </c>
      <c r="Q85" s="426" t="s">
        <v>1091</v>
      </c>
      <c r="R85" s="371"/>
      <c r="S85" s="426" t="s">
        <v>5183</v>
      </c>
      <c r="Y85" s="371"/>
      <c r="Z85" s="416" t="s">
        <v>5184</v>
      </c>
      <c r="AA85" s="416">
        <v>4.0</v>
      </c>
      <c r="AB85" s="416"/>
      <c r="AC85" s="416"/>
      <c r="AD85" s="416"/>
      <c r="AE85" s="416"/>
      <c r="AF85" s="416"/>
      <c r="AG85" s="416"/>
      <c r="AH85" s="416"/>
      <c r="AI85" s="416"/>
      <c r="AJ85" s="416"/>
      <c r="AK85" s="416"/>
    </row>
    <row r="86" ht="15.75" customHeight="1">
      <c r="A86" s="421"/>
      <c r="B86" s="421"/>
      <c r="C86" s="421"/>
      <c r="D86" s="421"/>
      <c r="E86" s="421"/>
      <c r="F86" s="421"/>
      <c r="G86" s="421"/>
      <c r="H86" s="421"/>
      <c r="I86" s="422" t="s">
        <v>5399</v>
      </c>
      <c r="J86" s="422" t="s">
        <v>5400</v>
      </c>
      <c r="K86" s="433" t="s">
        <v>5250</v>
      </c>
      <c r="L86" s="424" t="s">
        <v>5181</v>
      </c>
      <c r="M86" s="424"/>
      <c r="N86" s="425">
        <v>81.0</v>
      </c>
      <c r="O86" s="426" t="s">
        <v>673</v>
      </c>
      <c r="P86" s="433" t="s">
        <v>5250</v>
      </c>
      <c r="Q86" s="426" t="s">
        <v>1091</v>
      </c>
      <c r="R86" s="422" t="s">
        <v>5399</v>
      </c>
      <c r="S86" s="426" t="s">
        <v>5183</v>
      </c>
      <c r="V86" s="433" t="s">
        <v>5250</v>
      </c>
      <c r="W86" s="433" t="s">
        <v>5250</v>
      </c>
      <c r="X86" s="433" t="s">
        <v>5250</v>
      </c>
      <c r="Y86" s="371" t="s">
        <v>5401</v>
      </c>
      <c r="Z86" s="416" t="s">
        <v>5184</v>
      </c>
      <c r="AA86" s="416">
        <v>4.0</v>
      </c>
      <c r="AB86" s="416"/>
      <c r="AC86" s="416"/>
      <c r="AD86" s="416"/>
      <c r="AE86" s="416"/>
      <c r="AF86" s="416"/>
      <c r="AG86" s="416"/>
      <c r="AH86" s="416"/>
      <c r="AI86" s="416"/>
      <c r="AJ86" s="416"/>
      <c r="AK86" s="416"/>
    </row>
    <row r="87" ht="15.75" customHeight="1">
      <c r="A87" s="467"/>
      <c r="B87" s="467"/>
      <c r="C87" s="467"/>
      <c r="D87" s="467"/>
      <c r="E87" s="467"/>
      <c r="F87" s="467"/>
      <c r="G87" s="467"/>
      <c r="H87" s="467"/>
      <c r="I87" s="424" t="s">
        <v>5402</v>
      </c>
      <c r="J87" s="433"/>
      <c r="K87" s="433" t="s">
        <v>5250</v>
      </c>
      <c r="L87" s="424" t="s">
        <v>5402</v>
      </c>
      <c r="M87" s="424"/>
      <c r="N87" s="425">
        <v>82.0</v>
      </c>
      <c r="O87" s="426" t="s">
        <v>673</v>
      </c>
      <c r="P87" s="433" t="s">
        <v>5250</v>
      </c>
      <c r="Q87" s="426" t="s">
        <v>1091</v>
      </c>
      <c r="R87" s="371"/>
      <c r="S87" s="426" t="s">
        <v>5183</v>
      </c>
      <c r="V87" s="433" t="s">
        <v>5250</v>
      </c>
      <c r="W87" s="433" t="s">
        <v>5250</v>
      </c>
      <c r="X87" s="433" t="s">
        <v>5250</v>
      </c>
      <c r="Y87" s="371" t="s">
        <v>5403</v>
      </c>
      <c r="Z87" s="416" t="s">
        <v>5184</v>
      </c>
      <c r="AA87" s="416">
        <v>4.0</v>
      </c>
      <c r="AB87" s="416"/>
      <c r="AC87" s="416"/>
      <c r="AD87" s="416"/>
      <c r="AE87" s="416"/>
      <c r="AF87" s="416"/>
      <c r="AG87" s="416"/>
      <c r="AH87" s="416"/>
      <c r="AI87" s="416"/>
      <c r="AJ87" s="416"/>
      <c r="AK87" s="416"/>
    </row>
    <row r="88" ht="15.75" customHeight="1">
      <c r="A88" s="421"/>
      <c r="B88" s="421"/>
      <c r="C88" s="421"/>
      <c r="D88" s="421"/>
      <c r="E88" s="421"/>
      <c r="F88" s="421"/>
      <c r="G88" s="421"/>
      <c r="H88" s="421"/>
      <c r="I88" s="422">
        <v>1.05905608E8</v>
      </c>
      <c r="J88" s="433" t="s">
        <v>5404</v>
      </c>
      <c r="K88" s="433" t="s">
        <v>5250</v>
      </c>
      <c r="L88" s="424" t="s">
        <v>5405</v>
      </c>
      <c r="M88" s="424"/>
      <c r="N88" s="425">
        <v>83.0</v>
      </c>
      <c r="O88" s="426" t="s">
        <v>673</v>
      </c>
      <c r="P88" s="427" t="s">
        <v>5182</v>
      </c>
      <c r="Q88" s="426" t="s">
        <v>1091</v>
      </c>
      <c r="R88" s="371"/>
      <c r="S88" s="426" t="s">
        <v>5183</v>
      </c>
      <c r="V88" s="433" t="s">
        <v>5250</v>
      </c>
      <c r="W88" s="433" t="s">
        <v>5250</v>
      </c>
      <c r="X88" s="433" t="s">
        <v>5250</v>
      </c>
      <c r="Y88" s="371"/>
      <c r="Z88" s="416" t="s">
        <v>5184</v>
      </c>
      <c r="AA88" s="416">
        <v>4.0</v>
      </c>
      <c r="AB88" s="416"/>
      <c r="AC88" s="416"/>
      <c r="AD88" s="416"/>
      <c r="AE88" s="416"/>
      <c r="AF88" s="416"/>
      <c r="AG88" s="416"/>
      <c r="AH88" s="416"/>
      <c r="AI88" s="416"/>
      <c r="AJ88" s="416"/>
      <c r="AK88" s="416"/>
    </row>
    <row r="89" ht="15.75" customHeight="1">
      <c r="A89" s="421"/>
      <c r="B89" s="421"/>
      <c r="C89" s="421"/>
      <c r="D89" s="421"/>
      <c r="E89" s="421"/>
      <c r="F89" s="421"/>
      <c r="G89" s="421"/>
      <c r="H89" s="421"/>
      <c r="I89" s="422">
        <v>1.02557436E8</v>
      </c>
      <c r="J89" s="433" t="s">
        <v>5406</v>
      </c>
      <c r="K89" s="433" t="s">
        <v>5250</v>
      </c>
      <c r="L89" s="424" t="s">
        <v>5405</v>
      </c>
      <c r="M89" s="424"/>
      <c r="N89" s="425">
        <v>84.0</v>
      </c>
      <c r="O89" s="426" t="s">
        <v>673</v>
      </c>
      <c r="P89" s="433" t="s">
        <v>5250</v>
      </c>
      <c r="Q89" s="426" t="s">
        <v>1091</v>
      </c>
      <c r="R89" s="371"/>
      <c r="S89" s="426" t="s">
        <v>5183</v>
      </c>
      <c r="V89" s="433" t="s">
        <v>5250</v>
      </c>
      <c r="W89" s="433" t="s">
        <v>5250</v>
      </c>
      <c r="X89" s="433" t="s">
        <v>5250</v>
      </c>
      <c r="Y89" s="371"/>
      <c r="Z89" s="416" t="s">
        <v>5184</v>
      </c>
      <c r="AA89" s="416">
        <v>4.0</v>
      </c>
      <c r="AB89" s="416"/>
      <c r="AC89" s="416"/>
      <c r="AD89" s="416"/>
      <c r="AE89" s="416"/>
      <c r="AF89" s="416"/>
      <c r="AG89" s="416"/>
      <c r="AH89" s="416"/>
      <c r="AI89" s="416"/>
      <c r="AJ89" s="416"/>
      <c r="AK89" s="416"/>
    </row>
    <row r="90" ht="15.75" customHeight="1">
      <c r="A90" s="435"/>
      <c r="B90" s="435"/>
      <c r="C90" s="435"/>
      <c r="D90" s="435"/>
      <c r="E90" s="435"/>
      <c r="F90" s="435"/>
      <c r="G90" s="435"/>
      <c r="H90" s="435"/>
      <c r="I90" s="436">
        <v>1.06839715E8</v>
      </c>
      <c r="J90" s="437" t="s">
        <v>5407</v>
      </c>
      <c r="K90" s="433" t="s">
        <v>5250</v>
      </c>
      <c r="L90" s="424" t="s">
        <v>5181</v>
      </c>
      <c r="M90" s="424"/>
      <c r="N90" s="425">
        <v>85.0</v>
      </c>
      <c r="O90" s="426" t="s">
        <v>673</v>
      </c>
      <c r="P90" s="439" t="s">
        <v>5408</v>
      </c>
      <c r="Q90" s="426" t="s">
        <v>1091</v>
      </c>
      <c r="R90" s="371"/>
      <c r="S90" s="426" t="s">
        <v>5183</v>
      </c>
      <c r="V90" s="433" t="s">
        <v>5250</v>
      </c>
      <c r="W90" s="433" t="s">
        <v>5250</v>
      </c>
      <c r="X90" s="433" t="s">
        <v>5250</v>
      </c>
      <c r="Y90" s="371"/>
      <c r="Z90" s="416" t="s">
        <v>5184</v>
      </c>
      <c r="AA90" s="416">
        <v>4.0</v>
      </c>
      <c r="AB90" s="416"/>
      <c r="AC90" s="416"/>
      <c r="AD90" s="416"/>
      <c r="AE90" s="416"/>
      <c r="AF90" s="416"/>
      <c r="AG90" s="416"/>
      <c r="AH90" s="416"/>
      <c r="AI90" s="416"/>
      <c r="AJ90" s="416"/>
      <c r="AK90" s="416"/>
    </row>
    <row r="91" ht="15.75" customHeight="1">
      <c r="A91" s="421"/>
      <c r="B91" s="421"/>
      <c r="C91" s="421"/>
      <c r="D91" s="421"/>
      <c r="E91" s="421"/>
      <c r="F91" s="421"/>
      <c r="G91" s="421"/>
      <c r="H91" s="421"/>
      <c r="I91" s="422">
        <v>1.01356921E8</v>
      </c>
      <c r="J91" s="433" t="s">
        <v>5409</v>
      </c>
      <c r="K91" s="433"/>
      <c r="L91" s="424" t="s">
        <v>5181</v>
      </c>
      <c r="M91" s="424"/>
      <c r="N91" s="425">
        <v>86.0</v>
      </c>
      <c r="O91" s="426" t="s">
        <v>673</v>
      </c>
      <c r="P91" s="450">
        <v>47908.0</v>
      </c>
      <c r="Q91" s="426" t="s">
        <v>1091</v>
      </c>
      <c r="R91" s="371"/>
      <c r="S91" s="426" t="s">
        <v>5183</v>
      </c>
      <c r="Y91" s="371"/>
      <c r="Z91" s="416" t="s">
        <v>5184</v>
      </c>
      <c r="AA91" s="416">
        <v>4.0</v>
      </c>
      <c r="AB91" s="416"/>
      <c r="AC91" s="416"/>
      <c r="AD91" s="416"/>
      <c r="AE91" s="416"/>
      <c r="AF91" s="416"/>
      <c r="AG91" s="416"/>
      <c r="AH91" s="416"/>
      <c r="AI91" s="416"/>
      <c r="AJ91" s="416"/>
      <c r="AK91" s="416"/>
    </row>
    <row r="92" ht="15.75" customHeight="1">
      <c r="A92" s="421"/>
      <c r="B92" s="421"/>
      <c r="C92" s="421"/>
      <c r="D92" s="421"/>
      <c r="E92" s="421"/>
      <c r="F92" s="421"/>
      <c r="G92" s="421"/>
      <c r="H92" s="421"/>
      <c r="I92" s="422">
        <v>1.00755883E8</v>
      </c>
      <c r="J92" s="433" t="s">
        <v>5410</v>
      </c>
      <c r="K92" s="433"/>
      <c r="L92" s="424" t="s">
        <v>5181</v>
      </c>
      <c r="M92" s="424"/>
      <c r="N92" s="425">
        <v>87.0</v>
      </c>
      <c r="O92" s="426" t="s">
        <v>673</v>
      </c>
      <c r="P92" s="450">
        <v>47908.0</v>
      </c>
      <c r="Q92" s="426" t="s">
        <v>1091</v>
      </c>
      <c r="R92" s="371"/>
      <c r="S92" s="426" t="s">
        <v>5183</v>
      </c>
      <c r="Y92" s="371"/>
      <c r="Z92" s="416" t="s">
        <v>5184</v>
      </c>
      <c r="AA92" s="416">
        <v>4.0</v>
      </c>
      <c r="AB92" s="416"/>
      <c r="AC92" s="416"/>
      <c r="AD92" s="416"/>
      <c r="AE92" s="416"/>
      <c r="AF92" s="416"/>
      <c r="AG92" s="416"/>
      <c r="AH92" s="416"/>
      <c r="AI92" s="416"/>
      <c r="AJ92" s="416"/>
      <c r="AK92" s="416"/>
    </row>
    <row r="93" ht="15.75" customHeight="1">
      <c r="A93" s="421"/>
      <c r="B93" s="421"/>
      <c r="C93" s="421"/>
      <c r="D93" s="421"/>
      <c r="E93" s="421"/>
      <c r="F93" s="421"/>
      <c r="G93" s="421"/>
      <c r="H93" s="421"/>
      <c r="I93" s="422" t="s">
        <v>5411</v>
      </c>
      <c r="J93" s="422" t="s">
        <v>5412</v>
      </c>
      <c r="K93" s="433" t="s">
        <v>5250</v>
      </c>
      <c r="L93" s="424" t="s">
        <v>5181</v>
      </c>
      <c r="M93" s="424"/>
      <c r="N93" s="425">
        <v>88.0</v>
      </c>
      <c r="O93" s="426" t="s">
        <v>673</v>
      </c>
      <c r="P93" s="433" t="s">
        <v>5250</v>
      </c>
      <c r="Q93" s="426" t="s">
        <v>1091</v>
      </c>
      <c r="R93" s="422" t="s">
        <v>5411</v>
      </c>
      <c r="S93" s="426" t="s">
        <v>5183</v>
      </c>
      <c r="V93" s="433" t="s">
        <v>5250</v>
      </c>
      <c r="W93" s="433" t="s">
        <v>5250</v>
      </c>
      <c r="X93" s="433" t="s">
        <v>5250</v>
      </c>
      <c r="Y93" s="422" t="s">
        <v>5411</v>
      </c>
      <c r="Z93" s="416" t="s">
        <v>5184</v>
      </c>
      <c r="AA93" s="416">
        <v>4.0</v>
      </c>
      <c r="AB93" s="416"/>
      <c r="AC93" s="416"/>
      <c r="AD93" s="416"/>
      <c r="AE93" s="416"/>
      <c r="AF93" s="416"/>
      <c r="AG93" s="416"/>
      <c r="AH93" s="416"/>
      <c r="AI93" s="416"/>
      <c r="AJ93" s="416"/>
      <c r="AK93" s="416"/>
    </row>
    <row r="94" ht="15.75" customHeight="1">
      <c r="A94" s="468"/>
      <c r="B94" s="468"/>
      <c r="C94" s="468"/>
      <c r="D94" s="468"/>
      <c r="E94" s="468"/>
      <c r="F94" s="468"/>
      <c r="G94" s="468"/>
      <c r="H94" s="468"/>
      <c r="I94" s="468"/>
      <c r="J94" s="416"/>
      <c r="K94" s="416"/>
      <c r="L94" s="416"/>
      <c r="M94" s="416"/>
      <c r="N94" s="469"/>
      <c r="O94" s="470"/>
      <c r="P94" s="471"/>
      <c r="Q94" s="470"/>
      <c r="R94" s="416"/>
      <c r="S94" s="470"/>
      <c r="Y94" s="416"/>
      <c r="Z94" s="416"/>
      <c r="AA94" s="416"/>
      <c r="AB94" s="416"/>
      <c r="AC94" s="416"/>
      <c r="AD94" s="416"/>
      <c r="AE94" s="416"/>
      <c r="AF94" s="416"/>
      <c r="AG94" s="416"/>
      <c r="AH94" s="416"/>
      <c r="AI94" s="416"/>
      <c r="AJ94" s="416"/>
      <c r="AK94" s="416"/>
    </row>
    <row r="95" ht="15.75" customHeight="1">
      <c r="A95" s="472"/>
      <c r="B95" s="472"/>
      <c r="C95" s="472"/>
      <c r="D95" s="472"/>
      <c r="E95" s="472"/>
      <c r="F95" s="472"/>
      <c r="G95" s="472"/>
      <c r="H95" s="472"/>
      <c r="I95" s="472"/>
      <c r="J95" s="416"/>
      <c r="K95" s="416"/>
      <c r="L95" s="416"/>
      <c r="M95" s="416"/>
      <c r="N95" s="469"/>
      <c r="O95" s="470"/>
      <c r="P95" s="471"/>
      <c r="Q95" s="470"/>
      <c r="R95" s="416"/>
      <c r="S95" s="470"/>
      <c r="Y95" s="416"/>
      <c r="Z95" s="416"/>
      <c r="AA95" s="416"/>
      <c r="AB95" s="416"/>
      <c r="AC95" s="416"/>
      <c r="AD95" s="416"/>
      <c r="AE95" s="416"/>
      <c r="AF95" s="416"/>
      <c r="AG95" s="416"/>
      <c r="AH95" s="416"/>
      <c r="AI95" s="416"/>
      <c r="AJ95" s="416"/>
      <c r="AK95" s="416"/>
    </row>
    <row r="96" ht="15.75" customHeight="1">
      <c r="A96" s="472"/>
      <c r="B96" s="472"/>
      <c r="C96" s="472"/>
      <c r="D96" s="472"/>
      <c r="E96" s="472"/>
      <c r="F96" s="472"/>
      <c r="G96" s="472"/>
      <c r="H96" s="472"/>
      <c r="I96" s="472"/>
      <c r="J96" s="416"/>
      <c r="K96" s="416"/>
      <c r="L96" s="416"/>
      <c r="M96" s="416"/>
      <c r="N96" s="469"/>
      <c r="O96" s="470"/>
      <c r="P96" s="471"/>
      <c r="Q96" s="470"/>
      <c r="R96" s="416"/>
      <c r="S96" s="470"/>
      <c r="Y96" s="416"/>
      <c r="Z96" s="416"/>
      <c r="AA96" s="416"/>
      <c r="AB96" s="416"/>
      <c r="AC96" s="416"/>
      <c r="AD96" s="416"/>
      <c r="AE96" s="416"/>
      <c r="AF96" s="416"/>
      <c r="AG96" s="416"/>
      <c r="AH96" s="416"/>
      <c r="AI96" s="416"/>
      <c r="AJ96" s="416"/>
      <c r="AK96" s="416"/>
    </row>
    <row r="97" ht="15.75" customHeight="1">
      <c r="A97" s="472"/>
      <c r="B97" s="472"/>
      <c r="C97" s="472"/>
      <c r="D97" s="472"/>
      <c r="E97" s="472"/>
      <c r="F97" s="472"/>
      <c r="G97" s="472"/>
      <c r="H97" s="472"/>
      <c r="I97" s="472"/>
      <c r="J97" s="416"/>
      <c r="K97" s="416"/>
      <c r="L97" s="416"/>
      <c r="M97" s="416"/>
      <c r="N97" s="469"/>
      <c r="O97" s="470"/>
      <c r="P97" s="471"/>
      <c r="Q97" s="470"/>
      <c r="R97" s="416"/>
      <c r="S97" s="470"/>
      <c r="Y97" s="416"/>
      <c r="Z97" s="416"/>
      <c r="AA97" s="416"/>
      <c r="AB97" s="416"/>
      <c r="AC97" s="416"/>
      <c r="AD97" s="416"/>
      <c r="AE97" s="416"/>
      <c r="AF97" s="416"/>
      <c r="AG97" s="416"/>
      <c r="AH97" s="416"/>
      <c r="AI97" s="416"/>
      <c r="AJ97" s="416"/>
      <c r="AK97" s="416"/>
    </row>
    <row r="98" ht="15.75" customHeight="1">
      <c r="A98" s="468"/>
      <c r="B98" s="468"/>
      <c r="C98" s="468"/>
      <c r="D98" s="468"/>
      <c r="E98" s="468"/>
      <c r="F98" s="468"/>
      <c r="G98" s="468"/>
      <c r="H98" s="468"/>
      <c r="I98" s="468"/>
      <c r="J98" s="416"/>
      <c r="K98" s="416"/>
      <c r="L98" s="416"/>
      <c r="M98" s="416"/>
      <c r="N98" s="469"/>
      <c r="O98" s="470"/>
      <c r="P98" s="471"/>
      <c r="Q98" s="470"/>
      <c r="R98" s="416"/>
      <c r="S98" s="470"/>
      <c r="Y98" s="416"/>
      <c r="Z98" s="416"/>
      <c r="AA98" s="416"/>
      <c r="AB98" s="416"/>
      <c r="AC98" s="416"/>
      <c r="AD98" s="416"/>
      <c r="AE98" s="416"/>
      <c r="AF98" s="416"/>
      <c r="AG98" s="416"/>
      <c r="AH98" s="416"/>
      <c r="AI98" s="416"/>
      <c r="AJ98" s="416"/>
      <c r="AK98" s="416"/>
    </row>
    <row r="99" ht="15.75" customHeight="1">
      <c r="A99" s="473"/>
      <c r="B99" s="473"/>
      <c r="C99" s="473"/>
      <c r="D99" s="473"/>
      <c r="E99" s="473"/>
      <c r="F99" s="473"/>
      <c r="G99" s="473"/>
      <c r="H99" s="473"/>
      <c r="I99" s="474"/>
      <c r="J99" s="471"/>
      <c r="K99" s="471"/>
      <c r="L99" s="416"/>
      <c r="M99" s="416"/>
      <c r="N99" s="469"/>
      <c r="O99" s="470"/>
      <c r="P99" s="471"/>
      <c r="Q99" s="470"/>
      <c r="R99" s="416"/>
      <c r="S99" s="470"/>
      <c r="Y99" s="416"/>
      <c r="Z99" s="416"/>
      <c r="AA99" s="416"/>
      <c r="AB99" s="416"/>
      <c r="AC99" s="416"/>
      <c r="AD99" s="416"/>
      <c r="AE99" s="416"/>
      <c r="AF99" s="416"/>
      <c r="AG99" s="416"/>
      <c r="AH99" s="416"/>
      <c r="AI99" s="416"/>
      <c r="AJ99" s="416"/>
      <c r="AK99" s="416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44.0"/>
    <col customWidth="1" min="3" max="3" width="24.0"/>
    <col customWidth="1" min="4" max="4" width="32.86"/>
    <col customWidth="1" min="5" max="5" width="24.86"/>
    <col customWidth="1" min="6" max="6" width="7.71"/>
    <col customWidth="1" min="7" max="7" width="77.14"/>
    <col customWidth="1" min="8" max="8" width="150.57"/>
    <col customWidth="1" min="9" max="13" width="36.0"/>
    <col customWidth="1" min="14" max="14" width="54.14"/>
    <col customWidth="1" min="15" max="15" width="29.86"/>
    <col customWidth="1" hidden="1" min="16" max="16" width="34.29"/>
    <col customWidth="1" min="17" max="17" width="29.0"/>
    <col customWidth="1" min="18" max="19" width="34.29"/>
    <col customWidth="1" min="20" max="22" width="34.71"/>
    <col customWidth="1" min="23" max="23" width="44.86"/>
    <col customWidth="1" min="24" max="24" width="34.71"/>
    <col customWidth="1" min="25" max="25" width="171.14"/>
    <col customWidth="1" min="26" max="26" width="43.71"/>
    <col customWidth="1" min="27" max="27" width="160.29"/>
    <col customWidth="1" min="28" max="30" width="34.86"/>
    <col customWidth="1" min="31" max="31" width="30.57"/>
    <col customWidth="1" min="32" max="35" width="14.0"/>
    <col customWidth="1" min="36" max="36" width="28.43"/>
    <col customWidth="1" min="37" max="43" width="11.43"/>
  </cols>
  <sheetData>
    <row r="1" ht="36.75" customHeight="1">
      <c r="A1" s="475" t="s">
        <v>24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476" t="s">
        <v>5164</v>
      </c>
      <c r="H1" s="477"/>
      <c r="I1" s="477"/>
      <c r="J1" s="477"/>
      <c r="K1" s="477"/>
      <c r="L1" s="477"/>
      <c r="M1" s="478" t="s">
        <v>0</v>
      </c>
      <c r="N1" s="478" t="s">
        <v>7</v>
      </c>
      <c r="O1" s="479"/>
      <c r="P1" s="479" t="s">
        <v>9</v>
      </c>
      <c r="Q1" s="479" t="s">
        <v>5413</v>
      </c>
      <c r="R1" s="479" t="s">
        <v>4</v>
      </c>
      <c r="S1" s="479" t="s">
        <v>5414</v>
      </c>
      <c r="T1" s="480" t="s">
        <v>13</v>
      </c>
      <c r="U1" s="480" t="s">
        <v>5415</v>
      </c>
      <c r="V1" s="480" t="s">
        <v>15</v>
      </c>
      <c r="W1" s="481" t="s">
        <v>16</v>
      </c>
      <c r="X1" s="480" t="s">
        <v>17</v>
      </c>
      <c r="Y1" s="482" t="s">
        <v>4561</v>
      </c>
      <c r="Z1" s="481" t="s">
        <v>5416</v>
      </c>
      <c r="AA1" s="480" t="s">
        <v>5417</v>
      </c>
      <c r="AB1" s="483" t="s">
        <v>24</v>
      </c>
      <c r="AC1" s="484" t="s">
        <v>7</v>
      </c>
      <c r="AD1" s="41" t="s">
        <v>25</v>
      </c>
      <c r="AE1" s="41" t="s">
        <v>26</v>
      </c>
      <c r="AF1" s="41" t="s">
        <v>27</v>
      </c>
      <c r="AG1" s="484" t="s">
        <v>10</v>
      </c>
      <c r="AH1" s="484" t="s">
        <v>11</v>
      </c>
      <c r="AI1" s="484" t="s">
        <v>5418</v>
      </c>
      <c r="AJ1" s="485" t="s">
        <v>13</v>
      </c>
      <c r="AK1" s="484" t="s">
        <v>5419</v>
      </c>
      <c r="AL1" s="484" t="s">
        <v>14</v>
      </c>
      <c r="AM1" s="484" t="s">
        <v>28</v>
      </c>
      <c r="AN1" s="486" t="s">
        <v>29</v>
      </c>
      <c r="AO1" s="487"/>
      <c r="AP1" s="487"/>
      <c r="AQ1" s="487"/>
    </row>
    <row r="2" ht="36.75" customHeight="1">
      <c r="A2" s="488" t="s">
        <v>5420</v>
      </c>
      <c r="B2" s="489" t="s">
        <v>5421</v>
      </c>
      <c r="C2" s="489" t="s">
        <v>1392</v>
      </c>
      <c r="D2" s="489" t="s">
        <v>62</v>
      </c>
      <c r="E2" s="489" t="s">
        <v>34</v>
      </c>
      <c r="F2" s="489" t="s">
        <v>5422</v>
      </c>
      <c r="G2" s="490" t="s">
        <v>5423</v>
      </c>
      <c r="H2" s="491"/>
      <c r="I2" s="491"/>
      <c r="J2" s="491"/>
      <c r="K2" s="491"/>
      <c r="L2" s="491"/>
      <c r="M2" s="492" t="s">
        <v>5424</v>
      </c>
      <c r="N2" s="492" t="s">
        <v>5425</v>
      </c>
      <c r="O2" s="493" t="s">
        <v>1556</v>
      </c>
      <c r="P2" s="493">
        <v>3.0</v>
      </c>
      <c r="Q2" s="493">
        <v>1.0</v>
      </c>
      <c r="R2" s="494">
        <v>8.0</v>
      </c>
      <c r="S2" s="495">
        <v>42743.0</v>
      </c>
      <c r="T2" s="496" t="s">
        <v>39</v>
      </c>
      <c r="U2" s="496"/>
      <c r="V2" s="496" t="s">
        <v>5426</v>
      </c>
      <c r="W2" s="497">
        <v>0.0</v>
      </c>
      <c r="X2" s="496"/>
      <c r="Y2" s="482" t="s">
        <v>5427</v>
      </c>
      <c r="Z2" s="498" t="s">
        <v>5428</v>
      </c>
      <c r="AA2" s="496"/>
      <c r="AB2" s="499" t="s">
        <v>5429</v>
      </c>
      <c r="AC2" s="41" t="s">
        <v>5430</v>
      </c>
      <c r="AD2" s="500"/>
      <c r="AE2" s="500" t="s">
        <v>1556</v>
      </c>
      <c r="AF2" s="501">
        <v>1.0</v>
      </c>
      <c r="AG2" s="501">
        <v>1.0</v>
      </c>
      <c r="AH2" s="501">
        <v>8.0</v>
      </c>
      <c r="AI2" s="502">
        <v>45261.0</v>
      </c>
      <c r="AJ2" s="503" t="s">
        <v>39</v>
      </c>
      <c r="AK2" s="500" t="s">
        <v>78</v>
      </c>
      <c r="AL2" s="500"/>
      <c r="AM2" s="500" t="s">
        <v>5431</v>
      </c>
      <c r="AN2" s="504" t="s">
        <v>5432</v>
      </c>
      <c r="AO2" s="487"/>
      <c r="AP2" s="487"/>
      <c r="AQ2" s="487"/>
    </row>
    <row r="3" ht="36.75" customHeight="1">
      <c r="A3" s="505" t="s">
        <v>5433</v>
      </c>
      <c r="B3" s="506" t="s">
        <v>5434</v>
      </c>
      <c r="C3" s="506" t="s">
        <v>61</v>
      </c>
      <c r="D3" s="506" t="s">
        <v>62</v>
      </c>
      <c r="E3" s="506" t="s">
        <v>53</v>
      </c>
      <c r="F3" s="506" t="s">
        <v>63</v>
      </c>
      <c r="G3" s="507" t="s">
        <v>5435</v>
      </c>
      <c r="H3" s="491"/>
      <c r="I3" s="491"/>
      <c r="J3" s="491"/>
      <c r="K3" s="491"/>
      <c r="L3" s="491"/>
      <c r="M3" s="508" t="s">
        <v>5436</v>
      </c>
      <c r="N3" s="509" t="s">
        <v>5436</v>
      </c>
      <c r="O3" s="493" t="s">
        <v>1556</v>
      </c>
      <c r="P3" s="493">
        <v>3.0</v>
      </c>
      <c r="Q3" s="493">
        <v>2.0</v>
      </c>
      <c r="R3" s="493"/>
      <c r="S3" s="493"/>
      <c r="T3" s="509" t="s">
        <v>5436</v>
      </c>
      <c r="U3" s="509"/>
      <c r="V3" s="496" t="s">
        <v>5426</v>
      </c>
      <c r="W3" s="509" t="s">
        <v>5436</v>
      </c>
      <c r="X3" s="496"/>
      <c r="Y3" s="509" t="s">
        <v>5436</v>
      </c>
      <c r="Z3" s="498" t="s">
        <v>5437</v>
      </c>
      <c r="AA3" s="496" t="s">
        <v>5438</v>
      </c>
      <c r="AB3" s="499" t="s">
        <v>5439</v>
      </c>
      <c r="AC3" s="41" t="s">
        <v>5440</v>
      </c>
      <c r="AD3" s="500"/>
      <c r="AE3" s="500" t="s">
        <v>1556</v>
      </c>
      <c r="AF3" s="501">
        <v>1.0</v>
      </c>
      <c r="AG3" s="501">
        <v>2.0</v>
      </c>
      <c r="AH3" s="501">
        <v>8.0</v>
      </c>
      <c r="AI3" s="510" t="s">
        <v>5441</v>
      </c>
      <c r="AJ3" s="503" t="s">
        <v>39</v>
      </c>
      <c r="AK3" s="500" t="s">
        <v>5442</v>
      </c>
      <c r="AL3" s="500"/>
      <c r="AM3" s="500" t="s">
        <v>5431</v>
      </c>
      <c r="AN3" s="504" t="s">
        <v>5443</v>
      </c>
      <c r="AO3" s="487"/>
      <c r="AP3" s="487"/>
      <c r="AQ3" s="487"/>
    </row>
    <row r="4" ht="36.75" customHeight="1">
      <c r="A4" s="488" t="s">
        <v>5444</v>
      </c>
      <c r="B4" s="489" t="s">
        <v>5445</v>
      </c>
      <c r="C4" s="489" t="s">
        <v>1392</v>
      </c>
      <c r="D4" s="489" t="s">
        <v>62</v>
      </c>
      <c r="E4" s="489" t="s">
        <v>66</v>
      </c>
      <c r="F4" s="489" t="s">
        <v>5422</v>
      </c>
      <c r="G4" s="490" t="s">
        <v>5423</v>
      </c>
      <c r="H4" s="491"/>
      <c r="I4" s="491"/>
      <c r="J4" s="491"/>
      <c r="K4" s="491"/>
      <c r="L4" s="491"/>
      <c r="M4" s="492" t="s">
        <v>5446</v>
      </c>
      <c r="N4" s="492" t="s">
        <v>5447</v>
      </c>
      <c r="O4" s="493" t="s">
        <v>1556</v>
      </c>
      <c r="P4" s="493">
        <v>3.0</v>
      </c>
      <c r="Q4" s="493">
        <v>3.0</v>
      </c>
      <c r="R4" s="494">
        <v>8.0</v>
      </c>
      <c r="S4" s="495">
        <v>42743.0</v>
      </c>
      <c r="T4" s="496" t="s">
        <v>39</v>
      </c>
      <c r="U4" s="496"/>
      <c r="V4" s="496" t="s">
        <v>5426</v>
      </c>
      <c r="W4" s="497">
        <v>297.62</v>
      </c>
      <c r="X4" s="496"/>
      <c r="Y4" s="511" t="s">
        <v>75</v>
      </c>
      <c r="Z4" s="498" t="s">
        <v>5437</v>
      </c>
      <c r="AA4" s="496" t="s">
        <v>5448</v>
      </c>
      <c r="AB4" s="499" t="s">
        <v>5449</v>
      </c>
      <c r="AC4" s="41" t="s">
        <v>5450</v>
      </c>
      <c r="AD4" s="500"/>
      <c r="AE4" s="500" t="s">
        <v>1556</v>
      </c>
      <c r="AF4" s="501">
        <v>1.0</v>
      </c>
      <c r="AG4" s="501">
        <v>3.0</v>
      </c>
      <c r="AH4" s="501">
        <v>8.0</v>
      </c>
      <c r="AI4" s="510" t="s">
        <v>5441</v>
      </c>
      <c r="AJ4" s="503" t="s">
        <v>39</v>
      </c>
      <c r="AK4" s="500" t="s">
        <v>5451</v>
      </c>
      <c r="AL4" s="500"/>
      <c r="AM4" s="500" t="s">
        <v>5431</v>
      </c>
      <c r="AN4" s="504" t="s">
        <v>5432</v>
      </c>
      <c r="AO4" s="487"/>
      <c r="AP4" s="487"/>
      <c r="AQ4" s="487"/>
    </row>
    <row r="5" ht="36.75" customHeight="1">
      <c r="A5" s="505" t="s">
        <v>5452</v>
      </c>
      <c r="B5" s="506" t="s">
        <v>5453</v>
      </c>
      <c r="C5" s="506" t="s">
        <v>1392</v>
      </c>
      <c r="D5" s="506" t="s">
        <v>62</v>
      </c>
      <c r="E5" s="506" t="s">
        <v>73</v>
      </c>
      <c r="F5" s="506" t="s">
        <v>5422</v>
      </c>
      <c r="G5" s="507" t="s">
        <v>5454</v>
      </c>
      <c r="H5" s="491"/>
      <c r="I5" s="491"/>
      <c r="J5" s="491"/>
      <c r="K5" s="491"/>
      <c r="L5" s="491"/>
      <c r="M5" s="492" t="s">
        <v>5455</v>
      </c>
      <c r="N5" s="492" t="s">
        <v>5456</v>
      </c>
      <c r="O5" s="493" t="s">
        <v>1556</v>
      </c>
      <c r="P5" s="493">
        <v>3.0</v>
      </c>
      <c r="Q5" s="493">
        <v>4.0</v>
      </c>
      <c r="R5" s="494">
        <v>8.0</v>
      </c>
      <c r="S5" s="494" t="s">
        <v>5454</v>
      </c>
      <c r="T5" s="496" t="s">
        <v>39</v>
      </c>
      <c r="U5" s="496"/>
      <c r="V5" s="496" t="s">
        <v>5426</v>
      </c>
      <c r="W5" s="497">
        <v>314.24</v>
      </c>
      <c r="X5" s="496" t="s">
        <v>5457</v>
      </c>
      <c r="Y5" s="511" t="s">
        <v>5427</v>
      </c>
      <c r="Z5" s="498" t="s">
        <v>5428</v>
      </c>
      <c r="AA5" s="496"/>
      <c r="AB5" s="499" t="s">
        <v>5458</v>
      </c>
      <c r="AC5" s="41" t="s">
        <v>5459</v>
      </c>
      <c r="AD5" s="500" t="s">
        <v>5460</v>
      </c>
      <c r="AE5" s="500" t="s">
        <v>1556</v>
      </c>
      <c r="AF5" s="501">
        <v>1.0</v>
      </c>
      <c r="AG5" s="501">
        <v>4.0</v>
      </c>
      <c r="AH5" s="501">
        <v>8.0</v>
      </c>
      <c r="AI5" s="510" t="s">
        <v>5441</v>
      </c>
      <c r="AJ5" s="503" t="s">
        <v>39</v>
      </c>
      <c r="AK5" s="500" t="s">
        <v>5461</v>
      </c>
      <c r="AL5" s="500">
        <v>9.88585422E8</v>
      </c>
      <c r="AM5" s="500" t="s">
        <v>5431</v>
      </c>
      <c r="AN5" s="504" t="s">
        <v>5432</v>
      </c>
      <c r="AO5" s="487"/>
      <c r="AP5" s="487"/>
      <c r="AQ5" s="487"/>
    </row>
    <row r="6" ht="36.75" customHeight="1">
      <c r="A6" s="488" t="s">
        <v>5462</v>
      </c>
      <c r="B6" s="489" t="s">
        <v>5463</v>
      </c>
      <c r="C6" s="489" t="s">
        <v>1392</v>
      </c>
      <c r="D6" s="489" t="s">
        <v>62</v>
      </c>
      <c r="E6" s="489" t="s">
        <v>82</v>
      </c>
      <c r="F6" s="489" t="s">
        <v>5422</v>
      </c>
      <c r="G6" s="490" t="s">
        <v>5464</v>
      </c>
      <c r="H6" s="491" t="s">
        <v>5465</v>
      </c>
      <c r="I6" s="491"/>
      <c r="J6" s="491"/>
      <c r="K6" s="491"/>
      <c r="L6" s="491"/>
      <c r="M6" s="492" t="s">
        <v>5466</v>
      </c>
      <c r="N6" s="492" t="s">
        <v>5467</v>
      </c>
      <c r="O6" s="493" t="s">
        <v>1556</v>
      </c>
      <c r="P6" s="493">
        <v>3.0</v>
      </c>
      <c r="Q6" s="493">
        <v>5.0</v>
      </c>
      <c r="R6" s="494">
        <v>8.0</v>
      </c>
      <c r="S6" s="494" t="s">
        <v>5464</v>
      </c>
      <c r="T6" s="492" t="s">
        <v>39</v>
      </c>
      <c r="U6" s="492"/>
      <c r="V6" s="496" t="s">
        <v>5426</v>
      </c>
      <c r="W6" s="497">
        <v>258.19</v>
      </c>
      <c r="X6" s="496"/>
      <c r="Y6" s="511" t="s">
        <v>75</v>
      </c>
      <c r="Z6" s="498" t="s">
        <v>2271</v>
      </c>
      <c r="AA6" s="496"/>
      <c r="AB6" s="499" t="s">
        <v>5468</v>
      </c>
      <c r="AC6" s="41" t="s">
        <v>5469</v>
      </c>
      <c r="AD6" s="500"/>
      <c r="AE6" s="500" t="s">
        <v>1556</v>
      </c>
      <c r="AF6" s="501">
        <v>1.0</v>
      </c>
      <c r="AG6" s="501">
        <v>5.0</v>
      </c>
      <c r="AH6" s="501">
        <v>8.0</v>
      </c>
      <c r="AI6" s="510" t="s">
        <v>5441</v>
      </c>
      <c r="AJ6" s="503" t="s">
        <v>39</v>
      </c>
      <c r="AK6" s="500" t="s">
        <v>741</v>
      </c>
      <c r="AL6" s="500"/>
      <c r="AM6" s="500" t="s">
        <v>5431</v>
      </c>
      <c r="AN6" s="504" t="s">
        <v>5470</v>
      </c>
      <c r="AO6" s="487"/>
      <c r="AP6" s="487"/>
      <c r="AQ6" s="487"/>
    </row>
    <row r="7" ht="36.75" customHeight="1">
      <c r="A7" s="505" t="s">
        <v>5471</v>
      </c>
      <c r="B7" s="506" t="s">
        <v>5472</v>
      </c>
      <c r="C7" s="506" t="s">
        <v>1392</v>
      </c>
      <c r="D7" s="506" t="s">
        <v>62</v>
      </c>
      <c r="E7" s="506" t="s">
        <v>89</v>
      </c>
      <c r="F7" s="506" t="s">
        <v>5422</v>
      </c>
      <c r="G7" s="507" t="s">
        <v>5464</v>
      </c>
      <c r="H7" s="491"/>
      <c r="I7" s="491"/>
      <c r="J7" s="491"/>
      <c r="K7" s="491"/>
      <c r="L7" s="491"/>
      <c r="M7" s="492" t="s">
        <v>5473</v>
      </c>
      <c r="N7" s="492" t="s">
        <v>5474</v>
      </c>
      <c r="O7" s="493" t="s">
        <v>1556</v>
      </c>
      <c r="P7" s="493">
        <v>3.0</v>
      </c>
      <c r="Q7" s="493">
        <v>6.0</v>
      </c>
      <c r="R7" s="494">
        <v>8.0</v>
      </c>
      <c r="S7" s="494" t="s">
        <v>5464</v>
      </c>
      <c r="T7" s="496" t="s">
        <v>39</v>
      </c>
      <c r="U7" s="496"/>
      <c r="V7" s="496" t="s">
        <v>5426</v>
      </c>
      <c r="W7" s="497">
        <v>0.0</v>
      </c>
      <c r="X7" s="496"/>
      <c r="Y7" s="511" t="s">
        <v>75</v>
      </c>
      <c r="Z7" s="498" t="s">
        <v>2271</v>
      </c>
      <c r="AA7" s="496"/>
      <c r="AB7" s="499" t="s">
        <v>5475</v>
      </c>
      <c r="AC7" s="41" t="s">
        <v>5476</v>
      </c>
      <c r="AD7" s="500" t="s">
        <v>5477</v>
      </c>
      <c r="AE7" s="500" t="s">
        <v>1556</v>
      </c>
      <c r="AF7" s="501">
        <v>1.0</v>
      </c>
      <c r="AG7" s="501">
        <v>6.0</v>
      </c>
      <c r="AH7" s="501">
        <v>8.0</v>
      </c>
      <c r="AI7" s="510" t="s">
        <v>5441</v>
      </c>
      <c r="AJ7" s="503" t="s">
        <v>39</v>
      </c>
      <c r="AK7" s="500" t="s">
        <v>741</v>
      </c>
      <c r="AL7" s="500">
        <v>9.80777054E8</v>
      </c>
      <c r="AM7" s="500" t="s">
        <v>5431</v>
      </c>
      <c r="AN7" s="504" t="s">
        <v>5432</v>
      </c>
      <c r="AO7" s="487"/>
      <c r="AP7" s="487"/>
      <c r="AQ7" s="487"/>
    </row>
    <row r="8" ht="36.75" customHeight="1">
      <c r="A8" s="488" t="s">
        <v>5478</v>
      </c>
      <c r="B8" s="489" t="s">
        <v>5479</v>
      </c>
      <c r="C8" s="489" t="s">
        <v>1392</v>
      </c>
      <c r="D8" s="489" t="s">
        <v>62</v>
      </c>
      <c r="E8" s="489" t="s">
        <v>104</v>
      </c>
      <c r="F8" s="489" t="s">
        <v>5422</v>
      </c>
      <c r="G8" s="490" t="s">
        <v>5480</v>
      </c>
      <c r="H8" s="491"/>
      <c r="I8" s="491"/>
      <c r="J8" s="491"/>
      <c r="K8" s="491"/>
      <c r="L8" s="491"/>
      <c r="M8" s="492" t="s">
        <v>5481</v>
      </c>
      <c r="N8" s="492" t="s">
        <v>5482</v>
      </c>
      <c r="O8" s="493" t="s">
        <v>1556</v>
      </c>
      <c r="P8" s="493">
        <v>3.0</v>
      </c>
      <c r="Q8" s="493">
        <v>7.0</v>
      </c>
      <c r="R8" s="493"/>
      <c r="S8" s="493"/>
      <c r="T8" s="496" t="s">
        <v>5482</v>
      </c>
      <c r="U8" s="496"/>
      <c r="V8" s="496" t="s">
        <v>5426</v>
      </c>
      <c r="W8" s="497">
        <v>0.0</v>
      </c>
      <c r="X8" s="496"/>
      <c r="Y8" s="511" t="s">
        <v>75</v>
      </c>
      <c r="Z8" s="498" t="s">
        <v>5483</v>
      </c>
      <c r="AA8" s="496"/>
      <c r="AB8" s="499" t="s">
        <v>5484</v>
      </c>
      <c r="AC8" s="41" t="s">
        <v>5485</v>
      </c>
      <c r="AD8" s="500"/>
      <c r="AE8" s="500" t="s">
        <v>1556</v>
      </c>
      <c r="AF8" s="501">
        <v>1.0</v>
      </c>
      <c r="AG8" s="501">
        <v>7.0</v>
      </c>
      <c r="AH8" s="501">
        <v>8.0</v>
      </c>
      <c r="AI8" s="512">
        <v>48274.0</v>
      </c>
      <c r="AJ8" s="503" t="s">
        <v>39</v>
      </c>
      <c r="AK8" s="500" t="s">
        <v>5486</v>
      </c>
      <c r="AL8" s="500" t="s">
        <v>5487</v>
      </c>
      <c r="AM8" s="500" t="s">
        <v>5431</v>
      </c>
      <c r="AN8" s="504" t="s">
        <v>5432</v>
      </c>
      <c r="AO8" s="487"/>
      <c r="AP8" s="487"/>
      <c r="AQ8" s="487"/>
    </row>
    <row r="9" ht="36.75" customHeight="1">
      <c r="A9" s="505" t="s">
        <v>5488</v>
      </c>
      <c r="B9" s="506" t="s">
        <v>5489</v>
      </c>
      <c r="C9" s="506" t="s">
        <v>1392</v>
      </c>
      <c r="D9" s="506" t="s">
        <v>62</v>
      </c>
      <c r="E9" s="506" t="s">
        <v>116</v>
      </c>
      <c r="F9" s="506" t="s">
        <v>5422</v>
      </c>
      <c r="G9" s="507" t="s">
        <v>5490</v>
      </c>
      <c r="H9" s="513" t="s">
        <v>5491</v>
      </c>
      <c r="I9" s="491"/>
      <c r="J9" s="491"/>
      <c r="K9" s="491"/>
      <c r="L9" s="491"/>
      <c r="M9" s="492" t="s">
        <v>5492</v>
      </c>
      <c r="N9" s="514" t="s">
        <v>5479</v>
      </c>
      <c r="O9" s="493" t="s">
        <v>1556</v>
      </c>
      <c r="P9" s="493">
        <v>3.0</v>
      </c>
      <c r="Q9" s="493">
        <v>8.0</v>
      </c>
      <c r="R9" s="494">
        <v>8.0</v>
      </c>
      <c r="S9" s="495">
        <v>43525.0</v>
      </c>
      <c r="T9" s="496" t="s">
        <v>39</v>
      </c>
      <c r="U9" s="496"/>
      <c r="V9" s="496" t="s">
        <v>5426</v>
      </c>
      <c r="W9" s="497">
        <v>93.98</v>
      </c>
      <c r="X9" s="496"/>
      <c r="Y9" s="511" t="s">
        <v>5427</v>
      </c>
      <c r="Z9" s="498" t="s">
        <v>5428</v>
      </c>
      <c r="AA9" s="496"/>
      <c r="AB9" s="499" t="s">
        <v>5493</v>
      </c>
      <c r="AC9" s="41" t="s">
        <v>5494</v>
      </c>
      <c r="AD9" s="500"/>
      <c r="AE9" s="500" t="s">
        <v>1556</v>
      </c>
      <c r="AF9" s="501">
        <v>1.0</v>
      </c>
      <c r="AG9" s="501">
        <v>8.0</v>
      </c>
      <c r="AH9" s="501">
        <v>8.0</v>
      </c>
      <c r="AI9" s="510" t="s">
        <v>5441</v>
      </c>
      <c r="AJ9" s="503" t="s">
        <v>39</v>
      </c>
      <c r="AK9" s="500" t="s">
        <v>5495</v>
      </c>
      <c r="AL9" s="500"/>
      <c r="AM9" s="500" t="s">
        <v>5431</v>
      </c>
      <c r="AN9" s="504" t="s">
        <v>1980</v>
      </c>
      <c r="AO9" s="487"/>
      <c r="AP9" s="487"/>
      <c r="AQ9" s="487"/>
    </row>
    <row r="10" ht="36.75" customHeight="1">
      <c r="A10" s="488" t="s">
        <v>5496</v>
      </c>
      <c r="B10" s="489" t="s">
        <v>5497</v>
      </c>
      <c r="C10" s="489" t="s">
        <v>1392</v>
      </c>
      <c r="D10" s="489" t="s">
        <v>62</v>
      </c>
      <c r="E10" s="489" t="s">
        <v>113</v>
      </c>
      <c r="F10" s="489" t="s">
        <v>5422</v>
      </c>
      <c r="G10" s="490" t="s">
        <v>5498</v>
      </c>
      <c r="H10" s="491"/>
      <c r="I10" s="491"/>
      <c r="J10" s="491"/>
      <c r="K10" s="491"/>
      <c r="L10" s="491"/>
      <c r="M10" s="515" t="s">
        <v>5499</v>
      </c>
      <c r="N10" s="515" t="s">
        <v>5500</v>
      </c>
      <c r="O10" s="516" t="s">
        <v>1556</v>
      </c>
      <c r="P10" s="516">
        <v>3.0</v>
      </c>
      <c r="Q10" s="493">
        <v>9.0</v>
      </c>
      <c r="R10" s="517">
        <v>8.0</v>
      </c>
      <c r="S10" s="517" t="s">
        <v>5490</v>
      </c>
      <c r="T10" s="518" t="s">
        <v>39</v>
      </c>
      <c r="U10" s="518"/>
      <c r="V10" s="496" t="s">
        <v>5426</v>
      </c>
      <c r="W10" s="497">
        <v>4.11</v>
      </c>
      <c r="X10" s="496"/>
      <c r="Y10" s="482" t="s">
        <v>75</v>
      </c>
      <c r="Z10" s="498" t="s">
        <v>5437</v>
      </c>
      <c r="AA10" s="496"/>
      <c r="AB10" s="499" t="s">
        <v>5501</v>
      </c>
      <c r="AC10" s="41" t="s">
        <v>5502</v>
      </c>
      <c r="AD10" s="500"/>
      <c r="AE10" s="500" t="s">
        <v>1556</v>
      </c>
      <c r="AF10" s="501">
        <v>1.0</v>
      </c>
      <c r="AG10" s="501">
        <v>9.0</v>
      </c>
      <c r="AH10" s="501">
        <v>8.0</v>
      </c>
      <c r="AI10" s="510" t="s">
        <v>5441</v>
      </c>
      <c r="AJ10" s="503" t="s">
        <v>39</v>
      </c>
      <c r="AK10" s="500" t="s">
        <v>5503</v>
      </c>
      <c r="AL10" s="500"/>
      <c r="AM10" s="500" t="s">
        <v>5431</v>
      </c>
      <c r="AN10" s="504" t="s">
        <v>5432</v>
      </c>
      <c r="AO10" s="487"/>
      <c r="AP10" s="487"/>
      <c r="AQ10" s="487"/>
    </row>
    <row r="11" ht="36.75" customHeight="1">
      <c r="A11" s="505" t="s">
        <v>5504</v>
      </c>
      <c r="B11" s="506" t="s">
        <v>5505</v>
      </c>
      <c r="C11" s="506" t="s">
        <v>1392</v>
      </c>
      <c r="D11" s="506" t="s">
        <v>62</v>
      </c>
      <c r="E11" s="506" t="s">
        <v>121</v>
      </c>
      <c r="F11" s="506" t="s">
        <v>5422</v>
      </c>
      <c r="G11" s="507" t="s">
        <v>5506</v>
      </c>
      <c r="H11" s="491"/>
      <c r="I11" s="491"/>
      <c r="J11" s="491"/>
      <c r="K11" s="491"/>
      <c r="L11" s="491"/>
      <c r="M11" s="492" t="s">
        <v>5507</v>
      </c>
      <c r="N11" s="496" t="s">
        <v>5508</v>
      </c>
      <c r="O11" s="493" t="s">
        <v>5509</v>
      </c>
      <c r="P11" s="493">
        <v>3.0</v>
      </c>
      <c r="Q11" s="493">
        <v>10.0</v>
      </c>
      <c r="R11" s="494">
        <v>8.0</v>
      </c>
      <c r="S11" s="495">
        <v>43647.0</v>
      </c>
      <c r="T11" s="496" t="s">
        <v>39</v>
      </c>
      <c r="U11" s="496"/>
      <c r="V11" s="496" t="s">
        <v>5426</v>
      </c>
      <c r="W11" s="497">
        <v>0.0</v>
      </c>
      <c r="X11" s="496"/>
      <c r="Y11" s="511" t="s">
        <v>75</v>
      </c>
      <c r="Z11" s="498" t="s">
        <v>5437</v>
      </c>
      <c r="AA11" s="496"/>
      <c r="AB11" s="499" t="s">
        <v>5510</v>
      </c>
      <c r="AC11" s="41" t="s">
        <v>5511</v>
      </c>
      <c r="AD11" s="500"/>
      <c r="AE11" s="500" t="s">
        <v>5512</v>
      </c>
      <c r="AF11" s="501">
        <v>1.0</v>
      </c>
      <c r="AG11" s="501">
        <v>10.0</v>
      </c>
      <c r="AH11" s="501">
        <v>8.0</v>
      </c>
      <c r="AI11" s="510" t="s">
        <v>5441</v>
      </c>
      <c r="AJ11" s="503" t="s">
        <v>39</v>
      </c>
      <c r="AK11" s="500" t="s">
        <v>741</v>
      </c>
      <c r="AL11" s="500"/>
      <c r="AM11" s="500" t="s">
        <v>5431</v>
      </c>
      <c r="AN11" s="504" t="s">
        <v>5443</v>
      </c>
      <c r="AO11" s="487"/>
      <c r="AP11" s="487"/>
      <c r="AQ11" s="487"/>
    </row>
    <row r="12" ht="36.75" customHeight="1">
      <c r="A12" s="488" t="s">
        <v>5513</v>
      </c>
      <c r="B12" s="489" t="s">
        <v>5514</v>
      </c>
      <c r="C12" s="489" t="s">
        <v>1392</v>
      </c>
      <c r="D12" s="489" t="s">
        <v>62</v>
      </c>
      <c r="E12" s="489" t="s">
        <v>128</v>
      </c>
      <c r="F12" s="489" t="s">
        <v>5422</v>
      </c>
      <c r="G12" s="490" t="s">
        <v>829</v>
      </c>
      <c r="H12" s="491"/>
      <c r="I12" s="491"/>
      <c r="J12" s="491"/>
      <c r="K12" s="491"/>
      <c r="L12" s="491"/>
      <c r="M12" s="492" t="s">
        <v>5515</v>
      </c>
      <c r="N12" s="492" t="s">
        <v>5516</v>
      </c>
      <c r="O12" s="493" t="s">
        <v>5509</v>
      </c>
      <c r="P12" s="493">
        <v>3.0</v>
      </c>
      <c r="Q12" s="493">
        <v>11.0</v>
      </c>
      <c r="R12" s="494">
        <v>8.0</v>
      </c>
      <c r="S12" s="495">
        <v>43647.0</v>
      </c>
      <c r="T12" s="496" t="s">
        <v>39</v>
      </c>
      <c r="U12" s="496"/>
      <c r="V12" s="496" t="s">
        <v>5426</v>
      </c>
      <c r="W12" s="497">
        <v>0.0</v>
      </c>
      <c r="X12" s="496"/>
      <c r="Y12" s="511" t="s">
        <v>75</v>
      </c>
      <c r="Z12" s="498" t="s">
        <v>5517</v>
      </c>
      <c r="AA12" s="496"/>
      <c r="AB12" s="499" t="s">
        <v>5518</v>
      </c>
      <c r="AC12" s="41" t="s">
        <v>5519</v>
      </c>
      <c r="AD12" s="500"/>
      <c r="AE12" s="500" t="s">
        <v>5512</v>
      </c>
      <c r="AF12" s="501">
        <v>1.0</v>
      </c>
      <c r="AG12" s="501">
        <v>11.0</v>
      </c>
      <c r="AH12" s="501">
        <v>8.0</v>
      </c>
      <c r="AI12" s="510" t="s">
        <v>5441</v>
      </c>
      <c r="AJ12" s="503" t="s">
        <v>39</v>
      </c>
      <c r="AK12" s="500" t="s">
        <v>741</v>
      </c>
      <c r="AL12" s="500"/>
      <c r="AM12" s="500" t="s">
        <v>5431</v>
      </c>
      <c r="AN12" s="504" t="s">
        <v>5470</v>
      </c>
      <c r="AO12" s="487"/>
      <c r="AP12" s="487"/>
      <c r="AQ12" s="487"/>
    </row>
    <row r="13" ht="36.75" customHeight="1">
      <c r="A13" s="505" t="s">
        <v>5520</v>
      </c>
      <c r="B13" s="506" t="s">
        <v>5521</v>
      </c>
      <c r="C13" s="506" t="s">
        <v>1392</v>
      </c>
      <c r="D13" s="506" t="s">
        <v>62</v>
      </c>
      <c r="E13" s="506" t="s">
        <v>137</v>
      </c>
      <c r="F13" s="506" t="s">
        <v>5422</v>
      </c>
      <c r="G13" s="507" t="s">
        <v>1368</v>
      </c>
      <c r="H13" s="491"/>
      <c r="I13" s="491"/>
      <c r="J13" s="491"/>
      <c r="K13" s="491"/>
      <c r="L13" s="491"/>
      <c r="M13" s="492" t="s">
        <v>5522</v>
      </c>
      <c r="N13" s="492" t="s">
        <v>5523</v>
      </c>
      <c r="O13" s="493" t="s">
        <v>1556</v>
      </c>
      <c r="P13" s="493">
        <v>3.0</v>
      </c>
      <c r="Q13" s="493">
        <v>12.0</v>
      </c>
      <c r="R13" s="494">
        <v>8.0</v>
      </c>
      <c r="S13" s="495">
        <v>11758.0</v>
      </c>
      <c r="T13" s="496" t="s">
        <v>39</v>
      </c>
      <c r="U13" s="496"/>
      <c r="V13" s="496" t="s">
        <v>5426</v>
      </c>
      <c r="W13" s="497">
        <v>0.0</v>
      </c>
      <c r="X13" s="496"/>
      <c r="Y13" s="511" t="s">
        <v>75</v>
      </c>
      <c r="Z13" s="498" t="s">
        <v>5437</v>
      </c>
      <c r="AA13" s="496"/>
      <c r="AB13" s="499" t="s">
        <v>5524</v>
      </c>
      <c r="AC13" s="41" t="s">
        <v>5525</v>
      </c>
      <c r="AD13" s="500" t="s">
        <v>5526</v>
      </c>
      <c r="AE13" s="500" t="s">
        <v>1556</v>
      </c>
      <c r="AF13" s="501">
        <v>1.0</v>
      </c>
      <c r="AG13" s="501">
        <v>12.0</v>
      </c>
      <c r="AH13" s="501">
        <v>8.0</v>
      </c>
      <c r="AI13" s="510" t="s">
        <v>5527</v>
      </c>
      <c r="AJ13" s="503" t="s">
        <v>39</v>
      </c>
      <c r="AK13" s="500" t="s">
        <v>908</v>
      </c>
      <c r="AL13" s="500">
        <v>9.95575403E8</v>
      </c>
      <c r="AM13" s="500" t="s">
        <v>5431</v>
      </c>
      <c r="AN13" s="504" t="s">
        <v>5432</v>
      </c>
      <c r="AO13" s="487"/>
      <c r="AP13" s="487"/>
      <c r="AQ13" s="487"/>
    </row>
    <row r="14" ht="36.75" customHeight="1">
      <c r="A14" s="519" t="s">
        <v>5528</v>
      </c>
      <c r="B14" s="520" t="s">
        <v>5529</v>
      </c>
      <c r="C14" s="520" t="s">
        <v>5530</v>
      </c>
      <c r="D14" s="520" t="s">
        <v>9</v>
      </c>
      <c r="E14" s="520" t="s">
        <v>144</v>
      </c>
      <c r="F14" s="520" t="s">
        <v>5531</v>
      </c>
      <c r="G14" s="521" t="s">
        <v>873</v>
      </c>
      <c r="H14" s="491"/>
      <c r="I14" s="491"/>
      <c r="J14" s="491"/>
      <c r="K14" s="491"/>
      <c r="L14" s="491"/>
      <c r="M14" s="492" t="s">
        <v>5532</v>
      </c>
      <c r="N14" s="492" t="s">
        <v>5533</v>
      </c>
      <c r="O14" s="493" t="s">
        <v>1556</v>
      </c>
      <c r="P14" s="493">
        <v>3.0</v>
      </c>
      <c r="Q14" s="493">
        <v>13.0</v>
      </c>
      <c r="R14" s="494">
        <v>8.0</v>
      </c>
      <c r="S14" s="495">
        <v>11691.0</v>
      </c>
      <c r="T14" s="496" t="s">
        <v>39</v>
      </c>
      <c r="U14" s="496"/>
      <c r="V14" s="496" t="s">
        <v>5426</v>
      </c>
      <c r="W14" s="497">
        <v>0.0</v>
      </c>
      <c r="X14" s="496"/>
      <c r="Y14" s="511" t="s">
        <v>5427</v>
      </c>
      <c r="Z14" s="498" t="s">
        <v>5428</v>
      </c>
      <c r="AA14" s="496"/>
      <c r="AB14" s="499" t="s">
        <v>5534</v>
      </c>
      <c r="AC14" s="41" t="s">
        <v>5535</v>
      </c>
      <c r="AD14" s="500" t="s">
        <v>5536</v>
      </c>
      <c r="AE14" s="500" t="s">
        <v>1556</v>
      </c>
      <c r="AF14" s="501">
        <v>1.0</v>
      </c>
      <c r="AG14" s="501">
        <v>13.0</v>
      </c>
      <c r="AH14" s="501">
        <v>8.0</v>
      </c>
      <c r="AI14" s="522">
        <v>48274.0</v>
      </c>
      <c r="AJ14" s="503" t="s">
        <v>39</v>
      </c>
      <c r="AK14" s="500" t="s">
        <v>5537</v>
      </c>
      <c r="AL14" s="500">
        <v>7.4205669E7</v>
      </c>
      <c r="AM14" s="500" t="s">
        <v>5431</v>
      </c>
      <c r="AN14" s="504" t="s">
        <v>5432</v>
      </c>
      <c r="AO14" s="487"/>
      <c r="AP14" s="487"/>
      <c r="AQ14" s="487"/>
    </row>
    <row r="15" ht="36.75" customHeight="1">
      <c r="A15" s="505" t="s">
        <v>5538</v>
      </c>
      <c r="B15" s="505" t="s">
        <v>5538</v>
      </c>
      <c r="C15" s="506" t="s">
        <v>1392</v>
      </c>
      <c r="D15" s="506" t="s">
        <v>62</v>
      </c>
      <c r="E15" s="506" t="s">
        <v>156</v>
      </c>
      <c r="F15" s="506" t="s">
        <v>5422</v>
      </c>
      <c r="G15" s="505" t="s">
        <v>5538</v>
      </c>
      <c r="H15" s="491" t="s">
        <v>5539</v>
      </c>
      <c r="I15" s="491"/>
      <c r="J15" s="491"/>
      <c r="K15" s="491"/>
      <c r="L15" s="491"/>
      <c r="M15" s="508" t="s">
        <v>5540</v>
      </c>
      <c r="N15" s="492" t="s">
        <v>5541</v>
      </c>
      <c r="O15" s="493" t="s">
        <v>1556</v>
      </c>
      <c r="P15" s="493">
        <v>3.0</v>
      </c>
      <c r="Q15" s="493">
        <v>14.0</v>
      </c>
      <c r="R15" s="494">
        <v>7.92</v>
      </c>
      <c r="S15" s="495">
        <v>45693.0</v>
      </c>
      <c r="T15" s="523">
        <v>45778.0</v>
      </c>
      <c r="U15" s="509"/>
      <c r="V15" s="496" t="s">
        <v>5426</v>
      </c>
      <c r="W15" s="509" t="s">
        <v>5542</v>
      </c>
      <c r="X15" s="496"/>
      <c r="Y15" s="509" t="s">
        <v>2097</v>
      </c>
      <c r="Z15" s="509"/>
      <c r="AA15" s="496"/>
      <c r="AB15" s="499" t="s">
        <v>5540</v>
      </c>
      <c r="AC15" s="41" t="s">
        <v>5543</v>
      </c>
      <c r="AD15" s="500" t="s">
        <v>5544</v>
      </c>
      <c r="AE15" s="500" t="s">
        <v>1556</v>
      </c>
      <c r="AF15" s="501">
        <v>1.0</v>
      </c>
      <c r="AG15" s="501">
        <v>14.0</v>
      </c>
      <c r="AH15" s="501">
        <v>8.0</v>
      </c>
      <c r="AI15" s="512">
        <v>45778.0</v>
      </c>
      <c r="AJ15" s="503" t="s">
        <v>39</v>
      </c>
      <c r="AK15" s="500" t="s">
        <v>5545</v>
      </c>
      <c r="AL15" s="500">
        <v>9.9575403E7</v>
      </c>
      <c r="AM15" s="500" t="s">
        <v>5431</v>
      </c>
      <c r="AN15" s="504" t="s">
        <v>5432</v>
      </c>
      <c r="AO15" s="487"/>
      <c r="AP15" s="487"/>
      <c r="AQ15" s="487"/>
    </row>
    <row r="16" ht="36.75" customHeight="1">
      <c r="A16" s="488" t="s">
        <v>5546</v>
      </c>
      <c r="B16" s="489" t="s">
        <v>5547</v>
      </c>
      <c r="C16" s="489" t="s">
        <v>1392</v>
      </c>
      <c r="D16" s="489" t="s">
        <v>62</v>
      </c>
      <c r="E16" s="489" t="s">
        <v>165</v>
      </c>
      <c r="F16" s="489" t="s">
        <v>5422</v>
      </c>
      <c r="G16" s="490" t="s">
        <v>5548</v>
      </c>
      <c r="H16" s="491"/>
      <c r="I16" s="491"/>
      <c r="J16" s="491"/>
      <c r="K16" s="491"/>
      <c r="L16" s="491"/>
      <c r="M16" s="492" t="s">
        <v>5549</v>
      </c>
      <c r="N16" s="492" t="s">
        <v>5550</v>
      </c>
      <c r="O16" s="493" t="s">
        <v>1556</v>
      </c>
      <c r="P16" s="493">
        <v>3.0</v>
      </c>
      <c r="Q16" s="493">
        <v>15.0</v>
      </c>
      <c r="R16" s="494">
        <v>8.0</v>
      </c>
      <c r="S16" s="494" t="s">
        <v>5551</v>
      </c>
      <c r="T16" s="496" t="s">
        <v>39</v>
      </c>
      <c r="U16" s="496"/>
      <c r="V16" s="496" t="s">
        <v>5426</v>
      </c>
      <c r="W16" s="497">
        <v>12.68</v>
      </c>
      <c r="X16" s="496"/>
      <c r="Y16" s="511" t="s">
        <v>75</v>
      </c>
      <c r="Z16" s="498" t="s">
        <v>5437</v>
      </c>
      <c r="AA16" s="496"/>
      <c r="AB16" s="499" t="s">
        <v>5552</v>
      </c>
      <c r="AC16" s="41" t="s">
        <v>5553</v>
      </c>
      <c r="AD16" s="500"/>
      <c r="AE16" s="500" t="s">
        <v>1556</v>
      </c>
      <c r="AF16" s="501">
        <v>1.0</v>
      </c>
      <c r="AG16" s="501">
        <v>15.0</v>
      </c>
      <c r="AH16" s="501">
        <v>8.0</v>
      </c>
      <c r="AI16" s="510" t="s">
        <v>5441</v>
      </c>
      <c r="AJ16" s="503" t="s">
        <v>39</v>
      </c>
      <c r="AK16" s="500" t="s">
        <v>5495</v>
      </c>
      <c r="AL16" s="500"/>
      <c r="AM16" s="500" t="s">
        <v>5431</v>
      </c>
      <c r="AN16" s="504" t="s">
        <v>5470</v>
      </c>
      <c r="AO16" s="487"/>
      <c r="AP16" s="487"/>
      <c r="AQ16" s="487"/>
    </row>
    <row r="17" ht="36.75" customHeight="1">
      <c r="A17" s="505" t="s">
        <v>5554</v>
      </c>
      <c r="B17" s="506" t="s">
        <v>5555</v>
      </c>
      <c r="C17" s="506" t="s">
        <v>1392</v>
      </c>
      <c r="D17" s="506" t="s">
        <v>62</v>
      </c>
      <c r="E17" s="506" t="s">
        <v>172</v>
      </c>
      <c r="F17" s="506" t="s">
        <v>5422</v>
      </c>
      <c r="G17" s="507" t="s">
        <v>1368</v>
      </c>
      <c r="H17" s="491"/>
      <c r="I17" s="491"/>
      <c r="J17" s="491"/>
      <c r="K17" s="491"/>
      <c r="L17" s="491"/>
      <c r="M17" s="524" t="s">
        <v>5556</v>
      </c>
      <c r="N17" s="524" t="s">
        <v>5557</v>
      </c>
      <c r="O17" s="525" t="s">
        <v>1556</v>
      </c>
      <c r="P17" s="525">
        <v>3.0</v>
      </c>
      <c r="Q17" s="493">
        <v>16.0</v>
      </c>
      <c r="R17" s="526">
        <v>8.0</v>
      </c>
      <c r="S17" s="527">
        <v>48823.0</v>
      </c>
      <c r="T17" s="496" t="s">
        <v>39</v>
      </c>
      <c r="U17" s="496"/>
      <c r="V17" s="496" t="s">
        <v>5426</v>
      </c>
      <c r="W17" s="497">
        <v>0.0</v>
      </c>
      <c r="X17" s="496"/>
      <c r="Y17" s="511" t="s">
        <v>5427</v>
      </c>
      <c r="Z17" s="498" t="s">
        <v>5428</v>
      </c>
      <c r="AA17" s="496"/>
      <c r="AB17" s="499" t="s">
        <v>5558</v>
      </c>
      <c r="AC17" s="41" t="s">
        <v>5559</v>
      </c>
      <c r="AD17" s="500" t="s">
        <v>5560</v>
      </c>
      <c r="AE17" s="500" t="s">
        <v>1556</v>
      </c>
      <c r="AF17" s="501">
        <v>1.0</v>
      </c>
      <c r="AG17" s="501">
        <v>16.0</v>
      </c>
      <c r="AH17" s="501">
        <v>8.0</v>
      </c>
      <c r="AI17" s="510" t="s">
        <v>5441</v>
      </c>
      <c r="AJ17" s="503" t="s">
        <v>39</v>
      </c>
      <c r="AK17" s="500" t="s">
        <v>5442</v>
      </c>
      <c r="AL17" s="500">
        <v>9.83570036E8</v>
      </c>
      <c r="AM17" s="500" t="s">
        <v>5431</v>
      </c>
      <c r="AN17" s="504" t="s">
        <v>5432</v>
      </c>
      <c r="AO17" s="487"/>
      <c r="AP17" s="487"/>
      <c r="AQ17" s="487"/>
    </row>
    <row r="18" ht="36.75" customHeight="1">
      <c r="A18" s="488" t="s">
        <v>5561</v>
      </c>
      <c r="B18" s="489" t="s">
        <v>5562</v>
      </c>
      <c r="C18" s="489" t="s">
        <v>1392</v>
      </c>
      <c r="D18" s="489" t="s">
        <v>62</v>
      </c>
      <c r="E18" s="489" t="s">
        <v>179</v>
      </c>
      <c r="F18" s="489" t="s">
        <v>5422</v>
      </c>
      <c r="G18" s="490" t="s">
        <v>5563</v>
      </c>
      <c r="H18" s="491"/>
      <c r="I18" s="491"/>
      <c r="J18" s="491"/>
      <c r="K18" s="491"/>
      <c r="L18" s="491"/>
      <c r="M18" s="524" t="s">
        <v>5564</v>
      </c>
      <c r="N18" s="524" t="s">
        <v>5565</v>
      </c>
      <c r="O18" s="525" t="s">
        <v>1556</v>
      </c>
      <c r="P18" s="525">
        <v>3.0</v>
      </c>
      <c r="Q18" s="493">
        <v>17.0</v>
      </c>
      <c r="R18" s="526">
        <v>8.0</v>
      </c>
      <c r="S18" s="527">
        <v>11691.0</v>
      </c>
      <c r="T18" s="496" t="s">
        <v>39</v>
      </c>
      <c r="U18" s="496"/>
      <c r="V18" s="496" t="s">
        <v>5426</v>
      </c>
      <c r="W18" s="497">
        <v>0.0</v>
      </c>
      <c r="X18" s="496"/>
      <c r="Y18" s="511" t="s">
        <v>5427</v>
      </c>
      <c r="Z18" s="498" t="s">
        <v>5428</v>
      </c>
      <c r="AA18" s="496"/>
      <c r="AB18" s="499" t="s">
        <v>5566</v>
      </c>
      <c r="AC18" s="41" t="s">
        <v>5567</v>
      </c>
      <c r="AD18" s="500" t="s">
        <v>5568</v>
      </c>
      <c r="AE18" s="500" t="s">
        <v>1556</v>
      </c>
      <c r="AF18" s="501">
        <v>1.0</v>
      </c>
      <c r="AG18" s="501">
        <v>17.0</v>
      </c>
      <c r="AH18" s="501">
        <v>8.0</v>
      </c>
      <c r="AI18" s="510" t="s">
        <v>5441</v>
      </c>
      <c r="AJ18" s="503" t="s">
        <v>39</v>
      </c>
      <c r="AK18" s="500" t="s">
        <v>5442</v>
      </c>
      <c r="AL18" s="500">
        <v>9.68836557E8</v>
      </c>
      <c r="AM18" s="500" t="s">
        <v>5431</v>
      </c>
      <c r="AN18" s="504" t="s">
        <v>5432</v>
      </c>
      <c r="AO18" s="487"/>
      <c r="AP18" s="487"/>
      <c r="AQ18" s="487"/>
    </row>
    <row r="19" ht="36.75" customHeight="1">
      <c r="A19" s="505" t="s">
        <v>5569</v>
      </c>
      <c r="B19" s="506" t="s">
        <v>5570</v>
      </c>
      <c r="C19" s="506" t="s">
        <v>1392</v>
      </c>
      <c r="D19" s="506" t="s">
        <v>62</v>
      </c>
      <c r="E19" s="506" t="s">
        <v>186</v>
      </c>
      <c r="F19" s="506" t="s">
        <v>5422</v>
      </c>
      <c r="G19" s="507" t="s">
        <v>5506</v>
      </c>
      <c r="H19" s="491" t="s">
        <v>5571</v>
      </c>
      <c r="I19" s="491"/>
      <c r="J19" s="491"/>
      <c r="K19" s="491"/>
      <c r="L19" s="491"/>
      <c r="M19" s="492" t="s">
        <v>5572</v>
      </c>
      <c r="N19" s="528" t="s">
        <v>5573</v>
      </c>
      <c r="O19" s="493" t="s">
        <v>1556</v>
      </c>
      <c r="P19" s="493">
        <v>3.0</v>
      </c>
      <c r="Q19" s="493">
        <v>18.0</v>
      </c>
      <c r="R19" s="494">
        <v>8.0</v>
      </c>
      <c r="S19" s="494" t="s">
        <v>5563</v>
      </c>
      <c r="T19" s="496" t="s">
        <v>39</v>
      </c>
      <c r="U19" s="496"/>
      <c r="V19" s="496" t="s">
        <v>5426</v>
      </c>
      <c r="W19" s="498"/>
      <c r="X19" s="496"/>
      <c r="Y19" s="529"/>
      <c r="Z19" s="498" t="s">
        <v>5402</v>
      </c>
      <c r="AA19" s="496"/>
      <c r="AB19" s="499" t="s">
        <v>5572</v>
      </c>
      <c r="AC19" s="41" t="s">
        <v>5574</v>
      </c>
      <c r="AD19" s="500" t="s">
        <v>5575</v>
      </c>
      <c r="AE19" s="500" t="s">
        <v>1556</v>
      </c>
      <c r="AF19" s="501">
        <v>1.0</v>
      </c>
      <c r="AG19" s="501">
        <v>18.0</v>
      </c>
      <c r="AH19" s="501">
        <v>8.0</v>
      </c>
      <c r="AI19" s="510" t="s">
        <v>5441</v>
      </c>
      <c r="AJ19" s="503" t="s">
        <v>39</v>
      </c>
      <c r="AK19" s="500" t="s">
        <v>5576</v>
      </c>
      <c r="AL19" s="500">
        <v>9.85989355E8</v>
      </c>
      <c r="AM19" s="500" t="s">
        <v>5431</v>
      </c>
      <c r="AN19" s="504" t="s">
        <v>5443</v>
      </c>
      <c r="AO19" s="487"/>
      <c r="AP19" s="487"/>
      <c r="AQ19" s="487"/>
    </row>
    <row r="20" ht="36.75" customHeight="1">
      <c r="A20" s="488" t="s">
        <v>5577</v>
      </c>
      <c r="B20" s="489" t="s">
        <v>5578</v>
      </c>
      <c r="C20" s="489" t="s">
        <v>1392</v>
      </c>
      <c r="D20" s="489" t="s">
        <v>62</v>
      </c>
      <c r="E20" s="489" t="s">
        <v>200</v>
      </c>
      <c r="F20" s="489" t="s">
        <v>5422</v>
      </c>
      <c r="G20" s="490" t="s">
        <v>5506</v>
      </c>
      <c r="H20" s="491" t="s">
        <v>5579</v>
      </c>
      <c r="I20" s="491"/>
      <c r="J20" s="491"/>
      <c r="K20" s="491"/>
      <c r="L20" s="491"/>
      <c r="M20" s="492" t="s">
        <v>5580</v>
      </c>
      <c r="N20" s="492" t="s">
        <v>5581</v>
      </c>
      <c r="O20" s="493" t="s">
        <v>1556</v>
      </c>
      <c r="P20" s="493">
        <v>3.0</v>
      </c>
      <c r="Q20" s="493">
        <v>19.0</v>
      </c>
      <c r="R20" s="494">
        <v>8.0</v>
      </c>
      <c r="S20" s="495">
        <v>43647.0</v>
      </c>
      <c r="T20" s="496" t="s">
        <v>39</v>
      </c>
      <c r="U20" s="496"/>
      <c r="V20" s="496" t="s">
        <v>5426</v>
      </c>
      <c r="W20" s="497">
        <v>0.0</v>
      </c>
      <c r="X20" s="496"/>
      <c r="Y20" s="482" t="s">
        <v>75</v>
      </c>
      <c r="Z20" s="498" t="s">
        <v>5437</v>
      </c>
      <c r="AA20" s="496"/>
      <c r="AB20" s="499" t="s">
        <v>5582</v>
      </c>
      <c r="AC20" s="41" t="s">
        <v>5583</v>
      </c>
      <c r="AD20" s="500"/>
      <c r="AE20" s="500" t="s">
        <v>1556</v>
      </c>
      <c r="AF20" s="501">
        <v>1.0</v>
      </c>
      <c r="AG20" s="501">
        <v>19.0</v>
      </c>
      <c r="AH20" s="501">
        <v>8.0</v>
      </c>
      <c r="AI20" s="510" t="s">
        <v>5441</v>
      </c>
      <c r="AJ20" s="503" t="s">
        <v>39</v>
      </c>
      <c r="AK20" s="500" t="s">
        <v>741</v>
      </c>
      <c r="AL20" s="500"/>
      <c r="AM20" s="500" t="s">
        <v>5431</v>
      </c>
      <c r="AN20" s="504" t="s">
        <v>5470</v>
      </c>
      <c r="AO20" s="487"/>
      <c r="AP20" s="487"/>
      <c r="AQ20" s="487"/>
    </row>
    <row r="21" ht="36.75" customHeight="1">
      <c r="A21" s="505" t="s">
        <v>5584</v>
      </c>
      <c r="B21" s="506" t="s">
        <v>5585</v>
      </c>
      <c r="C21" s="506" t="s">
        <v>1392</v>
      </c>
      <c r="D21" s="506" t="s">
        <v>62</v>
      </c>
      <c r="E21" s="506" t="s">
        <v>206</v>
      </c>
      <c r="F21" s="506" t="s">
        <v>5422</v>
      </c>
      <c r="G21" s="507" t="s">
        <v>70</v>
      </c>
      <c r="H21" s="491"/>
      <c r="I21" s="491"/>
      <c r="J21" s="491"/>
      <c r="K21" s="491"/>
      <c r="L21" s="491"/>
      <c r="M21" s="492" t="s">
        <v>5586</v>
      </c>
      <c r="N21" s="492" t="s">
        <v>5586</v>
      </c>
      <c r="O21" s="493" t="s">
        <v>1556</v>
      </c>
      <c r="P21" s="493">
        <v>3.0</v>
      </c>
      <c r="Q21" s="493">
        <v>20.0</v>
      </c>
      <c r="R21" s="493"/>
      <c r="S21" s="493"/>
      <c r="T21" s="496" t="s">
        <v>39</v>
      </c>
      <c r="U21" s="496"/>
      <c r="V21" s="496" t="s">
        <v>5426</v>
      </c>
      <c r="W21" s="497">
        <v>0.0</v>
      </c>
      <c r="X21" s="496"/>
      <c r="Y21" s="492" t="s">
        <v>5586</v>
      </c>
      <c r="Z21" s="498" t="s">
        <v>5437</v>
      </c>
      <c r="AA21" s="496"/>
      <c r="AB21" s="499" t="s">
        <v>5587</v>
      </c>
      <c r="AC21" s="41" t="s">
        <v>5588</v>
      </c>
      <c r="AD21" s="500"/>
      <c r="AE21" s="500" t="s">
        <v>1556</v>
      </c>
      <c r="AF21" s="501">
        <v>1.0</v>
      </c>
      <c r="AG21" s="501">
        <v>20.0</v>
      </c>
      <c r="AH21" s="501">
        <v>8.0</v>
      </c>
      <c r="AI21" s="510" t="s">
        <v>5441</v>
      </c>
      <c r="AJ21" s="503" t="s">
        <v>39</v>
      </c>
      <c r="AK21" s="500" t="s">
        <v>5589</v>
      </c>
      <c r="AL21" s="500"/>
      <c r="AM21" s="500" t="s">
        <v>5431</v>
      </c>
      <c r="AN21" s="504" t="s">
        <v>5470</v>
      </c>
      <c r="AO21" s="487"/>
      <c r="AP21" s="487"/>
      <c r="AQ21" s="487"/>
    </row>
    <row r="22" ht="36.75" customHeight="1">
      <c r="A22" s="488" t="s">
        <v>5590</v>
      </c>
      <c r="B22" s="489" t="s">
        <v>5591</v>
      </c>
      <c r="C22" s="489" t="s">
        <v>5592</v>
      </c>
      <c r="D22" s="489" t="s">
        <v>62</v>
      </c>
      <c r="E22" s="489" t="s">
        <v>214</v>
      </c>
      <c r="F22" s="489" t="s">
        <v>5422</v>
      </c>
      <c r="G22" s="490" t="s">
        <v>637</v>
      </c>
      <c r="H22" s="491"/>
      <c r="I22" s="491"/>
      <c r="J22" s="491"/>
      <c r="K22" s="491"/>
      <c r="L22" s="491"/>
      <c r="M22" s="492" t="s">
        <v>5593</v>
      </c>
      <c r="N22" s="492" t="s">
        <v>5594</v>
      </c>
      <c r="O22" s="493" t="s">
        <v>1556</v>
      </c>
      <c r="P22" s="493">
        <v>3.0</v>
      </c>
      <c r="Q22" s="493">
        <v>21.0</v>
      </c>
      <c r="R22" s="494">
        <v>8.0</v>
      </c>
      <c r="S22" s="495">
        <v>43647.0</v>
      </c>
      <c r="T22" s="496" t="s">
        <v>39</v>
      </c>
      <c r="U22" s="496"/>
      <c r="V22" s="496" t="s">
        <v>5426</v>
      </c>
      <c r="W22" s="497">
        <v>0.0</v>
      </c>
      <c r="X22" s="496"/>
      <c r="Y22" s="511" t="s">
        <v>75</v>
      </c>
      <c r="Z22" s="498" t="s">
        <v>5437</v>
      </c>
      <c r="AA22" s="496"/>
      <c r="AB22" s="499" t="s">
        <v>5595</v>
      </c>
      <c r="AC22" s="41" t="s">
        <v>5596</v>
      </c>
      <c r="AD22" s="500"/>
      <c r="AE22" s="500" t="s">
        <v>1556</v>
      </c>
      <c r="AF22" s="501">
        <v>1.0</v>
      </c>
      <c r="AG22" s="501">
        <v>21.0</v>
      </c>
      <c r="AH22" s="501">
        <v>8.0</v>
      </c>
      <c r="AI22" s="510" t="s">
        <v>5441</v>
      </c>
      <c r="AJ22" s="503" t="s">
        <v>39</v>
      </c>
      <c r="AK22" s="500" t="s">
        <v>741</v>
      </c>
      <c r="AL22" s="500"/>
      <c r="AM22" s="500" t="s">
        <v>5431</v>
      </c>
      <c r="AN22" s="504" t="s">
        <v>5470</v>
      </c>
      <c r="AO22" s="487"/>
      <c r="AP22" s="487"/>
      <c r="AQ22" s="487"/>
    </row>
    <row r="23" ht="36.75" customHeight="1">
      <c r="A23" s="505" t="s">
        <v>5597</v>
      </c>
      <c r="B23" s="506" t="s">
        <v>5598</v>
      </c>
      <c r="C23" s="506" t="s">
        <v>1392</v>
      </c>
      <c r="D23" s="506" t="s">
        <v>62</v>
      </c>
      <c r="E23" s="506" t="s">
        <v>218</v>
      </c>
      <c r="F23" s="506" t="s">
        <v>5422</v>
      </c>
      <c r="G23" s="507" t="s">
        <v>5506</v>
      </c>
      <c r="H23" s="491"/>
      <c r="I23" s="491"/>
      <c r="J23" s="491"/>
      <c r="K23" s="491"/>
      <c r="L23" s="491"/>
      <c r="M23" s="492" t="s">
        <v>5599</v>
      </c>
      <c r="N23" s="492" t="s">
        <v>5600</v>
      </c>
      <c r="O23" s="493" t="s">
        <v>1556</v>
      </c>
      <c r="P23" s="493">
        <v>3.0</v>
      </c>
      <c r="Q23" s="493">
        <v>22.0</v>
      </c>
      <c r="R23" s="494">
        <v>8.0</v>
      </c>
      <c r="S23" s="495">
        <v>11334.0</v>
      </c>
      <c r="T23" s="496" t="s">
        <v>39</v>
      </c>
      <c r="U23" s="496"/>
      <c r="V23" s="496" t="s">
        <v>5426</v>
      </c>
      <c r="W23" s="497">
        <v>0.0</v>
      </c>
      <c r="X23" s="496"/>
      <c r="Y23" s="482" t="s">
        <v>5427</v>
      </c>
      <c r="Z23" s="498" t="s">
        <v>5428</v>
      </c>
      <c r="AA23" s="496"/>
      <c r="AB23" s="499" t="s">
        <v>5601</v>
      </c>
      <c r="AC23" s="41" t="s">
        <v>5602</v>
      </c>
      <c r="AD23" s="500" t="s">
        <v>5603</v>
      </c>
      <c r="AE23" s="500" t="s">
        <v>1556</v>
      </c>
      <c r="AF23" s="501">
        <v>1.0</v>
      </c>
      <c r="AG23" s="501">
        <v>22.0</v>
      </c>
      <c r="AH23" s="501">
        <v>8.0</v>
      </c>
      <c r="AI23" s="530">
        <v>48153.0</v>
      </c>
      <c r="AJ23" s="503" t="s">
        <v>39</v>
      </c>
      <c r="AK23" s="500" t="s">
        <v>78</v>
      </c>
      <c r="AL23" s="500">
        <v>9.94646711E8</v>
      </c>
      <c r="AM23" s="500" t="s">
        <v>5431</v>
      </c>
      <c r="AN23" s="504" t="s">
        <v>5432</v>
      </c>
      <c r="AO23" s="487"/>
      <c r="AP23" s="487"/>
      <c r="AQ23" s="487"/>
    </row>
    <row r="24" ht="36.75" customHeight="1">
      <c r="A24" s="488" t="s">
        <v>5604</v>
      </c>
      <c r="B24" s="489" t="s">
        <v>5605</v>
      </c>
      <c r="C24" s="489" t="s">
        <v>1392</v>
      </c>
      <c r="D24" s="489" t="s">
        <v>62</v>
      </c>
      <c r="E24" s="489" t="s">
        <v>225</v>
      </c>
      <c r="F24" s="489" t="s">
        <v>5422</v>
      </c>
      <c r="G24" s="490" t="s">
        <v>5506</v>
      </c>
      <c r="H24" s="491"/>
      <c r="I24" s="491"/>
      <c r="J24" s="491"/>
      <c r="K24" s="491"/>
      <c r="L24" s="491"/>
      <c r="M24" s="492" t="s">
        <v>5606</v>
      </c>
      <c r="N24" s="492" t="s">
        <v>5607</v>
      </c>
      <c r="O24" s="493" t="s">
        <v>1556</v>
      </c>
      <c r="P24" s="493">
        <v>3.0</v>
      </c>
      <c r="Q24" s="493">
        <v>23.0</v>
      </c>
      <c r="R24" s="494">
        <v>8.0</v>
      </c>
      <c r="S24" s="495">
        <v>11690.0</v>
      </c>
      <c r="T24" s="509" t="s">
        <v>39</v>
      </c>
      <c r="U24" s="531"/>
      <c r="V24" s="496" t="s">
        <v>5426</v>
      </c>
      <c r="W24" s="497">
        <v>66.29</v>
      </c>
      <c r="X24" s="531"/>
      <c r="Y24" s="511" t="s">
        <v>75</v>
      </c>
      <c r="Z24" s="498" t="s">
        <v>5437</v>
      </c>
      <c r="AA24" s="531"/>
      <c r="AB24" s="499" t="s">
        <v>5608</v>
      </c>
      <c r="AC24" s="41" t="s">
        <v>5609</v>
      </c>
      <c r="AD24" s="500" t="s">
        <v>5610</v>
      </c>
      <c r="AE24" s="500" t="s">
        <v>5611</v>
      </c>
      <c r="AF24" s="501">
        <v>1.0</v>
      </c>
      <c r="AG24" s="501">
        <v>23.0</v>
      </c>
      <c r="AH24" s="501">
        <v>8.0</v>
      </c>
      <c r="AI24" s="502">
        <v>48245.0</v>
      </c>
      <c r="AJ24" s="503" t="s">
        <v>39</v>
      </c>
      <c r="AK24" s="500" t="s">
        <v>685</v>
      </c>
      <c r="AL24" s="500">
        <v>9.89215001E8</v>
      </c>
      <c r="AM24" s="500" t="s">
        <v>5431</v>
      </c>
      <c r="AN24" s="504" t="s">
        <v>5432</v>
      </c>
      <c r="AO24" s="487"/>
      <c r="AP24" s="487"/>
      <c r="AQ24" s="487"/>
    </row>
    <row r="25" ht="36.75" customHeight="1">
      <c r="A25" s="505" t="s">
        <v>5612</v>
      </c>
      <c r="B25" s="506" t="s">
        <v>5613</v>
      </c>
      <c r="C25" s="506" t="s">
        <v>1814</v>
      </c>
      <c r="D25" s="506" t="s">
        <v>62</v>
      </c>
      <c r="E25" s="506" t="s">
        <v>232</v>
      </c>
      <c r="F25" s="506" t="s">
        <v>5614</v>
      </c>
      <c r="G25" s="507" t="s">
        <v>5615</v>
      </c>
      <c r="H25" s="491" t="s">
        <v>5616</v>
      </c>
      <c r="J25" s="491"/>
      <c r="K25" s="491"/>
      <c r="L25" s="491"/>
      <c r="M25" s="492" t="s">
        <v>5617</v>
      </c>
      <c r="N25" s="492" t="s">
        <v>5618</v>
      </c>
      <c r="O25" s="493" t="s">
        <v>1556</v>
      </c>
      <c r="P25" s="493">
        <v>3.0</v>
      </c>
      <c r="Q25" s="493">
        <v>24.0</v>
      </c>
      <c r="R25" s="494">
        <v>8.0</v>
      </c>
      <c r="S25" s="495">
        <v>43647.0</v>
      </c>
      <c r="T25" s="496" t="s">
        <v>39</v>
      </c>
      <c r="U25" s="496"/>
      <c r="V25" s="496" t="s">
        <v>5426</v>
      </c>
      <c r="W25" s="497">
        <v>85.7</v>
      </c>
      <c r="X25" s="496"/>
      <c r="Y25" s="511" t="s">
        <v>75</v>
      </c>
      <c r="Z25" s="498" t="s">
        <v>5437</v>
      </c>
      <c r="AA25" s="496"/>
      <c r="AB25" s="499" t="s">
        <v>5619</v>
      </c>
      <c r="AC25" s="41" t="s">
        <v>5620</v>
      </c>
      <c r="AD25" s="500" t="s">
        <v>5621</v>
      </c>
      <c r="AE25" s="500" t="s">
        <v>1556</v>
      </c>
      <c r="AF25" s="501">
        <v>1.0</v>
      </c>
      <c r="AG25" s="501">
        <v>24.0</v>
      </c>
      <c r="AH25" s="501">
        <v>8.0</v>
      </c>
      <c r="AI25" s="510" t="s">
        <v>5441</v>
      </c>
      <c r="AJ25" s="503" t="s">
        <v>39</v>
      </c>
      <c r="AK25" s="500" t="s">
        <v>741</v>
      </c>
      <c r="AL25" s="500">
        <v>9.89503559E8</v>
      </c>
      <c r="AM25" s="500" t="s">
        <v>5431</v>
      </c>
      <c r="AN25" s="504" t="s">
        <v>5432</v>
      </c>
      <c r="AO25" s="487"/>
      <c r="AP25" s="487"/>
      <c r="AQ25" s="487"/>
    </row>
    <row r="26" ht="36.75" customHeight="1">
      <c r="A26" s="488" t="s">
        <v>5622</v>
      </c>
      <c r="B26" s="489" t="s">
        <v>5623</v>
      </c>
      <c r="C26" s="489" t="s">
        <v>1814</v>
      </c>
      <c r="D26" s="489" t="s">
        <v>62</v>
      </c>
      <c r="E26" s="489" t="s">
        <v>240</v>
      </c>
      <c r="F26" s="489" t="s">
        <v>5614</v>
      </c>
      <c r="G26" s="490" t="s">
        <v>5615</v>
      </c>
      <c r="H26" s="491"/>
      <c r="I26" s="491"/>
      <c r="J26" s="491"/>
      <c r="K26" s="491"/>
      <c r="L26" s="491"/>
      <c r="M26" s="492" t="s">
        <v>5624</v>
      </c>
      <c r="N26" s="492" t="s">
        <v>5625</v>
      </c>
      <c r="O26" s="493" t="s">
        <v>1556</v>
      </c>
      <c r="P26" s="493">
        <v>3.0</v>
      </c>
      <c r="Q26" s="493">
        <v>25.0</v>
      </c>
      <c r="R26" s="494">
        <v>8.0</v>
      </c>
      <c r="S26" s="495">
        <v>43647.0</v>
      </c>
      <c r="T26" s="496" t="s">
        <v>39</v>
      </c>
      <c r="U26" s="496"/>
      <c r="V26" s="496" t="s">
        <v>5426</v>
      </c>
      <c r="W26" s="497">
        <v>153.11</v>
      </c>
      <c r="X26" s="496"/>
      <c r="Y26" s="511" t="s">
        <v>75</v>
      </c>
      <c r="Z26" s="498" t="s">
        <v>5437</v>
      </c>
      <c r="AA26" s="496"/>
      <c r="AB26" s="499" t="s">
        <v>5626</v>
      </c>
      <c r="AC26" s="41" t="s">
        <v>5627</v>
      </c>
      <c r="AD26" s="500" t="s">
        <v>5628</v>
      </c>
      <c r="AE26" s="500" t="s">
        <v>1556</v>
      </c>
      <c r="AF26" s="501">
        <v>1.0</v>
      </c>
      <c r="AG26" s="501">
        <v>25.0</v>
      </c>
      <c r="AH26" s="501">
        <v>8.0</v>
      </c>
      <c r="AI26" s="510" t="s">
        <v>5441</v>
      </c>
      <c r="AJ26" s="503" t="s">
        <v>39</v>
      </c>
      <c r="AK26" s="500" t="s">
        <v>741</v>
      </c>
      <c r="AL26" s="500">
        <v>9.89503559E8</v>
      </c>
      <c r="AM26" s="500" t="s">
        <v>5431</v>
      </c>
      <c r="AN26" s="504" t="s">
        <v>5432</v>
      </c>
      <c r="AO26" s="487"/>
      <c r="AP26" s="487"/>
      <c r="AQ26" s="487"/>
    </row>
    <row r="27" ht="36.75" customHeight="1">
      <c r="A27" s="505" t="s">
        <v>5629</v>
      </c>
      <c r="B27" s="506" t="s">
        <v>5630</v>
      </c>
      <c r="C27" s="506" t="s">
        <v>1814</v>
      </c>
      <c r="D27" s="506" t="s">
        <v>62</v>
      </c>
      <c r="E27" s="506" t="s">
        <v>248</v>
      </c>
      <c r="F27" s="506" t="s">
        <v>5614</v>
      </c>
      <c r="G27" s="507" t="s">
        <v>5551</v>
      </c>
      <c r="H27" s="491"/>
      <c r="I27" s="491"/>
      <c r="J27" s="491"/>
      <c r="K27" s="491"/>
      <c r="L27" s="491"/>
      <c r="M27" s="492" t="s">
        <v>5631</v>
      </c>
      <c r="N27" s="492" t="s">
        <v>5632</v>
      </c>
      <c r="O27" s="493" t="s">
        <v>5633</v>
      </c>
      <c r="P27" s="493">
        <v>3.0</v>
      </c>
      <c r="Q27" s="493">
        <v>26.0</v>
      </c>
      <c r="R27" s="494">
        <v>5.0</v>
      </c>
      <c r="S27" s="495">
        <v>42948.0</v>
      </c>
      <c r="T27" s="496" t="s">
        <v>39</v>
      </c>
      <c r="U27" s="496"/>
      <c r="V27" s="496" t="s">
        <v>5426</v>
      </c>
      <c r="W27" s="497">
        <v>0.0</v>
      </c>
      <c r="X27" s="496"/>
      <c r="Y27" s="482" t="s">
        <v>75</v>
      </c>
      <c r="Z27" s="498" t="s">
        <v>5634</v>
      </c>
      <c r="AA27" s="496"/>
      <c r="AB27" s="499" t="s">
        <v>5635</v>
      </c>
      <c r="AC27" s="41" t="s">
        <v>5636</v>
      </c>
      <c r="AD27" s="500" t="s">
        <v>5637</v>
      </c>
      <c r="AE27" s="500" t="s">
        <v>5638</v>
      </c>
      <c r="AF27" s="501">
        <v>1.0</v>
      </c>
      <c r="AG27" s="501">
        <v>26.0</v>
      </c>
      <c r="AH27" s="500">
        <v>5.0</v>
      </c>
      <c r="AI27" s="510" t="s">
        <v>5441</v>
      </c>
      <c r="AJ27" s="503" t="s">
        <v>39</v>
      </c>
      <c r="AK27" s="500" t="s">
        <v>5451</v>
      </c>
      <c r="AL27" s="500">
        <v>9.9625671E8</v>
      </c>
      <c r="AM27" s="500" t="s">
        <v>5431</v>
      </c>
      <c r="AN27" s="504" t="s">
        <v>5470</v>
      </c>
      <c r="AO27" s="487"/>
      <c r="AP27" s="487"/>
      <c r="AQ27" s="487"/>
    </row>
    <row r="28" ht="36.75" customHeight="1">
      <c r="A28" s="488" t="s">
        <v>5639</v>
      </c>
      <c r="B28" s="489" t="s">
        <v>5640</v>
      </c>
      <c r="C28" s="489" t="s">
        <v>1427</v>
      </c>
      <c r="D28" s="489" t="s">
        <v>62</v>
      </c>
      <c r="E28" s="489" t="s">
        <v>266</v>
      </c>
      <c r="F28" s="489" t="s">
        <v>5641</v>
      </c>
      <c r="G28" s="490" t="s">
        <v>70</v>
      </c>
      <c r="H28" s="491"/>
      <c r="I28" s="491"/>
      <c r="J28" s="491"/>
      <c r="K28" s="491"/>
      <c r="L28" s="491"/>
      <c r="M28" s="492" t="s">
        <v>5642</v>
      </c>
      <c r="N28" s="496" t="s">
        <v>5643</v>
      </c>
      <c r="O28" s="493" t="s">
        <v>5638</v>
      </c>
      <c r="P28" s="493">
        <v>3.0</v>
      </c>
      <c r="Q28" s="493">
        <v>27.0</v>
      </c>
      <c r="R28" s="494">
        <v>5.0</v>
      </c>
      <c r="S28" s="495">
        <v>42948.0</v>
      </c>
      <c r="T28" s="496" t="s">
        <v>39</v>
      </c>
      <c r="U28" s="496"/>
      <c r="V28" s="496" t="s">
        <v>5426</v>
      </c>
      <c r="W28" s="497">
        <v>0.0</v>
      </c>
      <c r="X28" s="496"/>
      <c r="Y28" s="511" t="s">
        <v>75</v>
      </c>
      <c r="Z28" s="498" t="s">
        <v>5437</v>
      </c>
      <c r="AA28" s="496"/>
      <c r="AB28" s="499" t="s">
        <v>5644</v>
      </c>
      <c r="AC28" s="41" t="s">
        <v>5645</v>
      </c>
      <c r="AD28" s="500" t="s">
        <v>5646</v>
      </c>
      <c r="AE28" s="500" t="s">
        <v>5638</v>
      </c>
      <c r="AF28" s="501">
        <v>1.0</v>
      </c>
      <c r="AG28" s="501">
        <v>27.0</v>
      </c>
      <c r="AH28" s="500">
        <v>5.0</v>
      </c>
      <c r="AI28" s="510" t="s">
        <v>5441</v>
      </c>
      <c r="AJ28" s="503" t="s">
        <v>39</v>
      </c>
      <c r="AK28" s="500" t="s">
        <v>5451</v>
      </c>
      <c r="AL28" s="500">
        <v>9.99001428E8</v>
      </c>
      <c r="AM28" s="500" t="s">
        <v>5431</v>
      </c>
      <c r="AN28" s="504" t="s">
        <v>5432</v>
      </c>
      <c r="AO28" s="487"/>
      <c r="AP28" s="487"/>
      <c r="AQ28" s="487"/>
    </row>
    <row r="29" ht="36.75" customHeight="1">
      <c r="A29" s="505" t="s">
        <v>5647</v>
      </c>
      <c r="B29" s="506" t="s">
        <v>5648</v>
      </c>
      <c r="C29" s="506" t="s">
        <v>1814</v>
      </c>
      <c r="D29" s="506" t="s">
        <v>62</v>
      </c>
      <c r="E29" s="506" t="s">
        <v>279</v>
      </c>
      <c r="F29" s="506" t="s">
        <v>5614</v>
      </c>
      <c r="G29" s="507" t="s">
        <v>5551</v>
      </c>
      <c r="H29" s="491"/>
      <c r="I29" s="491"/>
      <c r="J29" s="491"/>
      <c r="K29" s="491"/>
      <c r="L29" s="491"/>
      <c r="M29" s="492" t="s">
        <v>5649</v>
      </c>
      <c r="N29" s="492" t="s">
        <v>5650</v>
      </c>
      <c r="O29" s="493" t="s">
        <v>5638</v>
      </c>
      <c r="P29" s="493">
        <v>3.0</v>
      </c>
      <c r="Q29" s="493">
        <v>28.0</v>
      </c>
      <c r="R29" s="494">
        <v>5.0</v>
      </c>
      <c r="S29" s="494" t="s">
        <v>5551</v>
      </c>
      <c r="T29" s="496" t="s">
        <v>39</v>
      </c>
      <c r="U29" s="496"/>
      <c r="V29" s="496" t="s">
        <v>5426</v>
      </c>
      <c r="W29" s="497">
        <v>41.44</v>
      </c>
      <c r="X29" s="496"/>
      <c r="Y29" s="511" t="s">
        <v>5427</v>
      </c>
      <c r="Z29" s="110">
        <v>47331.0</v>
      </c>
      <c r="AA29" s="496"/>
      <c r="AB29" s="499" t="s">
        <v>5651</v>
      </c>
      <c r="AC29" s="41" t="s">
        <v>5652</v>
      </c>
      <c r="AD29" s="500"/>
      <c r="AE29" s="500" t="s">
        <v>5638</v>
      </c>
      <c r="AF29" s="501">
        <v>1.0</v>
      </c>
      <c r="AG29" s="501">
        <v>28.0</v>
      </c>
      <c r="AH29" s="500">
        <v>5.0</v>
      </c>
      <c r="AI29" s="502">
        <v>48153.0</v>
      </c>
      <c r="AJ29" s="503" t="s">
        <v>39</v>
      </c>
      <c r="AK29" s="500" t="s">
        <v>78</v>
      </c>
      <c r="AL29" s="500"/>
      <c r="AM29" s="500" t="s">
        <v>5431</v>
      </c>
      <c r="AN29" s="504" t="s">
        <v>5432</v>
      </c>
      <c r="AO29" s="487"/>
      <c r="AP29" s="487"/>
      <c r="AQ29" s="487"/>
    </row>
    <row r="30" ht="36.75" customHeight="1">
      <c r="A30" s="488" t="s">
        <v>5653</v>
      </c>
      <c r="B30" s="489" t="s">
        <v>5654</v>
      </c>
      <c r="C30" s="489" t="s">
        <v>1427</v>
      </c>
      <c r="D30" s="489" t="s">
        <v>62</v>
      </c>
      <c r="E30" s="489" t="s">
        <v>283</v>
      </c>
      <c r="F30" s="489" t="s">
        <v>5422</v>
      </c>
      <c r="G30" s="490" t="s">
        <v>5655</v>
      </c>
      <c r="H30" s="491"/>
      <c r="I30" s="491"/>
      <c r="J30" s="491"/>
      <c r="K30" s="491"/>
      <c r="L30" s="491"/>
      <c r="M30" s="492" t="s">
        <v>5656</v>
      </c>
      <c r="N30" s="492" t="s">
        <v>5656</v>
      </c>
      <c r="O30" s="493" t="s">
        <v>5638</v>
      </c>
      <c r="P30" s="493">
        <v>3.0</v>
      </c>
      <c r="Q30" s="493">
        <v>29.0</v>
      </c>
      <c r="R30" s="493"/>
      <c r="S30" s="493"/>
      <c r="T30" s="496" t="s">
        <v>5656</v>
      </c>
      <c r="U30" s="496"/>
      <c r="V30" s="496" t="s">
        <v>5426</v>
      </c>
      <c r="W30" s="498"/>
      <c r="X30" s="496"/>
      <c r="Y30" s="529"/>
      <c r="Z30" s="498"/>
      <c r="AA30" s="496"/>
      <c r="AB30" s="499" t="s">
        <v>5657</v>
      </c>
      <c r="AC30" s="41" t="s">
        <v>5658</v>
      </c>
      <c r="AD30" s="500"/>
      <c r="AE30" s="500" t="s">
        <v>5638</v>
      </c>
      <c r="AF30" s="501">
        <v>1.0</v>
      </c>
      <c r="AG30" s="501">
        <v>29.0</v>
      </c>
      <c r="AH30" s="500">
        <v>5.0</v>
      </c>
      <c r="AI30" s="510" t="s">
        <v>5441</v>
      </c>
      <c r="AJ30" s="503" t="s">
        <v>39</v>
      </c>
      <c r="AK30" s="500" t="s">
        <v>5451</v>
      </c>
      <c r="AL30" s="500"/>
      <c r="AM30" s="500" t="s">
        <v>5431</v>
      </c>
      <c r="AN30" s="504" t="s">
        <v>5470</v>
      </c>
      <c r="AO30" s="487"/>
      <c r="AP30" s="487"/>
      <c r="AQ30" s="487"/>
    </row>
    <row r="31" ht="36.75" customHeight="1">
      <c r="A31" s="505" t="s">
        <v>5659</v>
      </c>
      <c r="B31" s="506" t="s">
        <v>5660</v>
      </c>
      <c r="C31" s="506" t="s">
        <v>1814</v>
      </c>
      <c r="D31" s="506" t="s">
        <v>62</v>
      </c>
      <c r="E31" s="506" t="s">
        <v>293</v>
      </c>
      <c r="F31" s="506" t="s">
        <v>5614</v>
      </c>
      <c r="G31" s="507" t="s">
        <v>5661</v>
      </c>
      <c r="H31" s="491"/>
      <c r="I31" s="491"/>
      <c r="J31" s="491"/>
      <c r="K31" s="491"/>
      <c r="L31" s="491"/>
      <c r="M31" s="492" t="s">
        <v>5662</v>
      </c>
      <c r="N31" s="492" t="s">
        <v>5663</v>
      </c>
      <c r="O31" s="493" t="s">
        <v>1576</v>
      </c>
      <c r="P31" s="493">
        <v>3.0</v>
      </c>
      <c r="Q31" s="493">
        <v>30.0</v>
      </c>
      <c r="R31" s="494">
        <v>6.0</v>
      </c>
      <c r="S31" s="495">
        <v>11334.0</v>
      </c>
      <c r="T31" s="496" t="s">
        <v>39</v>
      </c>
      <c r="U31" s="496"/>
      <c r="V31" s="496" t="s">
        <v>5426</v>
      </c>
      <c r="W31" s="497">
        <v>202.64</v>
      </c>
      <c r="X31" s="496"/>
      <c r="Y31" s="482" t="s">
        <v>5427</v>
      </c>
      <c r="Z31" s="498" t="s">
        <v>5428</v>
      </c>
      <c r="AA31" s="496"/>
      <c r="AB31" s="499" t="s">
        <v>5664</v>
      </c>
      <c r="AC31" s="41" t="s">
        <v>5665</v>
      </c>
      <c r="AD31" s="500" t="s">
        <v>5460</v>
      </c>
      <c r="AE31" s="500" t="s">
        <v>1576</v>
      </c>
      <c r="AF31" s="501">
        <v>1.0</v>
      </c>
      <c r="AG31" s="501">
        <v>30.0</v>
      </c>
      <c r="AH31" s="500">
        <v>5.0</v>
      </c>
      <c r="AI31" s="530">
        <v>48153.0</v>
      </c>
      <c r="AJ31" s="503" t="s">
        <v>39</v>
      </c>
      <c r="AK31" s="500" t="s">
        <v>78</v>
      </c>
      <c r="AL31" s="500">
        <v>9.94531765E8</v>
      </c>
      <c r="AM31" s="500" t="s">
        <v>5431</v>
      </c>
      <c r="AN31" s="504" t="s">
        <v>5443</v>
      </c>
      <c r="AO31" s="487"/>
      <c r="AP31" s="487"/>
      <c r="AQ31" s="487"/>
    </row>
    <row r="32" ht="36.75" customHeight="1">
      <c r="A32" s="519" t="s">
        <v>5666</v>
      </c>
      <c r="B32" s="520" t="s">
        <v>5667</v>
      </c>
      <c r="C32" s="520" t="s">
        <v>5668</v>
      </c>
      <c r="D32" s="520" t="s">
        <v>9</v>
      </c>
      <c r="E32" s="520" t="s">
        <v>299</v>
      </c>
      <c r="F32" s="520" t="s">
        <v>3651</v>
      </c>
      <c r="G32" s="521" t="s">
        <v>873</v>
      </c>
      <c r="H32" s="491"/>
      <c r="I32" s="491"/>
      <c r="J32" s="491"/>
      <c r="K32" s="491"/>
      <c r="L32" s="491"/>
      <c r="M32" s="492"/>
      <c r="N32" s="528" t="s">
        <v>5402</v>
      </c>
      <c r="O32" s="493" t="s">
        <v>5638</v>
      </c>
      <c r="P32" s="493">
        <v>3.0</v>
      </c>
      <c r="Q32" s="493">
        <v>31.0</v>
      </c>
      <c r="R32" s="493"/>
      <c r="S32" s="493"/>
      <c r="T32" s="496" t="s">
        <v>39</v>
      </c>
      <c r="U32" s="496"/>
      <c r="V32" s="496" t="s">
        <v>5426</v>
      </c>
      <c r="W32" s="498"/>
      <c r="X32" s="496"/>
      <c r="Y32" s="529"/>
      <c r="Z32" s="498"/>
      <c r="AA32" s="496"/>
      <c r="AB32" s="499"/>
      <c r="AC32" s="532" t="s">
        <v>2271</v>
      </c>
      <c r="AD32" s="500"/>
      <c r="AE32" s="500"/>
      <c r="AF32" s="501">
        <v>1.0</v>
      </c>
      <c r="AG32" s="501">
        <v>31.0</v>
      </c>
      <c r="AH32" s="500"/>
      <c r="AI32" s="510"/>
      <c r="AJ32" s="503" t="s">
        <v>39</v>
      </c>
      <c r="AK32" s="500"/>
      <c r="AL32" s="500"/>
      <c r="AM32" s="500" t="s">
        <v>5431</v>
      </c>
      <c r="AN32" s="504" t="s">
        <v>5470</v>
      </c>
      <c r="AO32" s="487"/>
      <c r="AP32" s="487"/>
      <c r="AQ32" s="487"/>
    </row>
    <row r="33" ht="36.75" customHeight="1">
      <c r="A33" s="505" t="s">
        <v>5669</v>
      </c>
      <c r="B33" s="506" t="s">
        <v>5670</v>
      </c>
      <c r="C33" s="506" t="s">
        <v>1392</v>
      </c>
      <c r="D33" s="506" t="s">
        <v>62</v>
      </c>
      <c r="E33" s="506" t="s">
        <v>308</v>
      </c>
      <c r="F33" s="506" t="s">
        <v>5422</v>
      </c>
      <c r="G33" s="507" t="s">
        <v>70</v>
      </c>
      <c r="H33" s="491"/>
      <c r="I33" s="491"/>
      <c r="J33" s="491"/>
      <c r="K33" s="491"/>
      <c r="L33" s="491"/>
      <c r="M33" s="492" t="s">
        <v>5671</v>
      </c>
      <c r="N33" s="492" t="s">
        <v>5672</v>
      </c>
      <c r="O33" s="493" t="s">
        <v>5638</v>
      </c>
      <c r="P33" s="493">
        <v>3.0</v>
      </c>
      <c r="Q33" s="493">
        <v>32.0</v>
      </c>
      <c r="R33" s="494">
        <v>5.0</v>
      </c>
      <c r="S33" s="494" t="s">
        <v>5551</v>
      </c>
      <c r="T33" s="496" t="s">
        <v>39</v>
      </c>
      <c r="U33" s="496"/>
      <c r="V33" s="496" t="s">
        <v>5426</v>
      </c>
      <c r="W33" s="497">
        <v>0.0</v>
      </c>
      <c r="X33" s="496"/>
      <c r="Y33" s="511" t="s">
        <v>75</v>
      </c>
      <c r="Z33" s="498" t="s">
        <v>5437</v>
      </c>
      <c r="AA33" s="496"/>
      <c r="AB33" s="499" t="s">
        <v>5673</v>
      </c>
      <c r="AC33" s="41" t="s">
        <v>5674</v>
      </c>
      <c r="AD33" s="500"/>
      <c r="AE33" s="500" t="s">
        <v>5638</v>
      </c>
      <c r="AF33" s="501">
        <v>1.0</v>
      </c>
      <c r="AG33" s="501">
        <v>32.0</v>
      </c>
      <c r="AH33" s="500">
        <v>5.0</v>
      </c>
      <c r="AI33" s="510" t="s">
        <v>5441</v>
      </c>
      <c r="AJ33" s="503" t="s">
        <v>39</v>
      </c>
      <c r="AK33" s="500" t="s">
        <v>5451</v>
      </c>
      <c r="AL33" s="500"/>
      <c r="AM33" s="500" t="s">
        <v>5431</v>
      </c>
      <c r="AN33" s="504" t="s">
        <v>5470</v>
      </c>
      <c r="AO33" s="487"/>
      <c r="AP33" s="487"/>
      <c r="AQ33" s="487"/>
    </row>
    <row r="34" ht="36.75" customHeight="1">
      <c r="A34" s="488" t="s">
        <v>5675</v>
      </c>
      <c r="B34" s="489" t="s">
        <v>5676</v>
      </c>
      <c r="C34" s="489" t="s">
        <v>1392</v>
      </c>
      <c r="D34" s="489" t="s">
        <v>62</v>
      </c>
      <c r="E34" s="489" t="s">
        <v>315</v>
      </c>
      <c r="F34" s="489" t="s">
        <v>5422</v>
      </c>
      <c r="G34" s="490" t="s">
        <v>70</v>
      </c>
      <c r="H34" s="491"/>
      <c r="I34" s="491"/>
      <c r="J34" s="491"/>
      <c r="K34" s="491"/>
      <c r="L34" s="491"/>
      <c r="M34" s="492" t="s">
        <v>5677</v>
      </c>
      <c r="N34" s="492" t="s">
        <v>5678</v>
      </c>
      <c r="O34" s="493" t="s">
        <v>1576</v>
      </c>
      <c r="P34" s="493">
        <v>3.0</v>
      </c>
      <c r="Q34" s="493">
        <v>33.0</v>
      </c>
      <c r="R34" s="494">
        <v>8.0</v>
      </c>
      <c r="S34" s="495">
        <v>11694.0</v>
      </c>
      <c r="T34" s="496" t="s">
        <v>39</v>
      </c>
      <c r="U34" s="496"/>
      <c r="V34" s="496" t="s">
        <v>5426</v>
      </c>
      <c r="W34" s="498"/>
      <c r="X34" s="496"/>
      <c r="Y34" s="529"/>
      <c r="Z34" s="498"/>
      <c r="AA34" s="496"/>
      <c r="AB34" s="499" t="s">
        <v>5679</v>
      </c>
      <c r="AC34" s="41" t="s">
        <v>5680</v>
      </c>
      <c r="AD34" s="500"/>
      <c r="AE34" s="500" t="s">
        <v>1576</v>
      </c>
      <c r="AF34" s="501">
        <v>1.0</v>
      </c>
      <c r="AG34" s="501">
        <v>33.0</v>
      </c>
      <c r="AH34" s="500">
        <v>5.0</v>
      </c>
      <c r="AI34" s="502">
        <v>48366.0</v>
      </c>
      <c r="AJ34" s="503" t="s">
        <v>39</v>
      </c>
      <c r="AK34" s="500" t="s">
        <v>5681</v>
      </c>
      <c r="AL34" s="500"/>
      <c r="AM34" s="500" t="s">
        <v>5431</v>
      </c>
      <c r="AN34" s="504" t="s">
        <v>5432</v>
      </c>
      <c r="AO34" s="487"/>
      <c r="AP34" s="487"/>
      <c r="AQ34" s="487"/>
    </row>
    <row r="35" ht="36.75" customHeight="1">
      <c r="A35" s="505" t="s">
        <v>5682</v>
      </c>
      <c r="B35" s="506" t="s">
        <v>5683</v>
      </c>
      <c r="C35" s="506" t="s">
        <v>1392</v>
      </c>
      <c r="D35" s="506" t="s">
        <v>62</v>
      </c>
      <c r="E35" s="506" t="s">
        <v>321</v>
      </c>
      <c r="F35" s="506" t="s">
        <v>5422</v>
      </c>
      <c r="G35" s="507" t="s">
        <v>70</v>
      </c>
      <c r="H35" s="491"/>
      <c r="I35" s="491"/>
      <c r="J35" s="491"/>
      <c r="K35" s="491"/>
      <c r="L35" s="491"/>
      <c r="M35" s="492" t="s">
        <v>5684</v>
      </c>
      <c r="N35" s="492" t="s">
        <v>5685</v>
      </c>
      <c r="O35" s="493" t="s">
        <v>5638</v>
      </c>
      <c r="P35" s="493">
        <v>3.0</v>
      </c>
      <c r="Q35" s="493">
        <v>34.0</v>
      </c>
      <c r="R35" s="494">
        <v>5.0</v>
      </c>
      <c r="S35" s="494" t="s">
        <v>5661</v>
      </c>
      <c r="T35" s="496" t="s">
        <v>39</v>
      </c>
      <c r="U35" s="496"/>
      <c r="V35" s="496" t="s">
        <v>5426</v>
      </c>
      <c r="W35" s="498"/>
      <c r="X35" s="496"/>
      <c r="Y35" s="529"/>
      <c r="Z35" s="498"/>
      <c r="AA35" s="496"/>
      <c r="AB35" s="499" t="s">
        <v>5686</v>
      </c>
      <c r="AC35" s="41" t="s">
        <v>5687</v>
      </c>
      <c r="AD35" s="500"/>
      <c r="AE35" s="500" t="s">
        <v>5638</v>
      </c>
      <c r="AF35" s="501">
        <v>1.0</v>
      </c>
      <c r="AG35" s="501">
        <v>34.0</v>
      </c>
      <c r="AH35" s="500">
        <v>5.0</v>
      </c>
      <c r="AI35" s="510" t="s">
        <v>5441</v>
      </c>
      <c r="AJ35" s="503" t="s">
        <v>39</v>
      </c>
      <c r="AK35" s="500" t="s">
        <v>5688</v>
      </c>
      <c r="AL35" s="500"/>
      <c r="AM35" s="500" t="s">
        <v>5431</v>
      </c>
      <c r="AN35" s="504" t="s">
        <v>5470</v>
      </c>
      <c r="AO35" s="487"/>
      <c r="AP35" s="487"/>
      <c r="AQ35" s="487"/>
    </row>
    <row r="36" ht="36.75" customHeight="1">
      <c r="A36" s="488" t="s">
        <v>5689</v>
      </c>
      <c r="B36" s="489" t="s">
        <v>5690</v>
      </c>
      <c r="C36" s="489" t="s">
        <v>1392</v>
      </c>
      <c r="D36" s="489" t="s">
        <v>62</v>
      </c>
      <c r="E36" s="489" t="s">
        <v>330</v>
      </c>
      <c r="F36" s="489" t="s">
        <v>5422</v>
      </c>
      <c r="G36" s="490" t="s">
        <v>70</v>
      </c>
      <c r="H36" s="491"/>
      <c r="I36" s="491"/>
      <c r="J36" s="491"/>
      <c r="K36" s="491"/>
      <c r="L36" s="491"/>
      <c r="M36" s="492" t="s">
        <v>5691</v>
      </c>
      <c r="N36" s="533" t="s">
        <v>5692</v>
      </c>
      <c r="O36" s="493" t="s">
        <v>5638</v>
      </c>
      <c r="P36" s="493">
        <v>3.0</v>
      </c>
      <c r="Q36" s="493">
        <v>35.0</v>
      </c>
      <c r="R36" s="494">
        <v>5.0</v>
      </c>
      <c r="S36" s="495">
        <v>45659.0</v>
      </c>
      <c r="T36" s="496" t="s">
        <v>39</v>
      </c>
      <c r="U36" s="496"/>
      <c r="V36" s="496" t="s">
        <v>5426</v>
      </c>
      <c r="W36" s="498">
        <v>0.0</v>
      </c>
      <c r="X36" s="496"/>
      <c r="Y36" s="498">
        <v>0.0</v>
      </c>
      <c r="Z36" s="498">
        <v>0.0</v>
      </c>
      <c r="AA36" s="496"/>
      <c r="AB36" s="499" t="s">
        <v>5693</v>
      </c>
      <c r="AC36" s="41" t="s">
        <v>5694</v>
      </c>
      <c r="AD36" s="500" t="s">
        <v>5695</v>
      </c>
      <c r="AE36" s="500" t="s">
        <v>5638</v>
      </c>
      <c r="AF36" s="501">
        <v>1.0</v>
      </c>
      <c r="AG36" s="501">
        <v>35.0</v>
      </c>
      <c r="AH36" s="500">
        <v>5.0</v>
      </c>
      <c r="AI36" s="502">
        <v>45658.0</v>
      </c>
      <c r="AJ36" s="503" t="s">
        <v>39</v>
      </c>
      <c r="AK36" s="500" t="s">
        <v>290</v>
      </c>
      <c r="AL36" s="500">
        <v>9.67172485E8</v>
      </c>
      <c r="AM36" s="500" t="s">
        <v>5431</v>
      </c>
      <c r="AN36" s="504" t="s">
        <v>5443</v>
      </c>
      <c r="AO36" s="487"/>
      <c r="AP36" s="487"/>
      <c r="AQ36" s="487"/>
    </row>
    <row r="37" ht="36.75" customHeight="1">
      <c r="A37" s="505" t="s">
        <v>5696</v>
      </c>
      <c r="B37" s="506" t="s">
        <v>5697</v>
      </c>
      <c r="C37" s="506" t="s">
        <v>1392</v>
      </c>
      <c r="D37" s="506" t="s">
        <v>62</v>
      </c>
      <c r="E37" s="506" t="s">
        <v>336</v>
      </c>
      <c r="F37" s="506" t="s">
        <v>5422</v>
      </c>
      <c r="G37" s="507" t="s">
        <v>1368</v>
      </c>
      <c r="H37" s="491"/>
      <c r="I37" s="491"/>
      <c r="J37" s="491"/>
      <c r="K37" s="491"/>
      <c r="L37" s="491"/>
      <c r="M37" s="492" t="s">
        <v>5669</v>
      </c>
      <c r="N37" s="492" t="s">
        <v>5698</v>
      </c>
      <c r="O37" s="493" t="s">
        <v>1556</v>
      </c>
      <c r="P37" s="493">
        <v>3.0</v>
      </c>
      <c r="Q37" s="493">
        <v>36.0</v>
      </c>
      <c r="R37" s="494">
        <v>8.0</v>
      </c>
      <c r="S37" s="495">
        <v>11334.0</v>
      </c>
      <c r="T37" s="496" t="s">
        <v>39</v>
      </c>
      <c r="U37" s="496"/>
      <c r="V37" s="496" t="s">
        <v>5426</v>
      </c>
      <c r="W37" s="498"/>
      <c r="X37" s="496"/>
      <c r="Y37" s="534"/>
      <c r="Z37" s="110">
        <v>47331.0</v>
      </c>
      <c r="AA37" s="496"/>
      <c r="AB37" s="499" t="s">
        <v>5699</v>
      </c>
      <c r="AC37" s="41" t="s">
        <v>5700</v>
      </c>
      <c r="AD37" s="500" t="s">
        <v>5526</v>
      </c>
      <c r="AE37" s="500" t="s">
        <v>1556</v>
      </c>
      <c r="AF37" s="501">
        <v>1.0</v>
      </c>
      <c r="AG37" s="501">
        <v>36.0</v>
      </c>
      <c r="AH37" s="500">
        <v>8.0</v>
      </c>
      <c r="AI37" s="530">
        <v>48153.0</v>
      </c>
      <c r="AJ37" s="503" t="s">
        <v>39</v>
      </c>
      <c r="AK37" s="500" t="s">
        <v>78</v>
      </c>
      <c r="AL37" s="500">
        <v>9.8111919E8</v>
      </c>
      <c r="AM37" s="500" t="s">
        <v>5431</v>
      </c>
      <c r="AN37" s="504" t="s">
        <v>5432</v>
      </c>
      <c r="AO37" s="487"/>
      <c r="AP37" s="487"/>
      <c r="AQ37" s="487"/>
    </row>
    <row r="38" ht="36.75" customHeight="1">
      <c r="A38" s="488" t="s">
        <v>5701</v>
      </c>
      <c r="B38" s="489" t="s">
        <v>5702</v>
      </c>
      <c r="C38" s="489" t="s">
        <v>1392</v>
      </c>
      <c r="D38" s="489" t="s">
        <v>62</v>
      </c>
      <c r="E38" s="489" t="s">
        <v>343</v>
      </c>
      <c r="F38" s="489" t="s">
        <v>5422</v>
      </c>
      <c r="G38" s="490" t="s">
        <v>752</v>
      </c>
      <c r="H38" s="491"/>
      <c r="I38" s="491"/>
      <c r="J38" s="491"/>
      <c r="K38" s="491"/>
      <c r="L38" s="491"/>
      <c r="M38" s="492" t="s">
        <v>5703</v>
      </c>
      <c r="N38" s="492" t="s">
        <v>5704</v>
      </c>
      <c r="O38" s="493" t="s">
        <v>1556</v>
      </c>
      <c r="P38" s="493">
        <v>3.0</v>
      </c>
      <c r="Q38" s="493">
        <v>37.0</v>
      </c>
      <c r="R38" s="494">
        <v>8.0</v>
      </c>
      <c r="S38" s="495">
        <v>11334.0</v>
      </c>
      <c r="T38" s="496" t="s">
        <v>39</v>
      </c>
      <c r="U38" s="496"/>
      <c r="V38" s="496" t="s">
        <v>5426</v>
      </c>
      <c r="W38" s="498"/>
      <c r="X38" s="496"/>
      <c r="Y38" s="534"/>
      <c r="Z38" s="498"/>
      <c r="AA38" s="496"/>
      <c r="AB38" s="499" t="s">
        <v>5705</v>
      </c>
      <c r="AC38" s="41" t="s">
        <v>5706</v>
      </c>
      <c r="AD38" s="500" t="s">
        <v>5707</v>
      </c>
      <c r="AE38" s="500" t="s">
        <v>1556</v>
      </c>
      <c r="AF38" s="501">
        <v>1.0</v>
      </c>
      <c r="AG38" s="501">
        <v>37.0</v>
      </c>
      <c r="AH38" s="500">
        <v>8.0</v>
      </c>
      <c r="AI38" s="530">
        <v>48153.0</v>
      </c>
      <c r="AJ38" s="503" t="s">
        <v>39</v>
      </c>
      <c r="AK38" s="500" t="s">
        <v>78</v>
      </c>
      <c r="AL38" s="500">
        <v>9.63067045E8</v>
      </c>
      <c r="AM38" s="500" t="s">
        <v>5431</v>
      </c>
      <c r="AN38" s="504" t="s">
        <v>5432</v>
      </c>
      <c r="AO38" s="487"/>
      <c r="AP38" s="487"/>
      <c r="AQ38" s="487"/>
    </row>
    <row r="39" ht="36.75" customHeight="1">
      <c r="A39" s="505" t="s">
        <v>5708</v>
      </c>
      <c r="B39" s="506" t="s">
        <v>5709</v>
      </c>
      <c r="C39" s="506" t="s">
        <v>1392</v>
      </c>
      <c r="D39" s="506" t="s">
        <v>62</v>
      </c>
      <c r="E39" s="506" t="s">
        <v>350</v>
      </c>
      <c r="F39" s="506" t="s">
        <v>5641</v>
      </c>
      <c r="G39" s="507" t="s">
        <v>70</v>
      </c>
      <c r="H39" s="491"/>
      <c r="I39" s="491"/>
      <c r="J39" s="491"/>
      <c r="K39" s="491"/>
      <c r="L39" s="491"/>
      <c r="M39" s="492" t="s">
        <v>5710</v>
      </c>
      <c r="N39" s="492" t="s">
        <v>5711</v>
      </c>
      <c r="O39" s="493" t="s">
        <v>1556</v>
      </c>
      <c r="P39" s="493">
        <v>3.0</v>
      </c>
      <c r="Q39" s="493">
        <v>38.0</v>
      </c>
      <c r="R39" s="494">
        <v>8.0</v>
      </c>
      <c r="S39" s="495">
        <v>11334.0</v>
      </c>
      <c r="T39" s="496" t="s">
        <v>39</v>
      </c>
      <c r="U39" s="496"/>
      <c r="V39" s="496" t="s">
        <v>5426</v>
      </c>
      <c r="W39" s="498"/>
      <c r="X39" s="496"/>
      <c r="Y39" s="534"/>
      <c r="Z39" s="110">
        <v>47331.0</v>
      </c>
      <c r="AA39" s="496"/>
      <c r="AB39" s="499" t="s">
        <v>5712</v>
      </c>
      <c r="AC39" s="41" t="s">
        <v>5713</v>
      </c>
      <c r="AD39" s="500" t="s">
        <v>5714</v>
      </c>
      <c r="AE39" s="500" t="s">
        <v>1556</v>
      </c>
      <c r="AF39" s="501">
        <v>1.0</v>
      </c>
      <c r="AG39" s="501">
        <v>38.0</v>
      </c>
      <c r="AH39" s="500">
        <v>8.0</v>
      </c>
      <c r="AI39" s="530">
        <v>48153.0</v>
      </c>
      <c r="AJ39" s="503" t="s">
        <v>39</v>
      </c>
      <c r="AK39" s="500" t="s">
        <v>78</v>
      </c>
      <c r="AL39" s="500">
        <v>9.94832335E8</v>
      </c>
      <c r="AM39" s="500" t="s">
        <v>5431</v>
      </c>
      <c r="AN39" s="504" t="s">
        <v>5432</v>
      </c>
      <c r="AO39" s="487"/>
      <c r="AP39" s="487"/>
      <c r="AQ39" s="487"/>
    </row>
    <row r="40" ht="36.75" customHeight="1">
      <c r="A40" s="488" t="s">
        <v>5715</v>
      </c>
      <c r="B40" s="489" t="s">
        <v>5716</v>
      </c>
      <c r="C40" s="489" t="s">
        <v>1392</v>
      </c>
      <c r="D40" s="489" t="s">
        <v>62</v>
      </c>
      <c r="E40" s="489" t="s">
        <v>358</v>
      </c>
      <c r="F40" s="489" t="s">
        <v>5422</v>
      </c>
      <c r="G40" s="490" t="s">
        <v>829</v>
      </c>
      <c r="H40" s="491"/>
      <c r="I40" s="491"/>
      <c r="J40" s="491"/>
      <c r="K40" s="491"/>
      <c r="L40" s="491"/>
      <c r="M40" s="492" t="s">
        <v>5717</v>
      </c>
      <c r="N40" s="492" t="s">
        <v>5718</v>
      </c>
      <c r="O40" s="493" t="s">
        <v>1556</v>
      </c>
      <c r="P40" s="493">
        <v>3.0</v>
      </c>
      <c r="Q40" s="493">
        <v>39.0</v>
      </c>
      <c r="R40" s="494">
        <v>8.0</v>
      </c>
      <c r="S40" s="495">
        <v>11334.0</v>
      </c>
      <c r="T40" s="496" t="s">
        <v>39</v>
      </c>
      <c r="U40" s="496"/>
      <c r="V40" s="496" t="s">
        <v>5426</v>
      </c>
      <c r="W40" s="498"/>
      <c r="X40" s="496"/>
      <c r="Y40" s="534"/>
      <c r="Z40" s="110">
        <v>47331.0</v>
      </c>
      <c r="AA40" s="496"/>
      <c r="AB40" s="499" t="s">
        <v>5719</v>
      </c>
      <c r="AC40" s="41" t="s">
        <v>5720</v>
      </c>
      <c r="AD40" s="500" t="s">
        <v>5536</v>
      </c>
      <c r="AE40" s="500" t="s">
        <v>1556</v>
      </c>
      <c r="AF40" s="501">
        <v>1.0</v>
      </c>
      <c r="AG40" s="501">
        <v>39.0</v>
      </c>
      <c r="AH40" s="500">
        <v>8.0</v>
      </c>
      <c r="AI40" s="530">
        <v>48153.0</v>
      </c>
      <c r="AJ40" s="503" t="s">
        <v>39</v>
      </c>
      <c r="AK40" s="500" t="s">
        <v>78</v>
      </c>
      <c r="AL40" s="500">
        <v>7.2290118E7</v>
      </c>
      <c r="AM40" s="500" t="s">
        <v>5431</v>
      </c>
      <c r="AN40" s="504" t="s">
        <v>5432</v>
      </c>
      <c r="AO40" s="487"/>
      <c r="AP40" s="487"/>
      <c r="AQ40" s="487"/>
    </row>
    <row r="41" ht="36.75" customHeight="1">
      <c r="A41" s="505" t="s">
        <v>5721</v>
      </c>
      <c r="B41" s="506" t="s">
        <v>5722</v>
      </c>
      <c r="C41" s="506" t="s">
        <v>1392</v>
      </c>
      <c r="D41" s="506" t="s">
        <v>62</v>
      </c>
      <c r="E41" s="506" t="s">
        <v>366</v>
      </c>
      <c r="F41" s="506" t="s">
        <v>5422</v>
      </c>
      <c r="G41" s="507" t="s">
        <v>752</v>
      </c>
      <c r="H41" s="491"/>
      <c r="I41" s="491"/>
      <c r="J41" s="491"/>
      <c r="K41" s="491"/>
      <c r="L41" s="491"/>
      <c r="M41" s="492" t="s">
        <v>5723</v>
      </c>
      <c r="N41" s="492" t="s">
        <v>5724</v>
      </c>
      <c r="O41" s="493" t="s">
        <v>1556</v>
      </c>
      <c r="P41" s="493">
        <v>3.0</v>
      </c>
      <c r="Q41" s="493">
        <v>40.0</v>
      </c>
      <c r="R41" s="494">
        <v>8.0</v>
      </c>
      <c r="S41" s="495">
        <v>11691.0</v>
      </c>
      <c r="T41" s="496" t="s">
        <v>39</v>
      </c>
      <c r="U41" s="496"/>
      <c r="V41" s="496" t="s">
        <v>5426</v>
      </c>
      <c r="W41" s="497">
        <v>4.11</v>
      </c>
      <c r="X41" s="496"/>
      <c r="Y41" s="529"/>
      <c r="Z41" s="498"/>
      <c r="AA41" s="496"/>
      <c r="AB41" s="499" t="s">
        <v>5725</v>
      </c>
      <c r="AC41" s="41" t="s">
        <v>5726</v>
      </c>
      <c r="AD41" s="500" t="s">
        <v>5727</v>
      </c>
      <c r="AE41" s="500" t="s">
        <v>1556</v>
      </c>
      <c r="AF41" s="501">
        <v>1.0</v>
      </c>
      <c r="AG41" s="501">
        <v>40.0</v>
      </c>
      <c r="AH41" s="500">
        <v>8.0</v>
      </c>
      <c r="AI41" s="502">
        <v>48274.0</v>
      </c>
      <c r="AJ41" s="503" t="s">
        <v>39</v>
      </c>
      <c r="AK41" s="500" t="s">
        <v>5537</v>
      </c>
      <c r="AL41" s="500">
        <v>9.9095258E8</v>
      </c>
      <c r="AM41" s="500" t="s">
        <v>5431</v>
      </c>
      <c r="AN41" s="504" t="s">
        <v>5432</v>
      </c>
      <c r="AO41" s="487"/>
      <c r="AP41" s="487"/>
      <c r="AQ41" s="487"/>
    </row>
    <row r="42" ht="36.75" customHeight="1">
      <c r="A42" s="488" t="s">
        <v>5728</v>
      </c>
      <c r="B42" s="489" t="s">
        <v>5729</v>
      </c>
      <c r="C42" s="489" t="s">
        <v>1392</v>
      </c>
      <c r="D42" s="489" t="s">
        <v>62</v>
      </c>
      <c r="E42" s="489" t="s">
        <v>372</v>
      </c>
      <c r="F42" s="489" t="s">
        <v>5422</v>
      </c>
      <c r="G42" s="490" t="s">
        <v>5423</v>
      </c>
      <c r="H42" s="491"/>
      <c r="I42" s="491"/>
      <c r="J42" s="491"/>
      <c r="K42" s="491"/>
      <c r="L42" s="491"/>
      <c r="M42" s="515" t="s">
        <v>5730</v>
      </c>
      <c r="N42" s="515" t="s">
        <v>5731</v>
      </c>
      <c r="O42" s="516" t="s">
        <v>5732</v>
      </c>
      <c r="P42" s="516">
        <v>3.0</v>
      </c>
      <c r="Q42" s="493">
        <v>41.0</v>
      </c>
      <c r="R42" s="517">
        <v>8.0</v>
      </c>
      <c r="S42" s="535">
        <v>11692.0</v>
      </c>
      <c r="T42" s="518" t="s">
        <v>39</v>
      </c>
      <c r="U42" s="518"/>
      <c r="V42" s="496" t="s">
        <v>5426</v>
      </c>
      <c r="W42" s="497">
        <v>12.61</v>
      </c>
      <c r="X42" s="496"/>
      <c r="Y42" s="534"/>
      <c r="Z42" s="498"/>
      <c r="AA42" s="496"/>
      <c r="AB42" s="499" t="s">
        <v>5733</v>
      </c>
      <c r="AC42" s="41" t="s">
        <v>5734</v>
      </c>
      <c r="AD42" s="500" t="s">
        <v>5735</v>
      </c>
      <c r="AE42" s="500" t="s">
        <v>5736</v>
      </c>
      <c r="AF42" s="501">
        <v>1.0</v>
      </c>
      <c r="AG42" s="501">
        <v>41.0</v>
      </c>
      <c r="AH42" s="500">
        <v>8.0</v>
      </c>
      <c r="AI42" s="536">
        <v>48305.0</v>
      </c>
      <c r="AJ42" s="503" t="s">
        <v>39</v>
      </c>
      <c r="AK42" s="500" t="s">
        <v>5737</v>
      </c>
      <c r="AL42" s="500">
        <v>9.97091658E8</v>
      </c>
      <c r="AM42" s="500" t="s">
        <v>5431</v>
      </c>
      <c r="AN42" s="504" t="s">
        <v>5432</v>
      </c>
      <c r="AO42" s="487"/>
      <c r="AP42" s="487"/>
      <c r="AQ42" s="487"/>
    </row>
    <row r="43" ht="36.75" customHeight="1">
      <c r="A43" s="505" t="s">
        <v>5738</v>
      </c>
      <c r="B43" s="506" t="s">
        <v>5739</v>
      </c>
      <c r="C43" s="506" t="s">
        <v>1392</v>
      </c>
      <c r="D43" s="506" t="s">
        <v>62</v>
      </c>
      <c r="E43" s="506" t="s">
        <v>379</v>
      </c>
      <c r="F43" s="506" t="s">
        <v>5422</v>
      </c>
      <c r="G43" s="507" t="s">
        <v>5655</v>
      </c>
      <c r="H43" s="491"/>
      <c r="I43" s="491"/>
      <c r="J43" s="491"/>
      <c r="K43" s="491"/>
      <c r="L43" s="491"/>
      <c r="M43" s="492" t="s">
        <v>5740</v>
      </c>
      <c r="N43" s="492" t="s">
        <v>5741</v>
      </c>
      <c r="O43" s="493" t="s">
        <v>5732</v>
      </c>
      <c r="P43" s="493">
        <v>3.0</v>
      </c>
      <c r="Q43" s="493">
        <v>42.0</v>
      </c>
      <c r="R43" s="494">
        <v>6.0</v>
      </c>
      <c r="S43" s="495">
        <v>11334.0</v>
      </c>
      <c r="T43" s="496" t="s">
        <v>39</v>
      </c>
      <c r="U43" s="496"/>
      <c r="V43" s="496" t="s">
        <v>5426</v>
      </c>
      <c r="W43" s="497">
        <v>0.0</v>
      </c>
      <c r="X43" s="496"/>
      <c r="Y43" s="482" t="s">
        <v>5427</v>
      </c>
      <c r="Z43" s="498" t="s">
        <v>5428</v>
      </c>
      <c r="AA43" s="496"/>
      <c r="AB43" s="499" t="s">
        <v>5742</v>
      </c>
      <c r="AC43" s="41" t="s">
        <v>5743</v>
      </c>
      <c r="AD43" s="500" t="s">
        <v>5628</v>
      </c>
      <c r="AE43" s="500" t="s">
        <v>5736</v>
      </c>
      <c r="AF43" s="501">
        <v>1.0</v>
      </c>
      <c r="AG43" s="501">
        <v>42.0</v>
      </c>
      <c r="AH43" s="500">
        <v>8.0</v>
      </c>
      <c r="AI43" s="530">
        <v>48153.0</v>
      </c>
      <c r="AJ43" s="503" t="s">
        <v>39</v>
      </c>
      <c r="AK43" s="500" t="s">
        <v>78</v>
      </c>
      <c r="AL43" s="500">
        <v>9.80674466E8</v>
      </c>
      <c r="AM43" s="500" t="s">
        <v>5431</v>
      </c>
      <c r="AN43" s="504" t="s">
        <v>5432</v>
      </c>
      <c r="AO43" s="487"/>
      <c r="AP43" s="487"/>
      <c r="AQ43" s="487"/>
    </row>
    <row r="44" ht="36.75" customHeight="1">
      <c r="A44" s="488" t="s">
        <v>5744</v>
      </c>
      <c r="B44" s="489" t="s">
        <v>5745</v>
      </c>
      <c r="C44" s="489" t="s">
        <v>1427</v>
      </c>
      <c r="D44" s="489" t="s">
        <v>62</v>
      </c>
      <c r="E44" s="489" t="s">
        <v>385</v>
      </c>
      <c r="F44" s="489" t="s">
        <v>5641</v>
      </c>
      <c r="G44" s="490" t="s">
        <v>5746</v>
      </c>
      <c r="H44" s="491" t="s">
        <v>5747</v>
      </c>
      <c r="I44" s="491"/>
      <c r="J44" s="491"/>
      <c r="K44" s="491"/>
      <c r="L44" s="491"/>
      <c r="M44" s="524" t="s">
        <v>5748</v>
      </c>
      <c r="N44" s="524" t="s">
        <v>5749</v>
      </c>
      <c r="O44" s="525" t="s">
        <v>5732</v>
      </c>
      <c r="P44" s="525">
        <v>3.0</v>
      </c>
      <c r="Q44" s="493">
        <v>43.0</v>
      </c>
      <c r="R44" s="526">
        <v>8.0</v>
      </c>
      <c r="S44" s="527">
        <v>11758.0</v>
      </c>
      <c r="T44" s="496" t="s">
        <v>39</v>
      </c>
      <c r="U44" s="496"/>
      <c r="V44" s="496" t="s">
        <v>5426</v>
      </c>
      <c r="W44" s="497">
        <v>0.0</v>
      </c>
      <c r="X44" s="496"/>
      <c r="Y44" s="534"/>
      <c r="Z44" s="498" t="s">
        <v>5750</v>
      </c>
      <c r="AA44" s="496"/>
      <c r="AB44" s="499" t="s">
        <v>5751</v>
      </c>
      <c r="AC44" s="41" t="s">
        <v>5752</v>
      </c>
      <c r="AD44" s="500" t="s">
        <v>5753</v>
      </c>
      <c r="AE44" s="500" t="s">
        <v>5736</v>
      </c>
      <c r="AF44" s="501">
        <v>1.0</v>
      </c>
      <c r="AG44" s="501">
        <v>43.0</v>
      </c>
      <c r="AH44" s="500">
        <v>8.0</v>
      </c>
      <c r="AI44" s="510" t="s">
        <v>5527</v>
      </c>
      <c r="AJ44" s="503" t="s">
        <v>39</v>
      </c>
      <c r="AK44" s="500" t="s">
        <v>908</v>
      </c>
      <c r="AL44" s="500">
        <v>9.84244232E8</v>
      </c>
      <c r="AM44" s="500" t="s">
        <v>5431</v>
      </c>
      <c r="AN44" s="504" t="s">
        <v>5432</v>
      </c>
      <c r="AO44" s="487"/>
      <c r="AP44" s="487"/>
      <c r="AQ44" s="487"/>
    </row>
    <row r="45" ht="36.75" customHeight="1">
      <c r="A45" s="505" t="s">
        <v>5754</v>
      </c>
      <c r="B45" s="506" t="s">
        <v>5755</v>
      </c>
      <c r="C45" s="506" t="s">
        <v>1392</v>
      </c>
      <c r="D45" s="506" t="s">
        <v>62</v>
      </c>
      <c r="E45" s="506" t="s">
        <v>391</v>
      </c>
      <c r="F45" s="506" t="s">
        <v>5422</v>
      </c>
      <c r="G45" s="507" t="s">
        <v>912</v>
      </c>
      <c r="H45" s="491"/>
      <c r="I45" s="491"/>
      <c r="J45" s="491"/>
      <c r="K45" s="491"/>
      <c r="L45" s="491"/>
      <c r="M45" s="492" t="s">
        <v>5756</v>
      </c>
      <c r="N45" s="492" t="s">
        <v>5757</v>
      </c>
      <c r="O45" s="493" t="s">
        <v>5732</v>
      </c>
      <c r="P45" s="493">
        <v>3.0</v>
      </c>
      <c r="Q45" s="493">
        <v>44.0</v>
      </c>
      <c r="R45" s="494">
        <v>8.0</v>
      </c>
      <c r="S45" s="495">
        <v>11692.0</v>
      </c>
      <c r="T45" s="496" t="s">
        <v>39</v>
      </c>
      <c r="U45" s="496"/>
      <c r="V45" s="496" t="s">
        <v>5426</v>
      </c>
      <c r="W45" s="497">
        <v>0.0</v>
      </c>
      <c r="X45" s="496"/>
      <c r="Y45" s="511" t="s">
        <v>5427</v>
      </c>
      <c r="Z45" s="498" t="s">
        <v>5428</v>
      </c>
      <c r="AA45" s="496"/>
      <c r="AB45" s="499" t="s">
        <v>5758</v>
      </c>
      <c r="AC45" s="41" t="s">
        <v>5759</v>
      </c>
      <c r="AD45" s="500" t="s">
        <v>5760</v>
      </c>
      <c r="AE45" s="500" t="s">
        <v>5736</v>
      </c>
      <c r="AF45" s="501">
        <v>1.0</v>
      </c>
      <c r="AG45" s="501">
        <v>44.0</v>
      </c>
      <c r="AH45" s="500">
        <v>8.0</v>
      </c>
      <c r="AI45" s="536">
        <v>48305.0</v>
      </c>
      <c r="AJ45" s="503" t="s">
        <v>39</v>
      </c>
      <c r="AK45" s="500" t="s">
        <v>817</v>
      </c>
      <c r="AL45" s="500">
        <v>9.67939806E8</v>
      </c>
      <c r="AM45" s="500" t="s">
        <v>5431</v>
      </c>
      <c r="AN45" s="504" t="s">
        <v>5432</v>
      </c>
      <c r="AO45" s="487"/>
      <c r="AP45" s="487"/>
      <c r="AQ45" s="487"/>
    </row>
    <row r="46" ht="36.75" customHeight="1">
      <c r="A46" s="488" t="s">
        <v>5761</v>
      </c>
      <c r="B46" s="489" t="s">
        <v>5762</v>
      </c>
      <c r="C46" s="489" t="s">
        <v>1392</v>
      </c>
      <c r="D46" s="489" t="s">
        <v>62</v>
      </c>
      <c r="E46" s="489" t="s">
        <v>397</v>
      </c>
      <c r="F46" s="489" t="s">
        <v>5422</v>
      </c>
      <c r="G46" s="490" t="s">
        <v>637</v>
      </c>
      <c r="H46" s="491" t="s">
        <v>5763</v>
      </c>
      <c r="I46" s="491"/>
      <c r="J46" s="491"/>
      <c r="K46" s="491"/>
      <c r="L46" s="491"/>
      <c r="M46" s="492" t="s">
        <v>5764</v>
      </c>
      <c r="N46" s="492" t="s">
        <v>5765</v>
      </c>
      <c r="O46" s="493" t="s">
        <v>5732</v>
      </c>
      <c r="P46" s="493">
        <v>3.0</v>
      </c>
      <c r="Q46" s="493">
        <v>45.0</v>
      </c>
      <c r="R46" s="494">
        <v>8.0</v>
      </c>
      <c r="S46" s="495">
        <v>42743.0</v>
      </c>
      <c r="T46" s="496" t="s">
        <v>39</v>
      </c>
      <c r="U46" s="496"/>
      <c r="V46" s="496" t="s">
        <v>5426</v>
      </c>
      <c r="W46" s="497">
        <v>4.11</v>
      </c>
      <c r="X46" s="496"/>
      <c r="Y46" s="511" t="s">
        <v>5427</v>
      </c>
      <c r="Z46" s="498" t="s">
        <v>5428</v>
      </c>
      <c r="AA46" s="496"/>
      <c r="AB46" s="499" t="s">
        <v>5766</v>
      </c>
      <c r="AC46" s="41" t="s">
        <v>5767</v>
      </c>
      <c r="AD46" s="500" t="s">
        <v>5768</v>
      </c>
      <c r="AE46" s="500" t="s">
        <v>5736</v>
      </c>
      <c r="AF46" s="501">
        <v>1.0</v>
      </c>
      <c r="AG46" s="501">
        <v>45.0</v>
      </c>
      <c r="AH46" s="500">
        <v>8.0</v>
      </c>
      <c r="AI46" s="510" t="s">
        <v>5441</v>
      </c>
      <c r="AJ46" s="503" t="s">
        <v>39</v>
      </c>
      <c r="AK46" s="500" t="s">
        <v>1078</v>
      </c>
      <c r="AL46" s="500">
        <v>9.93336821E8</v>
      </c>
      <c r="AM46" s="500" t="s">
        <v>5431</v>
      </c>
      <c r="AN46" s="504" t="s">
        <v>5432</v>
      </c>
      <c r="AO46" s="487"/>
      <c r="AP46" s="487"/>
      <c r="AQ46" s="487"/>
    </row>
    <row r="47" ht="36.75" customHeight="1">
      <c r="A47" s="505" t="s">
        <v>5769</v>
      </c>
      <c r="B47" s="506" t="s">
        <v>5770</v>
      </c>
      <c r="C47" s="506" t="s">
        <v>1392</v>
      </c>
      <c r="D47" s="506" t="s">
        <v>62</v>
      </c>
      <c r="E47" s="506" t="s">
        <v>403</v>
      </c>
      <c r="F47" s="506" t="s">
        <v>5641</v>
      </c>
      <c r="G47" s="507" t="s">
        <v>5771</v>
      </c>
      <c r="H47" s="491"/>
      <c r="I47" s="491"/>
      <c r="J47" s="491"/>
      <c r="K47" s="491"/>
      <c r="L47" s="491"/>
      <c r="M47" s="492" t="s">
        <v>5772</v>
      </c>
      <c r="N47" s="492" t="s">
        <v>5773</v>
      </c>
      <c r="O47" s="493" t="s">
        <v>5732</v>
      </c>
      <c r="P47" s="493">
        <v>3.0</v>
      </c>
      <c r="Q47" s="493">
        <v>46.0</v>
      </c>
      <c r="R47" s="494">
        <v>8.0</v>
      </c>
      <c r="S47" s="495">
        <v>11694.0</v>
      </c>
      <c r="T47" s="496" t="s">
        <v>39</v>
      </c>
      <c r="U47" s="496"/>
      <c r="V47" s="496" t="s">
        <v>5426</v>
      </c>
      <c r="W47" s="497">
        <v>186.2</v>
      </c>
      <c r="X47" s="496"/>
      <c r="Y47" s="482" t="s">
        <v>75</v>
      </c>
      <c r="Z47" s="498" t="s">
        <v>5437</v>
      </c>
      <c r="AA47" s="496"/>
      <c r="AB47" s="499" t="s">
        <v>5774</v>
      </c>
      <c r="AC47" s="41" t="s">
        <v>5775</v>
      </c>
      <c r="AD47" s="500"/>
      <c r="AE47" s="500" t="s">
        <v>5736</v>
      </c>
      <c r="AF47" s="501">
        <v>1.0</v>
      </c>
      <c r="AG47" s="501">
        <v>46.0</v>
      </c>
      <c r="AH47" s="500">
        <v>8.0</v>
      </c>
      <c r="AI47" s="502">
        <v>48366.0</v>
      </c>
      <c r="AJ47" s="503" t="s">
        <v>39</v>
      </c>
      <c r="AK47" s="500" t="s">
        <v>5681</v>
      </c>
      <c r="AL47" s="500"/>
      <c r="AM47" s="500" t="s">
        <v>5431</v>
      </c>
      <c r="AN47" s="504" t="s">
        <v>5443</v>
      </c>
      <c r="AO47" s="487"/>
      <c r="AP47" s="487"/>
      <c r="AQ47" s="487"/>
    </row>
    <row r="48" ht="36.75" customHeight="1">
      <c r="A48" s="488" t="s">
        <v>5776</v>
      </c>
      <c r="B48" s="489" t="s">
        <v>5777</v>
      </c>
      <c r="C48" s="489" t="s">
        <v>1427</v>
      </c>
      <c r="D48" s="489" t="s">
        <v>62</v>
      </c>
      <c r="E48" s="489" t="s">
        <v>409</v>
      </c>
      <c r="F48" s="489" t="s">
        <v>5641</v>
      </c>
      <c r="G48" s="490" t="s">
        <v>70</v>
      </c>
      <c r="H48" s="491"/>
      <c r="I48" s="491"/>
      <c r="J48" s="491"/>
      <c r="K48" s="491"/>
      <c r="L48" s="491"/>
      <c r="M48" s="492" t="s">
        <v>5778</v>
      </c>
      <c r="N48" s="492" t="s">
        <v>5779</v>
      </c>
      <c r="O48" s="493" t="s">
        <v>1576</v>
      </c>
      <c r="P48" s="493">
        <v>3.0</v>
      </c>
      <c r="Q48" s="493">
        <v>47.0</v>
      </c>
      <c r="R48" s="494">
        <v>6.0</v>
      </c>
      <c r="S48" s="495">
        <v>45659.0</v>
      </c>
      <c r="T48" s="509" t="s">
        <v>5780</v>
      </c>
      <c r="U48" s="531"/>
      <c r="V48" s="496" t="s">
        <v>5426</v>
      </c>
      <c r="W48" s="497">
        <v>3.08</v>
      </c>
      <c r="X48" s="531"/>
      <c r="Y48" s="482" t="s">
        <v>5781</v>
      </c>
      <c r="Z48" s="498" t="s">
        <v>5782</v>
      </c>
      <c r="AA48" s="531"/>
      <c r="AB48" s="499" t="s">
        <v>5783</v>
      </c>
      <c r="AC48" s="41" t="s">
        <v>5784</v>
      </c>
      <c r="AD48" s="500" t="s">
        <v>5785</v>
      </c>
      <c r="AE48" s="500" t="s">
        <v>1576</v>
      </c>
      <c r="AF48" s="501">
        <v>1.0</v>
      </c>
      <c r="AG48" s="501">
        <v>47.0</v>
      </c>
      <c r="AH48" s="500">
        <v>6.0</v>
      </c>
      <c r="AI48" s="502">
        <v>45658.0</v>
      </c>
      <c r="AJ48" s="503" t="s">
        <v>39</v>
      </c>
      <c r="AK48" s="500" t="s">
        <v>290</v>
      </c>
      <c r="AL48" s="500">
        <v>9.82974E8</v>
      </c>
      <c r="AM48" s="500" t="s">
        <v>5431</v>
      </c>
      <c r="AN48" s="504" t="s">
        <v>5432</v>
      </c>
      <c r="AO48" s="487"/>
      <c r="AP48" s="487"/>
      <c r="AQ48" s="487"/>
    </row>
    <row r="49" ht="36.75" customHeight="1">
      <c r="A49" s="505" t="s">
        <v>5786</v>
      </c>
      <c r="B49" s="506" t="s">
        <v>5787</v>
      </c>
      <c r="C49" s="506" t="s">
        <v>1427</v>
      </c>
      <c r="D49" s="506" t="s">
        <v>62</v>
      </c>
      <c r="E49" s="506" t="s">
        <v>415</v>
      </c>
      <c r="F49" s="506" t="s">
        <v>5641</v>
      </c>
      <c r="G49" s="507" t="s">
        <v>5788</v>
      </c>
      <c r="H49" s="491"/>
      <c r="I49" s="491"/>
      <c r="J49" s="491"/>
      <c r="K49" s="491"/>
      <c r="L49" s="491"/>
      <c r="M49" s="492" t="s">
        <v>5789</v>
      </c>
      <c r="N49" s="492" t="s">
        <v>5790</v>
      </c>
      <c r="O49" s="493" t="s">
        <v>5791</v>
      </c>
      <c r="P49" s="493">
        <v>3.0</v>
      </c>
      <c r="Q49" s="493">
        <v>48.0</v>
      </c>
      <c r="R49" s="494">
        <v>8.0</v>
      </c>
      <c r="S49" s="495">
        <v>11749.0</v>
      </c>
      <c r="T49" s="496" t="s">
        <v>39</v>
      </c>
      <c r="U49" s="496"/>
      <c r="V49" s="496" t="s">
        <v>5426</v>
      </c>
      <c r="W49" s="497">
        <v>4.11</v>
      </c>
      <c r="X49" s="496"/>
      <c r="Y49" s="511" t="s">
        <v>5427</v>
      </c>
      <c r="Z49" s="498" t="s">
        <v>5428</v>
      </c>
      <c r="AA49" s="496"/>
      <c r="AB49" s="499" t="s">
        <v>5792</v>
      </c>
      <c r="AC49" s="41" t="s">
        <v>5793</v>
      </c>
      <c r="AD49" s="500" t="s">
        <v>5794</v>
      </c>
      <c r="AE49" s="500" t="s">
        <v>5791</v>
      </c>
      <c r="AF49" s="501">
        <v>1.0</v>
      </c>
      <c r="AG49" s="501">
        <v>48.0</v>
      </c>
      <c r="AH49" s="500">
        <v>8.0</v>
      </c>
      <c r="AI49" s="502">
        <v>48214.0</v>
      </c>
      <c r="AJ49" s="503" t="s">
        <v>39</v>
      </c>
      <c r="AK49" s="500" t="s">
        <v>880</v>
      </c>
      <c r="AL49" s="500">
        <v>9.5450958E8</v>
      </c>
      <c r="AM49" s="500" t="s">
        <v>5431</v>
      </c>
      <c r="AN49" s="504" t="s">
        <v>5432</v>
      </c>
      <c r="AO49" s="487"/>
      <c r="AP49" s="487"/>
      <c r="AQ49" s="487"/>
    </row>
    <row r="50" ht="36.75" customHeight="1">
      <c r="A50" s="488" t="s">
        <v>5795</v>
      </c>
      <c r="B50" s="489" t="s">
        <v>5796</v>
      </c>
      <c r="C50" s="489" t="s">
        <v>1427</v>
      </c>
      <c r="D50" s="489" t="s">
        <v>62</v>
      </c>
      <c r="E50" s="489" t="s">
        <v>421</v>
      </c>
      <c r="F50" s="489" t="s">
        <v>5641</v>
      </c>
      <c r="G50" s="490" t="s">
        <v>70</v>
      </c>
      <c r="H50" s="491"/>
      <c r="I50" s="491"/>
      <c r="J50" s="491"/>
      <c r="K50" s="491"/>
      <c r="L50" s="491"/>
      <c r="M50" s="492" t="s">
        <v>5797</v>
      </c>
      <c r="N50" s="492" t="s">
        <v>5798</v>
      </c>
      <c r="O50" s="493" t="s">
        <v>5791</v>
      </c>
      <c r="P50" s="493">
        <v>3.0</v>
      </c>
      <c r="Q50" s="493">
        <v>49.0</v>
      </c>
      <c r="R50" s="494">
        <v>8.0</v>
      </c>
      <c r="S50" s="495">
        <v>11690.0</v>
      </c>
      <c r="T50" s="496" t="s">
        <v>39</v>
      </c>
      <c r="U50" s="496"/>
      <c r="V50" s="496" t="s">
        <v>5426</v>
      </c>
      <c r="W50" s="497">
        <v>0.0</v>
      </c>
      <c r="X50" s="496"/>
      <c r="Y50" s="482" t="s">
        <v>5427</v>
      </c>
      <c r="Z50" s="498" t="s">
        <v>5428</v>
      </c>
      <c r="AA50" s="496"/>
      <c r="AB50" s="499" t="s">
        <v>5799</v>
      </c>
      <c r="AC50" s="41" t="s">
        <v>5800</v>
      </c>
      <c r="AD50" s="500" t="s">
        <v>5801</v>
      </c>
      <c r="AE50" s="500" t="s">
        <v>5791</v>
      </c>
      <c r="AF50" s="501">
        <v>1.0</v>
      </c>
      <c r="AG50" s="501">
        <v>49.0</v>
      </c>
      <c r="AH50" s="500">
        <v>8.0</v>
      </c>
      <c r="AI50" s="502">
        <v>48245.0</v>
      </c>
      <c r="AJ50" s="503" t="s">
        <v>39</v>
      </c>
      <c r="AK50" s="500" t="s">
        <v>685</v>
      </c>
      <c r="AL50" s="500">
        <v>9.98521824E8</v>
      </c>
      <c r="AM50" s="500" t="s">
        <v>5431</v>
      </c>
      <c r="AN50" s="504" t="s">
        <v>5432</v>
      </c>
      <c r="AO50" s="487"/>
      <c r="AP50" s="487"/>
      <c r="AQ50" s="487"/>
    </row>
    <row r="51" ht="36.75" customHeight="1">
      <c r="A51" s="505" t="s">
        <v>5802</v>
      </c>
      <c r="B51" s="506" t="s">
        <v>5803</v>
      </c>
      <c r="C51" s="506" t="s">
        <v>1427</v>
      </c>
      <c r="D51" s="506" t="s">
        <v>62</v>
      </c>
      <c r="E51" s="506" t="s">
        <v>428</v>
      </c>
      <c r="F51" s="506" t="s">
        <v>5641</v>
      </c>
      <c r="G51" s="507" t="s">
        <v>70</v>
      </c>
      <c r="H51" s="491"/>
      <c r="I51" s="491"/>
      <c r="J51" s="491"/>
      <c r="K51" s="491"/>
      <c r="L51" s="491"/>
      <c r="M51" s="492" t="s">
        <v>5804</v>
      </c>
      <c r="N51" s="492" t="s">
        <v>5805</v>
      </c>
      <c r="O51" s="493" t="s">
        <v>1556</v>
      </c>
      <c r="P51" s="493">
        <v>3.0</v>
      </c>
      <c r="Q51" s="493">
        <v>50.0</v>
      </c>
      <c r="R51" s="494">
        <v>6.0</v>
      </c>
      <c r="S51" s="495">
        <v>43405.0</v>
      </c>
      <c r="T51" s="496" t="s">
        <v>39</v>
      </c>
      <c r="U51" s="496"/>
      <c r="V51" s="496" t="s">
        <v>5426</v>
      </c>
      <c r="W51" s="497">
        <v>30.65</v>
      </c>
      <c r="X51" s="496"/>
      <c r="Y51" s="511" t="s">
        <v>75</v>
      </c>
      <c r="Z51" s="498" t="s">
        <v>5437</v>
      </c>
      <c r="AA51" s="496"/>
      <c r="AB51" s="499" t="s">
        <v>5806</v>
      </c>
      <c r="AC51" s="41" t="s">
        <v>5807</v>
      </c>
      <c r="AD51" s="500" t="s">
        <v>5628</v>
      </c>
      <c r="AE51" s="500" t="s">
        <v>5791</v>
      </c>
      <c r="AF51" s="501">
        <v>1.0</v>
      </c>
      <c r="AG51" s="501">
        <v>50.0</v>
      </c>
      <c r="AH51" s="500">
        <v>6.0</v>
      </c>
      <c r="AI51" s="502">
        <v>48153.0</v>
      </c>
      <c r="AJ51" s="503" t="s">
        <v>39</v>
      </c>
      <c r="AK51" s="500" t="s">
        <v>78</v>
      </c>
      <c r="AL51" s="500">
        <v>9.84070362E8</v>
      </c>
      <c r="AM51" s="500" t="s">
        <v>5431</v>
      </c>
      <c r="AN51" s="504" t="s">
        <v>5432</v>
      </c>
      <c r="AO51" s="487"/>
      <c r="AP51" s="487"/>
      <c r="AQ51" s="487"/>
    </row>
    <row r="52" ht="36.75" customHeight="1">
      <c r="A52" s="488" t="s">
        <v>5808</v>
      </c>
      <c r="B52" s="489" t="s">
        <v>5809</v>
      </c>
      <c r="C52" s="489" t="s">
        <v>1392</v>
      </c>
      <c r="D52" s="489" t="s">
        <v>62</v>
      </c>
      <c r="E52" s="489" t="s">
        <v>434</v>
      </c>
      <c r="F52" s="489" t="s">
        <v>5422</v>
      </c>
      <c r="G52" s="490" t="s">
        <v>70</v>
      </c>
      <c r="H52" s="491" t="s">
        <v>5810</v>
      </c>
      <c r="I52" s="491"/>
      <c r="J52" s="491"/>
      <c r="K52" s="491"/>
      <c r="L52" s="491"/>
      <c r="M52" s="492" t="s">
        <v>5811</v>
      </c>
      <c r="N52" s="492" t="s">
        <v>5812</v>
      </c>
      <c r="O52" s="493" t="s">
        <v>1576</v>
      </c>
      <c r="P52" s="493">
        <v>3.0</v>
      </c>
      <c r="Q52" s="493">
        <v>51.0</v>
      </c>
      <c r="R52" s="494">
        <v>6.0</v>
      </c>
      <c r="S52" s="495">
        <v>11334.0</v>
      </c>
      <c r="T52" s="496" t="s">
        <v>39</v>
      </c>
      <c r="U52" s="496"/>
      <c r="V52" s="496" t="s">
        <v>5426</v>
      </c>
      <c r="W52" s="497">
        <v>0.0</v>
      </c>
      <c r="X52" s="496"/>
      <c r="Y52" s="482" t="s">
        <v>75</v>
      </c>
      <c r="Z52" s="110">
        <v>47331.0</v>
      </c>
      <c r="AA52" s="496"/>
      <c r="AB52" s="499" t="s">
        <v>5813</v>
      </c>
      <c r="AC52" s="41" t="s">
        <v>5814</v>
      </c>
      <c r="AD52" s="500" t="s">
        <v>5526</v>
      </c>
      <c r="AE52" s="500" t="s">
        <v>1576</v>
      </c>
      <c r="AF52" s="501">
        <v>1.0</v>
      </c>
      <c r="AG52" s="501">
        <v>51.0</v>
      </c>
      <c r="AH52" s="500">
        <v>6.0</v>
      </c>
      <c r="AI52" s="502">
        <v>48153.0</v>
      </c>
      <c r="AJ52" s="503" t="s">
        <v>39</v>
      </c>
      <c r="AK52" s="500" t="s">
        <v>78</v>
      </c>
      <c r="AL52" s="500">
        <v>9.84896125E8</v>
      </c>
      <c r="AM52" s="500" t="s">
        <v>5431</v>
      </c>
      <c r="AN52" s="504" t="s">
        <v>5432</v>
      </c>
      <c r="AO52" s="487"/>
      <c r="AP52" s="487"/>
      <c r="AQ52" s="487"/>
    </row>
    <row r="53" ht="36.75" customHeight="1">
      <c r="A53" s="505" t="s">
        <v>5815</v>
      </c>
      <c r="B53" s="506" t="s">
        <v>5816</v>
      </c>
      <c r="C53" s="506" t="s">
        <v>1392</v>
      </c>
      <c r="D53" s="506" t="s">
        <v>62</v>
      </c>
      <c r="E53" s="506" t="s">
        <v>440</v>
      </c>
      <c r="F53" s="506" t="s">
        <v>5422</v>
      </c>
      <c r="G53" s="507" t="s">
        <v>5615</v>
      </c>
      <c r="H53" s="491"/>
      <c r="I53" s="491"/>
      <c r="J53" s="491"/>
      <c r="K53" s="491"/>
      <c r="L53" s="491"/>
      <c r="M53" s="492" t="s">
        <v>5817</v>
      </c>
      <c r="N53" s="492" t="s">
        <v>5818</v>
      </c>
      <c r="O53" s="493" t="s">
        <v>1576</v>
      </c>
      <c r="P53" s="493">
        <v>3.0</v>
      </c>
      <c r="Q53" s="493">
        <v>52.0</v>
      </c>
      <c r="R53" s="494">
        <v>6.0</v>
      </c>
      <c r="S53" s="494" t="s">
        <v>5788</v>
      </c>
      <c r="T53" s="496" t="s">
        <v>39</v>
      </c>
      <c r="U53" s="496"/>
      <c r="V53" s="496" t="s">
        <v>5426</v>
      </c>
      <c r="W53" s="497">
        <v>0.0</v>
      </c>
      <c r="X53" s="496"/>
      <c r="Y53" s="482" t="s">
        <v>5427</v>
      </c>
      <c r="Z53" s="498" t="s">
        <v>5428</v>
      </c>
      <c r="AA53" s="496"/>
      <c r="AB53" s="499" t="s">
        <v>5819</v>
      </c>
      <c r="AC53" s="41" t="s">
        <v>5820</v>
      </c>
      <c r="AD53" s="500" t="s">
        <v>5821</v>
      </c>
      <c r="AE53" s="500" t="s">
        <v>1576</v>
      </c>
      <c r="AF53" s="501">
        <v>1.0</v>
      </c>
      <c r="AG53" s="501">
        <v>52.0</v>
      </c>
      <c r="AH53" s="500">
        <v>6.0</v>
      </c>
      <c r="AI53" s="502">
        <v>48153.0</v>
      </c>
      <c r="AJ53" s="503" t="s">
        <v>39</v>
      </c>
      <c r="AK53" s="500" t="s">
        <v>78</v>
      </c>
      <c r="AL53" s="500">
        <v>9.92561447E8</v>
      </c>
      <c r="AM53" s="500" t="s">
        <v>5431</v>
      </c>
      <c r="AN53" s="504" t="s">
        <v>5432</v>
      </c>
      <c r="AO53" s="487"/>
      <c r="AP53" s="487"/>
      <c r="AQ53" s="487"/>
    </row>
    <row r="54" ht="36.75" customHeight="1">
      <c r="A54" s="488" t="s">
        <v>5822</v>
      </c>
      <c r="B54" s="489" t="s">
        <v>5823</v>
      </c>
      <c r="C54" s="489" t="s">
        <v>1392</v>
      </c>
      <c r="D54" s="489" t="s">
        <v>62</v>
      </c>
      <c r="E54" s="489" t="s">
        <v>446</v>
      </c>
      <c r="F54" s="489" t="s">
        <v>5422</v>
      </c>
      <c r="G54" s="490" t="s">
        <v>5551</v>
      </c>
      <c r="H54" s="491"/>
      <c r="I54" s="491"/>
      <c r="J54" s="491"/>
      <c r="K54" s="491"/>
      <c r="L54" s="491"/>
      <c r="M54" s="492" t="s">
        <v>5824</v>
      </c>
      <c r="N54" s="492" t="s">
        <v>5825</v>
      </c>
      <c r="O54" s="493" t="s">
        <v>1576</v>
      </c>
      <c r="P54" s="493">
        <v>3.0</v>
      </c>
      <c r="Q54" s="493">
        <v>53.0</v>
      </c>
      <c r="R54" s="494">
        <v>6.0</v>
      </c>
      <c r="S54" s="495">
        <v>11334.0</v>
      </c>
      <c r="T54" s="496" t="s">
        <v>39</v>
      </c>
      <c r="U54" s="496"/>
      <c r="V54" s="496" t="s">
        <v>5426</v>
      </c>
      <c r="W54" s="497">
        <v>0.0</v>
      </c>
      <c r="X54" s="496"/>
      <c r="Y54" s="482" t="s">
        <v>5427</v>
      </c>
      <c r="Z54" s="498" t="s">
        <v>5428</v>
      </c>
      <c r="AA54" s="496"/>
      <c r="AB54" s="499" t="s">
        <v>5826</v>
      </c>
      <c r="AC54" s="41" t="s">
        <v>5827</v>
      </c>
      <c r="AD54" s="500" t="s">
        <v>5828</v>
      </c>
      <c r="AE54" s="500" t="s">
        <v>1576</v>
      </c>
      <c r="AF54" s="501">
        <v>1.0</v>
      </c>
      <c r="AG54" s="501">
        <v>53.0</v>
      </c>
      <c r="AH54" s="500">
        <v>6.0</v>
      </c>
      <c r="AI54" s="502">
        <v>48153.0</v>
      </c>
      <c r="AJ54" s="503" t="s">
        <v>39</v>
      </c>
      <c r="AK54" s="500" t="s">
        <v>78</v>
      </c>
      <c r="AL54" s="500">
        <v>9.79349512E8</v>
      </c>
      <c r="AM54" s="500" t="s">
        <v>5431</v>
      </c>
      <c r="AN54" s="504" t="s">
        <v>5432</v>
      </c>
      <c r="AO54" s="487"/>
      <c r="AP54" s="487"/>
      <c r="AQ54" s="487"/>
    </row>
    <row r="55" ht="36.75" customHeight="1">
      <c r="A55" s="505" t="s">
        <v>5829</v>
      </c>
      <c r="B55" s="506" t="s">
        <v>5830</v>
      </c>
      <c r="C55" s="506" t="s">
        <v>1392</v>
      </c>
      <c r="D55" s="506" t="s">
        <v>62</v>
      </c>
      <c r="E55" s="506" t="s">
        <v>452</v>
      </c>
      <c r="F55" s="506" t="s">
        <v>5422</v>
      </c>
      <c r="G55" s="507" t="s">
        <v>70</v>
      </c>
      <c r="H55" s="491"/>
      <c r="I55" s="491"/>
      <c r="J55" s="491"/>
      <c r="K55" s="491"/>
      <c r="L55" s="491"/>
      <c r="M55" s="524" t="s">
        <v>5831</v>
      </c>
      <c r="N55" s="524" t="s">
        <v>5832</v>
      </c>
      <c r="O55" s="525" t="s">
        <v>1576</v>
      </c>
      <c r="P55" s="525">
        <v>3.0</v>
      </c>
      <c r="Q55" s="493">
        <v>54.0</v>
      </c>
      <c r="R55" s="526">
        <v>6.0</v>
      </c>
      <c r="S55" s="527">
        <v>11334.0</v>
      </c>
      <c r="T55" s="496" t="s">
        <v>39</v>
      </c>
      <c r="U55" s="496"/>
      <c r="V55" s="496" t="s">
        <v>5426</v>
      </c>
      <c r="W55" s="497">
        <v>0.0</v>
      </c>
      <c r="X55" s="496"/>
      <c r="Y55" s="511" t="s">
        <v>5427</v>
      </c>
      <c r="Z55" s="498" t="s">
        <v>5428</v>
      </c>
      <c r="AA55" s="496"/>
      <c r="AB55" s="499" t="s">
        <v>5833</v>
      </c>
      <c r="AC55" s="41" t="s">
        <v>5834</v>
      </c>
      <c r="AD55" s="500" t="s">
        <v>5536</v>
      </c>
      <c r="AE55" s="500" t="s">
        <v>1576</v>
      </c>
      <c r="AF55" s="501">
        <v>1.0</v>
      </c>
      <c r="AG55" s="501">
        <v>54.0</v>
      </c>
      <c r="AH55" s="500">
        <v>6.0</v>
      </c>
      <c r="AI55" s="502">
        <v>48153.0</v>
      </c>
      <c r="AJ55" s="503" t="s">
        <v>39</v>
      </c>
      <c r="AK55" s="500" t="s">
        <v>78</v>
      </c>
      <c r="AL55" s="500">
        <v>9.58693529E8</v>
      </c>
      <c r="AM55" s="500" t="s">
        <v>5431</v>
      </c>
      <c r="AN55" s="504" t="s">
        <v>5432</v>
      </c>
      <c r="AO55" s="487"/>
      <c r="AP55" s="487"/>
      <c r="AQ55" s="487"/>
    </row>
    <row r="56" ht="36.75" customHeight="1">
      <c r="A56" s="488" t="s">
        <v>5835</v>
      </c>
      <c r="B56" s="489" t="s">
        <v>5836</v>
      </c>
      <c r="C56" s="489" t="s">
        <v>1392</v>
      </c>
      <c r="D56" s="489" t="s">
        <v>62</v>
      </c>
      <c r="E56" s="489" t="s">
        <v>458</v>
      </c>
      <c r="F56" s="489" t="s">
        <v>5422</v>
      </c>
      <c r="G56" s="490" t="s">
        <v>70</v>
      </c>
      <c r="H56" s="491"/>
      <c r="I56" s="491"/>
      <c r="J56" s="491"/>
      <c r="K56" s="491"/>
      <c r="L56" s="491"/>
      <c r="M56" s="492" t="s">
        <v>5837</v>
      </c>
      <c r="N56" s="492" t="s">
        <v>5838</v>
      </c>
      <c r="O56" s="493" t="s">
        <v>5791</v>
      </c>
      <c r="P56" s="493">
        <v>3.0</v>
      </c>
      <c r="Q56" s="494">
        <v>55.0</v>
      </c>
      <c r="R56" s="494">
        <v>8.0</v>
      </c>
      <c r="S56" s="495">
        <v>11334.0</v>
      </c>
      <c r="T56" s="496" t="s">
        <v>39</v>
      </c>
      <c r="U56" s="496"/>
      <c r="V56" s="496" t="s">
        <v>5426</v>
      </c>
      <c r="W56" s="497">
        <v>0.0</v>
      </c>
      <c r="X56" s="496"/>
      <c r="Y56" s="482" t="s">
        <v>5427</v>
      </c>
      <c r="Z56" s="498" t="s">
        <v>5839</v>
      </c>
      <c r="AA56" s="496"/>
      <c r="AB56" s="499" t="s">
        <v>5840</v>
      </c>
      <c r="AC56" s="41" t="s">
        <v>5841</v>
      </c>
      <c r="AD56" s="500" t="s">
        <v>5842</v>
      </c>
      <c r="AE56" s="500" t="s">
        <v>5791</v>
      </c>
      <c r="AF56" s="501">
        <v>1.0</v>
      </c>
      <c r="AG56" s="501">
        <v>55.0</v>
      </c>
      <c r="AH56" s="500">
        <v>8.0</v>
      </c>
      <c r="AI56" s="502">
        <v>48153.0</v>
      </c>
      <c r="AJ56" s="503" t="s">
        <v>39</v>
      </c>
      <c r="AK56" s="500" t="s">
        <v>78</v>
      </c>
      <c r="AL56" s="500">
        <v>9.63257896E8</v>
      </c>
      <c r="AM56" s="500" t="s">
        <v>5431</v>
      </c>
      <c r="AN56" s="504" t="s">
        <v>5432</v>
      </c>
      <c r="AO56" s="487"/>
      <c r="AP56" s="487"/>
      <c r="AQ56" s="487"/>
    </row>
    <row r="57" ht="36.75" customHeight="1">
      <c r="A57" s="505" t="s">
        <v>5843</v>
      </c>
      <c r="B57" s="506" t="s">
        <v>5844</v>
      </c>
      <c r="C57" s="506" t="s">
        <v>1392</v>
      </c>
      <c r="D57" s="506" t="s">
        <v>62</v>
      </c>
      <c r="E57" s="506" t="s">
        <v>464</v>
      </c>
      <c r="F57" s="506" t="s">
        <v>5422</v>
      </c>
      <c r="G57" s="507" t="s">
        <v>337</v>
      </c>
      <c r="H57" s="491"/>
      <c r="I57" s="491"/>
      <c r="J57" s="491"/>
      <c r="K57" s="491"/>
      <c r="L57" s="491"/>
      <c r="M57" s="524" t="s">
        <v>5845</v>
      </c>
      <c r="N57" s="524" t="s">
        <v>5846</v>
      </c>
      <c r="O57" s="525" t="s">
        <v>5791</v>
      </c>
      <c r="P57" s="525">
        <v>3.0</v>
      </c>
      <c r="Q57" s="493">
        <v>56.0</v>
      </c>
      <c r="R57" s="526">
        <v>8.0</v>
      </c>
      <c r="S57" s="527">
        <v>42948.0</v>
      </c>
      <c r="T57" s="496" t="s">
        <v>39</v>
      </c>
      <c r="U57" s="496"/>
      <c r="V57" s="496" t="s">
        <v>5426</v>
      </c>
      <c r="W57" s="497">
        <v>224.35</v>
      </c>
      <c r="X57" s="496"/>
      <c r="Y57" s="511" t="s">
        <v>5427</v>
      </c>
      <c r="Z57" s="498" t="s">
        <v>5428</v>
      </c>
      <c r="AA57" s="496"/>
      <c r="AB57" s="499" t="s">
        <v>5847</v>
      </c>
      <c r="AC57" s="41" t="s">
        <v>5848</v>
      </c>
      <c r="AD57" s="500" t="s">
        <v>5842</v>
      </c>
      <c r="AE57" s="500" t="s">
        <v>5791</v>
      </c>
      <c r="AF57" s="501">
        <v>1.0</v>
      </c>
      <c r="AG57" s="501">
        <v>56.0</v>
      </c>
      <c r="AH57" s="500">
        <v>8.0</v>
      </c>
      <c r="AI57" s="510" t="s">
        <v>5441</v>
      </c>
      <c r="AJ57" s="503" t="s">
        <v>39</v>
      </c>
      <c r="AK57" s="500" t="s">
        <v>5442</v>
      </c>
      <c r="AL57" s="500">
        <v>9.93450466E8</v>
      </c>
      <c r="AM57" s="500" t="s">
        <v>5431</v>
      </c>
      <c r="AN57" s="504" t="s">
        <v>5432</v>
      </c>
      <c r="AO57" s="487"/>
      <c r="AP57" s="487"/>
      <c r="AQ57" s="487"/>
    </row>
    <row r="58" ht="36.75" customHeight="1">
      <c r="A58" s="488" t="s">
        <v>5849</v>
      </c>
      <c r="B58" s="489" t="s">
        <v>5850</v>
      </c>
      <c r="C58" s="489" t="s">
        <v>1427</v>
      </c>
      <c r="D58" s="489" t="s">
        <v>62</v>
      </c>
      <c r="E58" s="489" t="s">
        <v>471</v>
      </c>
      <c r="F58" s="489" t="s">
        <v>5641</v>
      </c>
      <c r="G58" s="490" t="s">
        <v>70</v>
      </c>
      <c r="H58" s="491"/>
      <c r="I58" s="491"/>
      <c r="J58" s="491"/>
      <c r="K58" s="491"/>
      <c r="L58" s="491"/>
      <c r="M58" s="524" t="s">
        <v>5851</v>
      </c>
      <c r="N58" s="524" t="s">
        <v>5852</v>
      </c>
      <c r="O58" s="525" t="s">
        <v>5791</v>
      </c>
      <c r="P58" s="525">
        <v>3.0</v>
      </c>
      <c r="Q58" s="493">
        <v>57.0</v>
      </c>
      <c r="R58" s="526">
        <v>8.0</v>
      </c>
      <c r="S58" s="526" t="s">
        <v>5551</v>
      </c>
      <c r="T58" s="496" t="s">
        <v>39</v>
      </c>
      <c r="U58" s="496"/>
      <c r="V58" s="496" t="s">
        <v>5426</v>
      </c>
      <c r="W58" s="497">
        <v>0.0</v>
      </c>
      <c r="X58" s="496"/>
      <c r="Y58" s="511" t="s">
        <v>5427</v>
      </c>
      <c r="Z58" s="498" t="s">
        <v>5428</v>
      </c>
      <c r="AA58" s="496"/>
      <c r="AB58" s="499" t="s">
        <v>5853</v>
      </c>
      <c r="AC58" s="41" t="s">
        <v>5854</v>
      </c>
      <c r="AD58" s="500" t="s">
        <v>5855</v>
      </c>
      <c r="AE58" s="500" t="s">
        <v>5791</v>
      </c>
      <c r="AF58" s="501">
        <v>1.0</v>
      </c>
      <c r="AG58" s="501">
        <v>57.0</v>
      </c>
      <c r="AH58" s="500">
        <v>8.0</v>
      </c>
      <c r="AI58" s="510" t="s">
        <v>5441</v>
      </c>
      <c r="AJ58" s="503" t="s">
        <v>39</v>
      </c>
      <c r="AK58" s="500" t="s">
        <v>5442</v>
      </c>
      <c r="AL58" s="500">
        <v>9.96231839E8</v>
      </c>
      <c r="AM58" s="500" t="s">
        <v>5431</v>
      </c>
      <c r="AN58" s="504" t="s">
        <v>5432</v>
      </c>
      <c r="AO58" s="487"/>
      <c r="AP58" s="487"/>
      <c r="AQ58" s="487"/>
    </row>
    <row r="59" ht="36.75" customHeight="1">
      <c r="A59" s="505" t="s">
        <v>5856</v>
      </c>
      <c r="B59" s="506" t="s">
        <v>5857</v>
      </c>
      <c r="C59" s="506" t="s">
        <v>1427</v>
      </c>
      <c r="D59" s="506" t="s">
        <v>62</v>
      </c>
      <c r="E59" s="506" t="s">
        <v>477</v>
      </c>
      <c r="F59" s="506" t="s">
        <v>5641</v>
      </c>
      <c r="G59" s="507" t="s">
        <v>70</v>
      </c>
      <c r="H59" s="491" t="s">
        <v>5858</v>
      </c>
      <c r="I59" s="491"/>
      <c r="J59" s="491"/>
      <c r="K59" s="491"/>
      <c r="L59" s="491"/>
      <c r="M59" s="492" t="s">
        <v>5859</v>
      </c>
      <c r="N59" s="492" t="s">
        <v>5860</v>
      </c>
      <c r="O59" s="493" t="s">
        <v>5791</v>
      </c>
      <c r="P59" s="493">
        <v>3.0</v>
      </c>
      <c r="Q59" s="493">
        <v>58.0</v>
      </c>
      <c r="R59" s="494">
        <v>8.0</v>
      </c>
      <c r="S59" s="495">
        <v>11334.0</v>
      </c>
      <c r="T59" s="496" t="s">
        <v>39</v>
      </c>
      <c r="U59" s="496"/>
      <c r="V59" s="496" t="s">
        <v>5426</v>
      </c>
      <c r="W59" s="497">
        <v>0.0</v>
      </c>
      <c r="X59" s="496"/>
      <c r="Y59" s="482" t="s">
        <v>5427</v>
      </c>
      <c r="Z59" s="537" t="s">
        <v>5517</v>
      </c>
      <c r="AA59" s="496"/>
      <c r="AB59" s="499" t="s">
        <v>5861</v>
      </c>
      <c r="AC59" s="41" t="s">
        <v>5862</v>
      </c>
      <c r="AD59" s="500" t="s">
        <v>5863</v>
      </c>
      <c r="AE59" s="500" t="s">
        <v>5791</v>
      </c>
      <c r="AF59" s="501">
        <v>1.0</v>
      </c>
      <c r="AG59" s="501">
        <v>58.0</v>
      </c>
      <c r="AH59" s="500">
        <v>8.0</v>
      </c>
      <c r="AI59" s="502">
        <v>48153.0</v>
      </c>
      <c r="AJ59" s="503" t="s">
        <v>39</v>
      </c>
      <c r="AK59" s="500" t="s">
        <v>78</v>
      </c>
      <c r="AL59" s="500">
        <v>9.84405529E8</v>
      </c>
      <c r="AM59" s="500" t="s">
        <v>5431</v>
      </c>
      <c r="AN59" s="504" t="s">
        <v>5432</v>
      </c>
      <c r="AO59" s="487"/>
      <c r="AP59" s="487"/>
      <c r="AQ59" s="487"/>
    </row>
    <row r="60" ht="36.75" customHeight="1">
      <c r="A60" s="488" t="s">
        <v>5864</v>
      </c>
      <c r="B60" s="489" t="s">
        <v>5865</v>
      </c>
      <c r="C60" s="489" t="s">
        <v>1427</v>
      </c>
      <c r="D60" s="489" t="s">
        <v>62</v>
      </c>
      <c r="E60" s="489" t="s">
        <v>483</v>
      </c>
      <c r="F60" s="489" t="s">
        <v>5641</v>
      </c>
      <c r="G60" s="490" t="s">
        <v>912</v>
      </c>
      <c r="H60" s="491"/>
      <c r="I60" s="491"/>
      <c r="J60" s="491"/>
      <c r="K60" s="491"/>
      <c r="L60" s="491"/>
      <c r="M60" s="492" t="s">
        <v>5866</v>
      </c>
      <c r="N60" s="492" t="s">
        <v>5867</v>
      </c>
      <c r="O60" s="493" t="s">
        <v>5791</v>
      </c>
      <c r="P60" s="493">
        <v>3.0</v>
      </c>
      <c r="Q60" s="493">
        <v>59.0</v>
      </c>
      <c r="R60" s="494">
        <v>8.0</v>
      </c>
      <c r="S60" s="495">
        <v>11334.0</v>
      </c>
      <c r="T60" s="496" t="s">
        <v>39</v>
      </c>
      <c r="U60" s="496"/>
      <c r="V60" s="496" t="s">
        <v>5426</v>
      </c>
      <c r="W60" s="497">
        <v>0.0</v>
      </c>
      <c r="X60" s="496"/>
      <c r="Y60" s="482" t="s">
        <v>5427</v>
      </c>
      <c r="Z60" s="537" t="s">
        <v>5517</v>
      </c>
      <c r="AA60" s="496"/>
      <c r="AB60" s="499" t="s">
        <v>5868</v>
      </c>
      <c r="AC60" s="41" t="s">
        <v>5869</v>
      </c>
      <c r="AD60" s="500" t="s">
        <v>5870</v>
      </c>
      <c r="AE60" s="500" t="s">
        <v>5791</v>
      </c>
      <c r="AF60" s="501">
        <v>1.0</v>
      </c>
      <c r="AG60" s="501">
        <v>59.0</v>
      </c>
      <c r="AH60" s="500">
        <v>8.0</v>
      </c>
      <c r="AI60" s="502">
        <v>48153.0</v>
      </c>
      <c r="AJ60" s="503" t="s">
        <v>39</v>
      </c>
      <c r="AK60" s="500" t="s">
        <v>78</v>
      </c>
      <c r="AL60" s="500">
        <v>9.39412774E8</v>
      </c>
      <c r="AM60" s="500" t="s">
        <v>5431</v>
      </c>
      <c r="AN60" s="504" t="s">
        <v>5432</v>
      </c>
      <c r="AO60" s="487"/>
      <c r="AP60" s="487"/>
      <c r="AQ60" s="487"/>
    </row>
    <row r="61" ht="36.75" customHeight="1">
      <c r="A61" s="505" t="s">
        <v>5871</v>
      </c>
      <c r="B61" s="506" t="s">
        <v>5872</v>
      </c>
      <c r="C61" s="506" t="s">
        <v>1427</v>
      </c>
      <c r="D61" s="506" t="s">
        <v>62</v>
      </c>
      <c r="E61" s="506" t="s">
        <v>489</v>
      </c>
      <c r="F61" s="506" t="s">
        <v>5641</v>
      </c>
      <c r="G61" s="507" t="s">
        <v>70</v>
      </c>
      <c r="H61" s="491"/>
      <c r="I61" s="491"/>
      <c r="J61" s="491"/>
      <c r="K61" s="491"/>
      <c r="L61" s="491"/>
      <c r="M61" s="492" t="s">
        <v>5873</v>
      </c>
      <c r="N61" s="492" t="s">
        <v>5874</v>
      </c>
      <c r="O61" s="493" t="s">
        <v>5791</v>
      </c>
      <c r="P61" s="493">
        <v>3.0</v>
      </c>
      <c r="Q61" s="493">
        <v>60.0</v>
      </c>
      <c r="R61" s="494">
        <v>8.0</v>
      </c>
      <c r="S61" s="495">
        <v>11724.0</v>
      </c>
      <c r="T61" s="496" t="s">
        <v>39</v>
      </c>
      <c r="U61" s="496"/>
      <c r="V61" s="496" t="s">
        <v>5426</v>
      </c>
      <c r="W61" s="497">
        <v>0.0</v>
      </c>
      <c r="X61" s="496"/>
      <c r="Y61" s="482" t="s">
        <v>5427</v>
      </c>
      <c r="Z61" s="537" t="s">
        <v>5750</v>
      </c>
      <c r="AA61" s="496"/>
      <c r="AB61" s="499" t="s">
        <v>5875</v>
      </c>
      <c r="AC61" s="41" t="s">
        <v>5876</v>
      </c>
      <c r="AD61" s="500" t="s">
        <v>5877</v>
      </c>
      <c r="AE61" s="500" t="s">
        <v>5791</v>
      </c>
      <c r="AF61" s="501">
        <v>1.0</v>
      </c>
      <c r="AG61" s="501">
        <v>60.0</v>
      </c>
      <c r="AH61" s="500">
        <v>8.0</v>
      </c>
      <c r="AI61" s="502">
        <v>48335.0</v>
      </c>
      <c r="AJ61" s="503" t="s">
        <v>39</v>
      </c>
      <c r="AK61" s="500" t="s">
        <v>376</v>
      </c>
      <c r="AL61" s="500">
        <v>9.39412774E8</v>
      </c>
      <c r="AM61" s="500" t="s">
        <v>5431</v>
      </c>
      <c r="AN61" s="504" t="s">
        <v>5432</v>
      </c>
      <c r="AO61" s="487"/>
      <c r="AP61" s="487"/>
      <c r="AQ61" s="487"/>
    </row>
    <row r="62" ht="36.75" customHeight="1">
      <c r="A62" s="488" t="s">
        <v>5878</v>
      </c>
      <c r="B62" s="489" t="s">
        <v>5879</v>
      </c>
      <c r="C62" s="489" t="s">
        <v>1427</v>
      </c>
      <c r="D62" s="489" t="s">
        <v>62</v>
      </c>
      <c r="E62" s="489" t="s">
        <v>495</v>
      </c>
      <c r="F62" s="489" t="s">
        <v>5641</v>
      </c>
      <c r="G62" s="490" t="s">
        <v>70</v>
      </c>
      <c r="H62" s="491"/>
      <c r="I62" s="491"/>
      <c r="J62" s="491"/>
      <c r="K62" s="491"/>
      <c r="L62" s="491"/>
      <c r="M62" s="492" t="s">
        <v>5880</v>
      </c>
      <c r="N62" s="492" t="s">
        <v>5881</v>
      </c>
      <c r="O62" s="493" t="s">
        <v>1576</v>
      </c>
      <c r="P62" s="493">
        <v>3.0</v>
      </c>
      <c r="Q62" s="493">
        <v>61.0</v>
      </c>
      <c r="R62" s="494">
        <v>6.0</v>
      </c>
      <c r="S62" s="495">
        <v>11334.0</v>
      </c>
      <c r="T62" s="496" t="s">
        <v>39</v>
      </c>
      <c r="U62" s="496"/>
      <c r="V62" s="496" t="s">
        <v>5426</v>
      </c>
      <c r="W62" s="497">
        <v>0.0</v>
      </c>
      <c r="X62" s="496"/>
      <c r="Y62" s="482" t="s">
        <v>5427</v>
      </c>
      <c r="Z62" s="537" t="s">
        <v>5428</v>
      </c>
      <c r="AA62" s="496"/>
      <c r="AB62" s="499" t="s">
        <v>5882</v>
      </c>
      <c r="AC62" s="41" t="s">
        <v>5883</v>
      </c>
      <c r="AD62" s="500" t="s">
        <v>5877</v>
      </c>
      <c r="AE62" s="500" t="s">
        <v>1576</v>
      </c>
      <c r="AF62" s="501">
        <v>1.0</v>
      </c>
      <c r="AG62" s="501">
        <v>61.0</v>
      </c>
      <c r="AH62" s="500">
        <v>6.0</v>
      </c>
      <c r="AI62" s="502">
        <v>48153.0</v>
      </c>
      <c r="AJ62" s="503" t="s">
        <v>39</v>
      </c>
      <c r="AK62" s="500" t="s">
        <v>78</v>
      </c>
      <c r="AL62" s="500">
        <v>9.5909816E8</v>
      </c>
      <c r="AM62" s="500" t="s">
        <v>5431</v>
      </c>
      <c r="AN62" s="504" t="s">
        <v>5432</v>
      </c>
      <c r="AO62" s="487"/>
      <c r="AP62" s="487"/>
      <c r="AQ62" s="487"/>
    </row>
    <row r="63" ht="36.75" customHeight="1">
      <c r="A63" s="505" t="s">
        <v>5884</v>
      </c>
      <c r="B63" s="506" t="s">
        <v>5885</v>
      </c>
      <c r="C63" s="506" t="s">
        <v>1392</v>
      </c>
      <c r="D63" s="506" t="s">
        <v>62</v>
      </c>
      <c r="E63" s="506" t="s">
        <v>502</v>
      </c>
      <c r="F63" s="506" t="s">
        <v>5422</v>
      </c>
      <c r="G63" s="507" t="s">
        <v>337</v>
      </c>
      <c r="H63" s="491"/>
      <c r="I63" s="491"/>
      <c r="J63" s="491"/>
      <c r="K63" s="491"/>
      <c r="L63" s="491"/>
      <c r="M63" s="492" t="s">
        <v>5886</v>
      </c>
      <c r="N63" s="492" t="s">
        <v>5887</v>
      </c>
      <c r="O63" s="493" t="s">
        <v>1576</v>
      </c>
      <c r="P63" s="493">
        <v>3.0</v>
      </c>
      <c r="Q63" s="493">
        <v>62.0</v>
      </c>
      <c r="R63" s="494">
        <v>6.0</v>
      </c>
      <c r="S63" s="495">
        <v>11334.0</v>
      </c>
      <c r="T63" s="496" t="s">
        <v>39</v>
      </c>
      <c r="U63" s="496"/>
      <c r="V63" s="496" t="s">
        <v>5426</v>
      </c>
      <c r="W63" s="497">
        <v>0.0</v>
      </c>
      <c r="X63" s="496"/>
      <c r="Y63" s="482" t="s">
        <v>5427</v>
      </c>
      <c r="Z63" s="537" t="s">
        <v>5517</v>
      </c>
      <c r="AA63" s="496"/>
      <c r="AB63" s="499" t="s">
        <v>5888</v>
      </c>
      <c r="AC63" s="41" t="s">
        <v>5889</v>
      </c>
      <c r="AD63" s="500" t="s">
        <v>5890</v>
      </c>
      <c r="AE63" s="500" t="s">
        <v>1576</v>
      </c>
      <c r="AF63" s="501">
        <v>1.0</v>
      </c>
      <c r="AG63" s="501">
        <v>62.0</v>
      </c>
      <c r="AH63" s="500">
        <v>6.0</v>
      </c>
      <c r="AI63" s="502">
        <v>48153.0</v>
      </c>
      <c r="AJ63" s="503" t="s">
        <v>39</v>
      </c>
      <c r="AK63" s="500" t="s">
        <v>78</v>
      </c>
      <c r="AL63" s="500">
        <v>9.88431204E8</v>
      </c>
      <c r="AM63" s="500" t="s">
        <v>5431</v>
      </c>
      <c r="AN63" s="504" t="s">
        <v>5443</v>
      </c>
      <c r="AO63" s="487"/>
      <c r="AP63" s="487"/>
      <c r="AQ63" s="487"/>
    </row>
    <row r="64" ht="36.75" customHeight="1">
      <c r="A64" s="538" t="s">
        <v>5891</v>
      </c>
      <c r="B64" s="539" t="s">
        <v>5892</v>
      </c>
      <c r="C64" s="539" t="s">
        <v>3640</v>
      </c>
      <c r="D64" s="539" t="s">
        <v>5893</v>
      </c>
      <c r="E64" s="540" t="s">
        <v>551</v>
      </c>
      <c r="F64" s="541" t="s">
        <v>104</v>
      </c>
      <c r="G64" s="542" t="s">
        <v>5894</v>
      </c>
      <c r="H64" s="543" t="s">
        <v>1638</v>
      </c>
      <c r="I64" s="491"/>
      <c r="J64" s="491"/>
      <c r="K64" s="491"/>
      <c r="L64" s="491"/>
      <c r="M64" s="492" t="s">
        <v>5895</v>
      </c>
      <c r="N64" s="492" t="s">
        <v>5896</v>
      </c>
      <c r="O64" s="493" t="s">
        <v>1576</v>
      </c>
      <c r="P64" s="493">
        <v>3.0</v>
      </c>
      <c r="Q64" s="493">
        <v>63.0</v>
      </c>
      <c r="R64" s="494">
        <v>6.0</v>
      </c>
      <c r="S64" s="495">
        <v>11749.0</v>
      </c>
      <c r="T64" s="496" t="s">
        <v>39</v>
      </c>
      <c r="U64" s="496"/>
      <c r="V64" s="496" t="s">
        <v>5426</v>
      </c>
      <c r="W64" s="497">
        <v>3.08</v>
      </c>
      <c r="X64" s="496"/>
      <c r="Y64" s="482" t="s">
        <v>5427</v>
      </c>
      <c r="Z64" s="498" t="s">
        <v>5428</v>
      </c>
      <c r="AA64" s="496"/>
      <c r="AB64" s="499" t="s">
        <v>5897</v>
      </c>
      <c r="AC64" s="41" t="s">
        <v>5898</v>
      </c>
      <c r="AD64" s="500" t="s">
        <v>5890</v>
      </c>
      <c r="AE64" s="500" t="s">
        <v>1576</v>
      </c>
      <c r="AF64" s="501">
        <v>1.0</v>
      </c>
      <c r="AG64" s="501">
        <v>63.0</v>
      </c>
      <c r="AH64" s="500">
        <v>6.0</v>
      </c>
      <c r="AI64" s="502">
        <v>47849.0</v>
      </c>
      <c r="AJ64" s="503" t="s">
        <v>39</v>
      </c>
      <c r="AK64" s="500" t="s">
        <v>880</v>
      </c>
      <c r="AL64" s="500">
        <v>7.4096798E7</v>
      </c>
      <c r="AM64" s="500" t="s">
        <v>5431</v>
      </c>
      <c r="AN64" s="504" t="s">
        <v>5432</v>
      </c>
      <c r="AO64" s="487"/>
      <c r="AP64" s="487"/>
      <c r="AQ64" s="487"/>
    </row>
    <row r="65" ht="36.75" customHeight="1">
      <c r="A65" s="505" t="s">
        <v>5899</v>
      </c>
      <c r="B65" s="506" t="s">
        <v>5900</v>
      </c>
      <c r="C65" s="506" t="s">
        <v>1427</v>
      </c>
      <c r="D65" s="506" t="s">
        <v>62</v>
      </c>
      <c r="E65" s="506" t="s">
        <v>513</v>
      </c>
      <c r="F65" s="506" t="s">
        <v>5641</v>
      </c>
      <c r="G65" s="507" t="s">
        <v>70</v>
      </c>
      <c r="H65" s="491"/>
      <c r="I65" s="491"/>
      <c r="J65" s="491"/>
      <c r="K65" s="491"/>
      <c r="L65" s="491"/>
      <c r="M65" s="492" t="s">
        <v>5901</v>
      </c>
      <c r="N65" s="492" t="s">
        <v>5902</v>
      </c>
      <c r="O65" s="493" t="s">
        <v>1576</v>
      </c>
      <c r="P65" s="493">
        <v>3.0</v>
      </c>
      <c r="Q65" s="493">
        <v>64.0</v>
      </c>
      <c r="R65" s="494">
        <v>6.0</v>
      </c>
      <c r="S65" s="495">
        <v>11334.0</v>
      </c>
      <c r="T65" s="496" t="s">
        <v>39</v>
      </c>
      <c r="U65" s="496"/>
      <c r="V65" s="496" t="s">
        <v>5426</v>
      </c>
      <c r="W65" s="497">
        <v>0.0</v>
      </c>
      <c r="X65" s="496"/>
      <c r="Y65" s="482" t="s">
        <v>5427</v>
      </c>
      <c r="Z65" s="498" t="s">
        <v>5428</v>
      </c>
      <c r="AA65" s="496"/>
      <c r="AB65" s="499" t="s">
        <v>5903</v>
      </c>
      <c r="AC65" s="41" t="s">
        <v>5904</v>
      </c>
      <c r="AD65" s="500" t="s">
        <v>5905</v>
      </c>
      <c r="AE65" s="500" t="s">
        <v>1576</v>
      </c>
      <c r="AF65" s="501">
        <v>1.0</v>
      </c>
      <c r="AG65" s="501">
        <v>64.0</v>
      </c>
      <c r="AH65" s="500">
        <v>6.0</v>
      </c>
      <c r="AI65" s="502">
        <v>48153.0</v>
      </c>
      <c r="AJ65" s="503" t="s">
        <v>39</v>
      </c>
      <c r="AK65" s="500" t="s">
        <v>78</v>
      </c>
      <c r="AL65" s="500">
        <v>9.95818421E8</v>
      </c>
      <c r="AM65" s="500" t="s">
        <v>5431</v>
      </c>
      <c r="AN65" s="504" t="s">
        <v>5432</v>
      </c>
      <c r="AO65" s="487"/>
      <c r="AP65" s="487"/>
      <c r="AQ65" s="487"/>
    </row>
    <row r="66" ht="36.75" customHeight="1">
      <c r="A66" s="488" t="s">
        <v>5906</v>
      </c>
      <c r="B66" s="489" t="s">
        <v>5907</v>
      </c>
      <c r="C66" s="489" t="s">
        <v>1392</v>
      </c>
      <c r="D66" s="489" t="s">
        <v>62</v>
      </c>
      <c r="E66" s="489" t="s">
        <v>571</v>
      </c>
      <c r="F66" s="489" t="s">
        <v>5422</v>
      </c>
      <c r="G66" s="490" t="s">
        <v>70</v>
      </c>
      <c r="H66" s="491"/>
      <c r="I66" s="491"/>
      <c r="J66" s="491"/>
      <c r="K66" s="491"/>
      <c r="L66" s="491"/>
      <c r="M66" s="492" t="s">
        <v>5908</v>
      </c>
      <c r="N66" s="492" t="s">
        <v>5909</v>
      </c>
      <c r="O66" s="493" t="s">
        <v>1576</v>
      </c>
      <c r="P66" s="493">
        <v>3.0</v>
      </c>
      <c r="Q66" s="493">
        <v>65.0</v>
      </c>
      <c r="R66" s="494">
        <v>6.0</v>
      </c>
      <c r="S66" s="495">
        <v>11334.0</v>
      </c>
      <c r="T66" s="496" t="s">
        <v>39</v>
      </c>
      <c r="U66" s="496"/>
      <c r="V66" s="496" t="s">
        <v>5426</v>
      </c>
      <c r="W66" s="497">
        <v>0.0</v>
      </c>
      <c r="X66" s="496"/>
      <c r="Y66" s="482" t="s">
        <v>5427</v>
      </c>
      <c r="Z66" s="498" t="s">
        <v>5910</v>
      </c>
      <c r="AA66" s="496"/>
      <c r="AB66" s="499" t="s">
        <v>5903</v>
      </c>
      <c r="AC66" s="41" t="s">
        <v>5904</v>
      </c>
      <c r="AD66" s="500" t="s">
        <v>5911</v>
      </c>
      <c r="AE66" s="500" t="s">
        <v>1576</v>
      </c>
      <c r="AF66" s="501">
        <v>1.0</v>
      </c>
      <c r="AG66" s="501">
        <v>65.0</v>
      </c>
      <c r="AH66" s="500">
        <v>6.0</v>
      </c>
      <c r="AI66" s="502">
        <v>48153.0</v>
      </c>
      <c r="AJ66" s="503" t="s">
        <v>39</v>
      </c>
      <c r="AK66" s="500" t="s">
        <v>78</v>
      </c>
      <c r="AL66" s="500">
        <v>9.68150842E8</v>
      </c>
      <c r="AM66" s="500" t="s">
        <v>5431</v>
      </c>
      <c r="AN66" s="504" t="s">
        <v>5432</v>
      </c>
      <c r="AO66" s="487"/>
      <c r="AP66" s="487"/>
      <c r="AQ66" s="487"/>
    </row>
    <row r="67" ht="36.75" customHeight="1">
      <c r="A67" s="505" t="s">
        <v>5912</v>
      </c>
      <c r="B67" s="506" t="s">
        <v>5913</v>
      </c>
      <c r="C67" s="506" t="s">
        <v>1392</v>
      </c>
      <c r="D67" s="506" t="s">
        <v>62</v>
      </c>
      <c r="E67" s="506" t="s">
        <v>580</v>
      </c>
      <c r="F67" s="506" t="s">
        <v>5422</v>
      </c>
      <c r="G67" s="507" t="s">
        <v>5548</v>
      </c>
      <c r="H67" s="491"/>
      <c r="I67" s="491"/>
      <c r="J67" s="491"/>
      <c r="K67" s="491"/>
      <c r="L67" s="491"/>
      <c r="M67" s="492" t="s">
        <v>5914</v>
      </c>
      <c r="N67" s="492" t="s">
        <v>5915</v>
      </c>
      <c r="O67" s="493" t="s">
        <v>5791</v>
      </c>
      <c r="P67" s="493">
        <v>3.0</v>
      </c>
      <c r="Q67" s="493">
        <v>66.0</v>
      </c>
      <c r="R67" s="494">
        <v>8.0</v>
      </c>
      <c r="S67" s="495">
        <v>11724.0</v>
      </c>
      <c r="T67" s="496" t="s">
        <v>39</v>
      </c>
      <c r="U67" s="496"/>
      <c r="V67" s="496" t="s">
        <v>5426</v>
      </c>
      <c r="W67" s="497">
        <v>0.0</v>
      </c>
      <c r="X67" s="496"/>
      <c r="Y67" s="482" t="s">
        <v>5916</v>
      </c>
      <c r="Z67" s="498" t="s">
        <v>5437</v>
      </c>
      <c r="AA67" s="496"/>
      <c r="AB67" s="499" t="s">
        <v>5917</v>
      </c>
      <c r="AC67" s="41" t="s">
        <v>5918</v>
      </c>
      <c r="AD67" s="500"/>
      <c r="AE67" s="500" t="s">
        <v>5791</v>
      </c>
      <c r="AF67" s="501">
        <v>1.0</v>
      </c>
      <c r="AG67" s="501">
        <v>66.0</v>
      </c>
      <c r="AH67" s="500">
        <v>8.0</v>
      </c>
      <c r="AI67" s="502">
        <v>48335.0</v>
      </c>
      <c r="AJ67" s="503" t="s">
        <v>39</v>
      </c>
      <c r="AK67" s="500" t="s">
        <v>376</v>
      </c>
      <c r="AL67" s="500"/>
      <c r="AM67" s="500" t="s">
        <v>5431</v>
      </c>
      <c r="AN67" s="504" t="s">
        <v>5432</v>
      </c>
      <c r="AO67" s="487"/>
      <c r="AP67" s="487"/>
      <c r="AQ67" s="487"/>
    </row>
    <row r="68" ht="36.75" customHeight="1">
      <c r="A68" s="488" t="s">
        <v>5919</v>
      </c>
      <c r="B68" s="489" t="s">
        <v>5920</v>
      </c>
      <c r="C68" s="489" t="s">
        <v>1392</v>
      </c>
      <c r="D68" s="489" t="s">
        <v>62</v>
      </c>
      <c r="E68" s="489" t="s">
        <v>529</v>
      </c>
      <c r="F68" s="489" t="s">
        <v>5422</v>
      </c>
      <c r="G68" s="490" t="s">
        <v>5548</v>
      </c>
      <c r="H68" s="491"/>
      <c r="I68" s="491"/>
      <c r="J68" s="491"/>
      <c r="K68" s="491"/>
      <c r="L68" s="491"/>
      <c r="M68" s="492" t="s">
        <v>5921</v>
      </c>
      <c r="N68" s="496" t="s">
        <v>5922</v>
      </c>
      <c r="O68" s="493" t="s">
        <v>5791</v>
      </c>
      <c r="P68" s="493">
        <v>3.0</v>
      </c>
      <c r="Q68" s="493">
        <v>67.0</v>
      </c>
      <c r="R68" s="494">
        <v>8.0</v>
      </c>
      <c r="S68" s="494" t="s">
        <v>5464</v>
      </c>
      <c r="T68" s="496" t="s">
        <v>39</v>
      </c>
      <c r="U68" s="496"/>
      <c r="V68" s="496" t="s">
        <v>5426</v>
      </c>
      <c r="W68" s="497">
        <v>0.0</v>
      </c>
      <c r="X68" s="496"/>
      <c r="Y68" s="482" t="s">
        <v>75</v>
      </c>
      <c r="Z68" s="498" t="s">
        <v>5437</v>
      </c>
      <c r="AA68" s="496"/>
      <c r="AB68" s="499" t="s">
        <v>5923</v>
      </c>
      <c r="AC68" s="41" t="s">
        <v>5924</v>
      </c>
      <c r="AD68" s="500"/>
      <c r="AE68" s="500" t="s">
        <v>5791</v>
      </c>
      <c r="AF68" s="501">
        <v>1.0</v>
      </c>
      <c r="AG68" s="501">
        <v>67.0</v>
      </c>
      <c r="AH68" s="500">
        <v>8.0</v>
      </c>
      <c r="AI68" s="510" t="s">
        <v>5441</v>
      </c>
      <c r="AJ68" s="503" t="s">
        <v>39</v>
      </c>
      <c r="AK68" s="500" t="s">
        <v>741</v>
      </c>
      <c r="AL68" s="500" t="s">
        <v>5487</v>
      </c>
      <c r="AM68" s="500" t="s">
        <v>5431</v>
      </c>
      <c r="AN68" s="504" t="s">
        <v>5470</v>
      </c>
      <c r="AO68" s="487"/>
      <c r="AP68" s="487"/>
      <c r="AQ68" s="487"/>
    </row>
    <row r="69" ht="36.75" customHeight="1">
      <c r="A69" s="505" t="s">
        <v>5925</v>
      </c>
      <c r="B69" s="506" t="s">
        <v>5926</v>
      </c>
      <c r="C69" s="506" t="s">
        <v>1392</v>
      </c>
      <c r="D69" s="506" t="s">
        <v>62</v>
      </c>
      <c r="E69" s="506" t="s">
        <v>547</v>
      </c>
      <c r="F69" s="506" t="s">
        <v>5422</v>
      </c>
      <c r="G69" s="507" t="s">
        <v>5927</v>
      </c>
      <c r="H69" s="491"/>
      <c r="I69" s="491"/>
      <c r="J69" s="491"/>
      <c r="K69" s="491"/>
      <c r="L69" s="491"/>
      <c r="M69" s="492" t="s">
        <v>5928</v>
      </c>
      <c r="N69" s="492" t="s">
        <v>5929</v>
      </c>
      <c r="O69" s="493" t="s">
        <v>1576</v>
      </c>
      <c r="P69" s="493">
        <v>3.0</v>
      </c>
      <c r="Q69" s="493">
        <v>68.0</v>
      </c>
      <c r="R69" s="494">
        <v>6.0</v>
      </c>
      <c r="S69" s="495">
        <v>11334.0</v>
      </c>
      <c r="T69" s="496" t="s">
        <v>39</v>
      </c>
      <c r="U69" s="496"/>
      <c r="V69" s="496" t="s">
        <v>5426</v>
      </c>
      <c r="W69" s="497">
        <v>0.0</v>
      </c>
      <c r="X69" s="496"/>
      <c r="Y69" s="482" t="s">
        <v>75</v>
      </c>
      <c r="Z69" s="498" t="s">
        <v>5437</v>
      </c>
      <c r="AA69" s="496"/>
      <c r="AB69" s="499" t="s">
        <v>5930</v>
      </c>
      <c r="AC69" s="41" t="s">
        <v>5931</v>
      </c>
      <c r="AD69" s="500" t="s">
        <v>5735</v>
      </c>
      <c r="AE69" s="500" t="s">
        <v>1576</v>
      </c>
      <c r="AF69" s="501">
        <v>1.0</v>
      </c>
      <c r="AG69" s="501">
        <v>68.0</v>
      </c>
      <c r="AH69" s="500">
        <v>6.0</v>
      </c>
      <c r="AI69" s="502">
        <v>48153.0</v>
      </c>
      <c r="AJ69" s="503" t="s">
        <v>39</v>
      </c>
      <c r="AK69" s="500" t="s">
        <v>78</v>
      </c>
      <c r="AL69" s="500">
        <v>9.87961087E8</v>
      </c>
      <c r="AM69" s="500" t="s">
        <v>5431</v>
      </c>
      <c r="AN69" s="504" t="s">
        <v>5432</v>
      </c>
      <c r="AO69" s="487"/>
      <c r="AP69" s="487"/>
      <c r="AQ69" s="487"/>
    </row>
    <row r="70" ht="36.75" customHeight="1">
      <c r="A70" s="488" t="s">
        <v>5932</v>
      </c>
      <c r="B70" s="489" t="s">
        <v>5933</v>
      </c>
      <c r="C70" s="489" t="s">
        <v>1392</v>
      </c>
      <c r="D70" s="489" t="s">
        <v>62</v>
      </c>
      <c r="E70" s="489" t="s">
        <v>557</v>
      </c>
      <c r="F70" s="489" t="s">
        <v>5422</v>
      </c>
      <c r="G70" s="490" t="s">
        <v>5934</v>
      </c>
      <c r="H70" s="491"/>
      <c r="I70" s="491"/>
      <c r="J70" s="491"/>
      <c r="K70" s="491"/>
      <c r="L70" s="491"/>
      <c r="M70" s="515" t="s">
        <v>1980</v>
      </c>
      <c r="N70" s="515" t="s">
        <v>1980</v>
      </c>
      <c r="O70" s="515" t="s">
        <v>1980</v>
      </c>
      <c r="P70" s="516">
        <v>3.0</v>
      </c>
      <c r="Q70" s="493">
        <v>69.0</v>
      </c>
      <c r="R70" s="516"/>
      <c r="S70" s="516"/>
      <c r="T70" s="518" t="s">
        <v>39</v>
      </c>
      <c r="U70" s="518"/>
      <c r="V70" s="496" t="s">
        <v>5426</v>
      </c>
      <c r="W70" s="497">
        <v>0.0</v>
      </c>
      <c r="X70" s="515" t="s">
        <v>1980</v>
      </c>
      <c r="Y70" s="515" t="s">
        <v>1980</v>
      </c>
      <c r="Z70" s="498" t="s">
        <v>5437</v>
      </c>
      <c r="AA70" s="496"/>
      <c r="AB70" s="499"/>
      <c r="AC70" s="532" t="s">
        <v>2271</v>
      </c>
      <c r="AD70" s="500"/>
      <c r="AE70" s="500"/>
      <c r="AF70" s="501">
        <v>1.0</v>
      </c>
      <c r="AG70" s="501">
        <v>69.0</v>
      </c>
      <c r="AH70" s="500"/>
      <c r="AI70" s="510"/>
      <c r="AJ70" s="503" t="s">
        <v>39</v>
      </c>
      <c r="AK70" s="500"/>
      <c r="AL70" s="500"/>
      <c r="AM70" s="500" t="s">
        <v>5431</v>
      </c>
      <c r="AN70" s="504" t="s">
        <v>5935</v>
      </c>
      <c r="AO70" s="487"/>
      <c r="AP70" s="487"/>
      <c r="AQ70" s="487"/>
    </row>
    <row r="71" ht="36.75" customHeight="1">
      <c r="A71" s="544" t="s">
        <v>5936</v>
      </c>
      <c r="B71" s="545" t="s">
        <v>5937</v>
      </c>
      <c r="C71" s="545" t="s">
        <v>5530</v>
      </c>
      <c r="D71" s="545" t="s">
        <v>9</v>
      </c>
      <c r="E71" s="545" t="s">
        <v>577</v>
      </c>
      <c r="F71" s="545" t="s">
        <v>5938</v>
      </c>
      <c r="G71" s="546" t="s">
        <v>359</v>
      </c>
      <c r="H71" s="491"/>
      <c r="I71" s="491"/>
      <c r="J71" s="491"/>
      <c r="K71" s="491"/>
      <c r="L71" s="491"/>
      <c r="M71" s="492" t="s">
        <v>5939</v>
      </c>
      <c r="N71" s="492" t="s">
        <v>5940</v>
      </c>
      <c r="O71" s="493" t="s">
        <v>1556</v>
      </c>
      <c r="P71" s="493">
        <v>3.0</v>
      </c>
      <c r="Q71" s="493">
        <v>70.0</v>
      </c>
      <c r="R71" s="494">
        <v>8.0</v>
      </c>
      <c r="S71" s="495">
        <v>11334.0</v>
      </c>
      <c r="T71" s="496" t="s">
        <v>39</v>
      </c>
      <c r="U71" s="496"/>
      <c r="V71" s="496" t="s">
        <v>5426</v>
      </c>
      <c r="W71" s="497">
        <v>0.0</v>
      </c>
      <c r="X71" s="496"/>
      <c r="Y71" s="482" t="s">
        <v>5427</v>
      </c>
      <c r="Z71" s="537" t="s">
        <v>5517</v>
      </c>
      <c r="AA71" s="496"/>
      <c r="AB71" s="499" t="s">
        <v>5941</v>
      </c>
      <c r="AC71" s="41" t="s">
        <v>5942</v>
      </c>
      <c r="AD71" s="500"/>
      <c r="AE71" s="500" t="s">
        <v>1556</v>
      </c>
      <c r="AF71" s="501">
        <v>1.0</v>
      </c>
      <c r="AG71" s="501">
        <v>70.0</v>
      </c>
      <c r="AH71" s="500">
        <v>8.0</v>
      </c>
      <c r="AI71" s="502">
        <v>48153.0</v>
      </c>
      <c r="AJ71" s="503" t="s">
        <v>39</v>
      </c>
      <c r="AK71" s="500" t="s">
        <v>78</v>
      </c>
      <c r="AL71" s="500"/>
      <c r="AM71" s="500" t="s">
        <v>5431</v>
      </c>
      <c r="AN71" s="504" t="s">
        <v>1980</v>
      </c>
      <c r="AO71" s="487"/>
      <c r="AP71" s="487"/>
      <c r="AQ71" s="487"/>
    </row>
    <row r="72" ht="36.75" customHeight="1">
      <c r="A72" s="488" t="s">
        <v>5943</v>
      </c>
      <c r="B72" s="489" t="s">
        <v>5944</v>
      </c>
      <c r="C72" s="489" t="s">
        <v>1392</v>
      </c>
      <c r="D72" s="489" t="s">
        <v>62</v>
      </c>
      <c r="E72" s="489" t="s">
        <v>585</v>
      </c>
      <c r="F72" s="489" t="s">
        <v>5422</v>
      </c>
      <c r="G72" s="490" t="s">
        <v>5423</v>
      </c>
      <c r="H72" s="491" t="s">
        <v>5945</v>
      </c>
      <c r="I72" s="491"/>
      <c r="J72" s="491"/>
      <c r="K72" s="491"/>
      <c r="L72" s="491"/>
      <c r="M72" s="492" t="s">
        <v>5946</v>
      </c>
      <c r="N72" s="492" t="s">
        <v>5947</v>
      </c>
      <c r="O72" s="493" t="s">
        <v>1556</v>
      </c>
      <c r="P72" s="493">
        <v>3.0</v>
      </c>
      <c r="Q72" s="493">
        <v>71.0</v>
      </c>
      <c r="R72" s="494">
        <v>8.0</v>
      </c>
      <c r="S72" s="495">
        <v>48823.0</v>
      </c>
      <c r="T72" s="496" t="s">
        <v>39</v>
      </c>
      <c r="U72" s="496"/>
      <c r="V72" s="496" t="s">
        <v>5426</v>
      </c>
      <c r="W72" s="497">
        <v>4.11</v>
      </c>
      <c r="X72" s="496"/>
      <c r="Y72" s="511" t="s">
        <v>5948</v>
      </c>
      <c r="Z72" s="498" t="s">
        <v>5428</v>
      </c>
      <c r="AA72" s="496"/>
      <c r="AB72" s="499" t="s">
        <v>5949</v>
      </c>
      <c r="AC72" s="41" t="s">
        <v>5950</v>
      </c>
      <c r="AD72" s="500" t="s">
        <v>5951</v>
      </c>
      <c r="AE72" s="500" t="s">
        <v>1556</v>
      </c>
      <c r="AF72" s="501">
        <v>1.0</v>
      </c>
      <c r="AG72" s="501">
        <v>71.0</v>
      </c>
      <c r="AH72" s="500">
        <v>8.0</v>
      </c>
      <c r="AI72" s="510" t="s">
        <v>5441</v>
      </c>
      <c r="AJ72" s="503" t="s">
        <v>39</v>
      </c>
      <c r="AK72" s="500" t="s">
        <v>1078</v>
      </c>
      <c r="AL72" s="500">
        <v>9.81335548E8</v>
      </c>
      <c r="AM72" s="500" t="s">
        <v>5431</v>
      </c>
      <c r="AN72" s="504" t="s">
        <v>5432</v>
      </c>
      <c r="AO72" s="487"/>
      <c r="AP72" s="487"/>
      <c r="AQ72" s="487"/>
    </row>
    <row r="73" ht="36.75" customHeight="1">
      <c r="A73" s="505" t="s">
        <v>5952</v>
      </c>
      <c r="B73" s="506" t="s">
        <v>5953</v>
      </c>
      <c r="C73" s="506" t="s">
        <v>1392</v>
      </c>
      <c r="D73" s="506" t="s">
        <v>62</v>
      </c>
      <c r="E73" s="506" t="s">
        <v>591</v>
      </c>
      <c r="F73" s="506" t="s">
        <v>5422</v>
      </c>
      <c r="G73" s="507" t="s">
        <v>752</v>
      </c>
      <c r="H73" s="491"/>
      <c r="I73" s="491"/>
      <c r="J73" s="491"/>
      <c r="K73" s="491"/>
      <c r="L73" s="491"/>
      <c r="M73" s="492" t="s">
        <v>5954</v>
      </c>
      <c r="N73" s="492" t="s">
        <v>5955</v>
      </c>
      <c r="O73" s="493" t="s">
        <v>1556</v>
      </c>
      <c r="P73" s="493">
        <v>3.0</v>
      </c>
      <c r="Q73" s="493">
        <v>72.0</v>
      </c>
      <c r="R73" s="494">
        <v>8.0</v>
      </c>
      <c r="S73" s="547">
        <v>48823.0</v>
      </c>
      <c r="T73" s="496" t="s">
        <v>39</v>
      </c>
      <c r="U73" s="496"/>
      <c r="V73" s="496" t="s">
        <v>5426</v>
      </c>
      <c r="W73" s="497">
        <v>4.11</v>
      </c>
      <c r="X73" s="496"/>
      <c r="Y73" s="511" t="s">
        <v>5948</v>
      </c>
      <c r="Z73" s="498" t="s">
        <v>5428</v>
      </c>
      <c r="AA73" s="496"/>
      <c r="AB73" s="499" t="s">
        <v>5956</v>
      </c>
      <c r="AC73" s="41" t="s">
        <v>5957</v>
      </c>
      <c r="AD73" s="500" t="s">
        <v>5877</v>
      </c>
      <c r="AE73" s="500" t="s">
        <v>1556</v>
      </c>
      <c r="AF73" s="501">
        <v>1.0</v>
      </c>
      <c r="AG73" s="501">
        <v>72.0</v>
      </c>
      <c r="AH73" s="500">
        <v>8.0</v>
      </c>
      <c r="AI73" s="510" t="s">
        <v>5441</v>
      </c>
      <c r="AJ73" s="503" t="s">
        <v>39</v>
      </c>
      <c r="AK73" s="500" t="s">
        <v>1078</v>
      </c>
      <c r="AL73" s="500">
        <v>9.81335548E8</v>
      </c>
      <c r="AM73" s="500" t="s">
        <v>5431</v>
      </c>
      <c r="AN73" s="504" t="s">
        <v>5432</v>
      </c>
      <c r="AO73" s="487"/>
      <c r="AP73" s="487"/>
      <c r="AQ73" s="487"/>
    </row>
    <row r="74" ht="36.75" customHeight="1">
      <c r="A74" s="488" t="s">
        <v>5958</v>
      </c>
      <c r="B74" s="489" t="s">
        <v>5959</v>
      </c>
      <c r="C74" s="489" t="s">
        <v>1798</v>
      </c>
      <c r="D74" s="489" t="s">
        <v>33</v>
      </c>
      <c r="E74" s="489" t="s">
        <v>605</v>
      </c>
      <c r="F74" s="489" t="s">
        <v>5422</v>
      </c>
      <c r="G74" s="490" t="s">
        <v>70</v>
      </c>
      <c r="H74" s="491"/>
      <c r="I74" s="491"/>
      <c r="J74" s="491"/>
      <c r="K74" s="491"/>
      <c r="L74" s="491"/>
      <c r="M74" s="492" t="s">
        <v>5960</v>
      </c>
      <c r="N74" s="492" t="s">
        <v>5961</v>
      </c>
      <c r="O74" s="493" t="s">
        <v>1556</v>
      </c>
      <c r="P74" s="493">
        <v>3.0</v>
      </c>
      <c r="Q74" s="493">
        <v>73.0</v>
      </c>
      <c r="R74" s="494">
        <v>8.0</v>
      </c>
      <c r="S74" s="494" t="s">
        <v>5551</v>
      </c>
      <c r="T74" s="496" t="s">
        <v>39</v>
      </c>
      <c r="U74" s="496"/>
      <c r="V74" s="496" t="s">
        <v>5426</v>
      </c>
      <c r="W74" s="497">
        <v>304.77</v>
      </c>
      <c r="X74" s="496"/>
      <c r="Y74" s="511" t="s">
        <v>5962</v>
      </c>
      <c r="Z74" s="498" t="s">
        <v>5428</v>
      </c>
      <c r="AA74" s="496"/>
      <c r="AB74" s="499" t="s">
        <v>5963</v>
      </c>
      <c r="AC74" s="41" t="s">
        <v>5964</v>
      </c>
      <c r="AD74" s="500" t="s">
        <v>5842</v>
      </c>
      <c r="AE74" s="500" t="s">
        <v>1556</v>
      </c>
      <c r="AF74" s="501">
        <v>1.0</v>
      </c>
      <c r="AG74" s="501">
        <v>73.0</v>
      </c>
      <c r="AH74" s="500">
        <v>8.0</v>
      </c>
      <c r="AI74" s="510" t="s">
        <v>5441</v>
      </c>
      <c r="AJ74" s="503" t="s">
        <v>39</v>
      </c>
      <c r="AK74" s="500" t="s">
        <v>5451</v>
      </c>
      <c r="AL74" s="500">
        <v>9.81119911E8</v>
      </c>
      <c r="AM74" s="500" t="s">
        <v>5431</v>
      </c>
      <c r="AN74" s="504" t="s">
        <v>5432</v>
      </c>
      <c r="AO74" s="487"/>
      <c r="AP74" s="487"/>
      <c r="AQ74" s="487"/>
    </row>
    <row r="75" ht="36.75" customHeight="1">
      <c r="A75" s="505" t="s">
        <v>5965</v>
      </c>
      <c r="B75" s="506" t="s">
        <v>5966</v>
      </c>
      <c r="C75" s="506" t="s">
        <v>1798</v>
      </c>
      <c r="D75" s="506" t="s">
        <v>33</v>
      </c>
      <c r="E75" s="506" t="s">
        <v>611</v>
      </c>
      <c r="F75" s="506" t="s">
        <v>5422</v>
      </c>
      <c r="G75" s="507" t="s">
        <v>5967</v>
      </c>
      <c r="H75" s="491"/>
      <c r="I75" s="491"/>
      <c r="J75" s="491"/>
      <c r="K75" s="491"/>
      <c r="L75" s="491"/>
      <c r="M75" s="492" t="s">
        <v>5968</v>
      </c>
      <c r="N75" s="496" t="s">
        <v>5969</v>
      </c>
      <c r="O75" s="493" t="s">
        <v>1556</v>
      </c>
      <c r="P75" s="493">
        <v>3.0</v>
      </c>
      <c r="Q75" s="493">
        <v>74.0</v>
      </c>
      <c r="R75" s="494">
        <v>8.0</v>
      </c>
      <c r="S75" s="495">
        <v>42739.0</v>
      </c>
      <c r="T75" s="496" t="s">
        <v>39</v>
      </c>
      <c r="U75" s="496"/>
      <c r="V75" s="496" t="s">
        <v>5426</v>
      </c>
      <c r="W75" s="497">
        <v>317.51</v>
      </c>
      <c r="X75" s="496"/>
      <c r="Y75" s="511" t="s">
        <v>75</v>
      </c>
      <c r="Z75" s="498" t="s">
        <v>5437</v>
      </c>
      <c r="AA75" s="496"/>
      <c r="AB75" s="499" t="s">
        <v>5970</v>
      </c>
      <c r="AC75" s="41" t="s">
        <v>5971</v>
      </c>
      <c r="AD75" s="500"/>
      <c r="AE75" s="500" t="s">
        <v>1556</v>
      </c>
      <c r="AF75" s="501">
        <v>1.0</v>
      </c>
      <c r="AG75" s="501">
        <v>74.0</v>
      </c>
      <c r="AH75" s="500">
        <v>8.0</v>
      </c>
      <c r="AI75" s="510" t="s">
        <v>5441</v>
      </c>
      <c r="AJ75" s="503" t="s">
        <v>39</v>
      </c>
      <c r="AK75" s="500" t="s">
        <v>5972</v>
      </c>
      <c r="AL75" s="500"/>
      <c r="AM75" s="500" t="s">
        <v>5431</v>
      </c>
      <c r="AN75" s="504" t="s">
        <v>5935</v>
      </c>
      <c r="AO75" s="487"/>
      <c r="AP75" s="487"/>
      <c r="AQ75" s="487"/>
    </row>
    <row r="76" ht="36.75" customHeight="1">
      <c r="A76" s="488" t="s">
        <v>5973</v>
      </c>
      <c r="B76" s="488" t="s">
        <v>5973</v>
      </c>
      <c r="C76" s="489" t="s">
        <v>1798</v>
      </c>
      <c r="D76" s="489" t="s">
        <v>33</v>
      </c>
      <c r="E76" s="489" t="s">
        <v>618</v>
      </c>
      <c r="F76" s="489" t="s">
        <v>5422</v>
      </c>
      <c r="G76" s="488" t="s">
        <v>5973</v>
      </c>
      <c r="H76" s="488" t="s">
        <v>5973</v>
      </c>
      <c r="I76" s="491"/>
      <c r="J76" s="491"/>
      <c r="K76" s="491"/>
      <c r="L76" s="491"/>
      <c r="M76" s="508" t="s">
        <v>5974</v>
      </c>
      <c r="N76" s="509" t="s">
        <v>5974</v>
      </c>
      <c r="O76" s="525" t="s">
        <v>1556</v>
      </c>
      <c r="P76" s="525">
        <v>3.0</v>
      </c>
      <c r="Q76" s="493">
        <v>75.0</v>
      </c>
      <c r="R76" s="525"/>
      <c r="S76" s="525"/>
      <c r="T76" s="509" t="s">
        <v>5974</v>
      </c>
      <c r="U76" s="509"/>
      <c r="V76" s="496" t="s">
        <v>5426</v>
      </c>
      <c r="W76" s="509" t="s">
        <v>5974</v>
      </c>
      <c r="X76" s="496"/>
      <c r="Y76" s="509" t="s">
        <v>5974</v>
      </c>
      <c r="Z76" s="498" t="s">
        <v>5517</v>
      </c>
      <c r="AA76" s="496"/>
      <c r="AB76" s="499" t="s">
        <v>5975</v>
      </c>
      <c r="AC76" s="41" t="s">
        <v>5976</v>
      </c>
      <c r="AD76" s="500" t="s">
        <v>5768</v>
      </c>
      <c r="AE76" s="500" t="s">
        <v>1556</v>
      </c>
      <c r="AF76" s="501">
        <v>1.0</v>
      </c>
      <c r="AG76" s="501">
        <v>75.0</v>
      </c>
      <c r="AH76" s="500">
        <v>8.0</v>
      </c>
      <c r="AI76" s="510" t="s">
        <v>5441</v>
      </c>
      <c r="AJ76" s="503" t="s">
        <v>39</v>
      </c>
      <c r="AK76" s="500" t="s">
        <v>5442</v>
      </c>
      <c r="AL76" s="500">
        <v>9.78758487E8</v>
      </c>
      <c r="AM76" s="500" t="s">
        <v>5431</v>
      </c>
      <c r="AN76" s="504" t="s">
        <v>5432</v>
      </c>
      <c r="AO76" s="487"/>
      <c r="AP76" s="487"/>
      <c r="AQ76" s="487"/>
    </row>
    <row r="77" ht="36.75" customHeight="1">
      <c r="A77" s="505" t="s">
        <v>5977</v>
      </c>
      <c r="B77" s="506" t="s">
        <v>5978</v>
      </c>
      <c r="C77" s="506" t="s">
        <v>1798</v>
      </c>
      <c r="D77" s="506" t="s">
        <v>33</v>
      </c>
      <c r="E77" s="506" t="s">
        <v>624</v>
      </c>
      <c r="F77" s="506" t="s">
        <v>5422</v>
      </c>
      <c r="G77" s="507" t="s">
        <v>337</v>
      </c>
      <c r="H77" s="491"/>
      <c r="I77" s="491"/>
      <c r="J77" s="491"/>
      <c r="K77" s="491"/>
      <c r="L77" s="491"/>
      <c r="M77" s="524" t="s">
        <v>5979</v>
      </c>
      <c r="N77" s="524" t="s">
        <v>5980</v>
      </c>
      <c r="O77" s="525" t="s">
        <v>1556</v>
      </c>
      <c r="P77" s="525">
        <v>3.0</v>
      </c>
      <c r="Q77" s="493">
        <v>76.0</v>
      </c>
      <c r="R77" s="525"/>
      <c r="S77" s="525"/>
      <c r="T77" s="496" t="s">
        <v>39</v>
      </c>
      <c r="U77" s="496"/>
      <c r="V77" s="496" t="s">
        <v>5426</v>
      </c>
      <c r="W77" s="497">
        <v>0.0</v>
      </c>
      <c r="X77" s="496"/>
      <c r="Y77" s="511" t="s">
        <v>75</v>
      </c>
      <c r="Z77" s="481" t="s">
        <v>5437</v>
      </c>
      <c r="AA77" s="496"/>
      <c r="AB77" s="499" t="s">
        <v>5981</v>
      </c>
      <c r="AC77" s="41" t="s">
        <v>5982</v>
      </c>
      <c r="AD77" s="500" t="s">
        <v>5536</v>
      </c>
      <c r="AE77" s="500" t="s">
        <v>1556</v>
      </c>
      <c r="AF77" s="501">
        <v>1.0</v>
      </c>
      <c r="AG77" s="501">
        <v>76.0</v>
      </c>
      <c r="AH77" s="500">
        <v>8.0</v>
      </c>
      <c r="AI77" s="510" t="s">
        <v>5441</v>
      </c>
      <c r="AJ77" s="503" t="s">
        <v>39</v>
      </c>
      <c r="AK77" s="500" t="s">
        <v>5442</v>
      </c>
      <c r="AL77" s="500">
        <v>7.4089103E7</v>
      </c>
      <c r="AM77" s="500" t="s">
        <v>5431</v>
      </c>
      <c r="AN77" s="504" t="s">
        <v>5935</v>
      </c>
      <c r="AO77" s="487"/>
      <c r="AP77" s="487"/>
      <c r="AQ77" s="487"/>
    </row>
    <row r="78" ht="36.75" customHeight="1">
      <c r="A78" s="488" t="s">
        <v>5983</v>
      </c>
      <c r="B78" s="489" t="s">
        <v>5984</v>
      </c>
      <c r="C78" s="489" t="s">
        <v>1798</v>
      </c>
      <c r="D78" s="489" t="s">
        <v>33</v>
      </c>
      <c r="E78" s="489" t="s">
        <v>643</v>
      </c>
      <c r="F78" s="489" t="s">
        <v>5422</v>
      </c>
      <c r="G78" s="490" t="s">
        <v>5506</v>
      </c>
      <c r="I78" s="548"/>
      <c r="J78" s="548"/>
      <c r="K78" s="548"/>
      <c r="L78" s="548"/>
      <c r="M78" s="549" t="s">
        <v>5975</v>
      </c>
      <c r="N78" s="549" t="s">
        <v>5985</v>
      </c>
      <c r="O78" s="493" t="s">
        <v>1556</v>
      </c>
      <c r="P78" s="493">
        <v>3.0</v>
      </c>
      <c r="Q78" s="493">
        <v>77.0</v>
      </c>
      <c r="R78" s="494">
        <v>8.0</v>
      </c>
      <c r="S78" s="495">
        <v>45295.0</v>
      </c>
      <c r="T78" s="550" t="s">
        <v>5986</v>
      </c>
      <c r="U78" s="550"/>
      <c r="V78" s="496" t="s">
        <v>5426</v>
      </c>
      <c r="W78" s="498"/>
      <c r="X78" s="496"/>
      <c r="Y78" s="529"/>
      <c r="Z78" s="498" t="s">
        <v>5986</v>
      </c>
      <c r="AA78" s="496"/>
      <c r="AB78" s="499" t="s">
        <v>5975</v>
      </c>
      <c r="AC78" s="41" t="s">
        <v>5976</v>
      </c>
      <c r="AD78" s="500"/>
      <c r="AE78" s="500" t="s">
        <v>1556</v>
      </c>
      <c r="AF78" s="501">
        <v>1.0</v>
      </c>
      <c r="AG78" s="501">
        <v>77.0</v>
      </c>
      <c r="AH78" s="500">
        <v>8.0</v>
      </c>
      <c r="AI78" s="510" t="s">
        <v>5441</v>
      </c>
      <c r="AJ78" s="503" t="s">
        <v>39</v>
      </c>
      <c r="AK78" s="500" t="s">
        <v>5987</v>
      </c>
      <c r="AL78" s="500"/>
      <c r="AM78" s="500" t="s">
        <v>5431</v>
      </c>
      <c r="AN78" s="504" t="s">
        <v>5432</v>
      </c>
      <c r="AO78" s="487"/>
      <c r="AP78" s="487"/>
      <c r="AQ78" s="487"/>
    </row>
    <row r="79" ht="36.75" customHeight="1">
      <c r="A79" s="544" t="s">
        <v>5988</v>
      </c>
      <c r="B79" s="506" t="s">
        <v>5989</v>
      </c>
      <c r="C79" s="506" t="s">
        <v>5990</v>
      </c>
      <c r="D79" s="489" t="s">
        <v>33</v>
      </c>
      <c r="E79" s="506" t="s">
        <v>649</v>
      </c>
      <c r="F79" s="506" t="s">
        <v>104</v>
      </c>
      <c r="G79" s="548" t="s">
        <v>5991</v>
      </c>
      <c r="H79" s="99" t="s">
        <v>5992</v>
      </c>
      <c r="I79" s="491"/>
      <c r="J79" s="491"/>
      <c r="K79" s="491"/>
      <c r="L79" s="491"/>
      <c r="M79" s="492"/>
      <c r="N79" s="492"/>
      <c r="O79" s="493"/>
      <c r="P79" s="493"/>
      <c r="Q79" s="493"/>
      <c r="R79" s="494"/>
      <c r="S79" s="495"/>
      <c r="T79" s="496"/>
      <c r="U79" s="496"/>
      <c r="V79" s="496"/>
      <c r="W79" s="497"/>
      <c r="X79" s="496"/>
      <c r="Y79" s="511"/>
      <c r="Z79" s="498"/>
      <c r="AA79" s="496"/>
      <c r="AB79" s="499"/>
      <c r="AC79" s="41"/>
      <c r="AD79" s="500"/>
      <c r="AE79" s="500"/>
      <c r="AF79" s="501"/>
      <c r="AG79" s="501"/>
      <c r="AH79" s="500"/>
      <c r="AI79" s="510"/>
      <c r="AJ79" s="503"/>
      <c r="AK79" s="500"/>
      <c r="AL79" s="500"/>
      <c r="AM79" s="500"/>
      <c r="AN79" s="504"/>
      <c r="AO79" s="487"/>
      <c r="AP79" s="487"/>
      <c r="AQ79" s="487"/>
    </row>
    <row r="80" ht="36.75" customHeight="1">
      <c r="A80" s="505" t="s">
        <v>5993</v>
      </c>
      <c r="B80" s="506" t="s">
        <v>5993</v>
      </c>
      <c r="C80" s="506" t="s">
        <v>5993</v>
      </c>
      <c r="D80" s="506" t="s">
        <v>5994</v>
      </c>
      <c r="E80" s="506" t="s">
        <v>658</v>
      </c>
      <c r="F80" s="506" t="s">
        <v>5995</v>
      </c>
      <c r="G80" s="548" t="s">
        <v>5996</v>
      </c>
      <c r="H80" s="491"/>
      <c r="I80" s="491"/>
      <c r="J80" s="491"/>
      <c r="K80" s="491"/>
      <c r="L80" s="491"/>
      <c r="M80" s="492"/>
      <c r="N80" s="492"/>
      <c r="O80" s="493"/>
      <c r="P80" s="493"/>
      <c r="Q80" s="493"/>
      <c r="R80" s="494"/>
      <c r="S80" s="495"/>
      <c r="T80" s="496"/>
      <c r="U80" s="496"/>
      <c r="V80" s="496"/>
      <c r="W80" s="497"/>
      <c r="X80" s="496"/>
      <c r="Y80" s="511"/>
      <c r="Z80" s="498"/>
      <c r="AA80" s="496"/>
      <c r="AB80" s="499" t="s">
        <v>5997</v>
      </c>
      <c r="AC80" s="41" t="s">
        <v>5998</v>
      </c>
      <c r="AD80" s="500"/>
      <c r="AE80" s="500" t="s">
        <v>1556</v>
      </c>
      <c r="AF80" s="501">
        <v>1.0</v>
      </c>
      <c r="AG80" s="501">
        <v>78.0</v>
      </c>
      <c r="AH80" s="500">
        <v>8.0</v>
      </c>
      <c r="AI80" s="510" t="s">
        <v>5441</v>
      </c>
      <c r="AJ80" s="503" t="s">
        <v>39</v>
      </c>
      <c r="AK80" s="500" t="s">
        <v>5451</v>
      </c>
      <c r="AL80" s="500"/>
      <c r="AM80" s="500" t="s">
        <v>5431</v>
      </c>
      <c r="AN80" s="504" t="s">
        <v>5935</v>
      </c>
      <c r="AO80" s="487"/>
      <c r="AP80" s="487"/>
      <c r="AQ80" s="487"/>
    </row>
    <row r="81" ht="36.75" customHeight="1">
      <c r="A81" s="505" t="s">
        <v>5999</v>
      </c>
      <c r="B81" s="506" t="s">
        <v>6000</v>
      </c>
      <c r="C81" s="506" t="s">
        <v>1798</v>
      </c>
      <c r="D81" s="506" t="s">
        <v>33</v>
      </c>
      <c r="E81" s="506" t="s">
        <v>665</v>
      </c>
      <c r="F81" s="506" t="s">
        <v>5422</v>
      </c>
      <c r="G81" s="507"/>
      <c r="H81" s="491"/>
      <c r="I81" s="491"/>
      <c r="J81" s="491"/>
      <c r="K81" s="491"/>
      <c r="L81" s="491"/>
      <c r="M81" s="492" t="s">
        <v>6001</v>
      </c>
      <c r="N81" s="492" t="s">
        <v>6002</v>
      </c>
      <c r="O81" s="493" t="s">
        <v>1556</v>
      </c>
      <c r="P81" s="493">
        <v>3.0</v>
      </c>
      <c r="Q81" s="493">
        <v>78.0</v>
      </c>
      <c r="R81" s="494">
        <v>8.0</v>
      </c>
      <c r="S81" s="495">
        <v>42743.0</v>
      </c>
      <c r="T81" s="496" t="s">
        <v>39</v>
      </c>
      <c r="U81" s="496"/>
      <c r="V81" s="496" t="s">
        <v>5426</v>
      </c>
      <c r="W81" s="497">
        <v>0.0</v>
      </c>
      <c r="X81" s="496"/>
      <c r="Y81" s="511" t="s">
        <v>75</v>
      </c>
      <c r="Z81" s="498" t="s">
        <v>5437</v>
      </c>
      <c r="AA81" s="496"/>
      <c r="AB81" s="499" t="s">
        <v>6003</v>
      </c>
      <c r="AC81" s="41" t="s">
        <v>6004</v>
      </c>
      <c r="AD81" s="500" t="s">
        <v>5536</v>
      </c>
      <c r="AE81" s="500" t="s">
        <v>1556</v>
      </c>
      <c r="AF81" s="501">
        <v>1.0</v>
      </c>
      <c r="AG81" s="501">
        <v>79.0</v>
      </c>
      <c r="AH81" s="500">
        <v>8.0</v>
      </c>
      <c r="AI81" s="536">
        <v>48305.0</v>
      </c>
      <c r="AJ81" s="503" t="s">
        <v>39</v>
      </c>
      <c r="AK81" s="500" t="s">
        <v>817</v>
      </c>
      <c r="AL81" s="500">
        <v>9.90241083E8</v>
      </c>
      <c r="AM81" s="500" t="s">
        <v>5431</v>
      </c>
      <c r="AN81" s="504" t="s">
        <v>5432</v>
      </c>
      <c r="AO81" s="487"/>
      <c r="AP81" s="487"/>
      <c r="AQ81" s="487"/>
    </row>
    <row r="82" ht="36.75" customHeight="1">
      <c r="A82" s="488" t="s">
        <v>6005</v>
      </c>
      <c r="B82" s="489" t="s">
        <v>6006</v>
      </c>
      <c r="C82" s="489" t="s">
        <v>1798</v>
      </c>
      <c r="D82" s="489" t="s">
        <v>33</v>
      </c>
      <c r="E82" s="489" t="s">
        <v>672</v>
      </c>
      <c r="F82" s="489" t="s">
        <v>5422</v>
      </c>
      <c r="G82" s="490" t="s">
        <v>1176</v>
      </c>
      <c r="H82" s="491" t="s">
        <v>6007</v>
      </c>
      <c r="I82" s="491"/>
      <c r="J82" s="491"/>
      <c r="K82" s="491"/>
      <c r="L82" s="491"/>
      <c r="M82" s="524" t="s">
        <v>6008</v>
      </c>
      <c r="N82" s="524" t="s">
        <v>6009</v>
      </c>
      <c r="O82" s="525" t="s">
        <v>1556</v>
      </c>
      <c r="P82" s="525">
        <v>3.0</v>
      </c>
      <c r="Q82" s="493">
        <v>79.0</v>
      </c>
      <c r="R82" s="525"/>
      <c r="S82" s="525"/>
      <c r="T82" s="496" t="s">
        <v>39</v>
      </c>
      <c r="U82" s="496"/>
      <c r="V82" s="496" t="s">
        <v>5426</v>
      </c>
      <c r="W82" s="497">
        <v>0.0</v>
      </c>
      <c r="X82" s="496"/>
      <c r="Y82" s="511" t="s">
        <v>5427</v>
      </c>
      <c r="Z82" s="498" t="s">
        <v>5428</v>
      </c>
      <c r="AA82" s="496"/>
      <c r="AB82" s="499"/>
      <c r="AC82" s="551" t="s">
        <v>6010</v>
      </c>
      <c r="AD82" s="500"/>
      <c r="AE82" s="500"/>
      <c r="AF82" s="500"/>
      <c r="AG82" s="501">
        <v>80.0</v>
      </c>
      <c r="AH82" s="500"/>
      <c r="AI82" s="510"/>
      <c r="AJ82" s="503" t="s">
        <v>39</v>
      </c>
      <c r="AK82" s="500"/>
      <c r="AL82" s="500"/>
      <c r="AM82" s="500" t="s">
        <v>5431</v>
      </c>
      <c r="AN82" s="504"/>
      <c r="AO82" s="487"/>
      <c r="AP82" s="487"/>
      <c r="AQ82" s="487"/>
    </row>
    <row r="83" ht="36.75" customHeight="1">
      <c r="A83" s="505" t="s">
        <v>6011</v>
      </c>
      <c r="B83" s="506" t="s">
        <v>6012</v>
      </c>
      <c r="C83" s="506" t="s">
        <v>1798</v>
      </c>
      <c r="D83" s="506" t="s">
        <v>33</v>
      </c>
      <c r="E83" s="506" t="s">
        <v>680</v>
      </c>
      <c r="F83" s="506" t="s">
        <v>5422</v>
      </c>
      <c r="G83" s="507" t="s">
        <v>6013</v>
      </c>
      <c r="H83" s="491"/>
      <c r="I83" s="491"/>
      <c r="J83" s="491"/>
      <c r="K83" s="491"/>
      <c r="L83" s="491"/>
      <c r="M83" s="492" t="s">
        <v>6014</v>
      </c>
      <c r="N83" s="492" t="s">
        <v>6015</v>
      </c>
      <c r="O83" s="493" t="s">
        <v>6016</v>
      </c>
      <c r="P83" s="493">
        <v>2.0</v>
      </c>
      <c r="Q83" s="493">
        <v>81.0</v>
      </c>
      <c r="R83" s="494">
        <v>8.0</v>
      </c>
      <c r="S83" s="495">
        <v>11334.0</v>
      </c>
      <c r="T83" s="496" t="s">
        <v>39</v>
      </c>
      <c r="U83" s="496"/>
      <c r="V83" s="496" t="s">
        <v>5426</v>
      </c>
      <c r="W83" s="497">
        <v>0.0</v>
      </c>
      <c r="X83" s="496"/>
      <c r="Y83" s="511" t="s">
        <v>5427</v>
      </c>
      <c r="Z83" s="498" t="s">
        <v>5428</v>
      </c>
      <c r="AA83" s="496"/>
      <c r="AB83" s="499" t="s">
        <v>6017</v>
      </c>
      <c r="AC83" s="41" t="s">
        <v>6018</v>
      </c>
      <c r="AD83" s="500" t="s">
        <v>5794</v>
      </c>
      <c r="AE83" s="500" t="s">
        <v>6016</v>
      </c>
      <c r="AF83" s="501">
        <v>2.0</v>
      </c>
      <c r="AG83" s="501">
        <v>81.0</v>
      </c>
      <c r="AH83" s="500">
        <v>8.0</v>
      </c>
      <c r="AI83" s="502">
        <v>48153.0</v>
      </c>
      <c r="AJ83" s="503" t="s">
        <v>39</v>
      </c>
      <c r="AK83" s="500" t="s">
        <v>78</v>
      </c>
      <c r="AL83" s="500">
        <v>9.95908812E8</v>
      </c>
      <c r="AM83" s="500" t="s">
        <v>5431</v>
      </c>
      <c r="AN83" s="504" t="s">
        <v>5432</v>
      </c>
      <c r="AO83" s="487"/>
      <c r="AP83" s="487"/>
      <c r="AQ83" s="487"/>
    </row>
    <row r="84" ht="36.75" customHeight="1">
      <c r="A84" s="488" t="s">
        <v>6019</v>
      </c>
      <c r="B84" s="489" t="s">
        <v>6020</v>
      </c>
      <c r="C84" s="489" t="s">
        <v>1798</v>
      </c>
      <c r="D84" s="489" t="s">
        <v>33</v>
      </c>
      <c r="E84" s="489" t="s">
        <v>689</v>
      </c>
      <c r="F84" s="489" t="s">
        <v>5422</v>
      </c>
      <c r="G84" s="490" t="s">
        <v>5927</v>
      </c>
      <c r="H84" s="491"/>
      <c r="I84" s="491"/>
      <c r="J84" s="491"/>
      <c r="K84" s="491"/>
      <c r="L84" s="491"/>
      <c r="M84" s="492" t="s">
        <v>6021</v>
      </c>
      <c r="N84" s="492" t="s">
        <v>6022</v>
      </c>
      <c r="O84" s="493" t="s">
        <v>6016</v>
      </c>
      <c r="P84" s="493">
        <v>2.0</v>
      </c>
      <c r="Q84" s="493">
        <v>82.0</v>
      </c>
      <c r="R84" s="494">
        <v>8.0</v>
      </c>
      <c r="S84" s="495">
        <v>12086.0</v>
      </c>
      <c r="T84" s="496" t="s">
        <v>39</v>
      </c>
      <c r="U84" s="496"/>
      <c r="V84" s="496" t="s">
        <v>5426</v>
      </c>
      <c r="W84" s="497">
        <v>8.63</v>
      </c>
      <c r="X84" s="496"/>
      <c r="Y84" s="511" t="s">
        <v>75</v>
      </c>
      <c r="Z84" s="498" t="s">
        <v>5437</v>
      </c>
      <c r="AA84" s="496"/>
      <c r="AB84" s="499" t="s">
        <v>6023</v>
      </c>
      <c r="AC84" s="41" t="s">
        <v>6024</v>
      </c>
      <c r="AD84" s="500" t="s">
        <v>5828</v>
      </c>
      <c r="AE84" s="500" t="s">
        <v>6016</v>
      </c>
      <c r="AF84" s="501">
        <v>2.0</v>
      </c>
      <c r="AG84" s="501">
        <v>82.0</v>
      </c>
      <c r="AH84" s="500">
        <v>8.0</v>
      </c>
      <c r="AI84" s="502">
        <v>48580.0</v>
      </c>
      <c r="AJ84" s="503" t="s">
        <v>39</v>
      </c>
      <c r="AK84" s="500" t="s">
        <v>6025</v>
      </c>
      <c r="AL84" s="500">
        <v>9.94908812E8</v>
      </c>
      <c r="AM84" s="500" t="s">
        <v>5431</v>
      </c>
      <c r="AN84" s="504" t="s">
        <v>5432</v>
      </c>
      <c r="AO84" s="487"/>
      <c r="AP84" s="487"/>
      <c r="AQ84" s="487"/>
    </row>
    <row r="85" ht="36.75" customHeight="1">
      <c r="A85" s="505" t="s">
        <v>6026</v>
      </c>
      <c r="B85" s="506" t="s">
        <v>6027</v>
      </c>
      <c r="C85" s="506" t="s">
        <v>1798</v>
      </c>
      <c r="D85" s="506" t="s">
        <v>33</v>
      </c>
      <c r="E85" s="506" t="s">
        <v>694</v>
      </c>
      <c r="F85" s="506" t="s">
        <v>5422</v>
      </c>
      <c r="G85" s="507" t="s">
        <v>94</v>
      </c>
      <c r="H85" s="491" t="s">
        <v>6028</v>
      </c>
      <c r="I85" s="491"/>
      <c r="J85" s="491"/>
      <c r="K85" s="491"/>
      <c r="L85" s="491"/>
      <c r="M85" s="524" t="s">
        <v>6029</v>
      </c>
      <c r="N85" s="524" t="s">
        <v>6030</v>
      </c>
      <c r="O85" s="525" t="s">
        <v>6016</v>
      </c>
      <c r="P85" s="525">
        <v>2.0</v>
      </c>
      <c r="Q85" s="493">
        <v>83.0</v>
      </c>
      <c r="R85" s="526">
        <v>8.0</v>
      </c>
      <c r="S85" s="552">
        <v>42742.0</v>
      </c>
      <c r="T85" s="496" t="s">
        <v>39</v>
      </c>
      <c r="U85" s="496"/>
      <c r="V85" s="496" t="s">
        <v>5426</v>
      </c>
      <c r="W85" s="497">
        <v>0.0</v>
      </c>
      <c r="X85" s="496"/>
      <c r="Y85" s="511" t="s">
        <v>5427</v>
      </c>
      <c r="Z85" s="498" t="s">
        <v>5428</v>
      </c>
      <c r="AA85" s="496" t="s">
        <v>6031</v>
      </c>
      <c r="AB85" s="499" t="s">
        <v>6032</v>
      </c>
      <c r="AC85" s="41" t="s">
        <v>6033</v>
      </c>
      <c r="AD85" s="500"/>
      <c r="AE85" s="500" t="s">
        <v>6016</v>
      </c>
      <c r="AF85" s="501">
        <v>2.0</v>
      </c>
      <c r="AG85" s="501">
        <v>83.0</v>
      </c>
      <c r="AH85" s="500">
        <v>8.0</v>
      </c>
      <c r="AI85" s="510" t="s">
        <v>5441</v>
      </c>
      <c r="AJ85" s="503" t="s">
        <v>39</v>
      </c>
      <c r="AK85" s="500" t="s">
        <v>5442</v>
      </c>
      <c r="AL85" s="500"/>
      <c r="AM85" s="500" t="s">
        <v>5431</v>
      </c>
      <c r="AN85" s="504" t="s">
        <v>5443</v>
      </c>
      <c r="AO85" s="487"/>
      <c r="AP85" s="487"/>
      <c r="AQ85" s="487"/>
    </row>
    <row r="86" ht="36.75" customHeight="1">
      <c r="A86" s="488" t="s">
        <v>6034</v>
      </c>
      <c r="B86" s="489" t="s">
        <v>6035</v>
      </c>
      <c r="C86" s="489" t="s">
        <v>1798</v>
      </c>
      <c r="D86" s="489" t="s">
        <v>33</v>
      </c>
      <c r="E86" s="489" t="s">
        <v>700</v>
      </c>
      <c r="F86" s="489" t="s">
        <v>5422</v>
      </c>
      <c r="G86" s="490" t="s">
        <v>6036</v>
      </c>
      <c r="H86" s="491"/>
      <c r="I86" s="491"/>
      <c r="J86" s="491"/>
      <c r="K86" s="491"/>
      <c r="L86" s="491"/>
      <c r="M86" s="492" t="s">
        <v>6037</v>
      </c>
      <c r="N86" s="492" t="s">
        <v>6038</v>
      </c>
      <c r="O86" s="493" t="s">
        <v>6016</v>
      </c>
      <c r="P86" s="493">
        <v>2.0</v>
      </c>
      <c r="Q86" s="493">
        <v>84.0</v>
      </c>
      <c r="R86" s="494">
        <v>8.0</v>
      </c>
      <c r="S86" s="495">
        <v>11724.0</v>
      </c>
      <c r="T86" s="496" t="s">
        <v>39</v>
      </c>
      <c r="U86" s="496"/>
      <c r="V86" s="496" t="s">
        <v>5426</v>
      </c>
      <c r="W86" s="497">
        <v>8.63</v>
      </c>
      <c r="X86" s="496"/>
      <c r="Y86" s="482" t="s">
        <v>5427</v>
      </c>
      <c r="Z86" s="498" t="s">
        <v>5428</v>
      </c>
      <c r="AA86" s="496"/>
      <c r="AB86" s="499" t="s">
        <v>6039</v>
      </c>
      <c r="AC86" s="41" t="s">
        <v>6040</v>
      </c>
      <c r="AD86" s="500" t="s">
        <v>6041</v>
      </c>
      <c r="AE86" s="500" t="s">
        <v>6016</v>
      </c>
      <c r="AF86" s="501">
        <v>2.0</v>
      </c>
      <c r="AG86" s="501">
        <v>84.0</v>
      </c>
      <c r="AH86" s="500">
        <v>8.0</v>
      </c>
      <c r="AI86" s="502">
        <v>48335.0</v>
      </c>
      <c r="AJ86" s="503" t="s">
        <v>39</v>
      </c>
      <c r="AK86" s="500" t="s">
        <v>376</v>
      </c>
      <c r="AL86" s="500">
        <v>9.85154948E8</v>
      </c>
      <c r="AM86" s="500" t="s">
        <v>5431</v>
      </c>
      <c r="AN86" s="504" t="s">
        <v>5443</v>
      </c>
      <c r="AO86" s="487"/>
      <c r="AP86" s="487"/>
      <c r="AQ86" s="487"/>
    </row>
    <row r="87" ht="36.75" customHeight="1">
      <c r="A87" s="505" t="s">
        <v>6042</v>
      </c>
      <c r="B87" s="506" t="s">
        <v>6043</v>
      </c>
      <c r="C87" s="506" t="s">
        <v>1798</v>
      </c>
      <c r="D87" s="506" t="s">
        <v>33</v>
      </c>
      <c r="E87" s="506" t="s">
        <v>706</v>
      </c>
      <c r="F87" s="506" t="s">
        <v>5422</v>
      </c>
      <c r="G87" s="507" t="s">
        <v>6036</v>
      </c>
      <c r="H87" s="491"/>
      <c r="I87" s="491"/>
      <c r="J87" s="491"/>
      <c r="K87" s="491"/>
      <c r="L87" s="491"/>
      <c r="M87" s="508" t="s">
        <v>6044</v>
      </c>
      <c r="N87" s="509" t="s">
        <v>6044</v>
      </c>
      <c r="O87" s="516" t="s">
        <v>6016</v>
      </c>
      <c r="P87" s="516">
        <v>2.0</v>
      </c>
      <c r="Q87" s="493">
        <v>85.0</v>
      </c>
      <c r="R87" s="516"/>
      <c r="S87" s="516"/>
      <c r="T87" s="509" t="s">
        <v>6044</v>
      </c>
      <c r="U87" s="509"/>
      <c r="V87" s="496" t="s">
        <v>5426</v>
      </c>
      <c r="W87" s="509" t="s">
        <v>6044</v>
      </c>
      <c r="X87" s="496"/>
      <c r="Y87" s="509" t="s">
        <v>6044</v>
      </c>
      <c r="Z87" s="509" t="s">
        <v>6044</v>
      </c>
      <c r="AA87" s="496"/>
      <c r="AB87" s="499"/>
      <c r="AC87" s="532" t="s">
        <v>5402</v>
      </c>
      <c r="AD87" s="500"/>
      <c r="AE87" s="500"/>
      <c r="AF87" s="501">
        <v>2.0</v>
      </c>
      <c r="AG87" s="501">
        <v>85.0</v>
      </c>
      <c r="AH87" s="500"/>
      <c r="AI87" s="510"/>
      <c r="AJ87" s="503" t="s">
        <v>39</v>
      </c>
      <c r="AK87" s="500"/>
      <c r="AL87" s="500"/>
      <c r="AM87" s="500" t="s">
        <v>5431</v>
      </c>
      <c r="AN87" s="504" t="s">
        <v>5935</v>
      </c>
      <c r="AO87" s="487"/>
      <c r="AP87" s="487"/>
      <c r="AQ87" s="487"/>
    </row>
    <row r="88" ht="36.75" customHeight="1">
      <c r="A88" s="488" t="s">
        <v>6045</v>
      </c>
      <c r="B88" s="489" t="s">
        <v>6046</v>
      </c>
      <c r="C88" s="489" t="s">
        <v>1798</v>
      </c>
      <c r="D88" s="489" t="s">
        <v>33</v>
      </c>
      <c r="E88" s="489" t="s">
        <v>712</v>
      </c>
      <c r="F88" s="489" t="s">
        <v>5422</v>
      </c>
      <c r="G88" s="490" t="s">
        <v>912</v>
      </c>
      <c r="H88" s="491"/>
      <c r="I88" s="491"/>
      <c r="J88" s="491"/>
      <c r="K88" s="491"/>
      <c r="L88" s="491"/>
      <c r="M88" s="508" t="s">
        <v>6047</v>
      </c>
      <c r="N88" s="509" t="s">
        <v>6047</v>
      </c>
      <c r="O88" s="525" t="s">
        <v>6016</v>
      </c>
      <c r="P88" s="525">
        <v>2.0</v>
      </c>
      <c r="Q88" s="493">
        <v>86.0</v>
      </c>
      <c r="R88" s="525"/>
      <c r="S88" s="525"/>
      <c r="T88" s="509" t="s">
        <v>6047</v>
      </c>
      <c r="U88" s="509"/>
      <c r="V88" s="496" t="s">
        <v>5426</v>
      </c>
      <c r="W88" s="509" t="s">
        <v>6047</v>
      </c>
      <c r="X88" s="496"/>
      <c r="Y88" s="509" t="s">
        <v>6047</v>
      </c>
      <c r="Z88" s="509" t="s">
        <v>6047</v>
      </c>
      <c r="AA88" s="496"/>
      <c r="AB88" s="499" t="s">
        <v>6048</v>
      </c>
      <c r="AC88" s="41" t="s">
        <v>6049</v>
      </c>
      <c r="AD88" s="500"/>
      <c r="AE88" s="500" t="s">
        <v>6016</v>
      </c>
      <c r="AF88" s="501">
        <v>2.0</v>
      </c>
      <c r="AG88" s="501">
        <v>86.0</v>
      </c>
      <c r="AH88" s="500">
        <v>8.0</v>
      </c>
      <c r="AI88" s="510" t="s">
        <v>5441</v>
      </c>
      <c r="AJ88" s="503" t="s">
        <v>39</v>
      </c>
      <c r="AK88" s="500" t="s">
        <v>5442</v>
      </c>
      <c r="AL88" s="500"/>
      <c r="AM88" s="500" t="s">
        <v>5431</v>
      </c>
      <c r="AN88" s="504" t="s">
        <v>5935</v>
      </c>
      <c r="AO88" s="487"/>
      <c r="AP88" s="487"/>
      <c r="AQ88" s="487"/>
    </row>
    <row r="89" ht="36.75" customHeight="1">
      <c r="A89" s="505" t="s">
        <v>6050</v>
      </c>
      <c r="B89" s="506" t="s">
        <v>6051</v>
      </c>
      <c r="C89" s="506" t="s">
        <v>1798</v>
      </c>
      <c r="D89" s="506" t="s">
        <v>33</v>
      </c>
      <c r="E89" s="506" t="s">
        <v>6052</v>
      </c>
      <c r="F89" s="506" t="s">
        <v>5614</v>
      </c>
      <c r="G89" s="507" t="s">
        <v>752</v>
      </c>
      <c r="H89" s="491"/>
      <c r="I89" s="491"/>
      <c r="J89" s="491"/>
      <c r="K89" s="491"/>
      <c r="L89" s="491"/>
      <c r="M89" s="492" t="s">
        <v>6053</v>
      </c>
      <c r="N89" s="496" t="s">
        <v>6054</v>
      </c>
      <c r="O89" s="493" t="s">
        <v>6016</v>
      </c>
      <c r="P89" s="493">
        <v>2.0</v>
      </c>
      <c r="Q89" s="493">
        <v>87.0</v>
      </c>
      <c r="R89" s="494">
        <v>8.0</v>
      </c>
      <c r="S89" s="495">
        <v>43647.0</v>
      </c>
      <c r="T89" s="496" t="s">
        <v>39</v>
      </c>
      <c r="U89" s="496"/>
      <c r="V89" s="496" t="s">
        <v>5426</v>
      </c>
      <c r="W89" s="497">
        <v>0.0</v>
      </c>
      <c r="X89" s="496"/>
      <c r="Y89" s="511" t="s">
        <v>5427</v>
      </c>
      <c r="Z89" s="537" t="s">
        <v>5517</v>
      </c>
      <c r="AA89" s="553" t="s">
        <v>6055</v>
      </c>
      <c r="AB89" s="499" t="s">
        <v>6056</v>
      </c>
      <c r="AC89" s="41" t="s">
        <v>6057</v>
      </c>
      <c r="AD89" s="500"/>
      <c r="AE89" s="500" t="s">
        <v>6016</v>
      </c>
      <c r="AF89" s="501">
        <v>2.0</v>
      </c>
      <c r="AG89" s="501">
        <v>87.0</v>
      </c>
      <c r="AH89" s="500">
        <v>8.0</v>
      </c>
      <c r="AI89" s="510" t="s">
        <v>5441</v>
      </c>
      <c r="AJ89" s="503" t="s">
        <v>39</v>
      </c>
      <c r="AK89" s="500" t="s">
        <v>741</v>
      </c>
      <c r="AL89" s="500"/>
      <c r="AM89" s="500" t="s">
        <v>5431</v>
      </c>
      <c r="AN89" s="504" t="s">
        <v>5432</v>
      </c>
      <c r="AO89" s="487"/>
      <c r="AP89" s="487"/>
      <c r="AQ89" s="487"/>
    </row>
    <row r="90" ht="36.75" customHeight="1">
      <c r="A90" s="488" t="s">
        <v>6058</v>
      </c>
      <c r="B90" s="489" t="s">
        <v>6059</v>
      </c>
      <c r="C90" s="489" t="s">
        <v>1798</v>
      </c>
      <c r="D90" s="489" t="s">
        <v>33</v>
      </c>
      <c r="E90" s="489" t="s">
        <v>719</v>
      </c>
      <c r="F90" s="489" t="s">
        <v>5422</v>
      </c>
      <c r="G90" s="490" t="s">
        <v>1233</v>
      </c>
      <c r="H90" s="491"/>
      <c r="I90" s="491"/>
      <c r="J90" s="491"/>
      <c r="K90" s="491"/>
      <c r="L90" s="491"/>
      <c r="M90" s="492" t="s">
        <v>6060</v>
      </c>
      <c r="N90" s="492" t="s">
        <v>6061</v>
      </c>
      <c r="O90" s="493" t="s">
        <v>6062</v>
      </c>
      <c r="P90" s="493">
        <v>2.0</v>
      </c>
      <c r="Q90" s="493" t="s">
        <v>6063</v>
      </c>
      <c r="R90" s="494">
        <v>8.0</v>
      </c>
      <c r="S90" s="494" t="s">
        <v>6036</v>
      </c>
      <c r="T90" s="496" t="s">
        <v>39</v>
      </c>
      <c r="U90" s="496"/>
      <c r="V90" s="496" t="s">
        <v>5426</v>
      </c>
      <c r="W90" s="497">
        <v>366.86</v>
      </c>
      <c r="X90" s="496"/>
      <c r="Y90" s="534"/>
      <c r="Z90" s="498" t="s">
        <v>2271</v>
      </c>
      <c r="AA90" s="496"/>
      <c r="AB90" s="499" t="s">
        <v>6064</v>
      </c>
      <c r="AC90" s="41" t="s">
        <v>6065</v>
      </c>
      <c r="AD90" s="500"/>
      <c r="AE90" s="500" t="s">
        <v>6062</v>
      </c>
      <c r="AF90" s="501">
        <v>2.0</v>
      </c>
      <c r="AG90" s="500" t="s">
        <v>6063</v>
      </c>
      <c r="AH90" s="500">
        <v>5.0</v>
      </c>
      <c r="AI90" s="510" t="s">
        <v>5441</v>
      </c>
      <c r="AJ90" s="503" t="s">
        <v>39</v>
      </c>
      <c r="AK90" s="500" t="s">
        <v>1078</v>
      </c>
      <c r="AL90" s="500"/>
      <c r="AM90" s="500" t="s">
        <v>5431</v>
      </c>
      <c r="AN90" s="504" t="s">
        <v>5935</v>
      </c>
      <c r="AO90" s="487"/>
      <c r="AP90" s="487"/>
      <c r="AQ90" s="487"/>
    </row>
    <row r="91" ht="36.75" customHeight="1">
      <c r="A91" s="505" t="s">
        <v>6066</v>
      </c>
      <c r="B91" s="506" t="s">
        <v>6067</v>
      </c>
      <c r="C91" s="506" t="s">
        <v>3983</v>
      </c>
      <c r="D91" s="506" t="s">
        <v>6068</v>
      </c>
      <c r="E91" s="506" t="s">
        <v>6069</v>
      </c>
      <c r="F91" s="506" t="s">
        <v>5422</v>
      </c>
      <c r="G91" s="507" t="s">
        <v>944</v>
      </c>
      <c r="H91" s="491"/>
      <c r="I91" s="491"/>
      <c r="J91" s="491"/>
      <c r="K91" s="491"/>
      <c r="L91" s="491"/>
      <c r="M91" s="515" t="s">
        <v>6070</v>
      </c>
      <c r="N91" s="515" t="s">
        <v>6071</v>
      </c>
      <c r="O91" s="516" t="s">
        <v>6016</v>
      </c>
      <c r="P91" s="516">
        <v>2.0</v>
      </c>
      <c r="Q91" s="493">
        <v>88.0</v>
      </c>
      <c r="R91" s="516"/>
      <c r="S91" s="516"/>
      <c r="T91" s="518" t="s">
        <v>39</v>
      </c>
      <c r="U91" s="518"/>
      <c r="V91" s="496" t="s">
        <v>5426</v>
      </c>
      <c r="W91" s="497">
        <v>84.48</v>
      </c>
      <c r="X91" s="496"/>
      <c r="Y91" s="534"/>
      <c r="Z91" s="498"/>
      <c r="AA91" s="496"/>
      <c r="AB91" s="499" t="s">
        <v>6072</v>
      </c>
      <c r="AC91" s="41" t="s">
        <v>6073</v>
      </c>
      <c r="AD91" s="500"/>
      <c r="AE91" s="500" t="s">
        <v>6016</v>
      </c>
      <c r="AF91" s="501">
        <v>2.0</v>
      </c>
      <c r="AG91" s="501">
        <v>88.0</v>
      </c>
      <c r="AH91" s="500">
        <v>5.0</v>
      </c>
      <c r="AI91" s="510" t="s">
        <v>5441</v>
      </c>
      <c r="AJ91" s="503" t="s">
        <v>39</v>
      </c>
      <c r="AK91" s="500" t="s">
        <v>5495</v>
      </c>
      <c r="AL91" s="500"/>
      <c r="AM91" s="500" t="s">
        <v>5431</v>
      </c>
      <c r="AN91" s="504" t="s">
        <v>5935</v>
      </c>
      <c r="AO91" s="487"/>
      <c r="AP91" s="487"/>
      <c r="AQ91" s="487"/>
    </row>
    <row r="92" ht="36.75" customHeight="1">
      <c r="A92" s="488" t="s">
        <v>6074</v>
      </c>
      <c r="B92" s="489" t="s">
        <v>6075</v>
      </c>
      <c r="C92" s="489" t="s">
        <v>1798</v>
      </c>
      <c r="D92" s="489" t="s">
        <v>33</v>
      </c>
      <c r="E92" s="489" t="s">
        <v>727</v>
      </c>
      <c r="F92" s="489" t="s">
        <v>5422</v>
      </c>
      <c r="G92" s="490" t="s">
        <v>1233</v>
      </c>
      <c r="H92" s="491"/>
      <c r="I92" s="491"/>
      <c r="J92" s="491"/>
      <c r="K92" s="491"/>
      <c r="L92" s="491"/>
      <c r="M92" s="508" t="s">
        <v>6076</v>
      </c>
      <c r="N92" s="509" t="s">
        <v>6076</v>
      </c>
      <c r="O92" s="493" t="s">
        <v>6016</v>
      </c>
      <c r="P92" s="493">
        <v>2.0</v>
      </c>
      <c r="Q92" s="493">
        <v>89.0</v>
      </c>
      <c r="R92" s="493"/>
      <c r="S92" s="493"/>
      <c r="T92" s="509" t="s">
        <v>6076</v>
      </c>
      <c r="U92" s="509"/>
      <c r="V92" s="496" t="s">
        <v>5426</v>
      </c>
      <c r="W92" s="509" t="s">
        <v>6076</v>
      </c>
      <c r="X92" s="496"/>
      <c r="Y92" s="509" t="s">
        <v>6076</v>
      </c>
      <c r="Z92" s="498" t="s">
        <v>5428</v>
      </c>
      <c r="AA92" s="496"/>
      <c r="AB92" s="499" t="s">
        <v>6077</v>
      </c>
      <c r="AC92" s="41" t="s">
        <v>6078</v>
      </c>
      <c r="AD92" s="500"/>
      <c r="AE92" s="500" t="s">
        <v>6016</v>
      </c>
      <c r="AF92" s="501">
        <v>2.0</v>
      </c>
      <c r="AG92" s="501">
        <v>89.0</v>
      </c>
      <c r="AH92" s="500">
        <v>8.0</v>
      </c>
      <c r="AI92" s="502">
        <v>48245.0</v>
      </c>
      <c r="AJ92" s="503" t="s">
        <v>39</v>
      </c>
      <c r="AK92" s="500" t="s">
        <v>685</v>
      </c>
      <c r="AL92" s="500"/>
      <c r="AM92" s="500" t="s">
        <v>5431</v>
      </c>
      <c r="AN92" s="504" t="s">
        <v>5432</v>
      </c>
      <c r="AO92" s="487"/>
      <c r="AP92" s="487"/>
      <c r="AQ92" s="487"/>
    </row>
    <row r="93" ht="36.75" customHeight="1">
      <c r="A93" s="505" t="s">
        <v>6079</v>
      </c>
      <c r="B93" s="506" t="s">
        <v>6080</v>
      </c>
      <c r="C93" s="506" t="s">
        <v>1798</v>
      </c>
      <c r="D93" s="506" t="s">
        <v>33</v>
      </c>
      <c r="E93" s="506" t="s">
        <v>734</v>
      </c>
      <c r="F93" s="506" t="s">
        <v>5422</v>
      </c>
      <c r="G93" s="507" t="s">
        <v>5423</v>
      </c>
      <c r="H93" s="491"/>
      <c r="I93" s="491"/>
      <c r="J93" s="491"/>
      <c r="K93" s="491"/>
      <c r="L93" s="491"/>
      <c r="M93" s="524" t="s">
        <v>6081</v>
      </c>
      <c r="N93" s="524" t="s">
        <v>6082</v>
      </c>
      <c r="O93" s="525" t="s">
        <v>6016</v>
      </c>
      <c r="P93" s="525">
        <v>2.0</v>
      </c>
      <c r="Q93" s="493">
        <v>90.0</v>
      </c>
      <c r="R93" s="526">
        <v>8.0</v>
      </c>
      <c r="S93" s="527">
        <v>42948.0</v>
      </c>
      <c r="T93" s="496" t="s">
        <v>39</v>
      </c>
      <c r="U93" s="496"/>
      <c r="V93" s="496" t="s">
        <v>5426</v>
      </c>
      <c r="W93" s="497">
        <v>0.0</v>
      </c>
      <c r="X93" s="496"/>
      <c r="Y93" s="511" t="s">
        <v>5427</v>
      </c>
      <c r="Z93" s="498" t="s">
        <v>5428</v>
      </c>
      <c r="AA93" s="496"/>
      <c r="AB93" s="499" t="s">
        <v>6083</v>
      </c>
      <c r="AC93" s="41" t="s">
        <v>6084</v>
      </c>
      <c r="AD93" s="500"/>
      <c r="AE93" s="500" t="s">
        <v>6016</v>
      </c>
      <c r="AF93" s="501">
        <v>2.0</v>
      </c>
      <c r="AG93" s="501">
        <v>90.0</v>
      </c>
      <c r="AH93" s="500">
        <v>8.0</v>
      </c>
      <c r="AI93" s="510" t="s">
        <v>5441</v>
      </c>
      <c r="AJ93" s="503" t="s">
        <v>39</v>
      </c>
      <c r="AK93" s="500" t="s">
        <v>5442</v>
      </c>
      <c r="AL93" s="500"/>
      <c r="AM93" s="500" t="s">
        <v>5431</v>
      </c>
      <c r="AN93" s="504" t="s">
        <v>5432</v>
      </c>
      <c r="AO93" s="487"/>
      <c r="AP93" s="487"/>
      <c r="AQ93" s="487"/>
    </row>
    <row r="94" ht="36.75" customHeight="1">
      <c r="A94" s="488" t="s">
        <v>6085</v>
      </c>
      <c r="B94" s="489" t="s">
        <v>6086</v>
      </c>
      <c r="C94" s="489" t="s">
        <v>1798</v>
      </c>
      <c r="D94" s="489" t="s">
        <v>33</v>
      </c>
      <c r="E94" s="489" t="s">
        <v>823</v>
      </c>
      <c r="F94" s="489" t="s">
        <v>5422</v>
      </c>
      <c r="G94" s="490" t="s">
        <v>6087</v>
      </c>
      <c r="H94" s="491"/>
      <c r="I94" s="491"/>
      <c r="J94" s="491"/>
      <c r="K94" s="491"/>
      <c r="L94" s="491"/>
      <c r="M94" s="492" t="s">
        <v>6088</v>
      </c>
      <c r="N94" s="492" t="s">
        <v>6089</v>
      </c>
      <c r="O94" s="493" t="s">
        <v>6016</v>
      </c>
      <c r="P94" s="493">
        <v>2.0</v>
      </c>
      <c r="Q94" s="493">
        <v>91.0</v>
      </c>
      <c r="R94" s="494">
        <v>8.0</v>
      </c>
      <c r="S94" s="495">
        <v>11696.0</v>
      </c>
      <c r="T94" s="496" t="s">
        <v>39</v>
      </c>
      <c r="U94" s="496"/>
      <c r="V94" s="496" t="s">
        <v>5426</v>
      </c>
      <c r="W94" s="497">
        <v>0.0</v>
      </c>
      <c r="X94" s="496"/>
      <c r="Y94" s="482" t="s">
        <v>75</v>
      </c>
      <c r="Z94" s="498" t="s">
        <v>5437</v>
      </c>
      <c r="AA94" s="496"/>
      <c r="AB94" s="499" t="s">
        <v>6090</v>
      </c>
      <c r="AC94" s="41" t="s">
        <v>6091</v>
      </c>
      <c r="AD94" s="500"/>
      <c r="AE94" s="500" t="s">
        <v>6016</v>
      </c>
      <c r="AF94" s="501">
        <v>2.0</v>
      </c>
      <c r="AG94" s="501">
        <v>91.0</v>
      </c>
      <c r="AH94" s="500">
        <v>8.0</v>
      </c>
      <c r="AI94" s="510" t="s">
        <v>6092</v>
      </c>
      <c r="AJ94" s="503" t="s">
        <v>39</v>
      </c>
      <c r="AK94" s="500" t="s">
        <v>1343</v>
      </c>
      <c r="AL94" s="500"/>
      <c r="AM94" s="500" t="s">
        <v>5431</v>
      </c>
      <c r="AN94" s="504" t="s">
        <v>5432</v>
      </c>
      <c r="AO94" s="487"/>
      <c r="AP94" s="487"/>
      <c r="AQ94" s="487"/>
    </row>
    <row r="95" ht="36.75" customHeight="1">
      <c r="A95" s="505" t="s">
        <v>6093</v>
      </c>
      <c r="B95" s="506" t="s">
        <v>6094</v>
      </c>
      <c r="C95" s="506" t="s">
        <v>1798</v>
      </c>
      <c r="D95" s="506" t="s">
        <v>33</v>
      </c>
      <c r="E95" s="506" t="s">
        <v>766</v>
      </c>
      <c r="F95" s="506" t="s">
        <v>5422</v>
      </c>
      <c r="G95" s="507" t="s">
        <v>70</v>
      </c>
      <c r="H95" s="491"/>
      <c r="I95" s="491"/>
      <c r="J95" s="491"/>
      <c r="K95" s="491"/>
      <c r="L95" s="491"/>
      <c r="M95" s="492" t="s">
        <v>6095</v>
      </c>
      <c r="N95" s="492" t="s">
        <v>6096</v>
      </c>
      <c r="O95" s="493" t="s">
        <v>6016</v>
      </c>
      <c r="P95" s="493">
        <v>2.0</v>
      </c>
      <c r="Q95" s="493">
        <v>92.0</v>
      </c>
      <c r="R95" s="494">
        <v>8.0</v>
      </c>
      <c r="S95" s="495">
        <v>11720.0</v>
      </c>
      <c r="T95" s="496" t="s">
        <v>39</v>
      </c>
      <c r="U95" s="496"/>
      <c r="V95" s="496" t="s">
        <v>5426</v>
      </c>
      <c r="W95" s="497">
        <v>0.0</v>
      </c>
      <c r="X95" s="496"/>
      <c r="Y95" s="511" t="s">
        <v>75</v>
      </c>
      <c r="Z95" s="498" t="s">
        <v>5437</v>
      </c>
      <c r="AA95" s="496"/>
      <c r="AB95" s="499" t="s">
        <v>6097</v>
      </c>
      <c r="AC95" s="41" t="s">
        <v>6098</v>
      </c>
      <c r="AD95" s="500"/>
      <c r="AE95" s="500" t="s">
        <v>6016</v>
      </c>
      <c r="AF95" s="501">
        <v>2.0</v>
      </c>
      <c r="AG95" s="501">
        <v>92.0</v>
      </c>
      <c r="AH95" s="500">
        <v>8.0</v>
      </c>
      <c r="AI95" s="510" t="s">
        <v>6099</v>
      </c>
      <c r="AJ95" s="503" t="s">
        <v>39</v>
      </c>
      <c r="AK95" s="500" t="s">
        <v>880</v>
      </c>
      <c r="AL95" s="500"/>
      <c r="AM95" s="500" t="s">
        <v>5431</v>
      </c>
      <c r="AN95" s="504" t="s">
        <v>5443</v>
      </c>
      <c r="AO95" s="487"/>
      <c r="AP95" s="487"/>
      <c r="AQ95" s="487"/>
    </row>
    <row r="96" ht="36.75" customHeight="1">
      <c r="A96" s="488" t="s">
        <v>6100</v>
      </c>
      <c r="B96" s="489" t="s">
        <v>6101</v>
      </c>
      <c r="C96" s="489" t="s">
        <v>1798</v>
      </c>
      <c r="D96" s="489" t="s">
        <v>33</v>
      </c>
      <c r="E96" s="489" t="s">
        <v>1805</v>
      </c>
      <c r="F96" s="489" t="s">
        <v>5422</v>
      </c>
      <c r="G96" s="490" t="s">
        <v>70</v>
      </c>
      <c r="H96" s="491"/>
      <c r="I96" s="491"/>
      <c r="J96" s="491"/>
      <c r="K96" s="491"/>
      <c r="L96" s="491"/>
      <c r="M96" s="492" t="s">
        <v>6102</v>
      </c>
      <c r="N96" s="492" t="s">
        <v>6103</v>
      </c>
      <c r="O96" s="493" t="s">
        <v>6016</v>
      </c>
      <c r="P96" s="493">
        <v>2.0</v>
      </c>
      <c r="Q96" s="493">
        <v>93.0</v>
      </c>
      <c r="R96" s="494">
        <v>8.0</v>
      </c>
      <c r="S96" s="495">
        <v>43647.0</v>
      </c>
      <c r="T96" s="496" t="s">
        <v>39</v>
      </c>
      <c r="U96" s="496"/>
      <c r="V96" s="496" t="s">
        <v>5426</v>
      </c>
      <c r="W96" s="497">
        <v>0.0</v>
      </c>
      <c r="X96" s="496"/>
      <c r="Y96" s="511" t="s">
        <v>5427</v>
      </c>
      <c r="Z96" s="498" t="s">
        <v>5428</v>
      </c>
      <c r="AA96" s="496"/>
      <c r="AB96" s="499" t="s">
        <v>6104</v>
      </c>
      <c r="AC96" s="41" t="s">
        <v>6105</v>
      </c>
      <c r="AD96" s="500" t="s">
        <v>6106</v>
      </c>
      <c r="AE96" s="500" t="s">
        <v>6016</v>
      </c>
      <c r="AF96" s="501">
        <v>2.0</v>
      </c>
      <c r="AG96" s="501">
        <v>93.0</v>
      </c>
      <c r="AH96" s="500">
        <v>8.0</v>
      </c>
      <c r="AI96" s="510" t="s">
        <v>260</v>
      </c>
      <c r="AJ96" s="503" t="s">
        <v>39</v>
      </c>
      <c r="AK96" s="500" t="s">
        <v>741</v>
      </c>
      <c r="AL96" s="500">
        <v>9.67680232E8</v>
      </c>
      <c r="AM96" s="500" t="s">
        <v>5431</v>
      </c>
      <c r="AN96" s="504" t="s">
        <v>5470</v>
      </c>
      <c r="AO96" s="487"/>
      <c r="AP96" s="487"/>
      <c r="AQ96" s="487"/>
    </row>
    <row r="97" ht="36.75" customHeight="1">
      <c r="A97" s="505" t="s">
        <v>6107</v>
      </c>
      <c r="B97" s="506" t="s">
        <v>6108</v>
      </c>
      <c r="C97" s="506" t="s">
        <v>1798</v>
      </c>
      <c r="D97" s="506" t="s">
        <v>33</v>
      </c>
      <c r="E97" s="506" t="s">
        <v>1868</v>
      </c>
      <c r="F97" s="506" t="s">
        <v>5422</v>
      </c>
      <c r="G97" s="507" t="s">
        <v>5615</v>
      </c>
      <c r="H97" s="554"/>
      <c r="I97" s="554"/>
      <c r="J97" s="554"/>
      <c r="K97" s="554"/>
      <c r="L97" s="554"/>
      <c r="M97" s="514" t="s">
        <v>6109</v>
      </c>
      <c r="N97" s="514" t="s">
        <v>6027</v>
      </c>
      <c r="O97" s="493" t="s">
        <v>6016</v>
      </c>
      <c r="P97" s="493"/>
      <c r="Q97" s="493">
        <v>94.0</v>
      </c>
      <c r="R97" s="494">
        <v>8.0</v>
      </c>
      <c r="S97" s="495">
        <v>11333.0</v>
      </c>
      <c r="T97" s="496" t="s">
        <v>6110</v>
      </c>
      <c r="U97" s="496"/>
      <c r="V97" s="496"/>
      <c r="W97" s="497"/>
      <c r="X97" s="496"/>
      <c r="Y97" s="482"/>
      <c r="Z97" s="498"/>
      <c r="AA97" s="496"/>
      <c r="AB97" s="499" t="s">
        <v>6109</v>
      </c>
      <c r="AC97" s="41" t="s">
        <v>6111</v>
      </c>
      <c r="AD97" s="500" t="s">
        <v>5863</v>
      </c>
      <c r="AE97" s="500" t="s">
        <v>6016</v>
      </c>
      <c r="AF97" s="501">
        <v>2.0</v>
      </c>
      <c r="AG97" s="501">
        <v>94.0</v>
      </c>
      <c r="AH97" s="500">
        <v>8.0</v>
      </c>
      <c r="AI97" s="510" t="s">
        <v>6112</v>
      </c>
      <c r="AJ97" s="503" t="s">
        <v>39</v>
      </c>
      <c r="AK97" s="500" t="s">
        <v>263</v>
      </c>
      <c r="AL97" s="500">
        <v>7.22893105E8</v>
      </c>
      <c r="AM97" s="500" t="s">
        <v>5431</v>
      </c>
      <c r="AN97" s="504" t="s">
        <v>5470</v>
      </c>
      <c r="AO97" s="487"/>
      <c r="AP97" s="487"/>
      <c r="AQ97" s="487"/>
    </row>
    <row r="98" ht="36.75" customHeight="1">
      <c r="A98" s="488" t="s">
        <v>6113</v>
      </c>
      <c r="B98" s="489" t="s">
        <v>6114</v>
      </c>
      <c r="C98" s="489" t="s">
        <v>1798</v>
      </c>
      <c r="D98" s="489" t="s">
        <v>33</v>
      </c>
      <c r="E98" s="489" t="s">
        <v>1750</v>
      </c>
      <c r="F98" s="489" t="s">
        <v>5422</v>
      </c>
      <c r="G98" s="490" t="s">
        <v>5563</v>
      </c>
      <c r="H98" s="491"/>
      <c r="I98" s="491"/>
      <c r="J98" s="491"/>
      <c r="K98" s="491"/>
      <c r="L98" s="491"/>
      <c r="M98" s="492" t="s">
        <v>6115</v>
      </c>
      <c r="N98" s="492" t="s">
        <v>6116</v>
      </c>
      <c r="O98" s="493" t="s">
        <v>6016</v>
      </c>
      <c r="P98" s="493">
        <v>2.0</v>
      </c>
      <c r="Q98" s="493">
        <v>95.0</v>
      </c>
      <c r="R98" s="494">
        <v>8.0</v>
      </c>
      <c r="S98" s="494" t="s">
        <v>6036</v>
      </c>
      <c r="T98" s="496" t="s">
        <v>39</v>
      </c>
      <c r="U98" s="496"/>
      <c r="V98" s="496" t="s">
        <v>5426</v>
      </c>
      <c r="W98" s="497">
        <v>0.0</v>
      </c>
      <c r="X98" s="496"/>
      <c r="Y98" s="482" t="s">
        <v>5427</v>
      </c>
      <c r="Z98" s="498" t="s">
        <v>5428</v>
      </c>
      <c r="AA98" s="496"/>
      <c r="AB98" s="499" t="s">
        <v>6117</v>
      </c>
      <c r="AC98" s="41" t="s">
        <v>6118</v>
      </c>
      <c r="AD98" s="500"/>
      <c r="AE98" s="500" t="s">
        <v>6016</v>
      </c>
      <c r="AF98" s="501">
        <v>2.0</v>
      </c>
      <c r="AG98" s="501">
        <v>95.0</v>
      </c>
      <c r="AH98" s="500">
        <v>8.0</v>
      </c>
      <c r="AI98" s="510" t="s">
        <v>5441</v>
      </c>
      <c r="AJ98" s="503" t="s">
        <v>39</v>
      </c>
      <c r="AK98" s="500" t="s">
        <v>5461</v>
      </c>
      <c r="AL98" s="500"/>
      <c r="AM98" s="500" t="s">
        <v>5431</v>
      </c>
      <c r="AN98" s="504" t="s">
        <v>5935</v>
      </c>
      <c r="AO98" s="487"/>
      <c r="AP98" s="487"/>
      <c r="AQ98" s="487"/>
    </row>
    <row r="99" ht="36.75" customHeight="1">
      <c r="A99" s="505" t="s">
        <v>6119</v>
      </c>
      <c r="B99" s="506" t="s">
        <v>6120</v>
      </c>
      <c r="C99" s="506" t="s">
        <v>6121</v>
      </c>
      <c r="D99" s="506" t="s">
        <v>33</v>
      </c>
      <c r="E99" s="506" t="s">
        <v>6122</v>
      </c>
      <c r="F99" s="506" t="s">
        <v>5614</v>
      </c>
      <c r="G99" s="507" t="s">
        <v>6123</v>
      </c>
      <c r="H99" s="491"/>
      <c r="I99" s="491"/>
      <c r="J99" s="491"/>
      <c r="K99" s="491"/>
      <c r="L99" s="491"/>
      <c r="M99" s="508" t="s">
        <v>6124</v>
      </c>
      <c r="N99" s="492" t="s">
        <v>6125</v>
      </c>
      <c r="O99" s="493" t="s">
        <v>6016</v>
      </c>
      <c r="P99" s="493">
        <v>2.0</v>
      </c>
      <c r="Q99" s="493">
        <v>96.0</v>
      </c>
      <c r="R99" s="493"/>
      <c r="S99" s="493" t="s">
        <v>1980</v>
      </c>
      <c r="T99" s="509" t="s">
        <v>6124</v>
      </c>
      <c r="U99" s="509"/>
      <c r="V99" s="496" t="s">
        <v>5426</v>
      </c>
      <c r="W99" s="509" t="s">
        <v>6124</v>
      </c>
      <c r="X99" s="496"/>
      <c r="Y99" s="509" t="s">
        <v>6124</v>
      </c>
      <c r="Z99" s="509" t="s">
        <v>6124</v>
      </c>
      <c r="AA99" s="496"/>
      <c r="AB99" s="499" t="s">
        <v>6126</v>
      </c>
      <c r="AC99" s="41" t="s">
        <v>6127</v>
      </c>
      <c r="AD99" s="500"/>
      <c r="AE99" s="500" t="s">
        <v>6016</v>
      </c>
      <c r="AF99" s="501">
        <v>2.0</v>
      </c>
      <c r="AG99" s="501">
        <v>96.0</v>
      </c>
      <c r="AH99" s="500">
        <v>8.0</v>
      </c>
      <c r="AI99" s="510" t="s">
        <v>5441</v>
      </c>
      <c r="AJ99" s="503" t="s">
        <v>39</v>
      </c>
      <c r="AK99" s="500" t="s">
        <v>5451</v>
      </c>
      <c r="AL99" s="500"/>
      <c r="AM99" s="500" t="s">
        <v>5431</v>
      </c>
      <c r="AN99" s="504" t="s">
        <v>5935</v>
      </c>
      <c r="AO99" s="487"/>
      <c r="AP99" s="487"/>
      <c r="AQ99" s="487"/>
    </row>
    <row r="100" ht="36.75" customHeight="1">
      <c r="A100" s="488" t="s">
        <v>6128</v>
      </c>
      <c r="B100" s="489" t="s">
        <v>6129</v>
      </c>
      <c r="C100" s="489" t="s">
        <v>1798</v>
      </c>
      <c r="D100" s="489" t="s">
        <v>33</v>
      </c>
      <c r="E100" s="489" t="s">
        <v>772</v>
      </c>
      <c r="F100" s="489" t="s">
        <v>5422</v>
      </c>
      <c r="G100" s="490" t="s">
        <v>6130</v>
      </c>
      <c r="H100" s="491"/>
      <c r="I100" s="491"/>
      <c r="J100" s="491"/>
      <c r="K100" s="491"/>
      <c r="L100" s="491"/>
      <c r="M100" s="492" t="s">
        <v>6131</v>
      </c>
      <c r="N100" s="492" t="s">
        <v>6132</v>
      </c>
      <c r="O100" s="493" t="s">
        <v>6016</v>
      </c>
      <c r="P100" s="493">
        <v>2.0</v>
      </c>
      <c r="Q100" s="493">
        <v>97.0</v>
      </c>
      <c r="R100" s="494">
        <v>8.0</v>
      </c>
      <c r="S100" s="494" t="s">
        <v>6036</v>
      </c>
      <c r="T100" s="496" t="s">
        <v>39</v>
      </c>
      <c r="U100" s="496"/>
      <c r="V100" s="496" t="s">
        <v>5426</v>
      </c>
      <c r="W100" s="497">
        <v>0.0</v>
      </c>
      <c r="X100" s="496"/>
      <c r="Y100" s="482" t="s">
        <v>5427</v>
      </c>
      <c r="Z100" s="498" t="s">
        <v>6133</v>
      </c>
      <c r="AA100" s="496"/>
      <c r="AB100" s="499"/>
      <c r="AC100" s="41"/>
      <c r="AD100" s="500"/>
      <c r="AE100" s="500"/>
      <c r="AF100" s="501">
        <v>2.0</v>
      </c>
      <c r="AG100" s="501">
        <v>97.0</v>
      </c>
      <c r="AH100" s="500"/>
      <c r="AI100" s="510"/>
      <c r="AJ100" s="503" t="s">
        <v>39</v>
      </c>
      <c r="AK100" s="500"/>
      <c r="AL100" s="500"/>
      <c r="AM100" s="500" t="s">
        <v>5431</v>
      </c>
      <c r="AN100" s="504" t="s">
        <v>5935</v>
      </c>
      <c r="AO100" s="487"/>
      <c r="AP100" s="487"/>
      <c r="AQ100" s="487"/>
    </row>
    <row r="101" ht="36.75" customHeight="1">
      <c r="A101" s="505" t="s">
        <v>6134</v>
      </c>
      <c r="B101" s="506" t="s">
        <v>6135</v>
      </c>
      <c r="C101" s="506" t="s">
        <v>1798</v>
      </c>
      <c r="D101" s="506" t="s">
        <v>33</v>
      </c>
      <c r="E101" s="506" t="s">
        <v>780</v>
      </c>
      <c r="F101" s="506" t="s">
        <v>5422</v>
      </c>
      <c r="G101" s="507" t="s">
        <v>5506</v>
      </c>
      <c r="H101" s="491"/>
      <c r="I101" s="491"/>
      <c r="J101" s="491"/>
      <c r="K101" s="491"/>
      <c r="L101" s="491"/>
      <c r="M101" s="492" t="s">
        <v>6136</v>
      </c>
      <c r="N101" s="492" t="s">
        <v>6137</v>
      </c>
      <c r="O101" s="493" t="s">
        <v>6016</v>
      </c>
      <c r="P101" s="493">
        <v>2.0</v>
      </c>
      <c r="Q101" s="493">
        <v>98.0</v>
      </c>
      <c r="R101" s="494">
        <v>8.0</v>
      </c>
      <c r="S101" s="495">
        <v>11749.0</v>
      </c>
      <c r="T101" s="496" t="s">
        <v>39</v>
      </c>
      <c r="U101" s="496"/>
      <c r="V101" s="496" t="s">
        <v>5426</v>
      </c>
      <c r="W101" s="497">
        <v>4.11</v>
      </c>
      <c r="X101" s="496"/>
      <c r="Y101" s="482" t="s">
        <v>5427</v>
      </c>
      <c r="Z101" s="498" t="s">
        <v>5428</v>
      </c>
      <c r="AA101" s="496"/>
      <c r="AB101" s="499"/>
      <c r="AC101" s="41" t="s">
        <v>6138</v>
      </c>
      <c r="AD101" s="500"/>
      <c r="AE101" s="500" t="s">
        <v>6016</v>
      </c>
      <c r="AF101" s="501">
        <v>2.0</v>
      </c>
      <c r="AG101" s="501">
        <v>98.0</v>
      </c>
      <c r="AH101" s="500">
        <v>8.0</v>
      </c>
      <c r="AI101" s="502">
        <v>48214.0</v>
      </c>
      <c r="AJ101" s="503" t="s">
        <v>39</v>
      </c>
      <c r="AK101" s="500" t="s">
        <v>880</v>
      </c>
      <c r="AL101" s="500"/>
      <c r="AM101" s="500" t="s">
        <v>5431</v>
      </c>
      <c r="AN101" s="504" t="s">
        <v>5443</v>
      </c>
      <c r="AO101" s="487"/>
      <c r="AP101" s="487"/>
      <c r="AQ101" s="487"/>
    </row>
    <row r="102" ht="36.75" customHeight="1">
      <c r="A102" s="488" t="s">
        <v>6139</v>
      </c>
      <c r="B102" s="489" t="s">
        <v>6140</v>
      </c>
      <c r="C102" s="489" t="s">
        <v>1798</v>
      </c>
      <c r="D102" s="489" t="s">
        <v>33</v>
      </c>
      <c r="E102" s="489" t="s">
        <v>786</v>
      </c>
      <c r="F102" s="489" t="s">
        <v>5422</v>
      </c>
      <c r="G102" s="490" t="s">
        <v>36</v>
      </c>
      <c r="H102" s="491"/>
      <c r="I102" s="491"/>
      <c r="J102" s="491"/>
      <c r="K102" s="491"/>
      <c r="L102" s="491"/>
      <c r="M102" s="492" t="s">
        <v>6141</v>
      </c>
      <c r="N102" s="496" t="s">
        <v>6142</v>
      </c>
      <c r="O102" s="493" t="s">
        <v>6143</v>
      </c>
      <c r="P102" s="493">
        <v>2.0</v>
      </c>
      <c r="Q102" s="493" t="s">
        <v>6052</v>
      </c>
      <c r="R102" s="494">
        <v>5.0</v>
      </c>
      <c r="S102" s="495">
        <v>11692.0</v>
      </c>
      <c r="T102" s="496" t="s">
        <v>39</v>
      </c>
      <c r="U102" s="496"/>
      <c r="V102" s="496" t="s">
        <v>5426</v>
      </c>
      <c r="W102" s="497">
        <v>225.78</v>
      </c>
      <c r="X102" s="496"/>
      <c r="Y102" s="482" t="s">
        <v>75</v>
      </c>
      <c r="Z102" s="498" t="s">
        <v>6144</v>
      </c>
      <c r="AA102" s="496"/>
      <c r="AB102" s="499" t="s">
        <v>6145</v>
      </c>
      <c r="AC102" s="41" t="s">
        <v>6146</v>
      </c>
      <c r="AD102" s="500" t="s">
        <v>6147</v>
      </c>
      <c r="AE102" s="500" t="s">
        <v>6148</v>
      </c>
      <c r="AF102" s="501">
        <v>2.0</v>
      </c>
      <c r="AG102" s="500" t="s">
        <v>6052</v>
      </c>
      <c r="AH102" s="500">
        <v>5.0</v>
      </c>
      <c r="AI102" s="536">
        <v>48305.0</v>
      </c>
      <c r="AJ102" s="503" t="s">
        <v>39</v>
      </c>
      <c r="AK102" s="500" t="s">
        <v>817</v>
      </c>
      <c r="AL102" s="500">
        <v>9.85716996E8</v>
      </c>
      <c r="AM102" s="500" t="s">
        <v>5431</v>
      </c>
      <c r="AN102" s="504" t="s">
        <v>5443</v>
      </c>
      <c r="AO102" s="487"/>
      <c r="AP102" s="487"/>
      <c r="AQ102" s="487"/>
    </row>
    <row r="103" ht="36.75" customHeight="1">
      <c r="A103" s="505" t="s">
        <v>6149</v>
      </c>
      <c r="B103" s="506" t="s">
        <v>6150</v>
      </c>
      <c r="C103" s="506" t="s">
        <v>1798</v>
      </c>
      <c r="D103" s="506" t="s">
        <v>33</v>
      </c>
      <c r="E103" s="506" t="s">
        <v>792</v>
      </c>
      <c r="F103" s="506" t="s">
        <v>5422</v>
      </c>
      <c r="G103" s="507" t="s">
        <v>5615</v>
      </c>
      <c r="H103" s="491"/>
      <c r="I103" s="491"/>
      <c r="J103" s="491"/>
      <c r="K103" s="491"/>
      <c r="L103" s="491"/>
      <c r="M103" s="492" t="s">
        <v>6058</v>
      </c>
      <c r="N103" s="496" t="s">
        <v>6151</v>
      </c>
      <c r="O103" s="493">
        <v>0.0</v>
      </c>
      <c r="P103" s="493">
        <v>2.0</v>
      </c>
      <c r="Q103" s="493">
        <v>99.0</v>
      </c>
      <c r="R103" s="494">
        <v>8.0</v>
      </c>
      <c r="S103" s="547">
        <v>45693.0</v>
      </c>
      <c r="T103" s="496" t="s">
        <v>39</v>
      </c>
      <c r="U103" s="496"/>
      <c r="V103" s="496" t="s">
        <v>5426</v>
      </c>
      <c r="W103" s="497">
        <v>0.0</v>
      </c>
      <c r="X103" s="496"/>
      <c r="Y103" s="482"/>
      <c r="Z103" s="498"/>
      <c r="AA103" s="496"/>
      <c r="AB103" s="499" t="s">
        <v>6152</v>
      </c>
      <c r="AC103" s="41" t="s">
        <v>6153</v>
      </c>
      <c r="AD103" s="500" t="s">
        <v>6154</v>
      </c>
      <c r="AE103" s="500" t="s">
        <v>6016</v>
      </c>
      <c r="AF103" s="501">
        <v>2.0</v>
      </c>
      <c r="AG103" s="501">
        <v>99.0</v>
      </c>
      <c r="AH103" s="500">
        <v>8.0</v>
      </c>
      <c r="AI103" s="502">
        <v>45778.0</v>
      </c>
      <c r="AJ103" s="503" t="s">
        <v>39</v>
      </c>
      <c r="AK103" s="500" t="s">
        <v>5545</v>
      </c>
      <c r="AL103" s="500">
        <v>9.69375412E8</v>
      </c>
      <c r="AM103" s="500" t="s">
        <v>5431</v>
      </c>
      <c r="AN103" s="504" t="s">
        <v>5432</v>
      </c>
      <c r="AO103" s="487"/>
      <c r="AP103" s="487"/>
      <c r="AQ103" s="487"/>
    </row>
    <row r="104" ht="36.75" customHeight="1">
      <c r="A104" s="519" t="s">
        <v>6155</v>
      </c>
      <c r="B104" s="520" t="s">
        <v>6156</v>
      </c>
      <c r="C104" s="520" t="s">
        <v>6157</v>
      </c>
      <c r="D104" s="520" t="s">
        <v>9</v>
      </c>
      <c r="E104" s="520" t="s">
        <v>799</v>
      </c>
      <c r="F104" s="520" t="s">
        <v>5938</v>
      </c>
      <c r="G104" s="521" t="s">
        <v>6158</v>
      </c>
      <c r="H104" s="554"/>
      <c r="I104" s="554"/>
      <c r="J104" s="554"/>
      <c r="K104" s="554"/>
      <c r="L104" s="554"/>
      <c r="M104" s="514" t="s">
        <v>6159</v>
      </c>
      <c r="N104" s="514" t="s">
        <v>6160</v>
      </c>
      <c r="O104" s="493" t="s">
        <v>3522</v>
      </c>
      <c r="P104" s="493">
        <v>2.0</v>
      </c>
      <c r="Q104" s="493" t="s">
        <v>6161</v>
      </c>
      <c r="R104" s="494">
        <v>8.0</v>
      </c>
      <c r="S104" s="495">
        <v>11697.0</v>
      </c>
      <c r="T104" s="496" t="s">
        <v>39</v>
      </c>
      <c r="U104" s="496"/>
      <c r="V104" s="496" t="s">
        <v>5426</v>
      </c>
      <c r="W104" s="498"/>
      <c r="X104" s="496"/>
      <c r="Y104" s="511" t="s">
        <v>75</v>
      </c>
      <c r="Z104" s="498" t="s">
        <v>5437</v>
      </c>
      <c r="AA104" s="496"/>
      <c r="AB104" s="499" t="s">
        <v>6159</v>
      </c>
      <c r="AC104" s="41" t="s">
        <v>6162</v>
      </c>
      <c r="AD104" s="500" t="s">
        <v>6163</v>
      </c>
      <c r="AE104" s="500" t="s">
        <v>6164</v>
      </c>
      <c r="AF104" s="501">
        <v>2.0</v>
      </c>
      <c r="AG104" s="500" t="s">
        <v>6161</v>
      </c>
      <c r="AH104" s="500">
        <v>8.0</v>
      </c>
      <c r="AI104" s="502">
        <v>48153.0</v>
      </c>
      <c r="AJ104" s="503" t="s">
        <v>39</v>
      </c>
      <c r="AK104" s="500" t="s">
        <v>78</v>
      </c>
      <c r="AL104" s="500">
        <v>9.86248783E8</v>
      </c>
      <c r="AM104" s="500" t="s">
        <v>5431</v>
      </c>
      <c r="AN104" s="504" t="s">
        <v>5432</v>
      </c>
      <c r="AO104" s="487"/>
      <c r="AP104" s="487"/>
      <c r="AQ104" s="487"/>
    </row>
    <row r="105" ht="36.75" customHeight="1">
      <c r="A105" s="505" t="s">
        <v>6165</v>
      </c>
      <c r="B105" s="506" t="s">
        <v>6166</v>
      </c>
      <c r="C105" s="506" t="s">
        <v>1798</v>
      </c>
      <c r="D105" s="506" t="s">
        <v>33</v>
      </c>
      <c r="E105" s="506" t="s">
        <v>876</v>
      </c>
      <c r="F105" s="506" t="s">
        <v>5422</v>
      </c>
      <c r="G105" s="507" t="s">
        <v>5551</v>
      </c>
      <c r="H105" s="554"/>
      <c r="I105" s="554"/>
      <c r="J105" s="554"/>
      <c r="K105" s="554"/>
      <c r="L105" s="554"/>
      <c r="M105" s="514" t="s">
        <v>6167</v>
      </c>
      <c r="N105" s="555" t="s">
        <v>6168</v>
      </c>
      <c r="O105" s="493" t="s">
        <v>6169</v>
      </c>
      <c r="P105" s="493">
        <v>2.0</v>
      </c>
      <c r="Q105" s="493">
        <v>100.0</v>
      </c>
      <c r="R105" s="494">
        <v>8.0</v>
      </c>
      <c r="S105" s="495">
        <v>45693.0</v>
      </c>
      <c r="T105" s="496" t="s">
        <v>39</v>
      </c>
      <c r="U105" s="496"/>
      <c r="V105" s="496" t="s">
        <v>5426</v>
      </c>
      <c r="W105" s="497">
        <v>299.14</v>
      </c>
      <c r="X105" s="496"/>
      <c r="Y105" s="482" t="s">
        <v>5427</v>
      </c>
      <c r="Z105" s="498" t="s">
        <v>5428</v>
      </c>
      <c r="AA105" s="496" t="s">
        <v>6170</v>
      </c>
      <c r="AB105" s="499" t="s">
        <v>6167</v>
      </c>
      <c r="AC105" s="41" t="s">
        <v>6171</v>
      </c>
      <c r="AD105" s="500" t="s">
        <v>6172</v>
      </c>
      <c r="AE105" s="500" t="s">
        <v>6164</v>
      </c>
      <c r="AF105" s="501">
        <v>2.0</v>
      </c>
      <c r="AG105" s="501">
        <v>100.0</v>
      </c>
      <c r="AH105" s="500">
        <v>8.0</v>
      </c>
      <c r="AI105" s="502">
        <v>45778.0</v>
      </c>
      <c r="AJ105" s="503" t="s">
        <v>39</v>
      </c>
      <c r="AK105" s="500" t="s">
        <v>5545</v>
      </c>
      <c r="AL105" s="500">
        <v>9.39619452E8</v>
      </c>
      <c r="AM105" s="500" t="s">
        <v>5431</v>
      </c>
      <c r="AN105" s="504" t="s">
        <v>5432</v>
      </c>
      <c r="AO105" s="487"/>
      <c r="AP105" s="487"/>
      <c r="AQ105" s="487"/>
    </row>
    <row r="106" ht="36.75" customHeight="1">
      <c r="A106" s="488" t="s">
        <v>6173</v>
      </c>
      <c r="B106" s="489" t="s">
        <v>6174</v>
      </c>
      <c r="C106" s="489" t="s">
        <v>1798</v>
      </c>
      <c r="D106" s="489" t="s">
        <v>33</v>
      </c>
      <c r="E106" s="489" t="s">
        <v>805</v>
      </c>
      <c r="F106" s="489" t="s">
        <v>5422</v>
      </c>
      <c r="G106" s="490" t="s">
        <v>5423</v>
      </c>
      <c r="H106" s="491"/>
      <c r="I106" s="491"/>
      <c r="J106" s="491"/>
      <c r="K106" s="491"/>
      <c r="L106" s="491"/>
      <c r="M106" s="492" t="s">
        <v>6175</v>
      </c>
      <c r="N106" s="496" t="s">
        <v>6176</v>
      </c>
      <c r="O106" s="493" t="s">
        <v>6016</v>
      </c>
      <c r="P106" s="493">
        <v>2.0</v>
      </c>
      <c r="Q106" s="493">
        <v>101.0</v>
      </c>
      <c r="R106" s="494">
        <v>8.0</v>
      </c>
      <c r="S106" s="495">
        <v>42743.0</v>
      </c>
      <c r="T106" s="496" t="s">
        <v>39</v>
      </c>
      <c r="U106" s="496"/>
      <c r="V106" s="496" t="s">
        <v>5426</v>
      </c>
      <c r="W106" s="497">
        <v>9.42</v>
      </c>
      <c r="X106" s="496"/>
      <c r="Y106" s="482" t="s">
        <v>75</v>
      </c>
      <c r="Z106" s="498" t="s">
        <v>5437</v>
      </c>
      <c r="AA106" s="496"/>
      <c r="AB106" s="499" t="s">
        <v>6177</v>
      </c>
      <c r="AC106" s="41" t="s">
        <v>6178</v>
      </c>
      <c r="AD106" s="500" t="s">
        <v>5842</v>
      </c>
      <c r="AE106" s="500" t="s">
        <v>6016</v>
      </c>
      <c r="AF106" s="501">
        <v>2.0</v>
      </c>
      <c r="AG106" s="501">
        <v>101.0</v>
      </c>
      <c r="AH106" s="500">
        <v>8.0</v>
      </c>
      <c r="AI106" s="510" t="s">
        <v>5441</v>
      </c>
      <c r="AJ106" s="503" t="s">
        <v>39</v>
      </c>
      <c r="AK106" s="500" t="s">
        <v>5442</v>
      </c>
      <c r="AL106" s="500">
        <v>9.99478198E8</v>
      </c>
      <c r="AM106" s="500" t="s">
        <v>5431</v>
      </c>
      <c r="AN106" s="504" t="s">
        <v>5432</v>
      </c>
      <c r="AO106" s="487"/>
      <c r="AP106" s="487"/>
      <c r="AQ106" s="487"/>
    </row>
    <row r="107" ht="36.75" customHeight="1">
      <c r="A107" s="505" t="s">
        <v>6179</v>
      </c>
      <c r="B107" s="506" t="s">
        <v>6180</v>
      </c>
      <c r="C107" s="506" t="s">
        <v>1755</v>
      </c>
      <c r="D107" s="506" t="s">
        <v>6068</v>
      </c>
      <c r="E107" s="506" t="s">
        <v>6181</v>
      </c>
      <c r="F107" s="506" t="s">
        <v>5422</v>
      </c>
      <c r="G107" s="507" t="s">
        <v>1368</v>
      </c>
      <c r="H107" s="491"/>
      <c r="I107" s="491"/>
      <c r="J107" s="491"/>
      <c r="K107" s="491"/>
      <c r="L107" s="491"/>
      <c r="M107" s="492" t="s">
        <v>6182</v>
      </c>
      <c r="N107" s="492" t="s">
        <v>6182</v>
      </c>
      <c r="O107" s="525" t="s">
        <v>6016</v>
      </c>
      <c r="P107" s="525">
        <v>2.0</v>
      </c>
      <c r="Q107" s="493">
        <v>103.0</v>
      </c>
      <c r="R107" s="525"/>
      <c r="S107" s="525"/>
      <c r="T107" s="496" t="s">
        <v>6182</v>
      </c>
      <c r="U107" s="496"/>
      <c r="V107" s="496" t="s">
        <v>5426</v>
      </c>
      <c r="W107" s="498"/>
      <c r="X107" s="496"/>
      <c r="Y107" s="529"/>
      <c r="Z107" s="498"/>
      <c r="AA107" s="496"/>
      <c r="AB107" s="499"/>
      <c r="AC107" s="551" t="s">
        <v>6183</v>
      </c>
      <c r="AD107" s="500"/>
      <c r="AE107" s="500"/>
      <c r="AF107" s="501">
        <v>2.0</v>
      </c>
      <c r="AG107" s="501">
        <v>102.0</v>
      </c>
      <c r="AH107" s="500"/>
      <c r="AI107" s="510"/>
      <c r="AJ107" s="503" t="s">
        <v>39</v>
      </c>
      <c r="AK107" s="500"/>
      <c r="AL107" s="500"/>
      <c r="AM107" s="500" t="s">
        <v>5431</v>
      </c>
      <c r="AN107" s="504"/>
      <c r="AO107" s="487"/>
      <c r="AP107" s="487"/>
      <c r="AQ107" s="487"/>
    </row>
    <row r="108" ht="36.75" customHeight="1">
      <c r="A108" s="488" t="s">
        <v>6184</v>
      </c>
      <c r="B108" s="489" t="s">
        <v>6185</v>
      </c>
      <c r="C108" s="489" t="s">
        <v>1798</v>
      </c>
      <c r="D108" s="489" t="s">
        <v>33</v>
      </c>
      <c r="E108" s="489" t="s">
        <v>813</v>
      </c>
      <c r="F108" s="489" t="s">
        <v>5422</v>
      </c>
      <c r="G108" s="490" t="s">
        <v>5464</v>
      </c>
      <c r="H108" s="491"/>
      <c r="I108" s="491"/>
      <c r="J108" s="491"/>
      <c r="K108" s="491"/>
      <c r="L108" s="491"/>
      <c r="M108" s="492" t="s">
        <v>6186</v>
      </c>
      <c r="N108" s="492" t="s">
        <v>6187</v>
      </c>
      <c r="O108" s="493" t="s">
        <v>6016</v>
      </c>
      <c r="P108" s="493">
        <v>2.0</v>
      </c>
      <c r="Q108" s="493">
        <v>104.0</v>
      </c>
      <c r="R108" s="494">
        <v>8.0</v>
      </c>
      <c r="S108" s="495">
        <v>43647.0</v>
      </c>
      <c r="T108" s="496" t="s">
        <v>39</v>
      </c>
      <c r="U108" s="496"/>
      <c r="V108" s="496" t="s">
        <v>5426</v>
      </c>
      <c r="W108" s="497">
        <v>86.29</v>
      </c>
      <c r="X108" s="496"/>
      <c r="Y108" s="511" t="s">
        <v>5427</v>
      </c>
      <c r="Z108" s="498" t="s">
        <v>5428</v>
      </c>
      <c r="AA108" s="496" t="s">
        <v>6188</v>
      </c>
      <c r="AB108" s="499" t="s">
        <v>6189</v>
      </c>
      <c r="AC108" s="41" t="s">
        <v>6190</v>
      </c>
      <c r="AD108" s="500"/>
      <c r="AE108" s="500" t="s">
        <v>6016</v>
      </c>
      <c r="AF108" s="501">
        <v>2.0</v>
      </c>
      <c r="AG108" s="501">
        <v>103.0</v>
      </c>
      <c r="AH108" s="500">
        <v>8.0</v>
      </c>
      <c r="AI108" s="510" t="s">
        <v>5441</v>
      </c>
      <c r="AJ108" s="503" t="s">
        <v>39</v>
      </c>
      <c r="AK108" s="500" t="s">
        <v>5442</v>
      </c>
      <c r="AL108" s="500"/>
      <c r="AM108" s="500" t="s">
        <v>5431</v>
      </c>
      <c r="AN108" s="504" t="s">
        <v>5443</v>
      </c>
      <c r="AO108" s="487"/>
      <c r="AP108" s="487"/>
      <c r="AQ108" s="487"/>
    </row>
    <row r="109" ht="36.75" customHeight="1">
      <c r="A109" s="505" t="s">
        <v>6191</v>
      </c>
      <c r="B109" s="506" t="s">
        <v>6192</v>
      </c>
      <c r="C109" s="506" t="s">
        <v>1798</v>
      </c>
      <c r="D109" s="506" t="s">
        <v>33</v>
      </c>
      <c r="E109" s="506" t="s">
        <v>820</v>
      </c>
      <c r="F109" s="506" t="s">
        <v>5422</v>
      </c>
      <c r="G109" s="507" t="s">
        <v>94</v>
      </c>
      <c r="H109" s="491"/>
      <c r="I109" s="491"/>
      <c r="J109" s="491"/>
      <c r="K109" s="491"/>
      <c r="L109" s="491"/>
      <c r="M109" s="508" t="s">
        <v>6193</v>
      </c>
      <c r="N109" s="492" t="s">
        <v>6194</v>
      </c>
      <c r="O109" s="493" t="s">
        <v>6016</v>
      </c>
      <c r="P109" s="493">
        <v>2.0</v>
      </c>
      <c r="Q109" s="493">
        <v>105.0</v>
      </c>
      <c r="R109" s="493"/>
      <c r="S109" s="493"/>
      <c r="T109" s="509" t="s">
        <v>6193</v>
      </c>
      <c r="U109" s="509"/>
      <c r="V109" s="496" t="s">
        <v>5426</v>
      </c>
      <c r="W109" s="509" t="s">
        <v>6193</v>
      </c>
      <c r="X109" s="496"/>
      <c r="Y109" s="509" t="s">
        <v>6193</v>
      </c>
      <c r="Z109" s="509" t="s">
        <v>6193</v>
      </c>
      <c r="AA109" s="496"/>
      <c r="AB109" s="499" t="s">
        <v>6195</v>
      </c>
      <c r="AC109" s="41" t="s">
        <v>6196</v>
      </c>
      <c r="AD109" s="500" t="s">
        <v>5544</v>
      </c>
      <c r="AE109" s="500" t="s">
        <v>6016</v>
      </c>
      <c r="AF109" s="501">
        <v>2.0</v>
      </c>
      <c r="AG109" s="501">
        <v>104.0</v>
      </c>
      <c r="AH109" s="500">
        <v>8.0</v>
      </c>
      <c r="AI109" s="510" t="s">
        <v>5441</v>
      </c>
      <c r="AJ109" s="503" t="s">
        <v>39</v>
      </c>
      <c r="AK109" s="500" t="s">
        <v>741</v>
      </c>
      <c r="AL109" s="500">
        <v>9.8016762E8</v>
      </c>
      <c r="AM109" s="500" t="s">
        <v>5431</v>
      </c>
      <c r="AN109" s="504" t="s">
        <v>5432</v>
      </c>
      <c r="AO109" s="487"/>
      <c r="AP109" s="487"/>
      <c r="AQ109" s="487"/>
    </row>
    <row r="110" ht="36.75" customHeight="1">
      <c r="A110" s="488" t="s">
        <v>6197</v>
      </c>
      <c r="B110" s="489" t="s">
        <v>6198</v>
      </c>
      <c r="C110" s="489" t="s">
        <v>3423</v>
      </c>
      <c r="D110" s="489" t="s">
        <v>33</v>
      </c>
      <c r="E110" s="489" t="s">
        <v>828</v>
      </c>
      <c r="F110" s="489" t="s">
        <v>5641</v>
      </c>
      <c r="G110" s="490" t="s">
        <v>6199</v>
      </c>
      <c r="H110" s="491"/>
      <c r="I110" s="491"/>
      <c r="J110" s="491"/>
      <c r="K110" s="491"/>
      <c r="L110" s="491"/>
      <c r="M110" s="492" t="s">
        <v>6200</v>
      </c>
      <c r="N110" s="492" t="s">
        <v>6201</v>
      </c>
      <c r="O110" s="493" t="s">
        <v>6016</v>
      </c>
      <c r="P110" s="493">
        <v>2.0</v>
      </c>
      <c r="Q110" s="493">
        <v>106.0</v>
      </c>
      <c r="R110" s="494">
        <v>8.0</v>
      </c>
      <c r="S110" s="495">
        <v>11334.0</v>
      </c>
      <c r="T110" s="496" t="s">
        <v>39</v>
      </c>
      <c r="U110" s="496"/>
      <c r="V110" s="496" t="s">
        <v>5426</v>
      </c>
      <c r="W110" s="497">
        <v>0.0</v>
      </c>
      <c r="X110" s="496"/>
      <c r="Y110" s="482" t="s">
        <v>5427</v>
      </c>
      <c r="Z110" s="498" t="s">
        <v>5517</v>
      </c>
      <c r="AA110" s="496"/>
      <c r="AB110" s="499" t="s">
        <v>6202</v>
      </c>
      <c r="AC110" s="41" t="s">
        <v>6203</v>
      </c>
      <c r="AD110" s="500"/>
      <c r="AE110" s="500" t="s">
        <v>6016</v>
      </c>
      <c r="AF110" s="501">
        <v>2.0</v>
      </c>
      <c r="AG110" s="501">
        <v>105.0</v>
      </c>
      <c r="AH110" s="500">
        <v>8.0</v>
      </c>
      <c r="AI110" s="502">
        <v>48245.0</v>
      </c>
      <c r="AJ110" s="503" t="s">
        <v>39</v>
      </c>
      <c r="AK110" s="500" t="s">
        <v>685</v>
      </c>
      <c r="AL110" s="500"/>
      <c r="AM110" s="500" t="s">
        <v>5431</v>
      </c>
      <c r="AN110" s="504" t="s">
        <v>2271</v>
      </c>
      <c r="AO110" s="487"/>
      <c r="AP110" s="487"/>
      <c r="AQ110" s="487"/>
    </row>
    <row r="111" ht="36.75" customHeight="1">
      <c r="A111" s="505" t="s">
        <v>6204</v>
      </c>
      <c r="B111" s="506" t="s">
        <v>6205</v>
      </c>
      <c r="C111" s="506" t="s">
        <v>6121</v>
      </c>
      <c r="D111" s="506" t="s">
        <v>33</v>
      </c>
      <c r="E111" s="506" t="s">
        <v>3672</v>
      </c>
      <c r="F111" s="506" t="s">
        <v>5614</v>
      </c>
      <c r="G111" s="507" t="s">
        <v>233</v>
      </c>
      <c r="H111" s="491"/>
      <c r="I111" s="491"/>
      <c r="J111" s="491"/>
      <c r="K111" s="491"/>
      <c r="L111" s="491"/>
      <c r="M111" s="492" t="s">
        <v>6206</v>
      </c>
      <c r="N111" s="492" t="s">
        <v>6207</v>
      </c>
      <c r="O111" s="493" t="s">
        <v>6016</v>
      </c>
      <c r="P111" s="493">
        <v>2.0</v>
      </c>
      <c r="Q111" s="493">
        <v>107.0</v>
      </c>
      <c r="R111" s="494">
        <v>8.0</v>
      </c>
      <c r="S111" s="495">
        <v>11334.0</v>
      </c>
      <c r="T111" s="496" t="s">
        <v>39</v>
      </c>
      <c r="U111" s="496"/>
      <c r="V111" s="496" t="s">
        <v>5426</v>
      </c>
      <c r="W111" s="497">
        <v>0.0</v>
      </c>
      <c r="X111" s="496"/>
      <c r="Y111" s="482" t="s">
        <v>5427</v>
      </c>
      <c r="Z111" s="498" t="s">
        <v>5428</v>
      </c>
      <c r="AA111" s="496"/>
      <c r="AB111" s="499" t="s">
        <v>6208</v>
      </c>
      <c r="AC111" s="41" t="s">
        <v>6209</v>
      </c>
      <c r="AD111" s="500" t="s">
        <v>5753</v>
      </c>
      <c r="AE111" s="500" t="s">
        <v>6210</v>
      </c>
      <c r="AF111" s="501">
        <v>2.0</v>
      </c>
      <c r="AG111" s="501">
        <v>106.0</v>
      </c>
      <c r="AH111" s="500">
        <v>8.0</v>
      </c>
      <c r="AI111" s="502">
        <v>48153.0</v>
      </c>
      <c r="AJ111" s="503" t="s">
        <v>39</v>
      </c>
      <c r="AK111" s="500" t="s">
        <v>78</v>
      </c>
      <c r="AL111" s="500">
        <v>9.89289584E8</v>
      </c>
      <c r="AM111" s="500" t="s">
        <v>5431</v>
      </c>
      <c r="AN111" s="504" t="s">
        <v>5432</v>
      </c>
      <c r="AO111" s="487"/>
      <c r="AP111" s="487"/>
      <c r="AQ111" s="487"/>
    </row>
    <row r="112" ht="36.75" customHeight="1">
      <c r="A112" s="488" t="s">
        <v>6211</v>
      </c>
      <c r="B112" s="489" t="s">
        <v>6212</v>
      </c>
      <c r="C112" s="489" t="s">
        <v>1798</v>
      </c>
      <c r="D112" s="489" t="s">
        <v>33</v>
      </c>
      <c r="E112" s="489" t="s">
        <v>835</v>
      </c>
      <c r="F112" s="489" t="s">
        <v>5422</v>
      </c>
      <c r="G112" s="490" t="s">
        <v>105</v>
      </c>
      <c r="H112" s="491" t="s">
        <v>6213</v>
      </c>
      <c r="I112" s="491"/>
      <c r="J112" s="491"/>
      <c r="K112" s="491"/>
      <c r="L112" s="491"/>
      <c r="M112" s="524" t="s">
        <v>6214</v>
      </c>
      <c r="N112" s="524" t="s">
        <v>6215</v>
      </c>
      <c r="O112" s="525" t="s">
        <v>6016</v>
      </c>
      <c r="P112" s="525">
        <v>2.0</v>
      </c>
      <c r="Q112" s="493">
        <v>108.0</v>
      </c>
      <c r="R112" s="526">
        <v>8.0</v>
      </c>
      <c r="S112" s="527">
        <v>42948.0</v>
      </c>
      <c r="T112" s="496" t="s">
        <v>39</v>
      </c>
      <c r="U112" s="496"/>
      <c r="V112" s="496" t="s">
        <v>5426</v>
      </c>
      <c r="W112" s="497">
        <v>0.0</v>
      </c>
      <c r="X112" s="496"/>
      <c r="Y112" s="511" t="s">
        <v>6216</v>
      </c>
      <c r="Z112" s="498" t="s">
        <v>99</v>
      </c>
      <c r="AA112" s="496"/>
      <c r="AB112" s="499" t="s">
        <v>6217</v>
      </c>
      <c r="AC112" s="41" t="s">
        <v>6218</v>
      </c>
      <c r="AD112" s="500" t="s">
        <v>6219</v>
      </c>
      <c r="AE112" s="500" t="s">
        <v>6016</v>
      </c>
      <c r="AF112" s="501">
        <v>2.0</v>
      </c>
      <c r="AG112" s="501">
        <v>107.0</v>
      </c>
      <c r="AH112" s="500">
        <v>8.0</v>
      </c>
      <c r="AI112" s="502">
        <v>48153.0</v>
      </c>
      <c r="AJ112" s="503" t="s">
        <v>39</v>
      </c>
      <c r="AK112" s="500" t="s">
        <v>78</v>
      </c>
      <c r="AL112" s="500">
        <v>9.99478198E8</v>
      </c>
      <c r="AM112" s="500" t="s">
        <v>5431</v>
      </c>
      <c r="AN112" s="504" t="s">
        <v>5432</v>
      </c>
      <c r="AO112" s="487"/>
      <c r="AP112" s="487"/>
      <c r="AQ112" s="487"/>
    </row>
    <row r="113" ht="36.75" customHeight="1">
      <c r="A113" s="505" t="s">
        <v>6220</v>
      </c>
      <c r="B113" s="506" t="s">
        <v>6221</v>
      </c>
      <c r="C113" s="506" t="s">
        <v>1798</v>
      </c>
      <c r="D113" s="506" t="s">
        <v>33</v>
      </c>
      <c r="E113" s="506" t="s">
        <v>840</v>
      </c>
      <c r="F113" s="506" t="s">
        <v>5422</v>
      </c>
      <c r="G113" s="507" t="s">
        <v>912</v>
      </c>
      <c r="H113" s="491"/>
      <c r="I113" s="491"/>
      <c r="J113" s="491"/>
      <c r="K113" s="491"/>
      <c r="L113" s="491"/>
      <c r="M113" s="508" t="s">
        <v>6222</v>
      </c>
      <c r="N113" s="509" t="s">
        <v>6222</v>
      </c>
      <c r="O113" s="493" t="s">
        <v>6016</v>
      </c>
      <c r="P113" s="493">
        <v>2.0</v>
      </c>
      <c r="Q113" s="493">
        <v>109.0</v>
      </c>
      <c r="R113" s="493"/>
      <c r="S113" s="493"/>
      <c r="T113" s="509" t="s">
        <v>6222</v>
      </c>
      <c r="U113" s="509"/>
      <c r="V113" s="496" t="s">
        <v>5426</v>
      </c>
      <c r="W113" s="509" t="s">
        <v>6222</v>
      </c>
      <c r="X113" s="496"/>
      <c r="Y113" s="509" t="s">
        <v>6222</v>
      </c>
      <c r="Z113" s="509" t="s">
        <v>6222</v>
      </c>
      <c r="AA113" s="496"/>
      <c r="AB113" s="499" t="s">
        <v>6223</v>
      </c>
      <c r="AC113" s="41" t="s">
        <v>6224</v>
      </c>
      <c r="AD113" s="500"/>
      <c r="AE113" s="500" t="s">
        <v>6016</v>
      </c>
      <c r="AF113" s="501">
        <v>2.0</v>
      </c>
      <c r="AG113" s="501">
        <v>108.0</v>
      </c>
      <c r="AH113" s="500">
        <v>8.0</v>
      </c>
      <c r="AI113" s="510" t="s">
        <v>5441</v>
      </c>
      <c r="AJ113" s="503" t="s">
        <v>39</v>
      </c>
      <c r="AK113" s="500" t="s">
        <v>5442</v>
      </c>
      <c r="AL113" s="500"/>
      <c r="AM113" s="500" t="s">
        <v>5431</v>
      </c>
      <c r="AN113" s="504" t="s">
        <v>5470</v>
      </c>
      <c r="AO113" s="487"/>
      <c r="AP113" s="487"/>
      <c r="AQ113" s="487"/>
    </row>
    <row r="114" ht="36.75" customHeight="1">
      <c r="A114" s="491" t="s">
        <v>6225</v>
      </c>
      <c r="B114" s="491" t="s">
        <v>6225</v>
      </c>
      <c r="C114" s="489" t="s">
        <v>1798</v>
      </c>
      <c r="D114" s="489" t="s">
        <v>33</v>
      </c>
      <c r="E114" s="489" t="s">
        <v>847</v>
      </c>
      <c r="F114" s="489" t="s">
        <v>5422</v>
      </c>
      <c r="G114" s="491" t="s">
        <v>6225</v>
      </c>
      <c r="H114" s="491" t="s">
        <v>6225</v>
      </c>
      <c r="I114" s="491" t="s">
        <v>6225</v>
      </c>
      <c r="J114" s="491"/>
      <c r="K114" s="491"/>
      <c r="L114" s="491"/>
      <c r="M114" s="492" t="s">
        <v>6226</v>
      </c>
      <c r="N114" s="492" t="s">
        <v>6227</v>
      </c>
      <c r="O114" s="493" t="s">
        <v>6016</v>
      </c>
      <c r="P114" s="493">
        <v>2.0</v>
      </c>
      <c r="Q114" s="493">
        <v>110.0</v>
      </c>
      <c r="R114" s="494">
        <v>8.0</v>
      </c>
      <c r="S114" s="494" t="s">
        <v>5563</v>
      </c>
      <c r="T114" s="496" t="s">
        <v>39</v>
      </c>
      <c r="U114" s="496"/>
      <c r="V114" s="496" t="s">
        <v>5426</v>
      </c>
      <c r="W114" s="497">
        <v>500.72</v>
      </c>
      <c r="X114" s="496" t="s">
        <v>6228</v>
      </c>
      <c r="Y114" s="511" t="s">
        <v>6229</v>
      </c>
      <c r="Z114" s="498" t="s">
        <v>99</v>
      </c>
      <c r="AA114" s="496"/>
      <c r="AB114" s="499" t="s">
        <v>6230</v>
      </c>
      <c r="AC114" s="41" t="s">
        <v>6231</v>
      </c>
      <c r="AD114" s="500"/>
      <c r="AE114" s="500" t="s">
        <v>6016</v>
      </c>
      <c r="AF114" s="501">
        <v>2.0</v>
      </c>
      <c r="AG114" s="501">
        <v>109.0</v>
      </c>
      <c r="AH114" s="500">
        <v>8.0</v>
      </c>
      <c r="AI114" s="510" t="s">
        <v>5441</v>
      </c>
      <c r="AJ114" s="503" t="s">
        <v>39</v>
      </c>
      <c r="AK114" s="500" t="s">
        <v>741</v>
      </c>
      <c r="AL114" s="500"/>
      <c r="AM114" s="500" t="s">
        <v>5431</v>
      </c>
      <c r="AN114" s="504" t="s">
        <v>5470</v>
      </c>
      <c r="AO114" s="487"/>
      <c r="AP114" s="487"/>
      <c r="AQ114" s="487"/>
    </row>
    <row r="115" ht="36.75" customHeight="1">
      <c r="A115" s="505" t="s">
        <v>6232</v>
      </c>
      <c r="B115" s="506" t="s">
        <v>6233</v>
      </c>
      <c r="C115" s="506" t="s">
        <v>1798</v>
      </c>
      <c r="D115" s="506" t="s">
        <v>33</v>
      </c>
      <c r="E115" s="506" t="s">
        <v>853</v>
      </c>
      <c r="F115" s="506" t="s">
        <v>5422</v>
      </c>
      <c r="G115" s="507" t="s">
        <v>6036</v>
      </c>
      <c r="H115" s="491"/>
      <c r="I115" s="491"/>
      <c r="J115" s="491"/>
      <c r="K115" s="491"/>
      <c r="L115" s="491"/>
      <c r="M115" s="492" t="s">
        <v>6234</v>
      </c>
      <c r="N115" s="492" t="s">
        <v>6235</v>
      </c>
      <c r="O115" s="493" t="s">
        <v>2562</v>
      </c>
      <c r="P115" s="493">
        <v>2.0</v>
      </c>
      <c r="Q115" s="493" t="s">
        <v>6122</v>
      </c>
      <c r="R115" s="494">
        <v>5.0</v>
      </c>
      <c r="S115" s="494" t="s">
        <v>6123</v>
      </c>
      <c r="T115" s="496" t="s">
        <v>39</v>
      </c>
      <c r="U115" s="496"/>
      <c r="V115" s="496" t="s">
        <v>5426</v>
      </c>
      <c r="W115" s="498"/>
      <c r="X115" s="496"/>
      <c r="Y115" s="511" t="s">
        <v>5427</v>
      </c>
      <c r="Z115" s="498" t="s">
        <v>5428</v>
      </c>
      <c r="AA115" s="496"/>
      <c r="AB115" s="499" t="s">
        <v>6236</v>
      </c>
      <c r="AC115" s="41" t="s">
        <v>6237</v>
      </c>
      <c r="AD115" s="500"/>
      <c r="AE115" s="500" t="s">
        <v>6016</v>
      </c>
      <c r="AF115" s="501">
        <v>2.0</v>
      </c>
      <c r="AG115" s="501">
        <v>110.0</v>
      </c>
      <c r="AH115" s="500">
        <v>8.0</v>
      </c>
      <c r="AI115" s="510" t="s">
        <v>5441</v>
      </c>
      <c r="AJ115" s="503" t="s">
        <v>39</v>
      </c>
      <c r="AK115" s="500" t="s">
        <v>5451</v>
      </c>
      <c r="AL115" s="500"/>
      <c r="AM115" s="500" t="s">
        <v>5431</v>
      </c>
      <c r="AN115" s="504" t="s">
        <v>5432</v>
      </c>
      <c r="AO115" s="487"/>
      <c r="AP115" s="487"/>
      <c r="AQ115" s="487"/>
    </row>
    <row r="116" ht="36.75" customHeight="1">
      <c r="A116" s="488" t="s">
        <v>6238</v>
      </c>
      <c r="B116" s="488" t="s">
        <v>6238</v>
      </c>
      <c r="C116" s="489" t="s">
        <v>1798</v>
      </c>
      <c r="D116" s="489" t="s">
        <v>33</v>
      </c>
      <c r="E116" s="489" t="s">
        <v>859</v>
      </c>
      <c r="F116" s="489" t="s">
        <v>5422</v>
      </c>
      <c r="G116" s="488" t="s">
        <v>6238</v>
      </c>
      <c r="H116" s="488" t="s">
        <v>6238</v>
      </c>
      <c r="I116" s="491"/>
      <c r="J116" s="491"/>
      <c r="K116" s="491"/>
      <c r="L116" s="491"/>
      <c r="M116" s="492" t="s">
        <v>6239</v>
      </c>
      <c r="N116" s="492" t="s">
        <v>6240</v>
      </c>
      <c r="O116" s="493" t="s">
        <v>6016</v>
      </c>
      <c r="P116" s="493">
        <v>2.0</v>
      </c>
      <c r="Q116" s="493">
        <v>111.0</v>
      </c>
      <c r="R116" s="494">
        <v>8.0</v>
      </c>
      <c r="S116" s="495">
        <v>43160.0</v>
      </c>
      <c r="T116" s="496" t="s">
        <v>39</v>
      </c>
      <c r="U116" s="496"/>
      <c r="V116" s="496" t="s">
        <v>5426</v>
      </c>
      <c r="W116" s="497">
        <v>0.0</v>
      </c>
      <c r="X116" s="496"/>
      <c r="Y116" s="511" t="s">
        <v>6241</v>
      </c>
      <c r="Z116" s="498"/>
      <c r="AA116" s="496"/>
      <c r="AB116" s="499" t="s">
        <v>6234</v>
      </c>
      <c r="AC116" s="41" t="s">
        <v>6242</v>
      </c>
      <c r="AD116" s="500"/>
      <c r="AE116" s="500" t="s">
        <v>6062</v>
      </c>
      <c r="AF116" s="501">
        <v>2.0</v>
      </c>
      <c r="AG116" s="500" t="s">
        <v>6122</v>
      </c>
      <c r="AH116" s="500">
        <v>5.0</v>
      </c>
      <c r="AI116" s="510" t="s">
        <v>5441</v>
      </c>
      <c r="AJ116" s="503" t="s">
        <v>39</v>
      </c>
      <c r="AK116" s="500" t="s">
        <v>5576</v>
      </c>
      <c r="AL116" s="500"/>
      <c r="AM116" s="500" t="s">
        <v>5431</v>
      </c>
      <c r="AN116" s="504" t="s">
        <v>5443</v>
      </c>
      <c r="AO116" s="487"/>
      <c r="AP116" s="487"/>
      <c r="AQ116" s="487"/>
    </row>
    <row r="117" ht="36.75" customHeight="1">
      <c r="A117" s="505" t="s">
        <v>6243</v>
      </c>
      <c r="B117" s="506" t="s">
        <v>6244</v>
      </c>
      <c r="C117" s="506" t="s">
        <v>1798</v>
      </c>
      <c r="D117" s="506" t="s">
        <v>33</v>
      </c>
      <c r="E117" s="506" t="s">
        <v>865</v>
      </c>
      <c r="F117" s="506" t="s">
        <v>5422</v>
      </c>
      <c r="G117" s="507" t="s">
        <v>6123</v>
      </c>
      <c r="H117" s="491"/>
      <c r="I117" s="491"/>
      <c r="J117" s="491"/>
      <c r="K117" s="491"/>
      <c r="L117" s="491"/>
      <c r="M117" s="492" t="s">
        <v>6245</v>
      </c>
      <c r="N117" s="492" t="s">
        <v>6246</v>
      </c>
      <c r="O117" s="493" t="s">
        <v>2562</v>
      </c>
      <c r="P117" s="493">
        <v>2.0</v>
      </c>
      <c r="Q117" s="493" t="s">
        <v>6247</v>
      </c>
      <c r="R117" s="494">
        <v>5.0</v>
      </c>
      <c r="S117" s="495">
        <v>43647.0</v>
      </c>
      <c r="T117" s="496" t="s">
        <v>39</v>
      </c>
      <c r="U117" s="496"/>
      <c r="V117" s="496" t="s">
        <v>5426</v>
      </c>
      <c r="W117" s="497">
        <v>0.0</v>
      </c>
      <c r="X117" s="496"/>
      <c r="Y117" s="511" t="s">
        <v>6248</v>
      </c>
      <c r="Z117" s="498" t="s">
        <v>5428</v>
      </c>
      <c r="AA117" s="496"/>
      <c r="AB117" s="499" t="s">
        <v>6249</v>
      </c>
      <c r="AC117" s="41" t="s">
        <v>6250</v>
      </c>
      <c r="AD117" s="500"/>
      <c r="AE117" s="500" t="s">
        <v>6016</v>
      </c>
      <c r="AF117" s="501">
        <v>2.0</v>
      </c>
      <c r="AG117" s="501">
        <v>111.0</v>
      </c>
      <c r="AH117" s="500">
        <v>8.0</v>
      </c>
      <c r="AI117" s="510" t="s">
        <v>5441</v>
      </c>
      <c r="AJ117" s="503" t="s">
        <v>39</v>
      </c>
      <c r="AK117" s="500" t="s">
        <v>5576</v>
      </c>
      <c r="AL117" s="500"/>
      <c r="AM117" s="500" t="s">
        <v>5431</v>
      </c>
      <c r="AN117" s="504" t="s">
        <v>5443</v>
      </c>
      <c r="AO117" s="487"/>
      <c r="AP117" s="487"/>
      <c r="AQ117" s="487"/>
    </row>
    <row r="118" ht="36.75" customHeight="1">
      <c r="A118" s="488" t="s">
        <v>6251</v>
      </c>
      <c r="B118" s="489" t="s">
        <v>6252</v>
      </c>
      <c r="C118" s="489" t="s">
        <v>1798</v>
      </c>
      <c r="D118" s="489" t="s">
        <v>33</v>
      </c>
      <c r="E118" s="489" t="s">
        <v>883</v>
      </c>
      <c r="F118" s="489" t="s">
        <v>5422</v>
      </c>
      <c r="G118" s="490" t="s">
        <v>6253</v>
      </c>
      <c r="H118" s="491"/>
      <c r="I118" s="491"/>
      <c r="J118" s="491"/>
      <c r="K118" s="491"/>
      <c r="L118" s="491"/>
      <c r="M118" s="492" t="s">
        <v>6254</v>
      </c>
      <c r="N118" s="492" t="s">
        <v>6255</v>
      </c>
      <c r="O118" s="493" t="s">
        <v>6016</v>
      </c>
      <c r="P118" s="493">
        <v>2.0</v>
      </c>
      <c r="Q118" s="493">
        <v>112.0</v>
      </c>
      <c r="R118" s="494">
        <v>8.0</v>
      </c>
      <c r="S118" s="495">
        <v>43647.0</v>
      </c>
      <c r="T118" s="496" t="s">
        <v>39</v>
      </c>
      <c r="U118" s="496"/>
      <c r="V118" s="496" t="s">
        <v>5426</v>
      </c>
      <c r="W118" s="497">
        <v>0.0</v>
      </c>
      <c r="X118" s="496"/>
      <c r="Y118" s="511" t="s">
        <v>75</v>
      </c>
      <c r="Z118" s="498" t="s">
        <v>5437</v>
      </c>
      <c r="AA118" s="496" t="s">
        <v>6256</v>
      </c>
      <c r="AB118" s="499" t="s">
        <v>6257</v>
      </c>
      <c r="AC118" s="41" t="s">
        <v>6258</v>
      </c>
      <c r="AD118" s="500" t="s">
        <v>6219</v>
      </c>
      <c r="AE118" s="500" t="s">
        <v>6062</v>
      </c>
      <c r="AF118" s="501">
        <v>2.0</v>
      </c>
      <c r="AG118" s="500" t="s">
        <v>6247</v>
      </c>
      <c r="AH118" s="500">
        <v>5.0</v>
      </c>
      <c r="AI118" s="510" t="s">
        <v>5441</v>
      </c>
      <c r="AJ118" s="503" t="s">
        <v>39</v>
      </c>
      <c r="AK118" s="500" t="s">
        <v>741</v>
      </c>
      <c r="AL118" s="500">
        <v>9.84658263E8</v>
      </c>
      <c r="AM118" s="500" t="s">
        <v>5431</v>
      </c>
      <c r="AN118" s="504" t="s">
        <v>5470</v>
      </c>
      <c r="AO118" s="487"/>
      <c r="AP118" s="487"/>
      <c r="AQ118" s="487"/>
    </row>
    <row r="119" ht="36.75" customHeight="1">
      <c r="A119" s="505" t="s">
        <v>6259</v>
      </c>
      <c r="B119" s="506" t="s">
        <v>6260</v>
      </c>
      <c r="C119" s="506" t="s">
        <v>1798</v>
      </c>
      <c r="D119" s="506" t="s">
        <v>33</v>
      </c>
      <c r="E119" s="506" t="s">
        <v>1914</v>
      </c>
      <c r="F119" s="506" t="s">
        <v>5422</v>
      </c>
      <c r="G119" s="507" t="s">
        <v>70</v>
      </c>
      <c r="H119" s="491"/>
      <c r="I119" s="491"/>
      <c r="J119" s="491"/>
      <c r="K119" s="491"/>
      <c r="L119" s="491"/>
      <c r="M119" s="492" t="s">
        <v>6261</v>
      </c>
      <c r="N119" s="492" t="s">
        <v>6262</v>
      </c>
      <c r="O119" s="493" t="s">
        <v>6016</v>
      </c>
      <c r="P119" s="493">
        <v>2.0</v>
      </c>
      <c r="Q119" s="493">
        <v>113.0</v>
      </c>
      <c r="R119" s="494">
        <v>8.0</v>
      </c>
      <c r="S119" s="495">
        <v>11335.0</v>
      </c>
      <c r="T119" s="496" t="s">
        <v>39</v>
      </c>
      <c r="U119" s="496"/>
      <c r="V119" s="496" t="s">
        <v>5426</v>
      </c>
      <c r="W119" s="497">
        <v>0.0</v>
      </c>
      <c r="X119" s="496" t="s">
        <v>6263</v>
      </c>
      <c r="Y119" s="511" t="s">
        <v>5427</v>
      </c>
      <c r="Z119" s="498" t="s">
        <v>5428</v>
      </c>
      <c r="AA119" s="496"/>
      <c r="AB119" s="499" t="s">
        <v>6264</v>
      </c>
      <c r="AC119" s="41" t="s">
        <v>6265</v>
      </c>
      <c r="AD119" s="500"/>
      <c r="AE119" s="500" t="s">
        <v>6016</v>
      </c>
      <c r="AF119" s="501">
        <v>2.0</v>
      </c>
      <c r="AG119" s="501">
        <v>112.0</v>
      </c>
      <c r="AH119" s="500">
        <v>8.0</v>
      </c>
      <c r="AI119" s="510" t="s">
        <v>5441</v>
      </c>
      <c r="AJ119" s="503" t="s">
        <v>39</v>
      </c>
      <c r="AK119" s="500" t="s">
        <v>741</v>
      </c>
      <c r="AL119" s="500"/>
      <c r="AM119" s="500" t="s">
        <v>5431</v>
      </c>
      <c r="AN119" s="504" t="s">
        <v>5470</v>
      </c>
      <c r="AO119" s="487"/>
      <c r="AP119" s="487"/>
      <c r="AQ119" s="487"/>
    </row>
    <row r="120" ht="36.75" customHeight="1">
      <c r="A120" s="488" t="s">
        <v>6266</v>
      </c>
      <c r="B120" s="489" t="s">
        <v>6267</v>
      </c>
      <c r="C120" s="489" t="s">
        <v>1798</v>
      </c>
      <c r="D120" s="489" t="s">
        <v>33</v>
      </c>
      <c r="E120" s="489" t="s">
        <v>889</v>
      </c>
      <c r="F120" s="489" t="s">
        <v>5422</v>
      </c>
      <c r="G120" s="490" t="s">
        <v>70</v>
      </c>
      <c r="H120" s="554"/>
      <c r="I120" s="554"/>
      <c r="J120" s="554"/>
      <c r="K120" s="554"/>
      <c r="L120" s="554"/>
      <c r="M120" s="514" t="s">
        <v>6268</v>
      </c>
      <c r="N120" s="555" t="s">
        <v>6269</v>
      </c>
      <c r="O120" s="493" t="s">
        <v>6016</v>
      </c>
      <c r="P120" s="493">
        <v>2.0</v>
      </c>
      <c r="Q120" s="493">
        <v>114.0</v>
      </c>
      <c r="R120" s="494">
        <v>8.0</v>
      </c>
      <c r="S120" s="547">
        <v>42948.0</v>
      </c>
      <c r="T120" s="496" t="s">
        <v>6270</v>
      </c>
      <c r="U120" s="496"/>
      <c r="V120" s="496" t="s">
        <v>5426</v>
      </c>
      <c r="W120" s="496" t="s">
        <v>6270</v>
      </c>
      <c r="X120" s="496"/>
      <c r="Y120" s="496" t="s">
        <v>6270</v>
      </c>
      <c r="Z120" s="496" t="s">
        <v>6270</v>
      </c>
      <c r="AA120" s="496" t="s">
        <v>6271</v>
      </c>
      <c r="AB120" s="499" t="s">
        <v>6272</v>
      </c>
      <c r="AC120" s="41" t="s">
        <v>6273</v>
      </c>
      <c r="AD120" s="500" t="s">
        <v>6274</v>
      </c>
      <c r="AE120" s="500" t="s">
        <v>6016</v>
      </c>
      <c r="AF120" s="501">
        <v>2.0</v>
      </c>
      <c r="AG120" s="501">
        <v>113.0</v>
      </c>
      <c r="AH120" s="500">
        <v>8.0</v>
      </c>
      <c r="AI120" s="502">
        <v>48183.0</v>
      </c>
      <c r="AJ120" s="503" t="s">
        <v>39</v>
      </c>
      <c r="AK120" s="500" t="s">
        <v>48</v>
      </c>
      <c r="AL120" s="500">
        <v>7.2386163E7</v>
      </c>
      <c r="AM120" s="500" t="s">
        <v>5431</v>
      </c>
      <c r="AN120" s="504" t="s">
        <v>5432</v>
      </c>
      <c r="AO120" s="487"/>
      <c r="AP120" s="487"/>
      <c r="AQ120" s="487"/>
    </row>
    <row r="121" ht="36.75" customHeight="1">
      <c r="A121" s="505" t="s">
        <v>6275</v>
      </c>
      <c r="B121" s="506" t="s">
        <v>6276</v>
      </c>
      <c r="C121" s="506" t="s">
        <v>1798</v>
      </c>
      <c r="D121" s="506" t="s">
        <v>33</v>
      </c>
      <c r="E121" s="506" t="s">
        <v>896</v>
      </c>
      <c r="F121" s="506" t="s">
        <v>5422</v>
      </c>
      <c r="G121" s="507" t="s">
        <v>5506</v>
      </c>
      <c r="H121" s="556"/>
      <c r="I121" s="556"/>
      <c r="J121" s="556"/>
      <c r="K121" s="556"/>
      <c r="L121" s="556"/>
      <c r="M121" s="557" t="s">
        <v>6277</v>
      </c>
      <c r="N121" s="492" t="s">
        <v>6278</v>
      </c>
      <c r="O121" s="493" t="s">
        <v>6016</v>
      </c>
      <c r="P121" s="493">
        <v>2.0</v>
      </c>
      <c r="Q121" s="493">
        <v>115.0</v>
      </c>
      <c r="R121" s="494">
        <v>8.0</v>
      </c>
      <c r="S121" s="494" t="s">
        <v>6279</v>
      </c>
      <c r="T121" s="496" t="s">
        <v>39</v>
      </c>
      <c r="U121" s="496"/>
      <c r="V121" s="496" t="s">
        <v>5426</v>
      </c>
      <c r="W121" s="497">
        <v>0.0</v>
      </c>
      <c r="X121" s="496"/>
      <c r="Y121" s="482" t="s">
        <v>75</v>
      </c>
      <c r="Z121" s="498" t="s">
        <v>5437</v>
      </c>
      <c r="AA121" s="496" t="s">
        <v>6280</v>
      </c>
      <c r="AB121" s="499" t="s">
        <v>6268</v>
      </c>
      <c r="AC121" s="41" t="s">
        <v>6281</v>
      </c>
      <c r="AD121" s="500"/>
      <c r="AE121" s="500" t="s">
        <v>6016</v>
      </c>
      <c r="AF121" s="501">
        <v>2.0</v>
      </c>
      <c r="AG121" s="501">
        <v>114.0</v>
      </c>
      <c r="AH121" s="500">
        <v>8.0</v>
      </c>
      <c r="AI121" s="510" t="s">
        <v>5441</v>
      </c>
      <c r="AJ121" s="503" t="s">
        <v>39</v>
      </c>
      <c r="AK121" s="500" t="s">
        <v>5451</v>
      </c>
      <c r="AL121" s="500"/>
      <c r="AM121" s="500" t="s">
        <v>5431</v>
      </c>
      <c r="AN121" s="504" t="s">
        <v>5470</v>
      </c>
      <c r="AO121" s="487"/>
      <c r="AP121" s="487"/>
      <c r="AQ121" s="487"/>
    </row>
    <row r="122" ht="36.75" customHeight="1">
      <c r="A122" s="488" t="s">
        <v>6282</v>
      </c>
      <c r="B122" s="489" t="s">
        <v>6283</v>
      </c>
      <c r="C122" s="489" t="s">
        <v>1798</v>
      </c>
      <c r="D122" s="489" t="s">
        <v>33</v>
      </c>
      <c r="E122" s="489" t="s">
        <v>904</v>
      </c>
      <c r="F122" s="489" t="s">
        <v>5422</v>
      </c>
      <c r="G122" s="490" t="s">
        <v>70</v>
      </c>
      <c r="H122" s="554"/>
      <c r="I122" s="554"/>
      <c r="J122" s="554"/>
      <c r="K122" s="554"/>
      <c r="L122" s="554"/>
      <c r="M122" s="514" t="s">
        <v>6284</v>
      </c>
      <c r="N122" s="492" t="s">
        <v>6285</v>
      </c>
      <c r="O122" s="493" t="s">
        <v>6016</v>
      </c>
      <c r="P122" s="493">
        <v>2.0</v>
      </c>
      <c r="Q122" s="494">
        <v>116.0</v>
      </c>
      <c r="R122" s="494">
        <v>8.0</v>
      </c>
      <c r="S122" s="494" t="s">
        <v>5551</v>
      </c>
      <c r="T122" s="496" t="s">
        <v>39</v>
      </c>
      <c r="U122" s="496"/>
      <c r="V122" s="496" t="s">
        <v>5426</v>
      </c>
      <c r="W122" s="497">
        <v>260.54</v>
      </c>
      <c r="X122" s="496"/>
      <c r="Y122" s="482" t="s">
        <v>6286</v>
      </c>
      <c r="Z122" s="498" t="s">
        <v>6287</v>
      </c>
      <c r="AA122" s="496" t="s">
        <v>6288</v>
      </c>
      <c r="AB122" s="499" t="s">
        <v>6277</v>
      </c>
      <c r="AC122" s="41" t="s">
        <v>6289</v>
      </c>
      <c r="AD122" s="500"/>
      <c r="AE122" s="500" t="s">
        <v>6016</v>
      </c>
      <c r="AF122" s="501">
        <v>2.0</v>
      </c>
      <c r="AG122" s="501">
        <v>115.0</v>
      </c>
      <c r="AH122" s="500">
        <v>8.0</v>
      </c>
      <c r="AI122" s="510" t="s">
        <v>5441</v>
      </c>
      <c r="AJ122" s="503" t="s">
        <v>39</v>
      </c>
      <c r="AK122" s="500" t="s">
        <v>6290</v>
      </c>
      <c r="AL122" s="500"/>
      <c r="AM122" s="500" t="s">
        <v>5431</v>
      </c>
      <c r="AN122" s="504" t="s">
        <v>2271</v>
      </c>
      <c r="AO122" s="487"/>
      <c r="AP122" s="487"/>
      <c r="AQ122" s="487"/>
    </row>
    <row r="123" ht="36.75" customHeight="1">
      <c r="A123" s="505" t="s">
        <v>6291</v>
      </c>
      <c r="B123" s="506" t="s">
        <v>6292</v>
      </c>
      <c r="C123" s="506" t="s">
        <v>1798</v>
      </c>
      <c r="D123" s="506" t="s">
        <v>33</v>
      </c>
      <c r="E123" s="506" t="s">
        <v>911</v>
      </c>
      <c r="F123" s="506" t="s">
        <v>5422</v>
      </c>
      <c r="G123" s="507" t="s">
        <v>70</v>
      </c>
      <c r="H123" s="491"/>
      <c r="I123" s="491"/>
      <c r="J123" s="491"/>
      <c r="K123" s="491"/>
      <c r="L123" s="491"/>
      <c r="M123" s="492" t="s">
        <v>6293</v>
      </c>
      <c r="N123" s="492" t="s">
        <v>6294</v>
      </c>
      <c r="O123" s="493" t="s">
        <v>6016</v>
      </c>
      <c r="P123" s="493">
        <v>2.0</v>
      </c>
      <c r="Q123" s="493" t="s">
        <v>6295</v>
      </c>
      <c r="R123" s="494">
        <v>8.0</v>
      </c>
      <c r="S123" s="495">
        <v>42743.0</v>
      </c>
      <c r="T123" s="496" t="s">
        <v>39</v>
      </c>
      <c r="U123" s="496"/>
      <c r="V123" s="496" t="s">
        <v>5426</v>
      </c>
      <c r="W123" s="497">
        <v>250.89</v>
      </c>
      <c r="X123" s="496"/>
      <c r="Y123" s="534"/>
      <c r="Z123" s="498" t="s">
        <v>6296</v>
      </c>
      <c r="AA123" s="496"/>
      <c r="AB123" s="499" t="s">
        <v>6284</v>
      </c>
      <c r="AC123" s="41" t="s">
        <v>6297</v>
      </c>
      <c r="AD123" s="500" t="s">
        <v>5628</v>
      </c>
      <c r="AE123" s="500" t="s">
        <v>6016</v>
      </c>
      <c r="AF123" s="501">
        <v>2.0</v>
      </c>
      <c r="AG123" s="501">
        <v>116.0</v>
      </c>
      <c r="AH123" s="500">
        <v>8.0</v>
      </c>
      <c r="AI123" s="510" t="s">
        <v>5441</v>
      </c>
      <c r="AJ123" s="503" t="s">
        <v>39</v>
      </c>
      <c r="AK123" s="500" t="s">
        <v>5451</v>
      </c>
      <c r="AL123" s="500">
        <v>7.2891181E7</v>
      </c>
      <c r="AM123" s="500" t="s">
        <v>5431</v>
      </c>
      <c r="AN123" s="504" t="s">
        <v>5432</v>
      </c>
      <c r="AO123" s="487"/>
      <c r="AP123" s="487"/>
      <c r="AQ123" s="487"/>
    </row>
    <row r="124" ht="36.75" customHeight="1">
      <c r="A124" s="488" t="s">
        <v>6298</v>
      </c>
      <c r="B124" s="489" t="s">
        <v>6299</v>
      </c>
      <c r="C124" s="489" t="s">
        <v>1798</v>
      </c>
      <c r="D124" s="489" t="s">
        <v>33</v>
      </c>
      <c r="E124" s="489" t="s">
        <v>920</v>
      </c>
      <c r="F124" s="489" t="s">
        <v>5422</v>
      </c>
      <c r="G124" s="490" t="s">
        <v>70</v>
      </c>
      <c r="H124" s="554"/>
      <c r="I124" s="554"/>
      <c r="J124" s="554"/>
      <c r="K124" s="554"/>
      <c r="L124" s="554"/>
      <c r="M124" s="558" t="s">
        <v>6300</v>
      </c>
      <c r="N124" s="559" t="s">
        <v>6301</v>
      </c>
      <c r="O124" s="516" t="s">
        <v>6016</v>
      </c>
      <c r="P124" s="516">
        <v>2.0</v>
      </c>
      <c r="Q124" s="493">
        <v>118.0</v>
      </c>
      <c r="R124" s="517">
        <v>8.0</v>
      </c>
      <c r="S124" s="535">
        <v>11691.0</v>
      </c>
      <c r="T124" s="496" t="s">
        <v>39</v>
      </c>
      <c r="U124" s="496"/>
      <c r="V124" s="496" t="s">
        <v>5426</v>
      </c>
      <c r="W124" s="497">
        <v>218.0</v>
      </c>
      <c r="X124" s="496"/>
      <c r="Y124" s="511"/>
      <c r="Z124" s="498" t="s">
        <v>5437</v>
      </c>
      <c r="AA124" s="496"/>
      <c r="AB124" s="499" t="s">
        <v>6302</v>
      </c>
      <c r="AC124" s="41" t="s">
        <v>6303</v>
      </c>
      <c r="AD124" s="500"/>
      <c r="AE124" s="500" t="s">
        <v>6016</v>
      </c>
      <c r="AF124" s="501">
        <v>2.0</v>
      </c>
      <c r="AG124" s="501">
        <v>117.0</v>
      </c>
      <c r="AH124" s="500">
        <v>8.0</v>
      </c>
      <c r="AI124" s="510" t="s">
        <v>5441</v>
      </c>
      <c r="AJ124" s="503" t="s">
        <v>39</v>
      </c>
      <c r="AK124" s="500" t="s">
        <v>5451</v>
      </c>
      <c r="AL124" s="500"/>
      <c r="AM124" s="500" t="s">
        <v>5431</v>
      </c>
      <c r="AN124" s="504" t="s">
        <v>5443</v>
      </c>
      <c r="AO124" s="487"/>
      <c r="AP124" s="487"/>
      <c r="AQ124" s="487"/>
    </row>
    <row r="125" ht="36.75" customHeight="1">
      <c r="A125" s="505" t="s">
        <v>6304</v>
      </c>
      <c r="B125" s="506" t="s">
        <v>6305</v>
      </c>
      <c r="C125" s="506" t="s">
        <v>1798</v>
      </c>
      <c r="D125" s="506" t="s">
        <v>33</v>
      </c>
      <c r="E125" s="506" t="s">
        <v>929</v>
      </c>
      <c r="F125" s="506" t="s">
        <v>5422</v>
      </c>
      <c r="G125" s="507" t="s">
        <v>752</v>
      </c>
      <c r="H125" s="491"/>
      <c r="I125" s="491"/>
      <c r="J125" s="491"/>
      <c r="K125" s="491"/>
      <c r="L125" s="491"/>
      <c r="M125" s="492" t="s">
        <v>6306</v>
      </c>
      <c r="N125" s="492" t="s">
        <v>6307</v>
      </c>
      <c r="O125" s="493" t="s">
        <v>6016</v>
      </c>
      <c r="P125" s="493">
        <v>2.0</v>
      </c>
      <c r="Q125" s="493">
        <v>119.0</v>
      </c>
      <c r="R125" s="494">
        <v>8.0</v>
      </c>
      <c r="S125" s="495">
        <v>11333.0</v>
      </c>
      <c r="T125" s="496" t="s">
        <v>39</v>
      </c>
      <c r="U125" s="496"/>
      <c r="V125" s="496" t="s">
        <v>5426</v>
      </c>
      <c r="W125" s="497">
        <v>0.0</v>
      </c>
      <c r="X125" s="496"/>
      <c r="Y125" s="534"/>
      <c r="Z125" s="498" t="s">
        <v>6308</v>
      </c>
      <c r="AA125" s="496"/>
      <c r="AB125" s="499" t="s">
        <v>6300</v>
      </c>
      <c r="AC125" s="41" t="s">
        <v>6309</v>
      </c>
      <c r="AD125" s="500" t="s">
        <v>6310</v>
      </c>
      <c r="AE125" s="500" t="s">
        <v>6016</v>
      </c>
      <c r="AF125" s="501">
        <v>2.0</v>
      </c>
      <c r="AG125" s="501">
        <v>118.0</v>
      </c>
      <c r="AH125" s="500">
        <v>8.0</v>
      </c>
      <c r="AI125" s="510" t="s">
        <v>5441</v>
      </c>
      <c r="AJ125" s="503" t="s">
        <v>39</v>
      </c>
      <c r="AK125" s="500" t="s">
        <v>6311</v>
      </c>
      <c r="AL125" s="500">
        <v>9.98511005E8</v>
      </c>
      <c r="AM125" s="500" t="s">
        <v>5431</v>
      </c>
      <c r="AN125" s="504" t="s">
        <v>5432</v>
      </c>
      <c r="AO125" s="487"/>
      <c r="AP125" s="487"/>
      <c r="AQ125" s="487"/>
    </row>
    <row r="126" ht="36.75" customHeight="1">
      <c r="A126" s="488" t="s">
        <v>6312</v>
      </c>
      <c r="B126" s="489" t="s">
        <v>6313</v>
      </c>
      <c r="C126" s="489" t="s">
        <v>1798</v>
      </c>
      <c r="D126" s="489" t="s">
        <v>33</v>
      </c>
      <c r="E126" s="489" t="s">
        <v>1045</v>
      </c>
      <c r="F126" s="489" t="s">
        <v>5422</v>
      </c>
      <c r="G126" s="490" t="s">
        <v>5655</v>
      </c>
      <c r="H126" s="491"/>
      <c r="I126" s="491"/>
      <c r="J126" s="491"/>
      <c r="K126" s="491"/>
      <c r="L126" s="491"/>
      <c r="M126" s="560" t="s">
        <v>6314</v>
      </c>
      <c r="N126" s="560" t="s">
        <v>6315</v>
      </c>
      <c r="O126" s="493" t="s">
        <v>4571</v>
      </c>
      <c r="P126" s="493">
        <v>2.0</v>
      </c>
      <c r="Q126" s="493">
        <v>120.0</v>
      </c>
      <c r="R126" s="494">
        <v>6.0</v>
      </c>
      <c r="S126" s="495">
        <v>11327.0</v>
      </c>
      <c r="T126" s="518" t="s">
        <v>39</v>
      </c>
      <c r="U126" s="518"/>
      <c r="V126" s="496" t="s">
        <v>5426</v>
      </c>
      <c r="W126" s="497">
        <v>6.0</v>
      </c>
      <c r="X126" s="496"/>
      <c r="Y126" s="534"/>
      <c r="Z126" s="498" t="s">
        <v>6316</v>
      </c>
      <c r="AA126" s="496"/>
      <c r="AB126" s="499" t="s">
        <v>6317</v>
      </c>
      <c r="AC126" s="41" t="s">
        <v>6318</v>
      </c>
      <c r="AD126" s="500"/>
      <c r="AE126" s="500" t="s">
        <v>6016</v>
      </c>
      <c r="AF126" s="501">
        <v>2.0</v>
      </c>
      <c r="AG126" s="501">
        <v>119.0</v>
      </c>
      <c r="AH126" s="500">
        <v>8.0</v>
      </c>
      <c r="AI126" s="510" t="s">
        <v>6112</v>
      </c>
      <c r="AJ126" s="503" t="s">
        <v>39</v>
      </c>
      <c r="AK126" s="500" t="s">
        <v>6319</v>
      </c>
      <c r="AL126" s="500"/>
      <c r="AM126" s="500" t="s">
        <v>5431</v>
      </c>
      <c r="AN126" s="504" t="s">
        <v>5432</v>
      </c>
      <c r="AO126" s="487"/>
      <c r="AP126" s="487"/>
      <c r="AQ126" s="487"/>
    </row>
    <row r="127" ht="36.75" customHeight="1">
      <c r="A127" s="505" t="s">
        <v>6320</v>
      </c>
      <c r="B127" s="506" t="s">
        <v>6321</v>
      </c>
      <c r="C127" s="506" t="s">
        <v>3423</v>
      </c>
      <c r="D127" s="506" t="s">
        <v>33</v>
      </c>
      <c r="E127" s="506" t="s">
        <v>937</v>
      </c>
      <c r="F127" s="506" t="s">
        <v>5641</v>
      </c>
      <c r="G127" s="507" t="s">
        <v>752</v>
      </c>
      <c r="H127" s="491"/>
      <c r="I127" s="491"/>
      <c r="J127" s="491"/>
      <c r="K127" s="491"/>
      <c r="L127" s="491"/>
      <c r="M127" s="561" t="s">
        <v>6322</v>
      </c>
      <c r="N127" s="562" t="s">
        <v>6323</v>
      </c>
      <c r="O127" s="493" t="s">
        <v>6062</v>
      </c>
      <c r="P127" s="563">
        <v>2.0</v>
      </c>
      <c r="Q127" s="493" t="s">
        <v>3672</v>
      </c>
      <c r="R127" s="564">
        <v>5.0</v>
      </c>
      <c r="S127" s="565" t="s">
        <v>6324</v>
      </c>
      <c r="T127" s="566" t="s">
        <v>39</v>
      </c>
      <c r="U127" s="566"/>
      <c r="V127" s="496" t="s">
        <v>5426</v>
      </c>
      <c r="W127" s="497">
        <v>0.0</v>
      </c>
      <c r="X127" s="496"/>
      <c r="Y127" s="534"/>
      <c r="Z127" s="498" t="s">
        <v>6325</v>
      </c>
      <c r="AA127" s="496"/>
      <c r="AB127" s="499" t="s">
        <v>6326</v>
      </c>
      <c r="AC127" s="41" t="s">
        <v>6327</v>
      </c>
      <c r="AD127" s="500" t="s">
        <v>6328</v>
      </c>
      <c r="AE127" s="500" t="s">
        <v>4571</v>
      </c>
      <c r="AF127" s="501">
        <v>2.0</v>
      </c>
      <c r="AG127" s="501">
        <v>120.0</v>
      </c>
      <c r="AH127" s="500">
        <v>6.0</v>
      </c>
      <c r="AI127" s="536">
        <v>47939.0</v>
      </c>
      <c r="AJ127" s="503" t="s">
        <v>39</v>
      </c>
      <c r="AK127" s="500" t="s">
        <v>6329</v>
      </c>
      <c r="AL127" s="500">
        <v>9.85402217E8</v>
      </c>
      <c r="AM127" s="500" t="s">
        <v>5431</v>
      </c>
      <c r="AN127" s="504" t="s">
        <v>5432</v>
      </c>
      <c r="AO127" s="487"/>
      <c r="AP127" s="487"/>
      <c r="AQ127" s="487"/>
    </row>
    <row r="128" ht="36.75" customHeight="1">
      <c r="A128" s="488" t="s">
        <v>6330</v>
      </c>
      <c r="B128" s="489" t="s">
        <v>6331</v>
      </c>
      <c r="C128" s="489" t="s">
        <v>3423</v>
      </c>
      <c r="D128" s="489" t="s">
        <v>33</v>
      </c>
      <c r="E128" s="489" t="s">
        <v>943</v>
      </c>
      <c r="F128" s="489" t="s">
        <v>5422</v>
      </c>
      <c r="G128" s="490" t="s">
        <v>912</v>
      </c>
      <c r="H128" s="491"/>
      <c r="I128" s="491"/>
      <c r="J128" s="491"/>
      <c r="K128" s="491"/>
      <c r="L128" s="491"/>
      <c r="M128" s="492" t="s">
        <v>6332</v>
      </c>
      <c r="N128" s="492" t="s">
        <v>6333</v>
      </c>
      <c r="O128" s="493" t="s">
        <v>6016</v>
      </c>
      <c r="P128" s="493">
        <v>2.0</v>
      </c>
      <c r="Q128" s="493">
        <v>121.0</v>
      </c>
      <c r="R128" s="494">
        <v>8.0</v>
      </c>
      <c r="S128" s="495">
        <v>11330.0</v>
      </c>
      <c r="T128" s="496" t="s">
        <v>39</v>
      </c>
      <c r="U128" s="496"/>
      <c r="V128" s="496" t="s">
        <v>5426</v>
      </c>
      <c r="W128" s="497">
        <v>215.52</v>
      </c>
      <c r="X128" s="496"/>
      <c r="Y128" s="534"/>
      <c r="Z128" s="498" t="s">
        <v>6334</v>
      </c>
      <c r="AA128" s="496"/>
      <c r="AB128" s="499" t="s">
        <v>6335</v>
      </c>
      <c r="AC128" s="41" t="s">
        <v>6336</v>
      </c>
      <c r="AD128" s="500" t="s">
        <v>6337</v>
      </c>
      <c r="AE128" s="500" t="s">
        <v>6062</v>
      </c>
      <c r="AF128" s="501">
        <v>2.0</v>
      </c>
      <c r="AG128" s="500" t="s">
        <v>3672</v>
      </c>
      <c r="AH128" s="500">
        <v>5.0</v>
      </c>
      <c r="AI128" s="510" t="s">
        <v>6112</v>
      </c>
      <c r="AJ128" s="503" t="s">
        <v>39</v>
      </c>
      <c r="AK128" s="500" t="s">
        <v>6319</v>
      </c>
      <c r="AL128" s="500">
        <v>9.88568706E8</v>
      </c>
      <c r="AM128" s="500" t="s">
        <v>5431</v>
      </c>
      <c r="AN128" s="504" t="s">
        <v>5432</v>
      </c>
      <c r="AO128" s="487"/>
      <c r="AP128" s="487"/>
      <c r="AQ128" s="487"/>
    </row>
    <row r="129" ht="36.75" customHeight="1">
      <c r="A129" s="505" t="s">
        <v>6338</v>
      </c>
      <c r="B129" s="506" t="s">
        <v>6339</v>
      </c>
      <c r="C129" s="506" t="s">
        <v>3423</v>
      </c>
      <c r="D129" s="506" t="s">
        <v>33</v>
      </c>
      <c r="E129" s="506" t="s">
        <v>950</v>
      </c>
      <c r="F129" s="506" t="s">
        <v>5641</v>
      </c>
      <c r="G129" s="507" t="s">
        <v>6340</v>
      </c>
      <c r="H129" s="491"/>
      <c r="I129" s="491"/>
      <c r="J129" s="491"/>
      <c r="K129" s="491"/>
      <c r="L129" s="491"/>
      <c r="M129" s="492" t="s">
        <v>6341</v>
      </c>
      <c r="N129" s="492" t="s">
        <v>6341</v>
      </c>
      <c r="O129" s="493" t="s">
        <v>6016</v>
      </c>
      <c r="P129" s="493">
        <v>2.0</v>
      </c>
      <c r="Q129" s="493">
        <v>122.0</v>
      </c>
      <c r="R129" s="493"/>
      <c r="S129" s="493"/>
      <c r="T129" s="496" t="s">
        <v>39</v>
      </c>
      <c r="U129" s="496"/>
      <c r="V129" s="496" t="s">
        <v>5426</v>
      </c>
      <c r="W129" s="498"/>
      <c r="X129" s="496"/>
      <c r="Y129" s="529"/>
      <c r="Z129" s="498"/>
      <c r="AA129" s="496"/>
      <c r="AB129" s="499" t="s">
        <v>6342</v>
      </c>
      <c r="AC129" s="41" t="s">
        <v>6343</v>
      </c>
      <c r="AD129" s="500"/>
      <c r="AE129" s="500" t="s">
        <v>6016</v>
      </c>
      <c r="AF129" s="501">
        <v>2.0</v>
      </c>
      <c r="AG129" s="501">
        <v>121.0</v>
      </c>
      <c r="AH129" s="500">
        <v>8.0</v>
      </c>
      <c r="AI129" s="502">
        <v>48030.0</v>
      </c>
      <c r="AJ129" s="503" t="s">
        <v>39</v>
      </c>
      <c r="AK129" s="500" t="s">
        <v>110</v>
      </c>
      <c r="AL129" s="500"/>
      <c r="AM129" s="500" t="s">
        <v>5431</v>
      </c>
      <c r="AN129" s="504" t="s">
        <v>5443</v>
      </c>
      <c r="AO129" s="487"/>
      <c r="AP129" s="487"/>
      <c r="AQ129" s="487"/>
    </row>
    <row r="130" ht="36.75" customHeight="1">
      <c r="A130" s="488" t="s">
        <v>6344</v>
      </c>
      <c r="B130" s="489" t="s">
        <v>6345</v>
      </c>
      <c r="C130" s="489" t="s">
        <v>3423</v>
      </c>
      <c r="D130" s="489" t="s">
        <v>33</v>
      </c>
      <c r="E130" s="489" t="s">
        <v>1074</v>
      </c>
      <c r="F130" s="489" t="s">
        <v>5641</v>
      </c>
      <c r="G130" s="490" t="s">
        <v>912</v>
      </c>
      <c r="H130" s="491"/>
      <c r="I130" s="491"/>
      <c r="J130" s="491"/>
      <c r="K130" s="491"/>
      <c r="L130" s="491"/>
      <c r="M130" s="524" t="s">
        <v>6346</v>
      </c>
      <c r="N130" s="524" t="s">
        <v>6347</v>
      </c>
      <c r="O130" s="525" t="s">
        <v>6016</v>
      </c>
      <c r="P130" s="525">
        <v>2.0</v>
      </c>
      <c r="Q130" s="493">
        <v>123.0</v>
      </c>
      <c r="R130" s="525"/>
      <c r="S130" s="525"/>
      <c r="T130" s="496" t="s">
        <v>39</v>
      </c>
      <c r="U130" s="496"/>
      <c r="V130" s="496" t="s">
        <v>5426</v>
      </c>
      <c r="W130" s="497">
        <v>0.0</v>
      </c>
      <c r="X130" s="496"/>
      <c r="Y130" s="511" t="s">
        <v>75</v>
      </c>
      <c r="Z130" s="498" t="s">
        <v>5437</v>
      </c>
      <c r="AA130" s="496"/>
      <c r="AB130" s="499" t="s">
        <v>6348</v>
      </c>
      <c r="AC130" s="41" t="s">
        <v>6349</v>
      </c>
      <c r="AD130" s="500"/>
      <c r="AE130" s="500" t="s">
        <v>6016</v>
      </c>
      <c r="AF130" s="501">
        <v>2.0</v>
      </c>
      <c r="AG130" s="501">
        <v>122.0</v>
      </c>
      <c r="AH130" s="500">
        <v>8.0</v>
      </c>
      <c r="AI130" s="510" t="s">
        <v>5441</v>
      </c>
      <c r="AJ130" s="503" t="s">
        <v>39</v>
      </c>
      <c r="AK130" s="500" t="s">
        <v>741</v>
      </c>
      <c r="AL130" s="500"/>
      <c r="AM130" s="500" t="s">
        <v>5431</v>
      </c>
      <c r="AN130" s="504" t="s">
        <v>5470</v>
      </c>
      <c r="AO130" s="487"/>
      <c r="AP130" s="487"/>
      <c r="AQ130" s="487"/>
    </row>
    <row r="131" ht="36.75" customHeight="1">
      <c r="A131" s="505" t="s">
        <v>6350</v>
      </c>
      <c r="B131" s="506" t="s">
        <v>6351</v>
      </c>
      <c r="C131" s="506" t="s">
        <v>3423</v>
      </c>
      <c r="D131" s="506" t="s">
        <v>33</v>
      </c>
      <c r="E131" s="506" t="s">
        <v>954</v>
      </c>
      <c r="F131" s="506" t="s">
        <v>5641</v>
      </c>
      <c r="G131" s="507" t="s">
        <v>6352</v>
      </c>
      <c r="H131" s="491"/>
      <c r="I131" s="491"/>
      <c r="J131" s="491"/>
      <c r="K131" s="491"/>
      <c r="L131" s="491"/>
      <c r="M131" s="492" t="s">
        <v>6353</v>
      </c>
      <c r="N131" s="514" t="s">
        <v>6221</v>
      </c>
      <c r="O131" s="493" t="s">
        <v>6016</v>
      </c>
      <c r="P131" s="493">
        <v>2.0</v>
      </c>
      <c r="Q131" s="493">
        <v>124.0</v>
      </c>
      <c r="R131" s="494">
        <v>8.0</v>
      </c>
      <c r="S131" s="495">
        <v>11749.0</v>
      </c>
      <c r="T131" s="496" t="s">
        <v>39</v>
      </c>
      <c r="U131" s="496"/>
      <c r="V131" s="496" t="s">
        <v>5426</v>
      </c>
      <c r="W131" s="497">
        <v>86.85</v>
      </c>
      <c r="X131" s="496"/>
      <c r="Y131" s="511" t="s">
        <v>5427</v>
      </c>
      <c r="Z131" s="498" t="s">
        <v>5428</v>
      </c>
      <c r="AA131" s="496"/>
      <c r="AB131" s="499" t="s">
        <v>6354</v>
      </c>
      <c r="AC131" s="41" t="s">
        <v>6355</v>
      </c>
      <c r="AD131" s="500"/>
      <c r="AE131" s="500" t="s">
        <v>6016</v>
      </c>
      <c r="AF131" s="501">
        <v>2.0</v>
      </c>
      <c r="AG131" s="501">
        <v>123.0</v>
      </c>
      <c r="AH131" s="500">
        <v>8.0</v>
      </c>
      <c r="AI131" s="510" t="s">
        <v>5441</v>
      </c>
      <c r="AJ131" s="503" t="s">
        <v>39</v>
      </c>
      <c r="AK131" s="500" t="s">
        <v>5442</v>
      </c>
      <c r="AL131" s="500"/>
      <c r="AM131" s="500" t="s">
        <v>5431</v>
      </c>
      <c r="AN131" s="504" t="s">
        <v>6356</v>
      </c>
      <c r="AO131" s="487"/>
      <c r="AP131" s="487"/>
      <c r="AQ131" s="487"/>
    </row>
    <row r="132" ht="36.75" customHeight="1">
      <c r="A132" s="488" t="s">
        <v>6357</v>
      </c>
      <c r="B132" s="489" t="s">
        <v>6358</v>
      </c>
      <c r="C132" s="489" t="s">
        <v>3423</v>
      </c>
      <c r="D132" s="489" t="s">
        <v>33</v>
      </c>
      <c r="E132" s="489" t="s">
        <v>960</v>
      </c>
      <c r="F132" s="489" t="s">
        <v>5641</v>
      </c>
      <c r="G132" s="490" t="s">
        <v>1473</v>
      </c>
      <c r="H132" s="491"/>
      <c r="I132" s="491"/>
      <c r="J132" s="491"/>
      <c r="K132" s="491"/>
      <c r="L132" s="491"/>
      <c r="M132" s="492" t="s">
        <v>6359</v>
      </c>
      <c r="N132" s="492" t="s">
        <v>6360</v>
      </c>
      <c r="O132" s="493" t="s">
        <v>6016</v>
      </c>
      <c r="P132" s="493">
        <v>2.0</v>
      </c>
      <c r="Q132" s="493">
        <v>125.0</v>
      </c>
      <c r="R132" s="494">
        <v>8.0</v>
      </c>
      <c r="S132" s="495">
        <v>11334.0</v>
      </c>
      <c r="T132" s="496" t="s">
        <v>39</v>
      </c>
      <c r="U132" s="496"/>
      <c r="V132" s="496" t="s">
        <v>5426</v>
      </c>
      <c r="W132" s="497">
        <v>0.0</v>
      </c>
      <c r="X132" s="496"/>
      <c r="Y132" s="511" t="s">
        <v>5427</v>
      </c>
      <c r="Z132" s="498" t="s">
        <v>5428</v>
      </c>
      <c r="AA132" s="496"/>
      <c r="AB132" s="499" t="s">
        <v>6361</v>
      </c>
      <c r="AC132" s="41" t="s">
        <v>6362</v>
      </c>
      <c r="AD132" s="500" t="s">
        <v>5646</v>
      </c>
      <c r="AE132" s="500" t="s">
        <v>6016</v>
      </c>
      <c r="AF132" s="501">
        <v>2.0</v>
      </c>
      <c r="AG132" s="501">
        <v>124.0</v>
      </c>
      <c r="AH132" s="500">
        <v>8.0</v>
      </c>
      <c r="AI132" s="502">
        <v>48214.0</v>
      </c>
      <c r="AJ132" s="503" t="s">
        <v>39</v>
      </c>
      <c r="AK132" s="500" t="s">
        <v>880</v>
      </c>
      <c r="AL132" s="500">
        <v>7.289223E7</v>
      </c>
      <c r="AM132" s="500" t="s">
        <v>5431</v>
      </c>
      <c r="AN132" s="504" t="s">
        <v>5432</v>
      </c>
      <c r="AO132" s="487"/>
      <c r="AP132" s="487"/>
      <c r="AQ132" s="487"/>
    </row>
    <row r="133" ht="36.75" customHeight="1">
      <c r="A133" s="505" t="s">
        <v>6363</v>
      </c>
      <c r="B133" s="506" t="s">
        <v>6364</v>
      </c>
      <c r="C133" s="506" t="s">
        <v>3423</v>
      </c>
      <c r="D133" s="506" t="s">
        <v>33</v>
      </c>
      <c r="E133" s="506" t="s">
        <v>1104</v>
      </c>
      <c r="F133" s="506" t="s">
        <v>5641</v>
      </c>
      <c r="G133" s="507" t="s">
        <v>337</v>
      </c>
      <c r="H133" s="491"/>
      <c r="I133" s="491"/>
      <c r="J133" s="491"/>
      <c r="K133" s="491"/>
      <c r="L133" s="491"/>
      <c r="M133" s="492" t="s">
        <v>6365</v>
      </c>
      <c r="N133" s="492" t="s">
        <v>6366</v>
      </c>
      <c r="O133" s="493" t="s">
        <v>6016</v>
      </c>
      <c r="P133" s="493">
        <v>2.0</v>
      </c>
      <c r="Q133" s="493">
        <v>126.0</v>
      </c>
      <c r="R133" s="494">
        <v>8.0</v>
      </c>
      <c r="S133" s="494" t="s">
        <v>6036</v>
      </c>
      <c r="T133" s="496" t="s">
        <v>39</v>
      </c>
      <c r="U133" s="496"/>
      <c r="V133" s="496" t="s">
        <v>5426</v>
      </c>
      <c r="W133" s="497">
        <v>0.0</v>
      </c>
      <c r="X133" s="496"/>
      <c r="Y133" s="511" t="s">
        <v>5427</v>
      </c>
      <c r="Z133" s="498" t="s">
        <v>5428</v>
      </c>
      <c r="AA133" s="496"/>
      <c r="AB133" s="499" t="s">
        <v>6367</v>
      </c>
      <c r="AC133" s="41" t="s">
        <v>6368</v>
      </c>
      <c r="AD133" s="500" t="s">
        <v>5695</v>
      </c>
      <c r="AE133" s="500" t="s">
        <v>6016</v>
      </c>
      <c r="AF133" s="501">
        <v>2.0</v>
      </c>
      <c r="AG133" s="501">
        <v>125.0</v>
      </c>
      <c r="AH133" s="500">
        <v>8.0</v>
      </c>
      <c r="AI133" s="522">
        <v>48153.0</v>
      </c>
      <c r="AJ133" s="503" t="s">
        <v>39</v>
      </c>
      <c r="AK133" s="500" t="s">
        <v>78</v>
      </c>
      <c r="AL133" s="500">
        <v>9.68558441E8</v>
      </c>
      <c r="AM133" s="500" t="s">
        <v>5431</v>
      </c>
      <c r="AN133" s="504" t="s">
        <v>5443</v>
      </c>
      <c r="AO133" s="487"/>
      <c r="AP133" s="487"/>
      <c r="AQ133" s="487"/>
    </row>
    <row r="134" ht="36.75" customHeight="1">
      <c r="A134" s="488" t="s">
        <v>6369</v>
      </c>
      <c r="B134" s="489" t="s">
        <v>6370</v>
      </c>
      <c r="C134" s="489" t="s">
        <v>3423</v>
      </c>
      <c r="D134" s="489" t="s">
        <v>33</v>
      </c>
      <c r="E134" s="489" t="s">
        <v>1946</v>
      </c>
      <c r="F134" s="489" t="s">
        <v>5641</v>
      </c>
      <c r="G134" s="490" t="s">
        <v>5548</v>
      </c>
      <c r="H134" s="491"/>
      <c r="I134" s="491"/>
      <c r="J134" s="491"/>
      <c r="K134" s="491"/>
      <c r="L134" s="491"/>
      <c r="M134" s="492" t="s">
        <v>6371</v>
      </c>
      <c r="N134" s="492" t="s">
        <v>6372</v>
      </c>
      <c r="O134" s="493" t="s">
        <v>6016</v>
      </c>
      <c r="P134" s="493">
        <v>2.0</v>
      </c>
      <c r="Q134" s="493">
        <v>127.0</v>
      </c>
      <c r="R134" s="494">
        <v>8.0</v>
      </c>
      <c r="S134" s="495">
        <v>43647.0</v>
      </c>
      <c r="T134" s="496" t="s">
        <v>39</v>
      </c>
      <c r="U134" s="496"/>
      <c r="V134" s="496" t="s">
        <v>5426</v>
      </c>
      <c r="W134" s="497">
        <v>0.0</v>
      </c>
      <c r="X134" s="496"/>
      <c r="Y134" s="511" t="s">
        <v>5427</v>
      </c>
      <c r="Z134" s="498" t="s">
        <v>5428</v>
      </c>
      <c r="AA134" s="496"/>
      <c r="AB134" s="499" t="s">
        <v>6373</v>
      </c>
      <c r="AC134" s="41" t="s">
        <v>6374</v>
      </c>
      <c r="AD134" s="500" t="s">
        <v>6337</v>
      </c>
      <c r="AE134" s="500" t="s">
        <v>6016</v>
      </c>
      <c r="AF134" s="501">
        <v>2.0</v>
      </c>
      <c r="AG134" s="501">
        <v>126.0</v>
      </c>
      <c r="AH134" s="500">
        <v>8.0</v>
      </c>
      <c r="AI134" s="510" t="s">
        <v>5441</v>
      </c>
      <c r="AJ134" s="503" t="s">
        <v>39</v>
      </c>
      <c r="AK134" s="500" t="s">
        <v>5461</v>
      </c>
      <c r="AL134" s="500">
        <v>6.66556441E8</v>
      </c>
      <c r="AM134" s="500" t="s">
        <v>5431</v>
      </c>
      <c r="AN134" s="504" t="s">
        <v>5443</v>
      </c>
      <c r="AO134" s="487"/>
      <c r="AP134" s="487"/>
      <c r="AQ134" s="487"/>
    </row>
    <row r="135" ht="36.75" customHeight="1">
      <c r="A135" s="505" t="s">
        <v>6375</v>
      </c>
      <c r="B135" s="506" t="s">
        <v>6376</v>
      </c>
      <c r="C135" s="506" t="s">
        <v>3423</v>
      </c>
      <c r="D135" s="506" t="s">
        <v>33</v>
      </c>
      <c r="E135" s="506" t="s">
        <v>968</v>
      </c>
      <c r="F135" s="506" t="s">
        <v>5641</v>
      </c>
      <c r="G135" s="507" t="s">
        <v>829</v>
      </c>
      <c r="H135" s="491"/>
      <c r="I135" s="491"/>
      <c r="J135" s="491"/>
      <c r="K135" s="491"/>
      <c r="L135" s="491"/>
      <c r="M135" s="492" t="s">
        <v>6377</v>
      </c>
      <c r="N135" s="492" t="s">
        <v>6378</v>
      </c>
      <c r="O135" s="493" t="s">
        <v>6016</v>
      </c>
      <c r="P135" s="493">
        <v>2.0</v>
      </c>
      <c r="Q135" s="493">
        <v>128.0</v>
      </c>
      <c r="R135" s="494">
        <v>8.0</v>
      </c>
      <c r="S135" s="494" t="s">
        <v>6123</v>
      </c>
      <c r="T135" s="496" t="s">
        <v>39</v>
      </c>
      <c r="U135" s="496"/>
      <c r="V135" s="496" t="s">
        <v>5426</v>
      </c>
      <c r="W135" s="497">
        <v>352.05</v>
      </c>
      <c r="X135" s="496"/>
      <c r="Y135" s="511" t="s">
        <v>5427</v>
      </c>
      <c r="Z135" s="498" t="s">
        <v>5428</v>
      </c>
      <c r="AA135" s="496"/>
      <c r="AB135" s="499" t="s">
        <v>6379</v>
      </c>
      <c r="AC135" s="41" t="s">
        <v>6380</v>
      </c>
      <c r="AD135" s="500" t="s">
        <v>5735</v>
      </c>
      <c r="AE135" s="500" t="s">
        <v>6016</v>
      </c>
      <c r="AF135" s="501">
        <v>2.0</v>
      </c>
      <c r="AG135" s="501">
        <v>127.0</v>
      </c>
      <c r="AH135" s="500">
        <v>8.0</v>
      </c>
      <c r="AI135" s="510" t="s">
        <v>5441</v>
      </c>
      <c r="AJ135" s="503" t="s">
        <v>39</v>
      </c>
      <c r="AK135" s="500" t="s">
        <v>741</v>
      </c>
      <c r="AL135" s="500">
        <v>9.84917285E8</v>
      </c>
      <c r="AM135" s="500" t="s">
        <v>5431</v>
      </c>
      <c r="AN135" s="504" t="s">
        <v>5443</v>
      </c>
      <c r="AO135" s="487"/>
      <c r="AP135" s="487"/>
      <c r="AQ135" s="487"/>
    </row>
    <row r="136" ht="36.75" customHeight="1">
      <c r="A136" s="488" t="s">
        <v>6381</v>
      </c>
      <c r="B136" s="489" t="s">
        <v>6382</v>
      </c>
      <c r="C136" s="489" t="s">
        <v>3423</v>
      </c>
      <c r="D136" s="489" t="s">
        <v>33</v>
      </c>
      <c r="E136" s="489" t="s">
        <v>972</v>
      </c>
      <c r="F136" s="489" t="s">
        <v>5641</v>
      </c>
      <c r="G136" s="490" t="s">
        <v>5615</v>
      </c>
      <c r="H136" s="491"/>
      <c r="I136" s="491"/>
      <c r="J136" s="491"/>
      <c r="K136" s="491"/>
      <c r="L136" s="491"/>
      <c r="M136" s="524" t="s">
        <v>6383</v>
      </c>
      <c r="N136" s="524" t="s">
        <v>6384</v>
      </c>
      <c r="O136" s="525" t="s">
        <v>6016</v>
      </c>
      <c r="P136" s="525">
        <v>2.0</v>
      </c>
      <c r="Q136" s="493">
        <v>129.0</v>
      </c>
      <c r="R136" s="525"/>
      <c r="S136" s="525"/>
      <c r="T136" s="496" t="s">
        <v>39</v>
      </c>
      <c r="U136" s="496"/>
      <c r="V136" s="496" t="s">
        <v>5426</v>
      </c>
      <c r="W136" s="497">
        <v>0.0</v>
      </c>
      <c r="X136" s="496"/>
      <c r="Y136" s="482" t="s">
        <v>5427</v>
      </c>
      <c r="Z136" s="498" t="s">
        <v>5517</v>
      </c>
      <c r="AA136" s="496"/>
      <c r="AB136" s="499" t="s">
        <v>6385</v>
      </c>
      <c r="AC136" s="41" t="s">
        <v>6386</v>
      </c>
      <c r="AD136" s="500" t="s">
        <v>5707</v>
      </c>
      <c r="AE136" s="500" t="s">
        <v>6016</v>
      </c>
      <c r="AF136" s="501">
        <v>2.0</v>
      </c>
      <c r="AG136" s="501">
        <v>128.0</v>
      </c>
      <c r="AH136" s="500">
        <v>8.0</v>
      </c>
      <c r="AI136" s="510" t="s">
        <v>5441</v>
      </c>
      <c r="AJ136" s="503" t="s">
        <v>39</v>
      </c>
      <c r="AK136" s="500" t="s">
        <v>1078</v>
      </c>
      <c r="AL136" s="500">
        <v>9.39036719E8</v>
      </c>
      <c r="AM136" s="500" t="s">
        <v>5431</v>
      </c>
      <c r="AN136" s="504" t="s">
        <v>5432</v>
      </c>
      <c r="AO136" s="487"/>
      <c r="AP136" s="487"/>
      <c r="AQ136" s="487"/>
    </row>
    <row r="137" ht="36.75" customHeight="1">
      <c r="A137" s="505" t="s">
        <v>6387</v>
      </c>
      <c r="B137" s="506" t="s">
        <v>6388</v>
      </c>
      <c r="C137" s="506" t="s">
        <v>1798</v>
      </c>
      <c r="D137" s="506" t="s">
        <v>33</v>
      </c>
      <c r="E137" s="506" t="s">
        <v>978</v>
      </c>
      <c r="F137" s="506" t="s">
        <v>5422</v>
      </c>
      <c r="G137" s="507" t="s">
        <v>70</v>
      </c>
      <c r="H137" s="491"/>
      <c r="I137" s="491"/>
      <c r="J137" s="491"/>
      <c r="K137" s="491"/>
      <c r="L137" s="491"/>
      <c r="M137" s="492" t="s">
        <v>6389</v>
      </c>
      <c r="N137" s="492" t="s">
        <v>6390</v>
      </c>
      <c r="O137" s="493" t="s">
        <v>6016</v>
      </c>
      <c r="P137" s="493">
        <v>2.0</v>
      </c>
      <c r="Q137" s="493">
        <v>130.0</v>
      </c>
      <c r="R137" s="494">
        <v>8.0</v>
      </c>
      <c r="S137" s="567" t="s">
        <v>6391</v>
      </c>
      <c r="T137" s="496" t="s">
        <v>39</v>
      </c>
      <c r="U137" s="496"/>
      <c r="V137" s="496" t="s">
        <v>5426</v>
      </c>
      <c r="W137" s="497">
        <v>0.0</v>
      </c>
      <c r="X137" s="496"/>
      <c r="Y137" s="482" t="s">
        <v>75</v>
      </c>
      <c r="Z137" s="498" t="s">
        <v>6392</v>
      </c>
      <c r="AA137" s="496"/>
      <c r="AB137" s="499" t="s">
        <v>6393</v>
      </c>
      <c r="AC137" s="41" t="s">
        <v>6394</v>
      </c>
      <c r="AD137" s="500" t="s">
        <v>5753</v>
      </c>
      <c r="AE137" s="500" t="s">
        <v>6016</v>
      </c>
      <c r="AF137" s="501">
        <v>2.0</v>
      </c>
      <c r="AG137" s="501">
        <v>129.0</v>
      </c>
      <c r="AH137" s="500">
        <v>8.0</v>
      </c>
      <c r="AI137" s="502">
        <v>48153.0</v>
      </c>
      <c r="AJ137" s="503" t="s">
        <v>39</v>
      </c>
      <c r="AK137" s="500" t="s">
        <v>78</v>
      </c>
      <c r="AL137" s="500">
        <v>9.39036719E8</v>
      </c>
      <c r="AM137" s="500" t="s">
        <v>5431</v>
      </c>
      <c r="AN137" s="504" t="s">
        <v>5443</v>
      </c>
      <c r="AO137" s="487"/>
      <c r="AP137" s="487"/>
      <c r="AQ137" s="487"/>
    </row>
    <row r="138" ht="36.75" customHeight="1">
      <c r="A138" s="488" t="s">
        <v>6395</v>
      </c>
      <c r="B138" s="489" t="s">
        <v>6396</v>
      </c>
      <c r="C138" s="489" t="s">
        <v>1798</v>
      </c>
      <c r="D138" s="489" t="s">
        <v>33</v>
      </c>
      <c r="E138" s="489" t="s">
        <v>987</v>
      </c>
      <c r="F138" s="489" t="s">
        <v>5422</v>
      </c>
      <c r="G138" s="490" t="s">
        <v>94</v>
      </c>
      <c r="H138" s="491"/>
      <c r="I138" s="491"/>
      <c r="J138" s="491"/>
      <c r="K138" s="491"/>
      <c r="L138" s="491"/>
      <c r="M138" s="492" t="s">
        <v>6397</v>
      </c>
      <c r="N138" s="492" t="s">
        <v>6398</v>
      </c>
      <c r="O138" s="493" t="s">
        <v>6016</v>
      </c>
      <c r="P138" s="493">
        <v>2.0</v>
      </c>
      <c r="Q138" s="493">
        <v>131.0</v>
      </c>
      <c r="R138" s="494">
        <v>8.0</v>
      </c>
      <c r="S138" s="495">
        <v>11334.0</v>
      </c>
      <c r="T138" s="496" t="s">
        <v>39</v>
      </c>
      <c r="U138" s="496"/>
      <c r="V138" s="496" t="s">
        <v>5426</v>
      </c>
      <c r="W138" s="497">
        <v>0.0</v>
      </c>
      <c r="X138" s="496"/>
      <c r="Y138" s="482" t="s">
        <v>5427</v>
      </c>
      <c r="Z138" s="498" t="s">
        <v>5517</v>
      </c>
      <c r="AA138" s="496"/>
      <c r="AB138" s="499" t="s">
        <v>6399</v>
      </c>
      <c r="AC138" s="41" t="s">
        <v>6400</v>
      </c>
      <c r="AD138" s="500"/>
      <c r="AE138" s="500" t="s">
        <v>6016</v>
      </c>
      <c r="AF138" s="501">
        <v>2.0</v>
      </c>
      <c r="AG138" s="501">
        <v>130.0</v>
      </c>
      <c r="AH138" s="500">
        <v>8.0</v>
      </c>
      <c r="AI138" s="510" t="s">
        <v>5441</v>
      </c>
      <c r="AJ138" s="503" t="s">
        <v>39</v>
      </c>
      <c r="AK138" s="500" t="s">
        <v>6401</v>
      </c>
      <c r="AL138" s="500"/>
      <c r="AM138" s="500" t="s">
        <v>5431</v>
      </c>
      <c r="AN138" s="504" t="s">
        <v>5470</v>
      </c>
      <c r="AO138" s="487"/>
      <c r="AP138" s="487"/>
      <c r="AQ138" s="487"/>
    </row>
    <row r="139" ht="36.75" customHeight="1">
      <c r="A139" s="505" t="s">
        <v>6402</v>
      </c>
      <c r="B139" s="506" t="s">
        <v>6403</v>
      </c>
      <c r="C139" s="506" t="s">
        <v>1798</v>
      </c>
      <c r="D139" s="506" t="s">
        <v>33</v>
      </c>
      <c r="E139" s="506" t="s">
        <v>994</v>
      </c>
      <c r="F139" s="506" t="s">
        <v>5422</v>
      </c>
      <c r="G139" s="507" t="s">
        <v>94</v>
      </c>
      <c r="H139" s="491"/>
      <c r="I139" s="491"/>
      <c r="J139" s="491"/>
      <c r="K139" s="491"/>
      <c r="L139" s="491"/>
      <c r="M139" s="492" t="s">
        <v>6404</v>
      </c>
      <c r="N139" s="492" t="s">
        <v>6405</v>
      </c>
      <c r="O139" s="493" t="s">
        <v>6016</v>
      </c>
      <c r="P139" s="493">
        <v>2.0</v>
      </c>
      <c r="Q139" s="493">
        <v>132.0</v>
      </c>
      <c r="R139" s="494">
        <v>8.0</v>
      </c>
      <c r="S139" s="495">
        <v>11334.0</v>
      </c>
      <c r="T139" s="496" t="s">
        <v>39</v>
      </c>
      <c r="U139" s="496"/>
      <c r="V139" s="496" t="s">
        <v>5426</v>
      </c>
      <c r="W139" s="497">
        <v>0.0</v>
      </c>
      <c r="X139" s="496"/>
      <c r="Y139" s="482" t="s">
        <v>5427</v>
      </c>
      <c r="Z139" s="498" t="s">
        <v>5428</v>
      </c>
      <c r="AA139" s="496"/>
      <c r="AB139" s="499" t="s">
        <v>6406</v>
      </c>
      <c r="AC139" s="41" t="s">
        <v>6407</v>
      </c>
      <c r="AD139" s="500" t="s">
        <v>5628</v>
      </c>
      <c r="AE139" s="500" t="s">
        <v>6016</v>
      </c>
      <c r="AF139" s="501">
        <v>2.0</v>
      </c>
      <c r="AG139" s="501">
        <v>131.0</v>
      </c>
      <c r="AH139" s="500">
        <v>8.0</v>
      </c>
      <c r="AI139" s="502">
        <v>48153.0</v>
      </c>
      <c r="AJ139" s="503" t="s">
        <v>39</v>
      </c>
      <c r="AK139" s="500" t="s">
        <v>78</v>
      </c>
      <c r="AL139" s="500">
        <v>9.82543937E8</v>
      </c>
      <c r="AM139" s="500" t="s">
        <v>5431</v>
      </c>
      <c r="AN139" s="504" t="s">
        <v>5432</v>
      </c>
      <c r="AO139" s="487"/>
      <c r="AP139" s="487"/>
      <c r="AQ139" s="487"/>
    </row>
    <row r="140" ht="36.75" customHeight="1">
      <c r="A140" s="488" t="s">
        <v>6408</v>
      </c>
      <c r="B140" s="489" t="s">
        <v>6409</v>
      </c>
      <c r="C140" s="489" t="s">
        <v>1798</v>
      </c>
      <c r="D140" s="489" t="s">
        <v>33</v>
      </c>
      <c r="E140" s="489" t="s">
        <v>1004</v>
      </c>
      <c r="F140" s="489" t="s">
        <v>5422</v>
      </c>
      <c r="G140" s="490" t="s">
        <v>548</v>
      </c>
      <c r="H140" s="491"/>
      <c r="I140" s="491"/>
      <c r="J140" s="491"/>
      <c r="K140" s="491"/>
      <c r="L140" s="491"/>
      <c r="M140" s="492" t="s">
        <v>6410</v>
      </c>
      <c r="N140" s="492" t="s">
        <v>6411</v>
      </c>
      <c r="O140" s="493" t="s">
        <v>6016</v>
      </c>
      <c r="P140" s="493">
        <v>2.0</v>
      </c>
      <c r="Q140" s="493">
        <v>133.0</v>
      </c>
      <c r="R140" s="494">
        <v>8.0</v>
      </c>
      <c r="S140" s="495">
        <v>43647.0</v>
      </c>
      <c r="T140" s="496" t="s">
        <v>39</v>
      </c>
      <c r="U140" s="496"/>
      <c r="V140" s="496" t="s">
        <v>5426</v>
      </c>
      <c r="W140" s="497">
        <v>0.0</v>
      </c>
      <c r="X140" s="496"/>
      <c r="Y140" s="511" t="s">
        <v>5427</v>
      </c>
      <c r="Z140" s="498" t="s">
        <v>5517</v>
      </c>
      <c r="AA140" s="496"/>
      <c r="AB140" s="499" t="s">
        <v>6412</v>
      </c>
      <c r="AC140" s="41" t="s">
        <v>6413</v>
      </c>
      <c r="AD140" s="500" t="s">
        <v>5821</v>
      </c>
      <c r="AE140" s="500" t="s">
        <v>6016</v>
      </c>
      <c r="AF140" s="501">
        <v>2.0</v>
      </c>
      <c r="AG140" s="501">
        <v>132.0</v>
      </c>
      <c r="AH140" s="500">
        <v>8.0</v>
      </c>
      <c r="AI140" s="502">
        <v>48153.0</v>
      </c>
      <c r="AJ140" s="503" t="s">
        <v>39</v>
      </c>
      <c r="AK140" s="500" t="s">
        <v>78</v>
      </c>
      <c r="AL140" s="500">
        <v>9.88530691E8</v>
      </c>
      <c r="AM140" s="500" t="s">
        <v>5431</v>
      </c>
      <c r="AN140" s="504" t="s">
        <v>5432</v>
      </c>
      <c r="AO140" s="487"/>
      <c r="AP140" s="487"/>
      <c r="AQ140" s="487"/>
    </row>
    <row r="141" ht="36.75" customHeight="1">
      <c r="A141" s="505" t="s">
        <v>6414</v>
      </c>
      <c r="B141" s="506" t="s">
        <v>6415</v>
      </c>
      <c r="C141" s="506" t="s">
        <v>1798</v>
      </c>
      <c r="D141" s="506" t="s">
        <v>33</v>
      </c>
      <c r="E141" s="506" t="s">
        <v>1011</v>
      </c>
      <c r="F141" s="506" t="s">
        <v>5422</v>
      </c>
      <c r="G141" s="507" t="s">
        <v>36</v>
      </c>
      <c r="H141" s="491"/>
      <c r="I141" s="491"/>
      <c r="J141" s="491"/>
      <c r="K141" s="491"/>
      <c r="L141" s="491"/>
      <c r="M141" s="492" t="s">
        <v>6416</v>
      </c>
      <c r="N141" s="492" t="s">
        <v>6417</v>
      </c>
      <c r="O141" s="493" t="s">
        <v>6016</v>
      </c>
      <c r="P141" s="493">
        <v>2.0</v>
      </c>
      <c r="Q141" s="493">
        <v>134.0</v>
      </c>
      <c r="R141" s="494">
        <v>8.0</v>
      </c>
      <c r="S141" s="495">
        <v>11334.0</v>
      </c>
      <c r="T141" s="496" t="s">
        <v>39</v>
      </c>
      <c r="U141" s="496"/>
      <c r="V141" s="496" t="s">
        <v>5426</v>
      </c>
      <c r="W141" s="497">
        <v>0.0</v>
      </c>
      <c r="X141" s="496"/>
      <c r="Y141" s="482" t="s">
        <v>5427</v>
      </c>
      <c r="Z141" s="498" t="s">
        <v>5517</v>
      </c>
      <c r="AA141" s="496"/>
      <c r="AB141" s="499" t="s">
        <v>6418</v>
      </c>
      <c r="AC141" s="41" t="s">
        <v>6419</v>
      </c>
      <c r="AD141" s="500" t="s">
        <v>5870</v>
      </c>
      <c r="AE141" s="500" t="s">
        <v>6016</v>
      </c>
      <c r="AF141" s="501">
        <v>2.0</v>
      </c>
      <c r="AG141" s="501">
        <v>133.0</v>
      </c>
      <c r="AH141" s="500">
        <v>8.0</v>
      </c>
      <c r="AI141" s="510" t="s">
        <v>5441</v>
      </c>
      <c r="AJ141" s="503" t="s">
        <v>39</v>
      </c>
      <c r="AK141" s="500" t="s">
        <v>741</v>
      </c>
      <c r="AL141" s="500">
        <v>9.39732014E8</v>
      </c>
      <c r="AM141" s="500" t="s">
        <v>5431</v>
      </c>
      <c r="AN141" s="504" t="s">
        <v>5432</v>
      </c>
      <c r="AO141" s="487"/>
      <c r="AP141" s="487"/>
      <c r="AQ141" s="487"/>
    </row>
    <row r="142" ht="36.75" customHeight="1">
      <c r="A142" s="519" t="s">
        <v>6420</v>
      </c>
      <c r="B142" s="520" t="s">
        <v>6421</v>
      </c>
      <c r="C142" s="520" t="s">
        <v>6422</v>
      </c>
      <c r="D142" s="520" t="s">
        <v>9</v>
      </c>
      <c r="E142" s="520" t="s">
        <v>1017</v>
      </c>
      <c r="F142" s="520" t="s">
        <v>5938</v>
      </c>
      <c r="G142" s="521" t="s">
        <v>139</v>
      </c>
      <c r="H142" s="491"/>
      <c r="I142" s="491"/>
      <c r="J142" s="491"/>
      <c r="K142" s="491"/>
      <c r="L142" s="491"/>
      <c r="M142" s="492" t="s">
        <v>6423</v>
      </c>
      <c r="N142" s="492" t="s">
        <v>6424</v>
      </c>
      <c r="O142" s="493" t="s">
        <v>6016</v>
      </c>
      <c r="P142" s="493">
        <v>2.0</v>
      </c>
      <c r="Q142" s="493">
        <v>135.0</v>
      </c>
      <c r="R142" s="494">
        <v>8.0</v>
      </c>
      <c r="S142" s="495">
        <v>11334.0</v>
      </c>
      <c r="T142" s="496" t="s">
        <v>39</v>
      </c>
      <c r="U142" s="496"/>
      <c r="V142" s="496" t="s">
        <v>5426</v>
      </c>
      <c r="W142" s="497">
        <v>0.0</v>
      </c>
      <c r="X142" s="496"/>
      <c r="Y142" s="482" t="s">
        <v>5427</v>
      </c>
      <c r="Z142" s="498" t="s">
        <v>5428</v>
      </c>
      <c r="AA142" s="496"/>
      <c r="AB142" s="499" t="s">
        <v>6425</v>
      </c>
      <c r="AC142" s="41" t="s">
        <v>6426</v>
      </c>
      <c r="AD142" s="500" t="s">
        <v>5842</v>
      </c>
      <c r="AE142" s="500" t="s">
        <v>6016</v>
      </c>
      <c r="AF142" s="501">
        <v>2.0</v>
      </c>
      <c r="AG142" s="501">
        <v>134.0</v>
      </c>
      <c r="AH142" s="500">
        <v>8.0</v>
      </c>
      <c r="AI142" s="502">
        <v>48153.0</v>
      </c>
      <c r="AJ142" s="503" t="s">
        <v>39</v>
      </c>
      <c r="AK142" s="500" t="s">
        <v>78</v>
      </c>
      <c r="AL142" s="500">
        <v>9.7970148E8</v>
      </c>
      <c r="AM142" s="500" t="s">
        <v>5431</v>
      </c>
      <c r="AN142" s="504" t="s">
        <v>5432</v>
      </c>
      <c r="AO142" s="487"/>
      <c r="AP142" s="487"/>
      <c r="AQ142" s="487"/>
    </row>
    <row r="143" ht="36.75" customHeight="1">
      <c r="A143" s="505" t="s">
        <v>6427</v>
      </c>
      <c r="B143" s="506" t="s">
        <v>6428</v>
      </c>
      <c r="C143" s="506" t="s">
        <v>1798</v>
      </c>
      <c r="D143" s="506" t="s">
        <v>33</v>
      </c>
      <c r="E143" s="506" t="s">
        <v>1024</v>
      </c>
      <c r="F143" s="506" t="s">
        <v>5422</v>
      </c>
      <c r="G143" s="507" t="s">
        <v>70</v>
      </c>
      <c r="H143" s="554"/>
      <c r="I143" s="554"/>
      <c r="J143" s="554"/>
      <c r="K143" s="554"/>
      <c r="L143" s="554"/>
      <c r="M143" s="514" t="s">
        <v>6429</v>
      </c>
      <c r="N143" s="514" t="s">
        <v>6430</v>
      </c>
      <c r="O143" s="494" t="s">
        <v>3522</v>
      </c>
      <c r="P143" s="493"/>
      <c r="Q143" s="494" t="s">
        <v>6431</v>
      </c>
      <c r="R143" s="494">
        <v>8.0</v>
      </c>
      <c r="S143" s="495">
        <v>43647.0</v>
      </c>
      <c r="T143" s="496" t="s">
        <v>39</v>
      </c>
      <c r="U143" s="496"/>
      <c r="V143" s="496"/>
      <c r="W143" s="497"/>
      <c r="X143" s="496"/>
      <c r="Y143" s="482"/>
      <c r="Z143" s="498"/>
      <c r="AA143" s="496"/>
      <c r="AB143" s="499" t="s">
        <v>6432</v>
      </c>
      <c r="AC143" s="41" t="s">
        <v>6433</v>
      </c>
      <c r="AD143" s="500" t="s">
        <v>5863</v>
      </c>
      <c r="AE143" s="500" t="s">
        <v>6016</v>
      </c>
      <c r="AF143" s="501">
        <v>2.0</v>
      </c>
      <c r="AG143" s="501">
        <v>135.0</v>
      </c>
      <c r="AH143" s="500">
        <v>8.0</v>
      </c>
      <c r="AI143" s="502">
        <v>48153.0</v>
      </c>
      <c r="AJ143" s="503" t="s">
        <v>39</v>
      </c>
      <c r="AK143" s="500" t="s">
        <v>78</v>
      </c>
      <c r="AL143" s="500">
        <v>9.63614097E8</v>
      </c>
      <c r="AM143" s="500" t="s">
        <v>5431</v>
      </c>
      <c r="AN143" s="504" t="s">
        <v>5432</v>
      </c>
      <c r="AO143" s="487"/>
      <c r="AP143" s="487"/>
      <c r="AQ143" s="487"/>
    </row>
    <row r="144" ht="36.75" customHeight="1">
      <c r="A144" s="488" t="s">
        <v>6434</v>
      </c>
      <c r="B144" s="568" t="s">
        <v>6434</v>
      </c>
      <c r="C144" s="489" t="s">
        <v>1798</v>
      </c>
      <c r="D144" s="489" t="s">
        <v>33</v>
      </c>
      <c r="E144" s="489" t="s">
        <v>1031</v>
      </c>
      <c r="F144" s="489" t="s">
        <v>5422</v>
      </c>
      <c r="G144" s="568" t="s">
        <v>6434</v>
      </c>
      <c r="H144" s="491"/>
      <c r="I144" s="491"/>
      <c r="J144" s="491"/>
      <c r="K144" s="491"/>
      <c r="L144" s="491"/>
      <c r="M144" s="492" t="s">
        <v>6435</v>
      </c>
      <c r="N144" s="492" t="s">
        <v>6436</v>
      </c>
      <c r="O144" s="493" t="s">
        <v>6016</v>
      </c>
      <c r="P144" s="493">
        <v>2.0</v>
      </c>
      <c r="Q144" s="493">
        <v>136.0</v>
      </c>
      <c r="R144" s="494">
        <v>8.0</v>
      </c>
      <c r="S144" s="495">
        <v>11334.0</v>
      </c>
      <c r="T144" s="496" t="s">
        <v>39</v>
      </c>
      <c r="U144" s="496"/>
      <c r="V144" s="496" t="s">
        <v>5426</v>
      </c>
      <c r="W144" s="497">
        <v>0.0</v>
      </c>
      <c r="X144" s="496"/>
      <c r="Y144" s="482" t="s">
        <v>5427</v>
      </c>
      <c r="Z144" s="498" t="s">
        <v>5517</v>
      </c>
      <c r="AA144" s="496"/>
      <c r="AB144" s="499" t="s">
        <v>6429</v>
      </c>
      <c r="AC144" s="41" t="s">
        <v>6437</v>
      </c>
      <c r="AD144" s="500"/>
      <c r="AE144" s="500" t="s">
        <v>6016</v>
      </c>
      <c r="AF144" s="501">
        <v>2.0</v>
      </c>
      <c r="AG144" s="500" t="s">
        <v>3821</v>
      </c>
      <c r="AH144" s="500">
        <v>8.0</v>
      </c>
      <c r="AI144" s="510" t="s">
        <v>5441</v>
      </c>
      <c r="AJ144" s="503" t="s">
        <v>39</v>
      </c>
      <c r="AK144" s="500" t="s">
        <v>741</v>
      </c>
      <c r="AL144" s="500"/>
      <c r="AM144" s="500" t="s">
        <v>5431</v>
      </c>
      <c r="AN144" s="504" t="s">
        <v>5443</v>
      </c>
      <c r="AO144" s="487"/>
      <c r="AP144" s="487"/>
      <c r="AQ144" s="487"/>
    </row>
    <row r="145" ht="36.75" customHeight="1">
      <c r="A145" s="505" t="s">
        <v>6438</v>
      </c>
      <c r="B145" s="506" t="s">
        <v>6439</v>
      </c>
      <c r="C145" s="506" t="s">
        <v>1798</v>
      </c>
      <c r="D145" s="506" t="s">
        <v>33</v>
      </c>
      <c r="E145" s="506" t="s">
        <v>1037</v>
      </c>
      <c r="F145" s="506" t="s">
        <v>673</v>
      </c>
      <c r="G145" s="507" t="s">
        <v>674</v>
      </c>
      <c r="H145" s="477"/>
      <c r="I145" s="477"/>
      <c r="J145" s="477"/>
      <c r="K145" s="477"/>
      <c r="L145" s="477"/>
      <c r="M145" s="569" t="s">
        <v>6440</v>
      </c>
      <c r="N145" s="492" t="s">
        <v>6441</v>
      </c>
      <c r="O145" s="493" t="s">
        <v>6016</v>
      </c>
      <c r="P145" s="493">
        <v>2.0</v>
      </c>
      <c r="Q145" s="493">
        <v>137.0</v>
      </c>
      <c r="R145" s="494">
        <v>8.0</v>
      </c>
      <c r="S145" s="495">
        <v>11692.0</v>
      </c>
      <c r="T145" s="496" t="s">
        <v>39</v>
      </c>
      <c r="U145" s="496"/>
      <c r="V145" s="496" t="s">
        <v>5426</v>
      </c>
      <c r="W145" s="497">
        <v>0.0</v>
      </c>
      <c r="X145" s="496"/>
      <c r="Y145" s="529"/>
      <c r="Z145" s="498" t="s">
        <v>5437</v>
      </c>
      <c r="AA145" s="496"/>
      <c r="AB145" s="499" t="s">
        <v>6442</v>
      </c>
      <c r="AC145" s="41" t="s">
        <v>6443</v>
      </c>
      <c r="AD145" s="500" t="s">
        <v>6444</v>
      </c>
      <c r="AE145" s="500" t="s">
        <v>6016</v>
      </c>
      <c r="AF145" s="501">
        <v>2.0</v>
      </c>
      <c r="AG145" s="501">
        <v>136.0</v>
      </c>
      <c r="AH145" s="500">
        <v>8.0</v>
      </c>
      <c r="AI145" s="502">
        <v>48153.0</v>
      </c>
      <c r="AJ145" s="503" t="s">
        <v>39</v>
      </c>
      <c r="AK145" s="500" t="s">
        <v>78</v>
      </c>
      <c r="AL145" s="500">
        <v>9.58754298E8</v>
      </c>
      <c r="AM145" s="500" t="s">
        <v>5431</v>
      </c>
      <c r="AN145" s="504" t="s">
        <v>5432</v>
      </c>
      <c r="AO145" s="487"/>
      <c r="AP145" s="487"/>
      <c r="AQ145" s="487"/>
    </row>
    <row r="146" ht="36.75" customHeight="1">
      <c r="A146" s="488" t="s">
        <v>6445</v>
      </c>
      <c r="B146" s="489" t="s">
        <v>6446</v>
      </c>
      <c r="C146" s="489" t="s">
        <v>1798</v>
      </c>
      <c r="D146" s="489" t="s">
        <v>33</v>
      </c>
      <c r="E146" s="489" t="s">
        <v>1050</v>
      </c>
      <c r="F146" s="489" t="s">
        <v>5422</v>
      </c>
      <c r="G146" s="490" t="s">
        <v>5435</v>
      </c>
      <c r="H146" s="491"/>
      <c r="I146" s="491"/>
      <c r="J146" s="491"/>
      <c r="K146" s="491"/>
      <c r="L146" s="491"/>
      <c r="M146" s="492" t="s">
        <v>6447</v>
      </c>
      <c r="N146" s="492" t="s">
        <v>6448</v>
      </c>
      <c r="O146" s="493" t="s">
        <v>6016</v>
      </c>
      <c r="P146" s="493">
        <v>2.0</v>
      </c>
      <c r="Q146" s="493">
        <v>138.0</v>
      </c>
      <c r="R146" s="494">
        <v>8.0</v>
      </c>
      <c r="S146" s="495">
        <v>11694.0</v>
      </c>
      <c r="T146" s="496" t="s">
        <v>39</v>
      </c>
      <c r="U146" s="496"/>
      <c r="V146" s="496" t="s">
        <v>5426</v>
      </c>
      <c r="W146" s="497">
        <v>0.0</v>
      </c>
      <c r="X146" s="496"/>
      <c r="Y146" s="511" t="s">
        <v>5427</v>
      </c>
      <c r="Z146" s="498" t="s">
        <v>5428</v>
      </c>
      <c r="AA146" s="496"/>
      <c r="AB146" s="499" t="s">
        <v>6449</v>
      </c>
      <c r="AC146" s="41" t="s">
        <v>6450</v>
      </c>
      <c r="AD146" s="500" t="s">
        <v>5735</v>
      </c>
      <c r="AE146" s="500" t="s">
        <v>6016</v>
      </c>
      <c r="AF146" s="501">
        <v>2.0</v>
      </c>
      <c r="AG146" s="501">
        <v>137.0</v>
      </c>
      <c r="AH146" s="500">
        <v>8.0</v>
      </c>
      <c r="AI146" s="512">
        <v>48305.0</v>
      </c>
      <c r="AJ146" s="503" t="s">
        <v>39</v>
      </c>
      <c r="AK146" s="500" t="s">
        <v>817</v>
      </c>
      <c r="AL146" s="500">
        <v>9.92107233E8</v>
      </c>
      <c r="AM146" s="500" t="s">
        <v>5431</v>
      </c>
      <c r="AN146" s="504" t="s">
        <v>5432</v>
      </c>
      <c r="AO146" s="487"/>
      <c r="AP146" s="487"/>
      <c r="AQ146" s="487"/>
    </row>
    <row r="147" ht="36.75" customHeight="1">
      <c r="A147" s="505" t="s">
        <v>6451</v>
      </c>
      <c r="B147" s="506" t="s">
        <v>6452</v>
      </c>
      <c r="C147" s="506" t="s">
        <v>1798</v>
      </c>
      <c r="D147" s="506" t="s">
        <v>33</v>
      </c>
      <c r="E147" s="506" t="s">
        <v>1056</v>
      </c>
      <c r="F147" s="506" t="s">
        <v>5422</v>
      </c>
      <c r="G147" s="507" t="s">
        <v>6453</v>
      </c>
      <c r="H147" s="491"/>
      <c r="I147" s="491"/>
      <c r="J147" s="491"/>
      <c r="K147" s="491"/>
      <c r="L147" s="491"/>
      <c r="M147" s="492" t="s">
        <v>6454</v>
      </c>
      <c r="N147" s="492" t="s">
        <v>6455</v>
      </c>
      <c r="O147" s="493" t="s">
        <v>4571</v>
      </c>
      <c r="P147" s="493">
        <v>2.0</v>
      </c>
      <c r="Q147" s="493">
        <v>139.0</v>
      </c>
      <c r="R147" s="494">
        <v>6.0</v>
      </c>
      <c r="S147" s="495">
        <v>11692.0</v>
      </c>
      <c r="T147" s="496" t="s">
        <v>39</v>
      </c>
      <c r="U147" s="496"/>
      <c r="V147" s="496" t="s">
        <v>5426</v>
      </c>
      <c r="W147" s="497">
        <v>0.0</v>
      </c>
      <c r="X147" s="496"/>
      <c r="Y147" s="511" t="s">
        <v>5427</v>
      </c>
      <c r="Z147" s="498" t="s">
        <v>5428</v>
      </c>
      <c r="AA147" s="496"/>
      <c r="AB147" s="499" t="s">
        <v>6456</v>
      </c>
      <c r="AC147" s="41" t="s">
        <v>6457</v>
      </c>
      <c r="AD147" s="500"/>
      <c r="AE147" s="500" t="s">
        <v>6016</v>
      </c>
      <c r="AF147" s="501">
        <v>2.0</v>
      </c>
      <c r="AG147" s="501">
        <v>138.0</v>
      </c>
      <c r="AH147" s="500">
        <v>8.0</v>
      </c>
      <c r="AI147" s="502">
        <v>48396.0</v>
      </c>
      <c r="AJ147" s="503" t="s">
        <v>39</v>
      </c>
      <c r="AK147" s="500" t="s">
        <v>5681</v>
      </c>
      <c r="AL147" s="500"/>
      <c r="AM147" s="500" t="s">
        <v>5431</v>
      </c>
      <c r="AN147" s="504" t="s">
        <v>5432</v>
      </c>
      <c r="AO147" s="487"/>
      <c r="AP147" s="487"/>
      <c r="AQ147" s="487"/>
    </row>
    <row r="148" ht="36.75" customHeight="1">
      <c r="A148" s="488" t="s">
        <v>6458</v>
      </c>
      <c r="B148" s="489" t="s">
        <v>6459</v>
      </c>
      <c r="C148" s="489" t="s">
        <v>1755</v>
      </c>
      <c r="D148" s="489" t="s">
        <v>33</v>
      </c>
      <c r="E148" s="489" t="s">
        <v>1064</v>
      </c>
      <c r="F148" s="489" t="s">
        <v>5422</v>
      </c>
      <c r="G148" s="490" t="s">
        <v>6460</v>
      </c>
      <c r="H148" s="491"/>
      <c r="I148" s="491"/>
      <c r="J148" s="491"/>
      <c r="K148" s="491"/>
      <c r="L148" s="491"/>
      <c r="M148" s="492" t="s">
        <v>6461</v>
      </c>
      <c r="N148" s="492" t="s">
        <v>6462</v>
      </c>
      <c r="O148" s="493" t="s">
        <v>4571</v>
      </c>
      <c r="P148" s="493">
        <v>2.0</v>
      </c>
      <c r="Q148" s="493">
        <v>140.0</v>
      </c>
      <c r="R148" s="494">
        <v>8.0</v>
      </c>
      <c r="S148" s="495">
        <v>11749.0</v>
      </c>
      <c r="T148" s="496" t="s">
        <v>39</v>
      </c>
      <c r="U148" s="496"/>
      <c r="V148" s="496" t="s">
        <v>5426</v>
      </c>
      <c r="W148" s="497">
        <v>0.0</v>
      </c>
      <c r="X148" s="496"/>
      <c r="Y148" s="511" t="s">
        <v>5427</v>
      </c>
      <c r="Z148" s="498" t="s">
        <v>5428</v>
      </c>
      <c r="AA148" s="496"/>
      <c r="AB148" s="499" t="s">
        <v>6463</v>
      </c>
      <c r="AC148" s="41" t="s">
        <v>6464</v>
      </c>
      <c r="AD148" s="500" t="s">
        <v>5821</v>
      </c>
      <c r="AE148" s="500" t="s">
        <v>4571</v>
      </c>
      <c r="AF148" s="501">
        <v>2.0</v>
      </c>
      <c r="AG148" s="501">
        <v>139.0</v>
      </c>
      <c r="AH148" s="500">
        <v>6.0</v>
      </c>
      <c r="AI148" s="512">
        <v>48305.0</v>
      </c>
      <c r="AJ148" s="503" t="s">
        <v>39</v>
      </c>
      <c r="AK148" s="500" t="s">
        <v>817</v>
      </c>
      <c r="AL148" s="500"/>
      <c r="AM148" s="500" t="s">
        <v>5431</v>
      </c>
      <c r="AN148" s="504" t="s">
        <v>5432</v>
      </c>
      <c r="AO148" s="487"/>
      <c r="AP148" s="487"/>
      <c r="AQ148" s="487"/>
    </row>
    <row r="149" ht="36.75" customHeight="1">
      <c r="A149" s="505" t="s">
        <v>6465</v>
      </c>
      <c r="B149" s="166" t="s">
        <v>6466</v>
      </c>
      <c r="C149" s="506" t="s">
        <v>3522</v>
      </c>
      <c r="D149" s="506" t="s">
        <v>6467</v>
      </c>
      <c r="E149" s="545" t="s">
        <v>1071</v>
      </c>
      <c r="F149" s="506" t="s">
        <v>5938</v>
      </c>
      <c r="G149" s="166" t="s">
        <v>5894</v>
      </c>
      <c r="H149" s="166"/>
      <c r="I149" s="491"/>
      <c r="J149" s="491"/>
      <c r="K149" s="491"/>
      <c r="L149" s="491"/>
      <c r="M149" s="492" t="s">
        <v>6468</v>
      </c>
      <c r="N149" s="492" t="s">
        <v>6469</v>
      </c>
      <c r="O149" s="493" t="s">
        <v>4571</v>
      </c>
      <c r="P149" s="493">
        <v>2.0</v>
      </c>
      <c r="Q149" s="493">
        <v>141.0</v>
      </c>
      <c r="R149" s="494">
        <v>6.0</v>
      </c>
      <c r="S149" s="495">
        <v>11329.0</v>
      </c>
      <c r="T149" s="496" t="s">
        <v>39</v>
      </c>
      <c r="U149" s="496"/>
      <c r="V149" s="496" t="s">
        <v>5426</v>
      </c>
      <c r="W149" s="497">
        <v>145.2</v>
      </c>
      <c r="X149" s="496"/>
      <c r="Y149" s="511" t="s">
        <v>5427</v>
      </c>
      <c r="Z149" s="498" t="s">
        <v>5428</v>
      </c>
      <c r="AA149" s="496"/>
      <c r="AB149" s="499" t="s">
        <v>6470</v>
      </c>
      <c r="AC149" s="41" t="s">
        <v>6471</v>
      </c>
      <c r="AD149" s="500" t="s">
        <v>5760</v>
      </c>
      <c r="AE149" s="500" t="s">
        <v>4571</v>
      </c>
      <c r="AF149" s="501">
        <v>2.0</v>
      </c>
      <c r="AG149" s="501">
        <v>140.0</v>
      </c>
      <c r="AH149" s="500">
        <v>6.0</v>
      </c>
      <c r="AI149" s="502">
        <v>48214.0</v>
      </c>
      <c r="AJ149" s="503" t="s">
        <v>39</v>
      </c>
      <c r="AK149" s="500" t="s">
        <v>880</v>
      </c>
      <c r="AL149" s="500">
        <v>9.88053871E8</v>
      </c>
      <c r="AM149" s="500" t="s">
        <v>5431</v>
      </c>
      <c r="AN149" s="504" t="s">
        <v>5432</v>
      </c>
      <c r="AO149" s="487"/>
      <c r="AP149" s="487"/>
      <c r="AQ149" s="487"/>
    </row>
    <row r="150" ht="36.75" customHeight="1">
      <c r="A150" s="488" t="s">
        <v>6472</v>
      </c>
      <c r="B150" s="489" t="s">
        <v>6473</v>
      </c>
      <c r="C150" s="489" t="s">
        <v>1798</v>
      </c>
      <c r="D150" s="489" t="s">
        <v>33</v>
      </c>
      <c r="E150" s="489" t="s">
        <v>1088</v>
      </c>
      <c r="F150" s="489" t="s">
        <v>5422</v>
      </c>
      <c r="G150" s="490" t="s">
        <v>6474</v>
      </c>
      <c r="H150" s="491"/>
      <c r="I150" s="491"/>
      <c r="J150" s="491"/>
      <c r="K150" s="491"/>
      <c r="L150" s="491"/>
      <c r="M150" s="492" t="s">
        <v>6475</v>
      </c>
      <c r="N150" s="492" t="s">
        <v>6476</v>
      </c>
      <c r="O150" s="493" t="s">
        <v>4571</v>
      </c>
      <c r="P150" s="493">
        <v>2.0</v>
      </c>
      <c r="Q150" s="493">
        <v>142.0</v>
      </c>
      <c r="R150" s="494">
        <v>6.0</v>
      </c>
      <c r="S150" s="495">
        <v>11749.0</v>
      </c>
      <c r="T150" s="496" t="s">
        <v>39</v>
      </c>
      <c r="U150" s="496"/>
      <c r="V150" s="496" t="s">
        <v>5426</v>
      </c>
      <c r="W150" s="497">
        <v>0.0</v>
      </c>
      <c r="X150" s="496"/>
      <c r="Y150" s="511" t="s">
        <v>5427</v>
      </c>
      <c r="Z150" s="498" t="s">
        <v>5428</v>
      </c>
      <c r="AA150" s="496"/>
      <c r="AB150" s="499" t="s">
        <v>6477</v>
      </c>
      <c r="AC150" s="41" t="s">
        <v>6478</v>
      </c>
      <c r="AD150" s="500" t="s">
        <v>6479</v>
      </c>
      <c r="AE150" s="500" t="s">
        <v>4571</v>
      </c>
      <c r="AF150" s="501">
        <v>2.0</v>
      </c>
      <c r="AG150" s="501">
        <v>141.0</v>
      </c>
      <c r="AH150" s="500">
        <v>6.0</v>
      </c>
      <c r="AI150" s="502">
        <v>48396.0</v>
      </c>
      <c r="AJ150" s="503" t="s">
        <v>39</v>
      </c>
      <c r="AK150" s="500" t="s">
        <v>6480</v>
      </c>
      <c r="AL150" s="500">
        <v>9.88053871E8</v>
      </c>
      <c r="AM150" s="500" t="s">
        <v>5431</v>
      </c>
      <c r="AN150" s="504" t="s">
        <v>5432</v>
      </c>
      <c r="AO150" s="487"/>
      <c r="AP150" s="487"/>
      <c r="AQ150" s="487"/>
    </row>
    <row r="151" ht="36.75" customHeight="1">
      <c r="A151" s="505" t="s">
        <v>6481</v>
      </c>
      <c r="B151" s="506" t="s">
        <v>6482</v>
      </c>
      <c r="C151" s="506" t="s">
        <v>1798</v>
      </c>
      <c r="D151" s="506" t="s">
        <v>33</v>
      </c>
      <c r="E151" s="506" t="s">
        <v>1101</v>
      </c>
      <c r="F151" s="506" t="s">
        <v>5422</v>
      </c>
      <c r="G151" s="507" t="s">
        <v>5551</v>
      </c>
      <c r="H151" s="554"/>
      <c r="I151" s="554"/>
      <c r="J151" s="554"/>
      <c r="K151" s="554"/>
      <c r="L151" s="554"/>
      <c r="M151" s="514" t="s">
        <v>6483</v>
      </c>
      <c r="N151" s="514" t="s">
        <v>6484</v>
      </c>
      <c r="O151" s="493" t="s">
        <v>3423</v>
      </c>
      <c r="P151" s="493">
        <v>2.0</v>
      </c>
      <c r="Q151" s="493">
        <v>143.0</v>
      </c>
      <c r="R151" s="494">
        <v>6.0</v>
      </c>
      <c r="S151" s="495">
        <v>45293.0</v>
      </c>
      <c r="T151" s="496" t="s">
        <v>39</v>
      </c>
      <c r="U151" s="496"/>
      <c r="V151" s="496" t="s">
        <v>5426</v>
      </c>
      <c r="W151" s="498"/>
      <c r="X151" s="496"/>
      <c r="Y151" s="529"/>
      <c r="Z151" s="498" t="s">
        <v>2271</v>
      </c>
      <c r="AA151" s="496"/>
      <c r="AB151" s="499" t="s">
        <v>6485</v>
      </c>
      <c r="AC151" s="41" t="s">
        <v>6486</v>
      </c>
      <c r="AD151" s="500" t="s">
        <v>6444</v>
      </c>
      <c r="AE151" s="500" t="s">
        <v>4571</v>
      </c>
      <c r="AF151" s="501">
        <v>2.0</v>
      </c>
      <c r="AG151" s="501">
        <v>142.0</v>
      </c>
      <c r="AH151" s="500">
        <v>6.0</v>
      </c>
      <c r="AI151" s="502">
        <v>48214.0</v>
      </c>
      <c r="AJ151" s="503" t="s">
        <v>39</v>
      </c>
      <c r="AK151" s="500" t="s">
        <v>880</v>
      </c>
      <c r="AL151" s="500">
        <v>9.99487591E8</v>
      </c>
      <c r="AM151" s="500" t="s">
        <v>5431</v>
      </c>
      <c r="AN151" s="504" t="s">
        <v>5432</v>
      </c>
      <c r="AO151" s="487"/>
      <c r="AP151" s="487"/>
      <c r="AQ151" s="487"/>
    </row>
    <row r="152" ht="36.75" customHeight="1">
      <c r="A152" s="488" t="s">
        <v>6487</v>
      </c>
      <c r="B152" s="489" t="s">
        <v>6488</v>
      </c>
      <c r="C152" s="489" t="s">
        <v>6489</v>
      </c>
      <c r="D152" s="489" t="s">
        <v>33</v>
      </c>
      <c r="E152" s="489" t="s">
        <v>1110</v>
      </c>
      <c r="F152" s="489" t="s">
        <v>5422</v>
      </c>
      <c r="G152" s="490" t="s">
        <v>6490</v>
      </c>
      <c r="H152" s="491" t="s">
        <v>6491</v>
      </c>
      <c r="I152" s="491"/>
      <c r="J152" s="491"/>
      <c r="K152" s="491"/>
      <c r="L152" s="491"/>
      <c r="M152" s="492" t="s">
        <v>6492</v>
      </c>
      <c r="N152" s="492" t="s">
        <v>6493</v>
      </c>
      <c r="O152" s="493" t="s">
        <v>4571</v>
      </c>
      <c r="P152" s="493">
        <v>2.0</v>
      </c>
      <c r="Q152" s="493">
        <v>144.0</v>
      </c>
      <c r="R152" s="494">
        <v>6.0</v>
      </c>
      <c r="S152" s="495">
        <v>11700.0</v>
      </c>
      <c r="T152" s="496" t="s">
        <v>39</v>
      </c>
      <c r="U152" s="496"/>
      <c r="V152" s="496" t="s">
        <v>5426</v>
      </c>
      <c r="W152" s="497">
        <v>65.13</v>
      </c>
      <c r="X152" s="496"/>
      <c r="Y152" s="482" t="s">
        <v>5427</v>
      </c>
      <c r="Z152" s="498" t="s">
        <v>6494</v>
      </c>
      <c r="AA152" s="496"/>
      <c r="AB152" s="499" t="s">
        <v>6483</v>
      </c>
      <c r="AC152" s="41" t="s">
        <v>6495</v>
      </c>
      <c r="AD152" s="500" t="s">
        <v>6496</v>
      </c>
      <c r="AE152" s="500" t="s">
        <v>4571</v>
      </c>
      <c r="AF152" s="501">
        <v>2.0</v>
      </c>
      <c r="AG152" s="501">
        <v>143.0</v>
      </c>
      <c r="AH152" s="500">
        <v>6.0</v>
      </c>
      <c r="AI152" s="502">
        <v>45323.0</v>
      </c>
      <c r="AJ152" s="503" t="s">
        <v>39</v>
      </c>
      <c r="AK152" s="500" t="s">
        <v>6497</v>
      </c>
      <c r="AL152" s="500">
        <v>9.89283845E8</v>
      </c>
      <c r="AM152" s="500" t="s">
        <v>5431</v>
      </c>
      <c r="AN152" s="504" t="s">
        <v>5432</v>
      </c>
      <c r="AO152" s="487"/>
      <c r="AP152" s="487"/>
      <c r="AQ152" s="487"/>
    </row>
    <row r="153" ht="36.75" customHeight="1">
      <c r="A153" s="505" t="s">
        <v>6498</v>
      </c>
      <c r="B153" s="506" t="s">
        <v>6499</v>
      </c>
      <c r="C153" s="506" t="s">
        <v>1798</v>
      </c>
      <c r="D153" s="506" t="s">
        <v>33</v>
      </c>
      <c r="E153" s="506" t="s">
        <v>1119</v>
      </c>
      <c r="F153" s="506" t="s">
        <v>5422</v>
      </c>
      <c r="G153" s="507" t="s">
        <v>70</v>
      </c>
      <c r="H153" s="491"/>
      <c r="I153" s="491"/>
      <c r="J153" s="491"/>
      <c r="K153" s="491"/>
      <c r="L153" s="491"/>
      <c r="M153" s="492" t="s">
        <v>6500</v>
      </c>
      <c r="N153" s="492" t="s">
        <v>6501</v>
      </c>
      <c r="O153" s="493" t="s">
        <v>4571</v>
      </c>
      <c r="P153" s="493">
        <v>2.0</v>
      </c>
      <c r="Q153" s="493">
        <v>145.0</v>
      </c>
      <c r="R153" s="494">
        <v>6.0</v>
      </c>
      <c r="S153" s="495">
        <v>11724.0</v>
      </c>
      <c r="T153" s="496" t="s">
        <v>39</v>
      </c>
      <c r="U153" s="496"/>
      <c r="V153" s="496" t="s">
        <v>5426</v>
      </c>
      <c r="W153" s="497">
        <v>0.0</v>
      </c>
      <c r="X153" s="496"/>
      <c r="Y153" s="534"/>
      <c r="Z153" s="498" t="s">
        <v>99</v>
      </c>
      <c r="AA153" s="496"/>
      <c r="AB153" s="499" t="s">
        <v>6502</v>
      </c>
      <c r="AC153" s="41" t="s">
        <v>6503</v>
      </c>
      <c r="AD153" s="500" t="s">
        <v>6504</v>
      </c>
      <c r="AE153" s="500" t="s">
        <v>4571</v>
      </c>
      <c r="AF153" s="501">
        <v>2.0</v>
      </c>
      <c r="AG153" s="501">
        <v>144.0</v>
      </c>
      <c r="AH153" s="500">
        <v>6.0</v>
      </c>
      <c r="AI153" s="502">
        <v>48549.0</v>
      </c>
      <c r="AJ153" s="503" t="s">
        <v>39</v>
      </c>
      <c r="AK153" s="500" t="s">
        <v>6505</v>
      </c>
      <c r="AL153" s="500">
        <v>7.2809978E7</v>
      </c>
      <c r="AM153" s="500" t="s">
        <v>5431</v>
      </c>
      <c r="AN153" s="504" t="s">
        <v>5432</v>
      </c>
      <c r="AO153" s="487"/>
      <c r="AP153" s="487"/>
      <c r="AQ153" s="487"/>
    </row>
    <row r="154" ht="36.75" customHeight="1">
      <c r="A154" s="488" t="s">
        <v>6506</v>
      </c>
      <c r="B154" s="489" t="s">
        <v>6507</v>
      </c>
      <c r="C154" s="489" t="s">
        <v>1798</v>
      </c>
      <c r="D154" s="489" t="s">
        <v>33</v>
      </c>
      <c r="E154" s="489" t="s">
        <v>1128</v>
      </c>
      <c r="F154" s="489" t="s">
        <v>5422</v>
      </c>
      <c r="G154" s="490" t="s">
        <v>70</v>
      </c>
      <c r="H154" s="491"/>
      <c r="I154" s="491"/>
      <c r="J154" s="491"/>
      <c r="K154" s="491"/>
      <c r="L154" s="491"/>
      <c r="M154" s="492" t="s">
        <v>6508</v>
      </c>
      <c r="N154" s="492" t="s">
        <v>6509</v>
      </c>
      <c r="O154" s="493" t="s">
        <v>4571</v>
      </c>
      <c r="P154" s="493">
        <v>2.0</v>
      </c>
      <c r="Q154" s="493">
        <v>146.0</v>
      </c>
      <c r="R154" s="494">
        <v>6.0</v>
      </c>
      <c r="S154" s="547">
        <v>48823.0</v>
      </c>
      <c r="T154" s="496" t="s">
        <v>39</v>
      </c>
      <c r="U154" s="496"/>
      <c r="V154" s="496" t="s">
        <v>5426</v>
      </c>
      <c r="W154" s="497">
        <v>217.12</v>
      </c>
      <c r="X154" s="496"/>
      <c r="Y154" s="482" t="s">
        <v>5427</v>
      </c>
      <c r="Z154" s="498" t="s">
        <v>5428</v>
      </c>
      <c r="AA154" s="496"/>
      <c r="AB154" s="499" t="s">
        <v>6510</v>
      </c>
      <c r="AC154" s="41" t="s">
        <v>6511</v>
      </c>
      <c r="AD154" s="500" t="s">
        <v>6310</v>
      </c>
      <c r="AE154" s="500" t="s">
        <v>4571</v>
      </c>
      <c r="AF154" s="501">
        <v>2.0</v>
      </c>
      <c r="AG154" s="501">
        <v>145.0</v>
      </c>
      <c r="AH154" s="500">
        <v>6.0</v>
      </c>
      <c r="AI154" s="510" t="s">
        <v>6512</v>
      </c>
      <c r="AJ154" s="503" t="s">
        <v>39</v>
      </c>
      <c r="AK154" s="500" t="s">
        <v>6513</v>
      </c>
      <c r="AL154" s="500">
        <v>9.87123372E8</v>
      </c>
      <c r="AM154" s="500" t="s">
        <v>5431</v>
      </c>
      <c r="AN154" s="504" t="s">
        <v>5432</v>
      </c>
      <c r="AO154" s="487"/>
      <c r="AP154" s="487"/>
      <c r="AQ154" s="487"/>
    </row>
    <row r="155" ht="36.75" customHeight="1">
      <c r="A155" s="505" t="s">
        <v>6514</v>
      </c>
      <c r="B155" s="506" t="s">
        <v>6515</v>
      </c>
      <c r="C155" s="506" t="s">
        <v>1798</v>
      </c>
      <c r="D155" s="506" t="s">
        <v>33</v>
      </c>
      <c r="E155" s="506" t="s">
        <v>1134</v>
      </c>
      <c r="F155" s="506" t="s">
        <v>5422</v>
      </c>
      <c r="G155" s="507" t="s">
        <v>5464</v>
      </c>
      <c r="H155" s="491"/>
      <c r="I155" s="491"/>
      <c r="J155" s="491"/>
      <c r="K155" s="491"/>
      <c r="L155" s="491"/>
      <c r="M155" s="492" t="s">
        <v>6516</v>
      </c>
      <c r="N155" s="492" t="s">
        <v>6517</v>
      </c>
      <c r="O155" s="493" t="s">
        <v>4571</v>
      </c>
      <c r="P155" s="493">
        <v>2.0</v>
      </c>
      <c r="Q155" s="493">
        <v>147.0</v>
      </c>
      <c r="R155" s="494">
        <v>6.0</v>
      </c>
      <c r="S155" s="495">
        <v>11758.0</v>
      </c>
      <c r="T155" s="496" t="s">
        <v>39</v>
      </c>
      <c r="U155" s="496"/>
      <c r="V155" s="496" t="s">
        <v>5426</v>
      </c>
      <c r="W155" s="497">
        <v>0.0</v>
      </c>
      <c r="X155" s="496"/>
      <c r="Y155" s="534"/>
      <c r="Z155" s="498" t="s">
        <v>6133</v>
      </c>
      <c r="AA155" s="496"/>
      <c r="AB155" s="499" t="s">
        <v>6518</v>
      </c>
      <c r="AC155" s="41" t="s">
        <v>6519</v>
      </c>
      <c r="AD155" s="500" t="s">
        <v>5842</v>
      </c>
      <c r="AE155" s="500" t="s">
        <v>4571</v>
      </c>
      <c r="AF155" s="501">
        <v>2.0</v>
      </c>
      <c r="AG155" s="501">
        <v>146.0</v>
      </c>
      <c r="AH155" s="500">
        <v>6.0</v>
      </c>
      <c r="AI155" s="510" t="s">
        <v>5441</v>
      </c>
      <c r="AJ155" s="503" t="s">
        <v>39</v>
      </c>
      <c r="AK155" s="500" t="s">
        <v>6520</v>
      </c>
      <c r="AL155" s="500">
        <v>9.99955814E8</v>
      </c>
      <c r="AM155" s="500" t="s">
        <v>5431</v>
      </c>
      <c r="AN155" s="504" t="s">
        <v>5432</v>
      </c>
      <c r="AO155" s="487"/>
      <c r="AP155" s="487"/>
      <c r="AQ155" s="487"/>
    </row>
    <row r="156" ht="36.75" customHeight="1">
      <c r="A156" s="488" t="s">
        <v>6521</v>
      </c>
      <c r="B156" s="489" t="s">
        <v>6522</v>
      </c>
      <c r="C156" s="489" t="s">
        <v>1798</v>
      </c>
      <c r="D156" s="489" t="s">
        <v>33</v>
      </c>
      <c r="E156" s="489" t="s">
        <v>1141</v>
      </c>
      <c r="F156" s="489" t="s">
        <v>5422</v>
      </c>
      <c r="G156" s="490" t="s">
        <v>70</v>
      </c>
      <c r="H156" s="554"/>
      <c r="I156" s="554"/>
      <c r="J156" s="554"/>
      <c r="K156" s="554"/>
      <c r="L156" s="554"/>
      <c r="M156" s="514" t="s">
        <v>6523</v>
      </c>
      <c r="N156" s="514" t="s">
        <v>6524</v>
      </c>
      <c r="O156" s="494" t="s">
        <v>3423</v>
      </c>
      <c r="P156" s="493">
        <v>2.0</v>
      </c>
      <c r="Q156" s="493">
        <v>148.0</v>
      </c>
      <c r="R156" s="494">
        <v>6.0</v>
      </c>
      <c r="S156" s="495">
        <v>42948.0</v>
      </c>
      <c r="T156" s="496" t="s">
        <v>39</v>
      </c>
      <c r="U156" s="496"/>
      <c r="V156" s="496" t="s">
        <v>5426</v>
      </c>
      <c r="W156" s="497">
        <v>8.0</v>
      </c>
      <c r="X156" s="496"/>
      <c r="Y156" s="482" t="s">
        <v>5427</v>
      </c>
      <c r="Z156" s="498" t="s">
        <v>6525</v>
      </c>
      <c r="AA156" s="496"/>
      <c r="AB156" s="499" t="s">
        <v>6526</v>
      </c>
      <c r="AC156" s="41" t="s">
        <v>6527</v>
      </c>
      <c r="AD156" s="500"/>
      <c r="AE156" s="500" t="s">
        <v>4571</v>
      </c>
      <c r="AF156" s="501">
        <v>2.0</v>
      </c>
      <c r="AG156" s="501">
        <v>147.0</v>
      </c>
      <c r="AH156" s="500">
        <v>6.0</v>
      </c>
      <c r="AI156" s="510" t="s">
        <v>5527</v>
      </c>
      <c r="AJ156" s="503" t="s">
        <v>39</v>
      </c>
      <c r="AK156" s="500" t="s">
        <v>908</v>
      </c>
      <c r="AL156" s="500"/>
      <c r="AM156" s="500" t="s">
        <v>5431</v>
      </c>
      <c r="AN156" s="504" t="s">
        <v>5432</v>
      </c>
      <c r="AO156" s="487"/>
      <c r="AP156" s="487"/>
      <c r="AQ156" s="487"/>
    </row>
    <row r="157" ht="36.75" customHeight="1">
      <c r="A157" s="570">
        <v>1.03779807E8</v>
      </c>
      <c r="B157" s="570" t="s">
        <v>6528</v>
      </c>
      <c r="C157" s="570" t="s">
        <v>3522</v>
      </c>
      <c r="D157" s="570" t="s">
        <v>6467</v>
      </c>
      <c r="E157" s="571" t="s">
        <v>1147</v>
      </c>
      <c r="F157" s="570" t="s">
        <v>5938</v>
      </c>
      <c r="G157" s="572">
        <v>12788.0</v>
      </c>
      <c r="H157" s="573"/>
      <c r="I157" s="573"/>
      <c r="J157" s="573"/>
      <c r="K157" s="573"/>
      <c r="L157" s="573"/>
      <c r="M157" s="573"/>
      <c r="N157" s="573"/>
      <c r="O157" s="574"/>
      <c r="P157" s="574"/>
      <c r="Q157" s="574"/>
      <c r="R157" s="574"/>
      <c r="S157" s="575"/>
      <c r="T157" s="574"/>
      <c r="U157" s="574"/>
      <c r="V157" s="574"/>
      <c r="W157" s="576"/>
      <c r="X157" s="574"/>
      <c r="Y157" s="574"/>
      <c r="Z157" s="576"/>
      <c r="AA157" s="496"/>
      <c r="AB157" s="499" t="s">
        <v>6529</v>
      </c>
      <c r="AC157" s="41" t="s">
        <v>6530</v>
      </c>
      <c r="AD157" s="500" t="s">
        <v>5735</v>
      </c>
      <c r="AE157" s="500" t="s">
        <v>4571</v>
      </c>
      <c r="AF157" s="501">
        <v>2.0</v>
      </c>
      <c r="AG157" s="501">
        <v>148.0</v>
      </c>
      <c r="AH157" s="500">
        <v>6.0</v>
      </c>
      <c r="AI157" s="512">
        <v>47939.0</v>
      </c>
      <c r="AJ157" s="503" t="s">
        <v>39</v>
      </c>
      <c r="AK157" s="500" t="s">
        <v>6329</v>
      </c>
      <c r="AL157" s="500" t="s">
        <v>5487</v>
      </c>
      <c r="AM157" s="500" t="s">
        <v>5431</v>
      </c>
      <c r="AN157" s="504" t="s">
        <v>5432</v>
      </c>
      <c r="AO157" s="487"/>
      <c r="AP157" s="487"/>
      <c r="AQ157" s="487"/>
    </row>
    <row r="158" ht="36.75" customHeight="1">
      <c r="A158" s="488" t="s">
        <v>6531</v>
      </c>
      <c r="B158" s="489" t="s">
        <v>6532</v>
      </c>
      <c r="C158" s="489" t="s">
        <v>1798</v>
      </c>
      <c r="D158" s="489" t="s">
        <v>33</v>
      </c>
      <c r="E158" s="489" t="s">
        <v>1153</v>
      </c>
      <c r="F158" s="489" t="s">
        <v>5422</v>
      </c>
      <c r="G158" s="490" t="s">
        <v>129</v>
      </c>
      <c r="H158" s="491" t="s">
        <v>6533</v>
      </c>
      <c r="I158" s="491"/>
      <c r="J158" s="491"/>
      <c r="K158" s="491"/>
      <c r="L158" s="491"/>
      <c r="M158" s="492" t="s">
        <v>6534</v>
      </c>
      <c r="N158" s="492" t="s">
        <v>6535</v>
      </c>
      <c r="O158" s="493" t="s">
        <v>6016</v>
      </c>
      <c r="P158" s="493">
        <v>2.0</v>
      </c>
      <c r="Q158" s="493">
        <v>150.0</v>
      </c>
      <c r="R158" s="494">
        <v>8.0</v>
      </c>
      <c r="S158" s="495">
        <v>11333.0</v>
      </c>
      <c r="T158" s="496" t="s">
        <v>39</v>
      </c>
      <c r="U158" s="496"/>
      <c r="V158" s="496" t="s">
        <v>5426</v>
      </c>
      <c r="W158" s="497">
        <v>0.0</v>
      </c>
      <c r="X158" s="496"/>
      <c r="Y158" s="482" t="s">
        <v>5427</v>
      </c>
      <c r="Z158" s="498" t="s">
        <v>6536</v>
      </c>
      <c r="AA158" s="496"/>
      <c r="AB158" s="499" t="s">
        <v>6537</v>
      </c>
      <c r="AC158" s="41" t="s">
        <v>6538</v>
      </c>
      <c r="AD158" s="500" t="s">
        <v>6163</v>
      </c>
      <c r="AE158" s="500" t="s">
        <v>6016</v>
      </c>
      <c r="AF158" s="501">
        <v>2.0</v>
      </c>
      <c r="AG158" s="501">
        <v>149.0</v>
      </c>
      <c r="AH158" s="500">
        <v>8.0</v>
      </c>
      <c r="AI158" s="502">
        <v>48153.0</v>
      </c>
      <c r="AJ158" s="503" t="s">
        <v>39</v>
      </c>
      <c r="AK158" s="500" t="s">
        <v>78</v>
      </c>
      <c r="AL158" s="500">
        <v>9.98511005E8</v>
      </c>
      <c r="AM158" s="500" t="s">
        <v>5431</v>
      </c>
      <c r="AN158" s="504" t="s">
        <v>5432</v>
      </c>
      <c r="AO158" s="487"/>
      <c r="AP158" s="487"/>
      <c r="AQ158" s="487"/>
    </row>
    <row r="159" ht="36.75" customHeight="1">
      <c r="A159" s="505" t="s">
        <v>6539</v>
      </c>
      <c r="B159" s="506" t="s">
        <v>6540</v>
      </c>
      <c r="C159" s="506" t="s">
        <v>1798</v>
      </c>
      <c r="D159" s="506" t="s">
        <v>33</v>
      </c>
      <c r="E159" s="506" t="s">
        <v>1160</v>
      </c>
      <c r="F159" s="506" t="s">
        <v>5422</v>
      </c>
      <c r="G159" s="507" t="s">
        <v>70</v>
      </c>
      <c r="H159" s="491"/>
      <c r="I159" s="491"/>
      <c r="J159" s="491"/>
      <c r="K159" s="491"/>
      <c r="L159" s="491"/>
      <c r="M159" s="492" t="s">
        <v>6541</v>
      </c>
      <c r="N159" s="492" t="s">
        <v>6542</v>
      </c>
      <c r="O159" s="493" t="s">
        <v>6016</v>
      </c>
      <c r="P159" s="493">
        <v>2.0</v>
      </c>
      <c r="Q159" s="493">
        <v>151.0</v>
      </c>
      <c r="R159" s="494">
        <v>8.0</v>
      </c>
      <c r="S159" s="495">
        <v>11333.0</v>
      </c>
      <c r="T159" s="496" t="s">
        <v>39</v>
      </c>
      <c r="U159" s="496"/>
      <c r="V159" s="496" t="s">
        <v>5426</v>
      </c>
      <c r="W159" s="497">
        <v>0.0</v>
      </c>
      <c r="X159" s="496"/>
      <c r="Y159" s="482" t="s">
        <v>5427</v>
      </c>
      <c r="Z159" s="498" t="s">
        <v>6536</v>
      </c>
      <c r="AA159" s="496"/>
      <c r="AB159" s="499" t="s">
        <v>6543</v>
      </c>
      <c r="AC159" s="41" t="s">
        <v>6544</v>
      </c>
      <c r="AD159" s="500" t="s">
        <v>5637</v>
      </c>
      <c r="AE159" s="500" t="s">
        <v>6016</v>
      </c>
      <c r="AF159" s="501">
        <v>2.0</v>
      </c>
      <c r="AG159" s="501">
        <v>150.0</v>
      </c>
      <c r="AH159" s="500">
        <v>8.0</v>
      </c>
      <c r="AI159" s="510" t="s">
        <v>6545</v>
      </c>
      <c r="AJ159" s="503" t="s">
        <v>39</v>
      </c>
      <c r="AK159" s="500" t="s">
        <v>92</v>
      </c>
      <c r="AL159" s="500">
        <v>9.91630193E8</v>
      </c>
      <c r="AM159" s="500" t="s">
        <v>5431</v>
      </c>
      <c r="AN159" s="504" t="s">
        <v>5432</v>
      </c>
      <c r="AO159" s="487"/>
      <c r="AP159" s="487"/>
      <c r="AQ159" s="487"/>
    </row>
    <row r="160" ht="36.75" customHeight="1">
      <c r="A160" s="488" t="s">
        <v>6546</v>
      </c>
      <c r="B160" s="489" t="s">
        <v>6547</v>
      </c>
      <c r="C160" s="489" t="s">
        <v>1798</v>
      </c>
      <c r="D160" s="489" t="s">
        <v>33</v>
      </c>
      <c r="E160" s="489" t="s">
        <v>1166</v>
      </c>
      <c r="F160" s="489" t="s">
        <v>5422</v>
      </c>
      <c r="G160" s="490" t="s">
        <v>681</v>
      </c>
      <c r="H160" s="554"/>
      <c r="I160" s="554"/>
      <c r="J160" s="554"/>
      <c r="K160" s="554"/>
      <c r="L160" s="554"/>
      <c r="M160" s="577" t="s">
        <v>6548</v>
      </c>
      <c r="N160" s="514" t="s">
        <v>6549</v>
      </c>
      <c r="O160" s="493" t="s">
        <v>6016</v>
      </c>
      <c r="P160" s="493">
        <v>2.0</v>
      </c>
      <c r="Q160" s="493">
        <v>152.0</v>
      </c>
      <c r="R160" s="494">
        <v>8.0</v>
      </c>
      <c r="S160" s="495">
        <v>45302.0</v>
      </c>
      <c r="T160" s="496" t="s">
        <v>39</v>
      </c>
      <c r="U160" s="509"/>
      <c r="V160" s="496" t="s">
        <v>5426</v>
      </c>
      <c r="W160" s="509" t="s">
        <v>6550</v>
      </c>
      <c r="X160" s="496"/>
      <c r="Y160" s="509" t="s">
        <v>6550</v>
      </c>
      <c r="Z160" s="509" t="s">
        <v>6550</v>
      </c>
      <c r="AA160" s="496"/>
      <c r="AB160" s="499" t="s">
        <v>6551</v>
      </c>
      <c r="AC160" s="41" t="s">
        <v>6552</v>
      </c>
      <c r="AD160" s="500" t="s">
        <v>5560</v>
      </c>
      <c r="AE160" s="500" t="s">
        <v>6016</v>
      </c>
      <c r="AF160" s="501">
        <v>2.0</v>
      </c>
      <c r="AG160" s="501">
        <v>151.0</v>
      </c>
      <c r="AH160" s="500">
        <v>8.0</v>
      </c>
      <c r="AI160" s="510" t="s">
        <v>6553</v>
      </c>
      <c r="AJ160" s="503" t="s">
        <v>39</v>
      </c>
      <c r="AK160" s="500" t="s">
        <v>92</v>
      </c>
      <c r="AL160" s="500">
        <v>9.85365968E8</v>
      </c>
      <c r="AM160" s="500" t="s">
        <v>5431</v>
      </c>
      <c r="AN160" s="504" t="s">
        <v>5432</v>
      </c>
      <c r="AO160" s="487"/>
      <c r="AP160" s="487"/>
      <c r="AQ160" s="487"/>
    </row>
    <row r="161" ht="36.75" customHeight="1">
      <c r="A161" s="505" t="s">
        <v>6554</v>
      </c>
      <c r="B161" s="506" t="s">
        <v>6555</v>
      </c>
      <c r="C161" s="506" t="s">
        <v>1798</v>
      </c>
      <c r="D161" s="506" t="s">
        <v>33</v>
      </c>
      <c r="E161" s="506" t="s">
        <v>1175</v>
      </c>
      <c r="F161" s="506" t="s">
        <v>5422</v>
      </c>
      <c r="G161" s="507" t="s">
        <v>5464</v>
      </c>
      <c r="H161" s="491"/>
      <c r="I161" s="491"/>
      <c r="J161" s="491"/>
      <c r="K161" s="491"/>
      <c r="L161" s="491"/>
      <c r="M161" s="524" t="s">
        <v>6414</v>
      </c>
      <c r="N161" s="524" t="s">
        <v>6556</v>
      </c>
      <c r="O161" s="525" t="s">
        <v>6016</v>
      </c>
      <c r="P161" s="525">
        <v>2.0</v>
      </c>
      <c r="Q161" s="493">
        <v>153.0</v>
      </c>
      <c r="R161" s="526">
        <v>8.0</v>
      </c>
      <c r="S161" s="527">
        <v>11335.0</v>
      </c>
      <c r="T161" s="496" t="s">
        <v>39</v>
      </c>
      <c r="U161" s="496"/>
      <c r="V161" s="496" t="s">
        <v>5426</v>
      </c>
      <c r="W161" s="497">
        <v>0.0</v>
      </c>
      <c r="X161" s="496"/>
      <c r="Y161" s="511" t="s">
        <v>5427</v>
      </c>
      <c r="Z161" s="498" t="s">
        <v>5428</v>
      </c>
      <c r="AA161" s="496"/>
      <c r="AB161" s="499" t="s">
        <v>6557</v>
      </c>
      <c r="AC161" s="41" t="s">
        <v>6558</v>
      </c>
      <c r="AD161" s="500" t="s">
        <v>5794</v>
      </c>
      <c r="AE161" s="500" t="s">
        <v>6016</v>
      </c>
      <c r="AF161" s="501">
        <v>2.0</v>
      </c>
      <c r="AG161" s="501">
        <v>152.0</v>
      </c>
      <c r="AH161" s="500">
        <v>8.0</v>
      </c>
      <c r="AI161" s="502">
        <v>45597.0</v>
      </c>
      <c r="AJ161" s="503" t="s">
        <v>39</v>
      </c>
      <c r="AK161" s="500" t="s">
        <v>1385</v>
      </c>
      <c r="AL161" s="500">
        <v>9.90614399E8</v>
      </c>
      <c r="AM161" s="500" t="s">
        <v>5431</v>
      </c>
      <c r="AN161" s="504" t="s">
        <v>5432</v>
      </c>
      <c r="AO161" s="487"/>
      <c r="AP161" s="487"/>
      <c r="AQ161" s="487"/>
    </row>
    <row r="162" ht="36.75" customHeight="1">
      <c r="A162" s="488" t="s">
        <v>6559</v>
      </c>
      <c r="B162" s="489" t="s">
        <v>6560</v>
      </c>
      <c r="C162" s="489" t="s">
        <v>1798</v>
      </c>
      <c r="D162" s="489" t="s">
        <v>33</v>
      </c>
      <c r="E162" s="489" t="s">
        <v>1188</v>
      </c>
      <c r="F162" s="489" t="s">
        <v>5422</v>
      </c>
      <c r="G162" s="490" t="s">
        <v>70</v>
      </c>
      <c r="H162" s="554"/>
      <c r="I162" s="554"/>
      <c r="J162" s="554"/>
      <c r="K162" s="554"/>
      <c r="L162" s="554"/>
      <c r="M162" s="578" t="s">
        <v>6561</v>
      </c>
      <c r="N162" s="578" t="s">
        <v>6562</v>
      </c>
      <c r="O162" s="525" t="s">
        <v>6016</v>
      </c>
      <c r="P162" s="525">
        <v>2.0</v>
      </c>
      <c r="Q162" s="493">
        <v>154.0</v>
      </c>
      <c r="R162" s="526">
        <v>8.0</v>
      </c>
      <c r="S162" s="527">
        <v>45660.0</v>
      </c>
      <c r="T162" s="496" t="s">
        <v>39</v>
      </c>
      <c r="U162" s="496"/>
      <c r="V162" s="496" t="s">
        <v>5426</v>
      </c>
      <c r="W162" s="497">
        <v>47.86</v>
      </c>
      <c r="X162" s="496"/>
      <c r="Y162" s="534"/>
      <c r="Z162" s="498" t="s">
        <v>99</v>
      </c>
      <c r="AA162" s="496"/>
      <c r="AB162" s="499" t="s">
        <v>6563</v>
      </c>
      <c r="AC162" s="41" t="s">
        <v>6564</v>
      </c>
      <c r="AD162" s="500" t="s">
        <v>6041</v>
      </c>
      <c r="AE162" s="500" t="s">
        <v>6016</v>
      </c>
      <c r="AF162" s="501">
        <v>2.0</v>
      </c>
      <c r="AG162" s="501">
        <v>153.0</v>
      </c>
      <c r="AH162" s="500">
        <v>8.0</v>
      </c>
      <c r="AI162" s="502">
        <v>48183.0</v>
      </c>
      <c r="AJ162" s="503" t="s">
        <v>39</v>
      </c>
      <c r="AK162" s="500" t="s">
        <v>6565</v>
      </c>
      <c r="AL162" s="500">
        <v>9.86649438E8</v>
      </c>
      <c r="AM162" s="500" t="s">
        <v>5431</v>
      </c>
      <c r="AN162" s="504" t="s">
        <v>5432</v>
      </c>
      <c r="AO162" s="487"/>
      <c r="AP162" s="487"/>
      <c r="AQ162" s="487"/>
    </row>
    <row r="163" ht="36.75" customHeight="1">
      <c r="A163" s="544" t="s">
        <v>6566</v>
      </c>
      <c r="B163" s="545" t="s">
        <v>6567</v>
      </c>
      <c r="C163" s="545" t="s">
        <v>5530</v>
      </c>
      <c r="D163" s="545" t="s">
        <v>9</v>
      </c>
      <c r="E163" s="545" t="s">
        <v>1194</v>
      </c>
      <c r="F163" s="545" t="s">
        <v>138</v>
      </c>
      <c r="G163" s="546" t="s">
        <v>496</v>
      </c>
      <c r="H163" s="491"/>
      <c r="I163" s="491"/>
      <c r="J163" s="491"/>
      <c r="K163" s="491"/>
      <c r="L163" s="491"/>
      <c r="M163" s="524"/>
      <c r="N163" s="524"/>
      <c r="O163" s="525"/>
      <c r="P163" s="525"/>
      <c r="Q163" s="493"/>
      <c r="R163" s="526"/>
      <c r="S163" s="527"/>
      <c r="T163" s="496"/>
      <c r="U163" s="496"/>
      <c r="V163" s="496"/>
      <c r="W163" s="497"/>
      <c r="X163" s="496"/>
      <c r="Y163" s="534"/>
      <c r="Z163" s="498"/>
      <c r="AA163" s="496"/>
      <c r="AB163" s="499"/>
      <c r="AC163" s="41"/>
      <c r="AD163" s="500"/>
      <c r="AE163" s="500"/>
      <c r="AF163" s="501"/>
      <c r="AG163" s="501"/>
      <c r="AH163" s="500"/>
      <c r="AI163" s="512"/>
      <c r="AJ163" s="503"/>
      <c r="AK163" s="500"/>
      <c r="AL163" s="500"/>
      <c r="AM163" s="500"/>
      <c r="AN163" s="504"/>
      <c r="AO163" s="487"/>
      <c r="AP163" s="487"/>
      <c r="AQ163" s="487"/>
    </row>
    <row r="164" ht="36.75" customHeight="1">
      <c r="A164" s="505" t="s">
        <v>6568</v>
      </c>
      <c r="B164" s="506" t="s">
        <v>6569</v>
      </c>
      <c r="C164" s="506" t="s">
        <v>1392</v>
      </c>
      <c r="D164" s="506" t="s">
        <v>6068</v>
      </c>
      <c r="E164" s="506" t="s">
        <v>1209</v>
      </c>
      <c r="F164" s="506" t="s">
        <v>5422</v>
      </c>
      <c r="G164" s="507" t="s">
        <v>70</v>
      </c>
      <c r="H164" s="491"/>
      <c r="I164" s="491"/>
      <c r="J164" s="491"/>
      <c r="K164" s="491"/>
      <c r="L164" s="491"/>
      <c r="M164" s="524" t="s">
        <v>6570</v>
      </c>
      <c r="N164" s="524" t="s">
        <v>6571</v>
      </c>
      <c r="O164" s="525" t="s">
        <v>6016</v>
      </c>
      <c r="P164" s="525">
        <v>2.0</v>
      </c>
      <c r="Q164" s="493">
        <v>155.0</v>
      </c>
      <c r="R164" s="526">
        <v>8.0</v>
      </c>
      <c r="S164" s="527">
        <v>11334.0</v>
      </c>
      <c r="T164" s="496" t="s">
        <v>39</v>
      </c>
      <c r="U164" s="496"/>
      <c r="V164" s="496" t="s">
        <v>5426</v>
      </c>
      <c r="W164" s="497">
        <v>0.0</v>
      </c>
      <c r="X164" s="496"/>
      <c r="Y164" s="534"/>
      <c r="Z164" s="498" t="s">
        <v>5428</v>
      </c>
      <c r="AA164" s="496"/>
      <c r="AB164" s="499" t="s">
        <v>6561</v>
      </c>
      <c r="AC164" s="41" t="s">
        <v>6572</v>
      </c>
      <c r="AD164" s="500" t="s">
        <v>6573</v>
      </c>
      <c r="AE164" s="500" t="s">
        <v>6016</v>
      </c>
      <c r="AF164" s="501">
        <v>2.0</v>
      </c>
      <c r="AG164" s="501">
        <v>154.0</v>
      </c>
      <c r="AH164" s="500">
        <v>8.0</v>
      </c>
      <c r="AI164" s="512">
        <v>45717.0</v>
      </c>
      <c r="AJ164" s="503" t="s">
        <v>39</v>
      </c>
      <c r="AK164" s="500" t="s">
        <v>6574</v>
      </c>
      <c r="AL164" s="500">
        <v>9.67131676E8</v>
      </c>
      <c r="AM164" s="500" t="s">
        <v>5431</v>
      </c>
      <c r="AN164" s="504" t="s">
        <v>5432</v>
      </c>
      <c r="AO164" s="487"/>
      <c r="AP164" s="487"/>
      <c r="AQ164" s="487"/>
    </row>
    <row r="165" ht="36.75" customHeight="1">
      <c r="A165" s="488" t="s">
        <v>6575</v>
      </c>
      <c r="B165" s="489" t="s">
        <v>6576</v>
      </c>
      <c r="C165" s="489" t="s">
        <v>1603</v>
      </c>
      <c r="D165" s="489" t="s">
        <v>6068</v>
      </c>
      <c r="E165" s="489" t="s">
        <v>1217</v>
      </c>
      <c r="F165" s="489" t="s">
        <v>35</v>
      </c>
      <c r="G165" s="490" t="s">
        <v>548</v>
      </c>
      <c r="H165" s="491"/>
      <c r="I165" s="491"/>
      <c r="J165" s="491"/>
      <c r="K165" s="491"/>
      <c r="L165" s="491"/>
      <c r="M165" s="568" t="s">
        <v>6434</v>
      </c>
      <c r="N165" s="579" t="s">
        <v>6434</v>
      </c>
      <c r="O165" s="493" t="s">
        <v>6016</v>
      </c>
      <c r="P165" s="493">
        <v>2.0</v>
      </c>
      <c r="Q165" s="493">
        <v>156.0</v>
      </c>
      <c r="R165" s="494">
        <v>8.0</v>
      </c>
      <c r="S165" s="579" t="s">
        <v>6434</v>
      </c>
      <c r="T165" s="496" t="s">
        <v>39</v>
      </c>
      <c r="U165" s="579" t="s">
        <v>6434</v>
      </c>
      <c r="V165" s="496" t="s">
        <v>5426</v>
      </c>
      <c r="W165" s="497">
        <v>4.11</v>
      </c>
      <c r="X165" s="496"/>
      <c r="Y165" s="529"/>
      <c r="Z165" s="498" t="s">
        <v>99</v>
      </c>
      <c r="AA165" s="496"/>
      <c r="AB165" s="499" t="s">
        <v>6577</v>
      </c>
      <c r="AC165" s="41" t="s">
        <v>6578</v>
      </c>
      <c r="AD165" s="500" t="s">
        <v>5526</v>
      </c>
      <c r="AE165" s="500" t="s">
        <v>6016</v>
      </c>
      <c r="AF165" s="501">
        <v>2.0</v>
      </c>
      <c r="AG165" s="501">
        <v>155.0</v>
      </c>
      <c r="AH165" s="500">
        <v>8.0</v>
      </c>
      <c r="AI165" s="502">
        <v>48153.0</v>
      </c>
      <c r="AJ165" s="503" t="s">
        <v>39</v>
      </c>
      <c r="AK165" s="500" t="s">
        <v>78</v>
      </c>
      <c r="AL165" s="500">
        <v>9.89781834E8</v>
      </c>
      <c r="AM165" s="500" t="s">
        <v>5431</v>
      </c>
      <c r="AN165" s="504" t="s">
        <v>5432</v>
      </c>
      <c r="AO165" s="487"/>
      <c r="AP165" s="487"/>
      <c r="AQ165" s="487"/>
    </row>
    <row r="166" ht="36.75" customHeight="1">
      <c r="A166" s="505" t="s">
        <v>6579</v>
      </c>
      <c r="B166" s="506" t="s">
        <v>6580</v>
      </c>
      <c r="C166" s="506" t="s">
        <v>1603</v>
      </c>
      <c r="D166" s="506" t="s">
        <v>6068</v>
      </c>
      <c r="E166" s="506" t="s">
        <v>1220</v>
      </c>
      <c r="F166" s="506" t="s">
        <v>35</v>
      </c>
      <c r="G166" s="507" t="s">
        <v>752</v>
      </c>
      <c r="H166" s="491"/>
      <c r="I166" s="491"/>
      <c r="J166" s="491"/>
      <c r="K166" s="491"/>
      <c r="L166" s="491"/>
      <c r="M166" s="492" t="s">
        <v>6581</v>
      </c>
      <c r="N166" s="492" t="s">
        <v>6582</v>
      </c>
      <c r="O166" s="493" t="s">
        <v>6016</v>
      </c>
      <c r="P166" s="493">
        <v>2.0</v>
      </c>
      <c r="Q166" s="493">
        <v>157.0</v>
      </c>
      <c r="R166" s="494">
        <v>4.0</v>
      </c>
      <c r="S166" s="495">
        <v>11362.0</v>
      </c>
      <c r="T166" s="492" t="s">
        <v>39</v>
      </c>
      <c r="U166" s="492"/>
      <c r="V166" s="496" t="s">
        <v>5426</v>
      </c>
      <c r="W166" s="497">
        <v>0.0</v>
      </c>
      <c r="X166" s="496"/>
      <c r="Y166" s="529"/>
      <c r="Z166" s="498" t="s">
        <v>5428</v>
      </c>
      <c r="AA166" s="496"/>
      <c r="AB166" s="499" t="s">
        <v>6583</v>
      </c>
      <c r="AC166" s="41" t="s">
        <v>6584</v>
      </c>
      <c r="AD166" s="500"/>
      <c r="AE166" s="500" t="s">
        <v>6016</v>
      </c>
      <c r="AF166" s="501">
        <v>2.0</v>
      </c>
      <c r="AG166" s="501">
        <v>156.0</v>
      </c>
      <c r="AH166" s="500">
        <v>8.0</v>
      </c>
      <c r="AI166" s="510" t="s">
        <v>5441</v>
      </c>
      <c r="AJ166" s="503" t="s">
        <v>39</v>
      </c>
      <c r="AK166" s="500" t="s">
        <v>1078</v>
      </c>
      <c r="AL166" s="500"/>
      <c r="AM166" s="500" t="s">
        <v>5431</v>
      </c>
      <c r="AN166" s="504" t="s">
        <v>5443</v>
      </c>
      <c r="AO166" s="487"/>
      <c r="AP166" s="487"/>
      <c r="AQ166" s="487"/>
    </row>
    <row r="167" ht="36.75" customHeight="1">
      <c r="A167" s="488" t="s">
        <v>6585</v>
      </c>
      <c r="B167" s="489" t="s">
        <v>6586</v>
      </c>
      <c r="C167" s="489" t="s">
        <v>1603</v>
      </c>
      <c r="D167" s="489" t="s">
        <v>6068</v>
      </c>
      <c r="E167" s="489" t="s">
        <v>1226</v>
      </c>
      <c r="F167" s="489" t="s">
        <v>35</v>
      </c>
      <c r="G167" s="490" t="s">
        <v>548</v>
      </c>
      <c r="H167" s="491"/>
      <c r="I167" s="491"/>
      <c r="J167" s="491"/>
      <c r="K167" s="491"/>
      <c r="L167" s="491"/>
      <c r="M167" s="492" t="s">
        <v>6587</v>
      </c>
      <c r="N167" s="492" t="s">
        <v>6588</v>
      </c>
      <c r="O167" s="493" t="s">
        <v>6016</v>
      </c>
      <c r="P167" s="493">
        <v>2.0</v>
      </c>
      <c r="Q167" s="493">
        <v>158.0</v>
      </c>
      <c r="R167" s="494">
        <v>8.0</v>
      </c>
      <c r="S167" s="494" t="s">
        <v>5435</v>
      </c>
      <c r="T167" s="496" t="s">
        <v>39</v>
      </c>
      <c r="U167" s="496"/>
      <c r="V167" s="496" t="s">
        <v>5426</v>
      </c>
      <c r="W167" s="497">
        <v>115.95</v>
      </c>
      <c r="X167" s="496"/>
      <c r="Y167" s="534"/>
      <c r="Z167" s="498" t="s">
        <v>5428</v>
      </c>
      <c r="AA167" s="496"/>
      <c r="AB167" s="499" t="s">
        <v>6589</v>
      </c>
      <c r="AC167" s="41" t="s">
        <v>6590</v>
      </c>
      <c r="AD167" s="500" t="s">
        <v>6337</v>
      </c>
      <c r="AE167" s="500" t="s">
        <v>6016</v>
      </c>
      <c r="AF167" s="501">
        <v>2.0</v>
      </c>
      <c r="AG167" s="501">
        <v>157.0</v>
      </c>
      <c r="AH167" s="500">
        <v>8.0</v>
      </c>
      <c r="AI167" s="510" t="s">
        <v>6591</v>
      </c>
      <c r="AJ167" s="503" t="s">
        <v>39</v>
      </c>
      <c r="AK167" s="500" t="s">
        <v>724</v>
      </c>
      <c r="AL167" s="500">
        <v>9.90614399E8</v>
      </c>
      <c r="AM167" s="500" t="s">
        <v>5431</v>
      </c>
      <c r="AN167" s="504" t="s">
        <v>5207</v>
      </c>
      <c r="AO167" s="487"/>
      <c r="AP167" s="487"/>
      <c r="AQ167" s="487"/>
    </row>
    <row r="168" ht="36.75" customHeight="1">
      <c r="A168" s="544" t="s">
        <v>6592</v>
      </c>
      <c r="B168" s="545" t="s">
        <v>6593</v>
      </c>
      <c r="C168" s="545" t="s">
        <v>4228</v>
      </c>
      <c r="D168" s="545" t="s">
        <v>9</v>
      </c>
      <c r="E168" s="545" t="s">
        <v>1232</v>
      </c>
      <c r="F168" s="545" t="s">
        <v>5938</v>
      </c>
      <c r="G168" s="546" t="s">
        <v>496</v>
      </c>
      <c r="H168" s="491"/>
      <c r="I168" s="491"/>
      <c r="J168" s="491"/>
      <c r="K168" s="491"/>
      <c r="L168" s="491"/>
      <c r="M168" s="492" t="s">
        <v>6594</v>
      </c>
      <c r="N168" s="492" t="s">
        <v>6595</v>
      </c>
      <c r="O168" s="493" t="s">
        <v>6016</v>
      </c>
      <c r="P168" s="493">
        <v>2.0</v>
      </c>
      <c r="Q168" s="493">
        <v>159.0</v>
      </c>
      <c r="R168" s="494">
        <v>8.0</v>
      </c>
      <c r="S168" s="494" t="s">
        <v>6453</v>
      </c>
      <c r="T168" s="492" t="s">
        <v>39</v>
      </c>
      <c r="U168" s="492"/>
      <c r="V168" s="496" t="s">
        <v>5426</v>
      </c>
      <c r="W168" s="497">
        <v>41.35</v>
      </c>
      <c r="X168" s="496"/>
      <c r="Y168" s="534"/>
      <c r="Z168" s="498" t="s">
        <v>5428</v>
      </c>
      <c r="AA168" s="496"/>
      <c r="AB168" s="499" t="s">
        <v>6596</v>
      </c>
      <c r="AC168" s="41" t="s">
        <v>6597</v>
      </c>
      <c r="AD168" s="500" t="s">
        <v>5637</v>
      </c>
      <c r="AE168" s="500" t="s">
        <v>6016</v>
      </c>
      <c r="AF168" s="501">
        <v>2.0</v>
      </c>
      <c r="AG168" s="501">
        <v>158.0</v>
      </c>
      <c r="AH168" s="500">
        <v>8.0</v>
      </c>
      <c r="AI168" s="512">
        <v>48670.0</v>
      </c>
      <c r="AJ168" s="503" t="s">
        <v>39</v>
      </c>
      <c r="AK168" s="500" t="s">
        <v>6598</v>
      </c>
      <c r="AL168" s="500">
        <v>9.89680385E8</v>
      </c>
      <c r="AM168" s="500" t="s">
        <v>5431</v>
      </c>
      <c r="AN168" s="504" t="s">
        <v>5432</v>
      </c>
      <c r="AO168" s="487"/>
      <c r="AP168" s="487"/>
      <c r="AQ168" s="487"/>
    </row>
    <row r="169" ht="36.75" customHeight="1">
      <c r="A169" s="488" t="s">
        <v>6599</v>
      </c>
      <c r="B169" s="489" t="s">
        <v>6600</v>
      </c>
      <c r="C169" s="489" t="s">
        <v>1603</v>
      </c>
      <c r="D169" s="489" t="s">
        <v>6068</v>
      </c>
      <c r="E169" s="489" t="s">
        <v>1240</v>
      </c>
      <c r="F169" s="489" t="s">
        <v>35</v>
      </c>
      <c r="G169" s="490" t="s">
        <v>5464</v>
      </c>
      <c r="H169" s="554"/>
      <c r="I169" s="554"/>
      <c r="J169" s="554"/>
      <c r="K169" s="554"/>
      <c r="L169" s="554"/>
      <c r="M169" s="514" t="s">
        <v>6601</v>
      </c>
      <c r="N169" s="496" t="s">
        <v>6602</v>
      </c>
      <c r="O169" s="493" t="s">
        <v>6016</v>
      </c>
      <c r="P169" s="493">
        <v>2.0</v>
      </c>
      <c r="Q169" s="493">
        <v>160.0</v>
      </c>
      <c r="R169" s="494">
        <v>8.0</v>
      </c>
      <c r="S169" s="495">
        <v>11326.0</v>
      </c>
      <c r="T169" s="496" t="s">
        <v>39</v>
      </c>
      <c r="U169" s="496"/>
      <c r="V169" s="496" t="s">
        <v>5426</v>
      </c>
      <c r="W169" s="498"/>
      <c r="X169" s="496"/>
      <c r="Y169" s="529"/>
      <c r="Z169" s="498" t="s">
        <v>6133</v>
      </c>
      <c r="AA169" s="496"/>
      <c r="AB169" s="499" t="s">
        <v>6603</v>
      </c>
      <c r="AC169" s="41" t="s">
        <v>6604</v>
      </c>
      <c r="AD169" s="500" t="s">
        <v>6504</v>
      </c>
      <c r="AE169" s="500" t="s">
        <v>6016</v>
      </c>
      <c r="AF169" s="501">
        <v>2.0</v>
      </c>
      <c r="AG169" s="501">
        <v>159.0</v>
      </c>
      <c r="AH169" s="500">
        <v>8.0</v>
      </c>
      <c r="AI169" s="510" t="s">
        <v>5441</v>
      </c>
      <c r="AJ169" s="503" t="s">
        <v>39</v>
      </c>
      <c r="AK169" s="500" t="s">
        <v>6605</v>
      </c>
      <c r="AL169" s="500">
        <v>9.88956884E8</v>
      </c>
      <c r="AM169" s="500" t="s">
        <v>5431</v>
      </c>
      <c r="AN169" s="504" t="s">
        <v>5443</v>
      </c>
      <c r="AO169" s="487"/>
      <c r="AP169" s="487"/>
      <c r="AQ169" s="487"/>
    </row>
    <row r="170" ht="36.75" customHeight="1">
      <c r="A170" s="505" t="s">
        <v>6606</v>
      </c>
      <c r="B170" s="506" t="s">
        <v>6607</v>
      </c>
      <c r="C170" s="506" t="s">
        <v>1603</v>
      </c>
      <c r="D170" s="506" t="s">
        <v>6068</v>
      </c>
      <c r="E170" s="506" t="s">
        <v>1247</v>
      </c>
      <c r="F170" s="506" t="s">
        <v>35</v>
      </c>
      <c r="G170" s="507" t="s">
        <v>70</v>
      </c>
      <c r="H170" s="491"/>
      <c r="I170" s="491"/>
      <c r="J170" s="491"/>
      <c r="K170" s="491"/>
      <c r="L170" s="491"/>
      <c r="M170" s="492" t="s">
        <v>6608</v>
      </c>
      <c r="N170" s="496" t="s">
        <v>6602</v>
      </c>
      <c r="O170" s="493" t="s">
        <v>6016</v>
      </c>
      <c r="P170" s="493">
        <v>2.0</v>
      </c>
      <c r="Q170" s="493">
        <v>161.0</v>
      </c>
      <c r="R170" s="494">
        <v>8.0</v>
      </c>
      <c r="S170" s="495">
        <v>11326.0</v>
      </c>
      <c r="T170" s="496" t="s">
        <v>39</v>
      </c>
      <c r="U170" s="496"/>
      <c r="V170" s="496" t="s">
        <v>5426</v>
      </c>
      <c r="W170" s="580">
        <v>24.21</v>
      </c>
      <c r="X170" s="496"/>
      <c r="Y170" s="482"/>
      <c r="Z170" s="550" t="s">
        <v>6609</v>
      </c>
      <c r="AA170" s="496"/>
      <c r="AB170" s="499" t="s">
        <v>6610</v>
      </c>
      <c r="AC170" s="41" t="s">
        <v>6611</v>
      </c>
      <c r="AD170" s="500" t="s">
        <v>6337</v>
      </c>
      <c r="AE170" s="500" t="s">
        <v>6016</v>
      </c>
      <c r="AF170" s="501">
        <v>2.0</v>
      </c>
      <c r="AG170" s="501">
        <v>160.0</v>
      </c>
      <c r="AH170" s="500">
        <v>8.0</v>
      </c>
      <c r="AI170" s="512">
        <v>47908.0</v>
      </c>
      <c r="AJ170" s="503" t="s">
        <v>39</v>
      </c>
      <c r="AK170" s="500" t="s">
        <v>6612</v>
      </c>
      <c r="AL170" s="500">
        <v>9.9274704E8</v>
      </c>
      <c r="AM170" s="500" t="s">
        <v>5431</v>
      </c>
      <c r="AN170" s="504" t="s">
        <v>5432</v>
      </c>
      <c r="AO170" s="487"/>
      <c r="AP170" s="487"/>
      <c r="AQ170" s="487"/>
    </row>
    <row r="171" ht="36.75" customHeight="1">
      <c r="A171" s="488" t="s">
        <v>6613</v>
      </c>
      <c r="B171" s="489" t="s">
        <v>6614</v>
      </c>
      <c r="C171" s="489" t="s">
        <v>1603</v>
      </c>
      <c r="D171" s="489" t="s">
        <v>6068</v>
      </c>
      <c r="E171" s="489" t="s">
        <v>1257</v>
      </c>
      <c r="F171" s="489" t="s">
        <v>35</v>
      </c>
      <c r="G171" s="490" t="s">
        <v>944</v>
      </c>
      <c r="H171" s="491"/>
      <c r="I171" s="491"/>
      <c r="J171" s="491"/>
      <c r="K171" s="491"/>
      <c r="L171" s="491"/>
      <c r="M171" s="492" t="s">
        <v>6615</v>
      </c>
      <c r="N171" s="492" t="s">
        <v>6616</v>
      </c>
      <c r="O171" s="493" t="s">
        <v>6617</v>
      </c>
      <c r="P171" s="493">
        <v>2.0</v>
      </c>
      <c r="Q171" s="493">
        <v>162.0</v>
      </c>
      <c r="R171" s="493" t="s">
        <v>1980</v>
      </c>
      <c r="S171" s="493"/>
      <c r="T171" s="496" t="s">
        <v>39</v>
      </c>
      <c r="U171" s="496"/>
      <c r="V171" s="496" t="s">
        <v>5426</v>
      </c>
      <c r="W171" s="497">
        <v>270.72</v>
      </c>
      <c r="X171" s="496"/>
      <c r="Y171" s="529"/>
      <c r="Z171" s="498" t="s">
        <v>5402</v>
      </c>
      <c r="AA171" s="496"/>
      <c r="AB171" s="499" t="s">
        <v>6618</v>
      </c>
      <c r="AC171" s="41" t="s">
        <v>6619</v>
      </c>
      <c r="AD171" s="500"/>
      <c r="AE171" s="500" t="s">
        <v>6016</v>
      </c>
      <c r="AF171" s="501">
        <v>2.0</v>
      </c>
      <c r="AG171" s="501">
        <v>161.0</v>
      </c>
      <c r="AH171" s="500">
        <v>8.0</v>
      </c>
      <c r="AI171" s="512">
        <v>47908.0</v>
      </c>
      <c r="AJ171" s="503" t="s">
        <v>39</v>
      </c>
      <c r="AK171" s="500" t="s">
        <v>6612</v>
      </c>
      <c r="AL171" s="500"/>
      <c r="AM171" s="500" t="s">
        <v>5431</v>
      </c>
      <c r="AN171" s="504" t="s">
        <v>5432</v>
      </c>
      <c r="AO171" s="487"/>
      <c r="AP171" s="487"/>
      <c r="AQ171" s="487"/>
    </row>
    <row r="172" ht="36.75" customHeight="1">
      <c r="A172" s="505" t="s">
        <v>6620</v>
      </c>
      <c r="B172" s="506" t="s">
        <v>6621</v>
      </c>
      <c r="C172" s="506" t="s">
        <v>1603</v>
      </c>
      <c r="D172" s="506" t="s">
        <v>6068</v>
      </c>
      <c r="E172" s="506" t="s">
        <v>1266</v>
      </c>
      <c r="F172" s="506" t="s">
        <v>35</v>
      </c>
      <c r="G172" s="507" t="s">
        <v>5464</v>
      </c>
      <c r="H172" s="491"/>
      <c r="I172" s="491"/>
      <c r="J172" s="491"/>
      <c r="K172" s="491"/>
      <c r="L172" s="491"/>
      <c r="M172" s="492" t="s">
        <v>6622</v>
      </c>
      <c r="N172" s="492" t="s">
        <v>6623</v>
      </c>
      <c r="O172" s="493" t="s">
        <v>6016</v>
      </c>
      <c r="P172" s="493">
        <v>2.0</v>
      </c>
      <c r="Q172" s="493">
        <v>94.0</v>
      </c>
      <c r="R172" s="493"/>
      <c r="S172" s="493"/>
      <c r="T172" s="496" t="s">
        <v>39</v>
      </c>
      <c r="U172" s="496"/>
      <c r="V172" s="496" t="s">
        <v>5426</v>
      </c>
      <c r="W172" s="497">
        <v>0.0</v>
      </c>
      <c r="X172" s="496"/>
      <c r="Y172" s="534"/>
      <c r="Z172" s="498" t="s">
        <v>6325</v>
      </c>
      <c r="AA172" s="496"/>
      <c r="AB172" s="499"/>
      <c r="AC172" s="532" t="s">
        <v>5402</v>
      </c>
      <c r="AD172" s="500"/>
      <c r="AE172" s="500"/>
      <c r="AF172" s="501">
        <v>2.0</v>
      </c>
      <c r="AG172" s="501">
        <v>162.0</v>
      </c>
      <c r="AH172" s="500"/>
      <c r="AI172" s="510"/>
      <c r="AJ172" s="503" t="s">
        <v>39</v>
      </c>
      <c r="AK172" s="500"/>
      <c r="AL172" s="500"/>
      <c r="AM172" s="500" t="s">
        <v>5431</v>
      </c>
      <c r="AN172" s="504" t="s">
        <v>5470</v>
      </c>
      <c r="AO172" s="487"/>
      <c r="AP172" s="487"/>
      <c r="AQ172" s="487"/>
    </row>
    <row r="173" ht="36.75" customHeight="1">
      <c r="A173" s="488" t="s">
        <v>6624</v>
      </c>
      <c r="B173" s="489" t="s">
        <v>6625</v>
      </c>
      <c r="C173" s="489" t="s">
        <v>1603</v>
      </c>
      <c r="D173" s="489" t="s">
        <v>6068</v>
      </c>
      <c r="E173" s="489" t="s">
        <v>1275</v>
      </c>
      <c r="F173" s="489" t="s">
        <v>6626</v>
      </c>
      <c r="G173" s="490" t="s">
        <v>1233</v>
      </c>
      <c r="H173" s="491"/>
      <c r="I173" s="491"/>
      <c r="J173" s="491"/>
      <c r="K173" s="491"/>
      <c r="L173" s="491"/>
      <c r="M173" s="492" t="s">
        <v>5402</v>
      </c>
      <c r="N173" s="492" t="s">
        <v>6627</v>
      </c>
      <c r="O173" s="493" t="s">
        <v>6617</v>
      </c>
      <c r="P173" s="493">
        <v>2.0</v>
      </c>
      <c r="Q173" s="493">
        <v>163.0</v>
      </c>
      <c r="R173" s="493" t="s">
        <v>1980</v>
      </c>
      <c r="S173" s="493"/>
      <c r="T173" s="496" t="s">
        <v>39</v>
      </c>
      <c r="U173" s="496"/>
      <c r="V173" s="496" t="s">
        <v>5426</v>
      </c>
      <c r="W173" s="497">
        <v>0.0</v>
      </c>
      <c r="X173" s="496"/>
      <c r="Y173" s="529"/>
      <c r="Z173" s="498" t="s">
        <v>5402</v>
      </c>
      <c r="AA173" s="496"/>
      <c r="AB173" s="499" t="s">
        <v>6109</v>
      </c>
      <c r="AC173" s="41" t="s">
        <v>6111</v>
      </c>
      <c r="AD173" s="500"/>
      <c r="AE173" s="500" t="s">
        <v>6016</v>
      </c>
      <c r="AF173" s="501">
        <v>2.0</v>
      </c>
      <c r="AG173" s="500" t="s">
        <v>6628</v>
      </c>
      <c r="AH173" s="500">
        <v>8.0</v>
      </c>
      <c r="AI173" s="510" t="s">
        <v>5441</v>
      </c>
      <c r="AJ173" s="503" t="s">
        <v>39</v>
      </c>
      <c r="AK173" s="500" t="s">
        <v>6629</v>
      </c>
      <c r="AL173" s="500"/>
      <c r="AM173" s="500" t="s">
        <v>5431</v>
      </c>
      <c r="AN173" s="504" t="s">
        <v>5470</v>
      </c>
      <c r="AO173" s="487"/>
      <c r="AP173" s="487"/>
      <c r="AQ173" s="487"/>
    </row>
    <row r="174" ht="36.75" customHeight="1">
      <c r="A174" s="505" t="s">
        <v>6630</v>
      </c>
      <c r="B174" s="506" t="s">
        <v>6631</v>
      </c>
      <c r="C174" s="506" t="s">
        <v>1798</v>
      </c>
      <c r="D174" s="506" t="s">
        <v>6068</v>
      </c>
      <c r="E174" s="506" t="s">
        <v>1461</v>
      </c>
      <c r="F174" s="506" t="s">
        <v>5422</v>
      </c>
      <c r="G174" s="507" t="s">
        <v>6632</v>
      </c>
      <c r="H174" s="491"/>
      <c r="I174" s="491"/>
      <c r="J174" s="491"/>
      <c r="K174" s="491"/>
      <c r="L174" s="491"/>
      <c r="M174" s="492" t="s">
        <v>6633</v>
      </c>
      <c r="N174" s="492" t="s">
        <v>6634</v>
      </c>
      <c r="O174" s="493" t="s">
        <v>6016</v>
      </c>
      <c r="P174" s="493">
        <v>2.0</v>
      </c>
      <c r="Q174" s="493">
        <v>164.0</v>
      </c>
      <c r="R174" s="493" t="s">
        <v>1980</v>
      </c>
      <c r="S174" s="493"/>
      <c r="T174" s="496" t="s">
        <v>6635</v>
      </c>
      <c r="U174" s="496"/>
      <c r="V174" s="496" t="s">
        <v>5426</v>
      </c>
      <c r="W174" s="497">
        <v>0.0</v>
      </c>
      <c r="X174" s="496"/>
      <c r="Y174" s="511" t="s">
        <v>1980</v>
      </c>
      <c r="Z174" s="498" t="s">
        <v>2271</v>
      </c>
      <c r="AA174" s="496"/>
      <c r="AB174" s="499" t="s">
        <v>6636</v>
      </c>
      <c r="AC174" s="41" t="s">
        <v>6637</v>
      </c>
      <c r="AD174" s="500"/>
      <c r="AE174" s="500" t="s">
        <v>6016</v>
      </c>
      <c r="AF174" s="501">
        <v>2.0</v>
      </c>
      <c r="AG174" s="501">
        <v>163.0</v>
      </c>
      <c r="AH174" s="500">
        <v>8.0</v>
      </c>
      <c r="AI174" s="510" t="s">
        <v>5441</v>
      </c>
      <c r="AJ174" s="503" t="s">
        <v>39</v>
      </c>
      <c r="AK174" s="500" t="s">
        <v>6638</v>
      </c>
      <c r="AL174" s="500"/>
      <c r="AM174" s="500" t="s">
        <v>5431</v>
      </c>
      <c r="AN174" s="504" t="s">
        <v>5470</v>
      </c>
      <c r="AO174" s="487"/>
      <c r="AP174" s="487"/>
      <c r="AQ174" s="487"/>
    </row>
    <row r="175" ht="36.75" customHeight="1">
      <c r="A175" s="488" t="s">
        <v>6639</v>
      </c>
      <c r="B175" s="489" t="s">
        <v>6640</v>
      </c>
      <c r="C175" s="489" t="s">
        <v>1437</v>
      </c>
      <c r="D175" s="489" t="s">
        <v>6068</v>
      </c>
      <c r="E175" s="489" t="s">
        <v>1287</v>
      </c>
      <c r="F175" s="489" t="s">
        <v>5422</v>
      </c>
      <c r="G175" s="490" t="s">
        <v>5551</v>
      </c>
      <c r="H175" s="491"/>
      <c r="I175" s="491"/>
      <c r="J175" s="491"/>
      <c r="K175" s="491"/>
      <c r="L175" s="491"/>
      <c r="M175" s="508" t="s">
        <v>6641</v>
      </c>
      <c r="N175" s="509" t="s">
        <v>6641</v>
      </c>
      <c r="O175" s="493" t="s">
        <v>2562</v>
      </c>
      <c r="P175" s="493">
        <v>2.0</v>
      </c>
      <c r="Q175" s="493" t="s">
        <v>6642</v>
      </c>
      <c r="R175" s="493" t="s">
        <v>1980</v>
      </c>
      <c r="S175" s="493"/>
      <c r="T175" s="509" t="s">
        <v>6641</v>
      </c>
      <c r="U175" s="509"/>
      <c r="V175" s="496" t="s">
        <v>5426</v>
      </c>
      <c r="W175" s="497">
        <v>0.0</v>
      </c>
      <c r="X175" s="496"/>
      <c r="Y175" s="529"/>
      <c r="Z175" s="498" t="s">
        <v>2271</v>
      </c>
      <c r="AA175" s="496"/>
      <c r="AB175" s="499" t="s">
        <v>6643</v>
      </c>
      <c r="AC175" s="41" t="s">
        <v>6644</v>
      </c>
      <c r="AD175" s="500"/>
      <c r="AE175" s="500" t="s">
        <v>6016</v>
      </c>
      <c r="AF175" s="501">
        <v>2.0</v>
      </c>
      <c r="AG175" s="501">
        <v>164.0</v>
      </c>
      <c r="AH175" s="500">
        <v>8.0</v>
      </c>
      <c r="AI175" s="510" t="s">
        <v>5441</v>
      </c>
      <c r="AJ175" s="503" t="s">
        <v>39</v>
      </c>
      <c r="AK175" s="500" t="s">
        <v>6645</v>
      </c>
      <c r="AL175" s="500"/>
      <c r="AM175" s="500" t="s">
        <v>5431</v>
      </c>
      <c r="AN175" s="504" t="s">
        <v>5470</v>
      </c>
      <c r="AO175" s="487"/>
      <c r="AP175" s="487"/>
      <c r="AQ175" s="487"/>
    </row>
    <row r="176" ht="36.75" customHeight="1">
      <c r="A176" s="544" t="s">
        <v>1293</v>
      </c>
      <c r="B176" s="545" t="s">
        <v>6646</v>
      </c>
      <c r="C176" s="545" t="s">
        <v>6647</v>
      </c>
      <c r="D176" s="545" t="s">
        <v>9</v>
      </c>
      <c r="E176" s="545" t="s">
        <v>1293</v>
      </c>
      <c r="F176" s="545" t="s">
        <v>138</v>
      </c>
      <c r="G176" s="546" t="s">
        <v>6648</v>
      </c>
      <c r="H176" s="491"/>
      <c r="I176" s="491"/>
      <c r="J176" s="491"/>
      <c r="K176" s="491"/>
      <c r="L176" s="491"/>
      <c r="M176" s="492" t="s">
        <v>6245</v>
      </c>
      <c r="N176" s="492" t="s">
        <v>6246</v>
      </c>
      <c r="O176" s="493" t="s">
        <v>2562</v>
      </c>
      <c r="P176" s="493">
        <v>2.0</v>
      </c>
      <c r="Q176" s="493">
        <v>165.0</v>
      </c>
      <c r="R176" s="493" t="s">
        <v>1980</v>
      </c>
      <c r="S176" s="493"/>
      <c r="T176" s="496" t="s">
        <v>39</v>
      </c>
      <c r="U176" s="496"/>
      <c r="V176" s="496" t="s">
        <v>5426</v>
      </c>
      <c r="W176" s="497">
        <v>0.0</v>
      </c>
      <c r="X176" s="496"/>
      <c r="Y176" s="529"/>
      <c r="Z176" s="498" t="s">
        <v>2271</v>
      </c>
      <c r="AA176" s="496"/>
      <c r="AB176" s="499"/>
      <c r="AC176" s="532" t="s">
        <v>5402</v>
      </c>
      <c r="AD176" s="500"/>
      <c r="AE176" s="500"/>
      <c r="AF176" s="501">
        <v>2.0</v>
      </c>
      <c r="AG176" s="501">
        <v>165.0</v>
      </c>
      <c r="AH176" s="500"/>
      <c r="AI176" s="510"/>
      <c r="AJ176" s="503" t="s">
        <v>39</v>
      </c>
      <c r="AK176" s="500"/>
      <c r="AL176" s="500"/>
      <c r="AM176" s="500" t="s">
        <v>5431</v>
      </c>
      <c r="AN176" s="504" t="s">
        <v>5470</v>
      </c>
      <c r="AO176" s="487"/>
      <c r="AP176" s="487"/>
      <c r="AQ176" s="487"/>
    </row>
    <row r="177" ht="36.75" customHeight="1">
      <c r="A177" s="488" t="s">
        <v>6649</v>
      </c>
      <c r="B177" s="489" t="s">
        <v>6650</v>
      </c>
      <c r="C177" s="489" t="s">
        <v>1437</v>
      </c>
      <c r="D177" s="489" t="s">
        <v>6068</v>
      </c>
      <c r="E177" s="489" t="s">
        <v>1299</v>
      </c>
      <c r="F177" s="489" t="s">
        <v>5422</v>
      </c>
      <c r="G177" s="490" t="s">
        <v>70</v>
      </c>
      <c r="H177" s="491"/>
      <c r="I177" s="491"/>
      <c r="J177" s="491"/>
      <c r="K177" s="491"/>
      <c r="L177" s="491"/>
      <c r="M177" s="492" t="s">
        <v>6060</v>
      </c>
      <c r="N177" s="492" t="s">
        <v>6061</v>
      </c>
      <c r="O177" s="493" t="s">
        <v>6062</v>
      </c>
      <c r="P177" s="493">
        <v>2.0</v>
      </c>
      <c r="Q177" s="493">
        <v>166.0</v>
      </c>
      <c r="R177" s="493"/>
      <c r="S177" s="493"/>
      <c r="T177" s="496" t="s">
        <v>39</v>
      </c>
      <c r="U177" s="496"/>
      <c r="V177" s="496" t="s">
        <v>5426</v>
      </c>
      <c r="W177" s="497">
        <v>366.86</v>
      </c>
      <c r="X177" s="496" t="s">
        <v>1980</v>
      </c>
      <c r="Y177" s="529"/>
      <c r="Z177" s="498" t="s">
        <v>2271</v>
      </c>
      <c r="AA177" s="496"/>
      <c r="AB177" s="499"/>
      <c r="AC177" s="532" t="s">
        <v>5402</v>
      </c>
      <c r="AD177" s="500"/>
      <c r="AE177" s="500"/>
      <c r="AF177" s="501">
        <v>2.0</v>
      </c>
      <c r="AG177" s="501">
        <v>166.0</v>
      </c>
      <c r="AH177" s="500"/>
      <c r="AI177" s="510"/>
      <c r="AJ177" s="503" t="s">
        <v>39</v>
      </c>
      <c r="AK177" s="500"/>
      <c r="AL177" s="500"/>
      <c r="AM177" s="500" t="s">
        <v>5431</v>
      </c>
      <c r="AN177" s="504" t="s">
        <v>5470</v>
      </c>
      <c r="AO177" s="487"/>
      <c r="AP177" s="487"/>
      <c r="AQ177" s="487"/>
    </row>
    <row r="178" ht="36.75" customHeight="1">
      <c r="A178" s="505" t="s">
        <v>6651</v>
      </c>
      <c r="B178" s="506" t="s">
        <v>6652</v>
      </c>
      <c r="C178" s="506" t="s">
        <v>1437</v>
      </c>
      <c r="D178" s="506" t="s">
        <v>6068</v>
      </c>
      <c r="E178" s="506" t="s">
        <v>1305</v>
      </c>
      <c r="F178" s="506" t="s">
        <v>5422</v>
      </c>
      <c r="G178" s="507" t="s">
        <v>70</v>
      </c>
      <c r="H178" s="491"/>
      <c r="I178" s="491"/>
      <c r="J178" s="491"/>
      <c r="K178" s="491"/>
      <c r="L178" s="491"/>
      <c r="M178" s="508" t="s">
        <v>6653</v>
      </c>
      <c r="N178" s="509" t="s">
        <v>6653</v>
      </c>
      <c r="O178" s="493" t="s">
        <v>6016</v>
      </c>
      <c r="P178" s="493">
        <v>2.0</v>
      </c>
      <c r="Q178" s="493">
        <v>167.0</v>
      </c>
      <c r="R178" s="493"/>
      <c r="S178" s="493"/>
      <c r="T178" s="509" t="s">
        <v>6653</v>
      </c>
      <c r="U178" s="509"/>
      <c r="V178" s="496" t="s">
        <v>5426</v>
      </c>
      <c r="W178" s="509" t="s">
        <v>6653</v>
      </c>
      <c r="X178" s="496"/>
      <c r="Y178" s="509" t="s">
        <v>6653</v>
      </c>
      <c r="Z178" s="509" t="s">
        <v>6653</v>
      </c>
      <c r="AA178" s="496" t="s">
        <v>1980</v>
      </c>
      <c r="AB178" s="499" t="s">
        <v>6654</v>
      </c>
      <c r="AC178" s="41" t="s">
        <v>6655</v>
      </c>
      <c r="AD178" s="500"/>
      <c r="AE178" s="500" t="s">
        <v>6016</v>
      </c>
      <c r="AF178" s="501">
        <v>2.0</v>
      </c>
      <c r="AG178" s="501">
        <v>167.0</v>
      </c>
      <c r="AH178" s="500">
        <v>8.0</v>
      </c>
      <c r="AI178" s="510" t="s">
        <v>5441</v>
      </c>
      <c r="AJ178" s="503" t="s">
        <v>39</v>
      </c>
      <c r="AK178" s="500" t="s">
        <v>1078</v>
      </c>
      <c r="AL178" s="500"/>
      <c r="AM178" s="500" t="s">
        <v>5431</v>
      </c>
      <c r="AN178" s="504" t="s">
        <v>5470</v>
      </c>
      <c r="AO178" s="487"/>
      <c r="AP178" s="487"/>
      <c r="AQ178" s="487"/>
    </row>
    <row r="179" ht="36.75" customHeight="1">
      <c r="A179" s="519" t="s">
        <v>6656</v>
      </c>
      <c r="B179" s="520" t="s">
        <v>6657</v>
      </c>
      <c r="C179" s="520" t="s">
        <v>6647</v>
      </c>
      <c r="D179" s="520" t="s">
        <v>9</v>
      </c>
      <c r="E179" s="520" t="s">
        <v>1311</v>
      </c>
      <c r="F179" s="520" t="s">
        <v>5938</v>
      </c>
      <c r="G179" s="521" t="s">
        <v>951</v>
      </c>
      <c r="H179" s="491"/>
      <c r="I179" s="491"/>
      <c r="J179" s="491"/>
      <c r="K179" s="491"/>
      <c r="L179" s="491"/>
      <c r="M179" s="492" t="s">
        <v>6658</v>
      </c>
      <c r="N179" s="492" t="s">
        <v>6659</v>
      </c>
      <c r="O179" s="493" t="s">
        <v>6016</v>
      </c>
      <c r="P179" s="493">
        <v>2.0</v>
      </c>
      <c r="Q179" s="493">
        <v>168.0</v>
      </c>
      <c r="R179" s="494">
        <v>8.0</v>
      </c>
      <c r="S179" s="495">
        <v>11692.0</v>
      </c>
      <c r="T179" s="496" t="s">
        <v>39</v>
      </c>
      <c r="U179" s="496"/>
      <c r="V179" s="496" t="s">
        <v>5426</v>
      </c>
      <c r="W179" s="497">
        <v>0.0</v>
      </c>
      <c r="X179" s="496"/>
      <c r="Y179" s="529"/>
      <c r="Z179" s="498" t="s">
        <v>5428</v>
      </c>
      <c r="AA179" s="496"/>
      <c r="AB179" s="499" t="s">
        <v>6660</v>
      </c>
      <c r="AC179" s="41" t="s">
        <v>6661</v>
      </c>
      <c r="AD179" s="500" t="s">
        <v>5951</v>
      </c>
      <c r="AE179" s="500" t="s">
        <v>6016</v>
      </c>
      <c r="AF179" s="501">
        <v>2.0</v>
      </c>
      <c r="AG179" s="501">
        <v>168.0</v>
      </c>
      <c r="AH179" s="500">
        <v>8.0</v>
      </c>
      <c r="AI179" s="512">
        <v>48305.0</v>
      </c>
      <c r="AJ179" s="503" t="s">
        <v>39</v>
      </c>
      <c r="AK179" s="500" t="s">
        <v>817</v>
      </c>
      <c r="AL179" s="500">
        <v>9.86442667E8</v>
      </c>
      <c r="AM179" s="500" t="s">
        <v>5431</v>
      </c>
      <c r="AN179" s="504" t="s">
        <v>5432</v>
      </c>
      <c r="AO179" s="487"/>
      <c r="AP179" s="487"/>
      <c r="AQ179" s="487"/>
    </row>
    <row r="180" ht="36.75" customHeight="1">
      <c r="A180" s="505" t="s">
        <v>6662</v>
      </c>
      <c r="B180" s="506" t="s">
        <v>6663</v>
      </c>
      <c r="C180" s="506" t="s">
        <v>1437</v>
      </c>
      <c r="D180" s="506" t="s">
        <v>6068</v>
      </c>
      <c r="E180" s="506" t="s">
        <v>1317</v>
      </c>
      <c r="F180" s="506" t="s">
        <v>5422</v>
      </c>
      <c r="G180" s="507" t="s">
        <v>70</v>
      </c>
      <c r="H180" s="491"/>
      <c r="I180" s="491"/>
      <c r="J180" s="491"/>
      <c r="K180" s="491"/>
      <c r="L180" s="491"/>
      <c r="M180" s="492" t="s">
        <v>6664</v>
      </c>
      <c r="N180" s="492" t="s">
        <v>6665</v>
      </c>
      <c r="O180" s="493" t="s">
        <v>6016</v>
      </c>
      <c r="P180" s="493">
        <v>2.0</v>
      </c>
      <c r="Q180" s="493">
        <v>169.0</v>
      </c>
      <c r="R180" s="494">
        <v>8.0</v>
      </c>
      <c r="S180" s="495">
        <v>11334.0</v>
      </c>
      <c r="T180" s="496" t="s">
        <v>39</v>
      </c>
      <c r="U180" s="496"/>
      <c r="V180" s="496" t="s">
        <v>5426</v>
      </c>
      <c r="W180" s="497">
        <v>0.0</v>
      </c>
      <c r="X180" s="496"/>
      <c r="Y180" s="534"/>
      <c r="Z180" s="498" t="s">
        <v>5517</v>
      </c>
      <c r="AA180" s="496"/>
      <c r="AB180" s="499" t="s">
        <v>6666</v>
      </c>
      <c r="AC180" s="41" t="s">
        <v>6667</v>
      </c>
      <c r="AD180" s="500" t="s">
        <v>5477</v>
      </c>
      <c r="AE180" s="500" t="s">
        <v>6016</v>
      </c>
      <c r="AF180" s="501">
        <v>2.0</v>
      </c>
      <c r="AG180" s="501">
        <v>169.0</v>
      </c>
      <c r="AH180" s="500">
        <v>8.0</v>
      </c>
      <c r="AI180" s="502">
        <v>48153.0</v>
      </c>
      <c r="AJ180" s="503" t="s">
        <v>39</v>
      </c>
      <c r="AK180" s="500" t="s">
        <v>78</v>
      </c>
      <c r="AL180" s="500">
        <v>9.8032578E8</v>
      </c>
      <c r="AM180" s="500" t="s">
        <v>5431</v>
      </c>
      <c r="AN180" s="504" t="s">
        <v>5432</v>
      </c>
      <c r="AO180" s="487"/>
      <c r="AP180" s="487"/>
      <c r="AQ180" s="487"/>
    </row>
    <row r="181" ht="36.75" customHeight="1">
      <c r="A181" s="488" t="s">
        <v>6668</v>
      </c>
      <c r="B181" s="489" t="s">
        <v>6669</v>
      </c>
      <c r="C181" s="489" t="s">
        <v>1437</v>
      </c>
      <c r="D181" s="489" t="s">
        <v>6068</v>
      </c>
      <c r="E181" s="489" t="s">
        <v>1323</v>
      </c>
      <c r="F181" s="489" t="s">
        <v>5422</v>
      </c>
      <c r="G181" s="490" t="s">
        <v>122</v>
      </c>
      <c r="H181" s="491"/>
      <c r="I181" s="491"/>
      <c r="J181" s="491"/>
      <c r="K181" s="491"/>
      <c r="L181" s="491"/>
      <c r="M181" s="492" t="s">
        <v>6670</v>
      </c>
      <c r="N181" s="492" t="s">
        <v>6671</v>
      </c>
      <c r="O181" s="493" t="s">
        <v>6016</v>
      </c>
      <c r="P181" s="493">
        <v>2.0</v>
      </c>
      <c r="Q181" s="493">
        <v>170.0</v>
      </c>
      <c r="R181" s="494">
        <v>8.0</v>
      </c>
      <c r="S181" s="495">
        <v>11334.0</v>
      </c>
      <c r="T181" s="496" t="s">
        <v>39</v>
      </c>
      <c r="U181" s="496"/>
      <c r="V181" s="496" t="s">
        <v>5426</v>
      </c>
      <c r="W181" s="497">
        <v>0.0</v>
      </c>
      <c r="X181" s="496"/>
      <c r="Y181" s="534"/>
      <c r="Z181" s="498" t="s">
        <v>5428</v>
      </c>
      <c r="AA181" s="496"/>
      <c r="AB181" s="499" t="s">
        <v>6672</v>
      </c>
      <c r="AC181" s="41" t="s">
        <v>6673</v>
      </c>
      <c r="AD181" s="500" t="s">
        <v>6674</v>
      </c>
      <c r="AE181" s="500" t="s">
        <v>6016</v>
      </c>
      <c r="AF181" s="501">
        <v>2.0</v>
      </c>
      <c r="AG181" s="501">
        <v>170.0</v>
      </c>
      <c r="AH181" s="500">
        <v>8.0</v>
      </c>
      <c r="AI181" s="502">
        <v>48153.0</v>
      </c>
      <c r="AJ181" s="503" t="s">
        <v>39</v>
      </c>
      <c r="AK181" s="500" t="s">
        <v>78</v>
      </c>
      <c r="AL181" s="500">
        <v>9.99308154E8</v>
      </c>
      <c r="AM181" s="500" t="s">
        <v>5431</v>
      </c>
      <c r="AN181" s="504" t="s">
        <v>5432</v>
      </c>
      <c r="AO181" s="487"/>
      <c r="AP181" s="487"/>
      <c r="AQ181" s="487"/>
    </row>
    <row r="182" ht="36.75" customHeight="1">
      <c r="A182" s="505" t="s">
        <v>6675</v>
      </c>
      <c r="B182" s="506" t="s">
        <v>6676</v>
      </c>
      <c r="C182" s="506" t="s">
        <v>1437</v>
      </c>
      <c r="D182" s="506" t="s">
        <v>6068</v>
      </c>
      <c r="E182" s="506" t="s">
        <v>1330</v>
      </c>
      <c r="F182" s="506" t="s">
        <v>5422</v>
      </c>
      <c r="G182" s="507" t="s">
        <v>122</v>
      </c>
      <c r="H182" s="491"/>
      <c r="I182" s="491"/>
      <c r="J182" s="491"/>
      <c r="K182" s="491"/>
      <c r="L182" s="491"/>
      <c r="M182" s="492" t="s">
        <v>6677</v>
      </c>
      <c r="N182" s="492" t="s">
        <v>6678</v>
      </c>
      <c r="O182" s="493" t="s">
        <v>6016</v>
      </c>
      <c r="P182" s="493">
        <v>2.0</v>
      </c>
      <c r="Q182" s="493">
        <v>171.0</v>
      </c>
      <c r="R182" s="494">
        <v>8.0</v>
      </c>
      <c r="S182" s="494" t="s">
        <v>5464</v>
      </c>
      <c r="T182" s="496" t="s">
        <v>39</v>
      </c>
      <c r="U182" s="496"/>
      <c r="V182" s="496" t="s">
        <v>5426</v>
      </c>
      <c r="W182" s="497">
        <v>258.19</v>
      </c>
      <c r="X182" s="496"/>
      <c r="Y182" s="529"/>
      <c r="Z182" s="498" t="s">
        <v>5428</v>
      </c>
      <c r="AA182" s="496"/>
      <c r="AB182" s="499" t="s">
        <v>6679</v>
      </c>
      <c r="AC182" s="41" t="s">
        <v>6680</v>
      </c>
      <c r="AD182" s="500" t="s">
        <v>6681</v>
      </c>
      <c r="AE182" s="500" t="s">
        <v>6016</v>
      </c>
      <c r="AF182" s="501">
        <v>2.0</v>
      </c>
      <c r="AG182" s="501">
        <v>171.0</v>
      </c>
      <c r="AH182" s="500">
        <v>8.0</v>
      </c>
      <c r="AI182" s="510" t="s">
        <v>5441</v>
      </c>
      <c r="AJ182" s="503" t="s">
        <v>39</v>
      </c>
      <c r="AK182" s="500" t="s">
        <v>741</v>
      </c>
      <c r="AL182" s="500">
        <v>9.99308155E8</v>
      </c>
      <c r="AM182" s="500" t="s">
        <v>5431</v>
      </c>
      <c r="AN182" s="504" t="s">
        <v>5443</v>
      </c>
      <c r="AO182" s="487"/>
      <c r="AP182" s="487"/>
      <c r="AQ182" s="487"/>
    </row>
    <row r="183" ht="36.75" customHeight="1">
      <c r="A183" s="488" t="s">
        <v>6682</v>
      </c>
      <c r="B183" s="489" t="s">
        <v>6683</v>
      </c>
      <c r="C183" s="489" t="s">
        <v>1798</v>
      </c>
      <c r="D183" s="489" t="s">
        <v>6068</v>
      </c>
      <c r="E183" s="489" t="s">
        <v>1338</v>
      </c>
      <c r="F183" s="489" t="s">
        <v>5422</v>
      </c>
      <c r="G183" s="490" t="s">
        <v>70</v>
      </c>
      <c r="H183" s="554"/>
      <c r="I183" s="554"/>
      <c r="J183" s="554"/>
      <c r="K183" s="554"/>
      <c r="L183" s="554"/>
      <c r="M183" s="514" t="s">
        <v>6684</v>
      </c>
      <c r="N183" s="492" t="s">
        <v>6685</v>
      </c>
      <c r="O183" s="493" t="s">
        <v>6016</v>
      </c>
      <c r="P183" s="493">
        <v>2.0</v>
      </c>
      <c r="Q183" s="493">
        <v>172.0</v>
      </c>
      <c r="R183" s="494">
        <v>8.0</v>
      </c>
      <c r="S183" s="495">
        <v>11334.0</v>
      </c>
      <c r="T183" s="496" t="s">
        <v>39</v>
      </c>
      <c r="U183" s="496"/>
      <c r="V183" s="496" t="s">
        <v>5426</v>
      </c>
      <c r="W183" s="497">
        <v>0.0</v>
      </c>
      <c r="X183" s="496"/>
      <c r="Y183" s="534"/>
      <c r="Z183" s="498" t="s">
        <v>6686</v>
      </c>
      <c r="AA183" s="496"/>
      <c r="AB183" s="499" t="s">
        <v>6684</v>
      </c>
      <c r="AC183" s="41" t="s">
        <v>6687</v>
      </c>
      <c r="AD183" s="500" t="s">
        <v>5603</v>
      </c>
      <c r="AE183" s="500" t="s">
        <v>6016</v>
      </c>
      <c r="AF183" s="501">
        <v>2.0</v>
      </c>
      <c r="AG183" s="501">
        <v>172.0</v>
      </c>
      <c r="AH183" s="500">
        <v>8.0</v>
      </c>
      <c r="AI183" s="502">
        <v>48153.0</v>
      </c>
      <c r="AJ183" s="503" t="s">
        <v>39</v>
      </c>
      <c r="AK183" s="500" t="s">
        <v>78</v>
      </c>
      <c r="AL183" s="500">
        <v>7.22876897E8</v>
      </c>
      <c r="AM183" s="500" t="s">
        <v>5431</v>
      </c>
      <c r="AN183" s="504" t="s">
        <v>5432</v>
      </c>
      <c r="AO183" s="487"/>
      <c r="AP183" s="487"/>
      <c r="AQ183" s="487"/>
    </row>
    <row r="184" ht="36.75" customHeight="1">
      <c r="A184" s="505" t="s">
        <v>6688</v>
      </c>
      <c r="B184" s="506" t="s">
        <v>6689</v>
      </c>
      <c r="C184" s="506" t="s">
        <v>3976</v>
      </c>
      <c r="D184" s="506" t="s">
        <v>6068</v>
      </c>
      <c r="E184" s="506" t="s">
        <v>1348</v>
      </c>
      <c r="F184" s="506" t="s">
        <v>35</v>
      </c>
      <c r="G184" s="507" t="s">
        <v>912</v>
      </c>
      <c r="H184" s="554"/>
      <c r="I184" s="554"/>
      <c r="J184" s="554"/>
      <c r="K184" s="554"/>
      <c r="L184" s="554"/>
      <c r="M184" s="577" t="s">
        <v>6690</v>
      </c>
      <c r="N184" s="581" t="s">
        <v>6691</v>
      </c>
      <c r="O184" s="493" t="s">
        <v>6016</v>
      </c>
      <c r="P184" s="493">
        <v>2.0</v>
      </c>
      <c r="Q184" s="493">
        <v>173.0</v>
      </c>
      <c r="R184" s="494">
        <v>8.0</v>
      </c>
      <c r="S184" s="495">
        <v>45302.0</v>
      </c>
      <c r="T184" s="496" t="s">
        <v>39</v>
      </c>
      <c r="U184" s="509"/>
      <c r="V184" s="496" t="s">
        <v>5426</v>
      </c>
      <c r="W184" s="509" t="s">
        <v>6692</v>
      </c>
      <c r="X184" s="496"/>
      <c r="Y184" s="529"/>
      <c r="Z184" s="509" t="s">
        <v>6692</v>
      </c>
      <c r="AA184" s="496"/>
      <c r="AB184" s="499" t="s">
        <v>6690</v>
      </c>
      <c r="AC184" s="41" t="s">
        <v>6693</v>
      </c>
      <c r="AD184" s="500" t="s">
        <v>5735</v>
      </c>
      <c r="AE184" s="500" t="s">
        <v>6016</v>
      </c>
      <c r="AF184" s="501">
        <v>2.0</v>
      </c>
      <c r="AG184" s="501">
        <v>173.0</v>
      </c>
      <c r="AH184" s="500">
        <v>8.0</v>
      </c>
      <c r="AI184" s="502">
        <v>45597.0</v>
      </c>
      <c r="AJ184" s="503" t="s">
        <v>39</v>
      </c>
      <c r="AK184" s="500" t="s">
        <v>1385</v>
      </c>
      <c r="AL184" s="500">
        <v>9.88438354E8</v>
      </c>
      <c r="AM184" s="500" t="s">
        <v>5431</v>
      </c>
      <c r="AN184" s="504" t="s">
        <v>5432</v>
      </c>
      <c r="AO184" s="487"/>
      <c r="AP184" s="487"/>
      <c r="AQ184" s="487"/>
    </row>
    <row r="185" ht="36.75" customHeight="1">
      <c r="A185" s="488" t="s">
        <v>6694</v>
      </c>
      <c r="B185" s="489" t="s">
        <v>6695</v>
      </c>
      <c r="C185" s="489" t="s">
        <v>3976</v>
      </c>
      <c r="D185" s="489" t="s">
        <v>6068</v>
      </c>
      <c r="E185" s="489" t="s">
        <v>1353</v>
      </c>
      <c r="F185" s="489" t="s">
        <v>35</v>
      </c>
      <c r="G185" s="490" t="s">
        <v>548</v>
      </c>
      <c r="H185" s="491"/>
      <c r="I185" s="491"/>
      <c r="J185" s="491"/>
      <c r="K185" s="491"/>
      <c r="L185" s="491"/>
      <c r="M185" s="492" t="s">
        <v>6696</v>
      </c>
      <c r="N185" s="496" t="s">
        <v>6697</v>
      </c>
      <c r="O185" s="493" t="s">
        <v>6016</v>
      </c>
      <c r="P185" s="493">
        <v>2.0</v>
      </c>
      <c r="Q185" s="493">
        <v>174.0</v>
      </c>
      <c r="R185" s="494">
        <v>8.0</v>
      </c>
      <c r="S185" s="494" t="s">
        <v>5464</v>
      </c>
      <c r="T185" s="496" t="s">
        <v>39</v>
      </c>
      <c r="U185" s="496"/>
      <c r="V185" s="496" t="s">
        <v>5426</v>
      </c>
      <c r="W185" s="497">
        <v>0.0</v>
      </c>
      <c r="X185" s="496"/>
      <c r="Y185" s="529"/>
      <c r="Z185" s="498" t="s">
        <v>6698</v>
      </c>
      <c r="AA185" s="496"/>
      <c r="AB185" s="499" t="s">
        <v>6699</v>
      </c>
      <c r="AC185" s="41" t="s">
        <v>6700</v>
      </c>
      <c r="AD185" s="500" t="s">
        <v>5603</v>
      </c>
      <c r="AE185" s="500" t="s">
        <v>6016</v>
      </c>
      <c r="AF185" s="501">
        <v>2.0</v>
      </c>
      <c r="AG185" s="501">
        <v>174.0</v>
      </c>
      <c r="AH185" s="500">
        <v>8.0</v>
      </c>
      <c r="AI185" s="510" t="s">
        <v>5441</v>
      </c>
      <c r="AJ185" s="503" t="s">
        <v>39</v>
      </c>
      <c r="AK185" s="500" t="s">
        <v>741</v>
      </c>
      <c r="AL185" s="500"/>
      <c r="AM185" s="500" t="s">
        <v>5431</v>
      </c>
      <c r="AN185" s="504" t="s">
        <v>5443</v>
      </c>
      <c r="AO185" s="487"/>
      <c r="AP185" s="487"/>
      <c r="AQ185" s="487"/>
    </row>
    <row r="186" ht="36.75" customHeight="1">
      <c r="A186" s="505" t="s">
        <v>6701</v>
      </c>
      <c r="B186" s="506" t="s">
        <v>6702</v>
      </c>
      <c r="C186" s="506" t="s">
        <v>1603</v>
      </c>
      <c r="D186" s="506" t="s">
        <v>6068</v>
      </c>
      <c r="E186" s="506" t="s">
        <v>1367</v>
      </c>
      <c r="F186" s="506" t="s">
        <v>35</v>
      </c>
      <c r="G186" s="507" t="s">
        <v>5464</v>
      </c>
      <c r="H186" s="491"/>
      <c r="I186" s="491"/>
      <c r="J186" s="491"/>
      <c r="K186" s="491"/>
      <c r="L186" s="491"/>
      <c r="M186" s="492" t="s">
        <v>6703</v>
      </c>
      <c r="N186" s="492" t="s">
        <v>6704</v>
      </c>
      <c r="O186" s="493" t="s">
        <v>6016</v>
      </c>
      <c r="P186" s="493">
        <v>2.0</v>
      </c>
      <c r="Q186" s="493">
        <v>175.0</v>
      </c>
      <c r="R186" s="494">
        <v>8.0</v>
      </c>
      <c r="S186" s="495">
        <v>11334.0</v>
      </c>
      <c r="T186" s="496" t="s">
        <v>39</v>
      </c>
      <c r="U186" s="496"/>
      <c r="V186" s="496" t="s">
        <v>5426</v>
      </c>
      <c r="W186" s="497">
        <v>0.0</v>
      </c>
      <c r="X186" s="496"/>
      <c r="Y186" s="534"/>
      <c r="Z186" s="498" t="s">
        <v>5428</v>
      </c>
      <c r="AA186" s="496"/>
      <c r="AB186" s="499" t="s">
        <v>6705</v>
      </c>
      <c r="AC186" s="41" t="s">
        <v>6706</v>
      </c>
      <c r="AD186" s="500" t="s">
        <v>6707</v>
      </c>
      <c r="AE186" s="500" t="s">
        <v>6016</v>
      </c>
      <c r="AF186" s="501">
        <v>2.0</v>
      </c>
      <c r="AG186" s="501">
        <v>175.0</v>
      </c>
      <c r="AH186" s="500">
        <v>8.0</v>
      </c>
      <c r="AI186" s="502">
        <v>48153.0</v>
      </c>
      <c r="AJ186" s="503" t="s">
        <v>39</v>
      </c>
      <c r="AK186" s="500" t="s">
        <v>78</v>
      </c>
      <c r="AL186" s="500">
        <v>9.67682279E8</v>
      </c>
      <c r="AM186" s="500" t="s">
        <v>5431</v>
      </c>
      <c r="AN186" s="504" t="s">
        <v>5432</v>
      </c>
      <c r="AO186" s="487"/>
      <c r="AP186" s="487"/>
      <c r="AQ186" s="487"/>
    </row>
    <row r="187" ht="36.75" customHeight="1">
      <c r="A187" s="488" t="s">
        <v>6708</v>
      </c>
      <c r="B187" s="489" t="s">
        <v>6709</v>
      </c>
      <c r="C187" s="489" t="s">
        <v>1603</v>
      </c>
      <c r="D187" s="489" t="s">
        <v>6068</v>
      </c>
      <c r="E187" s="489" t="s">
        <v>1375</v>
      </c>
      <c r="F187" s="489" t="s">
        <v>35</v>
      </c>
      <c r="G187" s="490" t="s">
        <v>5548</v>
      </c>
      <c r="H187" s="491"/>
      <c r="I187" s="491"/>
      <c r="J187" s="491"/>
      <c r="K187" s="491"/>
      <c r="L187" s="491"/>
      <c r="M187" s="492" t="s">
        <v>6710</v>
      </c>
      <c r="N187" s="492" t="s">
        <v>6711</v>
      </c>
      <c r="O187" s="493" t="s">
        <v>6016</v>
      </c>
      <c r="P187" s="493">
        <v>2.0</v>
      </c>
      <c r="Q187" s="493">
        <v>176.0</v>
      </c>
      <c r="R187" s="494">
        <v>8.0</v>
      </c>
      <c r="S187" s="495">
        <v>11699.0</v>
      </c>
      <c r="T187" s="496" t="s">
        <v>39</v>
      </c>
      <c r="U187" s="496"/>
      <c r="V187" s="496" t="s">
        <v>5426</v>
      </c>
      <c r="W187" s="497">
        <v>0.0</v>
      </c>
      <c r="X187" s="496"/>
      <c r="Y187" s="529"/>
      <c r="Z187" s="498" t="s">
        <v>6712</v>
      </c>
      <c r="AA187" s="496"/>
      <c r="AB187" s="499" t="s">
        <v>6713</v>
      </c>
      <c r="AC187" s="41" t="s">
        <v>6714</v>
      </c>
      <c r="AD187" s="500" t="s">
        <v>5460</v>
      </c>
      <c r="AE187" s="500" t="s">
        <v>6016</v>
      </c>
      <c r="AF187" s="501">
        <v>2.0</v>
      </c>
      <c r="AG187" s="501">
        <v>176.0</v>
      </c>
      <c r="AH187" s="500">
        <v>8.0</v>
      </c>
      <c r="AI187" s="502">
        <v>48519.0</v>
      </c>
      <c r="AJ187" s="503" t="s">
        <v>39</v>
      </c>
      <c r="AK187" s="500" t="s">
        <v>731</v>
      </c>
      <c r="AL187" s="500">
        <v>9.67682279E8</v>
      </c>
      <c r="AM187" s="500" t="s">
        <v>5431</v>
      </c>
      <c r="AN187" s="504" t="s">
        <v>5432</v>
      </c>
      <c r="AO187" s="487"/>
      <c r="AP187" s="487"/>
      <c r="AQ187" s="487"/>
    </row>
    <row r="188" ht="36.75" customHeight="1">
      <c r="A188" s="505" t="s">
        <v>6715</v>
      </c>
      <c r="B188" s="506" t="s">
        <v>6716</v>
      </c>
      <c r="C188" s="506" t="s">
        <v>1603</v>
      </c>
      <c r="D188" s="506" t="s">
        <v>6068</v>
      </c>
      <c r="E188" s="506" t="s">
        <v>1381</v>
      </c>
      <c r="F188" s="506" t="s">
        <v>35</v>
      </c>
      <c r="G188" s="507" t="s">
        <v>94</v>
      </c>
      <c r="H188" s="491"/>
      <c r="I188" s="491"/>
      <c r="J188" s="491"/>
      <c r="K188" s="491"/>
      <c r="L188" s="491"/>
      <c r="M188" s="492" t="s">
        <v>6717</v>
      </c>
      <c r="N188" s="492" t="s">
        <v>6718</v>
      </c>
      <c r="O188" s="493" t="s">
        <v>6016</v>
      </c>
      <c r="P188" s="493">
        <v>2.0</v>
      </c>
      <c r="Q188" s="493">
        <v>177.0</v>
      </c>
      <c r="R188" s="494">
        <v>8.0</v>
      </c>
      <c r="S188" s="494" t="s">
        <v>5464</v>
      </c>
      <c r="T188" s="496" t="s">
        <v>39</v>
      </c>
      <c r="U188" s="496"/>
      <c r="V188" s="496" t="s">
        <v>5426</v>
      </c>
      <c r="W188" s="497">
        <v>0.0</v>
      </c>
      <c r="X188" s="496"/>
      <c r="Y188" s="534"/>
      <c r="Z188" s="498" t="s">
        <v>5517</v>
      </c>
      <c r="AA188" s="496"/>
      <c r="AB188" s="499" t="s">
        <v>6719</v>
      </c>
      <c r="AC188" s="41" t="s">
        <v>6720</v>
      </c>
      <c r="AD188" s="500"/>
      <c r="AE188" s="500" t="s">
        <v>6016</v>
      </c>
      <c r="AF188" s="501">
        <v>2.0</v>
      </c>
      <c r="AG188" s="501">
        <v>177.0</v>
      </c>
      <c r="AH188" s="500">
        <v>8.0</v>
      </c>
      <c r="AI188" s="510" t="s">
        <v>5441</v>
      </c>
      <c r="AJ188" s="503" t="s">
        <v>39</v>
      </c>
      <c r="AK188" s="500" t="s">
        <v>741</v>
      </c>
      <c r="AL188" s="500"/>
      <c r="AM188" s="500" t="s">
        <v>5431</v>
      </c>
      <c r="AN188" s="504" t="s">
        <v>5470</v>
      </c>
      <c r="AO188" s="487"/>
      <c r="AP188" s="487"/>
      <c r="AQ188" s="487"/>
    </row>
    <row r="189" ht="36.75" customHeight="1">
      <c r="A189" s="488" t="s">
        <v>6721</v>
      </c>
      <c r="B189" s="489" t="s">
        <v>6722</v>
      </c>
      <c r="C189" s="489" t="s">
        <v>1603</v>
      </c>
      <c r="D189" s="489" t="s">
        <v>6068</v>
      </c>
      <c r="E189" s="489" t="s">
        <v>1388</v>
      </c>
      <c r="F189" s="489" t="s">
        <v>35</v>
      </c>
      <c r="G189" s="490" t="s">
        <v>94</v>
      </c>
      <c r="H189" s="491"/>
      <c r="I189" s="491"/>
      <c r="J189" s="491"/>
      <c r="K189" s="491"/>
      <c r="L189" s="491"/>
      <c r="M189" s="508" t="s">
        <v>6723</v>
      </c>
      <c r="N189" s="509" t="s">
        <v>6723</v>
      </c>
      <c r="O189" s="493" t="s">
        <v>6016</v>
      </c>
      <c r="P189" s="493">
        <v>2.0</v>
      </c>
      <c r="Q189" s="493">
        <v>178.0</v>
      </c>
      <c r="R189" s="493"/>
      <c r="S189" s="493"/>
      <c r="T189" s="509" t="s">
        <v>6723</v>
      </c>
      <c r="U189" s="509"/>
      <c r="V189" s="496" t="s">
        <v>5426</v>
      </c>
      <c r="W189" s="497">
        <v>0.0</v>
      </c>
      <c r="X189" s="496"/>
      <c r="Y189" s="534"/>
      <c r="Z189" s="509" t="s">
        <v>6723</v>
      </c>
      <c r="AA189" s="496"/>
      <c r="AB189" s="499" t="s">
        <v>6724</v>
      </c>
      <c r="AC189" s="41" t="s">
        <v>6725</v>
      </c>
      <c r="AD189" s="500"/>
      <c r="AE189" s="500" t="s">
        <v>6016</v>
      </c>
      <c r="AF189" s="501">
        <v>2.0</v>
      </c>
      <c r="AG189" s="501">
        <v>178.0</v>
      </c>
      <c r="AH189" s="500">
        <v>8.0</v>
      </c>
      <c r="AI189" s="510" t="s">
        <v>5441</v>
      </c>
      <c r="AJ189" s="503" t="s">
        <v>39</v>
      </c>
      <c r="AK189" s="500" t="s">
        <v>741</v>
      </c>
      <c r="AL189" s="500"/>
      <c r="AM189" s="500" t="s">
        <v>5431</v>
      </c>
      <c r="AN189" s="504" t="s">
        <v>5470</v>
      </c>
      <c r="AO189" s="487"/>
      <c r="AP189" s="487"/>
      <c r="AQ189" s="487"/>
    </row>
    <row r="190" ht="36.75" customHeight="1">
      <c r="A190" s="505" t="s">
        <v>6726</v>
      </c>
      <c r="B190" s="506" t="s">
        <v>6727</v>
      </c>
      <c r="C190" s="506" t="s">
        <v>1603</v>
      </c>
      <c r="D190" s="506" t="s">
        <v>6068</v>
      </c>
      <c r="E190" s="506" t="s">
        <v>1393</v>
      </c>
      <c r="F190" s="506" t="s">
        <v>35</v>
      </c>
      <c r="G190" s="507" t="s">
        <v>70</v>
      </c>
      <c r="H190" s="491"/>
      <c r="I190" s="491"/>
      <c r="J190" s="491"/>
      <c r="K190" s="491"/>
      <c r="L190" s="491"/>
      <c r="M190" s="492" t="s">
        <v>6728</v>
      </c>
      <c r="N190" s="492" t="s">
        <v>6729</v>
      </c>
      <c r="O190" s="493" t="s">
        <v>6016</v>
      </c>
      <c r="P190" s="493">
        <v>2.0</v>
      </c>
      <c r="Q190" s="493">
        <v>179.0</v>
      </c>
      <c r="R190" s="493"/>
      <c r="S190" s="493"/>
      <c r="T190" s="496" t="s">
        <v>39</v>
      </c>
      <c r="U190" s="496"/>
      <c r="V190" s="496" t="s">
        <v>5426</v>
      </c>
      <c r="W190" s="497">
        <v>0.0</v>
      </c>
      <c r="X190" s="496"/>
      <c r="Y190" s="534"/>
      <c r="Z190" s="498" t="s">
        <v>6730</v>
      </c>
      <c r="AA190" s="496"/>
      <c r="AB190" s="499" t="s">
        <v>6731</v>
      </c>
      <c r="AC190" s="41" t="s">
        <v>6732</v>
      </c>
      <c r="AD190" s="500" t="s">
        <v>5768</v>
      </c>
      <c r="AE190" s="500" t="s">
        <v>6016</v>
      </c>
      <c r="AF190" s="501">
        <v>2.0</v>
      </c>
      <c r="AG190" s="501">
        <v>179.0</v>
      </c>
      <c r="AH190" s="500">
        <v>8.0</v>
      </c>
      <c r="AI190" s="502">
        <v>48153.0</v>
      </c>
      <c r="AJ190" s="503" t="s">
        <v>39</v>
      </c>
      <c r="AK190" s="500" t="s">
        <v>78</v>
      </c>
      <c r="AL190" s="500">
        <v>9.88686055E8</v>
      </c>
      <c r="AM190" s="500" t="s">
        <v>5431</v>
      </c>
      <c r="AN190" s="504" t="s">
        <v>5432</v>
      </c>
      <c r="AO190" s="487"/>
      <c r="AP190" s="487"/>
      <c r="AQ190" s="487"/>
    </row>
    <row r="191" ht="36.75" customHeight="1">
      <c r="A191" s="488" t="s">
        <v>6733</v>
      </c>
      <c r="B191" s="489" t="s">
        <v>6734</v>
      </c>
      <c r="C191" s="489" t="s">
        <v>1603</v>
      </c>
      <c r="D191" s="489" t="s">
        <v>6068</v>
      </c>
      <c r="E191" s="489" t="s">
        <v>1399</v>
      </c>
      <c r="F191" s="489" t="s">
        <v>35</v>
      </c>
      <c r="G191" s="490" t="s">
        <v>1368</v>
      </c>
      <c r="H191" s="554"/>
      <c r="I191" s="554"/>
      <c r="J191" s="554"/>
      <c r="K191" s="554"/>
      <c r="L191" s="554"/>
      <c r="M191" s="577" t="s">
        <v>6735</v>
      </c>
      <c r="N191" s="581" t="s">
        <v>6736</v>
      </c>
      <c r="O191" s="493" t="s">
        <v>1556</v>
      </c>
      <c r="P191" s="493">
        <v>1.0</v>
      </c>
      <c r="Q191" s="493">
        <v>180.0</v>
      </c>
      <c r="R191" s="494">
        <v>10.0</v>
      </c>
      <c r="S191" s="547">
        <v>45302.0</v>
      </c>
      <c r="T191" s="509" t="s">
        <v>6737</v>
      </c>
      <c r="U191" s="509"/>
      <c r="V191" s="496" t="s">
        <v>5426</v>
      </c>
      <c r="W191" s="509" t="s">
        <v>6737</v>
      </c>
      <c r="X191" s="496"/>
      <c r="Y191" s="529"/>
      <c r="Z191" s="509" t="s">
        <v>6737</v>
      </c>
      <c r="AA191" s="496"/>
      <c r="AB191" s="499" t="s">
        <v>6738</v>
      </c>
      <c r="AC191" s="41" t="s">
        <v>6739</v>
      </c>
      <c r="AD191" s="500" t="s">
        <v>5785</v>
      </c>
      <c r="AE191" s="500" t="s">
        <v>1556</v>
      </c>
      <c r="AF191" s="500" t="s">
        <v>6740</v>
      </c>
      <c r="AG191" s="501">
        <v>180.0</v>
      </c>
      <c r="AH191" s="500">
        <v>8.0</v>
      </c>
      <c r="AI191" s="502">
        <v>45597.0</v>
      </c>
      <c r="AJ191" s="503" t="s">
        <v>39</v>
      </c>
      <c r="AK191" s="500" t="s">
        <v>1385</v>
      </c>
      <c r="AL191" s="500">
        <v>9.8535373E8</v>
      </c>
      <c r="AM191" s="500" t="s">
        <v>5431</v>
      </c>
      <c r="AN191" s="504" t="s">
        <v>5432</v>
      </c>
      <c r="AO191" s="487"/>
      <c r="AP191" s="487"/>
      <c r="AQ191" s="487"/>
    </row>
    <row r="192" ht="36.75" customHeight="1">
      <c r="A192" s="505" t="s">
        <v>6741</v>
      </c>
      <c r="B192" s="506" t="s">
        <v>6742</v>
      </c>
      <c r="C192" s="506" t="s">
        <v>1603</v>
      </c>
      <c r="D192" s="506" t="s">
        <v>6068</v>
      </c>
      <c r="E192" s="506" t="s">
        <v>1406</v>
      </c>
      <c r="F192" s="506" t="s">
        <v>35</v>
      </c>
      <c r="G192" s="507" t="s">
        <v>6743</v>
      </c>
      <c r="H192" s="491"/>
      <c r="I192" s="491"/>
      <c r="J192" s="491"/>
      <c r="K192" s="491"/>
      <c r="L192" s="491"/>
      <c r="M192" s="492" t="s">
        <v>6744</v>
      </c>
      <c r="N192" s="492" t="s">
        <v>6745</v>
      </c>
      <c r="O192" s="493" t="s">
        <v>6746</v>
      </c>
      <c r="P192" s="493">
        <v>1.0</v>
      </c>
      <c r="Q192" s="493">
        <v>181.0</v>
      </c>
      <c r="R192" s="493"/>
      <c r="S192" s="493"/>
      <c r="T192" s="496" t="s">
        <v>39</v>
      </c>
      <c r="U192" s="496"/>
      <c r="V192" s="496" t="s">
        <v>5426</v>
      </c>
      <c r="W192" s="497">
        <v>0.0</v>
      </c>
      <c r="X192" s="496"/>
      <c r="Y192" s="529"/>
      <c r="Z192" s="498" t="s">
        <v>5428</v>
      </c>
      <c r="AA192" s="496"/>
      <c r="AB192" s="499" t="s">
        <v>6747</v>
      </c>
      <c r="AC192" s="41" t="s">
        <v>6748</v>
      </c>
      <c r="AD192" s="500" t="s">
        <v>5760</v>
      </c>
      <c r="AE192" s="500" t="s">
        <v>6746</v>
      </c>
      <c r="AF192" s="500" t="s">
        <v>6740</v>
      </c>
      <c r="AG192" s="501">
        <v>181.0</v>
      </c>
      <c r="AH192" s="500">
        <v>8.0</v>
      </c>
      <c r="AI192" s="502">
        <v>48274.0</v>
      </c>
      <c r="AJ192" s="503" t="s">
        <v>39</v>
      </c>
      <c r="AK192" s="500" t="s">
        <v>5537</v>
      </c>
      <c r="AL192" s="500">
        <v>9.87843618E8</v>
      </c>
      <c r="AM192" s="500" t="s">
        <v>5431</v>
      </c>
      <c r="AN192" s="504">
        <v>9.98964459E8</v>
      </c>
      <c r="AO192" s="487"/>
      <c r="AP192" s="487"/>
      <c r="AQ192" s="487"/>
    </row>
    <row r="193" ht="36.75" customHeight="1">
      <c r="A193" s="488" t="s">
        <v>6749</v>
      </c>
      <c r="B193" s="489" t="s">
        <v>6750</v>
      </c>
      <c r="C193" s="489" t="s">
        <v>1603</v>
      </c>
      <c r="D193" s="489" t="s">
        <v>6068</v>
      </c>
      <c r="E193" s="489" t="s">
        <v>1412</v>
      </c>
      <c r="F193" s="489" t="s">
        <v>35</v>
      </c>
      <c r="G193" s="490" t="s">
        <v>912</v>
      </c>
      <c r="H193" s="491"/>
      <c r="I193" s="491"/>
      <c r="J193" s="491"/>
      <c r="K193" s="491"/>
      <c r="L193" s="491"/>
      <c r="M193" s="492" t="s">
        <v>6751</v>
      </c>
      <c r="N193" s="492" t="s">
        <v>6569</v>
      </c>
      <c r="O193" s="493" t="s">
        <v>6746</v>
      </c>
      <c r="P193" s="493">
        <v>1.0</v>
      </c>
      <c r="Q193" s="493">
        <v>182.0</v>
      </c>
      <c r="R193" s="493"/>
      <c r="S193" s="493"/>
      <c r="T193" s="496" t="s">
        <v>39</v>
      </c>
      <c r="U193" s="496"/>
      <c r="V193" s="496" t="s">
        <v>5426</v>
      </c>
      <c r="W193" s="497">
        <v>0.0</v>
      </c>
      <c r="X193" s="496"/>
      <c r="Y193" s="529"/>
      <c r="Z193" s="498" t="s">
        <v>5428</v>
      </c>
      <c r="AA193" s="496"/>
      <c r="AB193" s="499" t="s">
        <v>6752</v>
      </c>
      <c r="AC193" s="41" t="s">
        <v>6753</v>
      </c>
      <c r="AD193" s="500" t="s">
        <v>5863</v>
      </c>
      <c r="AE193" s="500" t="s">
        <v>6746</v>
      </c>
      <c r="AF193" s="500" t="s">
        <v>6740</v>
      </c>
      <c r="AG193" s="501">
        <v>182.0</v>
      </c>
      <c r="AH193" s="500">
        <v>8.0</v>
      </c>
      <c r="AI193" s="502">
        <v>48153.0</v>
      </c>
      <c r="AJ193" s="503" t="s">
        <v>39</v>
      </c>
      <c r="AK193" s="500" t="s">
        <v>78</v>
      </c>
      <c r="AL193" s="500">
        <v>9.92447565E8</v>
      </c>
      <c r="AM193" s="500" t="s">
        <v>5431</v>
      </c>
      <c r="AN193" s="504" t="s">
        <v>6754</v>
      </c>
      <c r="AO193" s="487"/>
      <c r="AP193" s="487"/>
      <c r="AQ193" s="487"/>
    </row>
    <row r="194" ht="36.75" customHeight="1">
      <c r="A194" s="505" t="s">
        <v>6755</v>
      </c>
      <c r="B194" s="506" t="s">
        <v>6756</v>
      </c>
      <c r="C194" s="506" t="s">
        <v>1679</v>
      </c>
      <c r="D194" s="506" t="s">
        <v>6068</v>
      </c>
      <c r="E194" s="506" t="s">
        <v>1419</v>
      </c>
      <c r="F194" s="506" t="s">
        <v>5422</v>
      </c>
      <c r="G194" s="507" t="s">
        <v>5464</v>
      </c>
      <c r="H194" s="554"/>
      <c r="I194" s="554"/>
      <c r="J194" s="554"/>
      <c r="K194" s="554"/>
      <c r="L194" s="554"/>
      <c r="M194" s="577" t="s">
        <v>6757</v>
      </c>
      <c r="N194" s="581" t="s">
        <v>6758</v>
      </c>
      <c r="O194" s="494" t="s">
        <v>1603</v>
      </c>
      <c r="P194" s="493">
        <v>1.0</v>
      </c>
      <c r="Q194" s="493">
        <v>183.0</v>
      </c>
      <c r="R194" s="494">
        <v>10.0</v>
      </c>
      <c r="S194" s="495">
        <v>45302.0</v>
      </c>
      <c r="T194" s="509" t="s">
        <v>6759</v>
      </c>
      <c r="U194" s="509"/>
      <c r="V194" s="496" t="s">
        <v>5426</v>
      </c>
      <c r="W194" s="509" t="s">
        <v>6759</v>
      </c>
      <c r="X194" s="496"/>
      <c r="Y194" s="509" t="s">
        <v>6759</v>
      </c>
      <c r="Z194" s="509" t="s">
        <v>6759</v>
      </c>
      <c r="AA194" s="496"/>
      <c r="AB194" s="499" t="s">
        <v>6760</v>
      </c>
      <c r="AC194" s="41" t="s">
        <v>6761</v>
      </c>
      <c r="AD194" s="500" t="s">
        <v>6496</v>
      </c>
      <c r="AE194" s="500" t="s">
        <v>6762</v>
      </c>
      <c r="AF194" s="500" t="s">
        <v>6740</v>
      </c>
      <c r="AG194" s="501">
        <v>183.0</v>
      </c>
      <c r="AH194" s="500">
        <v>10.0</v>
      </c>
      <c r="AI194" s="502">
        <v>45597.0</v>
      </c>
      <c r="AJ194" s="503" t="s">
        <v>39</v>
      </c>
      <c r="AK194" s="500" t="s">
        <v>1385</v>
      </c>
      <c r="AL194" s="500">
        <v>9.96963412E8</v>
      </c>
      <c r="AM194" s="500" t="s">
        <v>5431</v>
      </c>
      <c r="AN194" s="504" t="s">
        <v>6754</v>
      </c>
      <c r="AO194" s="487"/>
      <c r="AP194" s="487"/>
      <c r="AQ194" s="487"/>
    </row>
    <row r="195" ht="36.75" customHeight="1">
      <c r="A195" s="488" t="s">
        <v>6763</v>
      </c>
      <c r="B195" s="489" t="s">
        <v>6764</v>
      </c>
      <c r="C195" s="489" t="s">
        <v>1679</v>
      </c>
      <c r="D195" s="489" t="s">
        <v>6068</v>
      </c>
      <c r="E195" s="489" t="s">
        <v>1428</v>
      </c>
      <c r="F195" s="489" t="s">
        <v>5422</v>
      </c>
      <c r="G195" s="490" t="s">
        <v>6765</v>
      </c>
      <c r="H195" s="554"/>
      <c r="I195" s="554"/>
      <c r="J195" s="554"/>
      <c r="K195" s="554"/>
      <c r="L195" s="554"/>
      <c r="M195" s="514" t="s">
        <v>6766</v>
      </c>
      <c r="N195" s="496" t="s">
        <v>6767</v>
      </c>
      <c r="O195" s="493" t="s">
        <v>6768</v>
      </c>
      <c r="P195" s="493">
        <v>1.0</v>
      </c>
      <c r="Q195" s="493">
        <v>184.0</v>
      </c>
      <c r="R195" s="494">
        <v>10.0</v>
      </c>
      <c r="S195" s="495">
        <v>11692.0</v>
      </c>
      <c r="T195" s="496" t="s">
        <v>39</v>
      </c>
      <c r="U195" s="496"/>
      <c r="V195" s="496" t="s">
        <v>5426</v>
      </c>
      <c r="W195" s="580">
        <v>0.0</v>
      </c>
      <c r="X195" s="496"/>
      <c r="Y195" s="534"/>
      <c r="Z195" s="498" t="s">
        <v>6698</v>
      </c>
      <c r="AA195" s="496"/>
      <c r="AB195" s="499" t="s">
        <v>6766</v>
      </c>
      <c r="AC195" s="41" t="s">
        <v>6769</v>
      </c>
      <c r="AD195" s="500" t="s">
        <v>6219</v>
      </c>
      <c r="AE195" s="500" t="s">
        <v>6762</v>
      </c>
      <c r="AF195" s="500" t="s">
        <v>6740</v>
      </c>
      <c r="AG195" s="501">
        <v>184.0</v>
      </c>
      <c r="AH195" s="500">
        <v>10.0</v>
      </c>
      <c r="AI195" s="512">
        <v>48305.0</v>
      </c>
      <c r="AJ195" s="503" t="s">
        <v>39</v>
      </c>
      <c r="AK195" s="500" t="s">
        <v>817</v>
      </c>
      <c r="AL195" s="500">
        <v>9.97590102E8</v>
      </c>
      <c r="AM195" s="500" t="s">
        <v>5431</v>
      </c>
      <c r="AN195" s="504" t="s">
        <v>6770</v>
      </c>
      <c r="AO195" s="487"/>
      <c r="AP195" s="487"/>
      <c r="AQ195" s="487"/>
    </row>
    <row r="196" ht="36.75" customHeight="1">
      <c r="A196" s="505" t="s">
        <v>6771</v>
      </c>
      <c r="B196" s="506" t="s">
        <v>6772</v>
      </c>
      <c r="C196" s="506" t="s">
        <v>1679</v>
      </c>
      <c r="D196" s="506" t="s">
        <v>6068</v>
      </c>
      <c r="E196" s="506" t="s">
        <v>6773</v>
      </c>
      <c r="F196" s="506" t="s">
        <v>5422</v>
      </c>
      <c r="G196" s="507" t="s">
        <v>944</v>
      </c>
      <c r="H196" s="554"/>
      <c r="I196" s="554"/>
      <c r="J196" s="554"/>
      <c r="K196" s="554"/>
      <c r="L196" s="554"/>
      <c r="M196" s="577" t="s">
        <v>6774</v>
      </c>
      <c r="N196" s="581" t="s">
        <v>6775</v>
      </c>
      <c r="O196" s="493" t="s">
        <v>6768</v>
      </c>
      <c r="P196" s="493">
        <v>1.0</v>
      </c>
      <c r="Q196" s="494">
        <v>185.0</v>
      </c>
      <c r="R196" s="494">
        <v>10.0</v>
      </c>
      <c r="S196" s="495">
        <v>45302.0</v>
      </c>
      <c r="T196" s="581" t="s">
        <v>1422</v>
      </c>
      <c r="U196" s="509"/>
      <c r="V196" s="496" t="s">
        <v>5426</v>
      </c>
      <c r="W196" s="509" t="s">
        <v>6776</v>
      </c>
      <c r="X196" s="496"/>
      <c r="Y196" s="534"/>
      <c r="Z196" s="509" t="s">
        <v>6776</v>
      </c>
      <c r="AA196" s="496"/>
      <c r="AB196" s="499" t="s">
        <v>6774</v>
      </c>
      <c r="AC196" s="41" t="s">
        <v>6777</v>
      </c>
      <c r="AD196" s="500" t="s">
        <v>5544</v>
      </c>
      <c r="AE196" s="500" t="s">
        <v>6762</v>
      </c>
      <c r="AF196" s="500" t="s">
        <v>6740</v>
      </c>
      <c r="AG196" s="501">
        <v>185.0</v>
      </c>
      <c r="AH196" s="500">
        <v>10.0</v>
      </c>
      <c r="AI196" s="582">
        <v>45597.0</v>
      </c>
      <c r="AJ196" s="503" t="s">
        <v>39</v>
      </c>
      <c r="AK196" s="500" t="s">
        <v>1385</v>
      </c>
      <c r="AL196" s="500">
        <v>9.98182239E8</v>
      </c>
      <c r="AM196" s="500" t="s">
        <v>5431</v>
      </c>
      <c r="AN196" s="504" t="s">
        <v>1980</v>
      </c>
      <c r="AO196" s="487"/>
      <c r="AP196" s="487"/>
      <c r="AQ196" s="487"/>
    </row>
    <row r="197" ht="36.75" customHeight="1">
      <c r="A197" s="488" t="s">
        <v>6778</v>
      </c>
      <c r="B197" s="489" t="s">
        <v>6779</v>
      </c>
      <c r="C197" s="489" t="s">
        <v>1679</v>
      </c>
      <c r="D197" s="489" t="s">
        <v>6068</v>
      </c>
      <c r="E197" s="489" t="s">
        <v>6780</v>
      </c>
      <c r="F197" s="489" t="s">
        <v>5422</v>
      </c>
      <c r="G197" s="490" t="s">
        <v>70</v>
      </c>
      <c r="H197" s="554"/>
      <c r="I197" s="554"/>
      <c r="J197" s="554"/>
      <c r="K197" s="554"/>
      <c r="L197" s="554"/>
      <c r="M197" s="577" t="s">
        <v>6781</v>
      </c>
      <c r="N197" s="581" t="s">
        <v>6782</v>
      </c>
      <c r="O197" s="493" t="s">
        <v>6768</v>
      </c>
      <c r="P197" s="493">
        <v>1.0</v>
      </c>
      <c r="Q197" s="493">
        <v>186.0</v>
      </c>
      <c r="R197" s="494">
        <v>8.0</v>
      </c>
      <c r="S197" s="495">
        <v>45302.0</v>
      </c>
      <c r="T197" s="509" t="s">
        <v>6783</v>
      </c>
      <c r="U197" s="509"/>
      <c r="V197" s="496" t="s">
        <v>5426</v>
      </c>
      <c r="W197" s="509" t="s">
        <v>6783</v>
      </c>
      <c r="X197" s="496"/>
      <c r="Y197" s="509" t="s">
        <v>6783</v>
      </c>
      <c r="Z197" s="509" t="s">
        <v>6783</v>
      </c>
      <c r="AA197" s="496"/>
      <c r="AB197" s="499" t="s">
        <v>6781</v>
      </c>
      <c r="AC197" s="41" t="s">
        <v>6784</v>
      </c>
      <c r="AD197" s="500" t="s">
        <v>6785</v>
      </c>
      <c r="AE197" s="500" t="s">
        <v>6762</v>
      </c>
      <c r="AF197" s="500" t="s">
        <v>6740</v>
      </c>
      <c r="AG197" s="501">
        <v>186.0</v>
      </c>
      <c r="AH197" s="500">
        <v>10.0</v>
      </c>
      <c r="AI197" s="510" t="s">
        <v>6786</v>
      </c>
      <c r="AJ197" s="503" t="s">
        <v>39</v>
      </c>
      <c r="AK197" s="500" t="s">
        <v>1385</v>
      </c>
      <c r="AL197" s="500">
        <v>9.69028569E8</v>
      </c>
      <c r="AM197" s="500" t="s">
        <v>5431</v>
      </c>
      <c r="AN197" s="504" t="s">
        <v>5457</v>
      </c>
      <c r="AO197" s="487"/>
      <c r="AP197" s="487"/>
      <c r="AQ197" s="487"/>
    </row>
    <row r="198" ht="36.75" customHeight="1">
      <c r="A198" s="505" t="s">
        <v>6787</v>
      </c>
      <c r="B198" s="506" t="s">
        <v>6788</v>
      </c>
      <c r="C198" s="506" t="s">
        <v>1679</v>
      </c>
      <c r="D198" s="506" t="s">
        <v>6068</v>
      </c>
      <c r="E198" s="506" t="s">
        <v>6789</v>
      </c>
      <c r="F198" s="506" t="s">
        <v>5422</v>
      </c>
      <c r="G198" s="507" t="s">
        <v>70</v>
      </c>
      <c r="H198" s="491"/>
      <c r="I198" s="491"/>
      <c r="J198" s="491"/>
      <c r="K198" s="491"/>
      <c r="L198" s="491"/>
      <c r="M198" s="492" t="s">
        <v>6790</v>
      </c>
      <c r="N198" s="492" t="s">
        <v>6791</v>
      </c>
      <c r="O198" s="493" t="s">
        <v>6768</v>
      </c>
      <c r="P198" s="493">
        <v>1.0</v>
      </c>
      <c r="Q198" s="493">
        <v>187.0</v>
      </c>
      <c r="R198" s="494">
        <v>10.0</v>
      </c>
      <c r="S198" s="494" t="s">
        <v>5464</v>
      </c>
      <c r="T198" s="496" t="s">
        <v>39</v>
      </c>
      <c r="U198" s="496"/>
      <c r="V198" s="496" t="s">
        <v>5426</v>
      </c>
      <c r="W198" s="497">
        <v>332.76</v>
      </c>
      <c r="X198" s="496"/>
      <c r="Y198" s="511" t="s">
        <v>6792</v>
      </c>
      <c r="Z198" s="498" t="s">
        <v>5403</v>
      </c>
      <c r="AA198" s="496"/>
      <c r="AB198" s="499" t="s">
        <v>6793</v>
      </c>
      <c r="AC198" s="41" t="s">
        <v>6794</v>
      </c>
      <c r="AD198" s="500" t="s">
        <v>6337</v>
      </c>
      <c r="AE198" s="500" t="s">
        <v>6762</v>
      </c>
      <c r="AF198" s="500" t="s">
        <v>6740</v>
      </c>
      <c r="AG198" s="501">
        <v>187.0</v>
      </c>
      <c r="AH198" s="500">
        <v>10.0</v>
      </c>
      <c r="AI198" s="502">
        <v>48366.0</v>
      </c>
      <c r="AJ198" s="503" t="s">
        <v>39</v>
      </c>
      <c r="AK198" s="500" t="s">
        <v>5681</v>
      </c>
      <c r="AL198" s="500">
        <v>9.94406062E8</v>
      </c>
      <c r="AM198" s="500" t="s">
        <v>5431</v>
      </c>
      <c r="AN198" s="504" t="s">
        <v>5457</v>
      </c>
      <c r="AO198" s="487"/>
      <c r="AP198" s="487"/>
      <c r="AQ198" s="487"/>
    </row>
    <row r="199" ht="36.75" customHeight="1">
      <c r="A199" s="488" t="s">
        <v>6795</v>
      </c>
      <c r="B199" s="489" t="s">
        <v>6796</v>
      </c>
      <c r="C199" s="489" t="s">
        <v>3423</v>
      </c>
      <c r="D199" s="489" t="s">
        <v>6068</v>
      </c>
      <c r="E199" s="489" t="s">
        <v>6797</v>
      </c>
      <c r="F199" s="489" t="s">
        <v>5641</v>
      </c>
      <c r="G199" s="490" t="s">
        <v>70</v>
      </c>
      <c r="H199" s="491"/>
      <c r="I199" s="491"/>
      <c r="J199" s="491"/>
      <c r="K199" s="491"/>
      <c r="L199" s="491"/>
      <c r="M199" s="492" t="s">
        <v>6798</v>
      </c>
      <c r="N199" s="492" t="s">
        <v>6799</v>
      </c>
      <c r="O199" s="493" t="s">
        <v>6768</v>
      </c>
      <c r="P199" s="493">
        <v>1.0</v>
      </c>
      <c r="Q199" s="493">
        <v>188.0</v>
      </c>
      <c r="R199" s="494">
        <v>10.0</v>
      </c>
      <c r="S199" s="495">
        <v>11334.0</v>
      </c>
      <c r="T199" s="496" t="s">
        <v>39</v>
      </c>
      <c r="U199" s="496"/>
      <c r="V199" s="496" t="s">
        <v>5426</v>
      </c>
      <c r="W199" s="497">
        <v>0.0</v>
      </c>
      <c r="X199" s="496"/>
      <c r="Y199" s="534"/>
      <c r="Z199" s="498" t="s">
        <v>5428</v>
      </c>
      <c r="AA199" s="496"/>
      <c r="AB199" s="499" t="s">
        <v>6800</v>
      </c>
      <c r="AC199" s="41" t="s">
        <v>6801</v>
      </c>
      <c r="AD199" s="500" t="s">
        <v>6147</v>
      </c>
      <c r="AE199" s="500" t="s">
        <v>6762</v>
      </c>
      <c r="AF199" s="500" t="s">
        <v>6740</v>
      </c>
      <c r="AG199" s="501">
        <v>188.0</v>
      </c>
      <c r="AH199" s="500">
        <v>10.0</v>
      </c>
      <c r="AI199" s="502">
        <v>48153.0</v>
      </c>
      <c r="AJ199" s="503" t="s">
        <v>39</v>
      </c>
      <c r="AK199" s="500" t="s">
        <v>78</v>
      </c>
      <c r="AL199" s="500">
        <v>9.79568491E8</v>
      </c>
      <c r="AM199" s="500" t="s">
        <v>5431</v>
      </c>
      <c r="AN199" s="504" t="s">
        <v>6802</v>
      </c>
      <c r="AO199" s="487"/>
      <c r="AP199" s="487"/>
      <c r="AQ199" s="487"/>
    </row>
    <row r="200" ht="36.75" customHeight="1">
      <c r="A200" s="505" t="s">
        <v>6803</v>
      </c>
      <c r="B200" s="506" t="s">
        <v>6804</v>
      </c>
      <c r="C200" s="506" t="s">
        <v>1679</v>
      </c>
      <c r="D200" s="506" t="s">
        <v>6467</v>
      </c>
      <c r="E200" s="545" t="s">
        <v>6805</v>
      </c>
      <c r="F200" s="506" t="s">
        <v>5938</v>
      </c>
      <c r="G200" s="507" t="s">
        <v>5894</v>
      </c>
      <c r="H200" s="491"/>
      <c r="I200" s="491"/>
      <c r="J200" s="491"/>
      <c r="K200" s="491"/>
      <c r="L200" s="491"/>
      <c r="M200" s="492"/>
      <c r="N200" s="492"/>
      <c r="O200" s="493"/>
      <c r="P200" s="493"/>
      <c r="Q200" s="493"/>
      <c r="R200" s="494"/>
      <c r="S200" s="495"/>
      <c r="T200" s="496"/>
      <c r="U200" s="496"/>
      <c r="V200" s="496"/>
      <c r="W200" s="497"/>
      <c r="X200" s="496"/>
      <c r="Y200" s="534"/>
      <c r="Z200" s="498"/>
      <c r="AA200" s="496"/>
      <c r="AB200" s="499"/>
      <c r="AC200" s="41"/>
      <c r="AD200" s="500"/>
      <c r="AE200" s="500"/>
      <c r="AF200" s="500"/>
      <c r="AG200" s="501"/>
      <c r="AH200" s="500"/>
      <c r="AI200" s="510"/>
      <c r="AJ200" s="503"/>
      <c r="AK200" s="500"/>
      <c r="AL200" s="500"/>
      <c r="AM200" s="500"/>
      <c r="AN200" s="504"/>
      <c r="AO200" s="487"/>
      <c r="AP200" s="487"/>
      <c r="AQ200" s="487"/>
    </row>
    <row r="201" ht="36.75" customHeight="1">
      <c r="A201" s="505" t="s">
        <v>6806</v>
      </c>
      <c r="B201" s="506" t="s">
        <v>6807</v>
      </c>
      <c r="C201" s="506" t="s">
        <v>1679</v>
      </c>
      <c r="D201" s="506" t="s">
        <v>6068</v>
      </c>
      <c r="E201" s="506" t="s">
        <v>6808</v>
      </c>
      <c r="F201" s="506" t="s">
        <v>5422</v>
      </c>
      <c r="G201" s="507" t="s">
        <v>548</v>
      </c>
      <c r="H201" s="491" t="s">
        <v>6809</v>
      </c>
      <c r="I201" s="491"/>
      <c r="J201" s="491"/>
      <c r="K201" s="491"/>
      <c r="L201" s="491"/>
      <c r="M201" s="492" t="s">
        <v>6810</v>
      </c>
      <c r="N201" s="492" t="s">
        <v>6811</v>
      </c>
      <c r="O201" s="493" t="s">
        <v>6768</v>
      </c>
      <c r="P201" s="493">
        <v>1.0</v>
      </c>
      <c r="Q201" s="493">
        <v>189.0</v>
      </c>
      <c r="R201" s="494">
        <v>10.0</v>
      </c>
      <c r="S201" s="495">
        <v>11697.0</v>
      </c>
      <c r="T201" s="496" t="s">
        <v>39</v>
      </c>
      <c r="U201" s="496"/>
      <c r="V201" s="496" t="s">
        <v>5426</v>
      </c>
      <c r="W201" s="497">
        <v>0.0</v>
      </c>
      <c r="X201" s="496"/>
      <c r="Y201" s="534"/>
      <c r="Z201" s="498" t="s">
        <v>6812</v>
      </c>
      <c r="AA201" s="496"/>
      <c r="AB201" s="499" t="s">
        <v>6813</v>
      </c>
      <c r="AC201" s="41" t="s">
        <v>6814</v>
      </c>
      <c r="AD201" s="500" t="s">
        <v>6337</v>
      </c>
      <c r="AE201" s="500" t="s">
        <v>6762</v>
      </c>
      <c r="AF201" s="500" t="s">
        <v>6740</v>
      </c>
      <c r="AG201" s="501">
        <v>189.0</v>
      </c>
      <c r="AH201" s="500">
        <v>10.0</v>
      </c>
      <c r="AI201" s="510" t="s">
        <v>6815</v>
      </c>
      <c r="AJ201" s="503" t="s">
        <v>39</v>
      </c>
      <c r="AK201" s="500" t="s">
        <v>1061</v>
      </c>
      <c r="AL201" s="500">
        <v>9.88968839E8</v>
      </c>
      <c r="AM201" s="500" t="s">
        <v>5431</v>
      </c>
      <c r="AN201" s="504" t="s">
        <v>6802</v>
      </c>
      <c r="AO201" s="487"/>
      <c r="AP201" s="487"/>
      <c r="AQ201" s="487"/>
    </row>
    <row r="202" ht="36.75" customHeight="1">
      <c r="A202" s="519" t="s">
        <v>6816</v>
      </c>
      <c r="B202" s="520" t="s">
        <v>6817</v>
      </c>
      <c r="C202" s="520" t="s">
        <v>1679</v>
      </c>
      <c r="D202" s="520" t="s">
        <v>6467</v>
      </c>
      <c r="E202" s="520" t="s">
        <v>6818</v>
      </c>
      <c r="F202" s="520" t="s">
        <v>5938</v>
      </c>
      <c r="G202" s="521" t="s">
        <v>530</v>
      </c>
      <c r="H202" s="491"/>
      <c r="I202" s="491"/>
      <c r="J202" s="491"/>
      <c r="K202" s="491"/>
      <c r="L202" s="491"/>
      <c r="M202" s="492" t="s">
        <v>6819</v>
      </c>
      <c r="N202" s="492" t="s">
        <v>6820</v>
      </c>
      <c r="O202" s="493" t="s">
        <v>6768</v>
      </c>
      <c r="P202" s="493">
        <v>1.0</v>
      </c>
      <c r="Q202" s="493">
        <v>190.0</v>
      </c>
      <c r="R202" s="494">
        <v>10.0</v>
      </c>
      <c r="S202" s="494" t="s">
        <v>5464</v>
      </c>
      <c r="T202" s="496" t="s">
        <v>39</v>
      </c>
      <c r="U202" s="496"/>
      <c r="V202" s="496" t="s">
        <v>5426</v>
      </c>
      <c r="W202" s="497">
        <v>332.76</v>
      </c>
      <c r="X202" s="496"/>
      <c r="Y202" s="529"/>
      <c r="Z202" s="498" t="s">
        <v>6821</v>
      </c>
      <c r="AA202" s="496"/>
      <c r="AB202" s="499" t="s">
        <v>6822</v>
      </c>
      <c r="AC202" s="41" t="s">
        <v>6823</v>
      </c>
      <c r="AD202" s="500"/>
      <c r="AE202" s="500" t="s">
        <v>6762</v>
      </c>
      <c r="AF202" s="500" t="s">
        <v>6740</v>
      </c>
      <c r="AG202" s="501">
        <v>190.0</v>
      </c>
      <c r="AH202" s="500">
        <v>10.0</v>
      </c>
      <c r="AI202" s="510" t="s">
        <v>5441</v>
      </c>
      <c r="AJ202" s="503" t="s">
        <v>39</v>
      </c>
      <c r="AK202" s="500" t="s">
        <v>741</v>
      </c>
      <c r="AL202" s="500"/>
      <c r="AM202" s="500" t="s">
        <v>5431</v>
      </c>
      <c r="AN202" s="504" t="s">
        <v>5207</v>
      </c>
      <c r="AO202" s="487"/>
      <c r="AP202" s="487"/>
      <c r="AQ202" s="487"/>
    </row>
    <row r="203" ht="36.75" customHeight="1">
      <c r="A203" s="505" t="s">
        <v>6824</v>
      </c>
      <c r="B203" s="506" t="s">
        <v>6825</v>
      </c>
      <c r="C203" s="506" t="s">
        <v>1679</v>
      </c>
      <c r="D203" s="506" t="s">
        <v>6068</v>
      </c>
      <c r="E203" s="506" t="s">
        <v>6826</v>
      </c>
      <c r="F203" s="506" t="s">
        <v>5422</v>
      </c>
      <c r="G203" s="507" t="s">
        <v>637</v>
      </c>
      <c r="H203" s="554"/>
      <c r="I203" s="554"/>
      <c r="J203" s="554"/>
      <c r="K203" s="554"/>
      <c r="L203" s="554"/>
      <c r="M203" s="577" t="s">
        <v>6827</v>
      </c>
      <c r="N203" s="581" t="s">
        <v>6625</v>
      </c>
      <c r="O203" s="493" t="s">
        <v>6768</v>
      </c>
      <c r="P203" s="493">
        <v>1.0</v>
      </c>
      <c r="Q203" s="493">
        <v>191.0</v>
      </c>
      <c r="R203" s="494">
        <v>7.2</v>
      </c>
      <c r="S203" s="495">
        <v>45693.0</v>
      </c>
      <c r="T203" s="496" t="s">
        <v>39</v>
      </c>
      <c r="U203" s="509"/>
      <c r="V203" s="496" t="s">
        <v>5426</v>
      </c>
      <c r="W203" s="509" t="s">
        <v>6828</v>
      </c>
      <c r="X203" s="496"/>
      <c r="Y203" s="534"/>
      <c r="Z203" s="509" t="s">
        <v>6828</v>
      </c>
      <c r="AA203" s="496"/>
      <c r="AB203" s="499" t="s">
        <v>6827</v>
      </c>
      <c r="AC203" s="41" t="s">
        <v>6829</v>
      </c>
      <c r="AD203" s="500"/>
      <c r="AE203" s="500" t="s">
        <v>6830</v>
      </c>
      <c r="AF203" s="500" t="s">
        <v>6740</v>
      </c>
      <c r="AG203" s="501">
        <v>191.0</v>
      </c>
      <c r="AH203" s="500">
        <v>10.0</v>
      </c>
      <c r="AI203" s="522">
        <v>45778.0</v>
      </c>
      <c r="AJ203" s="503" t="s">
        <v>39</v>
      </c>
      <c r="AK203" s="500" t="s">
        <v>5545</v>
      </c>
      <c r="AL203" s="500"/>
      <c r="AM203" s="500" t="s">
        <v>5431</v>
      </c>
      <c r="AN203" s="504" t="s">
        <v>6770</v>
      </c>
      <c r="AO203" s="487"/>
      <c r="AP203" s="487"/>
      <c r="AQ203" s="487"/>
    </row>
    <row r="204" ht="36.75" customHeight="1">
      <c r="A204" s="488" t="s">
        <v>6831</v>
      </c>
      <c r="B204" s="489" t="s">
        <v>6832</v>
      </c>
      <c r="C204" s="489" t="s">
        <v>1679</v>
      </c>
      <c r="D204" s="489" t="s">
        <v>6068</v>
      </c>
      <c r="E204" s="489" t="s">
        <v>6833</v>
      </c>
      <c r="F204" s="489" t="s">
        <v>5422</v>
      </c>
      <c r="G204" s="490" t="s">
        <v>70</v>
      </c>
      <c r="H204" s="583" t="s">
        <v>6834</v>
      </c>
      <c r="I204" s="491"/>
      <c r="J204" s="491"/>
      <c r="K204" s="491"/>
      <c r="L204" s="491"/>
      <c r="M204" s="492"/>
      <c r="N204" s="584" t="s">
        <v>5402</v>
      </c>
      <c r="O204" s="493" t="s">
        <v>6016</v>
      </c>
      <c r="P204" s="493">
        <v>1.0</v>
      </c>
      <c r="Q204" s="493">
        <v>192.0</v>
      </c>
      <c r="R204" s="493"/>
      <c r="S204" s="493"/>
      <c r="T204" s="496" t="s">
        <v>39</v>
      </c>
      <c r="U204" s="496"/>
      <c r="V204" s="496" t="s">
        <v>5426</v>
      </c>
      <c r="W204" s="498"/>
      <c r="X204" s="496"/>
      <c r="Y204" s="529"/>
      <c r="Z204" s="498"/>
      <c r="AA204" s="496"/>
      <c r="AB204" s="499"/>
      <c r="AC204" s="532" t="s">
        <v>5935</v>
      </c>
      <c r="AD204" s="500"/>
      <c r="AE204" s="500"/>
      <c r="AF204" s="500" t="s">
        <v>6740</v>
      </c>
      <c r="AG204" s="501">
        <v>192.0</v>
      </c>
      <c r="AH204" s="500"/>
      <c r="AI204" s="510"/>
      <c r="AJ204" s="503" t="s">
        <v>39</v>
      </c>
      <c r="AK204" s="500"/>
      <c r="AL204" s="500"/>
      <c r="AM204" s="500" t="s">
        <v>5431</v>
      </c>
      <c r="AN204" s="504" t="s">
        <v>6835</v>
      </c>
      <c r="AO204" s="487"/>
      <c r="AP204" s="487"/>
      <c r="AQ204" s="487"/>
    </row>
    <row r="205" ht="36.75" customHeight="1">
      <c r="A205" s="505" t="s">
        <v>6836</v>
      </c>
      <c r="B205" s="506" t="s">
        <v>6837</v>
      </c>
      <c r="C205" s="506" t="s">
        <v>1679</v>
      </c>
      <c r="D205" s="506" t="s">
        <v>6068</v>
      </c>
      <c r="E205" s="506" t="s">
        <v>1439</v>
      </c>
      <c r="F205" s="506" t="s">
        <v>5422</v>
      </c>
      <c r="G205" s="507" t="s">
        <v>70</v>
      </c>
      <c r="H205" s="554"/>
      <c r="I205" s="554"/>
      <c r="J205" s="554"/>
      <c r="K205" s="554"/>
      <c r="L205" s="554"/>
      <c r="M205" s="578" t="s">
        <v>6838</v>
      </c>
      <c r="N205" s="585" t="s">
        <v>6839</v>
      </c>
      <c r="O205" s="525" t="s">
        <v>6016</v>
      </c>
      <c r="P205" s="525">
        <v>1.0</v>
      </c>
      <c r="Q205" s="493">
        <v>193.0</v>
      </c>
      <c r="R205" s="526">
        <v>8.0</v>
      </c>
      <c r="S205" s="526" t="s">
        <v>6632</v>
      </c>
      <c r="T205" s="496" t="s">
        <v>39</v>
      </c>
      <c r="U205" s="496"/>
      <c r="V205" s="496" t="s">
        <v>5426</v>
      </c>
      <c r="W205" s="497">
        <v>18.92</v>
      </c>
      <c r="X205" s="496"/>
      <c r="Y205" s="529"/>
      <c r="Z205" s="498" t="s">
        <v>75</v>
      </c>
      <c r="AA205" s="496"/>
      <c r="AB205" s="499" t="s">
        <v>6838</v>
      </c>
      <c r="AC205" s="41" t="s">
        <v>6840</v>
      </c>
      <c r="AD205" s="500"/>
      <c r="AE205" s="500" t="s">
        <v>6016</v>
      </c>
      <c r="AF205" s="500" t="s">
        <v>6740</v>
      </c>
      <c r="AG205" s="501">
        <v>193.0</v>
      </c>
      <c r="AH205" s="500">
        <v>8.0</v>
      </c>
      <c r="AI205" s="510" t="s">
        <v>5441</v>
      </c>
      <c r="AJ205" s="503" t="s">
        <v>39</v>
      </c>
      <c r="AK205" s="500" t="s">
        <v>5442</v>
      </c>
      <c r="AL205" s="500"/>
      <c r="AM205" s="500" t="s">
        <v>5431</v>
      </c>
      <c r="AN205" s="504" t="s">
        <v>6754</v>
      </c>
      <c r="AO205" s="487"/>
      <c r="AP205" s="487"/>
      <c r="AQ205" s="487"/>
    </row>
    <row r="206" ht="36.75" customHeight="1">
      <c r="A206" s="488" t="s">
        <v>6841</v>
      </c>
      <c r="B206" s="489" t="s">
        <v>6842</v>
      </c>
      <c r="C206" s="489" t="s">
        <v>1679</v>
      </c>
      <c r="D206" s="489" t="s">
        <v>6068</v>
      </c>
      <c r="E206" s="489" t="s">
        <v>6843</v>
      </c>
      <c r="F206" s="489" t="s">
        <v>5422</v>
      </c>
      <c r="G206" s="490" t="s">
        <v>36</v>
      </c>
      <c r="H206" s="491"/>
      <c r="I206" s="491"/>
      <c r="J206" s="491"/>
      <c r="K206" s="491"/>
      <c r="L206" s="491"/>
      <c r="M206" s="524" t="s">
        <v>6844</v>
      </c>
      <c r="N206" s="524" t="s">
        <v>6845</v>
      </c>
      <c r="O206" s="525" t="s">
        <v>6016</v>
      </c>
      <c r="P206" s="525">
        <v>1.0</v>
      </c>
      <c r="Q206" s="493">
        <v>194.0</v>
      </c>
      <c r="R206" s="525"/>
      <c r="S206" s="525"/>
      <c r="T206" s="496" t="s">
        <v>39</v>
      </c>
      <c r="U206" s="496"/>
      <c r="V206" s="496" t="s">
        <v>5426</v>
      </c>
      <c r="W206" s="497">
        <v>127.61</v>
      </c>
      <c r="X206" s="496"/>
      <c r="Y206" s="529"/>
      <c r="Z206" s="498" t="s">
        <v>75</v>
      </c>
      <c r="AA206" s="496"/>
      <c r="AB206" s="499" t="s">
        <v>6846</v>
      </c>
      <c r="AC206" s="41" t="s">
        <v>6847</v>
      </c>
      <c r="AD206" s="500" t="s">
        <v>5610</v>
      </c>
      <c r="AE206" s="500" t="s">
        <v>6016</v>
      </c>
      <c r="AF206" s="500" t="s">
        <v>6740</v>
      </c>
      <c r="AG206" s="501">
        <v>194.0</v>
      </c>
      <c r="AH206" s="500">
        <v>8.0</v>
      </c>
      <c r="AI206" s="510" t="s">
        <v>5441</v>
      </c>
      <c r="AJ206" s="503" t="s">
        <v>39</v>
      </c>
      <c r="AK206" s="500" t="s">
        <v>5442</v>
      </c>
      <c r="AL206" s="500">
        <v>9.93980119E8</v>
      </c>
      <c r="AM206" s="500" t="s">
        <v>5431</v>
      </c>
      <c r="AN206" s="504" t="s">
        <v>5207</v>
      </c>
      <c r="AO206" s="487"/>
      <c r="AP206" s="487"/>
      <c r="AQ206" s="487"/>
    </row>
    <row r="207" ht="36.75" customHeight="1">
      <c r="A207" s="505" t="s">
        <v>6848</v>
      </c>
      <c r="B207" s="506" t="s">
        <v>6849</v>
      </c>
      <c r="C207" s="506" t="s">
        <v>1679</v>
      </c>
      <c r="D207" s="506" t="s">
        <v>6068</v>
      </c>
      <c r="E207" s="506" t="s">
        <v>6850</v>
      </c>
      <c r="F207" s="506" t="s">
        <v>5422</v>
      </c>
      <c r="G207" s="507" t="s">
        <v>548</v>
      </c>
      <c r="H207" s="491"/>
      <c r="I207" s="491"/>
      <c r="J207" s="491"/>
      <c r="K207" s="491"/>
      <c r="L207" s="491"/>
      <c r="M207" s="524" t="s">
        <v>6851</v>
      </c>
      <c r="N207" s="524" t="s">
        <v>6852</v>
      </c>
      <c r="O207" s="525" t="s">
        <v>6853</v>
      </c>
      <c r="P207" s="525">
        <v>1.0</v>
      </c>
      <c r="Q207" s="493">
        <v>195.0</v>
      </c>
      <c r="R207" s="526">
        <v>8.0</v>
      </c>
      <c r="S207" s="526" t="s">
        <v>5551</v>
      </c>
      <c r="T207" s="496" t="s">
        <v>39</v>
      </c>
      <c r="U207" s="496"/>
      <c r="V207" s="496" t="s">
        <v>5426</v>
      </c>
      <c r="W207" s="497">
        <v>0.0</v>
      </c>
      <c r="X207" s="496"/>
      <c r="Y207" s="529"/>
      <c r="Z207" s="498" t="s">
        <v>5428</v>
      </c>
      <c r="AA207" s="496"/>
      <c r="AB207" s="499" t="s">
        <v>6854</v>
      </c>
      <c r="AC207" s="41" t="s">
        <v>6855</v>
      </c>
      <c r="AD207" s="500" t="s">
        <v>5477</v>
      </c>
      <c r="AE207" s="500" t="s">
        <v>6853</v>
      </c>
      <c r="AF207" s="500" t="s">
        <v>6740</v>
      </c>
      <c r="AG207" s="501">
        <v>195.0</v>
      </c>
      <c r="AH207" s="500">
        <v>8.0</v>
      </c>
      <c r="AI207" s="510" t="s">
        <v>5441</v>
      </c>
      <c r="AJ207" s="503" t="s">
        <v>39</v>
      </c>
      <c r="AK207" s="500" t="s">
        <v>5442</v>
      </c>
      <c r="AL207" s="500">
        <v>9.93980119E8</v>
      </c>
      <c r="AM207" s="500" t="s">
        <v>5431</v>
      </c>
      <c r="AN207" s="504" t="s">
        <v>5207</v>
      </c>
      <c r="AO207" s="487"/>
      <c r="AP207" s="487"/>
      <c r="AQ207" s="487"/>
    </row>
    <row r="208" ht="36.75" customHeight="1">
      <c r="A208" s="488" t="s">
        <v>6856</v>
      </c>
      <c r="B208" s="489" t="s">
        <v>6857</v>
      </c>
      <c r="C208" s="489" t="s">
        <v>1679</v>
      </c>
      <c r="D208" s="489" t="s">
        <v>6068</v>
      </c>
      <c r="E208" s="489" t="s">
        <v>6858</v>
      </c>
      <c r="F208" s="489" t="s">
        <v>5422</v>
      </c>
      <c r="G208" s="490" t="s">
        <v>6859</v>
      </c>
      <c r="H208" s="554"/>
      <c r="I208" s="554"/>
      <c r="J208" s="554"/>
      <c r="K208" s="554"/>
      <c r="L208" s="554"/>
      <c r="M208" s="578" t="s">
        <v>6860</v>
      </c>
      <c r="N208" s="524" t="s">
        <v>6861</v>
      </c>
      <c r="O208" s="525" t="s">
        <v>6853</v>
      </c>
      <c r="P208" s="525">
        <v>1.0</v>
      </c>
      <c r="Q208" s="493">
        <v>196.0</v>
      </c>
      <c r="R208" s="526">
        <v>10.0</v>
      </c>
      <c r="S208" s="526" t="s">
        <v>6862</v>
      </c>
      <c r="T208" s="496" t="s">
        <v>39</v>
      </c>
      <c r="U208" s="496"/>
      <c r="V208" s="496" t="s">
        <v>5426</v>
      </c>
      <c r="W208" s="497">
        <v>589.87</v>
      </c>
      <c r="X208" s="496"/>
      <c r="Y208" s="529"/>
      <c r="Z208" s="498" t="s">
        <v>5428</v>
      </c>
      <c r="AA208" s="496"/>
      <c r="AB208" s="499" t="s">
        <v>6860</v>
      </c>
      <c r="AC208" s="41" t="s">
        <v>6863</v>
      </c>
      <c r="AD208" s="500"/>
      <c r="AE208" s="500" t="s">
        <v>6853</v>
      </c>
      <c r="AF208" s="500" t="s">
        <v>6740</v>
      </c>
      <c r="AG208" s="501">
        <v>196.0</v>
      </c>
      <c r="AH208" s="500">
        <v>8.0</v>
      </c>
      <c r="AI208" s="510" t="s">
        <v>5441</v>
      </c>
      <c r="AJ208" s="503" t="s">
        <v>39</v>
      </c>
      <c r="AK208" s="500" t="s">
        <v>5442</v>
      </c>
      <c r="AL208" s="500"/>
      <c r="AM208" s="500" t="s">
        <v>5431</v>
      </c>
      <c r="AN208" s="504" t="s">
        <v>5207</v>
      </c>
      <c r="AO208" s="487"/>
      <c r="AP208" s="487"/>
      <c r="AQ208" s="487"/>
    </row>
    <row r="209" ht="36.75" customHeight="1">
      <c r="A209" s="544" t="s">
        <v>6831</v>
      </c>
      <c r="B209" s="544" t="s">
        <v>6864</v>
      </c>
      <c r="C209" s="545" t="s">
        <v>1679</v>
      </c>
      <c r="D209" s="545" t="s">
        <v>6467</v>
      </c>
      <c r="E209" s="545" t="s">
        <v>6865</v>
      </c>
      <c r="F209" s="545" t="s">
        <v>5938</v>
      </c>
      <c r="G209" s="544" t="s">
        <v>6866</v>
      </c>
      <c r="H209" s="583"/>
      <c r="I209" s="491"/>
      <c r="J209" s="491"/>
      <c r="K209" s="491"/>
      <c r="L209" s="491"/>
      <c r="M209" s="492" t="s">
        <v>6867</v>
      </c>
      <c r="N209" s="492" t="s">
        <v>6868</v>
      </c>
      <c r="O209" s="493" t="s">
        <v>6853</v>
      </c>
      <c r="P209" s="493">
        <v>1.0</v>
      </c>
      <c r="Q209" s="493">
        <v>197.0</v>
      </c>
      <c r="R209" s="494">
        <v>8.0</v>
      </c>
      <c r="S209" s="495">
        <v>11334.0</v>
      </c>
      <c r="T209" s="496" t="s">
        <v>39</v>
      </c>
      <c r="U209" s="496"/>
      <c r="V209" s="496" t="s">
        <v>5426</v>
      </c>
      <c r="W209" s="497">
        <v>0.0</v>
      </c>
      <c r="X209" s="496"/>
      <c r="Y209" s="534"/>
      <c r="Z209" s="498" t="s">
        <v>5428</v>
      </c>
      <c r="AA209" s="496"/>
      <c r="AB209" s="499" t="s">
        <v>6869</v>
      </c>
      <c r="AC209" s="41" t="s">
        <v>6870</v>
      </c>
      <c r="AD209" s="500" t="s">
        <v>6163</v>
      </c>
      <c r="AE209" s="500" t="s">
        <v>6853</v>
      </c>
      <c r="AF209" s="500" t="s">
        <v>6740</v>
      </c>
      <c r="AG209" s="501">
        <v>197.0</v>
      </c>
      <c r="AH209" s="500">
        <v>8.0</v>
      </c>
      <c r="AI209" s="502">
        <v>48153.0</v>
      </c>
      <c r="AJ209" s="503" t="s">
        <v>39</v>
      </c>
      <c r="AK209" s="500" t="s">
        <v>78</v>
      </c>
      <c r="AL209" s="500">
        <v>9.88886973E8</v>
      </c>
      <c r="AM209" s="500" t="s">
        <v>5431</v>
      </c>
      <c r="AN209" s="504" t="s">
        <v>6770</v>
      </c>
      <c r="AO209" s="487"/>
      <c r="AP209" s="487"/>
      <c r="AQ209" s="487"/>
    </row>
    <row r="210" ht="36.75" customHeight="1">
      <c r="A210" s="488" t="s">
        <v>6871</v>
      </c>
      <c r="B210" s="489" t="s">
        <v>6872</v>
      </c>
      <c r="C210" s="489" t="s">
        <v>1679</v>
      </c>
      <c r="D210" s="489" t="s">
        <v>6068</v>
      </c>
      <c r="E210" s="489" t="s">
        <v>6873</v>
      </c>
      <c r="F210" s="489" t="s">
        <v>5422</v>
      </c>
      <c r="G210" s="490" t="s">
        <v>284</v>
      </c>
      <c r="H210" s="491"/>
      <c r="I210" s="491"/>
      <c r="J210" s="491"/>
      <c r="K210" s="491"/>
      <c r="L210" s="491"/>
      <c r="M210" s="492" t="s">
        <v>6874</v>
      </c>
      <c r="N210" s="492" t="s">
        <v>6875</v>
      </c>
      <c r="O210" s="493" t="s">
        <v>6853</v>
      </c>
      <c r="P210" s="493">
        <v>1.0</v>
      </c>
      <c r="Q210" s="493">
        <v>198.0</v>
      </c>
      <c r="R210" s="494">
        <v>8.0</v>
      </c>
      <c r="S210" s="495">
        <v>11334.0</v>
      </c>
      <c r="T210" s="496" t="s">
        <v>39</v>
      </c>
      <c r="U210" s="496"/>
      <c r="V210" s="496" t="s">
        <v>5426</v>
      </c>
      <c r="W210" s="497">
        <v>0.0</v>
      </c>
      <c r="X210" s="496"/>
      <c r="Y210" s="534"/>
      <c r="Z210" s="498" t="s">
        <v>5428</v>
      </c>
      <c r="AA210" s="496"/>
      <c r="AB210" s="499" t="s">
        <v>6876</v>
      </c>
      <c r="AC210" s="41" t="s">
        <v>6877</v>
      </c>
      <c r="AD210" s="500" t="s">
        <v>5863</v>
      </c>
      <c r="AE210" s="500" t="s">
        <v>6853</v>
      </c>
      <c r="AF210" s="500" t="s">
        <v>6740</v>
      </c>
      <c r="AG210" s="501">
        <v>198.0</v>
      </c>
      <c r="AH210" s="500">
        <v>8.0</v>
      </c>
      <c r="AI210" s="502">
        <v>48153.0</v>
      </c>
      <c r="AJ210" s="503" t="s">
        <v>39</v>
      </c>
      <c r="AK210" s="500" t="s">
        <v>78</v>
      </c>
      <c r="AL210" s="500">
        <v>9.63666397E8</v>
      </c>
      <c r="AM210" s="500" t="s">
        <v>5431</v>
      </c>
      <c r="AN210" s="504" t="s">
        <v>6770</v>
      </c>
      <c r="AO210" s="487"/>
      <c r="AP210" s="487"/>
      <c r="AQ210" s="487"/>
    </row>
    <row r="211" ht="36.75" customHeight="1">
      <c r="A211" s="505" t="s">
        <v>6878</v>
      </c>
      <c r="B211" s="506" t="s">
        <v>6879</v>
      </c>
      <c r="C211" s="506" t="s">
        <v>1679</v>
      </c>
      <c r="D211" s="506" t="s">
        <v>6068</v>
      </c>
      <c r="E211" s="506" t="s">
        <v>6880</v>
      </c>
      <c r="F211" s="506" t="s">
        <v>5422</v>
      </c>
      <c r="G211" s="507" t="s">
        <v>752</v>
      </c>
      <c r="H211" s="491"/>
      <c r="I211" s="491"/>
      <c r="J211" s="491"/>
      <c r="K211" s="491"/>
      <c r="L211" s="491"/>
      <c r="M211" s="492" t="s">
        <v>6881</v>
      </c>
      <c r="N211" s="492" t="s">
        <v>6882</v>
      </c>
      <c r="O211" s="493" t="s">
        <v>6853</v>
      </c>
      <c r="P211" s="493">
        <v>1.0</v>
      </c>
      <c r="Q211" s="493">
        <v>199.0</v>
      </c>
      <c r="R211" s="494">
        <v>8.0</v>
      </c>
      <c r="S211" s="495">
        <v>45778.0</v>
      </c>
      <c r="T211" s="496" t="s">
        <v>39</v>
      </c>
      <c r="U211" s="496"/>
      <c r="V211" s="496" t="s">
        <v>5426</v>
      </c>
      <c r="W211" s="497">
        <v>0.0</v>
      </c>
      <c r="X211" s="496"/>
      <c r="Y211" s="529"/>
      <c r="Z211" s="498" t="s">
        <v>99</v>
      </c>
      <c r="AA211" s="496"/>
      <c r="AB211" s="586">
        <v>1.05597264E8</v>
      </c>
      <c r="AC211" s="41" t="s">
        <v>6883</v>
      </c>
      <c r="AD211" s="500" t="s">
        <v>5801</v>
      </c>
      <c r="AE211" s="500" t="s">
        <v>6853</v>
      </c>
      <c r="AF211" s="500" t="s">
        <v>6740</v>
      </c>
      <c r="AG211" s="501">
        <v>199.0</v>
      </c>
      <c r="AH211" s="500">
        <v>8.0</v>
      </c>
      <c r="AI211" s="502">
        <v>45778.0</v>
      </c>
      <c r="AJ211" s="503" t="s">
        <v>39</v>
      </c>
      <c r="AK211" s="500" t="s">
        <v>5545</v>
      </c>
      <c r="AL211" s="500">
        <v>9.93387108E8</v>
      </c>
      <c r="AM211" s="500" t="s">
        <v>5431</v>
      </c>
      <c r="AN211" s="504" t="s">
        <v>5207</v>
      </c>
      <c r="AO211" s="487"/>
      <c r="AP211" s="487"/>
      <c r="AQ211" s="487"/>
    </row>
    <row r="212" ht="36.75" customHeight="1">
      <c r="A212" s="488" t="s">
        <v>6884</v>
      </c>
      <c r="B212" s="489" t="s">
        <v>6885</v>
      </c>
      <c r="C212" s="489" t="s">
        <v>1679</v>
      </c>
      <c r="D212" s="489" t="s">
        <v>6068</v>
      </c>
      <c r="E212" s="489" t="s">
        <v>6886</v>
      </c>
      <c r="F212" s="489" t="s">
        <v>5422</v>
      </c>
      <c r="G212" s="490" t="s">
        <v>5548</v>
      </c>
      <c r="H212" s="491"/>
      <c r="I212" s="491"/>
      <c r="J212" s="491"/>
      <c r="K212" s="491"/>
      <c r="L212" s="491"/>
      <c r="M212" s="492" t="s">
        <v>6887</v>
      </c>
      <c r="N212" s="492" t="s">
        <v>6888</v>
      </c>
      <c r="O212" s="493" t="s">
        <v>6853</v>
      </c>
      <c r="P212" s="493">
        <v>1.0</v>
      </c>
      <c r="Q212" s="493">
        <v>200.0</v>
      </c>
      <c r="R212" s="493"/>
      <c r="S212" s="493"/>
      <c r="T212" s="496" t="s">
        <v>39</v>
      </c>
      <c r="U212" s="496"/>
      <c r="V212" s="496" t="s">
        <v>5426</v>
      </c>
      <c r="W212" s="497">
        <v>0.0</v>
      </c>
      <c r="X212" s="496"/>
      <c r="Y212" s="534"/>
      <c r="Z212" s="498" t="s">
        <v>5428</v>
      </c>
      <c r="AA212" s="496"/>
      <c r="AB212" s="499" t="s">
        <v>6889</v>
      </c>
      <c r="AC212" s="41" t="s">
        <v>6890</v>
      </c>
      <c r="AD212" s="500" t="s">
        <v>6337</v>
      </c>
      <c r="AE212" s="500" t="s">
        <v>6853</v>
      </c>
      <c r="AF212" s="500" t="s">
        <v>6740</v>
      </c>
      <c r="AG212" s="501">
        <v>200.0</v>
      </c>
      <c r="AH212" s="500">
        <v>8.0</v>
      </c>
      <c r="AI212" s="502">
        <v>48153.0</v>
      </c>
      <c r="AJ212" s="503" t="s">
        <v>39</v>
      </c>
      <c r="AK212" s="500" t="s">
        <v>78</v>
      </c>
      <c r="AL212" s="500">
        <v>9.87745451E8</v>
      </c>
      <c r="AM212" s="500" t="s">
        <v>5431</v>
      </c>
      <c r="AN212" s="504" t="s">
        <v>5207</v>
      </c>
      <c r="AO212" s="487"/>
      <c r="AP212" s="487"/>
      <c r="AQ212" s="487"/>
    </row>
    <row r="213" ht="36.75" customHeight="1">
      <c r="A213" s="544" t="s">
        <v>6891</v>
      </c>
      <c r="B213" s="545" t="s">
        <v>6892</v>
      </c>
      <c r="C213" s="545" t="s">
        <v>1679</v>
      </c>
      <c r="D213" s="545" t="s">
        <v>6467</v>
      </c>
      <c r="E213" s="545" t="s">
        <v>6893</v>
      </c>
      <c r="F213" s="545" t="s">
        <v>5938</v>
      </c>
      <c r="G213" s="546" t="s">
        <v>530</v>
      </c>
      <c r="H213" s="491"/>
      <c r="I213" s="491"/>
      <c r="J213" s="491"/>
      <c r="K213" s="491"/>
      <c r="L213" s="491"/>
      <c r="M213" s="492" t="s">
        <v>6894</v>
      </c>
      <c r="N213" s="492" t="s">
        <v>6895</v>
      </c>
      <c r="O213" s="493" t="s">
        <v>6853</v>
      </c>
      <c r="P213" s="493">
        <v>1.0</v>
      </c>
      <c r="Q213" s="493">
        <v>201.0</v>
      </c>
      <c r="R213" s="494">
        <v>8.0</v>
      </c>
      <c r="S213" s="495">
        <v>11387.0</v>
      </c>
      <c r="T213" s="496" t="s">
        <v>39</v>
      </c>
      <c r="U213" s="496"/>
      <c r="V213" s="496" t="s">
        <v>5426</v>
      </c>
      <c r="W213" s="497">
        <v>160.78</v>
      </c>
      <c r="X213" s="496"/>
      <c r="Y213" s="534"/>
      <c r="Z213" s="498" t="s">
        <v>6896</v>
      </c>
      <c r="AA213" s="496"/>
      <c r="AB213" s="499" t="s">
        <v>6897</v>
      </c>
      <c r="AC213" s="41" t="s">
        <v>6898</v>
      </c>
      <c r="AD213" s="500" t="s">
        <v>5794</v>
      </c>
      <c r="AE213" s="500" t="s">
        <v>6853</v>
      </c>
      <c r="AF213" s="500" t="s">
        <v>6740</v>
      </c>
      <c r="AG213" s="501">
        <v>201.0</v>
      </c>
      <c r="AH213" s="500">
        <v>8.0</v>
      </c>
      <c r="AI213" s="502">
        <v>47969.0</v>
      </c>
      <c r="AJ213" s="503" t="s">
        <v>39</v>
      </c>
      <c r="AK213" s="500" t="s">
        <v>133</v>
      </c>
      <c r="AL213" s="500">
        <v>9.39432293E8</v>
      </c>
      <c r="AM213" s="500" t="s">
        <v>5431</v>
      </c>
      <c r="AN213" s="504" t="s">
        <v>5207</v>
      </c>
      <c r="AO213" s="487"/>
      <c r="AP213" s="487"/>
      <c r="AQ213" s="487"/>
    </row>
    <row r="214" ht="36.75" customHeight="1">
      <c r="A214" s="488" t="s">
        <v>6899</v>
      </c>
      <c r="B214" s="489" t="s">
        <v>6900</v>
      </c>
      <c r="C214" s="489" t="s">
        <v>1679</v>
      </c>
      <c r="D214" s="489" t="s">
        <v>6068</v>
      </c>
      <c r="E214" s="489" t="s">
        <v>6901</v>
      </c>
      <c r="F214" s="489" t="s">
        <v>5422</v>
      </c>
      <c r="G214" s="490" t="s">
        <v>912</v>
      </c>
      <c r="H214" s="491"/>
      <c r="I214" s="491"/>
      <c r="J214" s="491"/>
      <c r="K214" s="491"/>
      <c r="L214" s="491"/>
      <c r="M214" s="492" t="s">
        <v>6902</v>
      </c>
      <c r="N214" s="496" t="s">
        <v>6903</v>
      </c>
      <c r="O214" s="493" t="s">
        <v>6853</v>
      </c>
      <c r="P214" s="493">
        <v>1.0</v>
      </c>
      <c r="Q214" s="493">
        <v>202.0</v>
      </c>
      <c r="R214" s="494">
        <v>8.0</v>
      </c>
      <c r="S214" s="495">
        <v>11387.0</v>
      </c>
      <c r="T214" s="496" t="s">
        <v>39</v>
      </c>
      <c r="U214" s="496"/>
      <c r="V214" s="496" t="s">
        <v>5426</v>
      </c>
      <c r="W214" s="497">
        <v>243.6</v>
      </c>
      <c r="X214" s="496"/>
      <c r="Y214" s="534"/>
      <c r="Z214" s="498" t="s">
        <v>6896</v>
      </c>
      <c r="AA214" s="496"/>
      <c r="AB214" s="499" t="s">
        <v>6904</v>
      </c>
      <c r="AC214" s="41" t="s">
        <v>6905</v>
      </c>
      <c r="AD214" s="500" t="s">
        <v>6906</v>
      </c>
      <c r="AE214" s="500" t="s">
        <v>6853</v>
      </c>
      <c r="AF214" s="500" t="s">
        <v>6740</v>
      </c>
      <c r="AG214" s="501">
        <v>202.0</v>
      </c>
      <c r="AH214" s="500">
        <v>8.0</v>
      </c>
      <c r="AI214" s="502">
        <v>47969.0</v>
      </c>
      <c r="AJ214" s="503" t="s">
        <v>39</v>
      </c>
      <c r="AK214" s="500" t="s">
        <v>133</v>
      </c>
      <c r="AL214" s="500">
        <v>9.39432293E8</v>
      </c>
      <c r="AM214" s="500" t="s">
        <v>5431</v>
      </c>
      <c r="AN214" s="504" t="s">
        <v>6770</v>
      </c>
      <c r="AO214" s="487"/>
      <c r="AP214" s="487"/>
      <c r="AQ214" s="487"/>
    </row>
    <row r="215" ht="36.75" customHeight="1">
      <c r="A215" s="505" t="s">
        <v>6907</v>
      </c>
      <c r="B215" s="506" t="s">
        <v>6908</v>
      </c>
      <c r="C215" s="506" t="s">
        <v>1679</v>
      </c>
      <c r="D215" s="506" t="s">
        <v>6068</v>
      </c>
      <c r="E215" s="506" t="s">
        <v>6909</v>
      </c>
      <c r="F215" s="506" t="s">
        <v>5422</v>
      </c>
      <c r="G215" s="507" t="s">
        <v>637</v>
      </c>
      <c r="H215" s="491"/>
      <c r="I215" s="491"/>
      <c r="J215" s="491"/>
      <c r="K215" s="491"/>
      <c r="L215" s="491"/>
      <c r="M215" s="524" t="s">
        <v>6910</v>
      </c>
      <c r="N215" s="524" t="s">
        <v>6911</v>
      </c>
      <c r="O215" s="525" t="s">
        <v>6016</v>
      </c>
      <c r="P215" s="525">
        <v>1.0</v>
      </c>
      <c r="Q215" s="493">
        <v>203.0</v>
      </c>
      <c r="R215" s="526">
        <v>8.0</v>
      </c>
      <c r="S215" s="527">
        <v>11334.0</v>
      </c>
      <c r="T215" s="496" t="s">
        <v>39</v>
      </c>
      <c r="U215" s="496"/>
      <c r="V215" s="496" t="s">
        <v>5426</v>
      </c>
      <c r="W215" s="497">
        <v>0.0</v>
      </c>
      <c r="X215" s="496"/>
      <c r="Y215" s="534"/>
      <c r="Z215" s="498" t="s">
        <v>5428</v>
      </c>
      <c r="AA215" s="496"/>
      <c r="AB215" s="499" t="s">
        <v>6912</v>
      </c>
      <c r="AC215" s="532" t="s">
        <v>5935</v>
      </c>
      <c r="AD215" s="500"/>
      <c r="AE215" s="500"/>
      <c r="AF215" s="500"/>
      <c r="AG215" s="500"/>
      <c r="AH215" s="500"/>
      <c r="AI215" s="510"/>
      <c r="AJ215" s="503"/>
      <c r="AK215" s="500"/>
      <c r="AL215" s="500"/>
      <c r="AM215" s="500"/>
      <c r="AN215" s="504" t="s">
        <v>1980</v>
      </c>
      <c r="AO215" s="487"/>
      <c r="AP215" s="487"/>
      <c r="AQ215" s="487"/>
    </row>
    <row r="216" ht="61.5" customHeight="1">
      <c r="A216" s="488" t="s">
        <v>6913</v>
      </c>
      <c r="B216" s="489" t="s">
        <v>6914</v>
      </c>
      <c r="C216" s="489" t="s">
        <v>1679</v>
      </c>
      <c r="D216" s="489" t="s">
        <v>6068</v>
      </c>
      <c r="E216" s="489" t="s">
        <v>6915</v>
      </c>
      <c r="F216" s="489" t="s">
        <v>5422</v>
      </c>
      <c r="G216" s="490" t="s">
        <v>70</v>
      </c>
      <c r="H216" s="491" t="s">
        <v>6916</v>
      </c>
      <c r="I216" s="491"/>
      <c r="J216" s="491"/>
      <c r="K216" s="491"/>
      <c r="L216" s="491"/>
      <c r="M216" s="492" t="s">
        <v>6917</v>
      </c>
      <c r="N216" s="496" t="s">
        <v>6917</v>
      </c>
      <c r="O216" s="493" t="s">
        <v>6016</v>
      </c>
      <c r="P216" s="493">
        <v>1.0</v>
      </c>
      <c r="Q216" s="493">
        <v>204.0</v>
      </c>
      <c r="R216" s="493"/>
      <c r="S216" s="493"/>
      <c r="T216" s="496" t="s">
        <v>39</v>
      </c>
      <c r="U216" s="496"/>
      <c r="V216" s="496" t="s">
        <v>5426</v>
      </c>
      <c r="W216" s="498"/>
      <c r="X216" s="496"/>
      <c r="Y216" s="511"/>
      <c r="Z216" s="498"/>
      <c r="AA216" s="496"/>
      <c r="AB216" s="499" t="s">
        <v>6918</v>
      </c>
      <c r="AC216" s="41" t="s">
        <v>6919</v>
      </c>
      <c r="AD216" s="500" t="s">
        <v>6163</v>
      </c>
      <c r="AE216" s="500" t="s">
        <v>6016</v>
      </c>
      <c r="AF216" s="500" t="s">
        <v>6740</v>
      </c>
      <c r="AG216" s="501">
        <v>204.0</v>
      </c>
      <c r="AH216" s="500">
        <v>8.0</v>
      </c>
      <c r="AI216" s="510" t="s">
        <v>5441</v>
      </c>
      <c r="AJ216" s="503" t="s">
        <v>39</v>
      </c>
      <c r="AK216" s="500" t="s">
        <v>6920</v>
      </c>
      <c r="AL216" s="500">
        <v>9.90452213E8</v>
      </c>
      <c r="AM216" s="500" t="s">
        <v>5431</v>
      </c>
      <c r="AN216" s="504" t="s">
        <v>6754</v>
      </c>
      <c r="AO216" s="487"/>
      <c r="AP216" s="487"/>
      <c r="AQ216" s="487"/>
    </row>
    <row r="217" ht="36.75" customHeight="1">
      <c r="A217" s="505" t="s">
        <v>6921</v>
      </c>
      <c r="B217" s="506" t="s">
        <v>6922</v>
      </c>
      <c r="C217" s="506" t="s">
        <v>1679</v>
      </c>
      <c r="D217" s="506" t="s">
        <v>6068</v>
      </c>
      <c r="E217" s="506" t="s">
        <v>6923</v>
      </c>
      <c r="F217" s="506" t="s">
        <v>5422</v>
      </c>
      <c r="G217" s="507" t="s">
        <v>6924</v>
      </c>
      <c r="H217" s="491"/>
      <c r="I217" s="491"/>
      <c r="J217" s="491"/>
      <c r="K217" s="491"/>
      <c r="L217" s="491"/>
      <c r="M217" s="492"/>
      <c r="N217" s="492" t="s">
        <v>5402</v>
      </c>
      <c r="O217" s="493" t="s">
        <v>6016</v>
      </c>
      <c r="P217" s="493">
        <v>1.0</v>
      </c>
      <c r="Q217" s="493">
        <v>205.0</v>
      </c>
      <c r="R217" s="493"/>
      <c r="S217" s="493"/>
      <c r="T217" s="496" t="s">
        <v>39</v>
      </c>
      <c r="U217" s="496"/>
      <c r="V217" s="496" t="s">
        <v>5426</v>
      </c>
      <c r="W217" s="498"/>
      <c r="X217" s="496"/>
      <c r="Y217" s="529"/>
      <c r="Z217" s="498"/>
      <c r="AA217" s="496"/>
      <c r="AB217" s="499"/>
      <c r="AC217" s="532" t="s">
        <v>5935</v>
      </c>
      <c r="AD217" s="500"/>
      <c r="AE217" s="500"/>
      <c r="AF217" s="500" t="s">
        <v>6740</v>
      </c>
      <c r="AG217" s="501">
        <v>205.0</v>
      </c>
      <c r="AH217" s="500"/>
      <c r="AI217" s="510"/>
      <c r="AJ217" s="503" t="s">
        <v>39</v>
      </c>
      <c r="AK217" s="500"/>
      <c r="AL217" s="500"/>
      <c r="AM217" s="500" t="s">
        <v>5431</v>
      </c>
      <c r="AN217" s="504" t="s">
        <v>1980</v>
      </c>
      <c r="AO217" s="487"/>
      <c r="AP217" s="487"/>
      <c r="AQ217" s="487"/>
    </row>
    <row r="218" ht="36.75" customHeight="1">
      <c r="A218" s="488" t="s">
        <v>6925</v>
      </c>
      <c r="B218" s="489" t="s">
        <v>6926</v>
      </c>
      <c r="C218" s="489" t="s">
        <v>1679</v>
      </c>
      <c r="D218" s="489" t="s">
        <v>6068</v>
      </c>
      <c r="E218" s="489" t="s">
        <v>6927</v>
      </c>
      <c r="F218" s="489" t="s">
        <v>6928</v>
      </c>
      <c r="G218" s="490" t="s">
        <v>1473</v>
      </c>
      <c r="H218" s="491"/>
      <c r="I218" s="491"/>
      <c r="J218" s="491"/>
      <c r="K218" s="491"/>
      <c r="L218" s="491"/>
      <c r="M218" s="524" t="s">
        <v>6929</v>
      </c>
      <c r="N218" s="524" t="s">
        <v>6930</v>
      </c>
      <c r="O218" s="525" t="s">
        <v>6931</v>
      </c>
      <c r="P218" s="525">
        <v>1.0</v>
      </c>
      <c r="Q218" s="493">
        <v>206.0</v>
      </c>
      <c r="R218" s="526">
        <v>10.0</v>
      </c>
      <c r="S218" s="527">
        <v>11749.0</v>
      </c>
      <c r="T218" s="496" t="s">
        <v>39</v>
      </c>
      <c r="U218" s="496"/>
      <c r="V218" s="496" t="s">
        <v>5426</v>
      </c>
      <c r="W218" s="497">
        <v>23.65</v>
      </c>
      <c r="X218" s="496"/>
      <c r="Y218" s="529"/>
      <c r="Z218" s="498" t="s">
        <v>99</v>
      </c>
      <c r="AA218" s="496"/>
      <c r="AB218" s="499" t="s">
        <v>6932</v>
      </c>
      <c r="AC218" s="41" t="s">
        <v>6933</v>
      </c>
      <c r="AD218" s="500" t="s">
        <v>6934</v>
      </c>
      <c r="AE218" s="500" t="s">
        <v>6935</v>
      </c>
      <c r="AF218" s="500" t="s">
        <v>6740</v>
      </c>
      <c r="AG218" s="501">
        <v>206.0</v>
      </c>
      <c r="AH218" s="500">
        <v>10.0</v>
      </c>
      <c r="AI218" s="502">
        <v>48214.0</v>
      </c>
      <c r="AJ218" s="503" t="s">
        <v>39</v>
      </c>
      <c r="AK218" s="500" t="s">
        <v>880</v>
      </c>
      <c r="AL218" s="500">
        <v>9.86051509E8</v>
      </c>
      <c r="AM218" s="500" t="s">
        <v>5431</v>
      </c>
      <c r="AN218" s="504" t="s">
        <v>5457</v>
      </c>
      <c r="AO218" s="487"/>
      <c r="AP218" s="487"/>
      <c r="AQ218" s="487"/>
    </row>
    <row r="219" ht="36.75" customHeight="1">
      <c r="A219" s="505" t="s">
        <v>6936</v>
      </c>
      <c r="B219" s="506" t="s">
        <v>6937</v>
      </c>
      <c r="C219" s="506" t="s">
        <v>1679</v>
      </c>
      <c r="D219" s="506" t="s">
        <v>6068</v>
      </c>
      <c r="E219" s="506" t="s">
        <v>6938</v>
      </c>
      <c r="F219" s="506" t="s">
        <v>5422</v>
      </c>
      <c r="G219" s="507" t="s">
        <v>829</v>
      </c>
      <c r="H219" s="491"/>
      <c r="I219" s="491"/>
      <c r="J219" s="491"/>
      <c r="K219" s="491"/>
      <c r="L219" s="491"/>
      <c r="M219" s="492" t="s">
        <v>6939</v>
      </c>
      <c r="N219" s="514" t="s">
        <v>6940</v>
      </c>
      <c r="O219" s="493" t="s">
        <v>6768</v>
      </c>
      <c r="P219" s="493">
        <v>1.0</v>
      </c>
      <c r="Q219" s="493">
        <v>207.0</v>
      </c>
      <c r="R219" s="494">
        <v>10.0</v>
      </c>
      <c r="S219" s="495">
        <v>45302.0</v>
      </c>
      <c r="T219" s="496" t="s">
        <v>39</v>
      </c>
      <c r="U219" s="496"/>
      <c r="V219" s="496" t="s">
        <v>5426</v>
      </c>
      <c r="W219" s="497">
        <v>338.47</v>
      </c>
      <c r="X219" s="496"/>
      <c r="Y219" s="511">
        <v>0.0</v>
      </c>
      <c r="Z219" s="498" t="s">
        <v>2271</v>
      </c>
      <c r="AA219" s="496"/>
      <c r="AB219" s="499" t="s">
        <v>6941</v>
      </c>
      <c r="AC219" s="41" t="s">
        <v>6942</v>
      </c>
      <c r="AD219" s="500"/>
      <c r="AE219" s="500" t="s">
        <v>6762</v>
      </c>
      <c r="AF219" s="500" t="s">
        <v>6740</v>
      </c>
      <c r="AG219" s="501">
        <v>207.0</v>
      </c>
      <c r="AH219" s="500">
        <v>10.0</v>
      </c>
      <c r="AI219" s="502">
        <v>45597.0</v>
      </c>
      <c r="AJ219" s="503" t="s">
        <v>39</v>
      </c>
      <c r="AK219" s="500" t="s">
        <v>1385</v>
      </c>
      <c r="AL219" s="500"/>
      <c r="AM219" s="500" t="s">
        <v>5431</v>
      </c>
      <c r="AN219" s="504" t="s">
        <v>5457</v>
      </c>
      <c r="AO219" s="487"/>
      <c r="AP219" s="487"/>
      <c r="AQ219" s="487"/>
    </row>
    <row r="220" ht="36.75" customHeight="1">
      <c r="A220" s="488" t="s">
        <v>6943</v>
      </c>
      <c r="B220" s="489" t="s">
        <v>6944</v>
      </c>
      <c r="C220" s="489" t="s">
        <v>1679</v>
      </c>
      <c r="D220" s="489" t="s">
        <v>6467</v>
      </c>
      <c r="E220" s="520" t="s">
        <v>6945</v>
      </c>
      <c r="F220" s="489" t="s">
        <v>5938</v>
      </c>
      <c r="G220" s="490" t="s">
        <v>422</v>
      </c>
      <c r="H220" s="491"/>
      <c r="I220" s="491"/>
      <c r="J220" s="491"/>
      <c r="K220" s="491"/>
      <c r="L220" s="491"/>
      <c r="M220" s="492"/>
      <c r="N220" s="496"/>
      <c r="O220" s="493"/>
      <c r="P220" s="493">
        <v>1.0</v>
      </c>
      <c r="Q220" s="493">
        <v>208.0</v>
      </c>
      <c r="R220" s="493"/>
      <c r="S220" s="493"/>
      <c r="T220" s="496"/>
      <c r="U220" s="496"/>
      <c r="V220" s="496" t="s">
        <v>5426</v>
      </c>
      <c r="W220" s="498"/>
      <c r="X220" s="496"/>
      <c r="Y220" s="534"/>
      <c r="Z220" s="498"/>
      <c r="AA220" s="496"/>
      <c r="AB220" s="499" t="s">
        <v>6946</v>
      </c>
      <c r="AC220" s="41" t="s">
        <v>6947</v>
      </c>
      <c r="AD220" s="500"/>
      <c r="AE220" s="500" t="s">
        <v>6948</v>
      </c>
      <c r="AF220" s="500" t="s">
        <v>6740</v>
      </c>
      <c r="AG220" s="501">
        <v>208.0</v>
      </c>
      <c r="AH220" s="500">
        <v>10.0</v>
      </c>
      <c r="AI220" s="510" t="s">
        <v>5441</v>
      </c>
      <c r="AJ220" s="503" t="s">
        <v>39</v>
      </c>
      <c r="AK220" s="500" t="s">
        <v>6920</v>
      </c>
      <c r="AL220" s="500"/>
      <c r="AM220" s="500" t="s">
        <v>5431</v>
      </c>
      <c r="AN220" s="504" t="s">
        <v>5457</v>
      </c>
      <c r="AO220" s="487"/>
      <c r="AP220" s="487"/>
      <c r="AQ220" s="487"/>
    </row>
    <row r="221" ht="36.75" customHeight="1">
      <c r="A221" s="505" t="s">
        <v>6949</v>
      </c>
      <c r="B221" s="506" t="s">
        <v>6950</v>
      </c>
      <c r="C221" s="506" t="s">
        <v>1679</v>
      </c>
      <c r="D221" s="506" t="s">
        <v>6068</v>
      </c>
      <c r="E221" s="506" t="s">
        <v>6951</v>
      </c>
      <c r="F221" s="506" t="s">
        <v>5422</v>
      </c>
      <c r="G221" s="507" t="s">
        <v>70</v>
      </c>
      <c r="H221" s="491"/>
      <c r="I221" s="491"/>
      <c r="J221" s="491"/>
      <c r="K221" s="491"/>
      <c r="L221" s="491"/>
      <c r="M221" s="492" t="s">
        <v>6952</v>
      </c>
      <c r="N221" s="496" t="s">
        <v>6953</v>
      </c>
      <c r="O221" s="493" t="s">
        <v>6768</v>
      </c>
      <c r="P221" s="493">
        <v>1.0</v>
      </c>
      <c r="Q221" s="493">
        <v>209.0</v>
      </c>
      <c r="R221" s="494">
        <v>10.0</v>
      </c>
      <c r="S221" s="494" t="s">
        <v>5464</v>
      </c>
      <c r="T221" s="496" t="s">
        <v>39</v>
      </c>
      <c r="U221" s="496"/>
      <c r="V221" s="496" t="s">
        <v>5426</v>
      </c>
      <c r="W221" s="497">
        <v>0.0</v>
      </c>
      <c r="X221" s="496"/>
      <c r="Y221" s="529"/>
      <c r="Z221" s="498" t="s">
        <v>2271</v>
      </c>
      <c r="AA221" s="496"/>
      <c r="AB221" s="499" t="s">
        <v>6954</v>
      </c>
      <c r="AC221" s="41" t="s">
        <v>6955</v>
      </c>
      <c r="AD221" s="500"/>
      <c r="AE221" s="500" t="s">
        <v>6762</v>
      </c>
      <c r="AF221" s="500" t="s">
        <v>6740</v>
      </c>
      <c r="AG221" s="501">
        <v>209.0</v>
      </c>
      <c r="AH221" s="500">
        <v>10.0</v>
      </c>
      <c r="AI221" s="510" t="s">
        <v>5441</v>
      </c>
      <c r="AJ221" s="503" t="s">
        <v>39</v>
      </c>
      <c r="AK221" s="500" t="s">
        <v>741</v>
      </c>
      <c r="AL221" s="500"/>
      <c r="AM221" s="500" t="s">
        <v>5431</v>
      </c>
      <c r="AN221" s="504" t="s">
        <v>5457</v>
      </c>
      <c r="AO221" s="487"/>
      <c r="AP221" s="487"/>
      <c r="AQ221" s="487"/>
    </row>
    <row r="222" ht="36.75" customHeight="1">
      <c r="A222" s="488" t="s">
        <v>6956</v>
      </c>
      <c r="B222" s="489" t="s">
        <v>6957</v>
      </c>
      <c r="C222" s="489" t="s">
        <v>1679</v>
      </c>
      <c r="D222" s="489" t="s">
        <v>6068</v>
      </c>
      <c r="E222" s="489" t="s">
        <v>6958</v>
      </c>
      <c r="F222" s="489" t="s">
        <v>5422</v>
      </c>
      <c r="G222" s="490" t="s">
        <v>70</v>
      </c>
      <c r="H222" s="491"/>
      <c r="I222" s="491"/>
      <c r="J222" s="491"/>
      <c r="K222" s="491"/>
      <c r="L222" s="491"/>
      <c r="M222" s="492" t="s">
        <v>6959</v>
      </c>
      <c r="N222" s="492" t="s">
        <v>6960</v>
      </c>
      <c r="O222" s="493" t="s">
        <v>6768</v>
      </c>
      <c r="P222" s="493">
        <v>1.0</v>
      </c>
      <c r="Q222" s="493">
        <v>210.0</v>
      </c>
      <c r="R222" s="494">
        <v>10.0</v>
      </c>
      <c r="S222" s="495">
        <v>48823.0</v>
      </c>
      <c r="T222" s="496" t="s">
        <v>39</v>
      </c>
      <c r="U222" s="496"/>
      <c r="V222" s="496" t="s">
        <v>5426</v>
      </c>
      <c r="W222" s="497">
        <v>0.0</v>
      </c>
      <c r="X222" s="496"/>
      <c r="Y222" s="482"/>
      <c r="Z222" s="498" t="s">
        <v>260</v>
      </c>
      <c r="AA222" s="496"/>
      <c r="AB222" s="499" t="s">
        <v>6961</v>
      </c>
      <c r="AC222" s="41" t="s">
        <v>6962</v>
      </c>
      <c r="AD222" s="500" t="s">
        <v>5877</v>
      </c>
      <c r="AE222" s="500" t="s">
        <v>6762</v>
      </c>
      <c r="AF222" s="500" t="s">
        <v>6740</v>
      </c>
      <c r="AG222" s="501">
        <v>210.0</v>
      </c>
      <c r="AH222" s="500">
        <v>10.0</v>
      </c>
      <c r="AI222" s="510" t="s">
        <v>5441</v>
      </c>
      <c r="AJ222" s="503" t="s">
        <v>39</v>
      </c>
      <c r="AK222" s="500" t="s">
        <v>6963</v>
      </c>
      <c r="AL222" s="500">
        <v>9.95903056E8</v>
      </c>
      <c r="AM222" s="500" t="s">
        <v>5431</v>
      </c>
      <c r="AN222" s="504" t="s">
        <v>6754</v>
      </c>
      <c r="AO222" s="487"/>
      <c r="AP222" s="487"/>
      <c r="AQ222" s="487"/>
    </row>
    <row r="223" ht="36.75" customHeight="1">
      <c r="A223" s="505" t="s">
        <v>6964</v>
      </c>
      <c r="B223" s="506" t="s">
        <v>6965</v>
      </c>
      <c r="C223" s="506" t="s">
        <v>1679</v>
      </c>
      <c r="D223" s="506" t="s">
        <v>6068</v>
      </c>
      <c r="E223" s="506" t="s">
        <v>6966</v>
      </c>
      <c r="F223" s="506" t="s">
        <v>5422</v>
      </c>
      <c r="G223" s="507" t="s">
        <v>5927</v>
      </c>
      <c r="H223" s="491"/>
      <c r="I223" s="491"/>
      <c r="J223" s="491"/>
      <c r="K223" s="491"/>
      <c r="L223" s="491"/>
      <c r="M223" s="492" t="s">
        <v>6967</v>
      </c>
      <c r="N223" s="496" t="s">
        <v>6968</v>
      </c>
      <c r="O223" s="493" t="s">
        <v>6768</v>
      </c>
      <c r="P223" s="493">
        <v>1.0</v>
      </c>
      <c r="Q223" s="493">
        <v>211.0</v>
      </c>
      <c r="R223" s="494">
        <v>10.0</v>
      </c>
      <c r="S223" s="495">
        <v>11333.0</v>
      </c>
      <c r="T223" s="496" t="s">
        <v>39</v>
      </c>
      <c r="U223" s="496"/>
      <c r="V223" s="496" t="s">
        <v>5426</v>
      </c>
      <c r="W223" s="497">
        <v>0.0</v>
      </c>
      <c r="X223" s="496"/>
      <c r="Y223" s="534"/>
      <c r="Z223" s="498" t="s">
        <v>6536</v>
      </c>
      <c r="AA223" s="496"/>
      <c r="AB223" s="499" t="s">
        <v>6969</v>
      </c>
      <c r="AC223" s="41" t="s">
        <v>6970</v>
      </c>
      <c r="AD223" s="500" t="s">
        <v>6154</v>
      </c>
      <c r="AE223" s="500" t="s">
        <v>6762</v>
      </c>
      <c r="AF223" s="500" t="s">
        <v>6740</v>
      </c>
      <c r="AG223" s="501">
        <v>211.0</v>
      </c>
      <c r="AH223" s="500">
        <v>10.0</v>
      </c>
      <c r="AI223" s="502">
        <v>48122.0</v>
      </c>
      <c r="AJ223" s="503" t="s">
        <v>39</v>
      </c>
      <c r="AK223" s="500" t="s">
        <v>92</v>
      </c>
      <c r="AL223" s="500">
        <v>7.2283895E7</v>
      </c>
      <c r="AM223" s="500" t="s">
        <v>5431</v>
      </c>
      <c r="AN223" s="504" t="s">
        <v>6754</v>
      </c>
      <c r="AO223" s="487"/>
      <c r="AP223" s="487"/>
      <c r="AQ223" s="487"/>
    </row>
    <row r="224" ht="36.75" customHeight="1">
      <c r="A224" s="488" t="s">
        <v>6971</v>
      </c>
      <c r="B224" s="489" t="s">
        <v>6972</v>
      </c>
      <c r="C224" s="489" t="s">
        <v>1679</v>
      </c>
      <c r="D224" s="489" t="s">
        <v>6068</v>
      </c>
      <c r="E224" s="489" t="s">
        <v>6973</v>
      </c>
      <c r="F224" s="489" t="s">
        <v>5422</v>
      </c>
      <c r="G224" s="490" t="s">
        <v>70</v>
      </c>
      <c r="H224" s="491" t="s">
        <v>6974</v>
      </c>
      <c r="I224" s="491"/>
      <c r="J224" s="491"/>
      <c r="K224" s="491"/>
      <c r="L224" s="491"/>
      <c r="M224" s="492" t="s">
        <v>6975</v>
      </c>
      <c r="N224" s="492" t="s">
        <v>6976</v>
      </c>
      <c r="O224" s="493" t="s">
        <v>6768</v>
      </c>
      <c r="P224" s="493">
        <v>1.0</v>
      </c>
      <c r="Q224" s="493">
        <v>212.0</v>
      </c>
      <c r="R224" s="494">
        <v>10.0</v>
      </c>
      <c r="S224" s="495">
        <v>11333.0</v>
      </c>
      <c r="T224" s="496" t="s">
        <v>39</v>
      </c>
      <c r="U224" s="496"/>
      <c r="V224" s="496" t="s">
        <v>5426</v>
      </c>
      <c r="W224" s="497">
        <v>0.0</v>
      </c>
      <c r="X224" s="496"/>
      <c r="Y224" s="534"/>
      <c r="Z224" s="498" t="s">
        <v>6536</v>
      </c>
      <c r="AA224" s="496"/>
      <c r="AB224" s="499" t="s">
        <v>6977</v>
      </c>
      <c r="AC224" s="41" t="s">
        <v>6978</v>
      </c>
      <c r="AD224" s="500" t="s">
        <v>5753</v>
      </c>
      <c r="AE224" s="500" t="s">
        <v>6762</v>
      </c>
      <c r="AF224" s="500" t="s">
        <v>6740</v>
      </c>
      <c r="AG224" s="501">
        <v>212.0</v>
      </c>
      <c r="AH224" s="500">
        <v>10.0</v>
      </c>
      <c r="AI224" s="502">
        <v>48122.0</v>
      </c>
      <c r="AJ224" s="503" t="s">
        <v>39</v>
      </c>
      <c r="AK224" s="500" t="s">
        <v>92</v>
      </c>
      <c r="AL224" s="500">
        <v>9.85365968E8</v>
      </c>
      <c r="AM224" s="500" t="s">
        <v>5431</v>
      </c>
      <c r="AN224" s="504" t="s">
        <v>6754</v>
      </c>
      <c r="AO224" s="487"/>
      <c r="AP224" s="487"/>
      <c r="AQ224" s="487"/>
    </row>
    <row r="225" ht="36.75" customHeight="1">
      <c r="A225" s="505" t="s">
        <v>6979</v>
      </c>
      <c r="B225" s="506" t="s">
        <v>6980</v>
      </c>
      <c r="C225" s="506" t="s">
        <v>1679</v>
      </c>
      <c r="D225" s="506" t="s">
        <v>6068</v>
      </c>
      <c r="E225" s="506" t="s">
        <v>6981</v>
      </c>
      <c r="F225" s="506" t="s">
        <v>5422</v>
      </c>
      <c r="G225" s="507" t="s">
        <v>70</v>
      </c>
      <c r="H225" s="491"/>
      <c r="I225" s="491"/>
      <c r="J225" s="491"/>
      <c r="K225" s="491"/>
      <c r="L225" s="491"/>
      <c r="M225" s="492" t="s">
        <v>6982</v>
      </c>
      <c r="N225" s="492" t="s">
        <v>6983</v>
      </c>
      <c r="O225" s="493" t="s">
        <v>6768</v>
      </c>
      <c r="P225" s="493">
        <v>1.0</v>
      </c>
      <c r="Q225" s="493">
        <v>213.0</v>
      </c>
      <c r="R225" s="494">
        <v>10.0</v>
      </c>
      <c r="S225" s="495">
        <v>11334.0</v>
      </c>
      <c r="T225" s="496" t="s">
        <v>39</v>
      </c>
      <c r="U225" s="496"/>
      <c r="V225" s="496" t="s">
        <v>5426</v>
      </c>
      <c r="W225" s="497">
        <v>0.0</v>
      </c>
      <c r="X225" s="496"/>
      <c r="Y225" s="529"/>
      <c r="Z225" s="498" t="s">
        <v>5428</v>
      </c>
      <c r="AA225" s="496"/>
      <c r="AB225" s="499" t="s">
        <v>6984</v>
      </c>
      <c r="AC225" s="41" t="s">
        <v>6985</v>
      </c>
      <c r="AD225" s="500" t="s">
        <v>6986</v>
      </c>
      <c r="AE225" s="500" t="s">
        <v>6762</v>
      </c>
      <c r="AF225" s="500" t="s">
        <v>6740</v>
      </c>
      <c r="AG225" s="501">
        <v>213.0</v>
      </c>
      <c r="AH225" s="500">
        <v>10.0</v>
      </c>
      <c r="AI225" s="502">
        <v>48153.0</v>
      </c>
      <c r="AJ225" s="503" t="s">
        <v>39</v>
      </c>
      <c r="AK225" s="500" t="s">
        <v>78</v>
      </c>
      <c r="AL225" s="500">
        <v>9.59199743E8</v>
      </c>
      <c r="AM225" s="500" t="s">
        <v>5431</v>
      </c>
      <c r="AN225" s="504" t="s">
        <v>6754</v>
      </c>
      <c r="AO225" s="487"/>
      <c r="AP225" s="487"/>
      <c r="AQ225" s="487"/>
    </row>
    <row r="226" ht="36.75" customHeight="1">
      <c r="A226" s="488" t="s">
        <v>6987</v>
      </c>
      <c r="B226" s="489" t="s">
        <v>6988</v>
      </c>
      <c r="C226" s="489" t="s">
        <v>1679</v>
      </c>
      <c r="D226" s="489" t="s">
        <v>6068</v>
      </c>
      <c r="E226" s="489" t="s">
        <v>6989</v>
      </c>
      <c r="F226" s="489" t="s">
        <v>5422</v>
      </c>
      <c r="G226" s="490" t="s">
        <v>912</v>
      </c>
      <c r="H226" s="491"/>
      <c r="I226" s="491"/>
      <c r="J226" s="491"/>
      <c r="K226" s="491"/>
      <c r="L226" s="491"/>
      <c r="M226" s="492" t="s">
        <v>6990</v>
      </c>
      <c r="N226" s="492" t="s">
        <v>6991</v>
      </c>
      <c r="O226" s="493" t="s">
        <v>6768</v>
      </c>
      <c r="P226" s="493">
        <v>1.0</v>
      </c>
      <c r="Q226" s="493">
        <v>214.0</v>
      </c>
      <c r="R226" s="494">
        <v>10.0</v>
      </c>
      <c r="S226" s="495">
        <v>11691.0</v>
      </c>
      <c r="T226" s="496" t="s">
        <v>39</v>
      </c>
      <c r="U226" s="496"/>
      <c r="V226" s="496" t="s">
        <v>5426</v>
      </c>
      <c r="W226" s="497">
        <v>0.0</v>
      </c>
      <c r="X226" s="496"/>
      <c r="Y226" s="529"/>
      <c r="Z226" s="498" t="s">
        <v>5428</v>
      </c>
      <c r="AA226" s="496"/>
      <c r="AB226" s="499" t="s">
        <v>5903</v>
      </c>
      <c r="AC226" s="41" t="s">
        <v>5904</v>
      </c>
      <c r="AD226" s="500" t="s">
        <v>5526</v>
      </c>
      <c r="AE226" s="500" t="s">
        <v>6762</v>
      </c>
      <c r="AF226" s="500" t="s">
        <v>6740</v>
      </c>
      <c r="AG226" s="501">
        <v>214.0</v>
      </c>
      <c r="AH226" s="500">
        <v>10.0</v>
      </c>
      <c r="AI226" s="510" t="s">
        <v>6992</v>
      </c>
      <c r="AJ226" s="503" t="s">
        <v>39</v>
      </c>
      <c r="AK226" s="500" t="s">
        <v>5537</v>
      </c>
      <c r="AL226" s="500">
        <v>9.39471367E8</v>
      </c>
      <c r="AM226" s="500" t="s">
        <v>5431</v>
      </c>
      <c r="AN226" s="504" t="s">
        <v>6754</v>
      </c>
      <c r="AO226" s="487"/>
      <c r="AP226" s="487"/>
      <c r="AQ226" s="487"/>
    </row>
    <row r="227" ht="36.75" customHeight="1">
      <c r="A227" s="505" t="s">
        <v>6993</v>
      </c>
      <c r="B227" s="506" t="s">
        <v>6994</v>
      </c>
      <c r="C227" s="506" t="s">
        <v>1679</v>
      </c>
      <c r="D227" s="506" t="s">
        <v>6068</v>
      </c>
      <c r="E227" s="506" t="s">
        <v>6995</v>
      </c>
      <c r="F227" s="506" t="s">
        <v>5422</v>
      </c>
      <c r="G227" s="507" t="s">
        <v>70</v>
      </c>
      <c r="H227" s="491"/>
      <c r="I227" s="491"/>
      <c r="J227" s="491"/>
      <c r="K227" s="491"/>
      <c r="L227" s="491"/>
      <c r="M227" s="492" t="s">
        <v>6996</v>
      </c>
      <c r="N227" s="492" t="s">
        <v>6997</v>
      </c>
      <c r="O227" s="493" t="s">
        <v>6768</v>
      </c>
      <c r="P227" s="493">
        <v>1.0</v>
      </c>
      <c r="Q227" s="493">
        <v>215.0</v>
      </c>
      <c r="R227" s="494">
        <v>10.0</v>
      </c>
      <c r="S227" s="547">
        <v>42743.0</v>
      </c>
      <c r="T227" s="496" t="s">
        <v>39</v>
      </c>
      <c r="U227" s="496"/>
      <c r="V227" s="496" t="s">
        <v>5426</v>
      </c>
      <c r="W227" s="497">
        <v>0.0</v>
      </c>
      <c r="X227" s="496"/>
      <c r="Y227" s="529"/>
      <c r="Z227" s="498" t="s">
        <v>5437</v>
      </c>
      <c r="AA227" s="496"/>
      <c r="AB227" s="499" t="s">
        <v>6998</v>
      </c>
      <c r="AC227" s="41" t="s">
        <v>6999</v>
      </c>
      <c r="AD227" s="500" t="s">
        <v>6310</v>
      </c>
      <c r="AE227" s="500" t="s">
        <v>6762</v>
      </c>
      <c r="AF227" s="500" t="s">
        <v>6740</v>
      </c>
      <c r="AG227" s="501">
        <v>215.0</v>
      </c>
      <c r="AH227" s="500">
        <v>10.0</v>
      </c>
      <c r="AI227" s="510" t="s">
        <v>5441</v>
      </c>
      <c r="AJ227" s="503" t="s">
        <v>39</v>
      </c>
      <c r="AK227" s="500" t="s">
        <v>5451</v>
      </c>
      <c r="AL227" s="500">
        <v>9.6920847E8</v>
      </c>
      <c r="AM227" s="500" t="s">
        <v>5431</v>
      </c>
      <c r="AN227" s="504" t="s">
        <v>5207</v>
      </c>
      <c r="AO227" s="487"/>
      <c r="AP227" s="487"/>
      <c r="AQ227" s="487"/>
    </row>
    <row r="228" ht="36.75" customHeight="1">
      <c r="A228" s="488" t="s">
        <v>7000</v>
      </c>
      <c r="B228" s="489" t="s">
        <v>7001</v>
      </c>
      <c r="C228" s="489" t="s">
        <v>1679</v>
      </c>
      <c r="D228" s="489" t="s">
        <v>6068</v>
      </c>
      <c r="E228" s="489" t="s">
        <v>7002</v>
      </c>
      <c r="F228" s="489" t="s">
        <v>5422</v>
      </c>
      <c r="G228" s="490" t="s">
        <v>70</v>
      </c>
      <c r="H228" s="491"/>
      <c r="I228" s="491"/>
      <c r="J228" s="491"/>
      <c r="K228" s="491"/>
      <c r="L228" s="491"/>
      <c r="M228" s="492" t="s">
        <v>7003</v>
      </c>
      <c r="N228" s="492" t="s">
        <v>7004</v>
      </c>
      <c r="O228" s="493" t="s">
        <v>6768</v>
      </c>
      <c r="P228" s="493">
        <v>1.0</v>
      </c>
      <c r="Q228" s="493">
        <v>216.0</v>
      </c>
      <c r="R228" s="494">
        <v>10.0</v>
      </c>
      <c r="S228" s="495">
        <v>11749.0</v>
      </c>
      <c r="T228" s="496" t="s">
        <v>39</v>
      </c>
      <c r="U228" s="496"/>
      <c r="V228" s="496" t="s">
        <v>5426</v>
      </c>
      <c r="W228" s="497">
        <v>0.0</v>
      </c>
      <c r="X228" s="496"/>
      <c r="Y228" s="529"/>
      <c r="Z228" s="498" t="s">
        <v>5437</v>
      </c>
      <c r="AA228" s="496"/>
      <c r="AB228" s="499" t="s">
        <v>7005</v>
      </c>
      <c r="AC228" s="41" t="s">
        <v>7006</v>
      </c>
      <c r="AD228" s="500" t="s">
        <v>5727</v>
      </c>
      <c r="AE228" s="500" t="s">
        <v>6762</v>
      </c>
      <c r="AF228" s="500" t="s">
        <v>6740</v>
      </c>
      <c r="AG228" s="501">
        <v>216.0</v>
      </c>
      <c r="AH228" s="500">
        <v>10.0</v>
      </c>
      <c r="AI228" s="502">
        <v>48214.0</v>
      </c>
      <c r="AJ228" s="503" t="s">
        <v>39</v>
      </c>
      <c r="AK228" s="500" t="s">
        <v>880</v>
      </c>
      <c r="AL228" s="500" t="s">
        <v>5487</v>
      </c>
      <c r="AM228" s="500" t="s">
        <v>5431</v>
      </c>
      <c r="AN228" s="504" t="s">
        <v>5207</v>
      </c>
      <c r="AO228" s="487"/>
      <c r="AP228" s="487"/>
      <c r="AQ228" s="487"/>
    </row>
    <row r="229" ht="36.75" customHeight="1">
      <c r="A229" s="505" t="s">
        <v>7007</v>
      </c>
      <c r="B229" s="506" t="s">
        <v>7008</v>
      </c>
      <c r="C229" s="506" t="s">
        <v>1679</v>
      </c>
      <c r="D229" s="506" t="s">
        <v>6068</v>
      </c>
      <c r="E229" s="506" t="s">
        <v>7009</v>
      </c>
      <c r="F229" s="506" t="s">
        <v>5422</v>
      </c>
      <c r="G229" s="507" t="s">
        <v>548</v>
      </c>
      <c r="H229" s="491"/>
      <c r="I229" s="491"/>
      <c r="J229" s="491"/>
      <c r="K229" s="491"/>
      <c r="L229" s="491"/>
      <c r="M229" s="492" t="s">
        <v>7010</v>
      </c>
      <c r="N229" s="492" t="s">
        <v>7011</v>
      </c>
      <c r="O229" s="493" t="s">
        <v>7012</v>
      </c>
      <c r="P229" s="493">
        <v>1.0</v>
      </c>
      <c r="Q229" s="493">
        <v>217.0</v>
      </c>
      <c r="R229" s="494">
        <v>8.0</v>
      </c>
      <c r="S229" s="494" t="s">
        <v>5464</v>
      </c>
      <c r="T229" s="496" t="s">
        <v>39</v>
      </c>
      <c r="U229" s="496"/>
      <c r="V229" s="496" t="s">
        <v>5426</v>
      </c>
      <c r="W229" s="497">
        <v>0.0</v>
      </c>
      <c r="X229" s="496"/>
      <c r="Y229" s="534"/>
      <c r="Z229" s="498" t="s">
        <v>7013</v>
      </c>
      <c r="AA229" s="496"/>
      <c r="AB229" s="499" t="s">
        <v>7014</v>
      </c>
      <c r="AC229" s="41" t="s">
        <v>7015</v>
      </c>
      <c r="AD229" s="500" t="s">
        <v>6573</v>
      </c>
      <c r="AE229" s="500" t="s">
        <v>7012</v>
      </c>
      <c r="AF229" s="500" t="s">
        <v>6740</v>
      </c>
      <c r="AG229" s="501">
        <v>217.0</v>
      </c>
      <c r="AH229" s="500">
        <v>8.0</v>
      </c>
      <c r="AI229" s="510" t="s">
        <v>5441</v>
      </c>
      <c r="AJ229" s="503" t="s">
        <v>39</v>
      </c>
      <c r="AK229" s="500" t="s">
        <v>741</v>
      </c>
      <c r="AL229" s="500">
        <v>9.87030205E8</v>
      </c>
      <c r="AM229" s="500" t="s">
        <v>5431</v>
      </c>
      <c r="AN229" s="504" t="s">
        <v>5207</v>
      </c>
      <c r="AO229" s="487"/>
      <c r="AP229" s="487"/>
      <c r="AQ229" s="487"/>
    </row>
    <row r="230" ht="36.75" customHeight="1">
      <c r="A230" s="488" t="s">
        <v>7016</v>
      </c>
      <c r="B230" s="489" t="s">
        <v>7017</v>
      </c>
      <c r="C230" s="489" t="s">
        <v>1679</v>
      </c>
      <c r="D230" s="489" t="s">
        <v>6068</v>
      </c>
      <c r="E230" s="489" t="s">
        <v>7018</v>
      </c>
      <c r="F230" s="489" t="s">
        <v>5422</v>
      </c>
      <c r="G230" s="490" t="s">
        <v>70</v>
      </c>
      <c r="H230" s="491"/>
      <c r="I230" s="491"/>
      <c r="J230" s="491"/>
      <c r="K230" s="491"/>
      <c r="L230" s="491"/>
      <c r="M230" s="492" t="s">
        <v>7019</v>
      </c>
      <c r="N230" s="496" t="s">
        <v>7020</v>
      </c>
      <c r="O230" s="493" t="s">
        <v>7012</v>
      </c>
      <c r="P230" s="493">
        <v>1.0</v>
      </c>
      <c r="Q230" s="493">
        <v>218.0</v>
      </c>
      <c r="R230" s="494">
        <v>8.0</v>
      </c>
      <c r="S230" s="494" t="s">
        <v>6765</v>
      </c>
      <c r="T230" s="496" t="s">
        <v>39</v>
      </c>
      <c r="U230" s="496"/>
      <c r="V230" s="496" t="s">
        <v>5426</v>
      </c>
      <c r="W230" s="497">
        <v>4.11</v>
      </c>
      <c r="X230" s="496"/>
      <c r="Y230" s="529"/>
      <c r="Z230" s="498" t="s">
        <v>2271</v>
      </c>
      <c r="AA230" s="496"/>
      <c r="AB230" s="499" t="s">
        <v>7021</v>
      </c>
      <c r="AC230" s="41" t="s">
        <v>7022</v>
      </c>
      <c r="AD230" s="500" t="s">
        <v>6041</v>
      </c>
      <c r="AE230" s="500" t="s">
        <v>7012</v>
      </c>
      <c r="AF230" s="500" t="s">
        <v>6740</v>
      </c>
      <c r="AG230" s="501">
        <v>218.0</v>
      </c>
      <c r="AH230" s="500">
        <v>8.0</v>
      </c>
      <c r="AI230" s="510" t="s">
        <v>7023</v>
      </c>
      <c r="AJ230" s="503" t="s">
        <v>39</v>
      </c>
      <c r="AK230" s="500" t="s">
        <v>7024</v>
      </c>
      <c r="AL230" s="500">
        <v>9.82949186E8</v>
      </c>
      <c r="AM230" s="500" t="s">
        <v>5431</v>
      </c>
      <c r="AN230" s="504" t="s">
        <v>6754</v>
      </c>
      <c r="AO230" s="487"/>
      <c r="AP230" s="487"/>
      <c r="AQ230" s="487"/>
    </row>
    <row r="231" ht="36.75" customHeight="1">
      <c r="A231" s="505" t="s">
        <v>7025</v>
      </c>
      <c r="B231" s="506" t="s">
        <v>7026</v>
      </c>
      <c r="C231" s="506" t="s">
        <v>1679</v>
      </c>
      <c r="D231" s="506" t="s">
        <v>6068</v>
      </c>
      <c r="E231" s="506" t="s">
        <v>7027</v>
      </c>
      <c r="F231" s="506" t="s">
        <v>5422</v>
      </c>
      <c r="G231" s="507" t="s">
        <v>70</v>
      </c>
      <c r="H231" s="491"/>
      <c r="I231" s="491"/>
      <c r="J231" s="491"/>
      <c r="K231" s="491"/>
      <c r="L231" s="491"/>
      <c r="M231" s="492" t="s">
        <v>7028</v>
      </c>
      <c r="N231" s="492" t="s">
        <v>7029</v>
      </c>
      <c r="O231" s="493" t="s">
        <v>7030</v>
      </c>
      <c r="P231" s="493">
        <v>1.0</v>
      </c>
      <c r="Q231" s="493">
        <v>219.0</v>
      </c>
      <c r="R231" s="494">
        <v>8.0</v>
      </c>
      <c r="S231" s="495">
        <v>11697.0</v>
      </c>
      <c r="T231" s="496" t="s">
        <v>39</v>
      </c>
      <c r="U231" s="496"/>
      <c r="V231" s="496" t="s">
        <v>5426</v>
      </c>
      <c r="W231" s="497">
        <v>0.0</v>
      </c>
      <c r="X231" s="496"/>
      <c r="Y231" s="534"/>
      <c r="Z231" s="498" t="s">
        <v>7031</v>
      </c>
      <c r="AA231" s="496"/>
      <c r="AB231" s="499" t="s">
        <v>7032</v>
      </c>
      <c r="AC231" s="41" t="s">
        <v>7033</v>
      </c>
      <c r="AD231" s="500" t="s">
        <v>6310</v>
      </c>
      <c r="AE231" s="500" t="s">
        <v>7030</v>
      </c>
      <c r="AF231" s="500" t="s">
        <v>6740</v>
      </c>
      <c r="AG231" s="501">
        <v>219.0</v>
      </c>
      <c r="AH231" s="500">
        <v>8.0</v>
      </c>
      <c r="AI231" s="510" t="s">
        <v>7034</v>
      </c>
      <c r="AJ231" s="503" t="s">
        <v>39</v>
      </c>
      <c r="AK231" s="500" t="s">
        <v>7035</v>
      </c>
      <c r="AL231" s="500">
        <v>9.97393334E8</v>
      </c>
      <c r="AM231" s="500" t="s">
        <v>5431</v>
      </c>
      <c r="AN231" s="504" t="s">
        <v>6770</v>
      </c>
      <c r="AO231" s="487"/>
      <c r="AP231" s="487"/>
      <c r="AQ231" s="487"/>
    </row>
    <row r="232" ht="36.75" customHeight="1">
      <c r="A232" s="488" t="s">
        <v>7036</v>
      </c>
      <c r="B232" s="489" t="s">
        <v>7037</v>
      </c>
      <c r="C232" s="489" t="s">
        <v>1679</v>
      </c>
      <c r="D232" s="489" t="s">
        <v>6068</v>
      </c>
      <c r="E232" s="489" t="s">
        <v>7038</v>
      </c>
      <c r="F232" s="489" t="s">
        <v>5422</v>
      </c>
      <c r="G232" s="490" t="s">
        <v>752</v>
      </c>
      <c r="H232" s="491"/>
      <c r="I232" s="491"/>
      <c r="J232" s="491"/>
      <c r="K232" s="491"/>
      <c r="L232" s="491"/>
      <c r="M232" s="492" t="s">
        <v>7039</v>
      </c>
      <c r="N232" s="492" t="s">
        <v>7040</v>
      </c>
      <c r="O232" s="493" t="s">
        <v>7030</v>
      </c>
      <c r="P232" s="493">
        <v>1.0</v>
      </c>
      <c r="Q232" s="493">
        <v>220.0</v>
      </c>
      <c r="R232" s="494">
        <v>8.0</v>
      </c>
      <c r="S232" s="495">
        <v>11334.0</v>
      </c>
      <c r="T232" s="496" t="s">
        <v>39</v>
      </c>
      <c r="U232" s="496"/>
      <c r="V232" s="496" t="s">
        <v>5426</v>
      </c>
      <c r="W232" s="497">
        <v>0.0</v>
      </c>
      <c r="X232" s="496"/>
      <c r="Y232" s="534"/>
      <c r="Z232" s="498" t="s">
        <v>7041</v>
      </c>
      <c r="AA232" s="496"/>
      <c r="AB232" s="499" t="s">
        <v>7042</v>
      </c>
      <c r="AC232" s="41" t="s">
        <v>7043</v>
      </c>
      <c r="AD232" s="500" t="s">
        <v>6707</v>
      </c>
      <c r="AE232" s="500" t="s">
        <v>7030</v>
      </c>
      <c r="AF232" s="500" t="s">
        <v>6740</v>
      </c>
      <c r="AG232" s="501">
        <v>220.0</v>
      </c>
      <c r="AH232" s="500">
        <v>8.0</v>
      </c>
      <c r="AI232" s="502">
        <v>48153.0</v>
      </c>
      <c r="AJ232" s="503" t="s">
        <v>39</v>
      </c>
      <c r="AK232" s="500" t="s">
        <v>78</v>
      </c>
      <c r="AL232" s="500">
        <v>9.97393334E8</v>
      </c>
      <c r="AM232" s="500" t="s">
        <v>5431</v>
      </c>
      <c r="AN232" s="504" t="s">
        <v>6754</v>
      </c>
      <c r="AO232" s="487"/>
      <c r="AP232" s="487"/>
      <c r="AQ232" s="487"/>
    </row>
    <row r="233" ht="36.75" customHeight="1">
      <c r="A233" s="505" t="s">
        <v>7044</v>
      </c>
      <c r="B233" s="506" t="s">
        <v>7045</v>
      </c>
      <c r="C233" s="506" t="s">
        <v>1679</v>
      </c>
      <c r="D233" s="506" t="s">
        <v>6068</v>
      </c>
      <c r="E233" s="506" t="s">
        <v>7046</v>
      </c>
      <c r="F233" s="506" t="s">
        <v>5422</v>
      </c>
      <c r="G233" s="507" t="s">
        <v>7047</v>
      </c>
      <c r="H233" s="491"/>
      <c r="I233" s="491"/>
      <c r="J233" s="491"/>
      <c r="K233" s="491"/>
      <c r="L233" s="491"/>
      <c r="M233" s="492" t="s">
        <v>7048</v>
      </c>
      <c r="N233" s="492" t="s">
        <v>7049</v>
      </c>
      <c r="O233" s="493" t="s">
        <v>7030</v>
      </c>
      <c r="P233" s="493">
        <v>1.0</v>
      </c>
      <c r="Q233" s="493">
        <v>221.0</v>
      </c>
      <c r="R233" s="494">
        <v>8.0</v>
      </c>
      <c r="S233" s="495">
        <v>11334.0</v>
      </c>
      <c r="T233" s="496" t="s">
        <v>39</v>
      </c>
      <c r="U233" s="496"/>
      <c r="V233" s="496" t="s">
        <v>5426</v>
      </c>
      <c r="W233" s="497">
        <v>0.0</v>
      </c>
      <c r="X233" s="496"/>
      <c r="Y233" s="534"/>
      <c r="Z233" s="498" t="s">
        <v>7050</v>
      </c>
      <c r="AA233" s="496"/>
      <c r="AB233" s="499" t="s">
        <v>7051</v>
      </c>
      <c r="AC233" s="41" t="s">
        <v>7052</v>
      </c>
      <c r="AD233" s="500" t="s">
        <v>5477</v>
      </c>
      <c r="AE233" s="500" t="s">
        <v>7030</v>
      </c>
      <c r="AF233" s="500" t="s">
        <v>6740</v>
      </c>
      <c r="AG233" s="501">
        <v>221.0</v>
      </c>
      <c r="AH233" s="500">
        <v>8.0</v>
      </c>
      <c r="AI233" s="502">
        <v>48153.0</v>
      </c>
      <c r="AJ233" s="503" t="s">
        <v>39</v>
      </c>
      <c r="AK233" s="500" t="s">
        <v>78</v>
      </c>
      <c r="AL233" s="500">
        <v>9.98074953E8</v>
      </c>
      <c r="AM233" s="500" t="s">
        <v>5431</v>
      </c>
      <c r="AN233" s="504" t="s">
        <v>6802</v>
      </c>
      <c r="AO233" s="487"/>
      <c r="AP233" s="487"/>
      <c r="AQ233" s="487"/>
    </row>
    <row r="234" ht="36.75" customHeight="1">
      <c r="A234" s="519" t="s">
        <v>7053</v>
      </c>
      <c r="B234" s="519" t="s">
        <v>7053</v>
      </c>
      <c r="C234" s="489" t="s">
        <v>1679</v>
      </c>
      <c r="D234" s="519" t="s">
        <v>7053</v>
      </c>
      <c r="E234" s="489" t="s">
        <v>7054</v>
      </c>
      <c r="F234" s="489" t="s">
        <v>5422</v>
      </c>
      <c r="G234" s="519" t="s">
        <v>7053</v>
      </c>
      <c r="H234" s="491"/>
      <c r="I234" s="491"/>
      <c r="J234" s="491"/>
      <c r="K234" s="491"/>
      <c r="L234" s="491"/>
      <c r="M234" s="492" t="s">
        <v>7055</v>
      </c>
      <c r="N234" s="492" t="s">
        <v>7056</v>
      </c>
      <c r="O234" s="493" t="s">
        <v>4571</v>
      </c>
      <c r="P234" s="493">
        <v>1.0</v>
      </c>
      <c r="Q234" s="493">
        <v>222.0</v>
      </c>
      <c r="R234" s="494">
        <v>6.0</v>
      </c>
      <c r="S234" s="495">
        <v>11334.0</v>
      </c>
      <c r="T234" s="496" t="s">
        <v>39</v>
      </c>
      <c r="U234" s="496"/>
      <c r="V234" s="496" t="s">
        <v>5426</v>
      </c>
      <c r="W234" s="497">
        <v>0.0</v>
      </c>
      <c r="X234" s="496"/>
      <c r="Y234" s="534"/>
      <c r="Z234" s="498" t="s">
        <v>7057</v>
      </c>
      <c r="AA234" s="496"/>
      <c r="AB234" s="499" t="s">
        <v>7058</v>
      </c>
      <c r="AC234" s="41" t="s">
        <v>7059</v>
      </c>
      <c r="AD234" s="500"/>
      <c r="AE234" s="500" t="s">
        <v>4571</v>
      </c>
      <c r="AF234" s="500" t="s">
        <v>6740</v>
      </c>
      <c r="AG234" s="501">
        <v>222.0</v>
      </c>
      <c r="AH234" s="500">
        <v>6.0</v>
      </c>
      <c r="AI234" s="502">
        <v>48153.0</v>
      </c>
      <c r="AJ234" s="503" t="s">
        <v>39</v>
      </c>
      <c r="AK234" s="500" t="s">
        <v>78</v>
      </c>
      <c r="AL234" s="500"/>
      <c r="AM234" s="500" t="s">
        <v>5431</v>
      </c>
      <c r="AN234" s="504" t="s">
        <v>6754</v>
      </c>
      <c r="AO234" s="487"/>
      <c r="AP234" s="487"/>
      <c r="AQ234" s="487"/>
    </row>
    <row r="235" ht="36.75" customHeight="1">
      <c r="A235" s="505" t="s">
        <v>7060</v>
      </c>
      <c r="B235" s="506" t="s">
        <v>7061</v>
      </c>
      <c r="C235" s="506" t="s">
        <v>1679</v>
      </c>
      <c r="D235" s="506" t="s">
        <v>6068</v>
      </c>
      <c r="E235" s="506" t="s">
        <v>7062</v>
      </c>
      <c r="F235" s="506" t="s">
        <v>5422</v>
      </c>
      <c r="G235" s="507" t="s">
        <v>7063</v>
      </c>
      <c r="H235" s="491"/>
      <c r="I235" s="491"/>
      <c r="J235" s="491"/>
      <c r="K235" s="491"/>
      <c r="L235" s="491"/>
      <c r="M235" s="492" t="s">
        <v>7064</v>
      </c>
      <c r="N235" s="492" t="s">
        <v>7065</v>
      </c>
      <c r="O235" s="493" t="s">
        <v>7012</v>
      </c>
      <c r="P235" s="493">
        <v>1.0</v>
      </c>
      <c r="Q235" s="493">
        <v>223.0</v>
      </c>
      <c r="R235" s="493"/>
      <c r="S235" s="493"/>
      <c r="T235" s="496" t="s">
        <v>39</v>
      </c>
      <c r="U235" s="496"/>
      <c r="V235" s="496" t="s">
        <v>5426</v>
      </c>
      <c r="W235" s="497">
        <v>0.0</v>
      </c>
      <c r="X235" s="496"/>
      <c r="Y235" s="511" t="s">
        <v>7066</v>
      </c>
      <c r="Z235" s="498" t="s">
        <v>5428</v>
      </c>
      <c r="AA235" s="496"/>
      <c r="AB235" s="499" t="s">
        <v>7067</v>
      </c>
      <c r="AC235" s="41" t="s">
        <v>7068</v>
      </c>
      <c r="AD235" s="500"/>
      <c r="AE235" s="500" t="s">
        <v>7012</v>
      </c>
      <c r="AF235" s="500" t="s">
        <v>6740</v>
      </c>
      <c r="AG235" s="501">
        <v>223.0</v>
      </c>
      <c r="AH235" s="500">
        <v>8.0</v>
      </c>
      <c r="AI235" s="510" t="s">
        <v>5441</v>
      </c>
      <c r="AJ235" s="503" t="s">
        <v>39</v>
      </c>
      <c r="AK235" s="500" t="s">
        <v>741</v>
      </c>
      <c r="AL235" s="500"/>
      <c r="AM235" s="500" t="s">
        <v>5431</v>
      </c>
      <c r="AN235" s="504" t="s">
        <v>6754</v>
      </c>
      <c r="AO235" s="487"/>
      <c r="AP235" s="487"/>
      <c r="AQ235" s="487"/>
    </row>
    <row r="236" ht="36.75" customHeight="1">
      <c r="A236" s="488" t="s">
        <v>7069</v>
      </c>
      <c r="B236" s="489" t="s">
        <v>7070</v>
      </c>
      <c r="C236" s="489" t="s">
        <v>1679</v>
      </c>
      <c r="D236" s="489" t="s">
        <v>6068</v>
      </c>
      <c r="E236" s="489" t="s">
        <v>7071</v>
      </c>
      <c r="F236" s="489" t="s">
        <v>5422</v>
      </c>
      <c r="G236" s="490" t="s">
        <v>548</v>
      </c>
      <c r="H236" s="491"/>
      <c r="I236" s="491"/>
      <c r="J236" s="491"/>
      <c r="K236" s="491"/>
      <c r="L236" s="491"/>
      <c r="M236" s="492" t="s">
        <v>7072</v>
      </c>
      <c r="N236" s="496" t="s">
        <v>7072</v>
      </c>
      <c r="O236" s="493" t="s">
        <v>7073</v>
      </c>
      <c r="P236" s="493">
        <v>1.0</v>
      </c>
      <c r="Q236" s="493">
        <v>224.0</v>
      </c>
      <c r="R236" s="493"/>
      <c r="S236" s="493"/>
      <c r="T236" s="496" t="s">
        <v>7072</v>
      </c>
      <c r="U236" s="496"/>
      <c r="V236" s="496" t="s">
        <v>5426</v>
      </c>
      <c r="W236" s="496" t="s">
        <v>7072</v>
      </c>
      <c r="X236" s="496"/>
      <c r="Y236" s="496" t="s">
        <v>7072</v>
      </c>
      <c r="Z236" s="496" t="s">
        <v>7072</v>
      </c>
      <c r="AA236" s="496"/>
      <c r="AB236" s="499" t="s">
        <v>7074</v>
      </c>
      <c r="AC236" s="41" t="s">
        <v>7075</v>
      </c>
      <c r="AD236" s="500"/>
      <c r="AE236" s="500" t="s">
        <v>7073</v>
      </c>
      <c r="AF236" s="500" t="s">
        <v>6740</v>
      </c>
      <c r="AG236" s="501">
        <v>224.0</v>
      </c>
      <c r="AH236" s="500">
        <v>8.0</v>
      </c>
      <c r="AI236" s="510" t="s">
        <v>5441</v>
      </c>
      <c r="AJ236" s="503" t="s">
        <v>39</v>
      </c>
      <c r="AK236" s="500" t="s">
        <v>1078</v>
      </c>
      <c r="AL236" s="500"/>
      <c r="AM236" s="500" t="s">
        <v>5431</v>
      </c>
      <c r="AN236" s="504" t="s">
        <v>6754</v>
      </c>
      <c r="AO236" s="487"/>
      <c r="AP236" s="487"/>
      <c r="AQ236" s="487"/>
    </row>
    <row r="237" ht="36.75" customHeight="1">
      <c r="A237" s="505" t="s">
        <v>7076</v>
      </c>
      <c r="B237" s="506" t="s">
        <v>7077</v>
      </c>
      <c r="C237" s="506" t="s">
        <v>1392</v>
      </c>
      <c r="D237" s="506" t="s">
        <v>6068</v>
      </c>
      <c r="E237" s="506" t="s">
        <v>7078</v>
      </c>
      <c r="F237" s="506" t="s">
        <v>5422</v>
      </c>
      <c r="G237" s="507" t="s">
        <v>637</v>
      </c>
      <c r="H237" s="554"/>
      <c r="I237" s="554"/>
      <c r="J237" s="554"/>
      <c r="K237" s="554"/>
      <c r="L237" s="554"/>
      <c r="M237" s="514" t="s">
        <v>7079</v>
      </c>
      <c r="N237" s="587" t="s">
        <v>7080</v>
      </c>
      <c r="O237" s="494" t="s">
        <v>4334</v>
      </c>
      <c r="P237" s="493"/>
      <c r="Q237" s="494">
        <v>225.0</v>
      </c>
      <c r="R237" s="494">
        <v>8.0</v>
      </c>
      <c r="S237" s="495">
        <v>45302.0</v>
      </c>
      <c r="T237" s="496"/>
      <c r="U237" s="496"/>
      <c r="V237" s="496"/>
      <c r="W237" s="498"/>
      <c r="X237" s="496"/>
      <c r="Y237" s="588"/>
      <c r="Z237" s="498"/>
      <c r="AA237" s="496"/>
      <c r="AB237" s="499" t="s">
        <v>7079</v>
      </c>
      <c r="AC237" s="41" t="s">
        <v>7081</v>
      </c>
      <c r="AD237" s="500" t="s">
        <v>6504</v>
      </c>
      <c r="AE237" s="500" t="s">
        <v>7082</v>
      </c>
      <c r="AF237" s="500" t="s">
        <v>6740</v>
      </c>
      <c r="AG237" s="501">
        <v>225.0</v>
      </c>
      <c r="AH237" s="500">
        <v>8.0</v>
      </c>
      <c r="AI237" s="502">
        <v>45597.0</v>
      </c>
      <c r="AJ237" s="503" t="s">
        <v>39</v>
      </c>
      <c r="AK237" s="500" t="s">
        <v>1385</v>
      </c>
      <c r="AL237" s="500">
        <v>9.99350037E8</v>
      </c>
      <c r="AM237" s="500" t="s">
        <v>5431</v>
      </c>
      <c r="AN237" s="504" t="s">
        <v>7083</v>
      </c>
      <c r="AO237" s="487"/>
      <c r="AP237" s="487"/>
      <c r="AQ237" s="487"/>
    </row>
    <row r="238" ht="36.75" customHeight="1">
      <c r="A238" s="488" t="s">
        <v>7084</v>
      </c>
      <c r="B238" s="489" t="s">
        <v>7085</v>
      </c>
      <c r="C238" s="489" t="s">
        <v>1392</v>
      </c>
      <c r="D238" s="489" t="s">
        <v>6068</v>
      </c>
      <c r="E238" s="489" t="s">
        <v>7086</v>
      </c>
      <c r="F238" s="489" t="s">
        <v>673</v>
      </c>
      <c r="G238" s="490" t="s">
        <v>752</v>
      </c>
      <c r="H238" s="491"/>
      <c r="I238" s="491"/>
      <c r="J238" s="491"/>
      <c r="K238" s="491"/>
      <c r="L238" s="491"/>
      <c r="M238" s="492"/>
      <c r="N238" s="528" t="s">
        <v>5402</v>
      </c>
      <c r="O238" s="493" t="s">
        <v>7087</v>
      </c>
      <c r="P238" s="493">
        <v>1.0</v>
      </c>
      <c r="Q238" s="493">
        <v>226.0</v>
      </c>
      <c r="R238" s="493"/>
      <c r="S238" s="493"/>
      <c r="T238" s="496" t="s">
        <v>39</v>
      </c>
      <c r="U238" s="496"/>
      <c r="V238" s="496" t="s">
        <v>5426</v>
      </c>
      <c r="W238" s="498"/>
      <c r="X238" s="496"/>
      <c r="Y238" s="529"/>
      <c r="Z238" s="498" t="s">
        <v>2271</v>
      </c>
      <c r="AA238" s="496"/>
      <c r="AB238" s="499" t="s">
        <v>7088</v>
      </c>
      <c r="AC238" s="41" t="s">
        <v>7089</v>
      </c>
      <c r="AD238" s="500"/>
      <c r="AE238" s="500" t="s">
        <v>7030</v>
      </c>
      <c r="AF238" s="500" t="s">
        <v>6740</v>
      </c>
      <c r="AG238" s="501">
        <v>226.0</v>
      </c>
      <c r="AH238" s="500">
        <v>8.0</v>
      </c>
      <c r="AI238" s="510" t="s">
        <v>5441</v>
      </c>
      <c r="AJ238" s="503" t="s">
        <v>39</v>
      </c>
      <c r="AK238" s="500" t="s">
        <v>741</v>
      </c>
      <c r="AL238" s="500"/>
      <c r="AM238" s="500" t="s">
        <v>5431</v>
      </c>
      <c r="AN238" s="504" t="s">
        <v>7090</v>
      </c>
      <c r="AO238" s="487"/>
      <c r="AP238" s="487"/>
      <c r="AQ238" s="487"/>
    </row>
    <row r="239" ht="36.75" customHeight="1">
      <c r="A239" s="505" t="s">
        <v>7091</v>
      </c>
      <c r="B239" s="506" t="s">
        <v>7092</v>
      </c>
      <c r="C239" s="506" t="s">
        <v>61</v>
      </c>
      <c r="D239" s="506" t="s">
        <v>6068</v>
      </c>
      <c r="E239" s="506" t="s">
        <v>7093</v>
      </c>
      <c r="F239" s="506" t="s">
        <v>7094</v>
      </c>
      <c r="G239" s="507" t="s">
        <v>70</v>
      </c>
      <c r="H239" s="491"/>
      <c r="I239" s="491"/>
      <c r="J239" s="491"/>
      <c r="K239" s="491"/>
      <c r="L239" s="491"/>
      <c r="M239" s="492" t="s">
        <v>7095</v>
      </c>
      <c r="N239" s="492" t="s">
        <v>7096</v>
      </c>
      <c r="O239" s="493" t="s">
        <v>7012</v>
      </c>
      <c r="P239" s="493">
        <v>1.0</v>
      </c>
      <c r="Q239" s="493">
        <v>227.0</v>
      </c>
      <c r="R239" s="493"/>
      <c r="S239" s="493"/>
      <c r="T239" s="496" t="s">
        <v>39</v>
      </c>
      <c r="U239" s="496"/>
      <c r="V239" s="496" t="s">
        <v>5426</v>
      </c>
      <c r="W239" s="498"/>
      <c r="X239" s="496"/>
      <c r="Y239" s="529"/>
      <c r="Z239" s="498" t="s">
        <v>2271</v>
      </c>
      <c r="AA239" s="496"/>
      <c r="AB239" s="499"/>
      <c r="AC239" s="532" t="s">
        <v>5935</v>
      </c>
      <c r="AD239" s="500"/>
      <c r="AE239" s="500"/>
      <c r="AF239" s="500" t="s">
        <v>6740</v>
      </c>
      <c r="AG239" s="501">
        <v>227.0</v>
      </c>
      <c r="AH239" s="500"/>
      <c r="AI239" s="510"/>
      <c r="AJ239" s="503" t="s">
        <v>39</v>
      </c>
      <c r="AK239" s="500"/>
      <c r="AL239" s="500"/>
      <c r="AM239" s="500" t="s">
        <v>5431</v>
      </c>
      <c r="AN239" s="504" t="s">
        <v>1980</v>
      </c>
      <c r="AO239" s="487"/>
      <c r="AP239" s="487"/>
      <c r="AQ239" s="487"/>
    </row>
    <row r="240" ht="36.75" customHeight="1">
      <c r="A240" s="589" t="s">
        <v>7097</v>
      </c>
      <c r="B240" s="589" t="s">
        <v>7098</v>
      </c>
      <c r="C240" s="589" t="s">
        <v>7099</v>
      </c>
      <c r="D240" s="589" t="s">
        <v>9</v>
      </c>
      <c r="E240" s="589" t="s">
        <v>7100</v>
      </c>
      <c r="F240" s="589"/>
      <c r="G240" s="589" t="s">
        <v>7101</v>
      </c>
      <c r="H240" s="491"/>
      <c r="I240" s="491"/>
      <c r="J240" s="491"/>
      <c r="K240" s="491"/>
      <c r="L240" s="491"/>
      <c r="M240" s="492" t="s">
        <v>7102</v>
      </c>
      <c r="N240" s="492" t="s">
        <v>7103</v>
      </c>
      <c r="O240" s="493" t="s">
        <v>7012</v>
      </c>
      <c r="P240" s="493">
        <v>1.0</v>
      </c>
      <c r="Q240" s="493">
        <v>228.0</v>
      </c>
      <c r="R240" s="494">
        <v>8.0</v>
      </c>
      <c r="S240" s="494" t="s">
        <v>7104</v>
      </c>
      <c r="T240" s="496" t="s">
        <v>39</v>
      </c>
      <c r="U240" s="496"/>
      <c r="V240" s="496" t="s">
        <v>5426</v>
      </c>
      <c r="W240" s="497">
        <v>27.55</v>
      </c>
      <c r="X240" s="496"/>
      <c r="Y240" s="529"/>
      <c r="Z240" s="498"/>
      <c r="AA240" s="496"/>
      <c r="AB240" s="499" t="s">
        <v>7105</v>
      </c>
      <c r="AC240" s="41" t="s">
        <v>7106</v>
      </c>
      <c r="AD240" s="500" t="s">
        <v>5842</v>
      </c>
      <c r="AE240" s="500" t="s">
        <v>7012</v>
      </c>
      <c r="AF240" s="500" t="s">
        <v>6740</v>
      </c>
      <c r="AG240" s="501">
        <v>228.0</v>
      </c>
      <c r="AH240" s="500">
        <v>8.0</v>
      </c>
      <c r="AI240" s="510" t="s">
        <v>5441</v>
      </c>
      <c r="AJ240" s="503" t="s">
        <v>39</v>
      </c>
      <c r="AK240" s="500" t="s">
        <v>1078</v>
      </c>
      <c r="AL240" s="500">
        <v>9.9151148E8</v>
      </c>
      <c r="AM240" s="500" t="s">
        <v>5431</v>
      </c>
      <c r="AN240" s="504" t="s">
        <v>7107</v>
      </c>
      <c r="AO240" s="487"/>
      <c r="AP240" s="487"/>
      <c r="AQ240" s="487"/>
    </row>
    <row r="241" ht="36.75" customHeight="1">
      <c r="A241" s="589"/>
      <c r="B241" s="589"/>
      <c r="C241" s="589"/>
      <c r="D241" s="589"/>
      <c r="E241" s="589"/>
      <c r="F241" s="589"/>
      <c r="G241" s="589"/>
      <c r="H241" s="491"/>
      <c r="I241" s="491"/>
      <c r="J241" s="491"/>
      <c r="K241" s="491"/>
      <c r="L241" s="491"/>
      <c r="M241" s="492" t="s">
        <v>7108</v>
      </c>
      <c r="N241" s="492" t="s">
        <v>7109</v>
      </c>
      <c r="O241" s="493" t="s">
        <v>7110</v>
      </c>
      <c r="P241" s="493">
        <v>1.0</v>
      </c>
      <c r="Q241" s="493">
        <v>229.0</v>
      </c>
      <c r="R241" s="494">
        <v>8.0</v>
      </c>
      <c r="S241" s="495">
        <v>11690.0</v>
      </c>
      <c r="T241" s="496" t="s">
        <v>39</v>
      </c>
      <c r="U241" s="496"/>
      <c r="V241" s="496" t="s">
        <v>5426</v>
      </c>
      <c r="W241" s="497">
        <v>0.0</v>
      </c>
      <c r="X241" s="496"/>
      <c r="Y241" s="534"/>
      <c r="Z241" s="498" t="s">
        <v>7111</v>
      </c>
      <c r="AA241" s="496"/>
      <c r="AB241" s="499" t="s">
        <v>7112</v>
      </c>
      <c r="AC241" s="41" t="s">
        <v>7113</v>
      </c>
      <c r="AD241" s="500" t="s">
        <v>5821</v>
      </c>
      <c r="AE241" s="500" t="s">
        <v>7012</v>
      </c>
      <c r="AF241" s="500" t="s">
        <v>6740</v>
      </c>
      <c r="AG241" s="501">
        <v>229.0</v>
      </c>
      <c r="AH241" s="500">
        <v>8.0</v>
      </c>
      <c r="AI241" s="502">
        <v>48245.0</v>
      </c>
      <c r="AJ241" s="503" t="s">
        <v>39</v>
      </c>
      <c r="AK241" s="500" t="s">
        <v>685</v>
      </c>
      <c r="AL241" s="500">
        <v>9.69359645E8</v>
      </c>
      <c r="AM241" s="500" t="s">
        <v>5431</v>
      </c>
      <c r="AN241" s="504" t="s">
        <v>6770</v>
      </c>
      <c r="AO241" s="487"/>
      <c r="AP241" s="487"/>
      <c r="AQ241" s="487"/>
    </row>
    <row r="242" ht="36.75" customHeight="1">
      <c r="A242" s="589"/>
      <c r="B242" s="589"/>
      <c r="C242" s="589"/>
      <c r="D242" s="589"/>
      <c r="E242" s="589"/>
      <c r="F242" s="589"/>
      <c r="G242" s="589"/>
      <c r="H242" s="491"/>
      <c r="I242" s="491"/>
      <c r="J242" s="491"/>
      <c r="K242" s="491"/>
      <c r="L242" s="491"/>
      <c r="M242" s="492" t="s">
        <v>7114</v>
      </c>
      <c r="N242" s="492" t="s">
        <v>7115</v>
      </c>
      <c r="O242" s="493" t="s">
        <v>7012</v>
      </c>
      <c r="P242" s="493">
        <v>1.0</v>
      </c>
      <c r="Q242" s="493">
        <v>230.0</v>
      </c>
      <c r="R242" s="494">
        <v>8.0</v>
      </c>
      <c r="S242" s="495">
        <v>11334.0</v>
      </c>
      <c r="T242" s="496" t="s">
        <v>39</v>
      </c>
      <c r="U242" s="496"/>
      <c r="V242" s="496" t="s">
        <v>5426</v>
      </c>
      <c r="W242" s="497">
        <v>0.0</v>
      </c>
      <c r="X242" s="496"/>
      <c r="Y242" s="534"/>
      <c r="Z242" s="498" t="s">
        <v>5428</v>
      </c>
      <c r="AA242" s="496"/>
      <c r="AB242" s="499" t="s">
        <v>7116</v>
      </c>
      <c r="AC242" s="41" t="s">
        <v>7117</v>
      </c>
      <c r="AD242" s="500" t="s">
        <v>6106</v>
      </c>
      <c r="AE242" s="500" t="s">
        <v>7012</v>
      </c>
      <c r="AF242" s="500" t="s">
        <v>6740</v>
      </c>
      <c r="AG242" s="501">
        <v>230.0</v>
      </c>
      <c r="AH242" s="500">
        <v>8.0</v>
      </c>
      <c r="AI242" s="502">
        <v>48153.0</v>
      </c>
      <c r="AJ242" s="503" t="s">
        <v>39</v>
      </c>
      <c r="AK242" s="500" t="s">
        <v>78</v>
      </c>
      <c r="AL242" s="500">
        <v>9.8548454E8</v>
      </c>
      <c r="AM242" s="500" t="s">
        <v>5431</v>
      </c>
      <c r="AN242" s="504" t="s">
        <v>6770</v>
      </c>
      <c r="AO242" s="487"/>
      <c r="AP242" s="487"/>
      <c r="AQ242" s="487"/>
    </row>
    <row r="243" ht="36.75" customHeight="1">
      <c r="A243" s="589"/>
      <c r="B243" s="589"/>
      <c r="C243" s="589"/>
      <c r="D243" s="589"/>
      <c r="E243" s="589"/>
      <c r="F243" s="589"/>
      <c r="G243" s="589"/>
      <c r="H243" s="491"/>
      <c r="I243" s="491"/>
      <c r="J243" s="491"/>
      <c r="K243" s="491"/>
      <c r="L243" s="491"/>
      <c r="M243" s="492" t="s">
        <v>7118</v>
      </c>
      <c r="N243" s="496" t="s">
        <v>7119</v>
      </c>
      <c r="O243" s="493" t="s">
        <v>7012</v>
      </c>
      <c r="P243" s="493">
        <v>1.0</v>
      </c>
      <c r="Q243" s="493">
        <v>231.0</v>
      </c>
      <c r="R243" s="494">
        <v>8.0</v>
      </c>
      <c r="S243" s="495">
        <v>11334.0</v>
      </c>
      <c r="T243" s="496" t="s">
        <v>39</v>
      </c>
      <c r="U243" s="496"/>
      <c r="V243" s="496" t="s">
        <v>5426</v>
      </c>
      <c r="W243" s="497">
        <v>0.0</v>
      </c>
      <c r="X243" s="496"/>
      <c r="Y243" s="534"/>
      <c r="Z243" s="498" t="s">
        <v>5428</v>
      </c>
      <c r="AA243" s="496"/>
      <c r="AB243" s="499" t="s">
        <v>7120</v>
      </c>
      <c r="AC243" s="41" t="s">
        <v>7121</v>
      </c>
      <c r="AD243" s="500" t="s">
        <v>6337</v>
      </c>
      <c r="AE243" s="500" t="s">
        <v>7012</v>
      </c>
      <c r="AF243" s="500" t="s">
        <v>6740</v>
      </c>
      <c r="AG243" s="501">
        <v>231.0</v>
      </c>
      <c r="AH243" s="500">
        <v>8.0</v>
      </c>
      <c r="AI243" s="502">
        <v>48153.0</v>
      </c>
      <c r="AJ243" s="503" t="s">
        <v>39</v>
      </c>
      <c r="AK243" s="500" t="s">
        <v>78</v>
      </c>
      <c r="AL243" s="500">
        <v>9.86051509E8</v>
      </c>
      <c r="AM243" s="500" t="s">
        <v>5431</v>
      </c>
      <c r="AN243" s="504" t="s">
        <v>6770</v>
      </c>
      <c r="AO243" s="487"/>
      <c r="AP243" s="487"/>
      <c r="AQ243" s="487"/>
    </row>
    <row r="244" ht="36.75" customHeight="1">
      <c r="A244" s="589"/>
      <c r="B244" s="589"/>
      <c r="C244" s="589"/>
      <c r="D244" s="589"/>
      <c r="E244" s="589"/>
      <c r="F244" s="589"/>
      <c r="G244" s="589"/>
      <c r="H244" s="491"/>
      <c r="I244" s="491"/>
      <c r="J244" s="491"/>
      <c r="K244" s="491"/>
      <c r="L244" s="491"/>
      <c r="M244" s="492" t="s">
        <v>7122</v>
      </c>
      <c r="N244" s="492" t="s">
        <v>7123</v>
      </c>
      <c r="O244" s="493" t="s">
        <v>7124</v>
      </c>
      <c r="P244" s="493">
        <v>1.0</v>
      </c>
      <c r="Q244" s="493">
        <v>232.0</v>
      </c>
      <c r="R244" s="493"/>
      <c r="S244" s="493"/>
      <c r="T244" s="496" t="s">
        <v>39</v>
      </c>
      <c r="U244" s="496"/>
      <c r="V244" s="496" t="s">
        <v>5426</v>
      </c>
      <c r="W244" s="497">
        <v>4.11</v>
      </c>
      <c r="X244" s="496"/>
      <c r="Y244" s="529"/>
      <c r="Z244" s="498" t="s">
        <v>5428</v>
      </c>
      <c r="AA244" s="496"/>
      <c r="AB244" s="499" t="s">
        <v>7125</v>
      </c>
      <c r="AC244" s="41" t="s">
        <v>7126</v>
      </c>
      <c r="AD244" s="500"/>
      <c r="AE244" s="500" t="s">
        <v>7124</v>
      </c>
      <c r="AF244" s="500" t="s">
        <v>6740</v>
      </c>
      <c r="AG244" s="501">
        <v>232.0</v>
      </c>
      <c r="AH244" s="500">
        <v>8.0</v>
      </c>
      <c r="AI244" s="510" t="s">
        <v>5441</v>
      </c>
      <c r="AJ244" s="503" t="s">
        <v>39</v>
      </c>
      <c r="AK244" s="500" t="s">
        <v>7127</v>
      </c>
      <c r="AL244" s="500"/>
      <c r="AM244" s="500" t="s">
        <v>5431</v>
      </c>
      <c r="AN244" s="504" t="s">
        <v>7128</v>
      </c>
      <c r="AO244" s="487"/>
      <c r="AP244" s="487"/>
      <c r="AQ244" s="487"/>
    </row>
    <row r="245" ht="36.75" customHeight="1">
      <c r="A245" s="589"/>
      <c r="B245" s="589"/>
      <c r="C245" s="589"/>
      <c r="D245" s="589"/>
      <c r="E245" s="589"/>
      <c r="F245" s="589"/>
      <c r="G245" s="589"/>
      <c r="H245" s="491"/>
      <c r="I245" s="491"/>
      <c r="J245" s="491"/>
      <c r="K245" s="491"/>
      <c r="L245" s="491"/>
      <c r="M245" s="492" t="s">
        <v>7129</v>
      </c>
      <c r="N245" s="492" t="s">
        <v>7130</v>
      </c>
      <c r="O245" s="493" t="s">
        <v>7131</v>
      </c>
      <c r="P245" s="493">
        <v>1.0</v>
      </c>
      <c r="Q245" s="493">
        <v>233.0</v>
      </c>
      <c r="R245" s="494">
        <v>8.0</v>
      </c>
      <c r="S245" s="495">
        <v>11335.0</v>
      </c>
      <c r="T245" s="496" t="s">
        <v>39</v>
      </c>
      <c r="U245" s="496"/>
      <c r="V245" s="496" t="s">
        <v>5426</v>
      </c>
      <c r="W245" s="497">
        <v>46.77</v>
      </c>
      <c r="X245" s="496"/>
      <c r="Y245" s="529"/>
      <c r="Z245" s="498" t="s">
        <v>2271</v>
      </c>
      <c r="AA245" s="496"/>
      <c r="AB245" s="499" t="s">
        <v>7132</v>
      </c>
      <c r="AC245" s="41" t="s">
        <v>7133</v>
      </c>
      <c r="AD245" s="500" t="s">
        <v>5695</v>
      </c>
      <c r="AE245" s="500" t="s">
        <v>7012</v>
      </c>
      <c r="AF245" s="500" t="s">
        <v>6740</v>
      </c>
      <c r="AG245" s="501">
        <v>233.0</v>
      </c>
      <c r="AH245" s="500">
        <v>8.0</v>
      </c>
      <c r="AI245" s="502">
        <v>48183.0</v>
      </c>
      <c r="AJ245" s="503" t="s">
        <v>39</v>
      </c>
      <c r="AK245" s="500" t="s">
        <v>7134</v>
      </c>
      <c r="AL245" s="500">
        <v>9.9892606E8</v>
      </c>
      <c r="AM245" s="500" t="s">
        <v>5431</v>
      </c>
      <c r="AN245" s="504" t="s">
        <v>7128</v>
      </c>
      <c r="AO245" s="487"/>
      <c r="AP245" s="487"/>
      <c r="AQ245" s="487"/>
    </row>
    <row r="246" ht="36.75" customHeight="1">
      <c r="A246" s="589"/>
      <c r="B246" s="589"/>
      <c r="C246" s="589"/>
      <c r="D246" s="589"/>
      <c r="E246" s="589"/>
      <c r="F246" s="589"/>
      <c r="G246" s="589"/>
      <c r="H246" s="491"/>
      <c r="I246" s="491"/>
      <c r="J246" s="491"/>
      <c r="K246" s="491"/>
      <c r="L246" s="491"/>
      <c r="M246" s="492"/>
      <c r="N246" s="528" t="s">
        <v>5402</v>
      </c>
      <c r="O246" s="493" t="s">
        <v>7012</v>
      </c>
      <c r="P246" s="493">
        <v>1.0</v>
      </c>
      <c r="Q246" s="493">
        <v>234.0</v>
      </c>
      <c r="R246" s="493"/>
      <c r="S246" s="493"/>
      <c r="T246" s="496" t="s">
        <v>39</v>
      </c>
      <c r="U246" s="496"/>
      <c r="V246" s="496" t="s">
        <v>5426</v>
      </c>
      <c r="W246" s="498"/>
      <c r="X246" s="496"/>
      <c r="Y246" s="529"/>
      <c r="Z246" s="498" t="s">
        <v>2271</v>
      </c>
      <c r="AA246" s="496"/>
      <c r="AB246" s="499" t="s">
        <v>7135</v>
      </c>
      <c r="AC246" s="41" t="s">
        <v>7136</v>
      </c>
      <c r="AD246" s="500"/>
      <c r="AE246" s="500" t="s">
        <v>7030</v>
      </c>
      <c r="AF246" s="500" t="s">
        <v>6740</v>
      </c>
      <c r="AG246" s="501">
        <v>234.0</v>
      </c>
      <c r="AH246" s="500">
        <v>8.0</v>
      </c>
      <c r="AI246" s="510" t="s">
        <v>5441</v>
      </c>
      <c r="AJ246" s="503" t="s">
        <v>39</v>
      </c>
      <c r="AK246" s="500" t="s">
        <v>5451</v>
      </c>
      <c r="AL246" s="500"/>
      <c r="AM246" s="500" t="s">
        <v>5431</v>
      </c>
      <c r="AN246" s="504" t="s">
        <v>7128</v>
      </c>
      <c r="AO246" s="487"/>
      <c r="AP246" s="487"/>
      <c r="AQ246" s="487"/>
    </row>
    <row r="247" ht="36.75" customHeight="1">
      <c r="A247" s="590"/>
      <c r="B247" s="590"/>
      <c r="C247" s="590"/>
      <c r="D247" s="590"/>
      <c r="E247" s="590"/>
      <c r="F247" s="590"/>
      <c r="G247" s="590"/>
      <c r="H247" s="554"/>
      <c r="I247" s="554"/>
      <c r="J247" s="554"/>
      <c r="K247" s="554"/>
      <c r="L247" s="554"/>
      <c r="M247" s="577" t="s">
        <v>7137</v>
      </c>
      <c r="N247" s="581" t="s">
        <v>7138</v>
      </c>
      <c r="O247" s="493" t="s">
        <v>7012</v>
      </c>
      <c r="P247" s="493">
        <v>1.0</v>
      </c>
      <c r="Q247" s="493">
        <v>235.0</v>
      </c>
      <c r="R247" s="494">
        <v>8.0</v>
      </c>
      <c r="S247" s="495">
        <v>45302.0</v>
      </c>
      <c r="T247" s="496" t="s">
        <v>39</v>
      </c>
      <c r="U247" s="509"/>
      <c r="V247" s="496" t="s">
        <v>5426</v>
      </c>
      <c r="W247" s="509" t="s">
        <v>7139</v>
      </c>
      <c r="X247" s="496"/>
      <c r="Y247" s="529"/>
      <c r="Z247" s="509" t="s">
        <v>7139</v>
      </c>
      <c r="AA247" s="496"/>
      <c r="AB247" s="499" t="s">
        <v>7137</v>
      </c>
      <c r="AC247" s="41" t="s">
        <v>7140</v>
      </c>
      <c r="AD247" s="500" t="s">
        <v>6496</v>
      </c>
      <c r="AE247" s="500" t="s">
        <v>7012</v>
      </c>
      <c r="AF247" s="500" t="s">
        <v>6740</v>
      </c>
      <c r="AG247" s="501">
        <v>235.0</v>
      </c>
      <c r="AH247" s="500">
        <v>8.0</v>
      </c>
      <c r="AI247" s="502">
        <v>45597.0</v>
      </c>
      <c r="AJ247" s="503" t="s">
        <v>39</v>
      </c>
      <c r="AK247" s="500" t="s">
        <v>1385</v>
      </c>
      <c r="AL247" s="500">
        <v>7.22837545E8</v>
      </c>
      <c r="AM247" s="500" t="s">
        <v>5431</v>
      </c>
      <c r="AN247" s="504" t="s">
        <v>6754</v>
      </c>
      <c r="AO247" s="487"/>
      <c r="AP247" s="487"/>
      <c r="AQ247" s="487"/>
    </row>
    <row r="248" ht="36.75" customHeight="1">
      <c r="A248" s="589"/>
      <c r="B248" s="589"/>
      <c r="C248" s="589"/>
      <c r="D248" s="589"/>
      <c r="E248" s="589"/>
      <c r="F248" s="589"/>
      <c r="G248" s="589"/>
      <c r="H248" s="491"/>
      <c r="I248" s="491"/>
      <c r="J248" s="491"/>
      <c r="K248" s="491"/>
      <c r="L248" s="491"/>
      <c r="M248" s="492" t="s">
        <v>7141</v>
      </c>
      <c r="N248" s="492" t="s">
        <v>7142</v>
      </c>
      <c r="O248" s="493" t="s">
        <v>7012</v>
      </c>
      <c r="P248" s="493">
        <v>1.0</v>
      </c>
      <c r="Q248" s="493">
        <v>236.0</v>
      </c>
      <c r="R248" s="494">
        <v>8.0</v>
      </c>
      <c r="S248" s="494" t="s">
        <v>6859</v>
      </c>
      <c r="T248" s="496" t="s">
        <v>39</v>
      </c>
      <c r="U248" s="496"/>
      <c r="V248" s="496" t="s">
        <v>5426</v>
      </c>
      <c r="W248" s="497">
        <v>405.28</v>
      </c>
      <c r="X248" s="496"/>
      <c r="Y248" s="534"/>
      <c r="Z248" s="498" t="s">
        <v>5403</v>
      </c>
      <c r="AA248" s="496"/>
      <c r="AB248" s="499" t="s">
        <v>7143</v>
      </c>
      <c r="AC248" s="41" t="s">
        <v>7144</v>
      </c>
      <c r="AD248" s="500"/>
      <c r="AE248" s="500" t="s">
        <v>7012</v>
      </c>
      <c r="AF248" s="500" t="s">
        <v>6740</v>
      </c>
      <c r="AG248" s="501">
        <v>236.0</v>
      </c>
      <c r="AH248" s="500">
        <v>8.0</v>
      </c>
      <c r="AI248" s="510" t="s">
        <v>5441</v>
      </c>
      <c r="AJ248" s="503" t="s">
        <v>39</v>
      </c>
      <c r="AK248" s="500" t="s">
        <v>7145</v>
      </c>
      <c r="AL248" s="500"/>
      <c r="AM248" s="500" t="s">
        <v>5431</v>
      </c>
      <c r="AN248" s="504" t="s">
        <v>6770</v>
      </c>
      <c r="AO248" s="487"/>
      <c r="AP248" s="487"/>
      <c r="AQ248" s="487"/>
    </row>
    <row r="249" ht="36.75" customHeight="1">
      <c r="A249" s="589"/>
      <c r="B249" s="589"/>
      <c r="C249" s="589"/>
      <c r="D249" s="589"/>
      <c r="E249" s="589"/>
      <c r="F249" s="589"/>
      <c r="G249" s="589"/>
      <c r="H249" s="491"/>
      <c r="I249" s="491"/>
      <c r="J249" s="491"/>
      <c r="K249" s="491"/>
      <c r="L249" s="491"/>
      <c r="M249" s="492" t="s">
        <v>7146</v>
      </c>
      <c r="N249" s="492" t="s">
        <v>7147</v>
      </c>
      <c r="O249" s="493" t="s">
        <v>7110</v>
      </c>
      <c r="P249" s="493">
        <v>1.0</v>
      </c>
      <c r="Q249" s="493">
        <v>237.0</v>
      </c>
      <c r="R249" s="494">
        <v>8.0</v>
      </c>
      <c r="S249" s="495">
        <v>42741.0</v>
      </c>
      <c r="T249" s="496" t="s">
        <v>39</v>
      </c>
      <c r="U249" s="496"/>
      <c r="V249" s="496" t="s">
        <v>5426</v>
      </c>
      <c r="W249" s="497">
        <v>270.19</v>
      </c>
      <c r="X249" s="496"/>
      <c r="Y249" s="534"/>
      <c r="Z249" s="498" t="s">
        <v>5428</v>
      </c>
      <c r="AA249" s="496"/>
      <c r="AB249" s="499" t="s">
        <v>7148</v>
      </c>
      <c r="AC249" s="41" t="s">
        <v>7149</v>
      </c>
      <c r="AD249" s="500" t="s">
        <v>5628</v>
      </c>
      <c r="AE249" s="500" t="s">
        <v>7012</v>
      </c>
      <c r="AF249" s="500" t="s">
        <v>6740</v>
      </c>
      <c r="AG249" s="501">
        <v>237.0</v>
      </c>
      <c r="AH249" s="500">
        <v>8.0</v>
      </c>
      <c r="AI249" s="510" t="s">
        <v>5441</v>
      </c>
      <c r="AJ249" s="503" t="s">
        <v>39</v>
      </c>
      <c r="AK249" s="500" t="s">
        <v>6520</v>
      </c>
      <c r="AL249" s="500">
        <v>9.8548454E8</v>
      </c>
      <c r="AM249" s="500" t="s">
        <v>5431</v>
      </c>
      <c r="AN249" s="504" t="s">
        <v>6770</v>
      </c>
      <c r="AO249" s="487"/>
      <c r="AP249" s="487"/>
      <c r="AQ249" s="487"/>
    </row>
    <row r="250" ht="36.75" customHeight="1">
      <c r="A250" s="591"/>
      <c r="B250" s="591"/>
      <c r="C250" s="591"/>
      <c r="D250" s="591"/>
      <c r="E250" s="591"/>
      <c r="F250" s="591"/>
      <c r="G250" s="591"/>
      <c r="H250" s="491"/>
      <c r="I250" s="491"/>
      <c r="J250" s="491"/>
      <c r="K250" s="491"/>
      <c r="L250" s="491"/>
      <c r="M250" s="515" t="s">
        <v>7150</v>
      </c>
      <c r="N250" s="515" t="s">
        <v>7151</v>
      </c>
      <c r="O250" s="516" t="s">
        <v>7012</v>
      </c>
      <c r="P250" s="516">
        <v>1.0</v>
      </c>
      <c r="Q250" s="493">
        <v>238.0</v>
      </c>
      <c r="R250" s="517">
        <v>8.0</v>
      </c>
      <c r="S250" s="517" t="s">
        <v>284</v>
      </c>
      <c r="T250" s="518" t="s">
        <v>39</v>
      </c>
      <c r="U250" s="518"/>
      <c r="V250" s="496" t="s">
        <v>5426</v>
      </c>
      <c r="W250" s="497">
        <v>95.56</v>
      </c>
      <c r="X250" s="496"/>
      <c r="Y250" s="534"/>
      <c r="Z250" s="498" t="s">
        <v>5403</v>
      </c>
      <c r="AA250" s="496"/>
      <c r="AB250" s="499" t="s">
        <v>7150</v>
      </c>
      <c r="AC250" s="41" t="s">
        <v>7152</v>
      </c>
      <c r="AD250" s="500" t="s">
        <v>6041</v>
      </c>
      <c r="AE250" s="500" t="s">
        <v>7012</v>
      </c>
      <c r="AF250" s="500" t="s">
        <v>6740</v>
      </c>
      <c r="AG250" s="501">
        <v>238.0</v>
      </c>
      <c r="AH250" s="500">
        <v>8.0</v>
      </c>
      <c r="AI250" s="502">
        <v>48611.0</v>
      </c>
      <c r="AJ250" s="503" t="s">
        <v>39</v>
      </c>
      <c r="AK250" s="500" t="s">
        <v>7153</v>
      </c>
      <c r="AL250" s="500">
        <v>9.81141184E8</v>
      </c>
      <c r="AM250" s="500" t="s">
        <v>5431</v>
      </c>
      <c r="AN250" s="504" t="s">
        <v>6754</v>
      </c>
      <c r="AO250" s="487"/>
      <c r="AP250" s="487"/>
      <c r="AQ250" s="487"/>
    </row>
    <row r="251" ht="36.75" customHeight="1">
      <c r="A251" s="589"/>
      <c r="B251" s="589"/>
      <c r="C251" s="589"/>
      <c r="D251" s="589"/>
      <c r="E251" s="589"/>
      <c r="F251" s="589"/>
      <c r="G251" s="589"/>
      <c r="H251" s="491"/>
      <c r="I251" s="491"/>
      <c r="J251" s="491"/>
      <c r="K251" s="491"/>
      <c r="L251" s="491"/>
      <c r="M251" s="492" t="s">
        <v>7154</v>
      </c>
      <c r="N251" s="492" t="s">
        <v>7155</v>
      </c>
      <c r="O251" s="493" t="s">
        <v>7030</v>
      </c>
      <c r="P251" s="493">
        <v>1.0</v>
      </c>
      <c r="Q251" s="493">
        <v>239.0</v>
      </c>
      <c r="R251" s="494">
        <v>8.0</v>
      </c>
      <c r="S251" s="495">
        <v>11692.0</v>
      </c>
      <c r="T251" s="496" t="s">
        <v>39</v>
      </c>
      <c r="U251" s="496"/>
      <c r="V251" s="496" t="s">
        <v>5426</v>
      </c>
      <c r="W251" s="497">
        <v>0.0</v>
      </c>
      <c r="X251" s="496"/>
      <c r="Y251" s="529"/>
      <c r="Z251" s="498" t="s">
        <v>5428</v>
      </c>
      <c r="AA251" s="496"/>
      <c r="AB251" s="499" t="s">
        <v>7156</v>
      </c>
      <c r="AC251" s="41" t="s">
        <v>7157</v>
      </c>
      <c r="AD251" s="500" t="s">
        <v>6496</v>
      </c>
      <c r="AE251" s="500" t="s">
        <v>7012</v>
      </c>
      <c r="AF251" s="500" t="s">
        <v>6740</v>
      </c>
      <c r="AG251" s="501">
        <v>239.0</v>
      </c>
      <c r="AH251" s="500">
        <v>8.0</v>
      </c>
      <c r="AI251" s="512">
        <v>48305.0</v>
      </c>
      <c r="AJ251" s="503" t="s">
        <v>39</v>
      </c>
      <c r="AK251" s="500" t="s">
        <v>817</v>
      </c>
      <c r="AL251" s="500">
        <v>9.59624651E8</v>
      </c>
      <c r="AM251" s="500" t="s">
        <v>5431</v>
      </c>
      <c r="AN251" s="504" t="s">
        <v>6754</v>
      </c>
      <c r="AO251" s="487"/>
      <c r="AP251" s="487"/>
      <c r="AQ251" s="487"/>
    </row>
    <row r="252" ht="36.75" customHeight="1">
      <c r="A252" s="589"/>
      <c r="B252" s="589"/>
      <c r="C252" s="589"/>
      <c r="D252" s="589"/>
      <c r="E252" s="589"/>
      <c r="F252" s="589"/>
      <c r="G252" s="589"/>
      <c r="H252" s="491"/>
      <c r="I252" s="491"/>
      <c r="J252" s="491"/>
      <c r="K252" s="491"/>
      <c r="L252" s="491"/>
      <c r="M252" s="492" t="s">
        <v>7158</v>
      </c>
      <c r="N252" s="492" t="s">
        <v>7159</v>
      </c>
      <c r="O252" s="493" t="s">
        <v>7012</v>
      </c>
      <c r="P252" s="493">
        <v>1.0</v>
      </c>
      <c r="Q252" s="493">
        <v>240.0</v>
      </c>
      <c r="R252" s="493"/>
      <c r="S252" s="493"/>
      <c r="T252" s="496" t="s">
        <v>39</v>
      </c>
      <c r="U252" s="496"/>
      <c r="V252" s="496" t="s">
        <v>5426</v>
      </c>
      <c r="W252" s="497">
        <v>38.14</v>
      </c>
      <c r="X252" s="496"/>
      <c r="Y252" s="529"/>
      <c r="Z252" s="498" t="s">
        <v>5428</v>
      </c>
      <c r="AA252" s="496"/>
      <c r="AB252" s="499" t="s">
        <v>7160</v>
      </c>
      <c r="AC252" s="41" t="s">
        <v>7161</v>
      </c>
      <c r="AD252" s="500" t="s">
        <v>6219</v>
      </c>
      <c r="AE252" s="500" t="s">
        <v>7012</v>
      </c>
      <c r="AF252" s="500" t="s">
        <v>6740</v>
      </c>
      <c r="AG252" s="501">
        <v>240.0</v>
      </c>
      <c r="AH252" s="500">
        <v>8.0</v>
      </c>
      <c r="AI252" s="510" t="s">
        <v>7162</v>
      </c>
      <c r="AJ252" s="503" t="s">
        <v>39</v>
      </c>
      <c r="AK252" s="500" t="s">
        <v>48</v>
      </c>
      <c r="AL252" s="500">
        <v>7.22831834E8</v>
      </c>
      <c r="AM252" s="500" t="s">
        <v>5431</v>
      </c>
      <c r="AN252" s="504" t="s">
        <v>6754</v>
      </c>
      <c r="AO252" s="487"/>
      <c r="AP252" s="487"/>
      <c r="AQ252" s="487"/>
    </row>
    <row r="253" ht="36.75" customHeight="1">
      <c r="A253" s="589"/>
      <c r="B253" s="589"/>
      <c r="C253" s="589"/>
      <c r="D253" s="589"/>
      <c r="E253" s="589"/>
      <c r="F253" s="589"/>
      <c r="G253" s="589"/>
      <c r="H253" s="491"/>
      <c r="I253" s="491"/>
      <c r="J253" s="491"/>
      <c r="K253" s="491"/>
      <c r="L253" s="491"/>
      <c r="M253" s="492" t="s">
        <v>7163</v>
      </c>
      <c r="N253" s="492" t="s">
        <v>7164</v>
      </c>
      <c r="O253" s="493" t="s">
        <v>7012</v>
      </c>
      <c r="P253" s="493">
        <v>1.0</v>
      </c>
      <c r="Q253" s="493">
        <v>241.0</v>
      </c>
      <c r="R253" s="494">
        <v>8.0</v>
      </c>
      <c r="S253" s="547">
        <v>45170.0</v>
      </c>
      <c r="T253" s="496" t="s">
        <v>39</v>
      </c>
      <c r="U253" s="496"/>
      <c r="V253" s="496" t="s">
        <v>5426</v>
      </c>
      <c r="W253" s="497">
        <v>0.0</v>
      </c>
      <c r="X253" s="496"/>
      <c r="Y253" s="511" t="s">
        <v>7165</v>
      </c>
      <c r="Z253" s="498" t="s">
        <v>99</v>
      </c>
      <c r="AA253" s="496" t="s">
        <v>7166</v>
      </c>
      <c r="AB253" s="499" t="s">
        <v>7167</v>
      </c>
      <c r="AC253" s="41" t="s">
        <v>7168</v>
      </c>
      <c r="AD253" s="500" t="s">
        <v>5735</v>
      </c>
      <c r="AE253" s="500" t="s">
        <v>7012</v>
      </c>
      <c r="AF253" s="500" t="s">
        <v>6740</v>
      </c>
      <c r="AG253" s="501">
        <v>241.0</v>
      </c>
      <c r="AH253" s="500">
        <v>8.0</v>
      </c>
      <c r="AI253" s="510" t="s">
        <v>5441</v>
      </c>
      <c r="AJ253" s="503" t="s">
        <v>39</v>
      </c>
      <c r="AK253" s="500" t="s">
        <v>7169</v>
      </c>
      <c r="AL253" s="500">
        <v>9.86615198E8</v>
      </c>
      <c r="AM253" s="500" t="s">
        <v>5431</v>
      </c>
      <c r="AN253" s="504" t="s">
        <v>5207</v>
      </c>
      <c r="AO253" s="487"/>
      <c r="AP253" s="487"/>
      <c r="AQ253" s="487"/>
    </row>
    <row r="254" ht="36.75" customHeight="1">
      <c r="A254" s="589"/>
      <c r="B254" s="589"/>
      <c r="C254" s="589"/>
      <c r="D254" s="589"/>
      <c r="E254" s="589"/>
      <c r="F254" s="589"/>
      <c r="G254" s="589"/>
      <c r="H254" s="491"/>
      <c r="I254" s="491"/>
      <c r="J254" s="491"/>
      <c r="K254" s="491"/>
      <c r="L254" s="491"/>
      <c r="M254" s="492" t="s">
        <v>7170</v>
      </c>
      <c r="N254" s="492" t="s">
        <v>7171</v>
      </c>
      <c r="O254" s="493" t="s">
        <v>7012</v>
      </c>
      <c r="P254" s="493">
        <v>1.0</v>
      </c>
      <c r="Q254" s="493">
        <v>242.0</v>
      </c>
      <c r="R254" s="494">
        <v>8.0</v>
      </c>
      <c r="S254" s="494" t="s">
        <v>7172</v>
      </c>
      <c r="T254" s="496" t="s">
        <v>39</v>
      </c>
      <c r="U254" s="496"/>
      <c r="V254" s="496" t="s">
        <v>5426</v>
      </c>
      <c r="W254" s="497">
        <v>279.84</v>
      </c>
      <c r="X254" s="496"/>
      <c r="Y254" s="529"/>
      <c r="Z254" s="498" t="s">
        <v>5428</v>
      </c>
      <c r="AA254" s="496"/>
      <c r="AB254" s="499" t="s">
        <v>7173</v>
      </c>
      <c r="AC254" s="41" t="s">
        <v>7174</v>
      </c>
      <c r="AD254" s="500" t="s">
        <v>5568</v>
      </c>
      <c r="AE254" s="500" t="s">
        <v>7012</v>
      </c>
      <c r="AF254" s="500" t="s">
        <v>6740</v>
      </c>
      <c r="AG254" s="501">
        <v>242.0</v>
      </c>
      <c r="AH254" s="500">
        <v>8.0</v>
      </c>
      <c r="AI254" s="510" t="s">
        <v>5441</v>
      </c>
      <c r="AJ254" s="503" t="s">
        <v>39</v>
      </c>
      <c r="AK254" s="500" t="s">
        <v>6520</v>
      </c>
      <c r="AL254" s="500">
        <v>9.9951148E8</v>
      </c>
      <c r="AM254" s="500" t="s">
        <v>5431</v>
      </c>
      <c r="AN254" s="504" t="s">
        <v>5207</v>
      </c>
      <c r="AO254" s="487"/>
      <c r="AP254" s="487"/>
      <c r="AQ254" s="487"/>
    </row>
    <row r="255" ht="36.75" customHeight="1">
      <c r="A255" s="589"/>
      <c r="B255" s="589"/>
      <c r="C255" s="589"/>
      <c r="D255" s="589"/>
      <c r="E255" s="589"/>
      <c r="F255" s="589"/>
      <c r="G255" s="589"/>
      <c r="H255" s="491"/>
      <c r="I255" s="491"/>
      <c r="J255" s="491"/>
      <c r="K255" s="491"/>
      <c r="L255" s="491"/>
      <c r="M255" s="492" t="s">
        <v>7175</v>
      </c>
      <c r="N255" s="492" t="s">
        <v>7176</v>
      </c>
      <c r="O255" s="493" t="s">
        <v>7030</v>
      </c>
      <c r="P255" s="493">
        <v>1.0</v>
      </c>
      <c r="Q255" s="493">
        <v>243.0</v>
      </c>
      <c r="R255" s="494">
        <v>8.0</v>
      </c>
      <c r="S255" s="495">
        <v>11749.0</v>
      </c>
      <c r="T255" s="496" t="s">
        <v>39</v>
      </c>
      <c r="U255" s="496"/>
      <c r="V255" s="496" t="s">
        <v>5426</v>
      </c>
      <c r="W255" s="497">
        <v>0.0</v>
      </c>
      <c r="X255" s="496"/>
      <c r="Y255" s="534"/>
      <c r="Z255" s="498" t="s">
        <v>7177</v>
      </c>
      <c r="AA255" s="496"/>
      <c r="AB255" s="499" t="s">
        <v>7178</v>
      </c>
      <c r="AC255" s="41" t="s">
        <v>7179</v>
      </c>
      <c r="AD255" s="500" t="s">
        <v>7180</v>
      </c>
      <c r="AE255" s="500" t="s">
        <v>7030</v>
      </c>
      <c r="AF255" s="500" t="s">
        <v>6740</v>
      </c>
      <c r="AG255" s="501">
        <v>243.0</v>
      </c>
      <c r="AH255" s="500">
        <v>8.0</v>
      </c>
      <c r="AI255" s="502">
        <v>48214.0</v>
      </c>
      <c r="AJ255" s="503" t="s">
        <v>39</v>
      </c>
      <c r="AK255" s="500" t="s">
        <v>880</v>
      </c>
      <c r="AL255" s="500">
        <v>9.81066779E8</v>
      </c>
      <c r="AM255" s="500" t="s">
        <v>5431</v>
      </c>
      <c r="AN255" s="504" t="s">
        <v>6754</v>
      </c>
      <c r="AO255" s="487"/>
      <c r="AP255" s="487"/>
      <c r="AQ255" s="487"/>
    </row>
    <row r="256" ht="36.75" customHeight="1">
      <c r="A256" s="591"/>
      <c r="B256" s="591"/>
      <c r="C256" s="591"/>
      <c r="D256" s="591"/>
      <c r="E256" s="591"/>
      <c r="F256" s="591"/>
      <c r="G256" s="591"/>
      <c r="H256" s="491"/>
      <c r="I256" s="491"/>
      <c r="J256" s="491"/>
      <c r="K256" s="491"/>
      <c r="L256" s="491"/>
      <c r="M256" s="515" t="s">
        <v>7181</v>
      </c>
      <c r="N256" s="515" t="s">
        <v>7182</v>
      </c>
      <c r="O256" s="516" t="s">
        <v>7030</v>
      </c>
      <c r="P256" s="516">
        <v>1.0</v>
      </c>
      <c r="Q256" s="493">
        <v>244.0</v>
      </c>
      <c r="R256" s="517">
        <v>8.0</v>
      </c>
      <c r="S256" s="535">
        <v>11690.0</v>
      </c>
      <c r="T256" s="518" t="s">
        <v>39</v>
      </c>
      <c r="U256" s="518"/>
      <c r="V256" s="496" t="s">
        <v>5426</v>
      </c>
      <c r="W256" s="497">
        <v>8.42</v>
      </c>
      <c r="X256" s="496"/>
      <c r="Y256" s="534"/>
      <c r="Z256" s="498" t="s">
        <v>7183</v>
      </c>
      <c r="AA256" s="496"/>
      <c r="AB256" s="499" t="s">
        <v>7184</v>
      </c>
      <c r="AC256" s="41" t="s">
        <v>7185</v>
      </c>
      <c r="AD256" s="500"/>
      <c r="AE256" s="500" t="s">
        <v>7030</v>
      </c>
      <c r="AF256" s="500" t="s">
        <v>6740</v>
      </c>
      <c r="AG256" s="501">
        <v>244.0</v>
      </c>
      <c r="AH256" s="500">
        <v>8.0</v>
      </c>
      <c r="AI256" s="502">
        <v>48245.0</v>
      </c>
      <c r="AJ256" s="503" t="s">
        <v>39</v>
      </c>
      <c r="AK256" s="500" t="s">
        <v>685</v>
      </c>
      <c r="AL256" s="500"/>
      <c r="AM256" s="500" t="s">
        <v>5431</v>
      </c>
      <c r="AN256" s="504" t="s">
        <v>6754</v>
      </c>
      <c r="AO256" s="487"/>
      <c r="AP256" s="487"/>
      <c r="AQ256" s="487"/>
    </row>
    <row r="257" ht="36.75" customHeight="1">
      <c r="A257" s="589"/>
      <c r="B257" s="589"/>
      <c r="C257" s="589"/>
      <c r="D257" s="589"/>
      <c r="E257" s="589"/>
      <c r="F257" s="589"/>
      <c r="G257" s="589"/>
      <c r="H257" s="491"/>
      <c r="I257" s="491"/>
      <c r="J257" s="491"/>
      <c r="K257" s="491"/>
      <c r="L257" s="491"/>
      <c r="M257" s="492" t="s">
        <v>7186</v>
      </c>
      <c r="N257" s="492" t="s">
        <v>7187</v>
      </c>
      <c r="O257" s="493" t="s">
        <v>7030</v>
      </c>
      <c r="P257" s="493">
        <v>1.0</v>
      </c>
      <c r="Q257" s="493">
        <v>245.0</v>
      </c>
      <c r="R257" s="494">
        <v>8.0</v>
      </c>
      <c r="S257" s="495">
        <v>11334.0</v>
      </c>
      <c r="T257" s="496" t="s">
        <v>39</v>
      </c>
      <c r="U257" s="496"/>
      <c r="V257" s="496" t="s">
        <v>5426</v>
      </c>
      <c r="W257" s="497">
        <v>0.0</v>
      </c>
      <c r="X257" s="496"/>
      <c r="Y257" s="534"/>
      <c r="Z257" s="48">
        <v>48170.0</v>
      </c>
      <c r="AA257" s="496"/>
      <c r="AB257" s="499" t="s">
        <v>7188</v>
      </c>
      <c r="AC257" s="41" t="s">
        <v>7189</v>
      </c>
      <c r="AD257" s="500" t="s">
        <v>5526</v>
      </c>
      <c r="AE257" s="500" t="s">
        <v>7030</v>
      </c>
      <c r="AF257" s="500" t="s">
        <v>6740</v>
      </c>
      <c r="AG257" s="501">
        <v>245.0</v>
      </c>
      <c r="AH257" s="500">
        <v>8.0</v>
      </c>
      <c r="AI257" s="510" t="s">
        <v>5441</v>
      </c>
      <c r="AJ257" s="503" t="s">
        <v>39</v>
      </c>
      <c r="AK257" s="500" t="s">
        <v>741</v>
      </c>
      <c r="AL257" s="500">
        <v>7.22842572E8</v>
      </c>
      <c r="AM257" s="500" t="s">
        <v>5431</v>
      </c>
      <c r="AN257" s="592">
        <v>2859962.0</v>
      </c>
      <c r="AO257" s="487"/>
      <c r="AP257" s="487"/>
      <c r="AQ257" s="487"/>
    </row>
    <row r="258" ht="36.75" customHeight="1">
      <c r="A258" s="589"/>
      <c r="B258" s="589"/>
      <c r="C258" s="589"/>
      <c r="D258" s="589"/>
      <c r="E258" s="589"/>
      <c r="F258" s="589"/>
      <c r="G258" s="589"/>
      <c r="H258" s="491"/>
      <c r="I258" s="491"/>
      <c r="J258" s="491"/>
      <c r="K258" s="491"/>
      <c r="L258" s="491"/>
      <c r="M258" s="492" t="s">
        <v>7190</v>
      </c>
      <c r="N258" s="492" t="s">
        <v>7191</v>
      </c>
      <c r="O258" s="493" t="s">
        <v>7030</v>
      </c>
      <c r="P258" s="493">
        <v>1.0</v>
      </c>
      <c r="Q258" s="493">
        <v>246.0</v>
      </c>
      <c r="R258" s="493"/>
      <c r="S258" s="493"/>
      <c r="T258" s="496" t="s">
        <v>39</v>
      </c>
      <c r="U258" s="496"/>
      <c r="V258" s="496" t="s">
        <v>5426</v>
      </c>
      <c r="W258" s="497">
        <v>0.0</v>
      </c>
      <c r="X258" s="496"/>
      <c r="Y258" s="534"/>
      <c r="Z258" s="498" t="s">
        <v>5517</v>
      </c>
      <c r="AA258" s="496"/>
      <c r="AB258" s="499" t="s">
        <v>7192</v>
      </c>
      <c r="AC258" s="41" t="s">
        <v>7193</v>
      </c>
      <c r="AD258" s="500" t="s">
        <v>6219</v>
      </c>
      <c r="AE258" s="500" t="s">
        <v>7030</v>
      </c>
      <c r="AF258" s="500" t="s">
        <v>6740</v>
      </c>
      <c r="AG258" s="501">
        <v>246.0</v>
      </c>
      <c r="AH258" s="500">
        <v>8.0</v>
      </c>
      <c r="AI258" s="510" t="s">
        <v>5441</v>
      </c>
      <c r="AJ258" s="503" t="s">
        <v>39</v>
      </c>
      <c r="AK258" s="500" t="s">
        <v>741</v>
      </c>
      <c r="AL258" s="500">
        <v>9.81261892E8</v>
      </c>
      <c r="AM258" s="500" t="s">
        <v>5431</v>
      </c>
      <c r="AN258" s="504" t="s">
        <v>6754</v>
      </c>
      <c r="AO258" s="487"/>
      <c r="AP258" s="487"/>
      <c r="AQ258" s="487"/>
    </row>
    <row r="259" ht="36.75" customHeight="1">
      <c r="A259" s="589"/>
      <c r="B259" s="589"/>
      <c r="C259" s="589"/>
      <c r="D259" s="589"/>
      <c r="E259" s="589"/>
      <c r="F259" s="589"/>
      <c r="G259" s="589"/>
      <c r="H259" s="491"/>
      <c r="I259" s="491"/>
      <c r="J259" s="491"/>
      <c r="K259" s="491"/>
      <c r="L259" s="491"/>
      <c r="M259" s="492" t="s">
        <v>7194</v>
      </c>
      <c r="N259" s="492" t="s">
        <v>7195</v>
      </c>
      <c r="O259" s="493" t="s">
        <v>7030</v>
      </c>
      <c r="P259" s="493">
        <v>1.0</v>
      </c>
      <c r="Q259" s="493">
        <v>247.0</v>
      </c>
      <c r="R259" s="494">
        <v>3.55</v>
      </c>
      <c r="S259" s="495">
        <v>11700.0</v>
      </c>
      <c r="T259" s="496" t="s">
        <v>39</v>
      </c>
      <c r="U259" s="496"/>
      <c r="V259" s="496" t="s">
        <v>5426</v>
      </c>
      <c r="W259" s="497">
        <v>0.0</v>
      </c>
      <c r="X259" s="496"/>
      <c r="Y259" s="534"/>
      <c r="Z259" s="498" t="s">
        <v>7196</v>
      </c>
      <c r="AA259" s="496"/>
      <c r="AB259" s="499" t="s">
        <v>7197</v>
      </c>
      <c r="AC259" s="41" t="s">
        <v>7198</v>
      </c>
      <c r="AD259" s="500" t="s">
        <v>5646</v>
      </c>
      <c r="AE259" s="500" t="s">
        <v>7030</v>
      </c>
      <c r="AF259" s="500" t="s">
        <v>6740</v>
      </c>
      <c r="AG259" s="501">
        <v>247.0</v>
      </c>
      <c r="AH259" s="500">
        <v>8.0</v>
      </c>
      <c r="AI259" s="502">
        <v>48549.0</v>
      </c>
      <c r="AJ259" s="503" t="s">
        <v>39</v>
      </c>
      <c r="AK259" s="500" t="s">
        <v>6505</v>
      </c>
      <c r="AL259" s="500">
        <v>9.88834816E8</v>
      </c>
      <c r="AM259" s="500" t="s">
        <v>5431</v>
      </c>
      <c r="AN259" s="504" t="s">
        <v>5207</v>
      </c>
      <c r="AO259" s="487"/>
      <c r="AP259" s="487"/>
      <c r="AQ259" s="487"/>
    </row>
    <row r="260" ht="36.75" customHeight="1">
      <c r="A260" s="589"/>
      <c r="B260" s="589"/>
      <c r="C260" s="589"/>
      <c r="D260" s="589"/>
      <c r="E260" s="589"/>
      <c r="F260" s="589"/>
      <c r="G260" s="589"/>
      <c r="H260" s="491"/>
      <c r="I260" s="491"/>
      <c r="J260" s="491"/>
      <c r="K260" s="491"/>
      <c r="L260" s="491"/>
      <c r="M260" s="492" t="s">
        <v>7199</v>
      </c>
      <c r="N260" s="492" t="s">
        <v>7200</v>
      </c>
      <c r="O260" s="493" t="s">
        <v>7030</v>
      </c>
      <c r="P260" s="493">
        <v>1.0</v>
      </c>
      <c r="Q260" s="493">
        <v>248.0</v>
      </c>
      <c r="R260" s="494">
        <v>8.0</v>
      </c>
      <c r="S260" s="495">
        <v>11758.0</v>
      </c>
      <c r="T260" s="496" t="s">
        <v>39</v>
      </c>
      <c r="U260" s="496"/>
      <c r="V260" s="496" t="s">
        <v>5426</v>
      </c>
      <c r="W260" s="497">
        <v>0.0</v>
      </c>
      <c r="X260" s="496"/>
      <c r="Y260" s="529"/>
      <c r="Z260" s="498" t="s">
        <v>5910</v>
      </c>
      <c r="AA260" s="496"/>
      <c r="AB260" s="499" t="s">
        <v>7201</v>
      </c>
      <c r="AC260" s="41" t="s">
        <v>7202</v>
      </c>
      <c r="AD260" s="500" t="s">
        <v>5460</v>
      </c>
      <c r="AE260" s="500" t="s">
        <v>7030</v>
      </c>
      <c r="AF260" s="500" t="s">
        <v>6740</v>
      </c>
      <c r="AG260" s="501">
        <v>248.0</v>
      </c>
      <c r="AH260" s="500">
        <v>8.0</v>
      </c>
      <c r="AI260" s="502">
        <v>48153.0</v>
      </c>
      <c r="AJ260" s="503" t="s">
        <v>39</v>
      </c>
      <c r="AK260" s="500" t="s">
        <v>78</v>
      </c>
      <c r="AL260" s="500">
        <v>9.84919467E8</v>
      </c>
      <c r="AM260" s="500" t="s">
        <v>5431</v>
      </c>
      <c r="AN260" s="504" t="s">
        <v>5207</v>
      </c>
      <c r="AO260" s="487"/>
      <c r="AP260" s="487"/>
      <c r="AQ260" s="487"/>
    </row>
    <row r="261" ht="36.75" customHeight="1">
      <c r="A261" s="590"/>
      <c r="B261" s="590"/>
      <c r="C261" s="590"/>
      <c r="D261" s="590"/>
      <c r="E261" s="590"/>
      <c r="F261" s="590"/>
      <c r="G261" s="590"/>
      <c r="H261" s="554"/>
      <c r="I261" s="554"/>
      <c r="J261" s="554"/>
      <c r="K261" s="554"/>
      <c r="L261" s="554"/>
      <c r="M261" s="514" t="s">
        <v>7203</v>
      </c>
      <c r="N261" s="555" t="s">
        <v>6944</v>
      </c>
      <c r="O261" s="493" t="s">
        <v>7012</v>
      </c>
      <c r="P261" s="493">
        <v>1.0</v>
      </c>
      <c r="Q261" s="493">
        <v>249.0</v>
      </c>
      <c r="R261" s="494">
        <v>8.0</v>
      </c>
      <c r="S261" s="495">
        <v>11699.0</v>
      </c>
      <c r="T261" s="496" t="s">
        <v>39</v>
      </c>
      <c r="U261" s="496"/>
      <c r="V261" s="496" t="s">
        <v>5426</v>
      </c>
      <c r="W261" s="497">
        <v>0.0</v>
      </c>
      <c r="X261" s="496"/>
      <c r="Y261" s="511"/>
      <c r="Z261" s="498" t="s">
        <v>5428</v>
      </c>
      <c r="AA261" s="496"/>
      <c r="AB261" s="499" t="s">
        <v>7203</v>
      </c>
      <c r="AC261" s="41" t="s">
        <v>7204</v>
      </c>
      <c r="AD261" s="500" t="s">
        <v>6163</v>
      </c>
      <c r="AE261" s="500" t="s">
        <v>7012</v>
      </c>
      <c r="AF261" s="500" t="s">
        <v>6740</v>
      </c>
      <c r="AG261" s="501">
        <v>249.0</v>
      </c>
      <c r="AH261" s="500">
        <v>8.0</v>
      </c>
      <c r="AI261" s="502">
        <v>45597.0</v>
      </c>
      <c r="AJ261" s="503" t="s">
        <v>39</v>
      </c>
      <c r="AK261" s="500" t="s">
        <v>1385</v>
      </c>
      <c r="AL261" s="500">
        <v>9.79118129E8</v>
      </c>
      <c r="AM261" s="500" t="s">
        <v>5431</v>
      </c>
      <c r="AN261" s="504" t="s">
        <v>7205</v>
      </c>
      <c r="AO261" s="487"/>
      <c r="AP261" s="487"/>
      <c r="AQ261" s="487"/>
    </row>
    <row r="262" ht="36.75" customHeight="1">
      <c r="A262" s="589"/>
      <c r="B262" s="589"/>
      <c r="C262" s="589"/>
      <c r="D262" s="589"/>
      <c r="E262" s="589"/>
      <c r="F262" s="589"/>
      <c r="G262" s="589"/>
      <c r="H262" s="491"/>
      <c r="I262" s="491"/>
      <c r="J262" s="491"/>
      <c r="K262" s="491"/>
      <c r="L262" s="491"/>
      <c r="M262" s="492" t="s">
        <v>7206</v>
      </c>
      <c r="N262" s="492" t="s">
        <v>7207</v>
      </c>
      <c r="O262" s="493" t="s">
        <v>7012</v>
      </c>
      <c r="P262" s="493">
        <v>1.0</v>
      </c>
      <c r="Q262" s="493">
        <v>250.0</v>
      </c>
      <c r="R262" s="494">
        <v>8.0</v>
      </c>
      <c r="S262" s="495">
        <v>11334.0</v>
      </c>
      <c r="T262" s="496" t="s">
        <v>39</v>
      </c>
      <c r="U262" s="496"/>
      <c r="V262" s="496" t="s">
        <v>5426</v>
      </c>
      <c r="W262" s="497">
        <v>0.0</v>
      </c>
      <c r="X262" s="496"/>
      <c r="Y262" s="534"/>
      <c r="Z262" s="498" t="s">
        <v>5517</v>
      </c>
      <c r="AA262" s="496"/>
      <c r="AB262" s="499" t="s">
        <v>7208</v>
      </c>
      <c r="AC262" s="41" t="s">
        <v>7209</v>
      </c>
      <c r="AD262" s="500" t="s">
        <v>5735</v>
      </c>
      <c r="AE262" s="500" t="s">
        <v>7012</v>
      </c>
      <c r="AF262" s="500" t="s">
        <v>6740</v>
      </c>
      <c r="AG262" s="501">
        <v>250.0</v>
      </c>
      <c r="AH262" s="500">
        <v>8.0</v>
      </c>
      <c r="AI262" s="502">
        <v>48153.0</v>
      </c>
      <c r="AJ262" s="503" t="s">
        <v>39</v>
      </c>
      <c r="AK262" s="500" t="s">
        <v>78</v>
      </c>
      <c r="AL262" s="500">
        <v>9.84765963E8</v>
      </c>
      <c r="AM262" s="500" t="s">
        <v>5431</v>
      </c>
      <c r="AN262" s="504" t="s">
        <v>5207</v>
      </c>
      <c r="AO262" s="487"/>
      <c r="AP262" s="487"/>
      <c r="AQ262" s="487"/>
    </row>
    <row r="263" ht="36.75" customHeight="1">
      <c r="A263" s="589"/>
      <c r="B263" s="589"/>
      <c r="C263" s="589"/>
      <c r="D263" s="589"/>
      <c r="E263" s="589"/>
      <c r="F263" s="589"/>
      <c r="G263" s="589"/>
      <c r="H263" s="491"/>
      <c r="I263" s="491"/>
      <c r="J263" s="491"/>
      <c r="K263" s="491"/>
      <c r="L263" s="491"/>
      <c r="M263" s="492" t="s">
        <v>7210</v>
      </c>
      <c r="N263" s="492" t="s">
        <v>7211</v>
      </c>
      <c r="O263" s="493" t="s">
        <v>7012</v>
      </c>
      <c r="P263" s="493">
        <v>1.0</v>
      </c>
      <c r="Q263" s="493">
        <v>251.0</v>
      </c>
      <c r="R263" s="494">
        <v>8.0</v>
      </c>
      <c r="S263" s="495">
        <v>11334.0</v>
      </c>
      <c r="T263" s="496" t="s">
        <v>39</v>
      </c>
      <c r="U263" s="496"/>
      <c r="V263" s="496" t="s">
        <v>5426</v>
      </c>
      <c r="W263" s="497">
        <v>0.0</v>
      </c>
      <c r="X263" s="496"/>
      <c r="Y263" s="534"/>
      <c r="Z263" s="498" t="s">
        <v>5428</v>
      </c>
      <c r="AA263" s="496"/>
      <c r="AB263" s="499" t="s">
        <v>7212</v>
      </c>
      <c r="AC263" s="41" t="s">
        <v>7213</v>
      </c>
      <c r="AD263" s="500" t="s">
        <v>5877</v>
      </c>
      <c r="AE263" s="500" t="s">
        <v>7012</v>
      </c>
      <c r="AF263" s="500" t="s">
        <v>6740</v>
      </c>
      <c r="AG263" s="501">
        <v>251.0</v>
      </c>
      <c r="AH263" s="500">
        <v>8.0</v>
      </c>
      <c r="AI263" s="502">
        <v>48153.0</v>
      </c>
      <c r="AJ263" s="503" t="s">
        <v>39</v>
      </c>
      <c r="AK263" s="500" t="s">
        <v>78</v>
      </c>
      <c r="AL263" s="500">
        <v>9.97334764E8</v>
      </c>
      <c r="AM263" s="500" t="s">
        <v>5431</v>
      </c>
      <c r="AN263" s="504" t="s">
        <v>6770</v>
      </c>
      <c r="AO263" s="487"/>
      <c r="AP263" s="487"/>
      <c r="AQ263" s="487"/>
    </row>
    <row r="264" ht="36.75" customHeight="1">
      <c r="A264" s="589"/>
      <c r="B264" s="589"/>
      <c r="C264" s="589"/>
      <c r="D264" s="589"/>
      <c r="E264" s="589"/>
      <c r="F264" s="589"/>
      <c r="G264" s="589"/>
      <c r="H264" s="491"/>
      <c r="I264" s="491"/>
      <c r="J264" s="491"/>
      <c r="K264" s="491"/>
      <c r="L264" s="491"/>
      <c r="M264" s="492" t="s">
        <v>7214</v>
      </c>
      <c r="N264" s="492" t="s">
        <v>7215</v>
      </c>
      <c r="O264" s="493" t="s">
        <v>7012</v>
      </c>
      <c r="P264" s="493">
        <v>1.0</v>
      </c>
      <c r="Q264" s="493">
        <v>252.0</v>
      </c>
      <c r="R264" s="494">
        <v>8.0</v>
      </c>
      <c r="S264" s="495">
        <v>42743.0</v>
      </c>
      <c r="T264" s="496" t="s">
        <v>39</v>
      </c>
      <c r="U264" s="496"/>
      <c r="V264" s="496" t="s">
        <v>5426</v>
      </c>
      <c r="W264" s="497">
        <v>8.63</v>
      </c>
      <c r="X264" s="496"/>
      <c r="Y264" s="529"/>
      <c r="Z264" s="498" t="s">
        <v>5428</v>
      </c>
      <c r="AA264" s="496"/>
      <c r="AB264" s="499" t="s">
        <v>7216</v>
      </c>
      <c r="AC264" s="41" t="s">
        <v>7217</v>
      </c>
      <c r="AD264" s="500" t="s">
        <v>5526</v>
      </c>
      <c r="AE264" s="500" t="s">
        <v>7012</v>
      </c>
      <c r="AF264" s="500" t="s">
        <v>6740</v>
      </c>
      <c r="AG264" s="501">
        <v>252.0</v>
      </c>
      <c r="AH264" s="500">
        <v>8.0</v>
      </c>
      <c r="AI264" s="510" t="s">
        <v>5441</v>
      </c>
      <c r="AJ264" s="503" t="s">
        <v>39</v>
      </c>
      <c r="AK264" s="500" t="s">
        <v>1078</v>
      </c>
      <c r="AL264" s="500">
        <v>9.85932454E8</v>
      </c>
      <c r="AM264" s="500" t="s">
        <v>5431</v>
      </c>
      <c r="AN264" s="504" t="s">
        <v>6754</v>
      </c>
      <c r="AO264" s="487"/>
      <c r="AP264" s="487"/>
      <c r="AQ264" s="487"/>
    </row>
    <row r="265" ht="36.75" customHeight="1">
      <c r="A265" s="589"/>
      <c r="B265" s="589"/>
      <c r="C265" s="589"/>
      <c r="D265" s="589"/>
      <c r="E265" s="589"/>
      <c r="F265" s="589"/>
      <c r="G265" s="589"/>
      <c r="H265" s="491"/>
      <c r="I265" s="491"/>
      <c r="J265" s="491"/>
      <c r="K265" s="491"/>
      <c r="L265" s="491"/>
      <c r="M265" s="492" t="s">
        <v>7218</v>
      </c>
      <c r="N265" s="492" t="s">
        <v>7219</v>
      </c>
      <c r="O265" s="493" t="s">
        <v>7012</v>
      </c>
      <c r="P265" s="493">
        <v>1.0</v>
      </c>
      <c r="Q265" s="493">
        <v>253.0</v>
      </c>
      <c r="R265" s="494">
        <v>8.0</v>
      </c>
      <c r="S265" s="495">
        <v>11334.0</v>
      </c>
      <c r="T265" s="496" t="s">
        <v>39</v>
      </c>
      <c r="U265" s="496"/>
      <c r="V265" s="496" t="s">
        <v>5426</v>
      </c>
      <c r="W265" s="497">
        <v>0.0</v>
      </c>
      <c r="X265" s="496"/>
      <c r="Y265" s="534"/>
      <c r="Z265" s="498" t="s">
        <v>5750</v>
      </c>
      <c r="AA265" s="496"/>
      <c r="AB265" s="499" t="s">
        <v>7220</v>
      </c>
      <c r="AC265" s="41" t="s">
        <v>7221</v>
      </c>
      <c r="AD265" s="500" t="s">
        <v>6573</v>
      </c>
      <c r="AE265" s="500" t="s">
        <v>7012</v>
      </c>
      <c r="AF265" s="500" t="s">
        <v>6740</v>
      </c>
      <c r="AG265" s="501">
        <v>253.0</v>
      </c>
      <c r="AH265" s="500">
        <v>8.0</v>
      </c>
      <c r="AI265" s="502">
        <v>48153.0</v>
      </c>
      <c r="AJ265" s="503" t="s">
        <v>39</v>
      </c>
      <c r="AK265" s="500" t="s">
        <v>78</v>
      </c>
      <c r="AL265" s="500">
        <v>9.88510265E8</v>
      </c>
      <c r="AM265" s="500" t="s">
        <v>5431</v>
      </c>
      <c r="AN265" s="504" t="s">
        <v>5207</v>
      </c>
      <c r="AO265" s="487"/>
      <c r="AP265" s="487"/>
      <c r="AQ265" s="487"/>
    </row>
    <row r="266" ht="36.75" customHeight="1">
      <c r="A266" s="589"/>
      <c r="B266" s="589"/>
      <c r="C266" s="589"/>
      <c r="D266" s="589"/>
      <c r="E266" s="589"/>
      <c r="F266" s="589"/>
      <c r="G266" s="589"/>
      <c r="H266" s="491"/>
      <c r="I266" s="491"/>
      <c r="J266" s="491"/>
      <c r="K266" s="491"/>
      <c r="L266" s="491"/>
      <c r="M266" s="492" t="s">
        <v>7222</v>
      </c>
      <c r="N266" s="492" t="s">
        <v>7223</v>
      </c>
      <c r="O266" s="493" t="s">
        <v>7012</v>
      </c>
      <c r="P266" s="493">
        <v>1.0</v>
      </c>
      <c r="Q266" s="493">
        <v>254.0</v>
      </c>
      <c r="R266" s="494">
        <v>8.0</v>
      </c>
      <c r="S266" s="495">
        <v>11334.0</v>
      </c>
      <c r="T266" s="496" t="s">
        <v>39</v>
      </c>
      <c r="U266" s="496"/>
      <c r="V266" s="496" t="s">
        <v>5426</v>
      </c>
      <c r="W266" s="497">
        <v>0.0</v>
      </c>
      <c r="X266" s="496"/>
      <c r="Y266" s="534"/>
      <c r="Z266" s="498" t="s">
        <v>7224</v>
      </c>
      <c r="AA266" s="496"/>
      <c r="AB266" s="499" t="s">
        <v>7225</v>
      </c>
      <c r="AC266" s="41" t="s">
        <v>7226</v>
      </c>
      <c r="AD266" s="500" t="s">
        <v>6337</v>
      </c>
      <c r="AE266" s="500" t="s">
        <v>7012</v>
      </c>
      <c r="AF266" s="500" t="s">
        <v>6740</v>
      </c>
      <c r="AG266" s="501">
        <v>254.0</v>
      </c>
      <c r="AH266" s="500">
        <v>8.0</v>
      </c>
      <c r="AI266" s="502">
        <v>48153.0</v>
      </c>
      <c r="AJ266" s="503" t="s">
        <v>39</v>
      </c>
      <c r="AK266" s="500" t="s">
        <v>78</v>
      </c>
      <c r="AL266" s="500">
        <v>9.88510265E8</v>
      </c>
      <c r="AM266" s="500" t="s">
        <v>5431</v>
      </c>
      <c r="AN266" s="504" t="s">
        <v>5207</v>
      </c>
      <c r="AO266" s="487"/>
      <c r="AP266" s="487"/>
      <c r="AQ266" s="487"/>
    </row>
    <row r="267" ht="36.75" customHeight="1">
      <c r="A267" s="589"/>
      <c r="B267" s="589"/>
      <c r="C267" s="589"/>
      <c r="D267" s="589"/>
      <c r="E267" s="589"/>
      <c r="F267" s="589"/>
      <c r="G267" s="589"/>
      <c r="H267" s="491"/>
      <c r="I267" s="491"/>
      <c r="J267" s="491"/>
      <c r="K267" s="491"/>
      <c r="L267" s="491"/>
      <c r="M267" s="492" t="s">
        <v>7227</v>
      </c>
      <c r="N267" s="492" t="s">
        <v>7228</v>
      </c>
      <c r="O267" s="493" t="s">
        <v>7012</v>
      </c>
      <c r="P267" s="493">
        <v>1.0</v>
      </c>
      <c r="Q267" s="493">
        <v>255.0</v>
      </c>
      <c r="R267" s="494">
        <v>8.0</v>
      </c>
      <c r="S267" s="495">
        <v>11749.0</v>
      </c>
      <c r="T267" s="496" t="s">
        <v>39</v>
      </c>
      <c r="U267" s="496"/>
      <c r="V267" s="496" t="s">
        <v>5426</v>
      </c>
      <c r="W267" s="497">
        <v>28.95</v>
      </c>
      <c r="X267" s="496"/>
      <c r="Y267" s="529"/>
      <c r="Z267" s="498" t="s">
        <v>5428</v>
      </c>
      <c r="AA267" s="496"/>
      <c r="AB267" s="499" t="s">
        <v>7229</v>
      </c>
      <c r="AC267" s="41" t="s">
        <v>7230</v>
      </c>
      <c r="AD267" s="500" t="s">
        <v>5760</v>
      </c>
      <c r="AE267" s="500" t="s">
        <v>7012</v>
      </c>
      <c r="AF267" s="500" t="s">
        <v>6740</v>
      </c>
      <c r="AG267" s="501">
        <v>255.0</v>
      </c>
      <c r="AH267" s="500">
        <v>8.0</v>
      </c>
      <c r="AI267" s="502">
        <v>48214.0</v>
      </c>
      <c r="AJ267" s="503" t="s">
        <v>39</v>
      </c>
      <c r="AK267" s="500" t="s">
        <v>880</v>
      </c>
      <c r="AL267" s="500">
        <v>9.96741571E8</v>
      </c>
      <c r="AM267" s="500" t="s">
        <v>5431</v>
      </c>
      <c r="AN267" s="504" t="s">
        <v>5207</v>
      </c>
      <c r="AO267" s="487"/>
      <c r="AP267" s="487"/>
      <c r="AQ267" s="487"/>
    </row>
    <row r="268" ht="36.75" customHeight="1">
      <c r="A268" s="589"/>
      <c r="B268" s="589"/>
      <c r="C268" s="589"/>
      <c r="D268" s="589"/>
      <c r="E268" s="589"/>
      <c r="F268" s="589"/>
      <c r="G268" s="589"/>
      <c r="H268" s="491"/>
      <c r="I268" s="491"/>
      <c r="J268" s="491"/>
      <c r="K268" s="491"/>
      <c r="L268" s="491"/>
      <c r="M268" s="492" t="s">
        <v>7231</v>
      </c>
      <c r="N268" s="492" t="s">
        <v>7232</v>
      </c>
      <c r="O268" s="493" t="s">
        <v>7012</v>
      </c>
      <c r="P268" s="493">
        <v>1.0</v>
      </c>
      <c r="Q268" s="493">
        <v>256.0</v>
      </c>
      <c r="R268" s="494">
        <v>8.0</v>
      </c>
      <c r="S268" s="495">
        <v>11334.0</v>
      </c>
      <c r="T268" s="496" t="s">
        <v>39</v>
      </c>
      <c r="U268" s="496"/>
      <c r="V268" s="496" t="s">
        <v>5426</v>
      </c>
      <c r="W268" s="497">
        <v>0.0</v>
      </c>
      <c r="X268" s="496"/>
      <c r="Y268" s="534"/>
      <c r="Z268" s="498" t="s">
        <v>5839</v>
      </c>
      <c r="AA268" s="496"/>
      <c r="AB268" s="499" t="s">
        <v>7233</v>
      </c>
      <c r="AC268" s="41" t="s">
        <v>7234</v>
      </c>
      <c r="AD268" s="500" t="s">
        <v>5460</v>
      </c>
      <c r="AE268" s="500" t="s">
        <v>7012</v>
      </c>
      <c r="AF268" s="500" t="s">
        <v>6740</v>
      </c>
      <c r="AG268" s="501">
        <v>256.0</v>
      </c>
      <c r="AH268" s="500">
        <v>8.0</v>
      </c>
      <c r="AI268" s="502">
        <v>48153.0</v>
      </c>
      <c r="AJ268" s="503" t="s">
        <v>39</v>
      </c>
      <c r="AK268" s="500" t="s">
        <v>78</v>
      </c>
      <c r="AL268" s="500">
        <v>9.98368359E8</v>
      </c>
      <c r="AM268" s="500" t="s">
        <v>5431</v>
      </c>
      <c r="AN268" s="504" t="s">
        <v>5207</v>
      </c>
      <c r="AO268" s="487"/>
      <c r="AP268" s="487"/>
      <c r="AQ268" s="487"/>
    </row>
    <row r="269" ht="36.75" customHeight="1">
      <c r="A269" s="589"/>
      <c r="B269" s="589"/>
      <c r="C269" s="589"/>
      <c r="D269" s="589"/>
      <c r="E269" s="589"/>
      <c r="F269" s="589"/>
      <c r="G269" s="589"/>
      <c r="H269" s="491"/>
      <c r="I269" s="491"/>
      <c r="J269" s="491"/>
      <c r="K269" s="491"/>
      <c r="L269" s="491"/>
      <c r="M269" s="492" t="s">
        <v>7235</v>
      </c>
      <c r="N269" s="492" t="s">
        <v>7236</v>
      </c>
      <c r="O269" s="493" t="s">
        <v>7012</v>
      </c>
      <c r="P269" s="493">
        <v>1.0</v>
      </c>
      <c r="Q269" s="493">
        <v>257.0</v>
      </c>
      <c r="R269" s="494">
        <v>8.0</v>
      </c>
      <c r="S269" s="495">
        <v>11334.0</v>
      </c>
      <c r="T269" s="496" t="s">
        <v>39</v>
      </c>
      <c r="U269" s="496"/>
      <c r="V269" s="496" t="s">
        <v>5426</v>
      </c>
      <c r="W269" s="497">
        <v>0.0</v>
      </c>
      <c r="X269" s="496"/>
      <c r="Y269" s="534"/>
      <c r="Z269" s="498" t="s">
        <v>7237</v>
      </c>
      <c r="AA269" s="496"/>
      <c r="AB269" s="499" t="s">
        <v>7238</v>
      </c>
      <c r="AC269" s="41" t="s">
        <v>7239</v>
      </c>
      <c r="AD269" s="500" t="s">
        <v>5560</v>
      </c>
      <c r="AE269" s="500" t="s">
        <v>7012</v>
      </c>
      <c r="AF269" s="500" t="s">
        <v>6740</v>
      </c>
      <c r="AG269" s="501">
        <v>257.0</v>
      </c>
      <c r="AH269" s="500">
        <v>8.0</v>
      </c>
      <c r="AI269" s="502">
        <v>48153.0</v>
      </c>
      <c r="AJ269" s="503" t="s">
        <v>39</v>
      </c>
      <c r="AK269" s="500" t="s">
        <v>78</v>
      </c>
      <c r="AL269" s="500">
        <v>9.98368359E8</v>
      </c>
      <c r="AM269" s="500" t="s">
        <v>5431</v>
      </c>
      <c r="AN269" s="504" t="s">
        <v>5207</v>
      </c>
      <c r="AO269" s="487"/>
      <c r="AP269" s="487"/>
      <c r="AQ269" s="487"/>
    </row>
    <row r="270" ht="36.75" customHeight="1">
      <c r="A270" s="590"/>
      <c r="B270" s="590"/>
      <c r="C270" s="590"/>
      <c r="D270" s="590"/>
      <c r="E270" s="590"/>
      <c r="F270" s="590"/>
      <c r="G270" s="590"/>
      <c r="H270" s="554"/>
      <c r="I270" s="554"/>
      <c r="J270" s="554"/>
      <c r="K270" s="554"/>
      <c r="L270" s="554"/>
      <c r="M270" s="514" t="s">
        <v>7240</v>
      </c>
      <c r="N270" s="514" t="s">
        <v>7008</v>
      </c>
      <c r="O270" s="493" t="s">
        <v>7012</v>
      </c>
      <c r="P270" s="493">
        <v>1.0</v>
      </c>
      <c r="Q270" s="493">
        <v>258.0</v>
      </c>
      <c r="R270" s="494">
        <v>8.0</v>
      </c>
      <c r="S270" s="495">
        <v>45302.0</v>
      </c>
      <c r="T270" s="496" t="s">
        <v>39</v>
      </c>
      <c r="U270" s="496"/>
      <c r="V270" s="496" t="s">
        <v>5426</v>
      </c>
      <c r="W270" s="497">
        <v>0.0</v>
      </c>
      <c r="X270" s="496"/>
      <c r="Y270" s="511" t="s">
        <v>7241</v>
      </c>
      <c r="Z270" s="498" t="s">
        <v>5428</v>
      </c>
      <c r="AA270" s="496"/>
      <c r="AB270" s="499" t="s">
        <v>7240</v>
      </c>
      <c r="AC270" s="41" t="s">
        <v>7242</v>
      </c>
      <c r="AD270" s="500" t="s">
        <v>5637</v>
      </c>
      <c r="AE270" s="500" t="s">
        <v>7012</v>
      </c>
      <c r="AF270" s="500" t="s">
        <v>6740</v>
      </c>
      <c r="AG270" s="501">
        <v>258.0</v>
      </c>
      <c r="AH270" s="500">
        <v>8.0</v>
      </c>
      <c r="AI270" s="502">
        <v>45597.0</v>
      </c>
      <c r="AJ270" s="503" t="s">
        <v>39</v>
      </c>
      <c r="AK270" s="500" t="s">
        <v>1385</v>
      </c>
      <c r="AL270" s="500">
        <v>9.79067378E8</v>
      </c>
      <c r="AM270" s="500" t="s">
        <v>5431</v>
      </c>
      <c r="AN270" s="504" t="s">
        <v>5207</v>
      </c>
      <c r="AO270" s="487"/>
      <c r="AP270" s="487"/>
      <c r="AQ270" s="487"/>
    </row>
    <row r="271" ht="36.75" customHeight="1">
      <c r="A271" s="589"/>
      <c r="B271" s="589"/>
      <c r="C271" s="589"/>
      <c r="D271" s="589"/>
      <c r="E271" s="589"/>
      <c r="F271" s="589"/>
      <c r="G271" s="589"/>
      <c r="H271" s="491"/>
      <c r="I271" s="491"/>
      <c r="J271" s="491"/>
      <c r="K271" s="491"/>
      <c r="L271" s="491"/>
      <c r="M271" s="492" t="s">
        <v>7243</v>
      </c>
      <c r="N271" s="496" t="s">
        <v>7244</v>
      </c>
      <c r="O271" s="493" t="s">
        <v>7012</v>
      </c>
      <c r="P271" s="493">
        <v>1.0</v>
      </c>
      <c r="Q271" s="493">
        <v>259.0</v>
      </c>
      <c r="R271" s="494">
        <v>8.0</v>
      </c>
      <c r="S271" s="495">
        <v>11334.0</v>
      </c>
      <c r="T271" s="496" t="s">
        <v>39</v>
      </c>
      <c r="U271" s="496"/>
      <c r="V271" s="496" t="s">
        <v>5426</v>
      </c>
      <c r="W271" s="497">
        <v>0.0</v>
      </c>
      <c r="X271" s="496"/>
      <c r="Y271" s="529"/>
      <c r="Z271" s="498" t="s">
        <v>5428</v>
      </c>
      <c r="AA271" s="496"/>
      <c r="AB271" s="499" t="s">
        <v>7245</v>
      </c>
      <c r="AC271" s="41" t="s">
        <v>7246</v>
      </c>
      <c r="AD271" s="500" t="s">
        <v>6163</v>
      </c>
      <c r="AE271" s="500" t="s">
        <v>7012</v>
      </c>
      <c r="AF271" s="500" t="s">
        <v>6740</v>
      </c>
      <c r="AG271" s="501">
        <v>259.0</v>
      </c>
      <c r="AH271" s="500">
        <v>8.0</v>
      </c>
      <c r="AI271" s="502">
        <v>48153.0</v>
      </c>
      <c r="AJ271" s="503" t="s">
        <v>39</v>
      </c>
      <c r="AK271" s="500" t="s">
        <v>78</v>
      </c>
      <c r="AL271" s="500">
        <v>9.82949186E8</v>
      </c>
      <c r="AM271" s="500" t="s">
        <v>5431</v>
      </c>
      <c r="AN271" s="504" t="s">
        <v>5207</v>
      </c>
      <c r="AO271" s="487"/>
      <c r="AP271" s="487"/>
      <c r="AQ271" s="487"/>
    </row>
    <row r="272" ht="36.75" customHeight="1">
      <c r="A272" s="589"/>
      <c r="B272" s="589"/>
      <c r="C272" s="589"/>
      <c r="D272" s="589"/>
      <c r="E272" s="589"/>
      <c r="F272" s="589"/>
      <c r="G272" s="589"/>
      <c r="H272" s="491"/>
      <c r="I272" s="491"/>
      <c r="J272" s="491"/>
      <c r="K272" s="491"/>
      <c r="L272" s="491"/>
      <c r="M272" s="492" t="s">
        <v>7247</v>
      </c>
      <c r="N272" s="492" t="s">
        <v>7248</v>
      </c>
      <c r="O272" s="493" t="s">
        <v>7012</v>
      </c>
      <c r="P272" s="493">
        <v>1.0</v>
      </c>
      <c r="Q272" s="493">
        <v>260.0</v>
      </c>
      <c r="R272" s="494">
        <v>8.0</v>
      </c>
      <c r="S272" s="495">
        <v>11334.0</v>
      </c>
      <c r="T272" s="496" t="s">
        <v>39</v>
      </c>
      <c r="U272" s="496"/>
      <c r="V272" s="496" t="s">
        <v>5426</v>
      </c>
      <c r="W272" s="497">
        <v>0.0</v>
      </c>
      <c r="X272" s="496"/>
      <c r="Y272" s="534"/>
      <c r="Z272" s="498" t="s">
        <v>5428</v>
      </c>
      <c r="AA272" s="496"/>
      <c r="AB272" s="499" t="s">
        <v>7249</v>
      </c>
      <c r="AC272" s="41" t="s">
        <v>7250</v>
      </c>
      <c r="AD272" s="500" t="s">
        <v>5863</v>
      </c>
      <c r="AE272" s="500" t="s">
        <v>7012</v>
      </c>
      <c r="AF272" s="500" t="s">
        <v>6740</v>
      </c>
      <c r="AG272" s="501">
        <v>260.0</v>
      </c>
      <c r="AH272" s="500">
        <v>8.0</v>
      </c>
      <c r="AI272" s="502">
        <v>48153.0</v>
      </c>
      <c r="AJ272" s="503" t="s">
        <v>39</v>
      </c>
      <c r="AK272" s="500" t="s">
        <v>78</v>
      </c>
      <c r="AL272" s="500">
        <v>9.86702277E8</v>
      </c>
      <c r="AM272" s="500" t="s">
        <v>5431</v>
      </c>
      <c r="AN272" s="504" t="s">
        <v>6770</v>
      </c>
      <c r="AO272" s="487"/>
      <c r="AP272" s="487"/>
      <c r="AQ272" s="487"/>
    </row>
    <row r="273" ht="36.75" customHeight="1">
      <c r="A273" s="589"/>
      <c r="B273" s="589"/>
      <c r="C273" s="589"/>
      <c r="D273" s="589"/>
      <c r="E273" s="589"/>
      <c r="F273" s="589"/>
      <c r="G273" s="589"/>
      <c r="H273" s="491"/>
      <c r="I273" s="491"/>
      <c r="J273" s="491"/>
      <c r="K273" s="491"/>
      <c r="L273" s="491"/>
      <c r="M273" s="492" t="s">
        <v>7251</v>
      </c>
      <c r="N273" s="496" t="s">
        <v>7252</v>
      </c>
      <c r="O273" s="493" t="s">
        <v>7012</v>
      </c>
      <c r="P273" s="493">
        <v>1.0</v>
      </c>
      <c r="Q273" s="493">
        <v>261.0</v>
      </c>
      <c r="R273" s="494">
        <v>8.0</v>
      </c>
      <c r="S273" s="495">
        <v>11692.0</v>
      </c>
      <c r="T273" s="496" t="s">
        <v>39</v>
      </c>
      <c r="U273" s="496"/>
      <c r="V273" s="496" t="s">
        <v>5426</v>
      </c>
      <c r="W273" s="497">
        <v>0.0</v>
      </c>
      <c r="X273" s="496"/>
      <c r="Y273" s="529"/>
      <c r="Z273" s="498" t="s">
        <v>99</v>
      </c>
      <c r="AA273" s="496"/>
      <c r="AB273" s="499" t="s">
        <v>7253</v>
      </c>
      <c r="AC273" s="41" t="s">
        <v>7254</v>
      </c>
      <c r="AD273" s="500" t="s">
        <v>5855</v>
      </c>
      <c r="AE273" s="500" t="s">
        <v>7012</v>
      </c>
      <c r="AF273" s="500" t="s">
        <v>6740</v>
      </c>
      <c r="AG273" s="501">
        <v>261.0</v>
      </c>
      <c r="AH273" s="500">
        <v>8.0</v>
      </c>
      <c r="AI273" s="510" t="s">
        <v>7255</v>
      </c>
      <c r="AJ273" s="503" t="s">
        <v>39</v>
      </c>
      <c r="AK273" s="500" t="s">
        <v>817</v>
      </c>
      <c r="AL273" s="500">
        <v>9.95004629E8</v>
      </c>
      <c r="AM273" s="500" t="s">
        <v>5431</v>
      </c>
      <c r="AN273" s="504" t="s">
        <v>6754</v>
      </c>
      <c r="AO273" s="487"/>
      <c r="AP273" s="487"/>
      <c r="AQ273" s="487"/>
    </row>
    <row r="274" ht="36.75" customHeight="1">
      <c r="A274" s="593"/>
      <c r="B274" s="593"/>
      <c r="C274" s="593"/>
      <c r="D274" s="593"/>
      <c r="E274" s="593"/>
      <c r="F274" s="593"/>
      <c r="G274" s="593"/>
      <c r="H274" s="554"/>
      <c r="I274" s="554"/>
      <c r="J274" s="554"/>
      <c r="K274" s="554"/>
      <c r="L274" s="554"/>
      <c r="M274" s="558" t="s">
        <v>7256</v>
      </c>
      <c r="N274" s="558" t="s">
        <v>7257</v>
      </c>
      <c r="O274" s="516" t="s">
        <v>7073</v>
      </c>
      <c r="P274" s="516">
        <v>1.0</v>
      </c>
      <c r="Q274" s="493">
        <v>262.0</v>
      </c>
      <c r="R274" s="517">
        <v>8.0</v>
      </c>
      <c r="S274" s="517" t="s">
        <v>7047</v>
      </c>
      <c r="T274" s="518" t="s">
        <v>39</v>
      </c>
      <c r="U274" s="518"/>
      <c r="V274" s="496" t="s">
        <v>5426</v>
      </c>
      <c r="W274" s="497">
        <v>96.89</v>
      </c>
      <c r="X274" s="496"/>
      <c r="Y274" s="534"/>
      <c r="Z274" s="498" t="s">
        <v>5402</v>
      </c>
      <c r="AA274" s="496"/>
      <c r="AB274" s="499" t="s">
        <v>7258</v>
      </c>
      <c r="AC274" s="41" t="s">
        <v>7259</v>
      </c>
      <c r="AD274" s="500"/>
      <c r="AE274" s="500" t="s">
        <v>7012</v>
      </c>
      <c r="AF274" s="500" t="s">
        <v>6740</v>
      </c>
      <c r="AG274" s="501">
        <v>262.0</v>
      </c>
      <c r="AH274" s="500">
        <v>8.0</v>
      </c>
      <c r="AI274" s="510" t="s">
        <v>5441</v>
      </c>
      <c r="AJ274" s="503" t="s">
        <v>39</v>
      </c>
      <c r="AK274" s="500" t="s">
        <v>5495</v>
      </c>
      <c r="AL274" s="500"/>
      <c r="AM274" s="500" t="s">
        <v>5431</v>
      </c>
      <c r="AN274" s="504" t="s">
        <v>1980</v>
      </c>
      <c r="AO274" s="487"/>
      <c r="AP274" s="487"/>
      <c r="AQ274" s="487"/>
    </row>
    <row r="275" ht="36.75" customHeight="1">
      <c r="A275" s="591"/>
      <c r="B275" s="591"/>
      <c r="C275" s="591"/>
      <c r="D275" s="591"/>
      <c r="E275" s="591"/>
      <c r="F275" s="591"/>
      <c r="G275" s="591"/>
      <c r="H275" s="491"/>
      <c r="I275" s="491"/>
      <c r="J275" s="491"/>
      <c r="K275" s="491"/>
      <c r="L275" s="491"/>
      <c r="M275" s="515" t="s">
        <v>7260</v>
      </c>
      <c r="N275" s="515" t="s">
        <v>7261</v>
      </c>
      <c r="O275" s="516" t="s">
        <v>7073</v>
      </c>
      <c r="P275" s="516">
        <v>1.0</v>
      </c>
      <c r="Q275" s="493">
        <v>263.0</v>
      </c>
      <c r="R275" s="516"/>
      <c r="S275" s="516"/>
      <c r="T275" s="518" t="s">
        <v>39</v>
      </c>
      <c r="U275" s="518"/>
      <c r="V275" s="496" t="s">
        <v>5426</v>
      </c>
      <c r="W275" s="497">
        <v>4.11</v>
      </c>
      <c r="X275" s="496"/>
      <c r="Y275" s="534"/>
      <c r="Z275" s="498" t="s">
        <v>5403</v>
      </c>
      <c r="AA275" s="496"/>
      <c r="AB275" s="499" t="s">
        <v>7262</v>
      </c>
      <c r="AC275" s="41" t="s">
        <v>7263</v>
      </c>
      <c r="AD275" s="500"/>
      <c r="AE275" s="500" t="s">
        <v>7012</v>
      </c>
      <c r="AF275" s="500" t="s">
        <v>6740</v>
      </c>
      <c r="AG275" s="501">
        <v>263.0</v>
      </c>
      <c r="AH275" s="500">
        <v>8.0</v>
      </c>
      <c r="AI275" s="510" t="s">
        <v>5441</v>
      </c>
      <c r="AJ275" s="503" t="s">
        <v>39</v>
      </c>
      <c r="AK275" s="500" t="s">
        <v>5495</v>
      </c>
      <c r="AL275" s="500"/>
      <c r="AM275" s="500" t="s">
        <v>5431</v>
      </c>
      <c r="AN275" s="504" t="s">
        <v>1980</v>
      </c>
      <c r="AO275" s="487"/>
      <c r="AP275" s="487"/>
      <c r="AQ275" s="487"/>
    </row>
    <row r="276" ht="36.75" customHeight="1">
      <c r="A276" s="591"/>
      <c r="B276" s="591"/>
      <c r="C276" s="591"/>
      <c r="D276" s="591"/>
      <c r="E276" s="591"/>
      <c r="F276" s="591"/>
      <c r="G276" s="591"/>
      <c r="H276" s="491"/>
      <c r="I276" s="491"/>
      <c r="J276" s="491"/>
      <c r="K276" s="491"/>
      <c r="L276" s="491"/>
      <c r="M276" s="515" t="s">
        <v>7264</v>
      </c>
      <c r="N276" s="515" t="s">
        <v>7265</v>
      </c>
      <c r="O276" s="516" t="s">
        <v>7124</v>
      </c>
      <c r="P276" s="516">
        <v>1.0</v>
      </c>
      <c r="Q276" s="493">
        <v>264.0</v>
      </c>
      <c r="R276" s="516"/>
      <c r="S276" s="516"/>
      <c r="T276" s="518" t="s">
        <v>39</v>
      </c>
      <c r="U276" s="518"/>
      <c r="V276" s="496" t="s">
        <v>5426</v>
      </c>
      <c r="W276" s="497">
        <v>202.87</v>
      </c>
      <c r="X276" s="496"/>
      <c r="Y276" s="594" t="s">
        <v>7266</v>
      </c>
      <c r="Z276" s="498" t="s">
        <v>5403</v>
      </c>
      <c r="AA276" s="496"/>
      <c r="AB276" s="499" t="s">
        <v>7267</v>
      </c>
      <c r="AC276" s="41" t="s">
        <v>7268</v>
      </c>
      <c r="AD276" s="500"/>
      <c r="AE276" s="500" t="s">
        <v>7124</v>
      </c>
      <c r="AF276" s="500" t="s">
        <v>6740</v>
      </c>
      <c r="AG276" s="501">
        <v>264.0</v>
      </c>
      <c r="AH276" s="500">
        <v>8.0</v>
      </c>
      <c r="AI276" s="510" t="s">
        <v>5441</v>
      </c>
      <c r="AJ276" s="503" t="s">
        <v>39</v>
      </c>
      <c r="AK276" s="500" t="s">
        <v>5495</v>
      </c>
      <c r="AL276" s="500"/>
      <c r="AM276" s="500" t="s">
        <v>5431</v>
      </c>
      <c r="AN276" s="504" t="s">
        <v>1980</v>
      </c>
      <c r="AO276" s="487"/>
      <c r="AP276" s="487"/>
      <c r="AQ276" s="487"/>
    </row>
    <row r="277" ht="36.75" customHeight="1">
      <c r="A277" s="589"/>
      <c r="B277" s="589"/>
      <c r="C277" s="589"/>
      <c r="D277" s="589"/>
      <c r="E277" s="589"/>
      <c r="F277" s="589"/>
      <c r="G277" s="589"/>
      <c r="H277" s="491"/>
      <c r="I277" s="491"/>
      <c r="J277" s="491"/>
      <c r="K277" s="491"/>
      <c r="L277" s="491"/>
      <c r="M277" s="492" t="s">
        <v>7269</v>
      </c>
      <c r="N277" s="492" t="s">
        <v>7270</v>
      </c>
      <c r="O277" s="493" t="s">
        <v>7012</v>
      </c>
      <c r="P277" s="493">
        <v>1.0</v>
      </c>
      <c r="Q277" s="493">
        <v>265.0</v>
      </c>
      <c r="R277" s="493"/>
      <c r="S277" s="493"/>
      <c r="T277" s="496" t="s">
        <v>39</v>
      </c>
      <c r="U277" s="496"/>
      <c r="V277" s="496" t="s">
        <v>5426</v>
      </c>
      <c r="W277" s="497">
        <v>0.0</v>
      </c>
      <c r="X277" s="496"/>
      <c r="Y277" s="529"/>
      <c r="Z277" s="498" t="s">
        <v>7271</v>
      </c>
      <c r="AA277" s="496"/>
      <c r="AB277" s="499"/>
      <c r="AC277" s="41" t="s">
        <v>7272</v>
      </c>
      <c r="AD277" s="500"/>
      <c r="AE277" s="500"/>
      <c r="AF277" s="500" t="s">
        <v>6740</v>
      </c>
      <c r="AG277" s="501">
        <v>265.0</v>
      </c>
      <c r="AH277" s="500"/>
      <c r="AI277" s="510"/>
      <c r="AJ277" s="503" t="s">
        <v>39</v>
      </c>
      <c r="AK277" s="500"/>
      <c r="AL277" s="500"/>
      <c r="AM277" s="500" t="s">
        <v>5431</v>
      </c>
      <c r="AN277" s="504" t="s">
        <v>1980</v>
      </c>
      <c r="AO277" s="487"/>
      <c r="AP277" s="487"/>
      <c r="AQ277" s="487"/>
    </row>
    <row r="278" ht="36.75" customHeight="1">
      <c r="A278" s="589"/>
      <c r="B278" s="589"/>
      <c r="C278" s="589"/>
      <c r="D278" s="589"/>
      <c r="E278" s="589"/>
      <c r="F278" s="589"/>
      <c r="G278" s="589"/>
      <c r="H278" s="491"/>
      <c r="I278" s="491"/>
      <c r="J278" s="491"/>
      <c r="K278" s="491"/>
      <c r="L278" s="491"/>
      <c r="M278" s="492" t="s">
        <v>7273</v>
      </c>
      <c r="N278" s="496" t="s">
        <v>7274</v>
      </c>
      <c r="O278" s="493" t="s">
        <v>7012</v>
      </c>
      <c r="P278" s="493">
        <v>1.0</v>
      </c>
      <c r="Q278" s="493">
        <v>266.0</v>
      </c>
      <c r="R278" s="494">
        <v>8.0</v>
      </c>
      <c r="S278" s="494" t="s">
        <v>5464</v>
      </c>
      <c r="T278" s="496" t="s">
        <v>39</v>
      </c>
      <c r="U278" s="496"/>
      <c r="V278" s="496" t="s">
        <v>5426</v>
      </c>
      <c r="W278" s="497">
        <v>0.0</v>
      </c>
      <c r="X278" s="496"/>
      <c r="Y278" s="534"/>
      <c r="Z278" s="498" t="s">
        <v>7013</v>
      </c>
      <c r="AA278" s="496"/>
      <c r="AB278" s="499" t="s">
        <v>7275</v>
      </c>
      <c r="AC278" s="41" t="s">
        <v>7276</v>
      </c>
      <c r="AD278" s="500"/>
      <c r="AE278" s="500" t="s">
        <v>7012</v>
      </c>
      <c r="AF278" s="500" t="s">
        <v>6740</v>
      </c>
      <c r="AG278" s="501">
        <v>266.0</v>
      </c>
      <c r="AH278" s="500">
        <v>8.0</v>
      </c>
      <c r="AI278" s="510" t="s">
        <v>5441</v>
      </c>
      <c r="AJ278" s="503" t="s">
        <v>39</v>
      </c>
      <c r="AK278" s="500" t="s">
        <v>741</v>
      </c>
      <c r="AL278" s="500"/>
      <c r="AM278" s="500" t="s">
        <v>5431</v>
      </c>
      <c r="AN278" s="504" t="s">
        <v>1980</v>
      </c>
      <c r="AO278" s="487"/>
      <c r="AP278" s="487"/>
      <c r="AQ278" s="487"/>
    </row>
    <row r="279" ht="36.75" customHeight="1">
      <c r="A279" s="589"/>
      <c r="B279" s="589"/>
      <c r="C279" s="589"/>
      <c r="D279" s="589"/>
      <c r="E279" s="589"/>
      <c r="F279" s="589"/>
      <c r="G279" s="589"/>
      <c r="H279" s="491"/>
      <c r="I279" s="491"/>
      <c r="J279" s="491"/>
      <c r="K279" s="491"/>
      <c r="L279" s="491"/>
      <c r="M279" s="508" t="s">
        <v>7277</v>
      </c>
      <c r="N279" s="509" t="s">
        <v>7277</v>
      </c>
      <c r="O279" s="493" t="s">
        <v>7124</v>
      </c>
      <c r="P279" s="493">
        <v>1.0</v>
      </c>
      <c r="Q279" s="493">
        <v>267.0</v>
      </c>
      <c r="R279" s="493"/>
      <c r="S279" s="493"/>
      <c r="T279" s="509" t="s">
        <v>7277</v>
      </c>
      <c r="U279" s="509"/>
      <c r="V279" s="496" t="s">
        <v>5426</v>
      </c>
      <c r="W279" s="509" t="s">
        <v>7277</v>
      </c>
      <c r="X279" s="496"/>
      <c r="Y279" s="509" t="s">
        <v>7277</v>
      </c>
      <c r="Z279" s="509" t="s">
        <v>7277</v>
      </c>
      <c r="AA279" s="496"/>
      <c r="AB279" s="499" t="s">
        <v>7278</v>
      </c>
      <c r="AC279" s="41" t="s">
        <v>7279</v>
      </c>
      <c r="AD279" s="500"/>
      <c r="AE279" s="500" t="s">
        <v>7124</v>
      </c>
      <c r="AF279" s="500" t="s">
        <v>6740</v>
      </c>
      <c r="AG279" s="501">
        <v>267.0</v>
      </c>
      <c r="AH279" s="500">
        <v>8.0</v>
      </c>
      <c r="AI279" s="510" t="s">
        <v>5441</v>
      </c>
      <c r="AJ279" s="503" t="s">
        <v>39</v>
      </c>
      <c r="AK279" s="500" t="s">
        <v>741</v>
      </c>
      <c r="AL279" s="500"/>
      <c r="AM279" s="500" t="s">
        <v>5431</v>
      </c>
      <c r="AN279" s="504" t="s">
        <v>1980</v>
      </c>
      <c r="AO279" s="487"/>
      <c r="AP279" s="487"/>
      <c r="AQ279" s="487"/>
    </row>
    <row r="280" ht="36.75" customHeight="1">
      <c r="A280" s="589"/>
      <c r="B280" s="589"/>
      <c r="C280" s="589"/>
      <c r="D280" s="589"/>
      <c r="E280" s="589"/>
      <c r="F280" s="589"/>
      <c r="G280" s="589"/>
      <c r="H280" s="491"/>
      <c r="I280" s="491"/>
      <c r="J280" s="491"/>
      <c r="K280" s="491"/>
      <c r="L280" s="491"/>
      <c r="M280" s="492" t="s">
        <v>7280</v>
      </c>
      <c r="N280" s="492" t="s">
        <v>7281</v>
      </c>
      <c r="O280" s="493" t="s">
        <v>7124</v>
      </c>
      <c r="P280" s="493">
        <v>1.0</v>
      </c>
      <c r="Q280" s="493">
        <v>268.0</v>
      </c>
      <c r="R280" s="494">
        <v>8.0</v>
      </c>
      <c r="S280" s="494" t="s">
        <v>7063</v>
      </c>
      <c r="T280" s="496" t="s">
        <v>39</v>
      </c>
      <c r="U280" s="496"/>
      <c r="V280" s="496" t="s">
        <v>5426</v>
      </c>
      <c r="W280" s="497">
        <v>0.0</v>
      </c>
      <c r="X280" s="496"/>
      <c r="Y280" s="529"/>
      <c r="Z280" s="498" t="s">
        <v>7271</v>
      </c>
      <c r="AA280" s="496"/>
      <c r="AB280" s="499" t="s">
        <v>7282</v>
      </c>
      <c r="AC280" s="41" t="s">
        <v>7283</v>
      </c>
      <c r="AD280" s="500"/>
      <c r="AE280" s="500" t="s">
        <v>7124</v>
      </c>
      <c r="AF280" s="500" t="s">
        <v>6740</v>
      </c>
      <c r="AG280" s="501">
        <v>268.0</v>
      </c>
      <c r="AH280" s="500">
        <v>8.0</v>
      </c>
      <c r="AI280" s="510" t="s">
        <v>5441</v>
      </c>
      <c r="AJ280" s="503" t="s">
        <v>39</v>
      </c>
      <c r="AK280" s="500" t="s">
        <v>7284</v>
      </c>
      <c r="AL280" s="500"/>
      <c r="AM280" s="500" t="s">
        <v>5431</v>
      </c>
      <c r="AN280" s="504" t="s">
        <v>1980</v>
      </c>
      <c r="AO280" s="487"/>
      <c r="AP280" s="487"/>
      <c r="AQ280" s="487"/>
    </row>
    <row r="281" ht="36.75" customHeight="1">
      <c r="A281" s="590"/>
      <c r="B281" s="590"/>
      <c r="C281" s="590"/>
      <c r="D281" s="590"/>
      <c r="E281" s="590"/>
      <c r="F281" s="590"/>
      <c r="G281" s="590"/>
      <c r="H281" s="554"/>
      <c r="I281" s="554"/>
      <c r="J281" s="554"/>
      <c r="K281" s="554"/>
      <c r="L281" s="554"/>
      <c r="M281" s="514" t="s">
        <v>7285</v>
      </c>
      <c r="N281" s="587" t="s">
        <v>7070</v>
      </c>
      <c r="O281" s="493" t="s">
        <v>7124</v>
      </c>
      <c r="P281" s="493">
        <v>1.0</v>
      </c>
      <c r="Q281" s="493">
        <v>269.0</v>
      </c>
      <c r="R281" s="494">
        <v>8.0</v>
      </c>
      <c r="S281" s="495">
        <v>45302.0</v>
      </c>
      <c r="T281" s="496" t="s">
        <v>39</v>
      </c>
      <c r="U281" s="496"/>
      <c r="V281" s="496" t="s">
        <v>5426</v>
      </c>
      <c r="W281" s="497">
        <v>0.0</v>
      </c>
      <c r="X281" s="496"/>
      <c r="Y281" s="529"/>
      <c r="Z281" s="498" t="s">
        <v>75</v>
      </c>
      <c r="AA281" s="496"/>
      <c r="AB281" s="499" t="s">
        <v>7285</v>
      </c>
      <c r="AC281" s="41" t="s">
        <v>7286</v>
      </c>
      <c r="AD281" s="500"/>
      <c r="AE281" s="500" t="s">
        <v>7287</v>
      </c>
      <c r="AF281" s="500" t="s">
        <v>6740</v>
      </c>
      <c r="AG281" s="501">
        <v>269.0</v>
      </c>
      <c r="AH281" s="500">
        <v>8.0</v>
      </c>
      <c r="AI281" s="502">
        <v>45597.0</v>
      </c>
      <c r="AJ281" s="503" t="s">
        <v>39</v>
      </c>
      <c r="AK281" s="500" t="s">
        <v>1385</v>
      </c>
      <c r="AL281" s="500"/>
      <c r="AM281" s="500" t="s">
        <v>5431</v>
      </c>
      <c r="AN281" s="504" t="s">
        <v>7288</v>
      </c>
      <c r="AO281" s="487"/>
      <c r="AP281" s="487"/>
      <c r="AQ281" s="487"/>
    </row>
    <row r="282" ht="36.75" customHeight="1">
      <c r="A282" s="589"/>
      <c r="B282" s="589"/>
      <c r="C282" s="589"/>
      <c r="D282" s="589"/>
      <c r="E282" s="589"/>
      <c r="F282" s="589"/>
      <c r="G282" s="589"/>
      <c r="H282" s="491"/>
      <c r="I282" s="491"/>
      <c r="J282" s="491"/>
      <c r="K282" s="491"/>
      <c r="L282" s="491"/>
      <c r="M282" s="492" t="s">
        <v>7289</v>
      </c>
      <c r="N282" s="492" t="s">
        <v>7290</v>
      </c>
      <c r="O282" s="493" t="s">
        <v>6746</v>
      </c>
      <c r="P282" s="493">
        <v>1.0</v>
      </c>
      <c r="Q282" s="493">
        <v>270.0</v>
      </c>
      <c r="R282" s="494">
        <v>8.0</v>
      </c>
      <c r="S282" s="495">
        <v>11690.0</v>
      </c>
      <c r="T282" s="496" t="s">
        <v>39</v>
      </c>
      <c r="U282" s="496"/>
      <c r="V282" s="496" t="s">
        <v>5426</v>
      </c>
      <c r="W282" s="497">
        <v>0.0</v>
      </c>
      <c r="X282" s="496"/>
      <c r="Y282" s="529"/>
      <c r="Z282" s="498" t="s">
        <v>99</v>
      </c>
      <c r="AA282" s="496"/>
      <c r="AB282" s="499" t="s">
        <v>7291</v>
      </c>
      <c r="AC282" s="41" t="s">
        <v>7292</v>
      </c>
      <c r="AD282" s="500" t="s">
        <v>6504</v>
      </c>
      <c r="AE282" s="500" t="s">
        <v>6746</v>
      </c>
      <c r="AF282" s="500" t="s">
        <v>6740</v>
      </c>
      <c r="AG282" s="501">
        <v>270.0</v>
      </c>
      <c r="AH282" s="500">
        <v>8.0</v>
      </c>
      <c r="AI282" s="502">
        <v>48245.0</v>
      </c>
      <c r="AJ282" s="503" t="s">
        <v>39</v>
      </c>
      <c r="AK282" s="500" t="s">
        <v>685</v>
      </c>
      <c r="AL282" s="500">
        <v>9.85766829E8</v>
      </c>
      <c r="AM282" s="500" t="s">
        <v>5431</v>
      </c>
      <c r="AN282" s="504"/>
      <c r="AO282" s="487"/>
      <c r="AP282" s="487"/>
      <c r="AQ282" s="487"/>
    </row>
    <row r="283" ht="36.75" customHeight="1">
      <c r="A283" s="589"/>
      <c r="B283" s="589"/>
      <c r="C283" s="589"/>
      <c r="D283" s="589"/>
      <c r="E283" s="589"/>
      <c r="F283" s="589"/>
      <c r="G283" s="589"/>
      <c r="H283" s="491"/>
      <c r="I283" s="491"/>
      <c r="J283" s="491"/>
      <c r="K283" s="491"/>
      <c r="L283" s="491"/>
      <c r="M283" s="492" t="s">
        <v>7293</v>
      </c>
      <c r="N283" s="496" t="s">
        <v>7294</v>
      </c>
      <c r="O283" s="493" t="s">
        <v>6746</v>
      </c>
      <c r="P283" s="493">
        <v>1.0</v>
      </c>
      <c r="Q283" s="493">
        <v>271.0</v>
      </c>
      <c r="R283" s="494">
        <v>4.0</v>
      </c>
      <c r="S283" s="495">
        <v>11692.0</v>
      </c>
      <c r="T283" s="496" t="s">
        <v>39</v>
      </c>
      <c r="U283" s="496"/>
      <c r="V283" s="496" t="s">
        <v>5426</v>
      </c>
      <c r="W283" s="595" t="s">
        <v>7295</v>
      </c>
      <c r="X283" s="496"/>
      <c r="Y283" s="529"/>
      <c r="Z283" s="498" t="s">
        <v>99</v>
      </c>
      <c r="AA283" s="496"/>
      <c r="AB283" s="499" t="s">
        <v>7296</v>
      </c>
      <c r="AC283" s="41" t="s">
        <v>7297</v>
      </c>
      <c r="AD283" s="500" t="s">
        <v>5794</v>
      </c>
      <c r="AE283" s="500" t="s">
        <v>6746</v>
      </c>
      <c r="AF283" s="500" t="s">
        <v>6740</v>
      </c>
      <c r="AG283" s="501">
        <v>271.0</v>
      </c>
      <c r="AH283" s="500">
        <v>8.0</v>
      </c>
      <c r="AI283" s="502">
        <v>48305.0</v>
      </c>
      <c r="AJ283" s="503" t="s">
        <v>39</v>
      </c>
      <c r="AK283" s="500" t="s">
        <v>817</v>
      </c>
      <c r="AL283" s="500">
        <v>9.87859779E8</v>
      </c>
      <c r="AM283" s="500" t="s">
        <v>5431</v>
      </c>
      <c r="AN283" s="504"/>
      <c r="AO283" s="487"/>
      <c r="AP283" s="487"/>
      <c r="AQ283" s="487"/>
    </row>
    <row r="284" ht="36.75" customHeight="1">
      <c r="A284" s="589"/>
      <c r="B284" s="589"/>
      <c r="C284" s="589"/>
      <c r="D284" s="589"/>
      <c r="E284" s="589"/>
      <c r="F284" s="589"/>
      <c r="G284" s="589"/>
      <c r="H284" s="491"/>
      <c r="I284" s="491"/>
      <c r="J284" s="491"/>
      <c r="K284" s="491"/>
      <c r="L284" s="491"/>
      <c r="M284" s="492" t="s">
        <v>7298</v>
      </c>
      <c r="N284" s="492" t="s">
        <v>7299</v>
      </c>
      <c r="O284" s="493" t="s">
        <v>7124</v>
      </c>
      <c r="P284" s="493">
        <v>1.0</v>
      </c>
      <c r="Q284" s="493">
        <v>272.0</v>
      </c>
      <c r="R284" s="493" t="s">
        <v>6356</v>
      </c>
      <c r="S284" s="493" t="s">
        <v>7298</v>
      </c>
      <c r="T284" s="496" t="s">
        <v>39</v>
      </c>
      <c r="U284" s="596" t="s">
        <v>7300</v>
      </c>
      <c r="V284" s="496" t="s">
        <v>5426</v>
      </c>
      <c r="W284" s="497" t="s">
        <v>7298</v>
      </c>
      <c r="X284" s="496"/>
      <c r="Y284" s="534"/>
      <c r="Z284" s="498" t="s">
        <v>5437</v>
      </c>
      <c r="AA284" s="496"/>
      <c r="AB284" s="499" t="s">
        <v>7301</v>
      </c>
      <c r="AC284" s="41" t="s">
        <v>7302</v>
      </c>
      <c r="AD284" s="500" t="s">
        <v>5753</v>
      </c>
      <c r="AE284" s="500" t="s">
        <v>7124</v>
      </c>
      <c r="AF284" s="500" t="s">
        <v>6740</v>
      </c>
      <c r="AG284" s="501">
        <v>272.0</v>
      </c>
      <c r="AH284" s="500">
        <v>8.0</v>
      </c>
      <c r="AI284" s="502">
        <v>48427.0</v>
      </c>
      <c r="AJ284" s="503" t="s">
        <v>39</v>
      </c>
      <c r="AK284" s="500" t="s">
        <v>1343</v>
      </c>
      <c r="AL284" s="500">
        <v>9.78990547E8</v>
      </c>
      <c r="AM284" s="500" t="s">
        <v>5431</v>
      </c>
      <c r="AN284" s="592">
        <v>819641.0</v>
      </c>
      <c r="AO284" s="487"/>
      <c r="AP284" s="487"/>
      <c r="AQ284" s="487"/>
    </row>
    <row r="285" ht="36.75" customHeight="1">
      <c r="A285" s="589"/>
      <c r="B285" s="589"/>
      <c r="C285" s="589"/>
      <c r="D285" s="589"/>
      <c r="E285" s="589"/>
      <c r="F285" s="589"/>
      <c r="G285" s="589"/>
      <c r="H285" s="491"/>
      <c r="I285" s="491"/>
      <c r="J285" s="491"/>
      <c r="K285" s="491"/>
      <c r="L285" s="491"/>
      <c r="M285" s="492" t="s">
        <v>7303</v>
      </c>
      <c r="N285" s="492" t="s">
        <v>7304</v>
      </c>
      <c r="O285" s="493" t="s">
        <v>61</v>
      </c>
      <c r="P285" s="493">
        <v>1.0</v>
      </c>
      <c r="Q285" s="493" t="s">
        <v>7305</v>
      </c>
      <c r="R285" s="494">
        <v>70.0</v>
      </c>
      <c r="S285" s="495">
        <v>11334.0</v>
      </c>
      <c r="T285" s="496" t="s">
        <v>7306</v>
      </c>
      <c r="U285" s="496"/>
      <c r="V285" s="496" t="s">
        <v>5426</v>
      </c>
      <c r="W285" s="580">
        <v>0.0</v>
      </c>
      <c r="X285" s="496"/>
      <c r="Y285" s="534"/>
      <c r="Z285" s="550" t="s">
        <v>5428</v>
      </c>
      <c r="AA285" s="496"/>
      <c r="AB285" s="499" t="s">
        <v>7307</v>
      </c>
      <c r="AC285" s="41" t="s">
        <v>7308</v>
      </c>
      <c r="AD285" s="500"/>
      <c r="AE285" s="500" t="s">
        <v>7309</v>
      </c>
      <c r="AF285" s="500"/>
      <c r="AG285" s="501">
        <v>1.0</v>
      </c>
      <c r="AH285" s="500">
        <v>70.7</v>
      </c>
      <c r="AI285" s="510" t="s">
        <v>5441</v>
      </c>
      <c r="AJ285" s="503" t="s">
        <v>39</v>
      </c>
      <c r="AK285" s="500" t="s">
        <v>7310</v>
      </c>
      <c r="AL285" s="500"/>
      <c r="AM285" s="500" t="s">
        <v>5431</v>
      </c>
      <c r="AN285" s="504"/>
      <c r="AO285" s="487"/>
      <c r="AP285" s="487"/>
      <c r="AQ285" s="487"/>
    </row>
    <row r="286" ht="36.75" customHeight="1">
      <c r="A286" s="589"/>
      <c r="B286" s="589"/>
      <c r="C286" s="589"/>
      <c r="D286" s="589"/>
      <c r="E286" s="589"/>
      <c r="F286" s="589"/>
      <c r="G286" s="589"/>
      <c r="H286" s="491"/>
      <c r="I286" s="491"/>
      <c r="J286" s="491"/>
      <c r="K286" s="491"/>
      <c r="L286" s="491"/>
      <c r="M286" s="492" t="s">
        <v>7311</v>
      </c>
      <c r="N286" s="492" t="s">
        <v>7312</v>
      </c>
      <c r="O286" s="493" t="s">
        <v>61</v>
      </c>
      <c r="P286" s="493">
        <v>1.0</v>
      </c>
      <c r="Q286" s="493" t="s">
        <v>4421</v>
      </c>
      <c r="R286" s="494">
        <v>30.0</v>
      </c>
      <c r="S286" s="494" t="s">
        <v>5435</v>
      </c>
      <c r="T286" s="496" t="s">
        <v>7306</v>
      </c>
      <c r="U286" s="496"/>
      <c r="V286" s="496" t="s">
        <v>5426</v>
      </c>
      <c r="W286" s="580">
        <v>46.25</v>
      </c>
      <c r="X286" s="496"/>
      <c r="Y286" s="511" t="s">
        <v>7313</v>
      </c>
      <c r="Z286" s="498" t="s">
        <v>5428</v>
      </c>
      <c r="AA286" s="511" t="s">
        <v>7313</v>
      </c>
      <c r="AB286" s="499" t="s">
        <v>7314</v>
      </c>
      <c r="AC286" s="41" t="s">
        <v>7315</v>
      </c>
      <c r="AD286" s="500"/>
      <c r="AE286" s="500" t="s">
        <v>7309</v>
      </c>
      <c r="AF286" s="500"/>
      <c r="AG286" s="501">
        <v>2.0</v>
      </c>
      <c r="AH286" s="500">
        <v>30.0</v>
      </c>
      <c r="AI286" s="510" t="s">
        <v>5441</v>
      </c>
      <c r="AJ286" s="503" t="s">
        <v>39</v>
      </c>
      <c r="AK286" s="500" t="s">
        <v>6598</v>
      </c>
      <c r="AL286" s="500"/>
      <c r="AM286" s="500" t="s">
        <v>5431</v>
      </c>
      <c r="AN286" s="504"/>
      <c r="AO286" s="487"/>
      <c r="AP286" s="487"/>
      <c r="AQ286" s="487"/>
    </row>
    <row r="287" ht="15.75" customHeight="1">
      <c r="A287" s="24"/>
      <c r="B287" s="24"/>
      <c r="C287" s="24"/>
      <c r="D287" s="24"/>
      <c r="E287" s="24"/>
      <c r="F287" s="24"/>
      <c r="G287" s="24"/>
      <c r="H287" s="597"/>
      <c r="I287" s="597"/>
      <c r="J287" s="597"/>
      <c r="K287" s="597"/>
      <c r="L287" s="597"/>
      <c r="M287" s="25"/>
      <c r="N287" s="487"/>
      <c r="O287" s="487"/>
      <c r="P287" s="487"/>
      <c r="Q287" s="487"/>
      <c r="R287" s="487"/>
      <c r="S287" s="487"/>
      <c r="T287" s="487"/>
      <c r="U287" s="487"/>
      <c r="V287" s="487"/>
      <c r="W287" s="487"/>
      <c r="X287" s="487"/>
      <c r="Z287" s="598"/>
      <c r="AA287" s="487"/>
      <c r="AB287" s="499" t="s">
        <v>7316</v>
      </c>
      <c r="AC287" s="41" t="s">
        <v>7317</v>
      </c>
      <c r="AD287" s="500"/>
      <c r="AE287" s="500" t="s">
        <v>7318</v>
      </c>
      <c r="AF287" s="500"/>
      <c r="AG287" s="500"/>
      <c r="AH287" s="500">
        <v>100.0</v>
      </c>
      <c r="AI287" s="510" t="s">
        <v>5441</v>
      </c>
      <c r="AJ287" s="503" t="s">
        <v>39</v>
      </c>
      <c r="AK287" s="500" t="s">
        <v>7319</v>
      </c>
      <c r="AL287" s="500"/>
      <c r="AM287" s="500" t="s">
        <v>5431</v>
      </c>
      <c r="AN287" s="504"/>
      <c r="AO287" s="487"/>
      <c r="AP287" s="487"/>
      <c r="AQ287" s="487"/>
    </row>
    <row r="288" ht="15.75" customHeight="1">
      <c r="A288" s="24"/>
      <c r="B288" s="24"/>
      <c r="C288" s="24"/>
      <c r="D288" s="24"/>
      <c r="E288" s="24"/>
      <c r="F288" s="24"/>
      <c r="G288" s="24"/>
      <c r="H288" s="597"/>
      <c r="I288" s="597"/>
      <c r="J288" s="597"/>
      <c r="K288" s="597"/>
      <c r="L288" s="597"/>
      <c r="M288" s="25"/>
      <c r="N288" s="487"/>
      <c r="O288" s="487"/>
      <c r="P288" s="487"/>
      <c r="Q288" s="487"/>
      <c r="R288" s="487"/>
      <c r="S288" s="487"/>
      <c r="T288" s="487"/>
      <c r="U288" s="487"/>
      <c r="V288" s="487"/>
      <c r="W288" s="487"/>
      <c r="X288" s="487"/>
      <c r="Z288" s="598"/>
      <c r="AA288" s="487"/>
      <c r="AB288" s="487"/>
      <c r="AC288" s="487"/>
      <c r="AD288" s="487"/>
      <c r="AJ288" s="487"/>
      <c r="AK288" s="487"/>
      <c r="AL288" s="487"/>
      <c r="AM288" s="487"/>
      <c r="AN288" s="487"/>
      <c r="AO288" s="487"/>
      <c r="AP288" s="487"/>
      <c r="AQ288" s="487"/>
    </row>
    <row r="289" ht="15.75" customHeight="1">
      <c r="A289" s="24"/>
      <c r="B289" s="24"/>
      <c r="C289" s="24"/>
      <c r="D289" s="24"/>
      <c r="E289" s="24"/>
      <c r="F289" s="24"/>
      <c r="G289" s="24"/>
      <c r="H289" s="597"/>
      <c r="I289" s="597"/>
      <c r="J289" s="597"/>
      <c r="K289" s="597"/>
      <c r="L289" s="597"/>
      <c r="M289" s="25"/>
      <c r="N289" s="487"/>
      <c r="O289" s="487"/>
      <c r="P289" s="487"/>
      <c r="Q289" s="487"/>
      <c r="R289" s="487"/>
      <c r="S289" s="487"/>
      <c r="T289" s="487"/>
      <c r="U289" s="487"/>
      <c r="V289" s="487"/>
      <c r="W289" s="487"/>
      <c r="X289" s="487"/>
      <c r="Z289" s="598"/>
      <c r="AA289" s="487"/>
      <c r="AB289" s="487"/>
      <c r="AC289" s="487"/>
      <c r="AD289" s="487"/>
      <c r="AJ289" s="487"/>
      <c r="AK289" s="487"/>
      <c r="AL289" s="487"/>
      <c r="AM289" s="487"/>
      <c r="AN289" s="487"/>
      <c r="AO289" s="487"/>
      <c r="AP289" s="487"/>
      <c r="AQ289" s="487"/>
    </row>
    <row r="290" ht="15.75" customHeight="1">
      <c r="A290" s="24"/>
      <c r="B290" s="24"/>
      <c r="C290" s="24"/>
      <c r="D290" s="24"/>
      <c r="E290" s="24"/>
      <c r="F290" s="24"/>
      <c r="G290" s="24"/>
      <c r="H290" s="597"/>
      <c r="I290" s="597"/>
      <c r="J290" s="597"/>
      <c r="K290" s="597"/>
      <c r="L290" s="597"/>
      <c r="M290" s="25"/>
      <c r="N290" s="487"/>
      <c r="O290" s="487"/>
      <c r="P290" s="487"/>
      <c r="Q290" s="487"/>
      <c r="R290" s="487"/>
      <c r="S290" s="487"/>
      <c r="T290" s="487"/>
      <c r="U290" s="487"/>
      <c r="V290" s="487"/>
      <c r="W290" s="487"/>
      <c r="X290" s="487"/>
      <c r="Z290" s="598"/>
      <c r="AA290" s="487"/>
      <c r="AB290" s="487"/>
      <c r="AC290" s="487"/>
      <c r="AD290" s="487"/>
      <c r="AJ290" s="487"/>
      <c r="AK290" s="487"/>
      <c r="AL290" s="487"/>
      <c r="AM290" s="487"/>
      <c r="AN290" s="487"/>
      <c r="AO290" s="487"/>
      <c r="AP290" s="487"/>
      <c r="AQ290" s="487"/>
    </row>
    <row r="291" ht="15.75" customHeight="1">
      <c r="A291" s="24"/>
      <c r="B291" s="24"/>
      <c r="C291" s="24"/>
      <c r="D291" s="24"/>
      <c r="E291" s="24"/>
      <c r="F291" s="24"/>
      <c r="G291" s="24"/>
      <c r="H291" s="597"/>
      <c r="I291" s="597"/>
      <c r="J291" s="597"/>
      <c r="K291" s="597"/>
      <c r="L291" s="597"/>
      <c r="M291" s="25"/>
      <c r="N291" s="487"/>
      <c r="O291" s="487"/>
      <c r="P291" s="487"/>
      <c r="Q291" s="487"/>
      <c r="R291" s="487"/>
      <c r="S291" s="487"/>
      <c r="T291" s="487"/>
      <c r="U291" s="487"/>
      <c r="V291" s="487"/>
      <c r="W291" s="487"/>
      <c r="X291" s="487"/>
      <c r="Z291" s="598"/>
      <c r="AA291" s="487"/>
      <c r="AB291" s="487"/>
      <c r="AC291" s="487"/>
      <c r="AD291" s="487"/>
      <c r="AJ291" s="487"/>
      <c r="AK291" s="487"/>
      <c r="AL291" s="487"/>
      <c r="AM291" s="487"/>
      <c r="AN291" s="487"/>
      <c r="AO291" s="487"/>
      <c r="AP291" s="487"/>
      <c r="AQ291" s="487"/>
    </row>
    <row r="292" ht="15.75" customHeight="1">
      <c r="A292" s="24"/>
      <c r="B292" s="24"/>
      <c r="C292" s="24"/>
      <c r="D292" s="24"/>
      <c r="E292" s="24"/>
      <c r="F292" s="24"/>
      <c r="G292" s="24"/>
      <c r="H292" s="597"/>
      <c r="I292" s="597"/>
      <c r="J292" s="597"/>
      <c r="K292" s="597"/>
      <c r="L292" s="597"/>
      <c r="M292" s="25"/>
      <c r="N292" s="487"/>
      <c r="O292" s="487"/>
      <c r="P292" s="487"/>
      <c r="Q292" s="487"/>
      <c r="R292" s="487"/>
      <c r="S292" s="487"/>
      <c r="T292" s="487"/>
      <c r="U292" s="487"/>
      <c r="V292" s="487"/>
      <c r="W292" s="487"/>
      <c r="X292" s="487"/>
      <c r="Z292" s="598"/>
      <c r="AA292" s="487"/>
      <c r="AB292" s="487"/>
      <c r="AC292" s="487"/>
      <c r="AD292" s="487"/>
      <c r="AJ292" s="487"/>
      <c r="AK292" s="487"/>
      <c r="AL292" s="487"/>
      <c r="AM292" s="487"/>
      <c r="AN292" s="487"/>
      <c r="AO292" s="487"/>
      <c r="AP292" s="487"/>
      <c r="AQ292" s="487"/>
    </row>
    <row r="293" ht="15.75" customHeight="1">
      <c r="A293" s="24"/>
      <c r="B293" s="24"/>
      <c r="C293" s="24"/>
      <c r="D293" s="24"/>
      <c r="E293" s="24"/>
      <c r="F293" s="24"/>
      <c r="G293" s="24"/>
      <c r="H293" s="597"/>
      <c r="I293" s="597"/>
      <c r="J293" s="597"/>
      <c r="K293" s="597"/>
      <c r="L293" s="597"/>
      <c r="M293" s="25"/>
      <c r="N293" s="487"/>
      <c r="O293" s="487"/>
      <c r="P293" s="487"/>
      <c r="Q293" s="487"/>
      <c r="R293" s="487"/>
      <c r="S293" s="487"/>
      <c r="T293" s="487"/>
      <c r="U293" s="487"/>
      <c r="V293" s="487"/>
      <c r="W293" s="487"/>
      <c r="X293" s="487"/>
      <c r="Z293" s="598"/>
      <c r="AA293" s="487"/>
      <c r="AB293" s="487"/>
      <c r="AC293" s="487"/>
      <c r="AD293" s="487"/>
      <c r="AJ293" s="487"/>
      <c r="AK293" s="487"/>
      <c r="AL293" s="487"/>
      <c r="AM293" s="487"/>
      <c r="AN293" s="487"/>
      <c r="AO293" s="487"/>
      <c r="AP293" s="487"/>
      <c r="AQ293" s="487"/>
    </row>
    <row r="294" ht="15.75" customHeight="1">
      <c r="A294" s="24"/>
      <c r="B294" s="24"/>
      <c r="C294" s="24"/>
      <c r="D294" s="24"/>
      <c r="E294" s="24"/>
      <c r="F294" s="24"/>
      <c r="G294" s="24"/>
      <c r="H294" s="597"/>
      <c r="I294" s="597"/>
      <c r="J294" s="597"/>
      <c r="K294" s="597"/>
      <c r="L294" s="597"/>
      <c r="M294" s="25"/>
      <c r="N294" s="487"/>
      <c r="O294" s="487"/>
      <c r="P294" s="487"/>
      <c r="Q294" s="487"/>
      <c r="R294" s="487"/>
      <c r="S294" s="487"/>
      <c r="T294" s="487"/>
      <c r="U294" s="487"/>
      <c r="V294" s="487"/>
      <c r="W294" s="487"/>
      <c r="X294" s="487"/>
      <c r="Z294" s="598"/>
      <c r="AA294" s="487"/>
      <c r="AB294" s="487"/>
      <c r="AC294" s="487"/>
      <c r="AD294" s="487"/>
      <c r="AJ294" s="487"/>
      <c r="AK294" s="487"/>
      <c r="AL294" s="487"/>
      <c r="AM294" s="487"/>
      <c r="AN294" s="487"/>
      <c r="AO294" s="487"/>
      <c r="AP294" s="487"/>
      <c r="AQ294" s="487"/>
    </row>
    <row r="295" ht="15.75" customHeight="1">
      <c r="A295" s="24"/>
      <c r="B295" s="24"/>
      <c r="C295" s="24"/>
      <c r="D295" s="24"/>
      <c r="E295" s="24"/>
      <c r="F295" s="24"/>
      <c r="G295" s="24"/>
      <c r="H295" s="597"/>
      <c r="I295" s="597"/>
      <c r="J295" s="597"/>
      <c r="K295" s="597"/>
      <c r="L295" s="597"/>
      <c r="M295" s="25"/>
      <c r="N295" s="487"/>
      <c r="O295" s="487"/>
      <c r="P295" s="487"/>
      <c r="Q295" s="487"/>
      <c r="R295" s="487"/>
      <c r="S295" s="487"/>
      <c r="T295" s="487"/>
      <c r="U295" s="487"/>
      <c r="V295" s="487"/>
      <c r="W295" s="487"/>
      <c r="X295" s="487"/>
      <c r="Z295" s="598"/>
      <c r="AA295" s="487"/>
      <c r="AB295" s="487"/>
      <c r="AC295" s="487"/>
      <c r="AD295" s="487"/>
      <c r="AJ295" s="487"/>
      <c r="AK295" s="487"/>
      <c r="AL295" s="487"/>
      <c r="AM295" s="487"/>
      <c r="AN295" s="487"/>
      <c r="AO295" s="487"/>
      <c r="AP295" s="487"/>
      <c r="AQ295" s="487"/>
    </row>
    <row r="296" ht="15.75" customHeight="1">
      <c r="A296" s="24"/>
      <c r="B296" s="24"/>
      <c r="C296" s="24"/>
      <c r="D296" s="24"/>
      <c r="E296" s="24"/>
      <c r="F296" s="24"/>
      <c r="G296" s="24"/>
      <c r="H296" s="597"/>
      <c r="I296" s="597"/>
      <c r="J296" s="597"/>
      <c r="K296" s="597"/>
      <c r="L296" s="597"/>
      <c r="M296" s="25"/>
      <c r="N296" s="487" t="s">
        <v>260</v>
      </c>
      <c r="O296" s="487"/>
      <c r="P296" s="487"/>
      <c r="Q296" s="487"/>
      <c r="R296" s="487"/>
      <c r="S296" s="487"/>
      <c r="T296" s="487"/>
      <c r="U296" s="487"/>
      <c r="V296" s="487"/>
      <c r="W296" s="487"/>
      <c r="X296" s="487"/>
      <c r="Z296" s="598"/>
      <c r="AA296" s="487"/>
      <c r="AO296" s="487"/>
      <c r="AP296" s="487"/>
      <c r="AQ296" s="487"/>
    </row>
    <row r="297" ht="15.75" customHeight="1">
      <c r="A297" s="127"/>
      <c r="B297" s="127"/>
      <c r="C297" s="127"/>
      <c r="D297" s="127"/>
      <c r="E297" s="127"/>
      <c r="F297" s="127"/>
      <c r="G297" s="127"/>
      <c r="H297" s="599"/>
      <c r="I297" s="599"/>
      <c r="J297" s="599"/>
      <c r="K297" s="599"/>
      <c r="L297" s="599"/>
      <c r="M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599"/>
      <c r="I298" s="599"/>
      <c r="J298" s="599"/>
      <c r="K298" s="599"/>
      <c r="L298" s="599"/>
      <c r="M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599"/>
      <c r="I299" s="599"/>
      <c r="J299" s="599"/>
      <c r="K299" s="599"/>
      <c r="L299" s="599"/>
      <c r="M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599"/>
      <c r="I300" s="599"/>
      <c r="J300" s="599"/>
      <c r="K300" s="599"/>
      <c r="L300" s="599"/>
      <c r="M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599"/>
      <c r="I301" s="599"/>
      <c r="J301" s="599"/>
      <c r="K301" s="599"/>
      <c r="L301" s="599"/>
      <c r="M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599"/>
      <c r="I302" s="599"/>
      <c r="J302" s="599"/>
      <c r="K302" s="599"/>
      <c r="L302" s="599"/>
      <c r="M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599"/>
      <c r="I303" s="599"/>
      <c r="J303" s="599"/>
      <c r="K303" s="599"/>
      <c r="L303" s="599"/>
      <c r="M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599"/>
      <c r="I304" s="599"/>
      <c r="J304" s="599"/>
      <c r="K304" s="599"/>
      <c r="L304" s="599"/>
      <c r="M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599"/>
      <c r="I305" s="599"/>
      <c r="J305" s="599"/>
      <c r="K305" s="599"/>
      <c r="L305" s="599"/>
      <c r="M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599"/>
      <c r="I306" s="599"/>
      <c r="J306" s="599"/>
      <c r="K306" s="599"/>
      <c r="L306" s="599"/>
      <c r="M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599"/>
      <c r="I307" s="599"/>
      <c r="J307" s="599"/>
      <c r="K307" s="599"/>
      <c r="L307" s="599"/>
      <c r="M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599"/>
      <c r="I308" s="599"/>
      <c r="J308" s="599"/>
      <c r="K308" s="599"/>
      <c r="L308" s="599"/>
      <c r="M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599"/>
      <c r="I309" s="599"/>
      <c r="J309" s="599"/>
      <c r="K309" s="599"/>
      <c r="L309" s="599"/>
      <c r="M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599"/>
      <c r="I310" s="599"/>
      <c r="J310" s="599"/>
      <c r="K310" s="599"/>
      <c r="L310" s="599"/>
      <c r="M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599"/>
      <c r="I311" s="599"/>
      <c r="J311" s="599"/>
      <c r="K311" s="599"/>
      <c r="L311" s="599"/>
      <c r="M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599"/>
      <c r="I312" s="599"/>
      <c r="J312" s="599"/>
      <c r="K312" s="599"/>
      <c r="L312" s="599"/>
      <c r="M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599"/>
      <c r="I313" s="599"/>
      <c r="J313" s="599"/>
      <c r="K313" s="599"/>
      <c r="L313" s="599"/>
      <c r="M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599"/>
      <c r="I314" s="599"/>
      <c r="J314" s="599"/>
      <c r="K314" s="599"/>
      <c r="L314" s="599"/>
      <c r="M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599"/>
      <c r="I315" s="599"/>
      <c r="J315" s="599"/>
      <c r="K315" s="599"/>
      <c r="L315" s="599"/>
      <c r="M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599"/>
      <c r="I316" s="599"/>
      <c r="J316" s="599"/>
      <c r="K316" s="599"/>
      <c r="L316" s="599"/>
      <c r="M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599"/>
      <c r="I317" s="599"/>
      <c r="J317" s="599"/>
      <c r="K317" s="599"/>
      <c r="L317" s="599"/>
      <c r="M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599"/>
      <c r="I318" s="599"/>
      <c r="J318" s="599"/>
      <c r="K318" s="599"/>
      <c r="L318" s="599"/>
      <c r="M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599"/>
      <c r="I319" s="599"/>
      <c r="J319" s="599"/>
      <c r="K319" s="599"/>
      <c r="L319" s="599"/>
      <c r="M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599"/>
      <c r="I320" s="599"/>
      <c r="J320" s="599"/>
      <c r="K320" s="599"/>
      <c r="L320" s="599"/>
      <c r="M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599"/>
      <c r="I321" s="599"/>
      <c r="J321" s="599"/>
      <c r="K321" s="599"/>
      <c r="L321" s="599"/>
      <c r="M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599"/>
      <c r="I322" s="599"/>
      <c r="J322" s="599"/>
      <c r="K322" s="599"/>
      <c r="L322" s="599"/>
      <c r="M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599"/>
      <c r="I323" s="599"/>
      <c r="J323" s="599"/>
      <c r="K323" s="599"/>
      <c r="L323" s="599"/>
      <c r="M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599"/>
      <c r="I324" s="599"/>
      <c r="J324" s="599"/>
      <c r="K324" s="599"/>
      <c r="L324" s="599"/>
      <c r="M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599"/>
      <c r="I325" s="599"/>
      <c r="J325" s="599"/>
      <c r="K325" s="599"/>
      <c r="L325" s="599"/>
      <c r="M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599"/>
      <c r="I326" s="599"/>
      <c r="J326" s="599"/>
      <c r="K326" s="599"/>
      <c r="L326" s="599"/>
      <c r="M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599"/>
      <c r="I327" s="599"/>
      <c r="J327" s="599"/>
      <c r="K327" s="599"/>
      <c r="L327" s="599"/>
      <c r="M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599"/>
      <c r="I328" s="599"/>
      <c r="J328" s="599"/>
      <c r="K328" s="599"/>
      <c r="L328" s="599"/>
      <c r="M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599"/>
      <c r="I329" s="599"/>
      <c r="J329" s="599"/>
      <c r="K329" s="599"/>
      <c r="L329" s="599"/>
      <c r="M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599"/>
      <c r="I330" s="599"/>
      <c r="J330" s="599"/>
      <c r="K330" s="599"/>
      <c r="L330" s="599"/>
      <c r="M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599"/>
      <c r="I331" s="599"/>
      <c r="J331" s="599"/>
      <c r="K331" s="599"/>
      <c r="L331" s="599"/>
      <c r="M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599"/>
      <c r="I332" s="599"/>
      <c r="J332" s="599"/>
      <c r="K332" s="599"/>
      <c r="L332" s="599"/>
      <c r="M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599"/>
      <c r="I333" s="599"/>
      <c r="J333" s="599"/>
      <c r="K333" s="599"/>
      <c r="L333" s="599"/>
      <c r="M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599"/>
      <c r="I334" s="599"/>
      <c r="J334" s="599"/>
      <c r="K334" s="599"/>
      <c r="L334" s="599"/>
      <c r="M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599"/>
      <c r="I335" s="599"/>
      <c r="J335" s="599"/>
      <c r="K335" s="599"/>
      <c r="L335" s="599"/>
      <c r="M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599"/>
      <c r="I336" s="599"/>
      <c r="J336" s="599"/>
      <c r="K336" s="599"/>
      <c r="L336" s="599"/>
      <c r="M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599"/>
      <c r="I337" s="599"/>
      <c r="J337" s="599"/>
      <c r="K337" s="599"/>
      <c r="L337" s="599"/>
      <c r="M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599"/>
      <c r="I338" s="599"/>
      <c r="J338" s="599"/>
      <c r="K338" s="599"/>
      <c r="L338" s="599"/>
      <c r="M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599"/>
      <c r="I339" s="599"/>
      <c r="J339" s="599"/>
      <c r="K339" s="599"/>
      <c r="L339" s="599"/>
      <c r="M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599"/>
      <c r="I340" s="599"/>
      <c r="J340" s="599"/>
      <c r="K340" s="599"/>
      <c r="L340" s="599"/>
      <c r="M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599"/>
      <c r="I341" s="599"/>
      <c r="J341" s="599"/>
      <c r="K341" s="599"/>
      <c r="L341" s="599"/>
      <c r="M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599"/>
      <c r="I342" s="599"/>
      <c r="J342" s="599"/>
      <c r="K342" s="599"/>
      <c r="L342" s="599"/>
      <c r="M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599"/>
      <c r="I343" s="599"/>
      <c r="J343" s="599"/>
      <c r="K343" s="599"/>
      <c r="L343" s="599"/>
      <c r="M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599"/>
      <c r="I344" s="599"/>
      <c r="J344" s="599"/>
      <c r="K344" s="599"/>
      <c r="L344" s="599"/>
      <c r="M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599"/>
      <c r="I345" s="599"/>
      <c r="J345" s="599"/>
      <c r="K345" s="599"/>
      <c r="L345" s="599"/>
      <c r="M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599"/>
      <c r="I346" s="599"/>
      <c r="J346" s="599"/>
      <c r="K346" s="599"/>
      <c r="L346" s="599"/>
      <c r="M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599"/>
      <c r="I347" s="599"/>
      <c r="J347" s="599"/>
      <c r="K347" s="599"/>
      <c r="L347" s="599"/>
      <c r="M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599"/>
      <c r="I348" s="599"/>
      <c r="J348" s="599"/>
      <c r="K348" s="599"/>
      <c r="L348" s="599"/>
      <c r="M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599"/>
      <c r="I349" s="599"/>
      <c r="J349" s="599"/>
      <c r="K349" s="599"/>
      <c r="L349" s="599"/>
      <c r="M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599"/>
      <c r="I350" s="599"/>
      <c r="J350" s="599"/>
      <c r="K350" s="599"/>
      <c r="L350" s="599"/>
      <c r="M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599"/>
      <c r="I351" s="599"/>
      <c r="J351" s="599"/>
      <c r="K351" s="599"/>
      <c r="L351" s="599"/>
      <c r="M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599"/>
      <c r="I352" s="599"/>
      <c r="J352" s="599"/>
      <c r="K352" s="599"/>
      <c r="L352" s="599"/>
      <c r="M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599"/>
      <c r="I353" s="599"/>
      <c r="J353" s="599"/>
      <c r="K353" s="599"/>
      <c r="L353" s="599"/>
      <c r="M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599"/>
      <c r="I354" s="599"/>
      <c r="J354" s="599"/>
      <c r="K354" s="599"/>
      <c r="L354" s="599"/>
      <c r="M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599"/>
      <c r="I355" s="599"/>
      <c r="J355" s="599"/>
      <c r="K355" s="599"/>
      <c r="L355" s="599"/>
      <c r="M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599"/>
      <c r="I356" s="599"/>
      <c r="J356" s="599"/>
      <c r="K356" s="599"/>
      <c r="L356" s="599"/>
      <c r="M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599"/>
      <c r="I357" s="599"/>
      <c r="J357" s="599"/>
      <c r="K357" s="599"/>
      <c r="L357" s="599"/>
      <c r="M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599"/>
      <c r="I358" s="599"/>
      <c r="J358" s="599"/>
      <c r="K358" s="599"/>
      <c r="L358" s="599"/>
      <c r="M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599"/>
      <c r="I359" s="599"/>
      <c r="J359" s="599"/>
      <c r="K359" s="599"/>
      <c r="L359" s="599"/>
      <c r="M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599"/>
      <c r="I360" s="599"/>
      <c r="J360" s="599"/>
      <c r="K360" s="599"/>
      <c r="L360" s="599"/>
      <c r="M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599"/>
      <c r="I361" s="599"/>
      <c r="J361" s="599"/>
      <c r="K361" s="599"/>
      <c r="L361" s="599"/>
      <c r="M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599"/>
      <c r="I362" s="599"/>
      <c r="J362" s="599"/>
      <c r="K362" s="599"/>
      <c r="L362" s="599"/>
      <c r="M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599"/>
      <c r="I363" s="599"/>
      <c r="J363" s="599"/>
      <c r="K363" s="599"/>
      <c r="L363" s="599"/>
      <c r="M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599"/>
      <c r="I364" s="599"/>
      <c r="J364" s="599"/>
      <c r="K364" s="599"/>
      <c r="L364" s="599"/>
      <c r="M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599"/>
      <c r="I365" s="599"/>
      <c r="J365" s="599"/>
      <c r="K365" s="599"/>
      <c r="L365" s="599"/>
      <c r="M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599"/>
      <c r="I366" s="599"/>
      <c r="J366" s="599"/>
      <c r="K366" s="599"/>
      <c r="L366" s="599"/>
      <c r="M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599"/>
      <c r="I367" s="599"/>
      <c r="J367" s="599"/>
      <c r="K367" s="599"/>
      <c r="L367" s="599"/>
      <c r="M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599"/>
      <c r="I368" s="599"/>
      <c r="J368" s="599"/>
      <c r="K368" s="599"/>
      <c r="L368" s="599"/>
      <c r="M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599"/>
      <c r="I369" s="599"/>
      <c r="J369" s="599"/>
      <c r="K369" s="599"/>
      <c r="L369" s="599"/>
      <c r="M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599"/>
      <c r="I370" s="599"/>
      <c r="J370" s="599"/>
      <c r="K370" s="599"/>
      <c r="L370" s="599"/>
      <c r="M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599"/>
      <c r="I371" s="599"/>
      <c r="J371" s="599"/>
      <c r="K371" s="599"/>
      <c r="L371" s="599"/>
      <c r="M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599"/>
      <c r="I372" s="599"/>
      <c r="J372" s="599"/>
      <c r="K372" s="599"/>
      <c r="L372" s="599"/>
      <c r="M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599"/>
      <c r="I373" s="599"/>
      <c r="J373" s="599"/>
      <c r="K373" s="599"/>
      <c r="L373" s="599"/>
      <c r="M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599"/>
      <c r="I374" s="599"/>
      <c r="J374" s="599"/>
      <c r="K374" s="599"/>
      <c r="L374" s="599"/>
      <c r="M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599"/>
      <c r="I375" s="599"/>
      <c r="J375" s="599"/>
      <c r="K375" s="599"/>
      <c r="L375" s="599"/>
      <c r="M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599"/>
      <c r="I376" s="599"/>
      <c r="J376" s="599"/>
      <c r="K376" s="599"/>
      <c r="L376" s="599"/>
      <c r="M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599"/>
      <c r="I377" s="599"/>
      <c r="J377" s="599"/>
      <c r="K377" s="599"/>
      <c r="L377" s="599"/>
      <c r="M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599"/>
      <c r="I378" s="599"/>
      <c r="J378" s="599"/>
      <c r="K378" s="599"/>
      <c r="L378" s="599"/>
      <c r="M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599"/>
      <c r="I379" s="599"/>
      <c r="J379" s="599"/>
      <c r="K379" s="599"/>
      <c r="L379" s="599"/>
      <c r="M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599"/>
      <c r="I380" s="599"/>
      <c r="J380" s="599"/>
      <c r="K380" s="599"/>
      <c r="L380" s="599"/>
      <c r="M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599"/>
      <c r="I381" s="599"/>
      <c r="J381" s="599"/>
      <c r="K381" s="599"/>
      <c r="L381" s="599"/>
      <c r="M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599"/>
      <c r="I382" s="599"/>
      <c r="J382" s="599"/>
      <c r="K382" s="599"/>
      <c r="L382" s="599"/>
      <c r="M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599"/>
      <c r="I383" s="599"/>
      <c r="J383" s="599"/>
      <c r="K383" s="599"/>
      <c r="L383" s="599"/>
      <c r="M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599"/>
      <c r="I384" s="599"/>
      <c r="J384" s="599"/>
      <c r="K384" s="599"/>
      <c r="L384" s="599"/>
      <c r="M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599"/>
      <c r="I385" s="599"/>
      <c r="J385" s="599"/>
      <c r="K385" s="599"/>
      <c r="L385" s="599"/>
      <c r="M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599"/>
      <c r="I386" s="599"/>
      <c r="J386" s="599"/>
      <c r="K386" s="599"/>
      <c r="L386" s="599"/>
      <c r="M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599"/>
      <c r="I387" s="599"/>
      <c r="J387" s="599"/>
      <c r="K387" s="599"/>
      <c r="L387" s="599"/>
      <c r="M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599"/>
      <c r="I388" s="599"/>
      <c r="J388" s="599"/>
      <c r="K388" s="599"/>
      <c r="L388" s="599"/>
      <c r="M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599"/>
      <c r="I389" s="599"/>
      <c r="J389" s="599"/>
      <c r="K389" s="599"/>
      <c r="L389" s="599"/>
      <c r="M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599"/>
      <c r="I390" s="599"/>
      <c r="J390" s="599"/>
      <c r="K390" s="599"/>
      <c r="L390" s="599"/>
      <c r="M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599"/>
      <c r="I391" s="599"/>
      <c r="J391" s="599"/>
      <c r="K391" s="599"/>
      <c r="L391" s="599"/>
      <c r="M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599"/>
      <c r="I392" s="599"/>
      <c r="J392" s="599"/>
      <c r="K392" s="599"/>
      <c r="L392" s="599"/>
      <c r="M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599"/>
      <c r="I393" s="599"/>
      <c r="J393" s="599"/>
      <c r="K393" s="599"/>
      <c r="L393" s="599"/>
      <c r="M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599"/>
      <c r="I394" s="599"/>
      <c r="J394" s="599"/>
      <c r="K394" s="599"/>
      <c r="L394" s="599"/>
      <c r="M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599"/>
      <c r="I395" s="599"/>
      <c r="J395" s="599"/>
      <c r="K395" s="599"/>
      <c r="L395" s="599"/>
      <c r="M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599"/>
      <c r="I396" s="599"/>
      <c r="J396" s="599"/>
      <c r="K396" s="599"/>
      <c r="L396" s="599"/>
      <c r="M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599"/>
      <c r="I397" s="599"/>
      <c r="J397" s="599"/>
      <c r="K397" s="599"/>
      <c r="L397" s="599"/>
      <c r="M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599"/>
      <c r="I398" s="599"/>
      <c r="J398" s="599"/>
      <c r="K398" s="599"/>
      <c r="L398" s="599"/>
      <c r="M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599"/>
      <c r="I399" s="599"/>
      <c r="J399" s="599"/>
      <c r="K399" s="599"/>
      <c r="L399" s="599"/>
      <c r="M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599"/>
      <c r="I400" s="599"/>
      <c r="J400" s="599"/>
      <c r="K400" s="599"/>
      <c r="L400" s="599"/>
      <c r="M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599"/>
      <c r="I401" s="599"/>
      <c r="J401" s="599"/>
      <c r="K401" s="599"/>
      <c r="L401" s="599"/>
      <c r="M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599"/>
      <c r="I402" s="599"/>
      <c r="J402" s="599"/>
      <c r="K402" s="599"/>
      <c r="L402" s="599"/>
      <c r="M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599"/>
      <c r="I403" s="599"/>
      <c r="J403" s="599"/>
      <c r="K403" s="599"/>
      <c r="L403" s="599"/>
      <c r="M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599"/>
      <c r="I404" s="599"/>
      <c r="J404" s="599"/>
      <c r="K404" s="599"/>
      <c r="L404" s="599"/>
      <c r="M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599"/>
      <c r="I405" s="599"/>
      <c r="J405" s="599"/>
      <c r="K405" s="599"/>
      <c r="L405" s="599"/>
      <c r="M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599"/>
      <c r="I406" s="599"/>
      <c r="J406" s="599"/>
      <c r="K406" s="599"/>
      <c r="L406" s="599"/>
      <c r="M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599"/>
      <c r="I407" s="599"/>
      <c r="J407" s="599"/>
      <c r="K407" s="599"/>
      <c r="L407" s="599"/>
      <c r="M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599"/>
      <c r="I408" s="599"/>
      <c r="J408" s="599"/>
      <c r="K408" s="599"/>
      <c r="L408" s="599"/>
      <c r="M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599"/>
      <c r="I409" s="599"/>
      <c r="J409" s="599"/>
      <c r="K409" s="599"/>
      <c r="L409" s="599"/>
      <c r="M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599"/>
      <c r="I410" s="599"/>
      <c r="J410" s="599"/>
      <c r="K410" s="599"/>
      <c r="L410" s="599"/>
      <c r="M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599"/>
      <c r="I411" s="599"/>
      <c r="J411" s="599"/>
      <c r="K411" s="599"/>
      <c r="L411" s="599"/>
      <c r="M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599"/>
      <c r="I412" s="599"/>
      <c r="J412" s="599"/>
      <c r="K412" s="599"/>
      <c r="L412" s="599"/>
      <c r="M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599"/>
      <c r="I413" s="599"/>
      <c r="J413" s="599"/>
      <c r="K413" s="599"/>
      <c r="L413" s="599"/>
      <c r="M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599"/>
      <c r="I414" s="599"/>
      <c r="J414" s="599"/>
      <c r="K414" s="599"/>
      <c r="L414" s="599"/>
      <c r="M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599"/>
      <c r="I415" s="599"/>
      <c r="J415" s="599"/>
      <c r="K415" s="599"/>
      <c r="L415" s="599"/>
      <c r="M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599"/>
      <c r="I416" s="599"/>
      <c r="J416" s="599"/>
      <c r="K416" s="599"/>
      <c r="L416" s="599"/>
      <c r="M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599"/>
      <c r="I417" s="599"/>
      <c r="J417" s="599"/>
      <c r="K417" s="599"/>
      <c r="L417" s="599"/>
      <c r="M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599"/>
      <c r="I418" s="599"/>
      <c r="J418" s="599"/>
      <c r="K418" s="599"/>
      <c r="L418" s="599"/>
      <c r="M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599"/>
      <c r="I419" s="599"/>
      <c r="J419" s="599"/>
      <c r="K419" s="599"/>
      <c r="L419" s="599"/>
      <c r="M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599"/>
      <c r="I420" s="599"/>
      <c r="J420" s="599"/>
      <c r="K420" s="599"/>
      <c r="L420" s="599"/>
      <c r="M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599"/>
      <c r="I421" s="599"/>
      <c r="J421" s="599"/>
      <c r="K421" s="599"/>
      <c r="L421" s="599"/>
      <c r="M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599"/>
      <c r="I422" s="599"/>
      <c r="J422" s="599"/>
      <c r="K422" s="599"/>
      <c r="L422" s="599"/>
      <c r="M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599"/>
      <c r="I423" s="599"/>
      <c r="J423" s="599"/>
      <c r="K423" s="599"/>
      <c r="L423" s="599"/>
      <c r="M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599"/>
      <c r="I424" s="599"/>
      <c r="J424" s="599"/>
      <c r="K424" s="599"/>
      <c r="L424" s="599"/>
      <c r="M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599"/>
      <c r="I425" s="599"/>
      <c r="J425" s="599"/>
      <c r="K425" s="599"/>
      <c r="L425" s="599"/>
      <c r="M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599"/>
      <c r="I426" s="599"/>
      <c r="J426" s="599"/>
      <c r="K426" s="599"/>
      <c r="L426" s="599"/>
      <c r="M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599"/>
      <c r="I427" s="599"/>
      <c r="J427" s="599"/>
      <c r="K427" s="599"/>
      <c r="L427" s="599"/>
      <c r="M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599"/>
      <c r="I428" s="599"/>
      <c r="J428" s="599"/>
      <c r="K428" s="599"/>
      <c r="L428" s="599"/>
      <c r="M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599"/>
      <c r="I429" s="599"/>
      <c r="J429" s="599"/>
      <c r="K429" s="599"/>
      <c r="L429" s="599"/>
      <c r="M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599"/>
      <c r="I430" s="599"/>
      <c r="J430" s="599"/>
      <c r="K430" s="599"/>
      <c r="L430" s="599"/>
      <c r="M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599"/>
      <c r="I431" s="599"/>
      <c r="J431" s="599"/>
      <c r="K431" s="599"/>
      <c r="L431" s="599"/>
      <c r="M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599"/>
      <c r="I432" s="599"/>
      <c r="J432" s="599"/>
      <c r="K432" s="599"/>
      <c r="L432" s="599"/>
      <c r="M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599"/>
      <c r="I433" s="599"/>
      <c r="J433" s="599"/>
      <c r="K433" s="599"/>
      <c r="L433" s="599"/>
      <c r="M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599"/>
      <c r="I434" s="599"/>
      <c r="J434" s="599"/>
      <c r="K434" s="599"/>
      <c r="L434" s="599"/>
      <c r="M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599"/>
      <c r="I435" s="599"/>
      <c r="J435" s="599"/>
      <c r="K435" s="599"/>
      <c r="L435" s="599"/>
      <c r="M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599"/>
      <c r="I436" s="599"/>
      <c r="J436" s="599"/>
      <c r="K436" s="599"/>
      <c r="L436" s="599"/>
      <c r="M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599"/>
      <c r="I437" s="599"/>
      <c r="J437" s="599"/>
      <c r="K437" s="599"/>
      <c r="L437" s="599"/>
      <c r="M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599"/>
      <c r="I438" s="599"/>
      <c r="J438" s="599"/>
      <c r="K438" s="599"/>
      <c r="L438" s="599"/>
      <c r="M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599"/>
      <c r="I439" s="599"/>
      <c r="J439" s="599"/>
      <c r="K439" s="599"/>
      <c r="L439" s="599"/>
      <c r="M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599"/>
      <c r="I440" s="599"/>
      <c r="J440" s="599"/>
      <c r="K440" s="599"/>
      <c r="L440" s="599"/>
      <c r="M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599"/>
      <c r="I441" s="599"/>
      <c r="J441" s="599"/>
      <c r="K441" s="599"/>
      <c r="L441" s="599"/>
      <c r="M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599"/>
      <c r="I442" s="599"/>
      <c r="J442" s="599"/>
      <c r="K442" s="599"/>
      <c r="L442" s="599"/>
      <c r="M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599"/>
      <c r="I443" s="599"/>
      <c r="J443" s="599"/>
      <c r="K443" s="599"/>
      <c r="L443" s="599"/>
      <c r="M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599"/>
      <c r="I444" s="599"/>
      <c r="J444" s="599"/>
      <c r="K444" s="599"/>
      <c r="L444" s="599"/>
      <c r="M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599"/>
      <c r="I445" s="599"/>
      <c r="J445" s="599"/>
      <c r="K445" s="599"/>
      <c r="L445" s="599"/>
      <c r="M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599"/>
      <c r="I446" s="599"/>
      <c r="J446" s="599"/>
      <c r="K446" s="599"/>
      <c r="L446" s="599"/>
      <c r="M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599"/>
      <c r="I447" s="599"/>
      <c r="J447" s="599"/>
      <c r="K447" s="599"/>
      <c r="L447" s="599"/>
      <c r="M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599"/>
      <c r="I448" s="599"/>
      <c r="J448" s="599"/>
      <c r="K448" s="599"/>
      <c r="L448" s="599"/>
      <c r="M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599"/>
      <c r="I449" s="599"/>
      <c r="J449" s="599"/>
      <c r="K449" s="599"/>
      <c r="L449" s="599"/>
      <c r="M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599"/>
      <c r="I450" s="599"/>
      <c r="J450" s="599"/>
      <c r="K450" s="599"/>
      <c r="L450" s="599"/>
      <c r="M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599"/>
      <c r="I451" s="599"/>
      <c r="J451" s="599"/>
      <c r="K451" s="599"/>
      <c r="L451" s="599"/>
      <c r="M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599"/>
      <c r="I452" s="599"/>
      <c r="J452" s="599"/>
      <c r="K452" s="599"/>
      <c r="L452" s="599"/>
      <c r="M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599"/>
      <c r="I453" s="599"/>
      <c r="J453" s="599"/>
      <c r="K453" s="599"/>
      <c r="L453" s="599"/>
      <c r="M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599"/>
      <c r="I454" s="599"/>
      <c r="J454" s="599"/>
      <c r="K454" s="599"/>
      <c r="L454" s="599"/>
      <c r="M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599"/>
      <c r="I455" s="599"/>
      <c r="J455" s="599"/>
      <c r="K455" s="599"/>
      <c r="L455" s="599"/>
      <c r="M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599"/>
      <c r="I456" s="599"/>
      <c r="J456" s="599"/>
      <c r="K456" s="599"/>
      <c r="L456" s="599"/>
      <c r="M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599"/>
      <c r="I457" s="599"/>
      <c r="J457" s="599"/>
      <c r="K457" s="599"/>
      <c r="L457" s="599"/>
      <c r="M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599"/>
      <c r="I458" s="599"/>
      <c r="J458" s="599"/>
      <c r="K458" s="599"/>
      <c r="L458" s="599"/>
      <c r="M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599"/>
      <c r="I459" s="599"/>
      <c r="J459" s="599"/>
      <c r="K459" s="599"/>
      <c r="L459" s="599"/>
      <c r="M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599"/>
      <c r="I460" s="599"/>
      <c r="J460" s="599"/>
      <c r="K460" s="599"/>
      <c r="L460" s="599"/>
      <c r="M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599"/>
      <c r="I461" s="599"/>
      <c r="J461" s="599"/>
      <c r="K461" s="599"/>
      <c r="L461" s="599"/>
      <c r="M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599"/>
      <c r="I462" s="599"/>
      <c r="J462" s="599"/>
      <c r="K462" s="599"/>
      <c r="L462" s="599"/>
      <c r="M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599"/>
      <c r="I463" s="599"/>
      <c r="J463" s="599"/>
      <c r="K463" s="599"/>
      <c r="L463" s="599"/>
      <c r="M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599"/>
      <c r="I464" s="599"/>
      <c r="J464" s="599"/>
      <c r="K464" s="599"/>
      <c r="L464" s="599"/>
      <c r="M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599"/>
      <c r="I465" s="599"/>
      <c r="J465" s="599"/>
      <c r="K465" s="599"/>
      <c r="L465" s="599"/>
      <c r="M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599"/>
      <c r="I466" s="599"/>
      <c r="J466" s="599"/>
      <c r="K466" s="599"/>
      <c r="L466" s="599"/>
      <c r="M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599"/>
      <c r="I467" s="599"/>
      <c r="J467" s="599"/>
      <c r="K467" s="599"/>
      <c r="L467" s="599"/>
      <c r="M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599"/>
      <c r="I468" s="599"/>
      <c r="J468" s="599"/>
      <c r="K468" s="599"/>
      <c r="L468" s="599"/>
      <c r="M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599"/>
      <c r="I469" s="599"/>
      <c r="J469" s="599"/>
      <c r="K469" s="599"/>
      <c r="L469" s="599"/>
      <c r="M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599"/>
      <c r="I470" s="599"/>
      <c r="J470" s="599"/>
      <c r="K470" s="599"/>
      <c r="L470" s="599"/>
      <c r="M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599"/>
      <c r="I471" s="599"/>
      <c r="J471" s="599"/>
      <c r="K471" s="599"/>
      <c r="L471" s="599"/>
      <c r="M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599"/>
      <c r="I472" s="599"/>
      <c r="J472" s="599"/>
      <c r="K472" s="599"/>
      <c r="L472" s="599"/>
      <c r="M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599"/>
      <c r="I473" s="599"/>
      <c r="J473" s="599"/>
      <c r="K473" s="599"/>
      <c r="L473" s="599"/>
      <c r="M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599"/>
      <c r="I474" s="599"/>
      <c r="J474" s="599"/>
      <c r="K474" s="599"/>
      <c r="L474" s="599"/>
      <c r="M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599"/>
      <c r="I475" s="599"/>
      <c r="J475" s="599"/>
      <c r="K475" s="599"/>
      <c r="L475" s="599"/>
      <c r="M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599"/>
      <c r="I476" s="599"/>
      <c r="J476" s="599"/>
      <c r="K476" s="599"/>
      <c r="L476" s="599"/>
      <c r="M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599"/>
      <c r="I477" s="599"/>
      <c r="J477" s="599"/>
      <c r="K477" s="599"/>
      <c r="L477" s="599"/>
      <c r="M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599"/>
      <c r="I478" s="599"/>
      <c r="J478" s="599"/>
      <c r="K478" s="599"/>
      <c r="L478" s="599"/>
      <c r="M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599"/>
      <c r="I479" s="599"/>
      <c r="J479" s="599"/>
      <c r="K479" s="599"/>
      <c r="L479" s="599"/>
      <c r="M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599"/>
      <c r="I480" s="599"/>
      <c r="J480" s="599"/>
      <c r="K480" s="599"/>
      <c r="L480" s="599"/>
      <c r="M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599"/>
      <c r="I481" s="599"/>
      <c r="J481" s="599"/>
      <c r="K481" s="599"/>
      <c r="L481" s="599"/>
      <c r="M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599"/>
      <c r="I482" s="599"/>
      <c r="J482" s="599"/>
      <c r="K482" s="599"/>
      <c r="L482" s="599"/>
      <c r="M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599"/>
      <c r="I483" s="599"/>
      <c r="J483" s="599"/>
      <c r="K483" s="599"/>
      <c r="L483" s="599"/>
      <c r="M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599"/>
      <c r="I484" s="599"/>
      <c r="J484" s="599"/>
      <c r="K484" s="599"/>
      <c r="L484" s="599"/>
      <c r="M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599"/>
      <c r="I485" s="599"/>
      <c r="J485" s="599"/>
      <c r="K485" s="599"/>
      <c r="L485" s="599"/>
      <c r="M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599"/>
      <c r="I486" s="599"/>
      <c r="J486" s="599"/>
      <c r="K486" s="599"/>
      <c r="L486" s="599"/>
      <c r="M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599"/>
      <c r="I487" s="599"/>
      <c r="J487" s="599"/>
      <c r="K487" s="599"/>
      <c r="L487" s="599"/>
      <c r="M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599"/>
      <c r="I488" s="599"/>
      <c r="J488" s="599"/>
      <c r="K488" s="599"/>
      <c r="L488" s="599"/>
      <c r="M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599"/>
      <c r="I489" s="599"/>
      <c r="J489" s="599"/>
      <c r="K489" s="599"/>
      <c r="L489" s="599"/>
      <c r="M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599"/>
      <c r="I490" s="599"/>
      <c r="J490" s="599"/>
      <c r="K490" s="599"/>
      <c r="L490" s="599"/>
      <c r="M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599"/>
      <c r="I491" s="599"/>
      <c r="J491" s="599"/>
      <c r="K491" s="599"/>
      <c r="L491" s="599"/>
      <c r="M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599"/>
      <c r="I492" s="599"/>
      <c r="J492" s="599"/>
      <c r="K492" s="599"/>
      <c r="L492" s="599"/>
      <c r="M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599"/>
      <c r="I493" s="599"/>
      <c r="J493" s="599"/>
      <c r="K493" s="599"/>
      <c r="L493" s="599"/>
      <c r="M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599"/>
      <c r="I494" s="599"/>
      <c r="J494" s="599"/>
      <c r="K494" s="599"/>
      <c r="L494" s="599"/>
      <c r="M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599"/>
      <c r="I495" s="599"/>
      <c r="J495" s="599"/>
      <c r="K495" s="599"/>
      <c r="L495" s="599"/>
      <c r="M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599"/>
      <c r="I496" s="599"/>
      <c r="J496" s="599"/>
      <c r="K496" s="599"/>
      <c r="L496" s="599"/>
      <c r="M496" s="127"/>
    </row>
    <row r="497" ht="15.75" customHeight="1">
      <c r="H497" s="600"/>
      <c r="I497" s="600"/>
      <c r="J497" s="600"/>
      <c r="K497" s="600"/>
      <c r="L497" s="600"/>
    </row>
    <row r="498" ht="15.75" customHeight="1">
      <c r="H498" s="600"/>
      <c r="I498" s="600"/>
      <c r="J498" s="600"/>
      <c r="K498" s="600"/>
      <c r="L498" s="600"/>
    </row>
    <row r="499" ht="15.75" customHeight="1">
      <c r="H499" s="600"/>
      <c r="I499" s="600"/>
      <c r="J499" s="600"/>
      <c r="K499" s="600"/>
      <c r="L499" s="600"/>
    </row>
    <row r="500" ht="15.75" customHeight="1">
      <c r="H500" s="600"/>
      <c r="I500" s="600"/>
      <c r="J500" s="600"/>
      <c r="K500" s="600"/>
      <c r="L500" s="600"/>
    </row>
    <row r="501" ht="15.75" customHeight="1">
      <c r="H501" s="600"/>
      <c r="I501" s="600"/>
      <c r="J501" s="600"/>
      <c r="K501" s="600"/>
      <c r="L501" s="600"/>
    </row>
    <row r="502" ht="15.75" customHeight="1">
      <c r="H502" s="600"/>
      <c r="I502" s="600"/>
      <c r="J502" s="600"/>
      <c r="K502" s="600"/>
      <c r="L502" s="600"/>
    </row>
    <row r="503" ht="15.75" customHeight="1">
      <c r="H503" s="600"/>
      <c r="I503" s="600"/>
      <c r="J503" s="600"/>
      <c r="K503" s="600"/>
      <c r="L503" s="600"/>
    </row>
    <row r="504" ht="15.75" customHeight="1">
      <c r="H504" s="600"/>
      <c r="I504" s="600"/>
      <c r="J504" s="600"/>
      <c r="K504" s="600"/>
      <c r="L504" s="600"/>
    </row>
    <row r="505" ht="15.75" customHeight="1">
      <c r="H505" s="600"/>
      <c r="I505" s="600"/>
      <c r="J505" s="600"/>
      <c r="K505" s="600"/>
      <c r="L505" s="600"/>
    </row>
    <row r="506" ht="15.75" customHeight="1">
      <c r="H506" s="600"/>
      <c r="I506" s="600"/>
      <c r="J506" s="600"/>
      <c r="K506" s="600"/>
      <c r="L506" s="600"/>
    </row>
    <row r="507" ht="15.75" customHeight="1">
      <c r="H507" s="600"/>
      <c r="I507" s="600"/>
      <c r="J507" s="600"/>
      <c r="K507" s="600"/>
      <c r="L507" s="600"/>
    </row>
    <row r="508" ht="15.75" customHeight="1">
      <c r="H508" s="600"/>
      <c r="I508" s="600"/>
      <c r="J508" s="600"/>
      <c r="K508" s="600"/>
      <c r="L508" s="600"/>
    </row>
    <row r="509" ht="15.75" customHeight="1">
      <c r="H509" s="600"/>
      <c r="I509" s="600"/>
      <c r="J509" s="600"/>
      <c r="K509" s="600"/>
      <c r="L509" s="600"/>
    </row>
    <row r="510" ht="15.75" customHeight="1">
      <c r="H510" s="600"/>
      <c r="I510" s="600"/>
      <c r="J510" s="600"/>
      <c r="K510" s="600"/>
      <c r="L510" s="600"/>
    </row>
    <row r="511" ht="15.75" customHeight="1">
      <c r="H511" s="600"/>
      <c r="I511" s="600"/>
      <c r="J511" s="600"/>
      <c r="K511" s="600"/>
      <c r="L511" s="600"/>
    </row>
    <row r="512" ht="15.75" customHeight="1">
      <c r="H512" s="600"/>
      <c r="I512" s="600"/>
      <c r="J512" s="600"/>
      <c r="K512" s="600"/>
      <c r="L512" s="600"/>
    </row>
    <row r="513" ht="15.75" customHeight="1">
      <c r="H513" s="600"/>
      <c r="I513" s="600"/>
      <c r="J513" s="600"/>
      <c r="K513" s="600"/>
      <c r="L513" s="600"/>
    </row>
    <row r="514" ht="15.75" customHeight="1">
      <c r="H514" s="600"/>
      <c r="I514" s="600"/>
      <c r="J514" s="600"/>
      <c r="K514" s="600"/>
      <c r="L514" s="600"/>
    </row>
    <row r="515" ht="15.75" customHeight="1">
      <c r="H515" s="600"/>
      <c r="I515" s="600"/>
      <c r="J515" s="600"/>
      <c r="K515" s="600"/>
      <c r="L515" s="600"/>
    </row>
    <row r="516" ht="15.75" customHeight="1">
      <c r="H516" s="600"/>
      <c r="I516" s="600"/>
      <c r="J516" s="600"/>
      <c r="K516" s="600"/>
      <c r="L516" s="600"/>
    </row>
    <row r="517" ht="15.75" customHeight="1">
      <c r="H517" s="600"/>
      <c r="I517" s="600"/>
      <c r="J517" s="600"/>
      <c r="K517" s="600"/>
      <c r="L517" s="600"/>
    </row>
    <row r="518" ht="15.75" customHeight="1">
      <c r="H518" s="600"/>
      <c r="I518" s="600"/>
      <c r="J518" s="600"/>
      <c r="K518" s="600"/>
      <c r="L518" s="600"/>
    </row>
    <row r="519" ht="15.75" customHeight="1">
      <c r="H519" s="600"/>
      <c r="I519" s="600"/>
      <c r="J519" s="600"/>
      <c r="K519" s="600"/>
      <c r="L519" s="600"/>
    </row>
    <row r="520" ht="15.75" customHeight="1">
      <c r="H520" s="600"/>
      <c r="I520" s="600"/>
      <c r="J520" s="600"/>
      <c r="K520" s="600"/>
      <c r="L520" s="600"/>
    </row>
    <row r="521" ht="15.75" customHeight="1">
      <c r="H521" s="600"/>
      <c r="I521" s="600"/>
      <c r="J521" s="600"/>
      <c r="K521" s="600"/>
      <c r="L521" s="600"/>
    </row>
    <row r="522" ht="15.75" customHeight="1">
      <c r="H522" s="600"/>
      <c r="I522" s="600"/>
      <c r="J522" s="600"/>
      <c r="K522" s="600"/>
      <c r="L522" s="600"/>
    </row>
    <row r="523" ht="15.75" customHeight="1">
      <c r="H523" s="600"/>
      <c r="I523" s="600"/>
      <c r="J523" s="600"/>
      <c r="K523" s="600"/>
      <c r="L523" s="600"/>
    </row>
    <row r="524" ht="15.75" customHeight="1">
      <c r="H524" s="600"/>
      <c r="I524" s="600"/>
      <c r="J524" s="600"/>
      <c r="K524" s="600"/>
      <c r="L524" s="600"/>
    </row>
    <row r="525" ht="15.75" customHeight="1">
      <c r="H525" s="600"/>
      <c r="I525" s="600"/>
      <c r="J525" s="600"/>
      <c r="K525" s="600"/>
      <c r="L525" s="600"/>
    </row>
    <row r="526" ht="15.75" customHeight="1">
      <c r="H526" s="600"/>
      <c r="I526" s="600"/>
      <c r="J526" s="600"/>
      <c r="K526" s="600"/>
      <c r="L526" s="600"/>
    </row>
    <row r="527" ht="15.75" customHeight="1">
      <c r="H527" s="600"/>
      <c r="I527" s="600"/>
      <c r="J527" s="600"/>
      <c r="K527" s="600"/>
      <c r="L527" s="600"/>
    </row>
    <row r="528" ht="15.75" customHeight="1">
      <c r="H528" s="600"/>
      <c r="I528" s="600"/>
      <c r="J528" s="600"/>
      <c r="K528" s="600"/>
      <c r="L528" s="600"/>
    </row>
    <row r="529" ht="15.75" customHeight="1">
      <c r="H529" s="600"/>
      <c r="I529" s="600"/>
      <c r="J529" s="600"/>
      <c r="K529" s="600"/>
      <c r="L529" s="600"/>
    </row>
    <row r="530" ht="15.75" customHeight="1">
      <c r="H530" s="600"/>
      <c r="I530" s="600"/>
      <c r="J530" s="600"/>
      <c r="K530" s="600"/>
      <c r="L530" s="600"/>
    </row>
    <row r="531" ht="15.75" customHeight="1">
      <c r="H531" s="600"/>
      <c r="I531" s="600"/>
      <c r="J531" s="600"/>
      <c r="K531" s="600"/>
      <c r="L531" s="600"/>
    </row>
    <row r="532" ht="15.75" customHeight="1">
      <c r="H532" s="600"/>
      <c r="I532" s="600"/>
      <c r="J532" s="600"/>
      <c r="K532" s="600"/>
      <c r="L532" s="600"/>
    </row>
    <row r="533" ht="15.75" customHeight="1">
      <c r="H533" s="600"/>
      <c r="I533" s="600"/>
      <c r="J533" s="600"/>
      <c r="K533" s="600"/>
      <c r="L533" s="600"/>
    </row>
    <row r="534" ht="15.75" customHeight="1">
      <c r="H534" s="600"/>
      <c r="I534" s="600"/>
      <c r="J534" s="600"/>
      <c r="K534" s="600"/>
      <c r="L534" s="600"/>
    </row>
    <row r="535" ht="15.75" customHeight="1">
      <c r="H535" s="600"/>
      <c r="I535" s="600"/>
      <c r="J535" s="600"/>
      <c r="K535" s="600"/>
      <c r="L535" s="600"/>
    </row>
    <row r="536" ht="15.75" customHeight="1">
      <c r="H536" s="600"/>
      <c r="I536" s="600"/>
      <c r="J536" s="600"/>
      <c r="K536" s="600"/>
      <c r="L536" s="600"/>
    </row>
    <row r="537" ht="15.75" customHeight="1">
      <c r="H537" s="600"/>
      <c r="I537" s="600"/>
      <c r="J537" s="600"/>
      <c r="K537" s="600"/>
      <c r="L537" s="600"/>
    </row>
    <row r="538" ht="15.75" customHeight="1">
      <c r="H538" s="600"/>
      <c r="I538" s="600"/>
      <c r="J538" s="600"/>
      <c r="K538" s="600"/>
      <c r="L538" s="600"/>
    </row>
    <row r="539" ht="15.75" customHeight="1">
      <c r="H539" s="600"/>
      <c r="I539" s="600"/>
      <c r="J539" s="600"/>
      <c r="K539" s="600"/>
      <c r="L539" s="600"/>
    </row>
    <row r="540" ht="15.75" customHeight="1">
      <c r="H540" s="600"/>
      <c r="I540" s="600"/>
      <c r="J540" s="600"/>
      <c r="K540" s="600"/>
      <c r="L540" s="600"/>
    </row>
    <row r="541" ht="15.75" customHeight="1">
      <c r="H541" s="600"/>
      <c r="I541" s="600"/>
      <c r="J541" s="600"/>
      <c r="K541" s="600"/>
      <c r="L541" s="600"/>
    </row>
    <row r="542" ht="15.75" customHeight="1">
      <c r="H542" s="600"/>
      <c r="I542" s="600"/>
      <c r="J542" s="600"/>
      <c r="K542" s="600"/>
      <c r="L542" s="600"/>
    </row>
    <row r="543" ht="15.75" customHeight="1">
      <c r="H543" s="600"/>
      <c r="I543" s="600"/>
      <c r="J543" s="600"/>
      <c r="K543" s="600"/>
      <c r="L543" s="600"/>
    </row>
    <row r="544" ht="15.75" customHeight="1">
      <c r="H544" s="600"/>
      <c r="I544" s="600"/>
      <c r="J544" s="600"/>
      <c r="K544" s="600"/>
      <c r="L544" s="600"/>
    </row>
    <row r="545" ht="15.75" customHeight="1">
      <c r="H545" s="600"/>
      <c r="I545" s="600"/>
      <c r="J545" s="600"/>
      <c r="K545" s="600"/>
      <c r="L545" s="600"/>
    </row>
    <row r="546" ht="15.75" customHeight="1">
      <c r="H546" s="600"/>
      <c r="I546" s="600"/>
      <c r="J546" s="600"/>
      <c r="K546" s="600"/>
      <c r="L546" s="600"/>
    </row>
    <row r="547" ht="15.75" customHeight="1">
      <c r="H547" s="600"/>
      <c r="I547" s="600"/>
      <c r="J547" s="600"/>
      <c r="K547" s="600"/>
      <c r="L547" s="600"/>
    </row>
    <row r="548" ht="15.75" customHeight="1">
      <c r="H548" s="600"/>
      <c r="I548" s="600"/>
      <c r="J548" s="600"/>
      <c r="K548" s="600"/>
      <c r="L548" s="600"/>
    </row>
    <row r="549" ht="15.75" customHeight="1">
      <c r="H549" s="600"/>
      <c r="I549" s="600"/>
      <c r="J549" s="600"/>
      <c r="K549" s="600"/>
      <c r="L549" s="600"/>
    </row>
    <row r="550" ht="15.75" customHeight="1">
      <c r="H550" s="600"/>
      <c r="I550" s="600"/>
      <c r="J550" s="600"/>
      <c r="K550" s="600"/>
      <c r="L550" s="600"/>
    </row>
    <row r="551" ht="15.75" customHeight="1">
      <c r="H551" s="600"/>
      <c r="I551" s="600"/>
      <c r="J551" s="600"/>
      <c r="K551" s="600"/>
      <c r="L551" s="600"/>
    </row>
    <row r="552" ht="15.75" customHeight="1">
      <c r="H552" s="600"/>
      <c r="I552" s="600"/>
      <c r="J552" s="600"/>
      <c r="K552" s="600"/>
      <c r="L552" s="600"/>
    </row>
    <row r="553" ht="15.75" customHeight="1">
      <c r="H553" s="600"/>
      <c r="I553" s="600"/>
      <c r="J553" s="600"/>
      <c r="K553" s="600"/>
      <c r="L553" s="600"/>
    </row>
    <row r="554" ht="15.75" customHeight="1">
      <c r="H554" s="600"/>
      <c r="I554" s="600"/>
      <c r="J554" s="600"/>
      <c r="K554" s="600"/>
      <c r="L554" s="600"/>
    </row>
    <row r="555" ht="15.75" customHeight="1">
      <c r="H555" s="600"/>
      <c r="I555" s="600"/>
      <c r="J555" s="600"/>
      <c r="K555" s="600"/>
      <c r="L555" s="600"/>
    </row>
    <row r="556" ht="15.75" customHeight="1">
      <c r="H556" s="600"/>
      <c r="I556" s="600"/>
      <c r="J556" s="600"/>
      <c r="K556" s="600"/>
      <c r="L556" s="600"/>
    </row>
    <row r="557" ht="15.75" customHeight="1">
      <c r="H557" s="600"/>
      <c r="I557" s="600"/>
      <c r="J557" s="600"/>
      <c r="K557" s="600"/>
      <c r="L557" s="600"/>
    </row>
    <row r="558" ht="15.75" customHeight="1">
      <c r="H558" s="600"/>
      <c r="I558" s="600"/>
      <c r="J558" s="600"/>
      <c r="K558" s="600"/>
      <c r="L558" s="600"/>
    </row>
    <row r="559" ht="15.75" customHeight="1">
      <c r="H559" s="600"/>
      <c r="I559" s="600"/>
      <c r="J559" s="600"/>
      <c r="K559" s="600"/>
      <c r="L559" s="600"/>
    </row>
    <row r="560" ht="15.75" customHeight="1">
      <c r="H560" s="600"/>
      <c r="I560" s="600"/>
      <c r="J560" s="600"/>
      <c r="K560" s="600"/>
      <c r="L560" s="600"/>
    </row>
    <row r="561" ht="15.75" customHeight="1">
      <c r="H561" s="600"/>
      <c r="I561" s="600"/>
      <c r="J561" s="600"/>
      <c r="K561" s="600"/>
      <c r="L561" s="600"/>
    </row>
    <row r="562" ht="15.75" customHeight="1">
      <c r="H562" s="600"/>
      <c r="I562" s="600"/>
      <c r="J562" s="600"/>
      <c r="K562" s="600"/>
      <c r="L562" s="600"/>
    </row>
    <row r="563" ht="15.75" customHeight="1">
      <c r="H563" s="600"/>
      <c r="I563" s="600"/>
      <c r="J563" s="600"/>
      <c r="K563" s="600"/>
      <c r="L563" s="600"/>
    </row>
    <row r="564" ht="15.75" customHeight="1">
      <c r="H564" s="600"/>
      <c r="I564" s="600"/>
      <c r="J564" s="600"/>
      <c r="K564" s="600"/>
      <c r="L564" s="600"/>
    </row>
    <row r="565" ht="15.75" customHeight="1">
      <c r="H565" s="600"/>
      <c r="I565" s="600"/>
      <c r="J565" s="600"/>
      <c r="K565" s="600"/>
      <c r="L565" s="600"/>
    </row>
    <row r="566" ht="15.75" customHeight="1">
      <c r="H566" s="600"/>
      <c r="I566" s="600"/>
      <c r="J566" s="600"/>
      <c r="K566" s="600"/>
      <c r="L566" s="600"/>
    </row>
    <row r="567" ht="15.75" customHeight="1">
      <c r="H567" s="600"/>
      <c r="I567" s="600"/>
      <c r="J567" s="600"/>
      <c r="K567" s="600"/>
      <c r="L567" s="600"/>
    </row>
    <row r="568" ht="15.75" customHeight="1">
      <c r="H568" s="600"/>
      <c r="I568" s="600"/>
      <c r="J568" s="600"/>
      <c r="K568" s="600"/>
      <c r="L568" s="600"/>
    </row>
    <row r="569" ht="15.75" customHeight="1">
      <c r="H569" s="600"/>
      <c r="I569" s="600"/>
      <c r="J569" s="600"/>
      <c r="K569" s="600"/>
      <c r="L569" s="600"/>
    </row>
    <row r="570" ht="15.75" customHeight="1">
      <c r="H570" s="600"/>
      <c r="I570" s="600"/>
      <c r="J570" s="600"/>
      <c r="K570" s="600"/>
      <c r="L570" s="600"/>
    </row>
    <row r="571" ht="15.75" customHeight="1">
      <c r="H571" s="600"/>
      <c r="I571" s="600"/>
      <c r="J571" s="600"/>
      <c r="K571" s="600"/>
      <c r="L571" s="600"/>
    </row>
    <row r="572" ht="15.75" customHeight="1">
      <c r="H572" s="600"/>
      <c r="I572" s="600"/>
      <c r="J572" s="600"/>
      <c r="K572" s="600"/>
      <c r="L572" s="600"/>
    </row>
    <row r="573" ht="15.75" customHeight="1">
      <c r="H573" s="600"/>
      <c r="I573" s="600"/>
      <c r="J573" s="600"/>
      <c r="K573" s="600"/>
      <c r="L573" s="600"/>
    </row>
    <row r="574" ht="15.75" customHeight="1">
      <c r="H574" s="600"/>
      <c r="I574" s="600"/>
      <c r="J574" s="600"/>
      <c r="K574" s="600"/>
      <c r="L574" s="600"/>
    </row>
    <row r="575" ht="15.75" customHeight="1">
      <c r="H575" s="600"/>
      <c r="I575" s="600"/>
      <c r="J575" s="600"/>
      <c r="K575" s="600"/>
      <c r="L575" s="600"/>
    </row>
    <row r="576" ht="15.75" customHeight="1">
      <c r="H576" s="600"/>
      <c r="I576" s="600"/>
      <c r="J576" s="600"/>
      <c r="K576" s="600"/>
      <c r="L576" s="600"/>
    </row>
    <row r="577" ht="15.75" customHeight="1">
      <c r="H577" s="600"/>
      <c r="I577" s="600"/>
      <c r="J577" s="600"/>
      <c r="K577" s="600"/>
      <c r="L577" s="600"/>
    </row>
    <row r="578" ht="15.75" customHeight="1">
      <c r="H578" s="600"/>
      <c r="I578" s="600"/>
      <c r="J578" s="600"/>
      <c r="K578" s="600"/>
      <c r="L578" s="600"/>
    </row>
    <row r="579" ht="15.75" customHeight="1">
      <c r="H579" s="600"/>
      <c r="I579" s="600"/>
      <c r="J579" s="600"/>
      <c r="K579" s="600"/>
      <c r="L579" s="600"/>
    </row>
    <row r="580" ht="15.75" customHeight="1">
      <c r="H580" s="600"/>
      <c r="I580" s="600"/>
      <c r="J580" s="600"/>
      <c r="K580" s="600"/>
      <c r="L580" s="600"/>
    </row>
    <row r="581" ht="15.75" customHeight="1">
      <c r="H581" s="600"/>
      <c r="I581" s="600"/>
      <c r="J581" s="600"/>
      <c r="K581" s="600"/>
      <c r="L581" s="600"/>
    </row>
    <row r="582" ht="15.75" customHeight="1">
      <c r="H582" s="600"/>
      <c r="I582" s="600"/>
      <c r="J582" s="600"/>
      <c r="K582" s="600"/>
      <c r="L582" s="600"/>
    </row>
    <row r="583" ht="15.75" customHeight="1">
      <c r="H583" s="600"/>
      <c r="I583" s="600"/>
      <c r="J583" s="600"/>
      <c r="K583" s="600"/>
      <c r="L583" s="600"/>
    </row>
    <row r="584" ht="15.75" customHeight="1">
      <c r="H584" s="600"/>
      <c r="I584" s="600"/>
      <c r="J584" s="600"/>
      <c r="K584" s="600"/>
      <c r="L584" s="600"/>
    </row>
    <row r="585" ht="15.75" customHeight="1">
      <c r="H585" s="600"/>
      <c r="I585" s="600"/>
      <c r="J585" s="600"/>
      <c r="K585" s="600"/>
      <c r="L585" s="600"/>
    </row>
    <row r="586" ht="15.75" customHeight="1">
      <c r="H586" s="600"/>
      <c r="I586" s="600"/>
      <c r="J586" s="600"/>
      <c r="K586" s="600"/>
      <c r="L586" s="600"/>
    </row>
    <row r="587" ht="15.75" customHeight="1">
      <c r="H587" s="600"/>
      <c r="I587" s="600"/>
      <c r="J587" s="600"/>
      <c r="K587" s="600"/>
      <c r="L587" s="600"/>
    </row>
    <row r="588" ht="15.75" customHeight="1">
      <c r="H588" s="600"/>
      <c r="I588" s="600"/>
      <c r="J588" s="600"/>
      <c r="K588" s="600"/>
      <c r="L588" s="600"/>
    </row>
    <row r="589" ht="15.75" customHeight="1">
      <c r="H589" s="600"/>
      <c r="I589" s="600"/>
      <c r="J589" s="600"/>
      <c r="K589" s="600"/>
      <c r="L589" s="600"/>
    </row>
    <row r="590" ht="15.75" customHeight="1">
      <c r="H590" s="600"/>
      <c r="I590" s="600"/>
      <c r="J590" s="600"/>
      <c r="K590" s="600"/>
      <c r="L590" s="600"/>
    </row>
    <row r="591" ht="15.75" customHeight="1">
      <c r="H591" s="600"/>
      <c r="I591" s="600"/>
      <c r="J591" s="600"/>
      <c r="K591" s="600"/>
      <c r="L591" s="600"/>
    </row>
    <row r="592" ht="15.75" customHeight="1">
      <c r="H592" s="600"/>
      <c r="I592" s="600"/>
      <c r="J592" s="600"/>
      <c r="K592" s="600"/>
      <c r="L592" s="600"/>
    </row>
    <row r="593" ht="15.75" customHeight="1">
      <c r="H593" s="600"/>
      <c r="I593" s="600"/>
      <c r="J593" s="600"/>
      <c r="K593" s="600"/>
      <c r="L593" s="600"/>
    </row>
    <row r="594" ht="15.75" customHeight="1">
      <c r="H594" s="600"/>
      <c r="I594" s="600"/>
      <c r="J594" s="600"/>
      <c r="K594" s="600"/>
      <c r="L594" s="600"/>
    </row>
    <row r="595" ht="15.75" customHeight="1">
      <c r="H595" s="600"/>
      <c r="I595" s="600"/>
      <c r="J595" s="600"/>
      <c r="K595" s="600"/>
      <c r="L595" s="600"/>
    </row>
    <row r="596" ht="15.75" customHeight="1">
      <c r="H596" s="600"/>
      <c r="I596" s="600"/>
      <c r="J596" s="600"/>
      <c r="K596" s="600"/>
      <c r="L596" s="600"/>
    </row>
    <row r="597" ht="15.75" customHeight="1">
      <c r="H597" s="600"/>
      <c r="I597" s="600"/>
      <c r="J597" s="600"/>
      <c r="K597" s="600"/>
      <c r="L597" s="600"/>
    </row>
    <row r="598" ht="15.75" customHeight="1">
      <c r="H598" s="600"/>
      <c r="I598" s="600"/>
      <c r="J598" s="600"/>
      <c r="K598" s="600"/>
      <c r="L598" s="600"/>
    </row>
    <row r="599" ht="15.75" customHeight="1">
      <c r="H599" s="600"/>
      <c r="I599" s="600"/>
      <c r="J599" s="600"/>
      <c r="K599" s="600"/>
      <c r="L599" s="600"/>
    </row>
    <row r="600" ht="15.75" customHeight="1">
      <c r="H600" s="600"/>
      <c r="I600" s="600"/>
      <c r="J600" s="600"/>
      <c r="K600" s="600"/>
      <c r="L600" s="600"/>
    </row>
    <row r="601" ht="15.75" customHeight="1">
      <c r="H601" s="600"/>
      <c r="I601" s="600"/>
      <c r="J601" s="600"/>
      <c r="K601" s="600"/>
      <c r="L601" s="600"/>
    </row>
    <row r="602" ht="15.75" customHeight="1">
      <c r="H602" s="600"/>
      <c r="I602" s="600"/>
      <c r="J602" s="600"/>
      <c r="K602" s="600"/>
      <c r="L602" s="600"/>
    </row>
    <row r="603" ht="15.75" customHeight="1">
      <c r="H603" s="600"/>
      <c r="I603" s="600"/>
      <c r="J603" s="600"/>
      <c r="K603" s="600"/>
      <c r="L603" s="600"/>
    </row>
    <row r="604" ht="15.75" customHeight="1">
      <c r="H604" s="600"/>
      <c r="I604" s="600"/>
      <c r="J604" s="600"/>
      <c r="K604" s="600"/>
      <c r="L604" s="600"/>
    </row>
    <row r="605" ht="15.75" customHeight="1">
      <c r="H605" s="600"/>
      <c r="I605" s="600"/>
      <c r="J605" s="600"/>
      <c r="K605" s="600"/>
      <c r="L605" s="600"/>
    </row>
    <row r="606" ht="15.75" customHeight="1">
      <c r="H606" s="600"/>
      <c r="I606" s="600"/>
      <c r="J606" s="600"/>
      <c r="K606" s="600"/>
      <c r="L606" s="600"/>
    </row>
    <row r="607" ht="15.75" customHeight="1">
      <c r="H607" s="600"/>
      <c r="I607" s="600"/>
      <c r="J607" s="600"/>
      <c r="K607" s="600"/>
      <c r="L607" s="600"/>
    </row>
    <row r="608" ht="15.75" customHeight="1">
      <c r="H608" s="600"/>
      <c r="I608" s="600"/>
      <c r="J608" s="600"/>
      <c r="K608" s="600"/>
      <c r="L608" s="600"/>
    </row>
    <row r="609" ht="15.75" customHeight="1">
      <c r="H609" s="600"/>
      <c r="I609" s="600"/>
      <c r="J609" s="600"/>
      <c r="K609" s="600"/>
      <c r="L609" s="600"/>
    </row>
    <row r="610" ht="15.75" customHeight="1">
      <c r="H610" s="600"/>
      <c r="I610" s="600"/>
      <c r="J610" s="600"/>
      <c r="K610" s="600"/>
      <c r="L610" s="600"/>
    </row>
    <row r="611" ht="15.75" customHeight="1">
      <c r="H611" s="600"/>
      <c r="I611" s="600"/>
      <c r="J611" s="600"/>
      <c r="K611" s="600"/>
      <c r="L611" s="600"/>
    </row>
    <row r="612" ht="15.75" customHeight="1">
      <c r="H612" s="600"/>
      <c r="I612" s="600"/>
      <c r="J612" s="600"/>
      <c r="K612" s="600"/>
      <c r="L612" s="600"/>
    </row>
    <row r="613" ht="15.75" customHeight="1">
      <c r="H613" s="600"/>
      <c r="I613" s="600"/>
      <c r="J613" s="600"/>
      <c r="K613" s="600"/>
      <c r="L613" s="600"/>
    </row>
    <row r="614" ht="15.75" customHeight="1">
      <c r="H614" s="600"/>
      <c r="I614" s="600"/>
      <c r="J614" s="600"/>
      <c r="K614" s="600"/>
      <c r="L614" s="600"/>
    </row>
    <row r="615" ht="15.75" customHeight="1">
      <c r="H615" s="600"/>
      <c r="I615" s="600"/>
      <c r="J615" s="600"/>
      <c r="K615" s="600"/>
      <c r="L615" s="600"/>
    </row>
    <row r="616" ht="15.75" customHeight="1">
      <c r="H616" s="600"/>
      <c r="I616" s="600"/>
      <c r="J616" s="600"/>
      <c r="K616" s="600"/>
      <c r="L616" s="600"/>
    </row>
    <row r="617" ht="15.75" customHeight="1">
      <c r="H617" s="600"/>
      <c r="I617" s="600"/>
      <c r="J617" s="600"/>
      <c r="K617" s="600"/>
      <c r="L617" s="600"/>
    </row>
    <row r="618" ht="15.75" customHeight="1">
      <c r="H618" s="600"/>
      <c r="I618" s="600"/>
      <c r="J618" s="600"/>
      <c r="K618" s="600"/>
      <c r="L618" s="600"/>
    </row>
    <row r="619" ht="15.75" customHeight="1">
      <c r="H619" s="600"/>
      <c r="I619" s="600"/>
      <c r="J619" s="600"/>
      <c r="K619" s="600"/>
      <c r="L619" s="600"/>
    </row>
    <row r="620" ht="15.75" customHeight="1">
      <c r="H620" s="600"/>
      <c r="I620" s="600"/>
      <c r="J620" s="600"/>
      <c r="K620" s="600"/>
      <c r="L620" s="600"/>
    </row>
    <row r="621" ht="15.75" customHeight="1">
      <c r="H621" s="600"/>
      <c r="I621" s="600"/>
      <c r="J621" s="600"/>
      <c r="K621" s="600"/>
      <c r="L621" s="600"/>
    </row>
    <row r="622" ht="15.75" customHeight="1">
      <c r="H622" s="600"/>
      <c r="I622" s="600"/>
      <c r="J622" s="600"/>
      <c r="K622" s="600"/>
      <c r="L622" s="600"/>
    </row>
    <row r="623" ht="15.75" customHeight="1">
      <c r="H623" s="600"/>
      <c r="I623" s="600"/>
      <c r="J623" s="600"/>
      <c r="K623" s="600"/>
      <c r="L623" s="600"/>
    </row>
    <row r="624" ht="15.75" customHeight="1">
      <c r="H624" s="600"/>
      <c r="I624" s="600"/>
      <c r="J624" s="600"/>
      <c r="K624" s="600"/>
      <c r="L624" s="600"/>
    </row>
    <row r="625" ht="15.75" customHeight="1">
      <c r="H625" s="600"/>
      <c r="I625" s="600"/>
      <c r="J625" s="600"/>
      <c r="K625" s="600"/>
      <c r="L625" s="600"/>
    </row>
    <row r="626" ht="15.75" customHeight="1">
      <c r="H626" s="600"/>
      <c r="I626" s="600"/>
      <c r="J626" s="600"/>
      <c r="K626" s="600"/>
      <c r="L626" s="600"/>
    </row>
    <row r="627" ht="15.75" customHeight="1">
      <c r="H627" s="600"/>
      <c r="I627" s="600"/>
      <c r="J627" s="600"/>
      <c r="K627" s="600"/>
      <c r="L627" s="600"/>
    </row>
    <row r="628" ht="15.75" customHeight="1">
      <c r="H628" s="600"/>
      <c r="I628" s="600"/>
      <c r="J628" s="600"/>
      <c r="K628" s="600"/>
      <c r="L628" s="600"/>
    </row>
    <row r="629" ht="15.75" customHeight="1">
      <c r="H629" s="600"/>
      <c r="I629" s="600"/>
      <c r="J629" s="600"/>
      <c r="K629" s="600"/>
      <c r="L629" s="600"/>
    </row>
    <row r="630" ht="15.75" customHeight="1">
      <c r="H630" s="600"/>
      <c r="I630" s="600"/>
      <c r="J630" s="600"/>
      <c r="K630" s="600"/>
      <c r="L630" s="600"/>
    </row>
    <row r="631" ht="15.75" customHeight="1">
      <c r="H631" s="600"/>
      <c r="I631" s="600"/>
      <c r="J631" s="600"/>
      <c r="K631" s="600"/>
      <c r="L631" s="600"/>
    </row>
    <row r="632" ht="15.75" customHeight="1">
      <c r="H632" s="600"/>
      <c r="I632" s="600"/>
      <c r="J632" s="600"/>
      <c r="K632" s="600"/>
      <c r="L632" s="600"/>
    </row>
    <row r="633" ht="15.75" customHeight="1">
      <c r="H633" s="600"/>
      <c r="I633" s="600"/>
      <c r="J633" s="600"/>
      <c r="K633" s="600"/>
      <c r="L633" s="600"/>
    </row>
    <row r="634" ht="15.75" customHeight="1">
      <c r="H634" s="600"/>
      <c r="I634" s="600"/>
      <c r="J634" s="600"/>
      <c r="K634" s="600"/>
      <c r="L634" s="600"/>
    </row>
    <row r="635" ht="15.75" customHeight="1">
      <c r="H635" s="600"/>
      <c r="I635" s="600"/>
      <c r="J635" s="600"/>
      <c r="K635" s="600"/>
      <c r="L635" s="600"/>
    </row>
    <row r="636" ht="15.75" customHeight="1">
      <c r="H636" s="600"/>
      <c r="I636" s="600"/>
      <c r="J636" s="600"/>
      <c r="K636" s="600"/>
      <c r="L636" s="600"/>
    </row>
    <row r="637" ht="15.75" customHeight="1">
      <c r="H637" s="600"/>
      <c r="I637" s="600"/>
      <c r="J637" s="600"/>
      <c r="K637" s="600"/>
      <c r="L637" s="600"/>
    </row>
    <row r="638" ht="15.75" customHeight="1">
      <c r="H638" s="600"/>
      <c r="I638" s="600"/>
      <c r="J638" s="600"/>
      <c r="K638" s="600"/>
      <c r="L638" s="600"/>
    </row>
    <row r="639" ht="15.75" customHeight="1">
      <c r="H639" s="600"/>
      <c r="I639" s="600"/>
      <c r="J639" s="600"/>
      <c r="K639" s="600"/>
      <c r="L639" s="600"/>
    </row>
    <row r="640" ht="15.75" customHeight="1">
      <c r="H640" s="600"/>
      <c r="I640" s="600"/>
      <c r="J640" s="600"/>
      <c r="K640" s="600"/>
      <c r="L640" s="600"/>
    </row>
    <row r="641" ht="15.75" customHeight="1">
      <c r="H641" s="600"/>
      <c r="I641" s="600"/>
      <c r="J641" s="600"/>
      <c r="K641" s="600"/>
      <c r="L641" s="600"/>
    </row>
    <row r="642" ht="15.75" customHeight="1">
      <c r="H642" s="600"/>
      <c r="I642" s="600"/>
      <c r="J642" s="600"/>
      <c r="K642" s="600"/>
      <c r="L642" s="600"/>
    </row>
    <row r="643" ht="15.75" customHeight="1">
      <c r="H643" s="600"/>
      <c r="I643" s="600"/>
      <c r="J643" s="600"/>
      <c r="K643" s="600"/>
      <c r="L643" s="600"/>
    </row>
    <row r="644" ht="15.75" customHeight="1">
      <c r="H644" s="600"/>
      <c r="I644" s="600"/>
      <c r="J644" s="600"/>
      <c r="K644" s="600"/>
      <c r="L644" s="600"/>
    </row>
    <row r="645" ht="15.75" customHeight="1">
      <c r="H645" s="600"/>
      <c r="I645" s="600"/>
      <c r="J645" s="600"/>
      <c r="K645" s="600"/>
      <c r="L645" s="600"/>
    </row>
    <row r="646" ht="15.75" customHeight="1">
      <c r="H646" s="600"/>
      <c r="I646" s="600"/>
      <c r="J646" s="600"/>
      <c r="K646" s="600"/>
      <c r="L646" s="600"/>
    </row>
    <row r="647" ht="15.75" customHeight="1">
      <c r="H647" s="600"/>
      <c r="I647" s="600"/>
      <c r="J647" s="600"/>
      <c r="K647" s="600"/>
      <c r="L647" s="600"/>
    </row>
    <row r="648" ht="15.75" customHeight="1">
      <c r="H648" s="600"/>
      <c r="I648" s="600"/>
      <c r="J648" s="600"/>
      <c r="K648" s="600"/>
      <c r="L648" s="600"/>
    </row>
    <row r="649" ht="15.75" customHeight="1">
      <c r="H649" s="600"/>
      <c r="I649" s="600"/>
      <c r="J649" s="600"/>
      <c r="K649" s="600"/>
      <c r="L649" s="600"/>
    </row>
    <row r="650" ht="15.75" customHeight="1">
      <c r="H650" s="600"/>
      <c r="I650" s="600"/>
      <c r="J650" s="600"/>
      <c r="K650" s="600"/>
      <c r="L650" s="600"/>
    </row>
    <row r="651" ht="15.75" customHeight="1">
      <c r="H651" s="600"/>
      <c r="I651" s="600"/>
      <c r="J651" s="600"/>
      <c r="K651" s="600"/>
      <c r="L651" s="600"/>
    </row>
    <row r="652" ht="15.75" customHeight="1">
      <c r="H652" s="600"/>
      <c r="I652" s="600"/>
      <c r="J652" s="600"/>
      <c r="K652" s="600"/>
      <c r="L652" s="600"/>
    </row>
    <row r="653" ht="15.75" customHeight="1">
      <c r="H653" s="600"/>
      <c r="I653" s="600"/>
      <c r="J653" s="600"/>
      <c r="K653" s="600"/>
      <c r="L653" s="600"/>
    </row>
    <row r="654" ht="15.75" customHeight="1">
      <c r="H654" s="600"/>
      <c r="I654" s="600"/>
      <c r="J654" s="600"/>
      <c r="K654" s="600"/>
      <c r="L654" s="600"/>
    </row>
    <row r="655" ht="15.75" customHeight="1">
      <c r="H655" s="600"/>
      <c r="I655" s="600"/>
      <c r="J655" s="600"/>
      <c r="K655" s="600"/>
      <c r="L655" s="600"/>
    </row>
    <row r="656" ht="15.75" customHeight="1">
      <c r="H656" s="600"/>
      <c r="I656" s="600"/>
      <c r="J656" s="600"/>
      <c r="K656" s="600"/>
      <c r="L656" s="600"/>
    </row>
    <row r="657" ht="15.75" customHeight="1">
      <c r="H657" s="600"/>
      <c r="I657" s="600"/>
      <c r="J657" s="600"/>
      <c r="K657" s="600"/>
      <c r="L657" s="600"/>
    </row>
    <row r="658" ht="15.75" customHeight="1">
      <c r="H658" s="600"/>
      <c r="I658" s="600"/>
      <c r="J658" s="600"/>
      <c r="K658" s="600"/>
      <c r="L658" s="600"/>
    </row>
    <row r="659" ht="15.75" customHeight="1">
      <c r="H659" s="600"/>
      <c r="I659" s="600"/>
      <c r="J659" s="600"/>
      <c r="K659" s="600"/>
      <c r="L659" s="600"/>
    </row>
    <row r="660" ht="15.75" customHeight="1">
      <c r="H660" s="600"/>
      <c r="I660" s="600"/>
      <c r="J660" s="600"/>
      <c r="K660" s="600"/>
      <c r="L660" s="600"/>
    </row>
    <row r="661" ht="15.75" customHeight="1">
      <c r="H661" s="600"/>
      <c r="I661" s="600"/>
      <c r="J661" s="600"/>
      <c r="K661" s="600"/>
      <c r="L661" s="600"/>
    </row>
    <row r="662" ht="15.75" customHeight="1">
      <c r="H662" s="600"/>
      <c r="I662" s="600"/>
      <c r="J662" s="600"/>
      <c r="K662" s="600"/>
      <c r="L662" s="600"/>
    </row>
    <row r="663" ht="15.75" customHeight="1">
      <c r="H663" s="600"/>
      <c r="I663" s="600"/>
      <c r="J663" s="600"/>
      <c r="K663" s="600"/>
      <c r="L663" s="600"/>
    </row>
    <row r="664" ht="15.75" customHeight="1">
      <c r="H664" s="600"/>
      <c r="I664" s="600"/>
      <c r="J664" s="600"/>
      <c r="K664" s="600"/>
      <c r="L664" s="600"/>
    </row>
    <row r="665" ht="15.75" customHeight="1">
      <c r="H665" s="600"/>
      <c r="I665" s="600"/>
      <c r="J665" s="600"/>
      <c r="K665" s="600"/>
      <c r="L665" s="600"/>
    </row>
    <row r="666" ht="15.75" customHeight="1">
      <c r="H666" s="600"/>
      <c r="I666" s="600"/>
      <c r="J666" s="600"/>
      <c r="K666" s="600"/>
      <c r="L666" s="600"/>
    </row>
    <row r="667" ht="15.75" customHeight="1">
      <c r="H667" s="600"/>
      <c r="I667" s="600"/>
      <c r="J667" s="600"/>
      <c r="K667" s="600"/>
      <c r="L667" s="600"/>
    </row>
    <row r="668" ht="15.75" customHeight="1">
      <c r="H668" s="600"/>
      <c r="I668" s="600"/>
      <c r="J668" s="600"/>
      <c r="K668" s="600"/>
      <c r="L668" s="600"/>
    </row>
    <row r="669" ht="15.75" customHeight="1">
      <c r="H669" s="600"/>
      <c r="I669" s="600"/>
      <c r="J669" s="600"/>
      <c r="K669" s="600"/>
      <c r="L669" s="600"/>
    </row>
    <row r="670" ht="15.75" customHeight="1">
      <c r="H670" s="600"/>
      <c r="I670" s="600"/>
      <c r="J670" s="600"/>
      <c r="K670" s="600"/>
      <c r="L670" s="600"/>
    </row>
    <row r="671" ht="15.75" customHeight="1">
      <c r="H671" s="600"/>
      <c r="I671" s="600"/>
      <c r="J671" s="600"/>
      <c r="K671" s="600"/>
      <c r="L671" s="600"/>
    </row>
    <row r="672" ht="15.75" customHeight="1">
      <c r="H672" s="600"/>
      <c r="I672" s="600"/>
      <c r="J672" s="600"/>
      <c r="K672" s="600"/>
      <c r="L672" s="600"/>
    </row>
    <row r="673" ht="15.75" customHeight="1">
      <c r="H673" s="600"/>
      <c r="I673" s="600"/>
      <c r="J673" s="600"/>
      <c r="K673" s="600"/>
      <c r="L673" s="600"/>
    </row>
    <row r="674" ht="15.75" customHeight="1">
      <c r="H674" s="600"/>
      <c r="I674" s="600"/>
      <c r="J674" s="600"/>
      <c r="K674" s="600"/>
      <c r="L674" s="600"/>
    </row>
    <row r="675" ht="15.75" customHeight="1">
      <c r="H675" s="600"/>
      <c r="I675" s="600"/>
      <c r="J675" s="600"/>
      <c r="K675" s="600"/>
      <c r="L675" s="600"/>
    </row>
    <row r="676" ht="15.75" customHeight="1">
      <c r="H676" s="600"/>
      <c r="I676" s="600"/>
      <c r="J676" s="600"/>
      <c r="K676" s="600"/>
      <c r="L676" s="600"/>
    </row>
    <row r="677" ht="15.75" customHeight="1">
      <c r="H677" s="600"/>
      <c r="I677" s="600"/>
      <c r="J677" s="600"/>
      <c r="K677" s="600"/>
      <c r="L677" s="600"/>
    </row>
    <row r="678" ht="15.75" customHeight="1">
      <c r="H678" s="600"/>
      <c r="I678" s="600"/>
      <c r="J678" s="600"/>
      <c r="K678" s="600"/>
      <c r="L678" s="600"/>
    </row>
    <row r="679" ht="15.75" customHeight="1">
      <c r="H679" s="600"/>
      <c r="I679" s="600"/>
      <c r="J679" s="600"/>
      <c r="K679" s="600"/>
      <c r="L679" s="600"/>
    </row>
    <row r="680" ht="15.75" customHeight="1">
      <c r="H680" s="600"/>
      <c r="I680" s="600"/>
      <c r="J680" s="600"/>
      <c r="K680" s="600"/>
      <c r="L680" s="600"/>
    </row>
    <row r="681" ht="15.75" customHeight="1">
      <c r="H681" s="600"/>
      <c r="I681" s="600"/>
      <c r="J681" s="600"/>
      <c r="K681" s="600"/>
      <c r="L681" s="600"/>
    </row>
    <row r="682" ht="15.75" customHeight="1">
      <c r="H682" s="600"/>
      <c r="I682" s="600"/>
      <c r="J682" s="600"/>
      <c r="K682" s="600"/>
      <c r="L682" s="600"/>
    </row>
    <row r="683" ht="15.75" customHeight="1">
      <c r="H683" s="600"/>
      <c r="I683" s="600"/>
      <c r="J683" s="600"/>
      <c r="K683" s="600"/>
      <c r="L683" s="600"/>
    </row>
    <row r="684" ht="15.75" customHeight="1">
      <c r="H684" s="600"/>
      <c r="I684" s="600"/>
      <c r="J684" s="600"/>
      <c r="K684" s="600"/>
      <c r="L684" s="600"/>
    </row>
    <row r="685" ht="15.75" customHeight="1">
      <c r="H685" s="600"/>
      <c r="I685" s="600"/>
      <c r="J685" s="600"/>
      <c r="K685" s="600"/>
      <c r="L685" s="600"/>
    </row>
    <row r="686" ht="15.75" customHeight="1">
      <c r="H686" s="600"/>
      <c r="I686" s="600"/>
      <c r="J686" s="600"/>
      <c r="K686" s="600"/>
      <c r="L686" s="600"/>
    </row>
    <row r="687" ht="15.75" customHeight="1">
      <c r="H687" s="600"/>
      <c r="I687" s="600"/>
      <c r="J687" s="600"/>
      <c r="K687" s="600"/>
      <c r="L687" s="600"/>
    </row>
    <row r="688" ht="15.75" customHeight="1">
      <c r="H688" s="600"/>
      <c r="I688" s="600"/>
      <c r="J688" s="600"/>
      <c r="K688" s="600"/>
      <c r="L688" s="600"/>
    </row>
    <row r="689" ht="15.75" customHeight="1">
      <c r="H689" s="600"/>
      <c r="I689" s="600"/>
      <c r="J689" s="600"/>
      <c r="K689" s="600"/>
      <c r="L689" s="600"/>
    </row>
    <row r="690" ht="15.75" customHeight="1">
      <c r="H690" s="600"/>
      <c r="I690" s="600"/>
      <c r="J690" s="600"/>
      <c r="K690" s="600"/>
      <c r="L690" s="600"/>
    </row>
    <row r="691" ht="15.75" customHeight="1">
      <c r="H691" s="600"/>
      <c r="I691" s="600"/>
      <c r="J691" s="600"/>
      <c r="K691" s="600"/>
      <c r="L691" s="600"/>
    </row>
    <row r="692" ht="15.75" customHeight="1">
      <c r="H692" s="600"/>
      <c r="I692" s="600"/>
      <c r="J692" s="600"/>
      <c r="K692" s="600"/>
      <c r="L692" s="600"/>
    </row>
    <row r="693" ht="15.75" customHeight="1">
      <c r="H693" s="600"/>
      <c r="I693" s="600"/>
      <c r="J693" s="600"/>
      <c r="K693" s="600"/>
      <c r="L693" s="600"/>
    </row>
    <row r="694" ht="15.75" customHeight="1">
      <c r="H694" s="600"/>
      <c r="I694" s="600"/>
      <c r="J694" s="600"/>
      <c r="K694" s="600"/>
      <c r="L694" s="600"/>
    </row>
    <row r="695" ht="15.75" customHeight="1">
      <c r="H695" s="600"/>
      <c r="I695" s="600"/>
      <c r="J695" s="600"/>
      <c r="K695" s="600"/>
      <c r="L695" s="600"/>
    </row>
    <row r="696" ht="15.75" customHeight="1">
      <c r="H696" s="600"/>
      <c r="I696" s="600"/>
      <c r="J696" s="600"/>
      <c r="K696" s="600"/>
      <c r="L696" s="600"/>
    </row>
    <row r="697" ht="15.75" customHeight="1">
      <c r="H697" s="600"/>
      <c r="I697" s="600"/>
      <c r="J697" s="600"/>
      <c r="K697" s="600"/>
      <c r="L697" s="600"/>
    </row>
    <row r="698" ht="15.75" customHeight="1">
      <c r="H698" s="600"/>
      <c r="I698" s="600"/>
      <c r="J698" s="600"/>
      <c r="K698" s="600"/>
      <c r="L698" s="600"/>
    </row>
    <row r="699" ht="15.75" customHeight="1">
      <c r="H699" s="600"/>
      <c r="I699" s="600"/>
      <c r="J699" s="600"/>
      <c r="K699" s="600"/>
      <c r="L699" s="600"/>
    </row>
    <row r="700" ht="15.75" customHeight="1">
      <c r="H700" s="600"/>
      <c r="I700" s="600"/>
      <c r="J700" s="600"/>
      <c r="K700" s="600"/>
      <c r="L700" s="600"/>
    </row>
    <row r="701" ht="15.75" customHeight="1">
      <c r="H701" s="600"/>
      <c r="I701" s="600"/>
      <c r="J701" s="600"/>
      <c r="K701" s="600"/>
      <c r="L701" s="600"/>
    </row>
    <row r="702" ht="15.75" customHeight="1">
      <c r="H702" s="600"/>
      <c r="I702" s="600"/>
      <c r="J702" s="600"/>
      <c r="K702" s="600"/>
      <c r="L702" s="600"/>
    </row>
    <row r="703" ht="15.75" customHeight="1">
      <c r="H703" s="600"/>
      <c r="I703" s="600"/>
      <c r="J703" s="600"/>
      <c r="K703" s="600"/>
      <c r="L703" s="600"/>
    </row>
    <row r="704" ht="15.75" customHeight="1">
      <c r="H704" s="600"/>
      <c r="I704" s="600"/>
      <c r="J704" s="600"/>
      <c r="K704" s="600"/>
      <c r="L704" s="600"/>
    </row>
    <row r="705" ht="15.75" customHeight="1">
      <c r="H705" s="600"/>
      <c r="I705" s="600"/>
      <c r="J705" s="600"/>
      <c r="K705" s="600"/>
      <c r="L705" s="600"/>
    </row>
    <row r="706" ht="15.75" customHeight="1">
      <c r="H706" s="600"/>
      <c r="I706" s="600"/>
      <c r="J706" s="600"/>
      <c r="K706" s="600"/>
      <c r="L706" s="600"/>
    </row>
    <row r="707" ht="15.75" customHeight="1">
      <c r="H707" s="600"/>
      <c r="I707" s="600"/>
      <c r="J707" s="600"/>
      <c r="K707" s="600"/>
      <c r="L707" s="600"/>
    </row>
    <row r="708" ht="15.75" customHeight="1">
      <c r="H708" s="600"/>
      <c r="I708" s="600"/>
      <c r="J708" s="600"/>
      <c r="K708" s="600"/>
      <c r="L708" s="600"/>
    </row>
    <row r="709" ht="15.75" customHeight="1">
      <c r="H709" s="600"/>
      <c r="I709" s="600"/>
      <c r="J709" s="600"/>
      <c r="K709" s="600"/>
      <c r="L709" s="600"/>
    </row>
    <row r="710" ht="15.75" customHeight="1">
      <c r="H710" s="600"/>
      <c r="I710" s="600"/>
      <c r="J710" s="600"/>
      <c r="K710" s="600"/>
      <c r="L710" s="600"/>
    </row>
    <row r="711" ht="15.75" customHeight="1">
      <c r="H711" s="600"/>
      <c r="I711" s="600"/>
      <c r="J711" s="600"/>
      <c r="K711" s="600"/>
      <c r="L711" s="600"/>
    </row>
    <row r="712" ht="15.75" customHeight="1">
      <c r="H712" s="600"/>
      <c r="I712" s="600"/>
      <c r="J712" s="600"/>
      <c r="K712" s="600"/>
      <c r="L712" s="600"/>
    </row>
    <row r="713" ht="15.75" customHeight="1">
      <c r="H713" s="600"/>
      <c r="I713" s="600"/>
      <c r="J713" s="600"/>
      <c r="K713" s="600"/>
      <c r="L713" s="600"/>
    </row>
    <row r="714" ht="15.75" customHeight="1">
      <c r="H714" s="600"/>
      <c r="I714" s="600"/>
      <c r="J714" s="600"/>
      <c r="K714" s="600"/>
      <c r="L714" s="600"/>
    </row>
    <row r="715" ht="15.75" customHeight="1">
      <c r="H715" s="600"/>
      <c r="I715" s="600"/>
      <c r="J715" s="600"/>
      <c r="K715" s="600"/>
      <c r="L715" s="600"/>
    </row>
    <row r="716" ht="15.75" customHeight="1">
      <c r="H716" s="600"/>
      <c r="I716" s="600"/>
      <c r="J716" s="600"/>
      <c r="K716" s="600"/>
      <c r="L716" s="600"/>
    </row>
    <row r="717" ht="15.75" customHeight="1">
      <c r="H717" s="600"/>
      <c r="I717" s="600"/>
      <c r="J717" s="600"/>
      <c r="K717" s="600"/>
      <c r="L717" s="600"/>
    </row>
    <row r="718" ht="15.75" customHeight="1">
      <c r="H718" s="600"/>
      <c r="I718" s="600"/>
      <c r="J718" s="600"/>
      <c r="K718" s="600"/>
      <c r="L718" s="600"/>
    </row>
    <row r="719" ht="15.75" customHeight="1">
      <c r="H719" s="600"/>
      <c r="I719" s="600"/>
      <c r="J719" s="600"/>
      <c r="K719" s="600"/>
      <c r="L719" s="600"/>
    </row>
    <row r="720" ht="15.75" customHeight="1">
      <c r="H720" s="600"/>
      <c r="I720" s="600"/>
      <c r="J720" s="600"/>
      <c r="K720" s="600"/>
      <c r="L720" s="600"/>
    </row>
    <row r="721" ht="15.75" customHeight="1">
      <c r="H721" s="600"/>
      <c r="I721" s="600"/>
      <c r="J721" s="600"/>
      <c r="K721" s="600"/>
      <c r="L721" s="600"/>
    </row>
    <row r="722" ht="15.75" customHeight="1">
      <c r="H722" s="600"/>
      <c r="I722" s="600"/>
      <c r="J722" s="600"/>
      <c r="K722" s="600"/>
      <c r="L722" s="600"/>
    </row>
    <row r="723" ht="15.75" customHeight="1">
      <c r="H723" s="600"/>
      <c r="I723" s="600"/>
      <c r="J723" s="600"/>
      <c r="K723" s="600"/>
      <c r="L723" s="600"/>
    </row>
    <row r="724" ht="15.75" customHeight="1">
      <c r="H724" s="600"/>
      <c r="I724" s="600"/>
      <c r="J724" s="600"/>
      <c r="K724" s="600"/>
      <c r="L724" s="600"/>
    </row>
    <row r="725" ht="15.75" customHeight="1">
      <c r="H725" s="600"/>
      <c r="I725" s="600"/>
      <c r="J725" s="600"/>
      <c r="K725" s="600"/>
      <c r="L725" s="600"/>
    </row>
    <row r="726" ht="15.75" customHeight="1">
      <c r="H726" s="600"/>
      <c r="I726" s="600"/>
      <c r="J726" s="600"/>
      <c r="K726" s="600"/>
      <c r="L726" s="600"/>
    </row>
    <row r="727" ht="15.75" customHeight="1">
      <c r="H727" s="600"/>
      <c r="I727" s="600"/>
      <c r="J727" s="600"/>
      <c r="K727" s="600"/>
      <c r="L727" s="600"/>
    </row>
    <row r="728" ht="15.75" customHeight="1">
      <c r="H728" s="600"/>
      <c r="I728" s="600"/>
      <c r="J728" s="600"/>
      <c r="K728" s="600"/>
      <c r="L728" s="600"/>
    </row>
    <row r="729" ht="15.75" customHeight="1">
      <c r="H729" s="600"/>
      <c r="I729" s="600"/>
      <c r="J729" s="600"/>
      <c r="K729" s="600"/>
      <c r="L729" s="600"/>
    </row>
    <row r="730" ht="15.75" customHeight="1">
      <c r="H730" s="600"/>
      <c r="I730" s="600"/>
      <c r="J730" s="600"/>
      <c r="K730" s="600"/>
      <c r="L730" s="600"/>
    </row>
    <row r="731" ht="15.75" customHeight="1">
      <c r="H731" s="600"/>
      <c r="I731" s="600"/>
      <c r="J731" s="600"/>
      <c r="K731" s="600"/>
      <c r="L731" s="600"/>
    </row>
    <row r="732" ht="15.75" customHeight="1">
      <c r="H732" s="600"/>
      <c r="I732" s="600"/>
      <c r="J732" s="600"/>
      <c r="K732" s="600"/>
      <c r="L732" s="600"/>
    </row>
    <row r="733" ht="15.75" customHeight="1">
      <c r="H733" s="600"/>
      <c r="I733" s="600"/>
      <c r="J733" s="600"/>
      <c r="K733" s="600"/>
      <c r="L733" s="600"/>
    </row>
    <row r="734" ht="15.75" customHeight="1">
      <c r="H734" s="600"/>
      <c r="I734" s="600"/>
      <c r="J734" s="600"/>
      <c r="K734" s="600"/>
      <c r="L734" s="600"/>
    </row>
    <row r="735" ht="15.75" customHeight="1">
      <c r="H735" s="600"/>
      <c r="I735" s="600"/>
      <c r="J735" s="600"/>
      <c r="K735" s="600"/>
      <c r="L735" s="600"/>
    </row>
    <row r="736" ht="15.75" customHeight="1">
      <c r="H736" s="600"/>
      <c r="I736" s="600"/>
      <c r="J736" s="600"/>
      <c r="K736" s="600"/>
      <c r="L736" s="600"/>
    </row>
    <row r="737" ht="15.75" customHeight="1">
      <c r="H737" s="600"/>
      <c r="I737" s="600"/>
      <c r="J737" s="600"/>
      <c r="K737" s="600"/>
      <c r="L737" s="600"/>
    </row>
    <row r="738" ht="15.75" customHeight="1">
      <c r="H738" s="600"/>
      <c r="I738" s="600"/>
      <c r="J738" s="600"/>
      <c r="K738" s="600"/>
      <c r="L738" s="600"/>
    </row>
    <row r="739" ht="15.75" customHeight="1">
      <c r="H739" s="600"/>
      <c r="I739" s="600"/>
      <c r="J739" s="600"/>
      <c r="K739" s="600"/>
      <c r="L739" s="600"/>
    </row>
    <row r="740" ht="15.75" customHeight="1">
      <c r="H740" s="600"/>
      <c r="I740" s="600"/>
      <c r="J740" s="600"/>
      <c r="K740" s="600"/>
      <c r="L740" s="600"/>
    </row>
    <row r="741" ht="15.75" customHeight="1">
      <c r="H741" s="600"/>
      <c r="I741" s="600"/>
      <c r="J741" s="600"/>
      <c r="K741" s="600"/>
      <c r="L741" s="600"/>
    </row>
    <row r="742" ht="15.75" customHeight="1">
      <c r="H742" s="600"/>
      <c r="I742" s="600"/>
      <c r="J742" s="600"/>
      <c r="K742" s="600"/>
      <c r="L742" s="600"/>
    </row>
    <row r="743" ht="15.75" customHeight="1">
      <c r="H743" s="600"/>
      <c r="I743" s="600"/>
      <c r="J743" s="600"/>
      <c r="K743" s="600"/>
      <c r="L743" s="600"/>
    </row>
    <row r="744" ht="15.75" customHeight="1">
      <c r="H744" s="600"/>
      <c r="I744" s="600"/>
      <c r="J744" s="600"/>
      <c r="K744" s="600"/>
      <c r="L744" s="600"/>
    </row>
    <row r="745" ht="15.75" customHeight="1">
      <c r="H745" s="600"/>
      <c r="I745" s="600"/>
      <c r="J745" s="600"/>
      <c r="K745" s="600"/>
      <c r="L745" s="600"/>
    </row>
    <row r="746" ht="15.75" customHeight="1">
      <c r="H746" s="600"/>
      <c r="I746" s="600"/>
      <c r="J746" s="600"/>
      <c r="K746" s="600"/>
      <c r="L746" s="600"/>
    </row>
    <row r="747" ht="15.75" customHeight="1">
      <c r="H747" s="600"/>
      <c r="I747" s="600"/>
      <c r="J747" s="600"/>
      <c r="K747" s="600"/>
      <c r="L747" s="600"/>
    </row>
    <row r="748" ht="15.75" customHeight="1">
      <c r="H748" s="600"/>
      <c r="I748" s="600"/>
      <c r="J748" s="600"/>
      <c r="K748" s="600"/>
      <c r="L748" s="600"/>
    </row>
    <row r="749" ht="15.75" customHeight="1">
      <c r="H749" s="600"/>
      <c r="I749" s="600"/>
      <c r="J749" s="600"/>
      <c r="K749" s="600"/>
      <c r="L749" s="600"/>
    </row>
    <row r="750" ht="15.75" customHeight="1">
      <c r="H750" s="600"/>
      <c r="I750" s="600"/>
      <c r="J750" s="600"/>
      <c r="K750" s="600"/>
      <c r="L750" s="600"/>
    </row>
    <row r="751" ht="15.75" customHeight="1">
      <c r="H751" s="600"/>
      <c r="I751" s="600"/>
      <c r="J751" s="600"/>
      <c r="K751" s="600"/>
      <c r="L751" s="600"/>
    </row>
    <row r="752" ht="15.75" customHeight="1">
      <c r="H752" s="600"/>
      <c r="I752" s="600"/>
      <c r="J752" s="600"/>
      <c r="K752" s="600"/>
      <c r="L752" s="600"/>
    </row>
    <row r="753" ht="15.75" customHeight="1">
      <c r="H753" s="600"/>
      <c r="I753" s="600"/>
      <c r="J753" s="600"/>
      <c r="K753" s="600"/>
      <c r="L753" s="600"/>
    </row>
    <row r="754" ht="15.75" customHeight="1">
      <c r="H754" s="600"/>
      <c r="I754" s="600"/>
      <c r="J754" s="600"/>
      <c r="K754" s="600"/>
      <c r="L754" s="600"/>
    </row>
    <row r="755" ht="15.75" customHeight="1">
      <c r="H755" s="600"/>
      <c r="I755" s="600"/>
      <c r="J755" s="600"/>
      <c r="K755" s="600"/>
      <c r="L755" s="600"/>
    </row>
    <row r="756" ht="15.75" customHeight="1">
      <c r="H756" s="600"/>
      <c r="I756" s="600"/>
      <c r="J756" s="600"/>
      <c r="K756" s="600"/>
      <c r="L756" s="600"/>
    </row>
    <row r="757" ht="15.75" customHeight="1">
      <c r="H757" s="600"/>
      <c r="I757" s="600"/>
      <c r="J757" s="600"/>
      <c r="K757" s="600"/>
      <c r="L757" s="600"/>
    </row>
    <row r="758" ht="15.75" customHeight="1">
      <c r="H758" s="600"/>
      <c r="I758" s="600"/>
      <c r="J758" s="600"/>
      <c r="K758" s="600"/>
      <c r="L758" s="600"/>
    </row>
    <row r="759" ht="15.75" customHeight="1">
      <c r="H759" s="600"/>
      <c r="I759" s="600"/>
      <c r="J759" s="600"/>
      <c r="K759" s="600"/>
      <c r="L759" s="600"/>
    </row>
    <row r="760" ht="15.75" customHeight="1">
      <c r="H760" s="600"/>
      <c r="I760" s="600"/>
      <c r="J760" s="600"/>
      <c r="K760" s="600"/>
      <c r="L760" s="600"/>
    </row>
    <row r="761" ht="15.75" customHeight="1">
      <c r="H761" s="600"/>
      <c r="I761" s="600"/>
      <c r="J761" s="600"/>
      <c r="K761" s="600"/>
      <c r="L761" s="600"/>
    </row>
    <row r="762" ht="15.75" customHeight="1">
      <c r="H762" s="600"/>
      <c r="I762" s="600"/>
      <c r="J762" s="600"/>
      <c r="K762" s="600"/>
      <c r="L762" s="600"/>
    </row>
    <row r="763" ht="15.75" customHeight="1">
      <c r="H763" s="600"/>
      <c r="I763" s="600"/>
      <c r="J763" s="600"/>
      <c r="K763" s="600"/>
      <c r="L763" s="600"/>
    </row>
    <row r="764" ht="15.75" customHeight="1">
      <c r="H764" s="600"/>
      <c r="I764" s="600"/>
      <c r="J764" s="600"/>
      <c r="K764" s="600"/>
      <c r="L764" s="600"/>
    </row>
    <row r="765" ht="15.75" customHeight="1">
      <c r="H765" s="600"/>
      <c r="I765" s="600"/>
      <c r="J765" s="600"/>
      <c r="K765" s="600"/>
      <c r="L765" s="600"/>
    </row>
    <row r="766" ht="15.75" customHeight="1">
      <c r="H766" s="600"/>
      <c r="I766" s="600"/>
      <c r="J766" s="600"/>
      <c r="K766" s="600"/>
      <c r="L766" s="600"/>
    </row>
    <row r="767" ht="15.75" customHeight="1">
      <c r="H767" s="600"/>
      <c r="I767" s="600"/>
      <c r="J767" s="600"/>
      <c r="K767" s="600"/>
      <c r="L767" s="600"/>
    </row>
    <row r="768" ht="15.75" customHeight="1">
      <c r="H768" s="600"/>
      <c r="I768" s="600"/>
      <c r="J768" s="600"/>
      <c r="K768" s="600"/>
      <c r="L768" s="600"/>
    </row>
    <row r="769" ht="15.75" customHeight="1">
      <c r="H769" s="600"/>
      <c r="I769" s="600"/>
      <c r="J769" s="600"/>
      <c r="K769" s="600"/>
      <c r="L769" s="600"/>
    </row>
    <row r="770" ht="15.75" customHeight="1">
      <c r="H770" s="600"/>
      <c r="I770" s="600"/>
      <c r="J770" s="600"/>
      <c r="K770" s="600"/>
      <c r="L770" s="600"/>
    </row>
    <row r="771" ht="15.75" customHeight="1">
      <c r="H771" s="600"/>
      <c r="I771" s="600"/>
      <c r="J771" s="600"/>
      <c r="K771" s="600"/>
      <c r="L771" s="600"/>
    </row>
    <row r="772" ht="15.75" customHeight="1">
      <c r="H772" s="600"/>
      <c r="I772" s="600"/>
      <c r="J772" s="600"/>
      <c r="K772" s="600"/>
      <c r="L772" s="600"/>
    </row>
    <row r="773" ht="15.75" customHeight="1">
      <c r="H773" s="600"/>
      <c r="I773" s="600"/>
      <c r="J773" s="600"/>
      <c r="K773" s="600"/>
      <c r="L773" s="600"/>
    </row>
    <row r="774" ht="15.75" customHeight="1">
      <c r="H774" s="600"/>
      <c r="I774" s="600"/>
      <c r="J774" s="600"/>
      <c r="K774" s="600"/>
      <c r="L774" s="600"/>
    </row>
    <row r="775" ht="15.75" customHeight="1">
      <c r="H775" s="600"/>
      <c r="I775" s="600"/>
      <c r="J775" s="600"/>
      <c r="K775" s="600"/>
      <c r="L775" s="600"/>
    </row>
    <row r="776" ht="15.75" customHeight="1">
      <c r="H776" s="600"/>
      <c r="I776" s="600"/>
      <c r="J776" s="600"/>
      <c r="K776" s="600"/>
      <c r="L776" s="600"/>
    </row>
    <row r="777" ht="15.75" customHeight="1">
      <c r="H777" s="600"/>
      <c r="I777" s="600"/>
      <c r="J777" s="600"/>
      <c r="K777" s="600"/>
      <c r="L777" s="600"/>
    </row>
    <row r="778" ht="15.75" customHeight="1">
      <c r="H778" s="600"/>
      <c r="I778" s="600"/>
      <c r="J778" s="600"/>
      <c r="K778" s="600"/>
      <c r="L778" s="600"/>
    </row>
    <row r="779" ht="15.75" customHeight="1">
      <c r="H779" s="600"/>
      <c r="I779" s="600"/>
      <c r="J779" s="600"/>
      <c r="K779" s="600"/>
      <c r="L779" s="600"/>
    </row>
    <row r="780" ht="15.75" customHeight="1">
      <c r="H780" s="600"/>
      <c r="I780" s="600"/>
      <c r="J780" s="600"/>
      <c r="K780" s="600"/>
      <c r="L780" s="600"/>
    </row>
    <row r="781" ht="15.75" customHeight="1">
      <c r="H781" s="600"/>
      <c r="I781" s="600"/>
      <c r="J781" s="600"/>
      <c r="K781" s="600"/>
      <c r="L781" s="600"/>
    </row>
    <row r="782" ht="15.75" customHeight="1">
      <c r="H782" s="600"/>
      <c r="I782" s="600"/>
      <c r="J782" s="600"/>
      <c r="K782" s="600"/>
      <c r="L782" s="600"/>
    </row>
    <row r="783" ht="15.75" customHeight="1">
      <c r="H783" s="600"/>
      <c r="I783" s="600"/>
      <c r="J783" s="600"/>
      <c r="K783" s="600"/>
      <c r="L783" s="600"/>
    </row>
    <row r="784" ht="15.75" customHeight="1">
      <c r="H784" s="600"/>
      <c r="I784" s="600"/>
      <c r="J784" s="600"/>
      <c r="K784" s="600"/>
      <c r="L784" s="600"/>
    </row>
    <row r="785" ht="15.75" customHeight="1">
      <c r="H785" s="600"/>
      <c r="I785" s="600"/>
      <c r="J785" s="600"/>
      <c r="K785" s="600"/>
      <c r="L785" s="600"/>
    </row>
    <row r="786" ht="15.75" customHeight="1">
      <c r="H786" s="600"/>
      <c r="I786" s="600"/>
      <c r="J786" s="600"/>
      <c r="K786" s="600"/>
      <c r="L786" s="600"/>
    </row>
    <row r="787" ht="15.75" customHeight="1">
      <c r="H787" s="600"/>
      <c r="I787" s="600"/>
      <c r="J787" s="600"/>
      <c r="K787" s="600"/>
      <c r="L787" s="600"/>
    </row>
    <row r="788" ht="15.75" customHeight="1">
      <c r="H788" s="600"/>
      <c r="I788" s="600"/>
      <c r="J788" s="600"/>
      <c r="K788" s="600"/>
      <c r="L788" s="600"/>
    </row>
    <row r="789" ht="15.75" customHeight="1">
      <c r="H789" s="600"/>
      <c r="I789" s="600"/>
      <c r="J789" s="600"/>
      <c r="K789" s="600"/>
      <c r="L789" s="600"/>
    </row>
    <row r="790" ht="15.75" customHeight="1">
      <c r="H790" s="600"/>
      <c r="I790" s="600"/>
      <c r="J790" s="600"/>
      <c r="K790" s="600"/>
      <c r="L790" s="600"/>
    </row>
    <row r="791" ht="15.75" customHeight="1">
      <c r="H791" s="600"/>
      <c r="I791" s="600"/>
      <c r="J791" s="600"/>
      <c r="K791" s="600"/>
      <c r="L791" s="600"/>
    </row>
    <row r="792" ht="15.75" customHeight="1">
      <c r="H792" s="600"/>
      <c r="I792" s="600"/>
      <c r="J792" s="600"/>
      <c r="K792" s="600"/>
      <c r="L792" s="600"/>
    </row>
    <row r="793" ht="15.75" customHeight="1">
      <c r="H793" s="600"/>
      <c r="I793" s="600"/>
      <c r="J793" s="600"/>
      <c r="K793" s="600"/>
      <c r="L793" s="600"/>
    </row>
    <row r="794" ht="15.75" customHeight="1">
      <c r="H794" s="600"/>
      <c r="I794" s="600"/>
      <c r="J794" s="600"/>
      <c r="K794" s="600"/>
      <c r="L794" s="600"/>
    </row>
    <row r="795" ht="15.75" customHeight="1">
      <c r="H795" s="600"/>
      <c r="I795" s="600"/>
      <c r="J795" s="600"/>
      <c r="K795" s="600"/>
      <c r="L795" s="600"/>
    </row>
    <row r="796" ht="15.75" customHeight="1">
      <c r="H796" s="600"/>
      <c r="I796" s="600"/>
      <c r="J796" s="600"/>
      <c r="K796" s="600"/>
      <c r="L796" s="600"/>
    </row>
    <row r="797" ht="15.75" customHeight="1">
      <c r="H797" s="600"/>
      <c r="I797" s="600"/>
      <c r="J797" s="600"/>
      <c r="K797" s="600"/>
      <c r="L797" s="600"/>
    </row>
    <row r="798" ht="15.75" customHeight="1">
      <c r="H798" s="600"/>
      <c r="I798" s="600"/>
      <c r="J798" s="600"/>
      <c r="K798" s="600"/>
      <c r="L798" s="600"/>
    </row>
    <row r="799" ht="15.75" customHeight="1">
      <c r="H799" s="600"/>
      <c r="I799" s="600"/>
      <c r="J799" s="600"/>
      <c r="K799" s="600"/>
      <c r="L799" s="600"/>
    </row>
    <row r="800" ht="15.75" customHeight="1">
      <c r="H800" s="600"/>
      <c r="I800" s="600"/>
      <c r="J800" s="600"/>
      <c r="K800" s="600"/>
      <c r="L800" s="600"/>
    </row>
    <row r="801" ht="15.75" customHeight="1">
      <c r="H801" s="600"/>
      <c r="I801" s="600"/>
      <c r="J801" s="600"/>
      <c r="K801" s="600"/>
      <c r="L801" s="600"/>
    </row>
    <row r="802" ht="15.75" customHeight="1">
      <c r="H802" s="600"/>
      <c r="I802" s="600"/>
      <c r="J802" s="600"/>
      <c r="K802" s="600"/>
      <c r="L802" s="600"/>
    </row>
    <row r="803" ht="15.75" customHeight="1">
      <c r="H803" s="600"/>
      <c r="I803" s="600"/>
      <c r="J803" s="600"/>
      <c r="K803" s="600"/>
      <c r="L803" s="600"/>
    </row>
    <row r="804" ht="15.75" customHeight="1">
      <c r="H804" s="600"/>
      <c r="I804" s="600"/>
      <c r="J804" s="600"/>
      <c r="K804" s="600"/>
      <c r="L804" s="600"/>
    </row>
    <row r="805" ht="15.75" customHeight="1">
      <c r="H805" s="600"/>
      <c r="I805" s="600"/>
      <c r="J805" s="600"/>
      <c r="K805" s="600"/>
      <c r="L805" s="600"/>
    </row>
    <row r="806" ht="15.75" customHeight="1">
      <c r="H806" s="600"/>
      <c r="I806" s="600"/>
      <c r="J806" s="600"/>
      <c r="K806" s="600"/>
      <c r="L806" s="600"/>
    </row>
    <row r="807" ht="15.75" customHeight="1">
      <c r="H807" s="600"/>
      <c r="I807" s="600"/>
      <c r="J807" s="600"/>
      <c r="K807" s="600"/>
      <c r="L807" s="600"/>
    </row>
    <row r="808" ht="15.75" customHeight="1">
      <c r="H808" s="600"/>
      <c r="I808" s="600"/>
      <c r="J808" s="600"/>
      <c r="K808" s="600"/>
      <c r="L808" s="600"/>
    </row>
    <row r="809" ht="15.75" customHeight="1">
      <c r="H809" s="600"/>
      <c r="I809" s="600"/>
      <c r="J809" s="600"/>
      <c r="K809" s="600"/>
      <c r="L809" s="600"/>
    </row>
    <row r="810" ht="15.75" customHeight="1">
      <c r="H810" s="600"/>
      <c r="I810" s="600"/>
      <c r="J810" s="600"/>
      <c r="K810" s="600"/>
      <c r="L810" s="600"/>
    </row>
    <row r="811" ht="15.75" customHeight="1">
      <c r="H811" s="600"/>
      <c r="I811" s="600"/>
      <c r="J811" s="600"/>
      <c r="K811" s="600"/>
      <c r="L811" s="600"/>
    </row>
    <row r="812" ht="15.75" customHeight="1">
      <c r="H812" s="600"/>
      <c r="I812" s="600"/>
      <c r="J812" s="600"/>
      <c r="K812" s="600"/>
      <c r="L812" s="600"/>
    </row>
    <row r="813" ht="15.75" customHeight="1">
      <c r="H813" s="600"/>
      <c r="I813" s="600"/>
      <c r="J813" s="600"/>
      <c r="K813" s="600"/>
      <c r="L813" s="600"/>
    </row>
    <row r="814" ht="15.75" customHeight="1">
      <c r="H814" s="600"/>
      <c r="I814" s="600"/>
      <c r="J814" s="600"/>
      <c r="K814" s="600"/>
      <c r="L814" s="600"/>
    </row>
    <row r="815" ht="15.75" customHeight="1">
      <c r="H815" s="600"/>
      <c r="I815" s="600"/>
      <c r="J815" s="600"/>
      <c r="K815" s="600"/>
      <c r="L815" s="600"/>
    </row>
    <row r="816" ht="15.75" customHeight="1">
      <c r="H816" s="600"/>
      <c r="I816" s="600"/>
      <c r="J816" s="600"/>
      <c r="K816" s="600"/>
      <c r="L816" s="600"/>
    </row>
    <row r="817" ht="15.75" customHeight="1">
      <c r="H817" s="600"/>
      <c r="I817" s="600"/>
      <c r="J817" s="600"/>
      <c r="K817" s="600"/>
      <c r="L817" s="600"/>
    </row>
    <row r="818" ht="15.75" customHeight="1">
      <c r="H818" s="600"/>
      <c r="I818" s="600"/>
      <c r="J818" s="600"/>
      <c r="K818" s="600"/>
      <c r="L818" s="600"/>
    </row>
    <row r="819" ht="15.75" customHeight="1">
      <c r="H819" s="600"/>
      <c r="I819" s="600"/>
      <c r="J819" s="600"/>
      <c r="K819" s="600"/>
      <c r="L819" s="600"/>
    </row>
    <row r="820" ht="15.75" customHeight="1">
      <c r="H820" s="600"/>
      <c r="I820" s="600"/>
      <c r="J820" s="600"/>
      <c r="K820" s="600"/>
      <c r="L820" s="600"/>
    </row>
    <row r="821" ht="15.75" customHeight="1">
      <c r="H821" s="600"/>
      <c r="I821" s="600"/>
      <c r="J821" s="600"/>
      <c r="K821" s="600"/>
      <c r="L821" s="600"/>
    </row>
    <row r="822" ht="15.75" customHeight="1">
      <c r="H822" s="600"/>
      <c r="I822" s="600"/>
      <c r="J822" s="600"/>
      <c r="K822" s="600"/>
      <c r="L822" s="600"/>
    </row>
    <row r="823" ht="15.75" customHeight="1">
      <c r="H823" s="600"/>
      <c r="I823" s="600"/>
      <c r="J823" s="600"/>
      <c r="K823" s="600"/>
      <c r="L823" s="600"/>
    </row>
    <row r="824" ht="15.75" customHeight="1">
      <c r="H824" s="600"/>
      <c r="I824" s="600"/>
      <c r="J824" s="600"/>
      <c r="K824" s="600"/>
      <c r="L824" s="600"/>
    </row>
    <row r="825" ht="15.75" customHeight="1">
      <c r="H825" s="600"/>
      <c r="I825" s="600"/>
      <c r="J825" s="600"/>
      <c r="K825" s="600"/>
      <c r="L825" s="600"/>
    </row>
    <row r="826" ht="15.75" customHeight="1">
      <c r="H826" s="600"/>
      <c r="I826" s="600"/>
      <c r="J826" s="600"/>
      <c r="K826" s="600"/>
      <c r="L826" s="600"/>
    </row>
    <row r="827" ht="15.75" customHeight="1">
      <c r="H827" s="600"/>
      <c r="I827" s="600"/>
      <c r="J827" s="600"/>
      <c r="K827" s="600"/>
      <c r="L827" s="600"/>
    </row>
    <row r="828" ht="15.75" customHeight="1">
      <c r="H828" s="600"/>
      <c r="I828" s="600"/>
      <c r="J828" s="600"/>
      <c r="K828" s="600"/>
      <c r="L828" s="600"/>
    </row>
    <row r="829" ht="15.75" customHeight="1">
      <c r="H829" s="600"/>
      <c r="I829" s="600"/>
      <c r="J829" s="600"/>
      <c r="K829" s="600"/>
      <c r="L829" s="600"/>
    </row>
    <row r="830" ht="15.75" customHeight="1">
      <c r="H830" s="600"/>
      <c r="I830" s="600"/>
      <c r="J830" s="600"/>
      <c r="K830" s="600"/>
      <c r="L830" s="600"/>
    </row>
    <row r="831" ht="15.75" customHeight="1">
      <c r="H831" s="600"/>
      <c r="I831" s="600"/>
      <c r="J831" s="600"/>
      <c r="K831" s="600"/>
      <c r="L831" s="600"/>
    </row>
    <row r="832" ht="15.75" customHeight="1">
      <c r="H832" s="600"/>
      <c r="I832" s="600"/>
      <c r="J832" s="600"/>
      <c r="K832" s="600"/>
      <c r="L832" s="600"/>
    </row>
    <row r="833" ht="15.75" customHeight="1">
      <c r="H833" s="600"/>
      <c r="I833" s="600"/>
      <c r="J833" s="600"/>
      <c r="K833" s="600"/>
      <c r="L833" s="600"/>
    </row>
    <row r="834" ht="15.75" customHeight="1">
      <c r="H834" s="600"/>
      <c r="I834" s="600"/>
      <c r="J834" s="600"/>
      <c r="K834" s="600"/>
      <c r="L834" s="600"/>
    </row>
    <row r="835" ht="15.75" customHeight="1">
      <c r="H835" s="600"/>
      <c r="I835" s="600"/>
      <c r="J835" s="600"/>
      <c r="K835" s="600"/>
      <c r="L835" s="600"/>
    </row>
    <row r="836" ht="15.75" customHeight="1">
      <c r="H836" s="600"/>
      <c r="I836" s="600"/>
      <c r="J836" s="600"/>
      <c r="K836" s="600"/>
      <c r="L836" s="600"/>
    </row>
    <row r="837" ht="15.75" customHeight="1">
      <c r="H837" s="600"/>
      <c r="I837" s="600"/>
      <c r="J837" s="600"/>
      <c r="K837" s="600"/>
      <c r="L837" s="600"/>
    </row>
    <row r="838" ht="15.75" customHeight="1">
      <c r="H838" s="600"/>
      <c r="I838" s="600"/>
      <c r="J838" s="600"/>
      <c r="K838" s="600"/>
      <c r="L838" s="600"/>
    </row>
    <row r="839" ht="15.75" customHeight="1">
      <c r="H839" s="600"/>
      <c r="I839" s="600"/>
      <c r="J839" s="600"/>
      <c r="K839" s="600"/>
      <c r="L839" s="600"/>
    </row>
    <row r="840" ht="15.75" customHeight="1">
      <c r="H840" s="600"/>
      <c r="I840" s="600"/>
      <c r="J840" s="600"/>
      <c r="K840" s="600"/>
      <c r="L840" s="600"/>
    </row>
    <row r="841" ht="15.75" customHeight="1">
      <c r="H841" s="600"/>
      <c r="I841" s="600"/>
      <c r="J841" s="600"/>
      <c r="K841" s="600"/>
      <c r="L841" s="600"/>
    </row>
    <row r="842" ht="15.75" customHeight="1">
      <c r="H842" s="600"/>
      <c r="I842" s="600"/>
      <c r="J842" s="600"/>
      <c r="K842" s="600"/>
      <c r="L842" s="600"/>
    </row>
    <row r="843" ht="15.75" customHeight="1">
      <c r="H843" s="600"/>
      <c r="I843" s="600"/>
      <c r="J843" s="600"/>
      <c r="K843" s="600"/>
      <c r="L843" s="600"/>
    </row>
    <row r="844" ht="15.75" customHeight="1">
      <c r="H844" s="600"/>
      <c r="I844" s="600"/>
      <c r="J844" s="600"/>
      <c r="K844" s="600"/>
      <c r="L844" s="600"/>
    </row>
    <row r="845" ht="15.75" customHeight="1">
      <c r="H845" s="600"/>
      <c r="I845" s="600"/>
      <c r="J845" s="600"/>
      <c r="K845" s="600"/>
      <c r="L845" s="600"/>
    </row>
    <row r="846" ht="15.75" customHeight="1">
      <c r="H846" s="600"/>
      <c r="I846" s="600"/>
      <c r="J846" s="600"/>
      <c r="K846" s="600"/>
      <c r="L846" s="600"/>
    </row>
    <row r="847" ht="15.75" customHeight="1">
      <c r="H847" s="600"/>
      <c r="I847" s="600"/>
      <c r="J847" s="600"/>
      <c r="K847" s="600"/>
      <c r="L847" s="600"/>
    </row>
    <row r="848" ht="15.75" customHeight="1">
      <c r="H848" s="600"/>
      <c r="I848" s="600"/>
      <c r="J848" s="600"/>
      <c r="K848" s="600"/>
      <c r="L848" s="600"/>
    </row>
    <row r="849" ht="15.75" customHeight="1">
      <c r="H849" s="600"/>
      <c r="I849" s="600"/>
      <c r="J849" s="600"/>
      <c r="K849" s="600"/>
      <c r="L849" s="600"/>
    </row>
    <row r="850" ht="15.75" customHeight="1">
      <c r="H850" s="600"/>
      <c r="I850" s="600"/>
      <c r="J850" s="600"/>
      <c r="K850" s="600"/>
      <c r="L850" s="600"/>
    </row>
    <row r="851" ht="15.75" customHeight="1">
      <c r="H851" s="600"/>
      <c r="I851" s="600"/>
      <c r="J851" s="600"/>
      <c r="K851" s="600"/>
      <c r="L851" s="600"/>
    </row>
    <row r="852" ht="15.75" customHeight="1">
      <c r="H852" s="600"/>
      <c r="I852" s="600"/>
      <c r="J852" s="600"/>
      <c r="K852" s="600"/>
      <c r="L852" s="600"/>
    </row>
    <row r="853" ht="15.75" customHeight="1">
      <c r="H853" s="600"/>
      <c r="I853" s="600"/>
      <c r="J853" s="600"/>
      <c r="K853" s="600"/>
      <c r="L853" s="600"/>
    </row>
    <row r="854" ht="15.75" customHeight="1">
      <c r="H854" s="600"/>
      <c r="I854" s="600"/>
      <c r="J854" s="600"/>
      <c r="K854" s="600"/>
      <c r="L854" s="600"/>
    </row>
    <row r="855" ht="15.75" customHeight="1">
      <c r="H855" s="600"/>
      <c r="I855" s="600"/>
      <c r="J855" s="600"/>
      <c r="K855" s="600"/>
      <c r="L855" s="600"/>
    </row>
    <row r="856" ht="15.75" customHeight="1">
      <c r="H856" s="600"/>
      <c r="I856" s="600"/>
      <c r="J856" s="600"/>
      <c r="K856" s="600"/>
      <c r="L856" s="600"/>
    </row>
    <row r="857" ht="15.75" customHeight="1">
      <c r="H857" s="600"/>
      <c r="I857" s="600"/>
      <c r="J857" s="600"/>
      <c r="K857" s="600"/>
      <c r="L857" s="600"/>
    </row>
    <row r="858" ht="15.75" customHeight="1">
      <c r="H858" s="600"/>
      <c r="I858" s="600"/>
      <c r="J858" s="600"/>
      <c r="K858" s="600"/>
      <c r="L858" s="600"/>
    </row>
    <row r="859" ht="15.75" customHeight="1">
      <c r="H859" s="600"/>
      <c r="I859" s="600"/>
      <c r="J859" s="600"/>
      <c r="K859" s="600"/>
      <c r="L859" s="600"/>
    </row>
    <row r="860" ht="15.75" customHeight="1">
      <c r="H860" s="600"/>
      <c r="I860" s="600"/>
      <c r="J860" s="600"/>
      <c r="K860" s="600"/>
      <c r="L860" s="600"/>
    </row>
    <row r="861" ht="15.75" customHeight="1">
      <c r="H861" s="600"/>
      <c r="I861" s="600"/>
      <c r="J861" s="600"/>
      <c r="K861" s="600"/>
      <c r="L861" s="600"/>
    </row>
    <row r="862" ht="15.75" customHeight="1">
      <c r="H862" s="600"/>
      <c r="I862" s="600"/>
      <c r="J862" s="600"/>
      <c r="K862" s="600"/>
      <c r="L862" s="600"/>
    </row>
    <row r="863" ht="15.75" customHeight="1">
      <c r="H863" s="600"/>
      <c r="I863" s="600"/>
      <c r="J863" s="600"/>
      <c r="K863" s="600"/>
      <c r="L863" s="600"/>
    </row>
    <row r="864" ht="15.75" customHeight="1">
      <c r="H864" s="600"/>
      <c r="I864" s="600"/>
      <c r="J864" s="600"/>
      <c r="K864" s="600"/>
      <c r="L864" s="600"/>
    </row>
    <row r="865" ht="15.75" customHeight="1">
      <c r="H865" s="600"/>
      <c r="I865" s="600"/>
      <c r="J865" s="600"/>
      <c r="K865" s="600"/>
      <c r="L865" s="600"/>
    </row>
    <row r="866" ht="15.75" customHeight="1">
      <c r="H866" s="600"/>
      <c r="I866" s="600"/>
      <c r="J866" s="600"/>
      <c r="K866" s="600"/>
      <c r="L866" s="600"/>
    </row>
    <row r="867" ht="15.75" customHeight="1">
      <c r="H867" s="600"/>
      <c r="I867" s="600"/>
      <c r="J867" s="600"/>
      <c r="K867" s="600"/>
      <c r="L867" s="600"/>
    </row>
    <row r="868" ht="15.75" customHeight="1">
      <c r="H868" s="600"/>
      <c r="I868" s="600"/>
      <c r="J868" s="600"/>
      <c r="K868" s="600"/>
      <c r="L868" s="600"/>
    </row>
    <row r="869" ht="15.75" customHeight="1">
      <c r="H869" s="600"/>
      <c r="I869" s="600"/>
      <c r="J869" s="600"/>
      <c r="K869" s="600"/>
      <c r="L869" s="600"/>
    </row>
    <row r="870" ht="15.75" customHeight="1">
      <c r="H870" s="600"/>
      <c r="I870" s="600"/>
      <c r="J870" s="600"/>
      <c r="K870" s="600"/>
      <c r="L870" s="600"/>
    </row>
    <row r="871" ht="15.75" customHeight="1">
      <c r="H871" s="600"/>
      <c r="I871" s="600"/>
      <c r="J871" s="600"/>
      <c r="K871" s="600"/>
      <c r="L871" s="600"/>
    </row>
    <row r="872" ht="15.75" customHeight="1">
      <c r="H872" s="600"/>
      <c r="I872" s="600"/>
      <c r="J872" s="600"/>
      <c r="K872" s="600"/>
      <c r="L872" s="600"/>
    </row>
    <row r="873" ht="15.75" customHeight="1">
      <c r="H873" s="600"/>
      <c r="I873" s="600"/>
      <c r="J873" s="600"/>
      <c r="K873" s="600"/>
      <c r="L873" s="600"/>
    </row>
    <row r="874" ht="15.75" customHeight="1">
      <c r="H874" s="600"/>
      <c r="I874" s="600"/>
      <c r="J874" s="600"/>
      <c r="K874" s="600"/>
      <c r="L874" s="600"/>
    </row>
    <row r="875" ht="15.75" customHeight="1">
      <c r="H875" s="600"/>
      <c r="I875" s="600"/>
      <c r="J875" s="600"/>
      <c r="K875" s="600"/>
      <c r="L875" s="600"/>
    </row>
    <row r="876" ht="15.75" customHeight="1">
      <c r="H876" s="600"/>
      <c r="I876" s="600"/>
      <c r="J876" s="600"/>
      <c r="K876" s="600"/>
      <c r="L876" s="600"/>
    </row>
    <row r="877" ht="15.75" customHeight="1">
      <c r="H877" s="600"/>
      <c r="I877" s="600"/>
      <c r="J877" s="600"/>
      <c r="K877" s="600"/>
      <c r="L877" s="600"/>
    </row>
    <row r="878" ht="15.75" customHeight="1">
      <c r="H878" s="600"/>
      <c r="I878" s="600"/>
      <c r="J878" s="600"/>
      <c r="K878" s="600"/>
      <c r="L878" s="600"/>
    </row>
    <row r="879" ht="15.75" customHeight="1">
      <c r="H879" s="600"/>
      <c r="I879" s="600"/>
      <c r="J879" s="600"/>
      <c r="K879" s="600"/>
      <c r="L879" s="600"/>
    </row>
    <row r="880" ht="15.75" customHeight="1">
      <c r="H880" s="600"/>
      <c r="I880" s="600"/>
      <c r="J880" s="600"/>
      <c r="K880" s="600"/>
      <c r="L880" s="600"/>
    </row>
    <row r="881" ht="15.75" customHeight="1">
      <c r="H881" s="600"/>
      <c r="I881" s="600"/>
      <c r="J881" s="600"/>
      <c r="K881" s="600"/>
      <c r="L881" s="600"/>
    </row>
    <row r="882" ht="15.75" customHeight="1">
      <c r="H882" s="600"/>
      <c r="I882" s="600"/>
      <c r="J882" s="600"/>
      <c r="K882" s="600"/>
      <c r="L882" s="600"/>
    </row>
    <row r="883" ht="15.75" customHeight="1">
      <c r="H883" s="600"/>
      <c r="I883" s="600"/>
      <c r="J883" s="600"/>
      <c r="K883" s="600"/>
      <c r="L883" s="600"/>
    </row>
    <row r="884" ht="15.75" customHeight="1">
      <c r="H884" s="600"/>
      <c r="I884" s="600"/>
      <c r="J884" s="600"/>
      <c r="K884" s="600"/>
      <c r="L884" s="600"/>
    </row>
    <row r="885" ht="15.75" customHeight="1">
      <c r="H885" s="600"/>
      <c r="I885" s="600"/>
      <c r="J885" s="600"/>
      <c r="K885" s="600"/>
      <c r="L885" s="600"/>
    </row>
    <row r="886" ht="15.75" customHeight="1">
      <c r="H886" s="600"/>
      <c r="I886" s="600"/>
      <c r="J886" s="600"/>
      <c r="K886" s="600"/>
      <c r="L886" s="600"/>
    </row>
    <row r="887" ht="15.75" customHeight="1">
      <c r="H887" s="600"/>
      <c r="I887" s="600"/>
      <c r="J887" s="600"/>
      <c r="K887" s="600"/>
      <c r="L887" s="600"/>
    </row>
    <row r="888" ht="15.75" customHeight="1">
      <c r="H888" s="600"/>
      <c r="I888" s="600"/>
      <c r="J888" s="600"/>
      <c r="K888" s="600"/>
      <c r="L888" s="600"/>
    </row>
    <row r="889" ht="15.75" customHeight="1">
      <c r="H889" s="600"/>
      <c r="I889" s="600"/>
      <c r="J889" s="600"/>
      <c r="K889" s="600"/>
      <c r="L889" s="600"/>
    </row>
    <row r="890" ht="15.75" customHeight="1">
      <c r="H890" s="600"/>
      <c r="I890" s="600"/>
      <c r="J890" s="600"/>
      <c r="K890" s="600"/>
      <c r="L890" s="600"/>
    </row>
    <row r="891" ht="15.75" customHeight="1">
      <c r="H891" s="600"/>
      <c r="I891" s="600"/>
      <c r="J891" s="600"/>
      <c r="K891" s="600"/>
      <c r="L891" s="600"/>
    </row>
    <row r="892" ht="15.75" customHeight="1">
      <c r="H892" s="600"/>
      <c r="I892" s="600"/>
      <c r="J892" s="600"/>
      <c r="K892" s="600"/>
      <c r="L892" s="600"/>
    </row>
    <row r="893" ht="15.75" customHeight="1">
      <c r="H893" s="600"/>
      <c r="I893" s="600"/>
      <c r="J893" s="600"/>
      <c r="K893" s="600"/>
      <c r="L893" s="600"/>
    </row>
    <row r="894" ht="15.75" customHeight="1">
      <c r="H894" s="600"/>
      <c r="I894" s="600"/>
      <c r="J894" s="600"/>
      <c r="K894" s="600"/>
      <c r="L894" s="600"/>
    </row>
    <row r="895" ht="15.75" customHeight="1">
      <c r="H895" s="600"/>
      <c r="I895" s="600"/>
      <c r="J895" s="600"/>
      <c r="K895" s="600"/>
      <c r="L895" s="600"/>
    </row>
    <row r="896" ht="15.75" customHeight="1">
      <c r="H896" s="600"/>
      <c r="I896" s="600"/>
      <c r="J896" s="600"/>
      <c r="K896" s="600"/>
      <c r="L896" s="600"/>
    </row>
    <row r="897" ht="15.75" customHeight="1">
      <c r="H897" s="600"/>
      <c r="I897" s="600"/>
      <c r="J897" s="600"/>
      <c r="K897" s="600"/>
      <c r="L897" s="600"/>
    </row>
    <row r="898" ht="15.75" customHeight="1">
      <c r="H898" s="600"/>
      <c r="I898" s="600"/>
      <c r="J898" s="600"/>
      <c r="K898" s="600"/>
      <c r="L898" s="600"/>
    </row>
    <row r="899" ht="15.75" customHeight="1">
      <c r="H899" s="600"/>
      <c r="I899" s="600"/>
      <c r="J899" s="600"/>
      <c r="K899" s="600"/>
      <c r="L899" s="600"/>
    </row>
    <row r="900" ht="15.75" customHeight="1">
      <c r="H900" s="600"/>
      <c r="I900" s="600"/>
      <c r="J900" s="600"/>
      <c r="K900" s="600"/>
      <c r="L900" s="600"/>
    </row>
    <row r="901" ht="15.75" customHeight="1">
      <c r="H901" s="600"/>
      <c r="I901" s="600"/>
      <c r="J901" s="600"/>
      <c r="K901" s="600"/>
      <c r="L901" s="600"/>
    </row>
    <row r="902" ht="15.75" customHeight="1">
      <c r="H902" s="600"/>
      <c r="I902" s="600"/>
      <c r="J902" s="600"/>
      <c r="K902" s="600"/>
      <c r="L902" s="600"/>
    </row>
    <row r="903" ht="15.75" customHeight="1">
      <c r="H903" s="600"/>
      <c r="I903" s="600"/>
      <c r="J903" s="600"/>
      <c r="K903" s="600"/>
      <c r="L903" s="600"/>
    </row>
    <row r="904" ht="15.75" customHeight="1">
      <c r="H904" s="600"/>
      <c r="I904" s="600"/>
      <c r="J904" s="600"/>
      <c r="K904" s="600"/>
      <c r="L904" s="600"/>
    </row>
    <row r="905" ht="15.75" customHeight="1">
      <c r="H905" s="600"/>
      <c r="I905" s="600"/>
      <c r="J905" s="600"/>
      <c r="K905" s="600"/>
      <c r="L905" s="600"/>
    </row>
    <row r="906" ht="15.75" customHeight="1">
      <c r="H906" s="600"/>
      <c r="I906" s="600"/>
      <c r="J906" s="600"/>
      <c r="K906" s="600"/>
      <c r="L906" s="600"/>
    </row>
    <row r="907" ht="15.75" customHeight="1">
      <c r="H907" s="600"/>
      <c r="I907" s="600"/>
      <c r="J907" s="600"/>
      <c r="K907" s="600"/>
      <c r="L907" s="600"/>
    </row>
    <row r="908" ht="15.75" customHeight="1">
      <c r="H908" s="600"/>
      <c r="I908" s="600"/>
      <c r="J908" s="600"/>
      <c r="K908" s="600"/>
      <c r="L908" s="600"/>
    </row>
    <row r="909" ht="15.75" customHeight="1">
      <c r="H909" s="600"/>
      <c r="I909" s="600"/>
      <c r="J909" s="600"/>
      <c r="K909" s="600"/>
      <c r="L909" s="600"/>
    </row>
    <row r="910" ht="15.75" customHeight="1">
      <c r="H910" s="600"/>
      <c r="I910" s="600"/>
      <c r="J910" s="600"/>
      <c r="K910" s="600"/>
      <c r="L910" s="600"/>
    </row>
    <row r="911" ht="15.75" customHeight="1">
      <c r="H911" s="600"/>
      <c r="I911" s="600"/>
      <c r="J911" s="600"/>
      <c r="K911" s="600"/>
      <c r="L911" s="600"/>
    </row>
    <row r="912" ht="15.75" customHeight="1">
      <c r="H912" s="600"/>
      <c r="I912" s="600"/>
      <c r="J912" s="600"/>
      <c r="K912" s="600"/>
      <c r="L912" s="600"/>
    </row>
    <row r="913" ht="15.75" customHeight="1">
      <c r="H913" s="600"/>
      <c r="I913" s="600"/>
      <c r="J913" s="600"/>
      <c r="K913" s="600"/>
      <c r="L913" s="600"/>
    </row>
    <row r="914" ht="15.75" customHeight="1">
      <c r="H914" s="600"/>
      <c r="I914" s="600"/>
      <c r="J914" s="600"/>
      <c r="K914" s="600"/>
      <c r="L914" s="600"/>
    </row>
    <row r="915" ht="15.75" customHeight="1">
      <c r="H915" s="600"/>
      <c r="I915" s="600"/>
      <c r="J915" s="600"/>
      <c r="K915" s="600"/>
      <c r="L915" s="600"/>
    </row>
    <row r="916" ht="15.75" customHeight="1">
      <c r="H916" s="600"/>
      <c r="I916" s="600"/>
      <c r="J916" s="600"/>
      <c r="K916" s="600"/>
      <c r="L916" s="600"/>
    </row>
    <row r="917" ht="15.75" customHeight="1">
      <c r="H917" s="600"/>
      <c r="I917" s="600"/>
      <c r="J917" s="600"/>
      <c r="K917" s="600"/>
      <c r="L917" s="600"/>
    </row>
    <row r="918" ht="15.75" customHeight="1">
      <c r="H918" s="600"/>
      <c r="I918" s="600"/>
      <c r="J918" s="600"/>
      <c r="K918" s="600"/>
      <c r="L918" s="600"/>
    </row>
    <row r="919" ht="15.75" customHeight="1">
      <c r="H919" s="600"/>
      <c r="I919" s="600"/>
      <c r="J919" s="600"/>
      <c r="K919" s="600"/>
      <c r="L919" s="600"/>
    </row>
    <row r="920" ht="15.75" customHeight="1">
      <c r="H920" s="600"/>
      <c r="I920" s="600"/>
      <c r="J920" s="600"/>
      <c r="K920" s="600"/>
      <c r="L920" s="600"/>
    </row>
    <row r="921" ht="15.75" customHeight="1">
      <c r="H921" s="600"/>
      <c r="I921" s="600"/>
      <c r="J921" s="600"/>
      <c r="K921" s="600"/>
      <c r="L921" s="600"/>
    </row>
    <row r="922" ht="15.75" customHeight="1">
      <c r="H922" s="600"/>
      <c r="I922" s="600"/>
      <c r="J922" s="600"/>
      <c r="K922" s="600"/>
      <c r="L922" s="600"/>
    </row>
    <row r="923" ht="15.75" customHeight="1">
      <c r="H923" s="600"/>
      <c r="I923" s="600"/>
      <c r="J923" s="600"/>
      <c r="K923" s="600"/>
      <c r="L923" s="600"/>
    </row>
    <row r="924" ht="15.75" customHeight="1">
      <c r="H924" s="600"/>
      <c r="I924" s="600"/>
      <c r="J924" s="600"/>
      <c r="K924" s="600"/>
      <c r="L924" s="600"/>
    </row>
    <row r="925" ht="15.75" customHeight="1">
      <c r="H925" s="600"/>
      <c r="I925" s="600"/>
      <c r="J925" s="600"/>
      <c r="K925" s="600"/>
      <c r="L925" s="600"/>
    </row>
    <row r="926" ht="15.75" customHeight="1">
      <c r="H926" s="600"/>
      <c r="I926" s="600"/>
      <c r="J926" s="600"/>
      <c r="K926" s="600"/>
      <c r="L926" s="600"/>
    </row>
    <row r="927" ht="15.75" customHeight="1">
      <c r="H927" s="600"/>
      <c r="I927" s="600"/>
      <c r="J927" s="600"/>
      <c r="K927" s="600"/>
      <c r="L927" s="600"/>
    </row>
    <row r="928" ht="15.75" customHeight="1">
      <c r="H928" s="600"/>
      <c r="I928" s="600"/>
      <c r="J928" s="600"/>
      <c r="K928" s="600"/>
      <c r="L928" s="600"/>
    </row>
    <row r="929" ht="15.75" customHeight="1">
      <c r="H929" s="600"/>
      <c r="I929" s="600"/>
      <c r="J929" s="600"/>
      <c r="K929" s="600"/>
      <c r="L929" s="600"/>
    </row>
    <row r="930" ht="15.75" customHeight="1">
      <c r="H930" s="600"/>
      <c r="I930" s="600"/>
      <c r="J930" s="600"/>
      <c r="K930" s="600"/>
      <c r="L930" s="600"/>
    </row>
    <row r="931" ht="15.75" customHeight="1">
      <c r="H931" s="600"/>
      <c r="I931" s="600"/>
      <c r="J931" s="600"/>
      <c r="K931" s="600"/>
      <c r="L931" s="600"/>
    </row>
    <row r="932" ht="15.75" customHeight="1">
      <c r="H932" s="600"/>
      <c r="I932" s="600"/>
      <c r="J932" s="600"/>
      <c r="K932" s="600"/>
      <c r="L932" s="600"/>
    </row>
    <row r="933" ht="15.75" customHeight="1">
      <c r="H933" s="600"/>
      <c r="I933" s="600"/>
      <c r="J933" s="600"/>
      <c r="K933" s="600"/>
      <c r="L933" s="600"/>
    </row>
    <row r="934" ht="15.75" customHeight="1">
      <c r="H934" s="600"/>
      <c r="I934" s="600"/>
      <c r="J934" s="600"/>
      <c r="K934" s="600"/>
      <c r="L934" s="600"/>
    </row>
    <row r="935" ht="15.75" customHeight="1">
      <c r="H935" s="600"/>
      <c r="I935" s="600"/>
      <c r="J935" s="600"/>
      <c r="K935" s="600"/>
      <c r="L935" s="600"/>
    </row>
    <row r="936" ht="15.75" customHeight="1">
      <c r="H936" s="600"/>
      <c r="I936" s="600"/>
      <c r="J936" s="600"/>
      <c r="K936" s="600"/>
      <c r="L936" s="600"/>
    </row>
    <row r="937" ht="15.75" customHeight="1">
      <c r="H937" s="600"/>
      <c r="I937" s="600"/>
      <c r="J937" s="600"/>
      <c r="K937" s="600"/>
      <c r="L937" s="600"/>
    </row>
    <row r="938" ht="15.75" customHeight="1">
      <c r="H938" s="600"/>
      <c r="I938" s="600"/>
      <c r="J938" s="600"/>
      <c r="K938" s="600"/>
      <c r="L938" s="600"/>
    </row>
    <row r="939" ht="15.75" customHeight="1">
      <c r="H939" s="600"/>
      <c r="I939" s="600"/>
      <c r="J939" s="600"/>
      <c r="K939" s="600"/>
      <c r="L939" s="600"/>
    </row>
    <row r="940" ht="15.75" customHeight="1">
      <c r="H940" s="600"/>
      <c r="I940" s="600"/>
      <c r="J940" s="600"/>
      <c r="K940" s="600"/>
      <c r="L940" s="600"/>
    </row>
    <row r="941" ht="15.75" customHeight="1">
      <c r="H941" s="600"/>
      <c r="I941" s="600"/>
      <c r="J941" s="600"/>
      <c r="K941" s="600"/>
      <c r="L941" s="600"/>
    </row>
    <row r="942" ht="15.75" customHeight="1">
      <c r="H942" s="600"/>
      <c r="I942" s="600"/>
      <c r="J942" s="600"/>
      <c r="K942" s="600"/>
      <c r="L942" s="600"/>
    </row>
    <row r="943" ht="15.75" customHeight="1">
      <c r="H943" s="600"/>
      <c r="I943" s="600"/>
      <c r="J943" s="600"/>
      <c r="K943" s="600"/>
      <c r="L943" s="600"/>
    </row>
    <row r="944" ht="15.75" customHeight="1">
      <c r="H944" s="600"/>
      <c r="I944" s="600"/>
      <c r="J944" s="600"/>
      <c r="K944" s="600"/>
      <c r="L944" s="600"/>
    </row>
    <row r="945" ht="15.75" customHeight="1">
      <c r="H945" s="600"/>
      <c r="I945" s="600"/>
      <c r="J945" s="600"/>
      <c r="K945" s="600"/>
      <c r="L945" s="600"/>
    </row>
    <row r="946" ht="15.75" customHeight="1">
      <c r="H946" s="600"/>
      <c r="I946" s="600"/>
      <c r="J946" s="600"/>
      <c r="K946" s="600"/>
      <c r="L946" s="600"/>
    </row>
    <row r="947" ht="15.75" customHeight="1">
      <c r="H947" s="600"/>
      <c r="I947" s="600"/>
      <c r="J947" s="600"/>
      <c r="K947" s="600"/>
      <c r="L947" s="600"/>
    </row>
    <row r="948" ht="15.75" customHeight="1">
      <c r="H948" s="600"/>
      <c r="I948" s="600"/>
      <c r="J948" s="600"/>
      <c r="K948" s="600"/>
      <c r="L948" s="600"/>
    </row>
    <row r="949" ht="15.75" customHeight="1">
      <c r="H949" s="600"/>
      <c r="I949" s="600"/>
      <c r="J949" s="600"/>
      <c r="K949" s="600"/>
      <c r="L949" s="600"/>
    </row>
    <row r="950" ht="15.75" customHeight="1">
      <c r="H950" s="600"/>
      <c r="I950" s="600"/>
      <c r="J950" s="600"/>
      <c r="K950" s="600"/>
      <c r="L950" s="600"/>
    </row>
    <row r="951" ht="15.75" customHeight="1">
      <c r="H951" s="600"/>
      <c r="I951" s="600"/>
      <c r="J951" s="600"/>
      <c r="K951" s="600"/>
      <c r="L951" s="600"/>
    </row>
    <row r="952" ht="15.75" customHeight="1">
      <c r="H952" s="600"/>
      <c r="I952" s="600"/>
      <c r="J952" s="600"/>
      <c r="K952" s="600"/>
      <c r="L952" s="600"/>
    </row>
    <row r="953" ht="15.75" customHeight="1">
      <c r="H953" s="600"/>
      <c r="I953" s="600"/>
      <c r="J953" s="600"/>
      <c r="K953" s="600"/>
      <c r="L953" s="600"/>
    </row>
    <row r="954" ht="15.75" customHeight="1">
      <c r="H954" s="600"/>
      <c r="I954" s="600"/>
      <c r="J954" s="600"/>
      <c r="K954" s="600"/>
      <c r="L954" s="600"/>
    </row>
    <row r="955" ht="15.75" customHeight="1">
      <c r="H955" s="600"/>
      <c r="I955" s="600"/>
      <c r="J955" s="600"/>
      <c r="K955" s="600"/>
      <c r="L955" s="600"/>
    </row>
    <row r="956" ht="15.75" customHeight="1">
      <c r="H956" s="600"/>
      <c r="I956" s="600"/>
      <c r="J956" s="600"/>
      <c r="K956" s="600"/>
      <c r="L956" s="600"/>
    </row>
    <row r="957" ht="15.75" customHeight="1">
      <c r="H957" s="600"/>
      <c r="I957" s="600"/>
      <c r="J957" s="600"/>
      <c r="K957" s="600"/>
      <c r="L957" s="600"/>
    </row>
    <row r="958" ht="15.75" customHeight="1">
      <c r="H958" s="600"/>
      <c r="I958" s="600"/>
      <c r="J958" s="600"/>
      <c r="K958" s="600"/>
      <c r="L958" s="600"/>
    </row>
    <row r="959" ht="15.75" customHeight="1">
      <c r="H959" s="600"/>
      <c r="I959" s="600"/>
      <c r="J959" s="600"/>
      <c r="K959" s="600"/>
      <c r="L959" s="600"/>
    </row>
    <row r="960" ht="15.75" customHeight="1">
      <c r="H960" s="600"/>
      <c r="I960" s="600"/>
      <c r="J960" s="600"/>
      <c r="K960" s="600"/>
      <c r="L960" s="600"/>
    </row>
    <row r="961" ht="15.75" customHeight="1">
      <c r="H961" s="600"/>
      <c r="I961" s="600"/>
      <c r="J961" s="600"/>
      <c r="K961" s="600"/>
      <c r="L961" s="600"/>
    </row>
    <row r="962" ht="15.75" customHeight="1">
      <c r="H962" s="600"/>
      <c r="I962" s="600"/>
      <c r="J962" s="600"/>
      <c r="K962" s="600"/>
      <c r="L962" s="600"/>
    </row>
    <row r="963" ht="15.75" customHeight="1">
      <c r="H963" s="600"/>
      <c r="I963" s="600"/>
      <c r="J963" s="600"/>
      <c r="K963" s="600"/>
      <c r="L963" s="600"/>
    </row>
    <row r="964" ht="15.75" customHeight="1">
      <c r="H964" s="600"/>
      <c r="I964" s="600"/>
      <c r="J964" s="600"/>
      <c r="K964" s="600"/>
      <c r="L964" s="600"/>
    </row>
    <row r="965" ht="15.75" customHeight="1">
      <c r="H965" s="600"/>
      <c r="I965" s="600"/>
      <c r="J965" s="600"/>
      <c r="K965" s="600"/>
      <c r="L965" s="600"/>
    </row>
    <row r="966" ht="15.75" customHeight="1">
      <c r="H966" s="600"/>
      <c r="I966" s="600"/>
      <c r="J966" s="600"/>
      <c r="K966" s="600"/>
      <c r="L966" s="600"/>
    </row>
    <row r="967" ht="15.75" customHeight="1">
      <c r="H967" s="600"/>
      <c r="I967" s="600"/>
      <c r="J967" s="600"/>
      <c r="K967" s="600"/>
      <c r="L967" s="600"/>
    </row>
    <row r="968" ht="15.75" customHeight="1">
      <c r="H968" s="600"/>
      <c r="I968" s="600"/>
      <c r="J968" s="600"/>
      <c r="K968" s="600"/>
      <c r="L968" s="600"/>
    </row>
    <row r="969" ht="15.75" customHeight="1">
      <c r="H969" s="600"/>
      <c r="I969" s="600"/>
      <c r="J969" s="600"/>
      <c r="K969" s="600"/>
      <c r="L969" s="600"/>
    </row>
    <row r="970" ht="15.75" customHeight="1">
      <c r="H970" s="600"/>
      <c r="I970" s="600"/>
      <c r="J970" s="600"/>
      <c r="K970" s="600"/>
      <c r="L970" s="600"/>
    </row>
    <row r="971" ht="15.75" customHeight="1">
      <c r="H971" s="600"/>
      <c r="I971" s="600"/>
      <c r="J971" s="600"/>
      <c r="K971" s="600"/>
      <c r="L971" s="600"/>
    </row>
    <row r="972" ht="15.75" customHeight="1">
      <c r="H972" s="600"/>
      <c r="I972" s="600"/>
      <c r="J972" s="600"/>
      <c r="K972" s="600"/>
      <c r="L972" s="600"/>
    </row>
    <row r="973" ht="15.75" customHeight="1">
      <c r="H973" s="600"/>
      <c r="I973" s="600"/>
      <c r="J973" s="600"/>
      <c r="K973" s="600"/>
      <c r="L973" s="600"/>
    </row>
    <row r="974" ht="15.75" customHeight="1">
      <c r="H974" s="600"/>
      <c r="I974" s="600"/>
      <c r="J974" s="600"/>
      <c r="K974" s="600"/>
      <c r="L974" s="600"/>
    </row>
    <row r="975" ht="15.75" customHeight="1">
      <c r="H975" s="600"/>
      <c r="I975" s="600"/>
      <c r="J975" s="600"/>
      <c r="K975" s="600"/>
      <c r="L975" s="600"/>
    </row>
    <row r="976" ht="15.75" customHeight="1">
      <c r="H976" s="600"/>
      <c r="I976" s="600"/>
      <c r="J976" s="600"/>
      <c r="K976" s="600"/>
      <c r="L976" s="600"/>
    </row>
    <row r="977" ht="15.75" customHeight="1">
      <c r="H977" s="600"/>
      <c r="I977" s="600"/>
      <c r="J977" s="600"/>
      <c r="K977" s="600"/>
      <c r="L977" s="600"/>
    </row>
    <row r="978" ht="15.75" customHeight="1">
      <c r="H978" s="600"/>
      <c r="I978" s="600"/>
      <c r="J978" s="600"/>
      <c r="K978" s="600"/>
      <c r="L978" s="600"/>
    </row>
    <row r="979" ht="15.75" customHeight="1">
      <c r="H979" s="600"/>
      <c r="I979" s="600"/>
      <c r="J979" s="600"/>
      <c r="K979" s="600"/>
      <c r="L979" s="600"/>
    </row>
    <row r="980" ht="15.75" customHeight="1">
      <c r="H980" s="600"/>
      <c r="I980" s="600"/>
      <c r="J980" s="600"/>
      <c r="K980" s="600"/>
      <c r="L980" s="600"/>
    </row>
    <row r="981" ht="15.75" customHeight="1">
      <c r="H981" s="600"/>
      <c r="I981" s="600"/>
      <c r="J981" s="600"/>
      <c r="K981" s="600"/>
      <c r="L981" s="600"/>
    </row>
    <row r="982" ht="15.75" customHeight="1">
      <c r="H982" s="600"/>
      <c r="I982" s="600"/>
      <c r="J982" s="600"/>
      <c r="K982" s="600"/>
      <c r="L982" s="600"/>
    </row>
    <row r="983" ht="15.75" customHeight="1">
      <c r="H983" s="600"/>
      <c r="I983" s="600"/>
      <c r="J983" s="600"/>
      <c r="K983" s="600"/>
      <c r="L983" s="600"/>
    </row>
    <row r="984" ht="15.75" customHeight="1">
      <c r="H984" s="600"/>
      <c r="I984" s="600"/>
      <c r="J984" s="600"/>
      <c r="K984" s="600"/>
      <c r="L984" s="600"/>
    </row>
    <row r="985" ht="15.75" customHeight="1">
      <c r="H985" s="600"/>
      <c r="I985" s="600"/>
      <c r="J985" s="600"/>
      <c r="K985" s="600"/>
      <c r="L985" s="600"/>
    </row>
    <row r="986" ht="15.75" customHeight="1">
      <c r="H986" s="600"/>
      <c r="I986" s="600"/>
      <c r="J986" s="600"/>
      <c r="K986" s="600"/>
      <c r="L986" s="600"/>
    </row>
    <row r="987" ht="15.75" customHeight="1">
      <c r="H987" s="600"/>
      <c r="I987" s="600"/>
      <c r="J987" s="600"/>
      <c r="K987" s="600"/>
      <c r="L987" s="600"/>
    </row>
    <row r="988" ht="15.75" customHeight="1">
      <c r="H988" s="600"/>
      <c r="I988" s="600"/>
      <c r="J988" s="600"/>
      <c r="K988" s="600"/>
      <c r="L988" s="600"/>
    </row>
    <row r="989" ht="15.75" customHeight="1">
      <c r="H989" s="600"/>
      <c r="I989" s="600"/>
      <c r="J989" s="600"/>
      <c r="K989" s="600"/>
      <c r="L989" s="600"/>
    </row>
    <row r="990" ht="15.75" customHeight="1">
      <c r="H990" s="600"/>
      <c r="I990" s="600"/>
      <c r="J990" s="600"/>
      <c r="K990" s="600"/>
      <c r="L990" s="600"/>
    </row>
    <row r="991" ht="15.75" customHeight="1">
      <c r="H991" s="600"/>
      <c r="I991" s="600"/>
      <c r="J991" s="600"/>
      <c r="K991" s="600"/>
      <c r="L991" s="600"/>
    </row>
    <row r="992" ht="15.75" customHeight="1">
      <c r="H992" s="600"/>
      <c r="I992" s="600"/>
      <c r="J992" s="600"/>
      <c r="K992" s="600"/>
      <c r="L992" s="600"/>
    </row>
    <row r="993" ht="15.75" customHeight="1">
      <c r="H993" s="600"/>
      <c r="I993" s="600"/>
      <c r="J993" s="600"/>
      <c r="K993" s="600"/>
      <c r="L993" s="600"/>
    </row>
    <row r="994" ht="15.75" customHeight="1">
      <c r="H994" s="600"/>
      <c r="I994" s="600"/>
      <c r="J994" s="600"/>
      <c r="K994" s="600"/>
      <c r="L994" s="600"/>
    </row>
    <row r="995" ht="15.75" customHeight="1">
      <c r="H995" s="600"/>
      <c r="I995" s="600"/>
      <c r="J995" s="600"/>
      <c r="K995" s="600"/>
      <c r="L995" s="600"/>
    </row>
    <row r="996" ht="15.75" customHeight="1">
      <c r="H996" s="600"/>
      <c r="I996" s="600"/>
      <c r="J996" s="600"/>
      <c r="K996" s="600"/>
      <c r="L996" s="600"/>
    </row>
    <row r="997" ht="15.75" customHeight="1">
      <c r="H997" s="600"/>
      <c r="I997" s="600"/>
      <c r="J997" s="600"/>
      <c r="K997" s="600"/>
      <c r="L997" s="600"/>
    </row>
    <row r="998" ht="15.75" customHeight="1">
      <c r="H998" s="600"/>
      <c r="I998" s="600"/>
      <c r="J998" s="600"/>
      <c r="K998" s="600"/>
      <c r="L998" s="600"/>
    </row>
    <row r="999" ht="15.75" customHeight="1">
      <c r="H999" s="600"/>
      <c r="I999" s="600"/>
      <c r="J999" s="600"/>
      <c r="K999" s="600"/>
      <c r="L999" s="600"/>
    </row>
    <row r="1000" ht="15.75" customHeight="1">
      <c r="H1000" s="600"/>
      <c r="I1000" s="600"/>
      <c r="J1000" s="600"/>
      <c r="K1000" s="600"/>
      <c r="L1000" s="600"/>
    </row>
    <row r="1001" ht="15.75" customHeight="1">
      <c r="H1001" s="600"/>
      <c r="I1001" s="600"/>
      <c r="J1001" s="600"/>
      <c r="K1001" s="600"/>
      <c r="L1001" s="600"/>
    </row>
    <row r="1002" ht="15.75" customHeight="1">
      <c r="H1002" s="600"/>
      <c r="I1002" s="600"/>
      <c r="J1002" s="600"/>
      <c r="K1002" s="600"/>
      <c r="L1002" s="600"/>
    </row>
    <row r="1003" ht="15.75" customHeight="1">
      <c r="H1003" s="600"/>
      <c r="I1003" s="600"/>
      <c r="J1003" s="600"/>
      <c r="K1003" s="600"/>
      <c r="L1003" s="600"/>
    </row>
    <row r="1004" ht="15.75" customHeight="1">
      <c r="H1004" s="600"/>
      <c r="I1004" s="600"/>
      <c r="J1004" s="600"/>
      <c r="K1004" s="600"/>
      <c r="L1004" s="600"/>
    </row>
    <row r="1005" ht="15.75" customHeight="1">
      <c r="H1005" s="600"/>
      <c r="I1005" s="600"/>
      <c r="J1005" s="600"/>
      <c r="K1005" s="600"/>
      <c r="L1005" s="600"/>
    </row>
  </sheetData>
  <printOptions/>
  <pageMargins bottom="0.75" footer="0.0" header="0.0" left="0.7" right="0.7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44.29"/>
    <col customWidth="1" min="3" max="3" width="30.29"/>
    <col customWidth="1" min="4" max="4" width="16.29"/>
    <col customWidth="1" min="5" max="5" width="20.71"/>
    <col customWidth="1" min="6" max="6" width="10.0"/>
    <col customWidth="1" min="7" max="7" width="30.29"/>
    <col customWidth="1" min="8" max="8" width="109.29"/>
    <col customWidth="1" min="9" max="14" width="30.29"/>
    <col customWidth="1" min="15" max="15" width="92.86"/>
    <col customWidth="1" min="16" max="16" width="50.0"/>
    <col customWidth="1" min="17" max="18" width="6.57"/>
    <col customWidth="1" min="19" max="19" width="6.29"/>
    <col customWidth="1" min="20" max="20" width="47.14"/>
    <col customWidth="1" min="21" max="21" width="45.71"/>
    <col customWidth="1" min="22" max="22" width="9.43"/>
    <col customWidth="1" min="23" max="23" width="25.14"/>
    <col customWidth="1" min="24" max="24" width="47.0"/>
    <col customWidth="1" min="25" max="25" width="31.14"/>
    <col customWidth="1" min="26" max="26" width="55.29"/>
    <col customWidth="1" min="27" max="27" width="31.14"/>
    <col customWidth="1" min="28" max="28" width="59.14"/>
    <col customWidth="1" min="29" max="29" width="55.71"/>
    <col customWidth="1" min="30" max="30" width="48.0"/>
    <col customWidth="1" min="31" max="31" width="255.0"/>
    <col customWidth="1" min="32" max="32" width="19.0"/>
    <col customWidth="1" min="33" max="39" width="14.0"/>
  </cols>
  <sheetData>
    <row r="1">
      <c r="A1" s="601" t="s">
        <v>1175</v>
      </c>
      <c r="B1" s="602" t="s">
        <v>1698</v>
      </c>
      <c r="C1" s="603"/>
      <c r="D1" s="603" t="s">
        <v>9</v>
      </c>
      <c r="E1" s="604" t="s">
        <v>1668</v>
      </c>
      <c r="F1" s="603" t="s">
        <v>11</v>
      </c>
      <c r="G1" s="604" t="s">
        <v>3602</v>
      </c>
      <c r="H1" s="5"/>
      <c r="I1" s="5"/>
      <c r="J1" s="5"/>
      <c r="K1" s="5"/>
      <c r="L1" s="5"/>
      <c r="M1" s="5"/>
      <c r="N1" s="358" t="s">
        <v>0</v>
      </c>
      <c r="O1" s="7" t="s">
        <v>7</v>
      </c>
      <c r="P1" s="8" t="s">
        <v>8</v>
      </c>
      <c r="Q1" s="9" t="s">
        <v>9</v>
      </c>
      <c r="R1" s="7" t="s">
        <v>10</v>
      </c>
      <c r="S1" s="7" t="s">
        <v>11</v>
      </c>
      <c r="T1" s="10" t="s">
        <v>12</v>
      </c>
      <c r="U1" s="11" t="s">
        <v>13</v>
      </c>
      <c r="V1" s="11" t="s">
        <v>14</v>
      </c>
      <c r="W1" s="7" t="s">
        <v>15</v>
      </c>
      <c r="X1" s="12" t="s">
        <v>16</v>
      </c>
      <c r="Y1" s="9" t="s">
        <v>17</v>
      </c>
      <c r="Z1" s="13" t="s">
        <v>19</v>
      </c>
      <c r="AA1" s="13" t="s">
        <v>18</v>
      </c>
      <c r="AB1" s="7" t="s">
        <v>20</v>
      </c>
      <c r="AC1" s="7" t="s">
        <v>21</v>
      </c>
      <c r="AD1" s="9" t="s">
        <v>22</v>
      </c>
      <c r="AE1" s="9" t="s">
        <v>23</v>
      </c>
    </row>
    <row r="2" ht="13.5" customHeight="1">
      <c r="A2" s="605">
        <v>1.0377653E8</v>
      </c>
      <c r="B2" s="606" t="s">
        <v>7320</v>
      </c>
      <c r="C2" s="607" t="s">
        <v>7321</v>
      </c>
      <c r="D2" s="607" t="s">
        <v>33</v>
      </c>
      <c r="E2" s="608">
        <v>1.0</v>
      </c>
      <c r="F2" s="607">
        <v>10.0</v>
      </c>
      <c r="G2" s="609">
        <v>47851.0</v>
      </c>
      <c r="H2" s="610" t="s">
        <v>7322</v>
      </c>
      <c r="I2" s="610"/>
      <c r="J2" s="610"/>
      <c r="K2" s="610"/>
      <c r="L2" s="610"/>
      <c r="M2" s="610"/>
      <c r="N2" s="611" t="s">
        <v>7323</v>
      </c>
      <c r="O2" s="611" t="s">
        <v>7324</v>
      </c>
      <c r="P2" s="612" t="s">
        <v>7325</v>
      </c>
      <c r="Q2" s="612">
        <v>1.0</v>
      </c>
      <c r="R2" s="611">
        <v>2.0</v>
      </c>
      <c r="S2" s="613">
        <v>8.4</v>
      </c>
      <c r="T2" s="611" t="s">
        <v>7326</v>
      </c>
      <c r="U2" s="611"/>
      <c r="V2" s="614"/>
      <c r="W2" s="614" t="s">
        <v>7327</v>
      </c>
      <c r="X2" s="614"/>
      <c r="Y2" s="614"/>
      <c r="Z2" s="615"/>
      <c r="AA2" s="611"/>
      <c r="AB2" s="611"/>
      <c r="AC2" s="611"/>
      <c r="AD2" s="9"/>
      <c r="AE2" s="9" t="str">
        <f t="shared" ref="AE2:AE4" si="1">CONCATENATE(O2," "," CON EL PUESTO NUMERO ",R2," CON EL GIRO ",P2," VIGENCIA DEL CONTRATO: ",AA2," LOCAL  ",AB2,", CONSTA EN EL SISTEMA: "," ",#REF!," ",AC2," ",AD2)</f>
        <v>#REF!</v>
      </c>
    </row>
    <row r="3" ht="13.5" customHeight="1">
      <c r="A3" s="616">
        <v>1.02501798E8</v>
      </c>
      <c r="B3" s="617" t="s">
        <v>7328</v>
      </c>
      <c r="C3" s="618" t="s">
        <v>224</v>
      </c>
      <c r="D3" s="618" t="s">
        <v>7329</v>
      </c>
      <c r="E3" s="619">
        <v>2.0</v>
      </c>
      <c r="F3" s="618" t="s">
        <v>138</v>
      </c>
      <c r="G3" s="620">
        <v>49314.0</v>
      </c>
      <c r="H3" s="610"/>
      <c r="I3" s="610"/>
      <c r="J3" s="610"/>
      <c r="K3" s="610"/>
      <c r="L3" s="610"/>
      <c r="M3" s="610"/>
      <c r="N3" s="611" t="s">
        <v>7330</v>
      </c>
      <c r="O3" s="621" t="s">
        <v>7331</v>
      </c>
      <c r="P3" s="612" t="s">
        <v>1603</v>
      </c>
      <c r="Q3" s="612"/>
      <c r="R3" s="611">
        <v>3.0</v>
      </c>
      <c r="S3" s="613">
        <v>8.4</v>
      </c>
      <c r="T3" s="622" t="s">
        <v>1581</v>
      </c>
      <c r="U3" s="622"/>
      <c r="V3" s="614" t="s">
        <v>7332</v>
      </c>
      <c r="W3" s="614" t="s">
        <v>7327</v>
      </c>
      <c r="X3" s="614"/>
      <c r="Y3" s="614"/>
      <c r="Z3" s="615" t="s">
        <v>7333</v>
      </c>
      <c r="AA3" s="623" t="s">
        <v>1581</v>
      </c>
      <c r="AB3" s="624" t="s">
        <v>44</v>
      </c>
      <c r="AE3" s="9" t="str">
        <f t="shared" si="1"/>
        <v>#REF!</v>
      </c>
    </row>
    <row r="4" ht="13.5" customHeight="1">
      <c r="A4" s="605">
        <v>5.02626815E8</v>
      </c>
      <c r="B4" s="606" t="s">
        <v>7334</v>
      </c>
      <c r="C4" s="607" t="s">
        <v>7335</v>
      </c>
      <c r="D4" s="607" t="s">
        <v>33</v>
      </c>
      <c r="E4" s="608">
        <v>5.0</v>
      </c>
      <c r="F4" s="607">
        <v>10.0</v>
      </c>
      <c r="G4" s="609">
        <v>47855.0</v>
      </c>
      <c r="H4" s="610"/>
      <c r="I4" s="610"/>
      <c r="J4" s="610"/>
      <c r="K4" s="610"/>
      <c r="L4" s="610"/>
      <c r="M4" s="610"/>
      <c r="N4" s="611" t="s">
        <v>7336</v>
      </c>
      <c r="O4" s="621" t="s">
        <v>7337</v>
      </c>
      <c r="P4" s="612" t="s">
        <v>1749</v>
      </c>
      <c r="Q4" s="612"/>
      <c r="R4" s="611">
        <v>4.0</v>
      </c>
      <c r="S4" s="613">
        <v>8.4</v>
      </c>
      <c r="T4" s="622">
        <v>45016.0</v>
      </c>
      <c r="U4" s="622"/>
      <c r="V4" s="614" t="s">
        <v>7338</v>
      </c>
      <c r="W4" s="614" t="s">
        <v>7327</v>
      </c>
      <c r="X4" s="614"/>
      <c r="Y4" s="614"/>
      <c r="Z4" s="625" t="s">
        <v>7339</v>
      </c>
      <c r="AA4" s="626" t="s">
        <v>107</v>
      </c>
      <c r="AB4" s="624" t="s">
        <v>44</v>
      </c>
      <c r="AE4" s="9" t="str">
        <f t="shared" si="1"/>
        <v>#REF!</v>
      </c>
    </row>
    <row r="5" ht="13.5" customHeight="1">
      <c r="A5" s="605">
        <v>1.04924766E8</v>
      </c>
      <c r="B5" s="627" t="s">
        <v>7340</v>
      </c>
      <c r="C5" s="607" t="s">
        <v>7341</v>
      </c>
      <c r="D5" s="607" t="s">
        <v>7342</v>
      </c>
      <c r="E5" s="608">
        <v>7.0</v>
      </c>
      <c r="F5" s="607">
        <v>10.0</v>
      </c>
      <c r="G5" s="609">
        <v>45720.0</v>
      </c>
      <c r="H5" s="610"/>
      <c r="I5" s="610"/>
      <c r="J5" s="610"/>
      <c r="K5" s="610"/>
      <c r="L5" s="610"/>
      <c r="M5" s="610"/>
      <c r="N5" s="611"/>
      <c r="O5" s="621"/>
      <c r="P5" s="612"/>
      <c r="Q5" s="612"/>
      <c r="R5" s="611"/>
      <c r="S5" s="613"/>
      <c r="T5" s="622"/>
      <c r="U5" s="622"/>
      <c r="V5" s="614"/>
      <c r="W5" s="614"/>
      <c r="X5" s="614"/>
      <c r="Y5" s="614"/>
      <c r="Z5" s="615"/>
      <c r="AA5" s="626"/>
      <c r="AB5" s="624"/>
      <c r="AE5" s="9"/>
    </row>
    <row r="6" ht="13.5" customHeight="1">
      <c r="A6" s="605">
        <v>1.06275647E8</v>
      </c>
      <c r="B6" s="606" t="s">
        <v>7343</v>
      </c>
      <c r="C6" s="607" t="s">
        <v>143</v>
      </c>
      <c r="D6" s="607" t="s">
        <v>33</v>
      </c>
      <c r="E6" s="608">
        <v>11.0</v>
      </c>
      <c r="F6" s="607">
        <v>10.0</v>
      </c>
      <c r="G6" s="609">
        <v>47851.0</v>
      </c>
      <c r="H6" s="610"/>
      <c r="I6" s="610"/>
      <c r="J6" s="610"/>
      <c r="K6" s="610"/>
      <c r="L6" s="610"/>
      <c r="M6" s="610"/>
      <c r="N6" s="611" t="s">
        <v>7336</v>
      </c>
      <c r="O6" s="621" t="s">
        <v>7344</v>
      </c>
      <c r="P6" s="612" t="s">
        <v>7345</v>
      </c>
      <c r="Q6" s="612"/>
      <c r="R6" s="611">
        <v>5.0</v>
      </c>
      <c r="S6" s="613">
        <v>8.4</v>
      </c>
      <c r="T6" s="622">
        <v>45138.0</v>
      </c>
      <c r="U6" s="622"/>
      <c r="V6" s="614" t="s">
        <v>7346</v>
      </c>
      <c r="W6" s="614" t="s">
        <v>7327</v>
      </c>
      <c r="X6" s="614"/>
      <c r="Y6" s="614"/>
      <c r="Z6" s="615" t="s">
        <v>7347</v>
      </c>
      <c r="AA6" s="626" t="s">
        <v>107</v>
      </c>
      <c r="AB6" s="624" t="s">
        <v>44</v>
      </c>
      <c r="AE6" s="9" t="str">
        <f>CONCATENATE(O6," "," CON EL PUESTO NUMERO ",R6," CON EL GIRO ",P6," VIGENCIA DEL CONTRATO: ",AA6," LOCAL  ",AB6,", CONSTA EN EL SISTEMA: "," ",#REF!," ",AC6," ",AD6)</f>
        <v>#REF!</v>
      </c>
    </row>
    <row r="7" ht="13.5" customHeight="1">
      <c r="A7" s="605">
        <v>1.04590328E8</v>
      </c>
      <c r="B7" s="606" t="s">
        <v>7348</v>
      </c>
      <c r="C7" s="607" t="s">
        <v>1603</v>
      </c>
      <c r="D7" s="607" t="s">
        <v>33</v>
      </c>
      <c r="E7" s="608">
        <v>12.0</v>
      </c>
      <c r="F7" s="607">
        <v>10.0</v>
      </c>
      <c r="G7" s="609">
        <v>47851.0</v>
      </c>
      <c r="H7" s="610"/>
      <c r="I7" s="610"/>
      <c r="J7" s="610"/>
      <c r="K7" s="610"/>
      <c r="L7" s="610"/>
      <c r="M7" s="610"/>
      <c r="N7" s="611" t="s">
        <v>7349</v>
      </c>
      <c r="O7" s="621" t="s">
        <v>7350</v>
      </c>
      <c r="P7" s="612" t="s">
        <v>7351</v>
      </c>
      <c r="Q7" s="612"/>
      <c r="R7" s="611">
        <v>6.0</v>
      </c>
      <c r="S7" s="613">
        <v>8.4</v>
      </c>
      <c r="T7" s="622" t="s">
        <v>1581</v>
      </c>
      <c r="U7" s="628" t="s">
        <v>7352</v>
      </c>
      <c r="V7" s="615">
        <v>7.2887834E7</v>
      </c>
      <c r="W7" s="614" t="s">
        <v>7327</v>
      </c>
      <c r="X7" s="624" t="s">
        <v>7353</v>
      </c>
      <c r="Y7" s="624" t="s">
        <v>7354</v>
      </c>
      <c r="Z7" s="615" t="s">
        <v>7355</v>
      </c>
      <c r="AA7" s="623" t="s">
        <v>1581</v>
      </c>
      <c r="AB7" s="624" t="s">
        <v>7356</v>
      </c>
      <c r="AC7" s="624" t="s">
        <v>7357</v>
      </c>
      <c r="AD7" s="624" t="s">
        <v>7357</v>
      </c>
      <c r="AE7" s="624" t="s">
        <v>7358</v>
      </c>
    </row>
    <row r="8" ht="20.25" customHeight="1">
      <c r="A8" s="605">
        <v>1.02989241E8</v>
      </c>
      <c r="B8" s="606" t="s">
        <v>7359</v>
      </c>
      <c r="C8" s="607" t="s">
        <v>1603</v>
      </c>
      <c r="D8" s="607" t="s">
        <v>33</v>
      </c>
      <c r="E8" s="608">
        <v>14.0</v>
      </c>
      <c r="F8" s="607">
        <v>10.0</v>
      </c>
      <c r="G8" s="609">
        <v>48215.0</v>
      </c>
      <c r="H8" s="610" t="s">
        <v>7360</v>
      </c>
      <c r="I8" s="610"/>
      <c r="J8" s="610"/>
      <c r="K8" s="610"/>
      <c r="L8" s="610"/>
      <c r="M8" s="610"/>
      <c r="N8" s="611" t="s">
        <v>7361</v>
      </c>
      <c r="O8" s="621" t="s">
        <v>7362</v>
      </c>
      <c r="P8" s="612" t="s">
        <v>7363</v>
      </c>
      <c r="Q8" s="612"/>
      <c r="R8" s="611">
        <v>7.0</v>
      </c>
      <c r="S8" s="613">
        <v>8.4</v>
      </c>
      <c r="T8" s="622" t="s">
        <v>1581</v>
      </c>
      <c r="U8" s="622"/>
      <c r="V8" s="614" t="s">
        <v>7364</v>
      </c>
      <c r="W8" s="614" t="s">
        <v>7327</v>
      </c>
      <c r="X8" s="614"/>
      <c r="Y8" s="614"/>
      <c r="Z8" s="615" t="s">
        <v>7365</v>
      </c>
      <c r="AA8" s="629" t="s">
        <v>7366</v>
      </c>
      <c r="AB8" s="624" t="s">
        <v>7367</v>
      </c>
      <c r="AC8" s="9" t="s">
        <v>7368</v>
      </c>
      <c r="AE8" s="9" t="str">
        <f t="shared" ref="AE8:AE23" si="2">CONCATENATE(O8," "," CON EL PUESTO NUMERO ",R8," CON EL GIRO ",P8," VIGENCIA DEL CONTRATO: ",AA8," LOCAL  ",AB8,", CONSTA EN EL SISTEMA: "," ",#REF!," ",AC8," ",AD8)</f>
        <v>#REF!</v>
      </c>
    </row>
    <row r="9" ht="13.5" customHeight="1">
      <c r="A9" s="605">
        <v>1.05876775E8</v>
      </c>
      <c r="B9" s="606" t="s">
        <v>7369</v>
      </c>
      <c r="C9" s="607" t="s">
        <v>1603</v>
      </c>
      <c r="D9" s="607" t="s">
        <v>33</v>
      </c>
      <c r="E9" s="608">
        <v>19.0</v>
      </c>
      <c r="F9" s="607">
        <v>10.0</v>
      </c>
      <c r="G9" s="609">
        <v>47851.0</v>
      </c>
      <c r="H9" s="610"/>
      <c r="I9" s="610"/>
      <c r="J9" s="610"/>
      <c r="K9" s="610"/>
      <c r="L9" s="610"/>
      <c r="M9" s="610"/>
      <c r="N9" s="611" t="s">
        <v>7370</v>
      </c>
      <c r="O9" s="621" t="s">
        <v>7371</v>
      </c>
      <c r="P9" s="630" t="s">
        <v>7372</v>
      </c>
      <c r="Q9" s="630"/>
      <c r="R9" s="611">
        <v>8.0</v>
      </c>
      <c r="S9" s="613">
        <v>8.4</v>
      </c>
      <c r="T9" s="622" t="s">
        <v>1581</v>
      </c>
      <c r="U9" s="622"/>
      <c r="V9" s="614" t="s">
        <v>7373</v>
      </c>
      <c r="W9" s="614" t="s">
        <v>7327</v>
      </c>
      <c r="X9" s="614"/>
      <c r="Y9" s="614"/>
      <c r="Z9" s="615" t="s">
        <v>7374</v>
      </c>
      <c r="AA9" s="623" t="s">
        <v>1581</v>
      </c>
      <c r="AB9" s="631" t="s">
        <v>5437</v>
      </c>
      <c r="AC9" s="9" t="s">
        <v>7375</v>
      </c>
      <c r="AE9" s="9" t="str">
        <f t="shared" si="2"/>
        <v>#REF!</v>
      </c>
    </row>
    <row r="10" ht="13.5" customHeight="1">
      <c r="A10" s="605">
        <v>1.07296584E8</v>
      </c>
      <c r="B10" s="606" t="s">
        <v>7376</v>
      </c>
      <c r="C10" s="607" t="s">
        <v>1603</v>
      </c>
      <c r="D10" s="607" t="s">
        <v>33</v>
      </c>
      <c r="E10" s="608">
        <v>20.0</v>
      </c>
      <c r="F10" s="607">
        <v>10.0</v>
      </c>
      <c r="G10" s="609">
        <v>48591.0</v>
      </c>
      <c r="H10" s="610" t="s">
        <v>7377</v>
      </c>
      <c r="I10" s="610"/>
      <c r="J10" s="610"/>
      <c r="K10" s="610"/>
      <c r="L10" s="610"/>
      <c r="M10" s="610"/>
      <c r="N10" s="611" t="s">
        <v>7378</v>
      </c>
      <c r="O10" s="621" t="s">
        <v>7379</v>
      </c>
      <c r="P10" s="612" t="s">
        <v>1603</v>
      </c>
      <c r="Q10" s="612"/>
      <c r="R10" s="611">
        <v>10.0</v>
      </c>
      <c r="S10" s="632">
        <v>8.14</v>
      </c>
      <c r="T10" s="622" t="s">
        <v>1581</v>
      </c>
      <c r="U10" s="622"/>
      <c r="V10" s="614">
        <v>7.4068204E7</v>
      </c>
      <c r="W10" s="614" t="s">
        <v>7327</v>
      </c>
      <c r="X10" s="614"/>
      <c r="Y10" s="614"/>
      <c r="Z10" s="615" t="s">
        <v>7380</v>
      </c>
      <c r="AA10" s="623" t="s">
        <v>1581</v>
      </c>
      <c r="AB10" s="633" t="s">
        <v>7381</v>
      </c>
      <c r="AE10" s="9" t="str">
        <f t="shared" si="2"/>
        <v>#REF!</v>
      </c>
    </row>
    <row r="11" ht="13.5" customHeight="1">
      <c r="A11" s="605">
        <v>7.04288307E8</v>
      </c>
      <c r="B11" s="606" t="s">
        <v>7382</v>
      </c>
      <c r="C11" s="607" t="s">
        <v>1427</v>
      </c>
      <c r="D11" s="607" t="s">
        <v>33</v>
      </c>
      <c r="E11" s="608">
        <v>23.0</v>
      </c>
      <c r="F11" s="607">
        <v>7.0</v>
      </c>
      <c r="G11" s="609">
        <v>47851.0</v>
      </c>
      <c r="H11" s="610"/>
      <c r="I11" s="610"/>
      <c r="J11" s="610"/>
      <c r="K11" s="610"/>
      <c r="L11" s="610"/>
      <c r="M11" s="610"/>
      <c r="N11" s="611" t="s">
        <v>7383</v>
      </c>
      <c r="O11" s="621" t="s">
        <v>7384</v>
      </c>
      <c r="P11" s="612" t="s">
        <v>7385</v>
      </c>
      <c r="Q11" s="612"/>
      <c r="R11" s="611">
        <v>11.0</v>
      </c>
      <c r="S11" s="632">
        <v>8.14</v>
      </c>
      <c r="T11" s="622">
        <v>44957.0</v>
      </c>
      <c r="U11" s="622"/>
      <c r="V11" s="614" t="s">
        <v>7386</v>
      </c>
      <c r="W11" s="614" t="s">
        <v>7327</v>
      </c>
      <c r="X11" s="614"/>
      <c r="Y11" s="614"/>
      <c r="Z11" s="615" t="s">
        <v>7387</v>
      </c>
      <c r="AA11" s="626" t="s">
        <v>107</v>
      </c>
      <c r="AB11" s="633" t="s">
        <v>44</v>
      </c>
      <c r="AE11" s="9" t="str">
        <f t="shared" si="2"/>
        <v>#REF!</v>
      </c>
    </row>
    <row r="12" ht="13.5" customHeight="1">
      <c r="A12" s="605">
        <v>1.05904312E8</v>
      </c>
      <c r="B12" s="606" t="s">
        <v>7388</v>
      </c>
      <c r="C12" s="607" t="s">
        <v>1427</v>
      </c>
      <c r="D12" s="607" t="s">
        <v>33</v>
      </c>
      <c r="E12" s="608">
        <v>27.0</v>
      </c>
      <c r="F12" s="607">
        <v>4.0</v>
      </c>
      <c r="G12" s="609">
        <v>45299.0</v>
      </c>
      <c r="H12" s="610"/>
      <c r="I12" s="610"/>
      <c r="J12" s="610"/>
      <c r="K12" s="610"/>
      <c r="L12" s="610"/>
      <c r="M12" s="610"/>
      <c r="N12" s="611" t="s">
        <v>7389</v>
      </c>
      <c r="O12" s="621" t="s">
        <v>7390</v>
      </c>
      <c r="P12" s="612" t="s">
        <v>1603</v>
      </c>
      <c r="Q12" s="612"/>
      <c r="R12" s="611">
        <v>12.0</v>
      </c>
      <c r="S12" s="632">
        <v>8.14</v>
      </c>
      <c r="T12" s="622">
        <v>45016.0</v>
      </c>
      <c r="U12" s="622"/>
      <c r="V12" s="614" t="s">
        <v>7391</v>
      </c>
      <c r="W12" s="614" t="s">
        <v>7327</v>
      </c>
      <c r="X12" s="614"/>
      <c r="Y12" s="614"/>
      <c r="Z12" s="615" t="s">
        <v>7392</v>
      </c>
      <c r="AA12" s="626" t="s">
        <v>107</v>
      </c>
      <c r="AB12" s="633" t="s">
        <v>7381</v>
      </c>
      <c r="AE12" s="9" t="str">
        <f t="shared" si="2"/>
        <v>#REF!</v>
      </c>
    </row>
    <row r="13" ht="13.5" customHeight="1">
      <c r="A13" s="605" t="s">
        <v>7393</v>
      </c>
      <c r="B13" s="606" t="s">
        <v>7394</v>
      </c>
      <c r="C13" s="607" t="s">
        <v>1392</v>
      </c>
      <c r="D13" s="607" t="s">
        <v>33</v>
      </c>
      <c r="E13" s="608">
        <v>30.0</v>
      </c>
      <c r="F13" s="607">
        <v>8.0</v>
      </c>
      <c r="G13" s="609">
        <v>46110.0</v>
      </c>
      <c r="H13" s="610"/>
      <c r="I13" s="610"/>
      <c r="J13" s="610"/>
      <c r="K13" s="610"/>
      <c r="L13" s="610"/>
      <c r="M13" s="610"/>
      <c r="N13" s="611" t="s">
        <v>7395</v>
      </c>
      <c r="O13" s="621" t="s">
        <v>7396</v>
      </c>
      <c r="P13" s="612" t="s">
        <v>1603</v>
      </c>
      <c r="Q13" s="612"/>
      <c r="R13" s="611">
        <v>13.0</v>
      </c>
      <c r="S13" s="632">
        <v>8.14</v>
      </c>
      <c r="T13" s="622" t="s">
        <v>1581</v>
      </c>
      <c r="U13" s="622"/>
      <c r="V13" s="614" t="s">
        <v>7397</v>
      </c>
      <c r="W13" s="614" t="s">
        <v>7327</v>
      </c>
      <c r="X13" s="614"/>
      <c r="Y13" s="614"/>
      <c r="Z13" s="615" t="s">
        <v>7398</v>
      </c>
      <c r="AA13" s="623" t="s">
        <v>1581</v>
      </c>
      <c r="AB13" s="633" t="s">
        <v>7381</v>
      </c>
      <c r="AE13" s="9" t="str">
        <f t="shared" si="2"/>
        <v>#REF!</v>
      </c>
    </row>
    <row r="14" ht="13.5" customHeight="1">
      <c r="A14" s="605">
        <v>1.03202164E8</v>
      </c>
      <c r="B14" s="606" t="s">
        <v>7399</v>
      </c>
      <c r="C14" s="607" t="s">
        <v>1392</v>
      </c>
      <c r="D14" s="607" t="s">
        <v>33</v>
      </c>
      <c r="E14" s="608">
        <v>36.0</v>
      </c>
      <c r="F14" s="607">
        <v>8.0</v>
      </c>
      <c r="G14" s="609">
        <v>47860.0</v>
      </c>
      <c r="H14" s="634"/>
      <c r="I14" s="634"/>
      <c r="J14" s="634"/>
      <c r="K14" s="634"/>
      <c r="L14" s="634"/>
      <c r="M14" s="634"/>
      <c r="N14" s="635" t="s">
        <v>7400</v>
      </c>
      <c r="O14" s="636" t="s">
        <v>7401</v>
      </c>
      <c r="P14" s="637" t="s">
        <v>1603</v>
      </c>
      <c r="Q14" s="637"/>
      <c r="R14" s="635">
        <v>14.0</v>
      </c>
      <c r="S14" s="638">
        <v>8.14</v>
      </c>
      <c r="T14" s="622" t="s">
        <v>1581</v>
      </c>
      <c r="U14" s="622"/>
      <c r="V14" s="639"/>
      <c r="W14" s="614" t="s">
        <v>7327</v>
      </c>
      <c r="X14" s="614"/>
      <c r="Y14" s="614"/>
      <c r="Z14" s="639" t="s">
        <v>7402</v>
      </c>
      <c r="AA14" s="623" t="s">
        <v>1581</v>
      </c>
      <c r="AB14" s="633" t="s">
        <v>7381</v>
      </c>
      <c r="AC14" s="9" t="s">
        <v>7375</v>
      </c>
      <c r="AE14" s="9" t="str">
        <f t="shared" si="2"/>
        <v>#REF!</v>
      </c>
    </row>
    <row r="15" ht="13.5" customHeight="1">
      <c r="A15" s="605">
        <v>7.02723966E8</v>
      </c>
      <c r="B15" s="606" t="s">
        <v>7403</v>
      </c>
      <c r="C15" s="607" t="s">
        <v>1392</v>
      </c>
      <c r="D15" s="607" t="s">
        <v>33</v>
      </c>
      <c r="E15" s="608">
        <v>37.0</v>
      </c>
      <c r="F15" s="607">
        <v>8.0</v>
      </c>
      <c r="G15" s="609">
        <v>47855.0</v>
      </c>
      <c r="H15" s="610"/>
      <c r="I15" s="610"/>
      <c r="J15" s="610"/>
      <c r="K15" s="610"/>
      <c r="L15" s="610"/>
      <c r="M15" s="610"/>
      <c r="N15" s="611" t="s">
        <v>7404</v>
      </c>
      <c r="O15" s="621" t="s">
        <v>7405</v>
      </c>
      <c r="P15" s="612" t="s">
        <v>1603</v>
      </c>
      <c r="Q15" s="612"/>
      <c r="R15" s="611">
        <v>15.0</v>
      </c>
      <c r="S15" s="632">
        <v>8.14</v>
      </c>
      <c r="T15" s="622" t="s">
        <v>1581</v>
      </c>
      <c r="U15" s="622"/>
      <c r="V15" s="614"/>
      <c r="W15" s="614" t="s">
        <v>7327</v>
      </c>
      <c r="X15" s="614"/>
      <c r="Y15" s="614"/>
      <c r="Z15" s="615"/>
      <c r="AA15" s="623" t="s">
        <v>1581</v>
      </c>
      <c r="AB15" s="633" t="s">
        <v>7381</v>
      </c>
      <c r="AC15" s="9" t="s">
        <v>7375</v>
      </c>
      <c r="AE15" s="9" t="str">
        <f t="shared" si="2"/>
        <v>#REF!</v>
      </c>
    </row>
    <row r="16" ht="13.5" customHeight="1">
      <c r="A16" s="605">
        <v>1.18121149E8</v>
      </c>
      <c r="B16" s="606" t="s">
        <v>7406</v>
      </c>
      <c r="C16" s="607" t="s">
        <v>1392</v>
      </c>
      <c r="D16" s="607" t="s">
        <v>33</v>
      </c>
      <c r="E16" s="608">
        <v>40.0</v>
      </c>
      <c r="F16" s="607">
        <v>4.0</v>
      </c>
      <c r="G16" s="608" t="s">
        <v>7407</v>
      </c>
      <c r="H16" s="610"/>
      <c r="I16" s="610"/>
      <c r="J16" s="610"/>
      <c r="K16" s="610"/>
      <c r="L16" s="610"/>
      <c r="M16" s="610"/>
      <c r="N16" s="640" t="s">
        <v>7408</v>
      </c>
      <c r="O16" s="640" t="s">
        <v>7408</v>
      </c>
      <c r="P16" s="641" t="s">
        <v>1603</v>
      </c>
      <c r="Q16" s="641"/>
      <c r="R16" s="642">
        <v>16.0</v>
      </c>
      <c r="S16" s="632">
        <v>8.14</v>
      </c>
      <c r="T16" s="640" t="s">
        <v>7408</v>
      </c>
      <c r="U16" s="640" t="s">
        <v>7408</v>
      </c>
      <c r="V16" s="614" t="s">
        <v>7409</v>
      </c>
      <c r="W16" s="614" t="s">
        <v>7327</v>
      </c>
      <c r="X16" s="640" t="s">
        <v>7408</v>
      </c>
      <c r="Y16" s="640" t="s">
        <v>7408</v>
      </c>
      <c r="Z16" s="643" t="s">
        <v>7410</v>
      </c>
      <c r="AA16" s="623" t="s">
        <v>1581</v>
      </c>
      <c r="AB16" s="633" t="s">
        <v>7381</v>
      </c>
      <c r="AC16" s="640" t="s">
        <v>7408</v>
      </c>
      <c r="AE16" s="9" t="str">
        <f t="shared" si="2"/>
        <v>#REF!</v>
      </c>
    </row>
    <row r="17" ht="13.5" customHeight="1">
      <c r="A17" s="605">
        <v>1.02902426E8</v>
      </c>
      <c r="B17" s="606" t="s">
        <v>7411</v>
      </c>
      <c r="C17" s="607" t="s">
        <v>1392</v>
      </c>
      <c r="D17" s="607" t="s">
        <v>33</v>
      </c>
      <c r="E17" s="608">
        <v>46.0</v>
      </c>
      <c r="F17" s="607">
        <v>8.8</v>
      </c>
      <c r="G17" s="609">
        <v>47855.0</v>
      </c>
      <c r="H17" s="610" t="s">
        <v>7412</v>
      </c>
      <c r="I17" s="610"/>
      <c r="J17" s="610"/>
      <c r="K17" s="610"/>
      <c r="L17" s="610"/>
      <c r="M17" s="610"/>
      <c r="N17" s="611" t="s">
        <v>7413</v>
      </c>
      <c r="O17" s="621" t="s">
        <v>7414</v>
      </c>
      <c r="P17" s="612" t="s">
        <v>1603</v>
      </c>
      <c r="Q17" s="612"/>
      <c r="R17" s="611">
        <v>17.0</v>
      </c>
      <c r="S17" s="632">
        <v>8.14</v>
      </c>
      <c r="T17" s="622" t="s">
        <v>1581</v>
      </c>
      <c r="U17" s="622"/>
      <c r="V17" s="614" t="s">
        <v>7415</v>
      </c>
      <c r="W17" s="614" t="s">
        <v>7327</v>
      </c>
      <c r="X17" s="614"/>
      <c r="Y17" s="614"/>
      <c r="Z17" s="615" t="s">
        <v>7416</v>
      </c>
      <c r="AA17" s="623" t="s">
        <v>1581</v>
      </c>
      <c r="AB17" s="633" t="s">
        <v>7381</v>
      </c>
      <c r="AC17" s="81" t="s">
        <v>7375</v>
      </c>
      <c r="AD17" s="81" t="s">
        <v>7417</v>
      </c>
      <c r="AE17" s="81" t="str">
        <f t="shared" si="2"/>
        <v>#REF!</v>
      </c>
    </row>
    <row r="18" ht="15.75" customHeight="1">
      <c r="A18" s="605">
        <v>1.05050652E8</v>
      </c>
      <c r="B18" s="606" t="s">
        <v>7418</v>
      </c>
      <c r="C18" s="607" t="s">
        <v>1392</v>
      </c>
      <c r="D18" s="607" t="s">
        <v>33</v>
      </c>
      <c r="E18" s="608">
        <v>48.0</v>
      </c>
      <c r="F18" s="607">
        <v>8.8</v>
      </c>
      <c r="G18" s="609">
        <v>49188.0</v>
      </c>
      <c r="H18" s="610"/>
      <c r="I18" s="610"/>
      <c r="J18" s="610"/>
      <c r="K18" s="610"/>
      <c r="L18" s="610"/>
      <c r="M18" s="610"/>
      <c r="N18" s="611" t="s">
        <v>7413</v>
      </c>
      <c r="O18" s="621" t="s">
        <v>7414</v>
      </c>
      <c r="P18" s="612" t="s">
        <v>1603</v>
      </c>
      <c r="Q18" s="612"/>
      <c r="R18" s="611">
        <v>18.0</v>
      </c>
      <c r="S18" s="632">
        <v>8.14</v>
      </c>
      <c r="T18" s="622" t="s">
        <v>1581</v>
      </c>
      <c r="U18" s="622"/>
      <c r="V18" s="614" t="s">
        <v>7415</v>
      </c>
      <c r="W18" s="614" t="s">
        <v>7327</v>
      </c>
      <c r="X18" s="614"/>
      <c r="Y18" s="614"/>
      <c r="Z18" s="615" t="s">
        <v>7416</v>
      </c>
      <c r="AA18" s="623" t="s">
        <v>1581</v>
      </c>
      <c r="AB18" s="633" t="s">
        <v>7381</v>
      </c>
      <c r="AC18" s="81" t="s">
        <v>7375</v>
      </c>
      <c r="AD18" s="81" t="s">
        <v>7417</v>
      </c>
      <c r="AE18" s="81" t="str">
        <f t="shared" si="2"/>
        <v>#REF!</v>
      </c>
    </row>
    <row r="19" ht="15.75" customHeight="1">
      <c r="A19" s="605">
        <v>1.0456339E8</v>
      </c>
      <c r="B19" s="606" t="s">
        <v>7419</v>
      </c>
      <c r="C19" s="607" t="s">
        <v>1392</v>
      </c>
      <c r="D19" s="607" t="s">
        <v>33</v>
      </c>
      <c r="E19" s="608">
        <v>54.0</v>
      </c>
      <c r="F19" s="607">
        <v>8.0</v>
      </c>
      <c r="G19" s="609">
        <v>47855.0</v>
      </c>
      <c r="H19" s="610" t="s">
        <v>7420</v>
      </c>
      <c r="I19" s="610"/>
      <c r="J19" s="610"/>
      <c r="K19" s="610"/>
      <c r="L19" s="610"/>
      <c r="M19" s="610"/>
      <c r="N19" s="644" t="s">
        <v>7421</v>
      </c>
      <c r="O19" s="645" t="s">
        <v>7422</v>
      </c>
      <c r="P19" s="646" t="s">
        <v>1603</v>
      </c>
      <c r="Q19" s="646"/>
      <c r="R19" s="644">
        <v>19.0</v>
      </c>
      <c r="S19" s="632">
        <v>8.14</v>
      </c>
      <c r="T19" s="622">
        <v>45016.0</v>
      </c>
      <c r="U19" s="622"/>
      <c r="V19" s="614" t="s">
        <v>7423</v>
      </c>
      <c r="W19" s="614" t="s">
        <v>7327</v>
      </c>
      <c r="X19" s="614"/>
      <c r="Y19" s="614"/>
      <c r="Z19" s="615" t="s">
        <v>2801</v>
      </c>
      <c r="AA19" s="647" t="s">
        <v>41</v>
      </c>
      <c r="AB19" s="624" t="s">
        <v>44</v>
      </c>
      <c r="AE19" s="9" t="str">
        <f t="shared" si="2"/>
        <v>#REF!</v>
      </c>
    </row>
    <row r="20" ht="15.75" customHeight="1">
      <c r="A20" s="605">
        <v>1.0219606E8</v>
      </c>
      <c r="B20" s="606" t="s">
        <v>7424</v>
      </c>
      <c r="C20" s="607" t="s">
        <v>1392</v>
      </c>
      <c r="D20" s="607" t="s">
        <v>33</v>
      </c>
      <c r="E20" s="608">
        <v>56.0</v>
      </c>
      <c r="F20" s="607">
        <v>4.0</v>
      </c>
      <c r="G20" s="608" t="s">
        <v>7407</v>
      </c>
      <c r="H20" s="610"/>
      <c r="I20" s="610"/>
      <c r="J20" s="610"/>
      <c r="K20" s="610"/>
      <c r="L20" s="610"/>
      <c r="M20" s="610"/>
      <c r="N20" s="611" t="s">
        <v>7425</v>
      </c>
      <c r="O20" s="621" t="s">
        <v>7426</v>
      </c>
      <c r="P20" s="612" t="s">
        <v>1603</v>
      </c>
      <c r="Q20" s="612"/>
      <c r="R20" s="611">
        <v>20.0</v>
      </c>
      <c r="S20" s="632">
        <v>8.14</v>
      </c>
      <c r="T20" s="648">
        <v>45222.0</v>
      </c>
      <c r="U20" s="648"/>
      <c r="V20" s="614" t="s">
        <v>7427</v>
      </c>
      <c r="W20" s="614" t="s">
        <v>7327</v>
      </c>
      <c r="X20" s="614"/>
      <c r="Y20" s="614"/>
      <c r="Z20" s="615" t="s">
        <v>7428</v>
      </c>
      <c r="AA20" s="629" t="s">
        <v>44</v>
      </c>
      <c r="AB20" s="624" t="s">
        <v>44</v>
      </c>
      <c r="AC20" s="99" t="s">
        <v>7429</v>
      </c>
      <c r="AE20" s="9" t="str">
        <f t="shared" si="2"/>
        <v>#REF!</v>
      </c>
    </row>
    <row r="21" ht="15.75" customHeight="1">
      <c r="A21" s="605">
        <v>6.05038298E8</v>
      </c>
      <c r="B21" s="606" t="s">
        <v>7430</v>
      </c>
      <c r="C21" s="607" t="s">
        <v>1755</v>
      </c>
      <c r="D21" s="607" t="s">
        <v>33</v>
      </c>
      <c r="E21" s="608">
        <v>61.0</v>
      </c>
      <c r="F21" s="607">
        <v>6.0</v>
      </c>
      <c r="G21" s="609">
        <v>47851.0</v>
      </c>
      <c r="H21" s="610"/>
      <c r="I21" s="610"/>
      <c r="J21" s="610"/>
      <c r="K21" s="610"/>
      <c r="L21" s="610"/>
      <c r="M21" s="610"/>
      <c r="N21" s="611" t="s">
        <v>7431</v>
      </c>
      <c r="O21" s="621" t="s">
        <v>7432</v>
      </c>
      <c r="P21" s="612" t="s">
        <v>1603</v>
      </c>
      <c r="Q21" s="612"/>
      <c r="R21" s="611">
        <v>21.0</v>
      </c>
      <c r="S21" s="632">
        <v>8.14</v>
      </c>
      <c r="T21" s="622" t="s">
        <v>1581</v>
      </c>
      <c r="U21" s="622"/>
      <c r="V21" s="614">
        <v>2887005.0</v>
      </c>
      <c r="W21" s="614" t="s">
        <v>7327</v>
      </c>
      <c r="X21" s="614"/>
      <c r="Y21" s="614"/>
      <c r="Z21" s="615" t="s">
        <v>7416</v>
      </c>
      <c r="AA21" s="623" t="s">
        <v>1581</v>
      </c>
      <c r="AB21" s="633" t="s">
        <v>7381</v>
      </c>
      <c r="AC21" s="9" t="s">
        <v>7375</v>
      </c>
      <c r="AE21" s="9" t="str">
        <f t="shared" si="2"/>
        <v>#REF!</v>
      </c>
    </row>
    <row r="22" ht="15.75" customHeight="1">
      <c r="A22" s="605">
        <v>1.705685731E9</v>
      </c>
      <c r="B22" s="606" t="s">
        <v>7433</v>
      </c>
      <c r="C22" s="607" t="s">
        <v>224</v>
      </c>
      <c r="D22" s="607" t="s">
        <v>33</v>
      </c>
      <c r="E22" s="608">
        <v>66.0</v>
      </c>
      <c r="F22" s="607">
        <v>10.0</v>
      </c>
      <c r="G22" s="609">
        <v>47851.0</v>
      </c>
      <c r="H22" s="610"/>
      <c r="I22" s="610"/>
      <c r="J22" s="610"/>
      <c r="K22" s="610"/>
      <c r="L22" s="610"/>
      <c r="M22" s="610"/>
      <c r="N22" s="611" t="s">
        <v>7434</v>
      </c>
      <c r="O22" s="621" t="s">
        <v>7435</v>
      </c>
      <c r="P22" s="612" t="s">
        <v>1427</v>
      </c>
      <c r="Q22" s="612"/>
      <c r="R22" s="611">
        <v>22.0</v>
      </c>
      <c r="S22" s="613">
        <v>6.6</v>
      </c>
      <c r="T22" s="622" t="s">
        <v>1581</v>
      </c>
      <c r="U22" s="622"/>
      <c r="V22" s="614" t="s">
        <v>7436</v>
      </c>
      <c r="W22" s="614" t="s">
        <v>7327</v>
      </c>
      <c r="X22" s="614"/>
      <c r="Y22" s="614"/>
      <c r="Z22" s="615" t="s">
        <v>7437</v>
      </c>
      <c r="AA22" s="623" t="s">
        <v>1581</v>
      </c>
      <c r="AB22" s="624" t="s">
        <v>44</v>
      </c>
      <c r="AE22" s="9" t="str">
        <f t="shared" si="2"/>
        <v>#REF!</v>
      </c>
    </row>
    <row r="23" ht="15.75" customHeight="1">
      <c r="A23" s="616">
        <v>1.03698163E8</v>
      </c>
      <c r="B23" s="617" t="s">
        <v>7438</v>
      </c>
      <c r="C23" s="618" t="s">
        <v>7439</v>
      </c>
      <c r="D23" s="618" t="s">
        <v>9</v>
      </c>
      <c r="E23" s="619">
        <v>73.0</v>
      </c>
      <c r="F23" s="618" t="s">
        <v>138</v>
      </c>
      <c r="G23" s="620">
        <v>49314.0</v>
      </c>
      <c r="H23" s="610"/>
      <c r="I23" s="610"/>
      <c r="J23" s="610"/>
      <c r="K23" s="610"/>
      <c r="L23" s="610"/>
      <c r="M23" s="610"/>
      <c r="N23" s="611" t="s">
        <v>7440</v>
      </c>
      <c r="O23" s="621" t="s">
        <v>7441</v>
      </c>
      <c r="P23" s="612" t="s">
        <v>1427</v>
      </c>
      <c r="Q23" s="612"/>
      <c r="R23" s="611">
        <v>23.0</v>
      </c>
      <c r="S23" s="613">
        <f t="shared" ref="S23:S26" si="3">3*2.2</f>
        <v>6.6</v>
      </c>
      <c r="T23" s="622">
        <v>44957.0</v>
      </c>
      <c r="U23" s="622"/>
      <c r="V23" s="614" t="s">
        <v>7442</v>
      </c>
      <c r="W23" s="614" t="s">
        <v>7327</v>
      </c>
      <c r="X23" s="614"/>
      <c r="Y23" s="614"/>
      <c r="Z23" s="615" t="s">
        <v>7443</v>
      </c>
      <c r="AA23" s="647" t="s">
        <v>41</v>
      </c>
      <c r="AB23" s="624" t="s">
        <v>44</v>
      </c>
      <c r="AE23" s="9" t="str">
        <f t="shared" si="2"/>
        <v>#REF!</v>
      </c>
    </row>
    <row r="24" ht="15.75" customHeight="1">
      <c r="A24" s="605">
        <v>1.0487538E8</v>
      </c>
      <c r="B24" s="606" t="s">
        <v>7444</v>
      </c>
      <c r="C24" s="607" t="s">
        <v>798</v>
      </c>
      <c r="D24" s="607" t="s">
        <v>33</v>
      </c>
      <c r="E24" s="608">
        <v>74.0</v>
      </c>
      <c r="F24" s="607">
        <v>10.0</v>
      </c>
      <c r="G24" s="609">
        <v>47851.0</v>
      </c>
      <c r="H24" s="610"/>
      <c r="I24" s="610"/>
      <c r="J24" s="610"/>
      <c r="K24" s="610"/>
      <c r="L24" s="610"/>
      <c r="M24" s="610"/>
      <c r="N24" s="611" t="s">
        <v>7445</v>
      </c>
      <c r="O24" s="621" t="s">
        <v>7446</v>
      </c>
      <c r="P24" s="612" t="s">
        <v>1427</v>
      </c>
      <c r="Q24" s="612"/>
      <c r="R24" s="611">
        <v>24.0</v>
      </c>
      <c r="S24" s="613">
        <f t="shared" si="3"/>
        <v>6.6</v>
      </c>
      <c r="T24" s="622" t="s">
        <v>1581</v>
      </c>
      <c r="U24" s="622"/>
      <c r="V24" s="614">
        <v>2884826.0</v>
      </c>
      <c r="W24" s="614" t="s">
        <v>7327</v>
      </c>
      <c r="X24" s="614"/>
      <c r="Y24" s="614"/>
      <c r="Z24" s="615" t="s">
        <v>7443</v>
      </c>
      <c r="AA24" s="623" t="s">
        <v>1581</v>
      </c>
      <c r="AB24" s="624" t="s">
        <v>44</v>
      </c>
      <c r="AE24" s="9" t="str">
        <f>CONCATENATE(#REF!," "," CON EL PUESTO NUMERO ",R24," CON EL GIRO ",P24," VIGENCIA DEL CONTRATO: ",AA24," LOCAL  ",AB24,", CONSTA EN EL SISTEMA: "," ",#REF!," ",AC24," ",AD24)</f>
        <v>#REF!</v>
      </c>
    </row>
    <row r="25" ht="15.75" customHeight="1">
      <c r="A25" s="605">
        <v>7.04556026E8</v>
      </c>
      <c r="B25" s="606" t="s">
        <v>7447</v>
      </c>
      <c r="C25" s="607" t="s">
        <v>224</v>
      </c>
      <c r="D25" s="607" t="s">
        <v>33</v>
      </c>
      <c r="E25" s="608">
        <v>75.0</v>
      </c>
      <c r="F25" s="607">
        <v>10.0</v>
      </c>
      <c r="G25" s="609">
        <v>47851.0</v>
      </c>
      <c r="H25" s="649"/>
      <c r="I25" s="610"/>
      <c r="J25" s="610"/>
      <c r="K25" s="610"/>
      <c r="L25" s="610"/>
      <c r="M25" s="610"/>
      <c r="N25" s="611" t="s">
        <v>7448</v>
      </c>
      <c r="P25" s="612" t="s">
        <v>1427</v>
      </c>
      <c r="Q25" s="612"/>
      <c r="R25" s="611">
        <v>25.0</v>
      </c>
      <c r="S25" s="613">
        <f t="shared" si="3"/>
        <v>6.6</v>
      </c>
      <c r="T25" s="622" t="s">
        <v>1581</v>
      </c>
      <c r="U25" s="622"/>
      <c r="V25" s="614" t="s">
        <v>7449</v>
      </c>
      <c r="W25" s="614" t="s">
        <v>7327</v>
      </c>
      <c r="X25" s="614"/>
      <c r="Y25" s="614"/>
      <c r="Z25" s="615" t="s">
        <v>7450</v>
      </c>
      <c r="AA25" s="623" t="s">
        <v>1581</v>
      </c>
      <c r="AB25" s="624" t="s">
        <v>44</v>
      </c>
      <c r="AE25" s="9" t="str">
        <f>CONCATENATE(O24," "," CON EL PUESTO NUMERO ",R25," CON EL GIRO ",P25," VIGENCIA DEL CONTRATO: ",AA25," LOCAL  ",AB25,", CONSTA EN EL SISTEMA: "," ",#REF!," ",AC25," ",AD25)</f>
        <v>#REF!</v>
      </c>
    </row>
    <row r="26" ht="15.75" customHeight="1">
      <c r="A26" s="605">
        <v>1.06455454E8</v>
      </c>
      <c r="B26" s="606" t="s">
        <v>7451</v>
      </c>
      <c r="C26" s="607" t="s">
        <v>52</v>
      </c>
      <c r="D26" s="607" t="s">
        <v>33</v>
      </c>
      <c r="E26" s="608">
        <v>80.0</v>
      </c>
      <c r="F26" s="607">
        <v>10.0</v>
      </c>
      <c r="G26" s="609">
        <v>48854.0</v>
      </c>
      <c r="H26" s="610"/>
      <c r="I26" s="610"/>
      <c r="J26" s="610"/>
      <c r="K26" s="610"/>
      <c r="L26" s="610"/>
      <c r="M26" s="610"/>
      <c r="N26" s="611" t="s">
        <v>7452</v>
      </c>
      <c r="O26" s="621" t="s">
        <v>7453</v>
      </c>
      <c r="P26" s="612" t="s">
        <v>1427</v>
      </c>
      <c r="Q26" s="612"/>
      <c r="R26" s="611">
        <v>26.0</v>
      </c>
      <c r="S26" s="613">
        <f t="shared" si="3"/>
        <v>6.6</v>
      </c>
      <c r="T26" s="622" t="s">
        <v>1581</v>
      </c>
      <c r="U26" s="622"/>
      <c r="V26" s="614" t="s">
        <v>7449</v>
      </c>
      <c r="W26" s="614" t="s">
        <v>7327</v>
      </c>
      <c r="X26" s="614"/>
      <c r="Y26" s="614"/>
      <c r="Z26" s="615" t="s">
        <v>7450</v>
      </c>
      <c r="AA26" s="623" t="s">
        <v>1581</v>
      </c>
      <c r="AB26" s="624" t="s">
        <v>44</v>
      </c>
      <c r="AE26" s="9" t="str">
        <f>CONCATENATE(O26," "," CON EL PUESTO NUMERO ",R26," CON EL GIRO ",P26," VIGENCIA DEL CONTRATO: ",AA26," LOCAL  ",AB26,", CONSTA EN EL SISTEMA: "," ",#REF!," ",AC26," ",AD26)</f>
        <v>#REF!</v>
      </c>
    </row>
    <row r="27" ht="15.75" customHeight="1">
      <c r="A27" s="616">
        <v>1.05010888E8</v>
      </c>
      <c r="B27" s="617" t="s">
        <v>7454</v>
      </c>
      <c r="C27" s="618" t="s">
        <v>7455</v>
      </c>
      <c r="D27" s="618" t="s">
        <v>7329</v>
      </c>
      <c r="E27" s="619">
        <v>85.0</v>
      </c>
      <c r="F27" s="650" t="s">
        <v>138</v>
      </c>
      <c r="G27" s="620">
        <v>49314.0</v>
      </c>
      <c r="H27" s="610"/>
      <c r="I27" s="610"/>
      <c r="J27" s="610"/>
      <c r="K27" s="610"/>
      <c r="L27" s="610"/>
      <c r="M27" s="610"/>
      <c r="N27" s="611"/>
      <c r="O27" s="621"/>
      <c r="P27" s="612"/>
      <c r="Q27" s="612"/>
      <c r="R27" s="611"/>
      <c r="S27" s="613"/>
      <c r="T27" s="622"/>
      <c r="U27" s="622"/>
      <c r="V27" s="614"/>
      <c r="W27" s="614"/>
      <c r="X27" s="614"/>
      <c r="Y27" s="614"/>
      <c r="Z27" s="615"/>
      <c r="AA27" s="623"/>
      <c r="AB27" s="631"/>
      <c r="AE27" s="9"/>
    </row>
    <row r="28" ht="15.75" customHeight="1">
      <c r="A28" s="605">
        <v>1.05765945E8</v>
      </c>
      <c r="B28" s="606" t="s">
        <v>7456</v>
      </c>
      <c r="C28" s="607" t="s">
        <v>52</v>
      </c>
      <c r="D28" s="607" t="s">
        <v>33</v>
      </c>
      <c r="E28" s="608">
        <v>86.0</v>
      </c>
      <c r="F28" s="607">
        <v>10.0</v>
      </c>
      <c r="G28" s="609">
        <v>47851.0</v>
      </c>
      <c r="H28" s="610"/>
      <c r="I28" s="610"/>
      <c r="J28" s="610"/>
      <c r="K28" s="610"/>
      <c r="L28" s="610"/>
      <c r="M28" s="610"/>
      <c r="N28" s="611" t="s">
        <v>7457</v>
      </c>
      <c r="O28" s="621" t="s">
        <v>7458</v>
      </c>
      <c r="P28" s="612" t="s">
        <v>1427</v>
      </c>
      <c r="Q28" s="612"/>
      <c r="R28" s="611">
        <v>27.0</v>
      </c>
      <c r="S28" s="613">
        <f>3*2.2</f>
        <v>6.6</v>
      </c>
      <c r="T28" s="622" t="s">
        <v>1581</v>
      </c>
      <c r="U28" s="622"/>
      <c r="V28" s="614" t="s">
        <v>7459</v>
      </c>
      <c r="W28" s="614" t="s">
        <v>7327</v>
      </c>
      <c r="X28" s="614"/>
      <c r="Y28" s="614"/>
      <c r="Z28" s="615" t="s">
        <v>7460</v>
      </c>
      <c r="AA28" s="623" t="s">
        <v>1581</v>
      </c>
      <c r="AB28" s="631" t="s">
        <v>5437</v>
      </c>
      <c r="AE28" s="9" t="str">
        <f>CONCATENATE(O28," "," CON EL PUESTO NUMERO ",R28," CON EL GIRO ",P28," VIGENCIA DEL CONTRATO: ",AA28," LOCAL  ",AB28,", CONSTA EN EL SISTEMA: "," ",#REF!," ",AC28," ",AD28)</f>
        <v>#REF!</v>
      </c>
    </row>
    <row r="29" ht="15.75" customHeight="1">
      <c r="A29" s="651" t="s">
        <v>7461</v>
      </c>
      <c r="B29" s="652" t="s">
        <v>7462</v>
      </c>
      <c r="C29" s="653" t="s">
        <v>7463</v>
      </c>
      <c r="D29" s="654" t="s">
        <v>33</v>
      </c>
      <c r="E29" s="655">
        <v>87.0</v>
      </c>
      <c r="F29" s="607"/>
      <c r="G29" s="608" t="s">
        <v>7464</v>
      </c>
      <c r="H29" s="610"/>
      <c r="I29" s="610"/>
      <c r="J29" s="610"/>
      <c r="K29" s="610"/>
      <c r="L29" s="610"/>
      <c r="M29" s="610"/>
      <c r="N29" s="611"/>
      <c r="O29" s="621"/>
      <c r="P29" s="612"/>
      <c r="Q29" s="612"/>
      <c r="R29" s="656"/>
      <c r="S29" s="613"/>
      <c r="T29" s="622"/>
      <c r="U29" s="622"/>
      <c r="V29" s="614"/>
      <c r="W29" s="614"/>
      <c r="X29" s="614"/>
      <c r="Y29" s="614"/>
      <c r="Z29" s="615"/>
      <c r="AA29" s="623"/>
      <c r="AB29" s="631"/>
      <c r="AE29" s="9"/>
    </row>
    <row r="30" ht="15.75" customHeight="1">
      <c r="A30" s="605">
        <v>1.05882351E8</v>
      </c>
      <c r="B30" s="606" t="s">
        <v>7465</v>
      </c>
      <c r="C30" s="607" t="s">
        <v>7466</v>
      </c>
      <c r="D30" s="607" t="s">
        <v>33</v>
      </c>
      <c r="E30" s="608">
        <v>88.0</v>
      </c>
      <c r="F30" s="607">
        <v>10.0</v>
      </c>
      <c r="G30" s="609">
        <v>47910.0</v>
      </c>
      <c r="H30" s="610"/>
      <c r="I30" s="610"/>
      <c r="J30" s="610"/>
      <c r="K30" s="610"/>
      <c r="L30" s="610"/>
      <c r="M30" s="610"/>
      <c r="N30" s="611" t="s">
        <v>7467</v>
      </c>
      <c r="O30" s="621" t="s">
        <v>7468</v>
      </c>
      <c r="P30" s="612" t="s">
        <v>7469</v>
      </c>
      <c r="Q30" s="612"/>
      <c r="R30" s="611">
        <v>28.0</v>
      </c>
      <c r="S30" s="613">
        <f>3*2.2</f>
        <v>6.6</v>
      </c>
      <c r="T30" s="622" t="s">
        <v>1581</v>
      </c>
      <c r="U30" s="622"/>
      <c r="V30" s="614" t="s">
        <v>7470</v>
      </c>
      <c r="W30" s="614" t="s">
        <v>7327</v>
      </c>
      <c r="X30" s="614"/>
      <c r="Y30" s="614"/>
      <c r="Z30" s="615" t="s">
        <v>7471</v>
      </c>
      <c r="AA30" s="623" t="s">
        <v>1581</v>
      </c>
      <c r="AB30" s="631" t="s">
        <v>5437</v>
      </c>
      <c r="AE30" s="9" t="str">
        <f t="shared" ref="AE30:AE32" si="4">CONCATENATE(O30," "," CON EL PUESTO NUMERO ",R30," CON EL GIRO ",P30," VIGENCIA DEL CONTRATO: ",AA30," LOCAL  ",AB30,", CONSTA EN EL SISTEMA: "," ",#REF!," ",AC30," ",AD30)</f>
        <v>#REF!</v>
      </c>
    </row>
    <row r="31" ht="15.75" customHeight="1">
      <c r="A31" s="605">
        <v>1.07095267E8</v>
      </c>
      <c r="B31" s="606" t="s">
        <v>7472</v>
      </c>
      <c r="C31" s="607" t="s">
        <v>7473</v>
      </c>
      <c r="D31" s="607" t="s">
        <v>33</v>
      </c>
      <c r="E31" s="608">
        <v>92.0</v>
      </c>
      <c r="F31" s="607">
        <v>10.0</v>
      </c>
      <c r="G31" s="609">
        <v>45666.0</v>
      </c>
      <c r="H31" s="610"/>
      <c r="I31" s="610"/>
      <c r="J31" s="610"/>
      <c r="K31" s="610"/>
      <c r="L31" s="610"/>
      <c r="M31" s="610"/>
      <c r="N31" s="611" t="s">
        <v>7474</v>
      </c>
      <c r="O31" s="621" t="s">
        <v>7475</v>
      </c>
      <c r="P31" s="612" t="s">
        <v>7469</v>
      </c>
      <c r="Q31" s="612"/>
      <c r="R31" s="611">
        <v>29.0</v>
      </c>
      <c r="S31" s="613">
        <f t="shared" ref="S31:S32" si="5">3.7*3.15</f>
        <v>11.655</v>
      </c>
      <c r="T31" s="622" t="s">
        <v>1581</v>
      </c>
      <c r="U31" s="622"/>
      <c r="V31" s="614">
        <v>4111367.0</v>
      </c>
      <c r="W31" s="614" t="s">
        <v>7327</v>
      </c>
      <c r="X31" s="614"/>
      <c r="Y31" s="614"/>
      <c r="Z31" s="615" t="s">
        <v>7476</v>
      </c>
      <c r="AA31" s="623" t="s">
        <v>1581</v>
      </c>
      <c r="AB31" s="624" t="s">
        <v>44</v>
      </c>
      <c r="AE31" s="9" t="str">
        <f t="shared" si="4"/>
        <v>#REF!</v>
      </c>
    </row>
    <row r="32" ht="15.75" customHeight="1">
      <c r="A32" s="605">
        <v>1.07095275E8</v>
      </c>
      <c r="B32" s="606" t="s">
        <v>7477</v>
      </c>
      <c r="C32" s="607" t="s">
        <v>7473</v>
      </c>
      <c r="D32" s="607" t="s">
        <v>33</v>
      </c>
      <c r="E32" s="608">
        <v>93.0</v>
      </c>
      <c r="F32" s="607">
        <v>10.0</v>
      </c>
      <c r="G32" s="609">
        <v>12063.0</v>
      </c>
      <c r="H32" s="610"/>
      <c r="I32" s="610"/>
      <c r="J32" s="610"/>
      <c r="K32" s="610"/>
      <c r="L32" s="610"/>
      <c r="M32" s="610"/>
      <c r="N32" s="611" t="s">
        <v>7478</v>
      </c>
      <c r="O32" s="621" t="s">
        <v>7479</v>
      </c>
      <c r="P32" s="612" t="s">
        <v>7469</v>
      </c>
      <c r="Q32" s="612"/>
      <c r="R32" s="611">
        <v>30.0</v>
      </c>
      <c r="S32" s="613">
        <f t="shared" si="5"/>
        <v>11.655</v>
      </c>
      <c r="T32" s="657" t="s">
        <v>7480</v>
      </c>
      <c r="U32" s="657"/>
      <c r="V32" s="614" t="s">
        <v>7481</v>
      </c>
      <c r="W32" s="614" t="s">
        <v>7327</v>
      </c>
      <c r="X32" s="614"/>
      <c r="Y32" s="614"/>
      <c r="Z32" s="615" t="s">
        <v>7482</v>
      </c>
      <c r="AA32" s="658" t="s">
        <v>7480</v>
      </c>
      <c r="AB32" s="633" t="s">
        <v>7480</v>
      </c>
      <c r="AE32" s="9" t="str">
        <f t="shared" si="4"/>
        <v>#REF!</v>
      </c>
    </row>
    <row r="33" ht="15.75" customHeight="1">
      <c r="A33" s="605">
        <v>1.06568546E8</v>
      </c>
      <c r="B33" s="606" t="s">
        <v>7483</v>
      </c>
      <c r="C33" s="607" t="s">
        <v>149</v>
      </c>
      <c r="D33" s="607" t="s">
        <v>688</v>
      </c>
      <c r="E33" s="608">
        <v>95.0</v>
      </c>
      <c r="F33" s="274">
        <v>10.0</v>
      </c>
      <c r="G33" s="609">
        <v>45323.0</v>
      </c>
      <c r="H33" s="610"/>
      <c r="I33" s="610"/>
      <c r="J33" s="610"/>
      <c r="K33" s="610"/>
      <c r="L33" s="610"/>
      <c r="M33" s="610"/>
      <c r="N33" s="611"/>
      <c r="O33" s="621"/>
      <c r="P33" s="612"/>
      <c r="Q33" s="612"/>
      <c r="R33" s="611"/>
      <c r="S33" s="613"/>
      <c r="T33" s="622"/>
      <c r="U33" s="622"/>
      <c r="V33" s="614"/>
      <c r="W33" s="614"/>
      <c r="X33" s="614"/>
      <c r="Y33" s="614"/>
      <c r="Z33" s="615"/>
      <c r="AA33" s="623"/>
      <c r="AB33" s="631"/>
      <c r="AE33" s="9"/>
    </row>
    <row r="34" ht="15.75" customHeight="1">
      <c r="A34" s="133">
        <v>1.04595137E8</v>
      </c>
      <c r="B34" s="133" t="s">
        <v>7484</v>
      </c>
      <c r="C34" s="133" t="s">
        <v>136</v>
      </c>
      <c r="D34" s="133" t="s">
        <v>9</v>
      </c>
      <c r="E34" s="133">
        <v>102.0</v>
      </c>
      <c r="F34" s="133" t="s">
        <v>138</v>
      </c>
      <c r="G34" s="659">
        <v>49316.0</v>
      </c>
      <c r="H34" s="610" t="s">
        <v>7485</v>
      </c>
      <c r="I34" s="610"/>
      <c r="J34" s="610"/>
      <c r="K34" s="610"/>
      <c r="L34" s="610"/>
      <c r="M34" s="610"/>
      <c r="N34" s="611" t="s">
        <v>7486</v>
      </c>
      <c r="O34" s="621" t="s">
        <v>7487</v>
      </c>
      <c r="P34" s="612" t="s">
        <v>7469</v>
      </c>
      <c r="Q34" s="612"/>
      <c r="R34" s="611">
        <v>31.0</v>
      </c>
      <c r="S34" s="613">
        <f t="shared" ref="S34:S38" si="6">3.7*3.15</f>
        <v>11.655</v>
      </c>
      <c r="T34" s="622" t="s">
        <v>1581</v>
      </c>
      <c r="U34" s="622"/>
      <c r="V34" s="614" t="s">
        <v>7488</v>
      </c>
      <c r="W34" s="614" t="s">
        <v>7327</v>
      </c>
      <c r="X34" s="614"/>
      <c r="Y34" s="614"/>
      <c r="Z34" s="615" t="s">
        <v>7489</v>
      </c>
      <c r="AA34" s="623" t="s">
        <v>1581</v>
      </c>
      <c r="AB34" s="631" t="s">
        <v>5437</v>
      </c>
      <c r="AE34" s="9" t="str">
        <f t="shared" ref="AE34:AE38" si="7">CONCATENATE(O34," "," CON EL PUESTO NUMERO ",R34," CON EL GIRO ",P34," VIGENCIA DEL CONTRATO: ",AA34," LOCAL  ",AB34,", CONSTA EN EL SISTEMA: "," ",#REF!," ",AC34," ",AD34)</f>
        <v>#REF!</v>
      </c>
    </row>
    <row r="35" ht="15.75" customHeight="1">
      <c r="A35" s="605">
        <v>1.05493373E8</v>
      </c>
      <c r="B35" s="606" t="s">
        <v>7490</v>
      </c>
      <c r="C35" s="607" t="s">
        <v>52</v>
      </c>
      <c r="D35" s="607" t="s">
        <v>33</v>
      </c>
      <c r="E35" s="608">
        <v>104.0</v>
      </c>
      <c r="F35" s="607">
        <v>10.0</v>
      </c>
      <c r="G35" s="609">
        <v>49188.0</v>
      </c>
      <c r="H35" s="610"/>
      <c r="I35" s="610"/>
      <c r="J35" s="610"/>
      <c r="K35" s="610"/>
      <c r="L35" s="610"/>
      <c r="M35" s="610"/>
      <c r="N35" s="611" t="s">
        <v>7491</v>
      </c>
      <c r="O35" s="621" t="s">
        <v>7492</v>
      </c>
      <c r="P35" s="612" t="s">
        <v>7469</v>
      </c>
      <c r="Q35" s="612"/>
      <c r="R35" s="611">
        <v>32.0</v>
      </c>
      <c r="S35" s="613">
        <f t="shared" si="6"/>
        <v>11.655</v>
      </c>
      <c r="T35" s="622" t="s">
        <v>1581</v>
      </c>
      <c r="U35" s="622"/>
      <c r="V35" s="614"/>
      <c r="W35" s="614" t="s">
        <v>7327</v>
      </c>
      <c r="X35" s="614"/>
      <c r="Y35" s="614"/>
      <c r="Z35" s="615"/>
      <c r="AA35" s="623" t="s">
        <v>1581</v>
      </c>
      <c r="AB35" s="633" t="s">
        <v>7381</v>
      </c>
      <c r="AC35" s="9" t="s">
        <v>7375</v>
      </c>
      <c r="AE35" s="9" t="str">
        <f t="shared" si="7"/>
        <v>#REF!</v>
      </c>
    </row>
    <row r="36" ht="15.75" customHeight="1">
      <c r="A36" s="605">
        <v>1.04281415E8</v>
      </c>
      <c r="B36" s="606" t="s">
        <v>7493</v>
      </c>
      <c r="C36" s="607" t="s">
        <v>798</v>
      </c>
      <c r="D36" s="607" t="s">
        <v>33</v>
      </c>
      <c r="E36" s="608">
        <v>105.0</v>
      </c>
      <c r="F36" s="607">
        <v>10.0</v>
      </c>
      <c r="G36" s="609">
        <v>49188.0</v>
      </c>
      <c r="H36" s="610"/>
      <c r="I36" s="610"/>
      <c r="J36" s="610"/>
      <c r="K36" s="610"/>
      <c r="L36" s="610"/>
      <c r="M36" s="610"/>
      <c r="N36" s="611" t="s">
        <v>7494</v>
      </c>
      <c r="O36" s="621" t="s">
        <v>7495</v>
      </c>
      <c r="P36" s="612" t="s">
        <v>7469</v>
      </c>
      <c r="Q36" s="612"/>
      <c r="R36" s="611">
        <v>33.0</v>
      </c>
      <c r="S36" s="613">
        <f t="shared" si="6"/>
        <v>11.655</v>
      </c>
      <c r="T36" s="622" t="s">
        <v>1581</v>
      </c>
      <c r="U36" s="622"/>
      <c r="V36" s="614" t="s">
        <v>7496</v>
      </c>
      <c r="W36" s="614" t="s">
        <v>7327</v>
      </c>
      <c r="X36" s="614"/>
      <c r="Y36" s="614"/>
      <c r="Z36" s="615" t="s">
        <v>7497</v>
      </c>
      <c r="AA36" s="623" t="s">
        <v>1581</v>
      </c>
      <c r="AB36" s="633" t="s">
        <v>7381</v>
      </c>
      <c r="AC36" s="9" t="s">
        <v>7498</v>
      </c>
      <c r="AE36" s="9" t="str">
        <f t="shared" si="7"/>
        <v>#REF!</v>
      </c>
    </row>
    <row r="37" ht="15.75" customHeight="1">
      <c r="A37" s="605">
        <v>1.05077408E8</v>
      </c>
      <c r="B37" s="606" t="s">
        <v>7499</v>
      </c>
      <c r="C37" s="607" t="s">
        <v>52</v>
      </c>
      <c r="D37" s="607" t="s">
        <v>33</v>
      </c>
      <c r="E37" s="608">
        <v>108.0</v>
      </c>
      <c r="F37" s="607">
        <v>10.0</v>
      </c>
      <c r="G37" s="609">
        <v>47912.0</v>
      </c>
      <c r="H37" s="610"/>
      <c r="I37" s="610"/>
      <c r="J37" s="610"/>
      <c r="K37" s="610"/>
      <c r="L37" s="610"/>
      <c r="M37" s="610"/>
      <c r="N37" s="611">
        <v>1.90036819E9</v>
      </c>
      <c r="O37" s="621" t="s">
        <v>7500</v>
      </c>
      <c r="P37" s="612" t="s">
        <v>7501</v>
      </c>
      <c r="Q37" s="612"/>
      <c r="R37" s="611">
        <v>34.0</v>
      </c>
      <c r="S37" s="613">
        <f t="shared" si="6"/>
        <v>11.655</v>
      </c>
      <c r="T37" s="660" t="s">
        <v>7502</v>
      </c>
      <c r="U37" s="660"/>
      <c r="V37" s="614">
        <v>9.9300556E8</v>
      </c>
      <c r="W37" s="614" t="s">
        <v>7327</v>
      </c>
      <c r="X37" s="614"/>
      <c r="Y37" s="614"/>
      <c r="Z37" s="621" t="s">
        <v>7503</v>
      </c>
      <c r="AA37" s="660" t="s">
        <v>7502</v>
      </c>
      <c r="AB37" s="416" t="s">
        <v>7504</v>
      </c>
      <c r="AC37" s="416" t="s">
        <v>7504</v>
      </c>
      <c r="AE37" s="9" t="str">
        <f t="shared" si="7"/>
        <v>#REF!</v>
      </c>
    </row>
    <row r="38" ht="15.75" customHeight="1">
      <c r="A38" s="605">
        <v>1.02601168E8</v>
      </c>
      <c r="B38" s="606" t="s">
        <v>7505</v>
      </c>
      <c r="C38" s="607" t="s">
        <v>224</v>
      </c>
      <c r="D38" s="607" t="s">
        <v>33</v>
      </c>
      <c r="E38" s="608">
        <v>109.0</v>
      </c>
      <c r="F38" s="607">
        <v>10.0</v>
      </c>
      <c r="G38" s="609">
        <v>47860.0</v>
      </c>
      <c r="H38" s="610"/>
      <c r="I38" s="610"/>
      <c r="J38" s="610"/>
      <c r="K38" s="610"/>
      <c r="L38" s="610"/>
      <c r="M38" s="610"/>
      <c r="N38" s="611" t="s">
        <v>7506</v>
      </c>
      <c r="O38" s="621" t="s">
        <v>7507</v>
      </c>
      <c r="P38" s="612" t="s">
        <v>7469</v>
      </c>
      <c r="Q38" s="612"/>
      <c r="R38" s="611">
        <v>35.0</v>
      </c>
      <c r="S38" s="613">
        <f t="shared" si="6"/>
        <v>11.655</v>
      </c>
      <c r="T38" s="622" t="s">
        <v>1581</v>
      </c>
      <c r="U38" s="622"/>
      <c r="V38" s="614" t="s">
        <v>7508</v>
      </c>
      <c r="W38" s="614" t="s">
        <v>7327</v>
      </c>
      <c r="X38" s="614"/>
      <c r="Y38" s="614"/>
      <c r="Z38" s="615" t="s">
        <v>7509</v>
      </c>
      <c r="AA38" s="623" t="s">
        <v>1581</v>
      </c>
      <c r="AB38" s="631" t="s">
        <v>5437</v>
      </c>
      <c r="AE38" s="9" t="str">
        <f t="shared" si="7"/>
        <v>#REF!</v>
      </c>
    </row>
    <row r="39" ht="15.75" customHeight="1">
      <c r="A39" s="605">
        <v>1.04879739E8</v>
      </c>
      <c r="B39" s="606" t="s">
        <v>7510</v>
      </c>
      <c r="C39" s="607" t="s">
        <v>7463</v>
      </c>
      <c r="D39" s="607" t="s">
        <v>688</v>
      </c>
      <c r="E39" s="608">
        <v>116.0</v>
      </c>
      <c r="F39" s="607">
        <v>9.0</v>
      </c>
      <c r="G39" s="609">
        <v>48183.0</v>
      </c>
      <c r="H39" s="610"/>
      <c r="I39" s="610"/>
      <c r="J39" s="610"/>
      <c r="K39" s="610"/>
      <c r="L39" s="610"/>
      <c r="M39" s="610"/>
      <c r="N39" s="611"/>
      <c r="O39" s="621"/>
      <c r="P39" s="612"/>
      <c r="Q39" s="612"/>
      <c r="R39" s="611"/>
      <c r="S39" s="613"/>
      <c r="T39" s="622"/>
      <c r="U39" s="622"/>
      <c r="V39" s="614"/>
      <c r="W39" s="614"/>
      <c r="X39" s="614"/>
      <c r="Y39" s="614"/>
      <c r="Z39" s="615"/>
      <c r="AA39" s="626"/>
      <c r="AB39" s="624"/>
      <c r="AE39" s="9"/>
    </row>
    <row r="40" ht="15.75" customHeight="1">
      <c r="A40" s="605"/>
      <c r="B40" s="606" t="s">
        <v>7511</v>
      </c>
      <c r="C40" s="607" t="s">
        <v>7463</v>
      </c>
      <c r="D40" s="607" t="s">
        <v>688</v>
      </c>
      <c r="E40" s="608">
        <v>117.0</v>
      </c>
      <c r="F40" s="607">
        <v>9.0</v>
      </c>
      <c r="G40" s="608" t="s">
        <v>7512</v>
      </c>
      <c r="H40" s="610" t="s">
        <v>7513</v>
      </c>
      <c r="I40" s="610"/>
      <c r="J40" s="610"/>
      <c r="K40" s="610"/>
      <c r="L40" s="610"/>
      <c r="M40" s="610"/>
      <c r="N40" s="611"/>
      <c r="O40" s="621"/>
      <c r="P40" s="612"/>
      <c r="Q40" s="612"/>
      <c r="R40" s="611"/>
      <c r="S40" s="613"/>
      <c r="T40" s="622"/>
      <c r="U40" s="622"/>
      <c r="V40" s="614"/>
      <c r="W40" s="614"/>
      <c r="X40" s="614"/>
      <c r="Y40" s="614"/>
      <c r="Z40" s="615"/>
      <c r="AA40" s="626"/>
      <c r="AB40" s="624"/>
      <c r="AE40" s="9"/>
    </row>
    <row r="41" ht="15.75" customHeight="1">
      <c r="A41" s="616">
        <v>1.04560529E8</v>
      </c>
      <c r="B41" s="617" t="s">
        <v>7514</v>
      </c>
      <c r="C41" s="618" t="s">
        <v>4300</v>
      </c>
      <c r="D41" s="618" t="s">
        <v>9</v>
      </c>
      <c r="E41" s="619">
        <v>125.0</v>
      </c>
      <c r="F41" s="618" t="s">
        <v>138</v>
      </c>
      <c r="G41" s="620">
        <v>49315.0</v>
      </c>
      <c r="H41" s="610"/>
      <c r="I41" s="610"/>
      <c r="J41" s="610"/>
      <c r="K41" s="610"/>
      <c r="L41" s="610"/>
      <c r="M41" s="610"/>
      <c r="N41" s="611" t="s">
        <v>7515</v>
      </c>
      <c r="O41" s="621" t="s">
        <v>7516</v>
      </c>
      <c r="P41" s="612" t="s">
        <v>7469</v>
      </c>
      <c r="Q41" s="612"/>
      <c r="R41" s="611">
        <v>36.0</v>
      </c>
      <c r="S41" s="613">
        <f>3.7*3.15</f>
        <v>11.655</v>
      </c>
      <c r="T41" s="622">
        <f>DATE(YEAR(V41)+2,MONTH(V41),DAY(V41))</f>
        <v>730</v>
      </c>
      <c r="U41" s="622"/>
      <c r="V41" s="614"/>
      <c r="W41" s="614" t="s">
        <v>7327</v>
      </c>
      <c r="X41" s="614"/>
      <c r="Y41" s="614"/>
      <c r="Z41" s="615"/>
      <c r="AA41" s="626" t="s">
        <v>107</v>
      </c>
      <c r="AB41" s="624" t="s">
        <v>44</v>
      </c>
      <c r="AE41" s="9" t="str">
        <f>CONCATENATE(O41," "," CON EL PUESTO NUMERO ",R41," CON EL GIRO ",P41," VIGENCIA DEL CONTRATO: ",AA41," LOCAL  ",AB41,", CONSTA EN EL SISTEMA: "," ",#REF!," ",AC41," ",AD41)</f>
        <v>#REF!</v>
      </c>
    </row>
    <row r="42" ht="15.75" customHeight="1">
      <c r="A42" s="605">
        <v>1.0125127E8</v>
      </c>
      <c r="B42" s="606" t="s">
        <v>7517</v>
      </c>
      <c r="C42" s="607" t="s">
        <v>7325</v>
      </c>
      <c r="D42" s="607" t="s">
        <v>688</v>
      </c>
      <c r="E42" s="608">
        <v>127.0</v>
      </c>
      <c r="F42" s="607">
        <v>10.0</v>
      </c>
      <c r="G42" s="609">
        <v>47859.0</v>
      </c>
      <c r="H42" s="610"/>
      <c r="I42" s="610"/>
      <c r="J42" s="610"/>
      <c r="K42" s="610"/>
      <c r="L42" s="610"/>
      <c r="M42" s="610"/>
      <c r="N42" s="611"/>
      <c r="O42" s="621"/>
      <c r="P42" s="612"/>
      <c r="Q42" s="612"/>
      <c r="R42" s="611"/>
      <c r="S42" s="613"/>
      <c r="T42" s="657"/>
      <c r="U42" s="657"/>
      <c r="V42" s="614"/>
      <c r="W42" s="614"/>
      <c r="X42" s="614"/>
      <c r="Y42" s="614"/>
      <c r="Z42" s="615"/>
      <c r="AA42" s="626"/>
      <c r="AB42" s="624"/>
      <c r="AE42" s="9"/>
    </row>
    <row r="43" ht="15.75" customHeight="1">
      <c r="A43" s="605">
        <v>1.0215788E8</v>
      </c>
      <c r="B43" s="606" t="s">
        <v>7518</v>
      </c>
      <c r="C43" s="607" t="s">
        <v>52</v>
      </c>
      <c r="D43" s="607" t="s">
        <v>33</v>
      </c>
      <c r="E43" s="608">
        <v>128.0</v>
      </c>
      <c r="F43" s="607">
        <v>10.0</v>
      </c>
      <c r="G43" s="609">
        <v>47851.0</v>
      </c>
      <c r="H43" s="610" t="s">
        <v>7519</v>
      </c>
      <c r="I43" s="610"/>
      <c r="J43" s="610"/>
      <c r="K43" s="610"/>
      <c r="L43" s="610"/>
      <c r="M43" s="610"/>
      <c r="N43" s="611" t="s">
        <v>7520</v>
      </c>
      <c r="O43" s="621" t="s">
        <v>7521</v>
      </c>
      <c r="P43" s="612" t="s">
        <v>7469</v>
      </c>
      <c r="Q43" s="612"/>
      <c r="R43" s="611">
        <v>37.0</v>
      </c>
      <c r="S43" s="613">
        <f t="shared" ref="S43:S55" si="8">3.7*3.15</f>
        <v>11.655</v>
      </c>
      <c r="T43" s="657" t="s">
        <v>7522</v>
      </c>
      <c r="U43" s="657"/>
      <c r="V43" s="614" t="s">
        <v>7523</v>
      </c>
      <c r="W43" s="614" t="s">
        <v>7327</v>
      </c>
      <c r="X43" s="614"/>
      <c r="Y43" s="614"/>
      <c r="Z43" s="615" t="s">
        <v>7524</v>
      </c>
      <c r="AA43" s="626" t="s">
        <v>107</v>
      </c>
      <c r="AB43" s="624" t="s">
        <v>44</v>
      </c>
      <c r="AE43" s="9" t="str">
        <f t="shared" ref="AE43:AE63" si="9">CONCATENATE(O43," "," CON EL PUESTO NUMERO ",R43," CON EL GIRO ",P43," VIGENCIA DEL CONTRATO: ",AA43," LOCAL  ",AB43,", CONSTA EN EL SISTEMA: "," ",#REF!," ",AC43," ",AD43)</f>
        <v>#REF!</v>
      </c>
    </row>
    <row r="44" ht="15.75" customHeight="1">
      <c r="A44" s="605">
        <v>1.05617153E8</v>
      </c>
      <c r="B44" s="606" t="s">
        <v>7525</v>
      </c>
      <c r="C44" s="607" t="s">
        <v>52</v>
      </c>
      <c r="D44" s="607" t="s">
        <v>33</v>
      </c>
      <c r="E44" s="608">
        <v>129.0</v>
      </c>
      <c r="F44" s="607">
        <v>10.0</v>
      </c>
      <c r="G44" s="609">
        <v>44932.0</v>
      </c>
      <c r="H44" s="610"/>
      <c r="I44" s="610"/>
      <c r="J44" s="610"/>
      <c r="K44" s="610"/>
      <c r="L44" s="610"/>
      <c r="M44" s="610"/>
      <c r="N44" s="611" t="s">
        <v>7526</v>
      </c>
      <c r="O44" s="621" t="s">
        <v>7527</v>
      </c>
      <c r="P44" s="612" t="s">
        <v>7528</v>
      </c>
      <c r="Q44" s="612"/>
      <c r="R44" s="611">
        <v>38.0</v>
      </c>
      <c r="S44" s="613">
        <f t="shared" si="8"/>
        <v>11.655</v>
      </c>
      <c r="T44" s="622" t="s">
        <v>1581</v>
      </c>
      <c r="U44" s="622"/>
      <c r="V44" s="614"/>
      <c r="W44" s="614" t="s">
        <v>7327</v>
      </c>
      <c r="X44" s="614"/>
      <c r="Y44" s="614"/>
      <c r="Z44" s="615"/>
      <c r="AA44" s="623" t="s">
        <v>1581</v>
      </c>
      <c r="AB44" s="633" t="s">
        <v>7381</v>
      </c>
      <c r="AE44" s="9" t="str">
        <f t="shared" si="9"/>
        <v>#REF!</v>
      </c>
    </row>
    <row r="45" ht="15.75" customHeight="1">
      <c r="A45" s="605">
        <v>1.05651095E8</v>
      </c>
      <c r="B45" s="606" t="s">
        <v>7529</v>
      </c>
      <c r="C45" s="607" t="s">
        <v>798</v>
      </c>
      <c r="D45" s="607" t="s">
        <v>33</v>
      </c>
      <c r="E45" s="608">
        <v>131.0</v>
      </c>
      <c r="F45" s="607">
        <v>10.0</v>
      </c>
      <c r="G45" s="609">
        <v>47851.0</v>
      </c>
      <c r="H45" s="610"/>
      <c r="I45" s="610"/>
      <c r="J45" s="610"/>
      <c r="K45" s="610"/>
      <c r="L45" s="610"/>
      <c r="M45" s="610"/>
      <c r="N45" s="611" t="s">
        <v>7530</v>
      </c>
      <c r="O45" s="621" t="s">
        <v>7531</v>
      </c>
      <c r="P45" s="612" t="s">
        <v>7469</v>
      </c>
      <c r="Q45" s="612"/>
      <c r="R45" s="611">
        <v>39.0</v>
      </c>
      <c r="S45" s="613">
        <f t="shared" si="8"/>
        <v>11.655</v>
      </c>
      <c r="T45" s="622" t="s">
        <v>1581</v>
      </c>
      <c r="U45" s="622"/>
      <c r="V45" s="614" t="s">
        <v>7532</v>
      </c>
      <c r="W45" s="614" t="s">
        <v>7327</v>
      </c>
      <c r="X45" s="614"/>
      <c r="Y45" s="614"/>
      <c r="Z45" s="615" t="s">
        <v>7533</v>
      </c>
      <c r="AA45" s="623" t="s">
        <v>1581</v>
      </c>
      <c r="AB45" s="624" t="s">
        <v>44</v>
      </c>
      <c r="AE45" s="9" t="str">
        <f t="shared" si="9"/>
        <v>#REF!</v>
      </c>
    </row>
    <row r="46" ht="15.75" customHeight="1">
      <c r="A46" s="605">
        <v>1.02328069E8</v>
      </c>
      <c r="B46" s="606" t="s">
        <v>7534</v>
      </c>
      <c r="C46" s="607" t="s">
        <v>52</v>
      </c>
      <c r="D46" s="607" t="s">
        <v>33</v>
      </c>
      <c r="E46" s="608">
        <v>139.0</v>
      </c>
      <c r="F46" s="607">
        <v>10.0</v>
      </c>
      <c r="G46" s="609">
        <v>47851.0</v>
      </c>
      <c r="H46" s="610"/>
      <c r="I46" s="610"/>
      <c r="J46" s="610"/>
      <c r="K46" s="610"/>
      <c r="L46" s="610"/>
      <c r="M46" s="610"/>
      <c r="N46" s="611" t="s">
        <v>7535</v>
      </c>
      <c r="O46" s="621" t="s">
        <v>7536</v>
      </c>
      <c r="P46" s="612" t="s">
        <v>7469</v>
      </c>
      <c r="Q46" s="612"/>
      <c r="R46" s="611">
        <v>40.0</v>
      </c>
      <c r="S46" s="613">
        <f t="shared" si="8"/>
        <v>11.655</v>
      </c>
      <c r="T46" s="622" t="s">
        <v>1581</v>
      </c>
      <c r="U46" s="622"/>
      <c r="V46" s="614" t="s">
        <v>7537</v>
      </c>
      <c r="W46" s="614" t="s">
        <v>7327</v>
      </c>
      <c r="X46" s="614"/>
      <c r="Y46" s="614"/>
      <c r="Z46" s="615" t="s">
        <v>7538</v>
      </c>
      <c r="AA46" s="623" t="s">
        <v>1581</v>
      </c>
      <c r="AB46" s="624" t="s">
        <v>44</v>
      </c>
      <c r="AE46" s="9" t="str">
        <f t="shared" si="9"/>
        <v>#REF!</v>
      </c>
    </row>
    <row r="47" ht="15.75" customHeight="1">
      <c r="A47" s="605">
        <v>1.04556105E8</v>
      </c>
      <c r="B47" s="606" t="s">
        <v>7539</v>
      </c>
      <c r="C47" s="607" t="s">
        <v>3976</v>
      </c>
      <c r="D47" s="607" t="s">
        <v>33</v>
      </c>
      <c r="E47" s="608">
        <v>140.0</v>
      </c>
      <c r="F47" s="607">
        <v>10.0</v>
      </c>
      <c r="G47" s="609">
        <v>48274.0</v>
      </c>
      <c r="H47" s="610"/>
      <c r="I47" s="610"/>
      <c r="J47" s="610"/>
      <c r="K47" s="610"/>
      <c r="L47" s="610"/>
      <c r="M47" s="610"/>
      <c r="N47" s="611" t="s">
        <v>7540</v>
      </c>
      <c r="O47" s="621" t="s">
        <v>7541</v>
      </c>
      <c r="P47" s="612" t="s">
        <v>7469</v>
      </c>
      <c r="Q47" s="612"/>
      <c r="R47" s="611">
        <v>41.0</v>
      </c>
      <c r="S47" s="613">
        <f t="shared" si="8"/>
        <v>11.655</v>
      </c>
      <c r="T47" s="622" t="s">
        <v>1581</v>
      </c>
      <c r="U47" s="622"/>
      <c r="V47" s="614">
        <v>2851032.0</v>
      </c>
      <c r="W47" s="614" t="s">
        <v>7327</v>
      </c>
      <c r="X47" s="614"/>
      <c r="Y47" s="614"/>
      <c r="Z47" s="615" t="s">
        <v>7542</v>
      </c>
      <c r="AA47" s="623" t="s">
        <v>1581</v>
      </c>
      <c r="AB47" s="624" t="s">
        <v>44</v>
      </c>
      <c r="AE47" s="9" t="str">
        <f t="shared" si="9"/>
        <v>#REF!</v>
      </c>
    </row>
    <row r="48" ht="15.75" customHeight="1">
      <c r="A48" s="605">
        <v>1.04556139E8</v>
      </c>
      <c r="B48" s="606" t="s">
        <v>7543</v>
      </c>
      <c r="C48" s="607" t="s">
        <v>224</v>
      </c>
      <c r="D48" s="607" t="s">
        <v>33</v>
      </c>
      <c r="E48" s="608">
        <v>141.0</v>
      </c>
      <c r="F48" s="607">
        <v>10.0</v>
      </c>
      <c r="G48" s="609">
        <v>48274.0</v>
      </c>
      <c r="H48" s="610"/>
      <c r="I48" s="610"/>
      <c r="J48" s="610"/>
      <c r="K48" s="610"/>
      <c r="L48" s="610"/>
      <c r="M48" s="610"/>
      <c r="N48" s="611" t="s">
        <v>7544</v>
      </c>
      <c r="O48" s="621" t="s">
        <v>7545</v>
      </c>
      <c r="P48" s="612" t="s">
        <v>7469</v>
      </c>
      <c r="Q48" s="612"/>
      <c r="R48" s="611">
        <v>42.0</v>
      </c>
      <c r="S48" s="613">
        <f t="shared" si="8"/>
        <v>11.655</v>
      </c>
      <c r="T48" s="622" t="s">
        <v>1581</v>
      </c>
      <c r="U48" s="622"/>
      <c r="V48" s="614">
        <v>4189373.0</v>
      </c>
      <c r="W48" s="614" t="s">
        <v>7327</v>
      </c>
      <c r="X48" s="614"/>
      <c r="Y48" s="614"/>
      <c r="Z48" s="615" t="s">
        <v>7546</v>
      </c>
      <c r="AA48" s="623" t="s">
        <v>1581</v>
      </c>
      <c r="AB48" s="633" t="s">
        <v>7381</v>
      </c>
      <c r="AE48" s="9" t="str">
        <f t="shared" si="9"/>
        <v>#REF!</v>
      </c>
    </row>
    <row r="49" ht="15.75" customHeight="1">
      <c r="A49" s="605">
        <v>1.05949077E8</v>
      </c>
      <c r="B49" s="606" t="s">
        <v>7547</v>
      </c>
      <c r="C49" s="607" t="s">
        <v>224</v>
      </c>
      <c r="D49" s="607" t="s">
        <v>33</v>
      </c>
      <c r="E49" s="608">
        <v>142.0</v>
      </c>
      <c r="F49" s="607">
        <v>4.0</v>
      </c>
      <c r="G49" s="609">
        <v>47859.0</v>
      </c>
      <c r="H49" s="610"/>
      <c r="I49" s="610"/>
      <c r="J49" s="610"/>
      <c r="K49" s="610"/>
      <c r="L49" s="610"/>
      <c r="M49" s="610"/>
      <c r="N49" s="611"/>
      <c r="O49" s="611" t="s">
        <v>7548</v>
      </c>
      <c r="P49" s="612" t="s">
        <v>7469</v>
      </c>
      <c r="Q49" s="612"/>
      <c r="R49" s="611">
        <v>43.0</v>
      </c>
      <c r="S49" s="613">
        <f t="shared" si="8"/>
        <v>11.655</v>
      </c>
      <c r="T49" s="611" t="s">
        <v>7548</v>
      </c>
      <c r="U49" s="611"/>
      <c r="V49" s="661">
        <v>8.9815314E8</v>
      </c>
      <c r="W49" s="614" t="s">
        <v>7327</v>
      </c>
      <c r="X49" s="614"/>
      <c r="Y49" s="614"/>
      <c r="Z49" s="615" t="s">
        <v>7549</v>
      </c>
      <c r="AA49" s="626" t="s">
        <v>107</v>
      </c>
      <c r="AB49" s="631" t="s">
        <v>5437</v>
      </c>
      <c r="AC49" s="9" t="s">
        <v>7550</v>
      </c>
      <c r="AE49" s="9" t="str">
        <f t="shared" si="9"/>
        <v>#REF!</v>
      </c>
    </row>
    <row r="50" ht="15.75" customHeight="1">
      <c r="A50" s="605">
        <v>3.01449989E8</v>
      </c>
      <c r="B50" s="606" t="s">
        <v>7551</v>
      </c>
      <c r="C50" s="607" t="s">
        <v>224</v>
      </c>
      <c r="D50" s="607" t="s">
        <v>33</v>
      </c>
      <c r="E50" s="608">
        <v>143.0</v>
      </c>
      <c r="F50" s="607">
        <v>4.0</v>
      </c>
      <c r="G50" s="609">
        <v>47859.0</v>
      </c>
      <c r="H50" s="610"/>
      <c r="I50" s="610"/>
      <c r="J50" s="610"/>
      <c r="K50" s="610"/>
      <c r="L50" s="610"/>
      <c r="M50" s="610"/>
      <c r="N50" s="611" t="s">
        <v>7552</v>
      </c>
      <c r="O50" s="621" t="s">
        <v>7553</v>
      </c>
      <c r="P50" s="612" t="s">
        <v>7528</v>
      </c>
      <c r="Q50" s="612"/>
      <c r="R50" s="611">
        <v>44.0</v>
      </c>
      <c r="S50" s="613">
        <f t="shared" si="8"/>
        <v>11.655</v>
      </c>
      <c r="T50" s="622" t="s">
        <v>1581</v>
      </c>
      <c r="U50" s="622"/>
      <c r="V50" s="614"/>
      <c r="W50" s="614" t="s">
        <v>7327</v>
      </c>
      <c r="X50" s="614"/>
      <c r="Y50" s="614"/>
      <c r="Z50" s="615"/>
      <c r="AA50" s="623" t="s">
        <v>1581</v>
      </c>
      <c r="AB50" s="624" t="s">
        <v>44</v>
      </c>
      <c r="AE50" s="9" t="str">
        <f t="shared" si="9"/>
        <v>#REF!</v>
      </c>
    </row>
    <row r="51" ht="15.75" customHeight="1">
      <c r="A51" s="605">
        <v>1.04304787E8</v>
      </c>
      <c r="B51" s="606" t="s">
        <v>7554</v>
      </c>
      <c r="C51" s="607" t="s">
        <v>52</v>
      </c>
      <c r="D51" s="607" t="s">
        <v>33</v>
      </c>
      <c r="E51" s="608">
        <v>145.0</v>
      </c>
      <c r="F51" s="607">
        <v>10.0</v>
      </c>
      <c r="G51" s="609">
        <v>47855.0</v>
      </c>
      <c r="H51" s="610"/>
      <c r="I51" s="610"/>
      <c r="J51" s="610"/>
      <c r="K51" s="610"/>
      <c r="L51" s="610"/>
      <c r="M51" s="610"/>
      <c r="N51" s="611" t="s">
        <v>7555</v>
      </c>
      <c r="O51" s="621" t="s">
        <v>7556</v>
      </c>
      <c r="P51" s="612" t="s">
        <v>7469</v>
      </c>
      <c r="Q51" s="612"/>
      <c r="R51" s="611">
        <v>45.0</v>
      </c>
      <c r="S51" s="613">
        <f t="shared" si="8"/>
        <v>11.655</v>
      </c>
      <c r="T51" s="622" t="s">
        <v>1581</v>
      </c>
      <c r="U51" s="622"/>
      <c r="V51" s="614"/>
      <c r="W51" s="614" t="s">
        <v>7327</v>
      </c>
      <c r="X51" s="614"/>
      <c r="Y51" s="614"/>
      <c r="Z51" s="615"/>
      <c r="AA51" s="623" t="s">
        <v>1581</v>
      </c>
      <c r="AB51" s="624" t="s">
        <v>44</v>
      </c>
      <c r="AE51" s="9" t="str">
        <f t="shared" si="9"/>
        <v>#REF!</v>
      </c>
    </row>
    <row r="52" ht="15.75" customHeight="1">
      <c r="A52" s="616">
        <v>1.50278471E8</v>
      </c>
      <c r="B52" s="617" t="s">
        <v>7557</v>
      </c>
      <c r="C52" s="618" t="s">
        <v>136</v>
      </c>
      <c r="D52" s="618" t="s">
        <v>9</v>
      </c>
      <c r="E52" s="619">
        <v>148.0</v>
      </c>
      <c r="F52" s="618" t="s">
        <v>138</v>
      </c>
      <c r="G52" s="620">
        <v>49314.0</v>
      </c>
      <c r="H52" s="610"/>
      <c r="I52" s="610"/>
      <c r="J52" s="610"/>
      <c r="K52" s="610"/>
      <c r="L52" s="610"/>
      <c r="M52" s="610"/>
      <c r="N52" s="611" t="s">
        <v>7558</v>
      </c>
      <c r="O52" s="621" t="s">
        <v>7559</v>
      </c>
      <c r="P52" s="612" t="s">
        <v>7469</v>
      </c>
      <c r="Q52" s="612"/>
      <c r="R52" s="611">
        <v>46.0</v>
      </c>
      <c r="S52" s="613">
        <f t="shared" si="8"/>
        <v>11.655</v>
      </c>
      <c r="T52" s="657" t="s">
        <v>7522</v>
      </c>
      <c r="U52" s="657"/>
      <c r="V52" s="614"/>
      <c r="W52" s="614" t="s">
        <v>7327</v>
      </c>
      <c r="X52" s="614"/>
      <c r="Y52" s="614"/>
      <c r="Z52" s="615"/>
      <c r="AA52" s="647" t="s">
        <v>41</v>
      </c>
      <c r="AB52" s="631" t="s">
        <v>5437</v>
      </c>
      <c r="AE52" s="9" t="str">
        <f t="shared" si="9"/>
        <v>#REF!</v>
      </c>
    </row>
    <row r="53" ht="15.75" customHeight="1">
      <c r="A53" s="616">
        <v>1.04157417E8</v>
      </c>
      <c r="B53" s="617" t="s">
        <v>7560</v>
      </c>
      <c r="C53" s="618" t="s">
        <v>7561</v>
      </c>
      <c r="D53" s="618" t="s">
        <v>9</v>
      </c>
      <c r="E53" s="619">
        <v>149.0</v>
      </c>
      <c r="F53" s="618" t="s">
        <v>138</v>
      </c>
      <c r="G53" s="620">
        <v>49313.0</v>
      </c>
      <c r="H53" s="610"/>
      <c r="I53" s="610"/>
      <c r="J53" s="610"/>
      <c r="K53" s="610"/>
      <c r="L53" s="610"/>
      <c r="M53" s="610"/>
      <c r="N53" s="611" t="s">
        <v>7562</v>
      </c>
      <c r="O53" s="621" t="s">
        <v>7563</v>
      </c>
      <c r="P53" s="612" t="s">
        <v>7469</v>
      </c>
      <c r="Q53" s="612"/>
      <c r="R53" s="611">
        <v>47.0</v>
      </c>
      <c r="S53" s="613">
        <f t="shared" si="8"/>
        <v>11.655</v>
      </c>
      <c r="T53" s="622" t="s">
        <v>1581</v>
      </c>
      <c r="U53" s="622"/>
      <c r="V53" s="614"/>
      <c r="W53" s="614" t="s">
        <v>7327</v>
      </c>
      <c r="X53" s="614"/>
      <c r="Y53" s="614"/>
      <c r="Z53" s="615"/>
      <c r="AA53" s="623" t="s">
        <v>1581</v>
      </c>
      <c r="AB53" s="631" t="s">
        <v>7564</v>
      </c>
      <c r="AC53" s="9" t="s">
        <v>44</v>
      </c>
      <c r="AE53" s="9" t="str">
        <f t="shared" si="9"/>
        <v>#REF!</v>
      </c>
    </row>
    <row r="54" ht="15.75" customHeight="1">
      <c r="A54" s="605">
        <v>1.03943197E8</v>
      </c>
      <c r="B54" s="606" t="s">
        <v>7565</v>
      </c>
      <c r="C54" s="607" t="s">
        <v>1755</v>
      </c>
      <c r="D54" s="607" t="s">
        <v>33</v>
      </c>
      <c r="E54" s="608">
        <v>160.0</v>
      </c>
      <c r="F54" s="607">
        <v>6.0</v>
      </c>
      <c r="G54" s="609">
        <v>47851.0</v>
      </c>
      <c r="H54" s="649"/>
      <c r="I54" s="649"/>
      <c r="J54" s="649"/>
      <c r="K54" s="649"/>
      <c r="L54" s="649"/>
      <c r="M54" s="649"/>
      <c r="N54" s="656" t="s">
        <v>7566</v>
      </c>
      <c r="O54" s="621" t="s">
        <v>7567</v>
      </c>
      <c r="P54" s="612" t="s">
        <v>7469</v>
      </c>
      <c r="Q54" s="612"/>
      <c r="R54" s="611">
        <v>48.0</v>
      </c>
      <c r="S54" s="613">
        <f t="shared" si="8"/>
        <v>11.655</v>
      </c>
      <c r="T54" s="621" t="s">
        <v>7568</v>
      </c>
      <c r="U54" s="621"/>
      <c r="V54" s="614"/>
      <c r="W54" s="614" t="s">
        <v>7327</v>
      </c>
      <c r="X54" s="614"/>
      <c r="Y54" s="614"/>
      <c r="Z54" s="615"/>
      <c r="AA54" s="662">
        <v>44766.0</v>
      </c>
      <c r="AB54" s="633" t="s">
        <v>44</v>
      </c>
      <c r="AE54" s="9" t="str">
        <f t="shared" si="9"/>
        <v>#REF!</v>
      </c>
    </row>
    <row r="55" ht="15.75" customHeight="1">
      <c r="A55" s="616" t="s">
        <v>7569</v>
      </c>
      <c r="B55" s="617" t="s">
        <v>7570</v>
      </c>
      <c r="C55" s="618" t="s">
        <v>4448</v>
      </c>
      <c r="D55" s="618" t="s">
        <v>9</v>
      </c>
      <c r="E55" s="619" t="s">
        <v>7571</v>
      </c>
      <c r="F55" s="618" t="s">
        <v>138</v>
      </c>
      <c r="G55" s="620">
        <v>46024.0</v>
      </c>
      <c r="H55" s="610"/>
      <c r="I55" s="610"/>
      <c r="J55" s="610"/>
      <c r="K55" s="610"/>
      <c r="L55" s="610"/>
      <c r="M55" s="610"/>
      <c r="N55" s="611" t="s">
        <v>7572</v>
      </c>
      <c r="O55" s="621" t="s">
        <v>7573</v>
      </c>
      <c r="P55" s="612" t="s">
        <v>7469</v>
      </c>
      <c r="Q55" s="612"/>
      <c r="R55" s="611">
        <v>49.0</v>
      </c>
      <c r="S55" s="613">
        <f t="shared" si="8"/>
        <v>11.655</v>
      </c>
      <c r="T55" s="622" t="s">
        <v>1581</v>
      </c>
      <c r="U55" s="622"/>
      <c r="V55" s="614" t="s">
        <v>7574</v>
      </c>
      <c r="W55" s="614" t="s">
        <v>7327</v>
      </c>
      <c r="X55" s="614"/>
      <c r="Y55" s="614"/>
      <c r="Z55" s="615" t="s">
        <v>7575</v>
      </c>
      <c r="AA55" s="623" t="s">
        <v>1581</v>
      </c>
      <c r="AB55" s="631" t="s">
        <v>5437</v>
      </c>
      <c r="AE55" s="9" t="str">
        <f t="shared" si="9"/>
        <v>#REF!</v>
      </c>
    </row>
    <row r="56" ht="15.75" customHeight="1">
      <c r="A56" s="605">
        <v>1.06503105E8</v>
      </c>
      <c r="B56" s="606" t="s">
        <v>7576</v>
      </c>
      <c r="C56" s="607" t="s">
        <v>7577</v>
      </c>
      <c r="D56" s="607" t="s">
        <v>33</v>
      </c>
      <c r="E56" s="608">
        <v>163.0</v>
      </c>
      <c r="F56" s="607">
        <v>10.0</v>
      </c>
      <c r="G56" s="609">
        <v>47860.0</v>
      </c>
      <c r="H56" s="610" t="s">
        <v>7578</v>
      </c>
      <c r="I56" s="610"/>
      <c r="J56" s="610"/>
      <c r="K56" s="610"/>
      <c r="L56" s="610"/>
      <c r="M56" s="610"/>
      <c r="N56" s="611" t="s">
        <v>7579</v>
      </c>
      <c r="O56" s="621" t="s">
        <v>7580</v>
      </c>
      <c r="P56" s="612" t="s">
        <v>3640</v>
      </c>
      <c r="Q56" s="612"/>
      <c r="R56" s="611">
        <v>50.0</v>
      </c>
      <c r="S56" s="613">
        <f t="shared" ref="S56:S57" si="10">2.4*2.2</f>
        <v>5.28</v>
      </c>
      <c r="T56" s="622" t="s">
        <v>1581</v>
      </c>
      <c r="U56" s="622"/>
      <c r="V56" s="614" t="s">
        <v>7581</v>
      </c>
      <c r="W56" s="614" t="s">
        <v>7327</v>
      </c>
      <c r="X56" s="614"/>
      <c r="Y56" s="614"/>
      <c r="Z56" s="615" t="s">
        <v>7582</v>
      </c>
      <c r="AA56" s="623" t="s">
        <v>1581</v>
      </c>
      <c r="AB56" s="624" t="s">
        <v>44</v>
      </c>
      <c r="AC56" s="9" t="s">
        <v>7417</v>
      </c>
      <c r="AE56" s="9" t="str">
        <f t="shared" si="9"/>
        <v>#REF!</v>
      </c>
    </row>
    <row r="57" ht="15.75" customHeight="1">
      <c r="A57" s="605">
        <v>1.05847883E8</v>
      </c>
      <c r="B57" s="606" t="s">
        <v>7583</v>
      </c>
      <c r="C57" s="607" t="s">
        <v>798</v>
      </c>
      <c r="D57" s="607" t="s">
        <v>33</v>
      </c>
      <c r="E57" s="608">
        <v>184.0</v>
      </c>
      <c r="F57" s="607">
        <v>6.0</v>
      </c>
      <c r="G57" s="609">
        <v>49126.0</v>
      </c>
      <c r="H57" s="610" t="s">
        <v>260</v>
      </c>
      <c r="I57" s="610"/>
      <c r="J57" s="610"/>
      <c r="K57" s="610"/>
      <c r="L57" s="610"/>
      <c r="M57" s="610"/>
      <c r="N57" s="611" t="s">
        <v>7579</v>
      </c>
      <c r="O57" s="621" t="s">
        <v>7580</v>
      </c>
      <c r="P57" s="612" t="s">
        <v>3640</v>
      </c>
      <c r="Q57" s="612"/>
      <c r="R57" s="611">
        <v>51.0</v>
      </c>
      <c r="S57" s="613">
        <f t="shared" si="10"/>
        <v>5.28</v>
      </c>
      <c r="T57" s="622" t="s">
        <v>1581</v>
      </c>
      <c r="U57" s="622"/>
      <c r="V57" s="614" t="s">
        <v>7581</v>
      </c>
      <c r="W57" s="614" t="s">
        <v>7327</v>
      </c>
      <c r="X57" s="614"/>
      <c r="Y57" s="614"/>
      <c r="Z57" s="615" t="s">
        <v>7582</v>
      </c>
      <c r="AA57" s="623" t="s">
        <v>1581</v>
      </c>
      <c r="AB57" s="624" t="s">
        <v>44</v>
      </c>
      <c r="AC57" s="9" t="s">
        <v>7417</v>
      </c>
      <c r="AE57" s="9" t="str">
        <f t="shared" si="9"/>
        <v>#REF!</v>
      </c>
    </row>
    <row r="58" ht="15.75" customHeight="1">
      <c r="A58" s="605">
        <v>1.04814017E8</v>
      </c>
      <c r="B58" s="606" t="s">
        <v>7584</v>
      </c>
      <c r="C58" s="607" t="s">
        <v>798</v>
      </c>
      <c r="D58" s="607" t="s">
        <v>33</v>
      </c>
      <c r="E58" s="608">
        <v>185.0</v>
      </c>
      <c r="F58" s="607">
        <v>6.0</v>
      </c>
      <c r="G58" s="609">
        <v>49126.0</v>
      </c>
      <c r="H58" s="610"/>
      <c r="I58" s="610"/>
      <c r="J58" s="610"/>
      <c r="K58" s="610"/>
      <c r="L58" s="610"/>
      <c r="M58" s="610"/>
      <c r="N58" s="611" t="s">
        <v>7585</v>
      </c>
      <c r="O58" s="621" t="s">
        <v>7586</v>
      </c>
      <c r="P58" s="612" t="s">
        <v>3640</v>
      </c>
      <c r="Q58" s="612"/>
      <c r="R58" s="611">
        <v>52.0</v>
      </c>
      <c r="S58" s="613">
        <f>2.4*2.4</f>
        <v>5.76</v>
      </c>
      <c r="T58" s="622" t="s">
        <v>1581</v>
      </c>
      <c r="U58" s="622"/>
      <c r="V58" s="614" t="s">
        <v>7587</v>
      </c>
      <c r="W58" s="614" t="s">
        <v>7327</v>
      </c>
      <c r="X58" s="614"/>
      <c r="Y58" s="614"/>
      <c r="Z58" s="615" t="s">
        <v>7582</v>
      </c>
      <c r="AA58" s="623" t="s">
        <v>1581</v>
      </c>
      <c r="AB58" s="624" t="s">
        <v>44</v>
      </c>
      <c r="AE58" s="9" t="str">
        <f t="shared" si="9"/>
        <v>#REF!</v>
      </c>
    </row>
    <row r="59" ht="15.75" customHeight="1">
      <c r="A59" s="605">
        <v>1.00826957E8</v>
      </c>
      <c r="B59" s="606" t="s">
        <v>7588</v>
      </c>
      <c r="C59" s="607"/>
      <c r="D59" s="607" t="s">
        <v>33</v>
      </c>
      <c r="E59" s="608">
        <v>186.0</v>
      </c>
      <c r="F59" s="607">
        <v>6.0</v>
      </c>
      <c r="G59" s="609">
        <v>47851.0</v>
      </c>
      <c r="H59" s="610"/>
      <c r="I59" s="610"/>
      <c r="J59" s="610"/>
      <c r="K59" s="610"/>
      <c r="L59" s="610"/>
      <c r="M59" s="610"/>
      <c r="N59" s="611" t="s">
        <v>7589</v>
      </c>
      <c r="O59" s="621" t="s">
        <v>7590</v>
      </c>
      <c r="P59" s="612" t="s">
        <v>3640</v>
      </c>
      <c r="Q59" s="612"/>
      <c r="R59" s="611">
        <v>53.0</v>
      </c>
      <c r="S59" s="613">
        <f t="shared" ref="S59:S62" si="11">2.4*2.2</f>
        <v>5.28</v>
      </c>
      <c r="T59" s="622" t="s">
        <v>1581</v>
      </c>
      <c r="U59" s="622"/>
      <c r="V59" s="614" t="s">
        <v>7591</v>
      </c>
      <c r="W59" s="614" t="s">
        <v>7327</v>
      </c>
      <c r="X59" s="614"/>
      <c r="Y59" s="614"/>
      <c r="Z59" s="615" t="s">
        <v>7582</v>
      </c>
      <c r="AA59" s="623" t="s">
        <v>1581</v>
      </c>
      <c r="AB59" s="633" t="s">
        <v>7381</v>
      </c>
      <c r="AE59" s="9" t="str">
        <f t="shared" si="9"/>
        <v>#REF!</v>
      </c>
    </row>
    <row r="60" ht="15.75" customHeight="1">
      <c r="A60" s="605">
        <v>9.18847922E8</v>
      </c>
      <c r="B60" s="606" t="s">
        <v>7592</v>
      </c>
      <c r="C60" s="607"/>
      <c r="D60" s="607" t="s">
        <v>33</v>
      </c>
      <c r="E60" s="608">
        <v>188.0</v>
      </c>
      <c r="F60" s="607">
        <v>6.0</v>
      </c>
      <c r="G60" s="609">
        <v>48283.0</v>
      </c>
      <c r="H60" s="610"/>
      <c r="I60" s="610"/>
      <c r="J60" s="610"/>
      <c r="K60" s="610"/>
      <c r="L60" s="610"/>
      <c r="M60" s="610"/>
      <c r="N60" s="611" t="s">
        <v>7593</v>
      </c>
      <c r="O60" s="621" t="s">
        <v>7594</v>
      </c>
      <c r="P60" s="612" t="s">
        <v>3640</v>
      </c>
      <c r="Q60" s="612"/>
      <c r="R60" s="611">
        <v>54.0</v>
      </c>
      <c r="S60" s="613">
        <f t="shared" si="11"/>
        <v>5.28</v>
      </c>
      <c r="T60" s="663">
        <v>45138.0</v>
      </c>
      <c r="U60" s="663"/>
      <c r="V60" s="614">
        <v>2880757.0</v>
      </c>
      <c r="W60" s="614" t="s">
        <v>7327</v>
      </c>
      <c r="X60" s="614"/>
      <c r="Y60" s="614"/>
      <c r="Z60" s="615" t="s">
        <v>7582</v>
      </c>
      <c r="AA60" s="626" t="s">
        <v>107</v>
      </c>
      <c r="AB60" s="633" t="s">
        <v>7381</v>
      </c>
      <c r="AC60" s="9" t="s">
        <v>7375</v>
      </c>
      <c r="AE60" s="9" t="str">
        <f t="shared" si="9"/>
        <v>#REF!</v>
      </c>
    </row>
    <row r="61" ht="15.75" customHeight="1">
      <c r="A61" s="605">
        <v>1.04411574E8</v>
      </c>
      <c r="B61" s="606" t="s">
        <v>7595</v>
      </c>
      <c r="C61" s="607" t="s">
        <v>224</v>
      </c>
      <c r="D61" s="607" t="s">
        <v>33</v>
      </c>
      <c r="E61" s="608">
        <v>189.0</v>
      </c>
      <c r="F61" s="607">
        <v>3.0</v>
      </c>
      <c r="G61" s="609">
        <v>47851.0</v>
      </c>
      <c r="H61" s="610"/>
      <c r="I61" s="610"/>
      <c r="J61" s="610"/>
      <c r="K61" s="610"/>
      <c r="L61" s="610"/>
      <c r="M61" s="610"/>
      <c r="N61" s="611" t="s">
        <v>7596</v>
      </c>
      <c r="O61" s="621" t="s">
        <v>7597</v>
      </c>
      <c r="P61" s="612" t="s">
        <v>3640</v>
      </c>
      <c r="Q61" s="612"/>
      <c r="R61" s="611">
        <v>55.0</v>
      </c>
      <c r="S61" s="613">
        <f t="shared" si="11"/>
        <v>5.28</v>
      </c>
      <c r="T61" s="622" t="s">
        <v>1581</v>
      </c>
      <c r="U61" s="622"/>
      <c r="V61" s="614" t="s">
        <v>7598</v>
      </c>
      <c r="W61" s="614" t="s">
        <v>7327</v>
      </c>
      <c r="X61" s="614"/>
      <c r="Y61" s="614"/>
      <c r="Z61" s="615" t="s">
        <v>7599</v>
      </c>
      <c r="AA61" s="623" t="s">
        <v>1581</v>
      </c>
      <c r="AB61" s="624" t="s">
        <v>44</v>
      </c>
      <c r="AE61" s="9" t="str">
        <f t="shared" si="9"/>
        <v>#REF!</v>
      </c>
    </row>
    <row r="62" ht="15.75" customHeight="1">
      <c r="A62" s="605">
        <v>1.04497128E8</v>
      </c>
      <c r="B62" s="606" t="s">
        <v>7600</v>
      </c>
      <c r="C62" s="607" t="s">
        <v>1755</v>
      </c>
      <c r="D62" s="607" t="s">
        <v>33</v>
      </c>
      <c r="E62" s="608">
        <v>191.0</v>
      </c>
      <c r="F62" s="607">
        <v>6.0</v>
      </c>
      <c r="G62" s="609">
        <v>47851.0</v>
      </c>
      <c r="H62" s="610"/>
      <c r="I62" s="610"/>
      <c r="J62" s="610"/>
      <c r="K62" s="610"/>
      <c r="L62" s="610"/>
      <c r="M62" s="610"/>
      <c r="N62" s="611" t="s">
        <v>7601</v>
      </c>
      <c r="O62" s="621" t="s">
        <v>7602</v>
      </c>
      <c r="P62" s="664" t="s">
        <v>3640</v>
      </c>
      <c r="Q62" s="664"/>
      <c r="R62" s="611">
        <v>56.0</v>
      </c>
      <c r="S62" s="613">
        <f t="shared" si="11"/>
        <v>5.28</v>
      </c>
      <c r="T62" s="622" t="s">
        <v>1581</v>
      </c>
      <c r="U62" s="622"/>
      <c r="V62" s="614" t="s">
        <v>7603</v>
      </c>
      <c r="W62" s="614" t="s">
        <v>7327</v>
      </c>
      <c r="X62" s="614"/>
      <c r="Y62" s="614"/>
      <c r="Z62" s="615" t="s">
        <v>7599</v>
      </c>
      <c r="AA62" s="623" t="s">
        <v>1581</v>
      </c>
      <c r="AB62" s="633" t="s">
        <v>7381</v>
      </c>
      <c r="AE62" s="9" t="str">
        <f t="shared" si="9"/>
        <v>#REF!</v>
      </c>
    </row>
    <row r="63" ht="15.75" customHeight="1">
      <c r="A63" s="605">
        <v>1.02630365E8</v>
      </c>
      <c r="B63" s="606" t="s">
        <v>7604</v>
      </c>
      <c r="C63" s="607" t="s">
        <v>1755</v>
      </c>
      <c r="D63" s="607" t="s">
        <v>33</v>
      </c>
      <c r="E63" s="608">
        <v>197.0</v>
      </c>
      <c r="F63" s="607">
        <v>6.0</v>
      </c>
      <c r="G63" s="609">
        <v>47851.0</v>
      </c>
      <c r="H63" s="610"/>
      <c r="I63" s="610"/>
      <c r="J63" s="610"/>
      <c r="K63" s="610"/>
      <c r="L63" s="610"/>
      <c r="M63" s="610"/>
      <c r="N63" s="611" t="s">
        <v>7605</v>
      </c>
      <c r="O63" s="621" t="s">
        <v>7606</v>
      </c>
      <c r="P63" s="612" t="s">
        <v>1755</v>
      </c>
      <c r="Q63" s="612"/>
      <c r="R63" s="611">
        <v>57.0</v>
      </c>
      <c r="S63" s="613">
        <f>2.3*2.3</f>
        <v>5.29</v>
      </c>
      <c r="T63" s="622" t="s">
        <v>1581</v>
      </c>
      <c r="U63" s="622"/>
      <c r="V63" s="614" t="s">
        <v>7607</v>
      </c>
      <c r="W63" s="614" t="s">
        <v>7327</v>
      </c>
      <c r="X63" s="614"/>
      <c r="Y63" s="614"/>
      <c r="Z63" s="615" t="s">
        <v>7608</v>
      </c>
      <c r="AA63" s="623" t="s">
        <v>1581</v>
      </c>
      <c r="AB63" s="624" t="s">
        <v>44</v>
      </c>
      <c r="AE63" s="9" t="str">
        <f t="shared" si="9"/>
        <v>#REF!</v>
      </c>
    </row>
    <row r="64" ht="15.75" customHeight="1">
      <c r="A64" s="616">
        <v>1.0475823E8</v>
      </c>
      <c r="B64" s="617" t="s">
        <v>7609</v>
      </c>
      <c r="C64" s="618" t="s">
        <v>4315</v>
      </c>
      <c r="D64" s="618" t="s">
        <v>9</v>
      </c>
      <c r="E64" s="619">
        <v>212.0</v>
      </c>
      <c r="F64" s="618" t="s">
        <v>5938</v>
      </c>
      <c r="G64" s="619" t="s">
        <v>7610</v>
      </c>
      <c r="H64" s="610"/>
      <c r="I64" s="610"/>
      <c r="J64" s="610"/>
      <c r="K64" s="610"/>
      <c r="L64" s="610"/>
      <c r="M64" s="610"/>
      <c r="N64" s="611"/>
      <c r="O64" s="621"/>
      <c r="P64" s="612"/>
      <c r="Q64" s="612"/>
      <c r="R64" s="611"/>
      <c r="S64" s="613"/>
      <c r="T64" s="622"/>
      <c r="U64" s="622"/>
      <c r="V64" s="614"/>
      <c r="W64" s="614"/>
      <c r="X64" s="614"/>
      <c r="Y64" s="614"/>
      <c r="Z64" s="615"/>
      <c r="AA64" s="623"/>
      <c r="AB64" s="624"/>
      <c r="AC64" s="9"/>
      <c r="AE64" s="9"/>
    </row>
    <row r="65" ht="15.75" customHeight="1">
      <c r="A65" s="605">
        <v>1.0244601E8</v>
      </c>
      <c r="B65" s="606" t="s">
        <v>7611</v>
      </c>
      <c r="C65" s="607" t="s">
        <v>7612</v>
      </c>
      <c r="D65" s="607" t="s">
        <v>33</v>
      </c>
      <c r="E65" s="608">
        <v>217.0</v>
      </c>
      <c r="F65" s="607">
        <v>6.0</v>
      </c>
      <c r="G65" s="609">
        <v>47851.0</v>
      </c>
      <c r="H65" s="610"/>
      <c r="I65" s="610"/>
      <c r="J65" s="610"/>
      <c r="K65" s="610"/>
      <c r="L65" s="610"/>
      <c r="M65" s="610"/>
      <c r="N65" s="611" t="s">
        <v>7613</v>
      </c>
      <c r="O65" s="621" t="s">
        <v>7614</v>
      </c>
      <c r="P65" s="612" t="s">
        <v>1755</v>
      </c>
      <c r="Q65" s="612"/>
      <c r="R65" s="611">
        <v>58.0</v>
      </c>
      <c r="S65" s="613">
        <f t="shared" ref="S65:S85" si="12">2.3*2.3</f>
        <v>5.29</v>
      </c>
      <c r="T65" s="622" t="s">
        <v>1581</v>
      </c>
      <c r="U65" s="622"/>
      <c r="V65" s="614" t="s">
        <v>7615</v>
      </c>
      <c r="W65" s="614" t="s">
        <v>7327</v>
      </c>
      <c r="X65" s="614"/>
      <c r="Y65" s="614"/>
      <c r="Z65" s="615" t="s">
        <v>7533</v>
      </c>
      <c r="AA65" s="623" t="s">
        <v>1581</v>
      </c>
      <c r="AB65" s="624" t="s">
        <v>44</v>
      </c>
      <c r="AC65" s="9" t="s">
        <v>7417</v>
      </c>
      <c r="AE65" s="9" t="str">
        <f t="shared" ref="AE65:AE85" si="13">CONCATENATE(O65," "," CON EL PUESTO NUMERO ",R65," CON EL GIRO ",P65," VIGENCIA DEL CONTRATO: ",AA65," LOCAL  ",AB65,", CONSTA EN EL SISTEMA: "," ",#REF!," ",AC65," ",AD65)</f>
        <v>#REF!</v>
      </c>
    </row>
    <row r="66" ht="15.75" customHeight="1">
      <c r="A66" s="605">
        <v>1.06409709E8</v>
      </c>
      <c r="B66" s="606" t="s">
        <v>7616</v>
      </c>
      <c r="C66" s="607" t="s">
        <v>3976</v>
      </c>
      <c r="D66" s="607" t="s">
        <v>33</v>
      </c>
      <c r="E66" s="608">
        <v>218.0</v>
      </c>
      <c r="F66" s="607">
        <v>6.0</v>
      </c>
      <c r="G66" s="609">
        <v>47859.0</v>
      </c>
      <c r="H66" s="610"/>
      <c r="I66" s="610"/>
      <c r="J66" s="610"/>
      <c r="K66" s="610"/>
      <c r="L66" s="610"/>
      <c r="M66" s="610"/>
      <c r="N66" s="611" t="s">
        <v>7613</v>
      </c>
      <c r="O66" s="621" t="s">
        <v>7614</v>
      </c>
      <c r="P66" s="612" t="s">
        <v>1755</v>
      </c>
      <c r="Q66" s="612"/>
      <c r="R66" s="611">
        <v>59.0</v>
      </c>
      <c r="S66" s="613">
        <f t="shared" si="12"/>
        <v>5.29</v>
      </c>
      <c r="T66" s="622" t="s">
        <v>1581</v>
      </c>
      <c r="U66" s="622"/>
      <c r="V66" s="614" t="s">
        <v>7615</v>
      </c>
      <c r="W66" s="614" t="s">
        <v>7327</v>
      </c>
      <c r="X66" s="614"/>
      <c r="Y66" s="614"/>
      <c r="Z66" s="615" t="s">
        <v>7533</v>
      </c>
      <c r="AA66" s="623" t="s">
        <v>1581</v>
      </c>
      <c r="AB66" s="624" t="s">
        <v>44</v>
      </c>
      <c r="AC66" s="9" t="s">
        <v>7417</v>
      </c>
      <c r="AE66" s="9" t="str">
        <f t="shared" si="13"/>
        <v>#REF!</v>
      </c>
    </row>
    <row r="67" ht="15.75" customHeight="1">
      <c r="A67" s="605">
        <v>1.02695491E8</v>
      </c>
      <c r="B67" s="606" t="s">
        <v>7617</v>
      </c>
      <c r="C67" s="607" t="s">
        <v>224</v>
      </c>
      <c r="D67" s="607" t="s">
        <v>33</v>
      </c>
      <c r="E67" s="608">
        <v>219.0</v>
      </c>
      <c r="F67" s="607">
        <v>10.0</v>
      </c>
      <c r="G67" s="609">
        <v>47860.0</v>
      </c>
      <c r="H67" s="610"/>
      <c r="I67" s="610"/>
      <c r="J67" s="610"/>
      <c r="K67" s="610"/>
      <c r="L67" s="610"/>
      <c r="M67" s="610"/>
      <c r="N67" s="611" t="s">
        <v>7618</v>
      </c>
      <c r="O67" s="621" t="s">
        <v>7619</v>
      </c>
      <c r="P67" s="612" t="s">
        <v>1755</v>
      </c>
      <c r="Q67" s="612"/>
      <c r="R67" s="611">
        <v>60.0</v>
      </c>
      <c r="S67" s="613">
        <f t="shared" si="12"/>
        <v>5.29</v>
      </c>
      <c r="T67" s="622" t="s">
        <v>1581</v>
      </c>
      <c r="U67" s="622"/>
      <c r="V67" s="614" t="s">
        <v>7620</v>
      </c>
      <c r="W67" s="614" t="s">
        <v>7327</v>
      </c>
      <c r="X67" s="614"/>
      <c r="Y67" s="614"/>
      <c r="Z67" s="615" t="s">
        <v>7621</v>
      </c>
      <c r="AA67" s="623" t="s">
        <v>1581</v>
      </c>
      <c r="AB67" s="624" t="s">
        <v>44</v>
      </c>
      <c r="AC67" s="9" t="s">
        <v>7417</v>
      </c>
      <c r="AE67" s="9" t="str">
        <f t="shared" si="13"/>
        <v>#REF!</v>
      </c>
    </row>
    <row r="68" ht="15.75" customHeight="1">
      <c r="A68" s="605">
        <v>1.05349724E8</v>
      </c>
      <c r="B68" s="606" t="s">
        <v>7622</v>
      </c>
      <c r="C68" s="607" t="s">
        <v>224</v>
      </c>
      <c r="D68" s="607" t="s">
        <v>33</v>
      </c>
      <c r="E68" s="608">
        <v>220.0</v>
      </c>
      <c r="F68" s="607">
        <v>10.0</v>
      </c>
      <c r="G68" s="609">
        <v>48952.0</v>
      </c>
      <c r="H68" s="610"/>
      <c r="I68" s="610"/>
      <c r="J68" s="610"/>
      <c r="K68" s="610"/>
      <c r="L68" s="610"/>
      <c r="M68" s="610"/>
      <c r="N68" s="611" t="s">
        <v>7618</v>
      </c>
      <c r="O68" s="621" t="s">
        <v>7619</v>
      </c>
      <c r="P68" s="612" t="s">
        <v>1755</v>
      </c>
      <c r="Q68" s="612"/>
      <c r="R68" s="611">
        <v>179.0</v>
      </c>
      <c r="S68" s="613">
        <f t="shared" si="12"/>
        <v>5.29</v>
      </c>
      <c r="T68" s="622" t="s">
        <v>1581</v>
      </c>
      <c r="U68" s="622"/>
      <c r="V68" s="614" t="s">
        <v>7620</v>
      </c>
      <c r="W68" s="614" t="s">
        <v>7327</v>
      </c>
      <c r="X68" s="614"/>
      <c r="Y68" s="614"/>
      <c r="Z68" s="615" t="s">
        <v>7621</v>
      </c>
      <c r="AA68" s="623" t="s">
        <v>1581</v>
      </c>
      <c r="AB68" s="624" t="s">
        <v>44</v>
      </c>
      <c r="AC68" s="9" t="s">
        <v>7417</v>
      </c>
      <c r="AE68" s="9" t="str">
        <f t="shared" si="13"/>
        <v>#REF!</v>
      </c>
    </row>
    <row r="69" ht="15.75" customHeight="1">
      <c r="A69" s="605">
        <v>1.06582638E8</v>
      </c>
      <c r="B69" s="606" t="s">
        <v>7623</v>
      </c>
      <c r="C69" s="607" t="s">
        <v>798</v>
      </c>
      <c r="D69" s="607" t="s">
        <v>33</v>
      </c>
      <c r="E69" s="608">
        <v>221.0</v>
      </c>
      <c r="F69" s="607">
        <v>6.0</v>
      </c>
      <c r="G69" s="609">
        <v>47851.0</v>
      </c>
      <c r="H69" s="610"/>
      <c r="I69" s="610"/>
      <c r="J69" s="610"/>
      <c r="K69" s="610"/>
      <c r="L69" s="610"/>
      <c r="M69" s="610"/>
      <c r="N69" s="611" t="s">
        <v>7624</v>
      </c>
      <c r="O69" s="621" t="s">
        <v>7625</v>
      </c>
      <c r="P69" s="612" t="s">
        <v>1755</v>
      </c>
      <c r="Q69" s="612"/>
      <c r="R69" s="611">
        <v>61.0</v>
      </c>
      <c r="S69" s="613">
        <f t="shared" si="12"/>
        <v>5.29</v>
      </c>
      <c r="T69" s="622">
        <f>DATE(YEAR(V69)+2,MONTH(V69),DAY(V69))</f>
        <v>730</v>
      </c>
      <c r="U69" s="622"/>
      <c r="V69" s="614"/>
      <c r="W69" s="614" t="s">
        <v>7327</v>
      </c>
      <c r="X69" s="614"/>
      <c r="Y69" s="614"/>
      <c r="Z69" s="615"/>
      <c r="AA69" s="626">
        <v>44957.0</v>
      </c>
      <c r="AB69" s="624" t="s">
        <v>44</v>
      </c>
      <c r="AE69" s="9" t="str">
        <f t="shared" si="13"/>
        <v>#REF!</v>
      </c>
    </row>
    <row r="70" ht="15.75" customHeight="1">
      <c r="A70" s="616">
        <v>1.0640941E8</v>
      </c>
      <c r="B70" s="617" t="s">
        <v>7626</v>
      </c>
      <c r="C70" s="618" t="s">
        <v>7439</v>
      </c>
      <c r="D70" s="618" t="s">
        <v>9</v>
      </c>
      <c r="E70" s="619">
        <v>226.0</v>
      </c>
      <c r="F70" s="618" t="s">
        <v>138</v>
      </c>
      <c r="G70" s="620">
        <v>49314.0</v>
      </c>
      <c r="H70" s="610"/>
      <c r="I70" s="610"/>
      <c r="J70" s="610"/>
      <c r="K70" s="610"/>
      <c r="L70" s="610"/>
      <c r="M70" s="610"/>
      <c r="N70" s="611" t="s">
        <v>7627</v>
      </c>
      <c r="O70" s="621" t="s">
        <v>7628</v>
      </c>
      <c r="P70" s="612" t="s">
        <v>1755</v>
      </c>
      <c r="Q70" s="612"/>
      <c r="R70" s="611">
        <v>62.0</v>
      </c>
      <c r="S70" s="613">
        <f t="shared" si="12"/>
        <v>5.29</v>
      </c>
      <c r="T70" s="622" t="s">
        <v>1581</v>
      </c>
      <c r="U70" s="622"/>
      <c r="V70" s="614"/>
      <c r="W70" s="614" t="s">
        <v>7327</v>
      </c>
      <c r="X70" s="614"/>
      <c r="Y70" s="614"/>
      <c r="Z70" s="615"/>
      <c r="AA70" s="623" t="s">
        <v>1581</v>
      </c>
      <c r="AB70" s="624" t="s">
        <v>44</v>
      </c>
      <c r="AC70" s="416" t="s">
        <v>7629</v>
      </c>
      <c r="AE70" s="9" t="str">
        <f t="shared" si="13"/>
        <v>#REF!</v>
      </c>
    </row>
    <row r="71" ht="15.75" customHeight="1">
      <c r="A71" s="605">
        <v>1.05272116E8</v>
      </c>
      <c r="B71" s="606" t="s">
        <v>7630</v>
      </c>
      <c r="C71" s="607" t="s">
        <v>224</v>
      </c>
      <c r="D71" s="607" t="s">
        <v>33</v>
      </c>
      <c r="E71" s="608">
        <v>227.0</v>
      </c>
      <c r="F71" s="607">
        <v>10.0</v>
      </c>
      <c r="G71" s="609">
        <v>47851.0</v>
      </c>
      <c r="H71" s="610"/>
      <c r="I71" s="610"/>
      <c r="J71" s="610"/>
      <c r="K71" s="610"/>
      <c r="L71" s="610"/>
      <c r="M71" s="610"/>
      <c r="N71" s="611" t="s">
        <v>7627</v>
      </c>
      <c r="O71" s="621" t="s">
        <v>7628</v>
      </c>
      <c r="P71" s="612" t="s">
        <v>1755</v>
      </c>
      <c r="Q71" s="612"/>
      <c r="R71" s="611">
        <v>63.0</v>
      </c>
      <c r="S71" s="613">
        <f t="shared" si="12"/>
        <v>5.29</v>
      </c>
      <c r="T71" s="622" t="s">
        <v>1581</v>
      </c>
      <c r="U71" s="622"/>
      <c r="V71" s="614"/>
      <c r="W71" s="614" t="s">
        <v>7327</v>
      </c>
      <c r="X71" s="614"/>
      <c r="Y71" s="614"/>
      <c r="Z71" s="615"/>
      <c r="AA71" s="623" t="s">
        <v>1581</v>
      </c>
      <c r="AB71" s="624" t="s">
        <v>44</v>
      </c>
      <c r="AC71" s="416" t="s">
        <v>7629</v>
      </c>
      <c r="AE71" s="9" t="str">
        <f t="shared" si="13"/>
        <v>#REF!</v>
      </c>
    </row>
    <row r="72" ht="15.75" customHeight="1">
      <c r="A72" s="605">
        <v>1.0562783E8</v>
      </c>
      <c r="B72" s="606" t="s">
        <v>7631</v>
      </c>
      <c r="C72" s="607" t="s">
        <v>224</v>
      </c>
      <c r="D72" s="607" t="s">
        <v>33</v>
      </c>
      <c r="E72" s="608">
        <v>228.0</v>
      </c>
      <c r="F72" s="607">
        <v>6.0</v>
      </c>
      <c r="G72" s="609">
        <v>47851.0</v>
      </c>
      <c r="H72" s="610"/>
      <c r="I72" s="610"/>
      <c r="J72" s="610"/>
      <c r="K72" s="610"/>
      <c r="L72" s="610"/>
      <c r="M72" s="610"/>
      <c r="N72" s="611" t="s">
        <v>7632</v>
      </c>
      <c r="O72" s="621" t="s">
        <v>7633</v>
      </c>
      <c r="P72" s="612" t="s">
        <v>32</v>
      </c>
      <c r="Q72" s="612"/>
      <c r="R72" s="611">
        <v>64.0</v>
      </c>
      <c r="S72" s="613">
        <f t="shared" si="12"/>
        <v>5.29</v>
      </c>
      <c r="T72" s="622" t="s">
        <v>1581</v>
      </c>
      <c r="U72" s="622"/>
      <c r="V72" s="614" t="s">
        <v>7634</v>
      </c>
      <c r="W72" s="614" t="s">
        <v>7327</v>
      </c>
      <c r="X72" s="614"/>
      <c r="Y72" s="614"/>
      <c r="Z72" s="615" t="s">
        <v>7635</v>
      </c>
      <c r="AA72" s="623" t="s">
        <v>1581</v>
      </c>
      <c r="AB72" s="624" t="s">
        <v>44</v>
      </c>
      <c r="AE72" s="9" t="str">
        <f t="shared" si="13"/>
        <v>#REF!</v>
      </c>
    </row>
    <row r="73" ht="15.75" customHeight="1">
      <c r="A73" s="605">
        <v>1.06748767E8</v>
      </c>
      <c r="B73" s="606" t="s">
        <v>7636</v>
      </c>
      <c r="C73" s="607" t="s">
        <v>52</v>
      </c>
      <c r="D73" s="607" t="s">
        <v>33</v>
      </c>
      <c r="E73" s="608">
        <v>232.0</v>
      </c>
      <c r="F73" s="607">
        <v>6.0</v>
      </c>
      <c r="G73" s="609">
        <v>47912.0</v>
      </c>
      <c r="H73" s="610"/>
      <c r="I73" s="610"/>
      <c r="J73" s="610"/>
      <c r="K73" s="610"/>
      <c r="L73" s="610"/>
      <c r="M73" s="610"/>
      <c r="N73" s="611" t="s">
        <v>7632</v>
      </c>
      <c r="O73" s="621" t="s">
        <v>7633</v>
      </c>
      <c r="P73" s="612" t="s">
        <v>32</v>
      </c>
      <c r="Q73" s="612"/>
      <c r="R73" s="611">
        <v>65.0</v>
      </c>
      <c r="S73" s="613">
        <f t="shared" si="12"/>
        <v>5.29</v>
      </c>
      <c r="T73" s="622" t="s">
        <v>1581</v>
      </c>
      <c r="U73" s="622"/>
      <c r="V73" s="614" t="s">
        <v>7634</v>
      </c>
      <c r="W73" s="614" t="s">
        <v>7327</v>
      </c>
      <c r="X73" s="614"/>
      <c r="Y73" s="614"/>
      <c r="Z73" s="615" t="s">
        <v>7635</v>
      </c>
      <c r="AA73" s="623" t="s">
        <v>1581</v>
      </c>
      <c r="AB73" s="624" t="s">
        <v>44</v>
      </c>
      <c r="AE73" s="9" t="str">
        <f t="shared" si="13"/>
        <v>#REF!</v>
      </c>
    </row>
    <row r="74" ht="15.75" customHeight="1">
      <c r="A74" s="616" t="s">
        <v>7637</v>
      </c>
      <c r="B74" s="665" t="s">
        <v>7637</v>
      </c>
      <c r="C74" s="607" t="s">
        <v>1755</v>
      </c>
      <c r="D74" s="607" t="s">
        <v>33</v>
      </c>
      <c r="E74" s="608">
        <v>234.0</v>
      </c>
      <c r="F74" s="607">
        <v>6.0</v>
      </c>
      <c r="G74" s="616" t="s">
        <v>7637</v>
      </c>
      <c r="H74" s="616" t="s">
        <v>7637</v>
      </c>
      <c r="I74" s="610"/>
      <c r="J74" s="610"/>
      <c r="K74" s="610"/>
      <c r="L74" s="610"/>
      <c r="M74" s="610"/>
      <c r="N74" s="611">
        <v>1.705685731E9</v>
      </c>
      <c r="O74" s="621" t="s">
        <v>7638</v>
      </c>
      <c r="P74" s="612" t="s">
        <v>224</v>
      </c>
      <c r="Q74" s="612"/>
      <c r="R74" s="611">
        <v>66.0</v>
      </c>
      <c r="S74" s="613">
        <f t="shared" si="12"/>
        <v>5.29</v>
      </c>
      <c r="T74" s="622">
        <v>45016.0</v>
      </c>
      <c r="U74" s="622"/>
      <c r="V74" s="614" t="s">
        <v>7639</v>
      </c>
      <c r="W74" s="614" t="s">
        <v>7327</v>
      </c>
      <c r="X74" s="614"/>
      <c r="Y74" s="614"/>
      <c r="Z74" s="615" t="s">
        <v>7640</v>
      </c>
      <c r="AA74" s="626" t="s">
        <v>107</v>
      </c>
      <c r="AB74" s="624" t="s">
        <v>44</v>
      </c>
      <c r="AC74" s="416"/>
      <c r="AE74" s="9" t="str">
        <f t="shared" si="13"/>
        <v>#REF!</v>
      </c>
    </row>
    <row r="75" ht="15.75" customHeight="1">
      <c r="A75" s="616">
        <v>1.06481088E8</v>
      </c>
      <c r="B75" s="617" t="s">
        <v>7641</v>
      </c>
      <c r="C75" s="618" t="s">
        <v>1755</v>
      </c>
      <c r="D75" s="618" t="s">
        <v>7329</v>
      </c>
      <c r="E75" s="619">
        <v>235.0</v>
      </c>
      <c r="F75" s="618" t="s">
        <v>4243</v>
      </c>
      <c r="G75" s="620">
        <v>49403.0</v>
      </c>
      <c r="H75" s="610"/>
      <c r="I75" s="610"/>
      <c r="J75" s="610"/>
      <c r="K75" s="610"/>
      <c r="L75" s="610"/>
      <c r="M75" s="610"/>
      <c r="N75" s="611">
        <v>1.705685731E9</v>
      </c>
      <c r="O75" s="621" t="s">
        <v>7638</v>
      </c>
      <c r="P75" s="612" t="s">
        <v>224</v>
      </c>
      <c r="Q75" s="612"/>
      <c r="R75" s="611">
        <v>67.0</v>
      </c>
      <c r="S75" s="613">
        <f t="shared" si="12"/>
        <v>5.29</v>
      </c>
      <c r="T75" s="622" t="str">
        <f>DATE(YEAR(V75)+2,MONTH(V75),DAY(V75))</f>
        <v>#NUM!</v>
      </c>
      <c r="U75" s="622"/>
      <c r="V75" s="614" t="s">
        <v>7639</v>
      </c>
      <c r="W75" s="614" t="s">
        <v>7327</v>
      </c>
      <c r="X75" s="614"/>
      <c r="Y75" s="614"/>
      <c r="Z75" s="615" t="s">
        <v>7640</v>
      </c>
      <c r="AA75" s="647" t="s">
        <v>41</v>
      </c>
      <c r="AB75" s="624" t="s">
        <v>44</v>
      </c>
      <c r="AC75" s="416" t="s">
        <v>7417</v>
      </c>
      <c r="AE75" s="9" t="str">
        <f t="shared" si="13"/>
        <v>#REF!</v>
      </c>
    </row>
    <row r="76" ht="15.75" customHeight="1">
      <c r="A76" s="605">
        <v>1.04350996E8</v>
      </c>
      <c r="B76" s="606" t="s">
        <v>7642</v>
      </c>
      <c r="C76" s="607" t="s">
        <v>1755</v>
      </c>
      <c r="D76" s="607" t="s">
        <v>33</v>
      </c>
      <c r="E76" s="608">
        <v>236.0</v>
      </c>
      <c r="F76" s="607">
        <v>6.0</v>
      </c>
      <c r="G76" s="609">
        <v>48219.0</v>
      </c>
      <c r="H76" s="610"/>
      <c r="I76" s="610"/>
      <c r="J76" s="610"/>
      <c r="K76" s="610"/>
      <c r="L76" s="610"/>
      <c r="M76" s="610"/>
      <c r="N76" s="611" t="s">
        <v>7643</v>
      </c>
      <c r="O76" s="621" t="s">
        <v>7644</v>
      </c>
      <c r="P76" s="612" t="s">
        <v>7466</v>
      </c>
      <c r="Q76" s="612"/>
      <c r="R76" s="611">
        <v>68.0</v>
      </c>
      <c r="S76" s="613">
        <f t="shared" si="12"/>
        <v>5.29</v>
      </c>
      <c r="T76" s="622" t="s">
        <v>1581</v>
      </c>
      <c r="U76" s="622"/>
      <c r="V76" s="614" t="s">
        <v>7645</v>
      </c>
      <c r="W76" s="614" t="s">
        <v>7327</v>
      </c>
      <c r="X76" s="614"/>
      <c r="Y76" s="614"/>
      <c r="Z76" s="615" t="s">
        <v>7646</v>
      </c>
      <c r="AA76" s="623" t="s">
        <v>1581</v>
      </c>
      <c r="AB76" s="631" t="s">
        <v>5437</v>
      </c>
      <c r="AE76" s="9" t="str">
        <f t="shared" si="13"/>
        <v>#REF!</v>
      </c>
    </row>
    <row r="77" ht="15.75" customHeight="1">
      <c r="A77" s="605">
        <v>1.07396061E8</v>
      </c>
      <c r="B77" s="606" t="s">
        <v>7647</v>
      </c>
      <c r="C77" s="607" t="s">
        <v>1755</v>
      </c>
      <c r="D77" s="607" t="s">
        <v>33</v>
      </c>
      <c r="E77" s="608">
        <v>238.0</v>
      </c>
      <c r="F77" s="607">
        <v>6.0</v>
      </c>
      <c r="G77" s="609">
        <v>47851.0</v>
      </c>
      <c r="H77" s="610"/>
      <c r="I77" s="610"/>
      <c r="J77" s="610"/>
      <c r="K77" s="610"/>
      <c r="L77" s="610"/>
      <c r="M77" s="610"/>
      <c r="N77" s="611" t="s">
        <v>7648</v>
      </c>
      <c r="O77" s="621" t="s">
        <v>7649</v>
      </c>
      <c r="P77" s="612" t="s">
        <v>7650</v>
      </c>
      <c r="Q77" s="612"/>
      <c r="R77" s="611">
        <v>69.0</v>
      </c>
      <c r="S77" s="613">
        <f t="shared" si="12"/>
        <v>5.29</v>
      </c>
      <c r="T77" s="622" t="s">
        <v>1581</v>
      </c>
      <c r="U77" s="622"/>
      <c r="V77" s="614" t="s">
        <v>7651</v>
      </c>
      <c r="W77" s="614" t="s">
        <v>7327</v>
      </c>
      <c r="X77" s="614"/>
      <c r="Y77" s="614"/>
      <c r="Z77" s="615" t="s">
        <v>7652</v>
      </c>
      <c r="AA77" s="623" t="s">
        <v>1581</v>
      </c>
      <c r="AB77" s="624" t="s">
        <v>44</v>
      </c>
      <c r="AE77" s="9" t="str">
        <f t="shared" si="13"/>
        <v>#REF!</v>
      </c>
    </row>
    <row r="78" ht="15.75" customHeight="1">
      <c r="A78" s="605">
        <v>1.50244747E8</v>
      </c>
      <c r="B78" s="606" t="s">
        <v>7653</v>
      </c>
      <c r="C78" s="607" t="s">
        <v>1755</v>
      </c>
      <c r="D78" s="607" t="s">
        <v>33</v>
      </c>
      <c r="E78" s="608">
        <v>239.0</v>
      </c>
      <c r="F78" s="607">
        <v>6.0</v>
      </c>
      <c r="G78" s="609">
        <v>47851.0</v>
      </c>
      <c r="H78" s="610"/>
      <c r="I78" s="610"/>
      <c r="J78" s="610"/>
      <c r="K78" s="610"/>
      <c r="L78" s="610"/>
      <c r="M78" s="610"/>
      <c r="N78" s="611" t="s">
        <v>7654</v>
      </c>
      <c r="O78" s="621" t="s">
        <v>7655</v>
      </c>
      <c r="P78" s="612" t="s">
        <v>7439</v>
      </c>
      <c r="Q78" s="612"/>
      <c r="R78" s="611">
        <v>70.0</v>
      </c>
      <c r="S78" s="613">
        <f t="shared" si="12"/>
        <v>5.29</v>
      </c>
      <c r="T78" s="622" t="s">
        <v>1581</v>
      </c>
      <c r="U78" s="622"/>
      <c r="V78" s="614" t="s">
        <v>7656</v>
      </c>
      <c r="W78" s="614" t="s">
        <v>7327</v>
      </c>
      <c r="X78" s="614"/>
      <c r="Y78" s="614"/>
      <c r="Z78" s="615" t="s">
        <v>7652</v>
      </c>
      <c r="AA78" s="623" t="s">
        <v>1581</v>
      </c>
      <c r="AB78" s="624" t="s">
        <v>44</v>
      </c>
      <c r="AE78" s="9" t="str">
        <f t="shared" si="13"/>
        <v>#REF!</v>
      </c>
    </row>
    <row r="79" ht="15.75" customHeight="1">
      <c r="A79" s="605">
        <v>1.50425569E8</v>
      </c>
      <c r="B79" s="606" t="s">
        <v>7657</v>
      </c>
      <c r="C79" s="607" t="s">
        <v>1755</v>
      </c>
      <c r="D79" s="607" t="s">
        <v>33</v>
      </c>
      <c r="E79" s="608">
        <v>242.0</v>
      </c>
      <c r="F79" s="607">
        <v>6.0</v>
      </c>
      <c r="G79" s="609">
        <v>47851.0</v>
      </c>
      <c r="H79" s="610"/>
      <c r="I79" s="610"/>
      <c r="J79" s="610"/>
      <c r="K79" s="610"/>
      <c r="L79" s="610"/>
      <c r="M79" s="610"/>
      <c r="N79" s="611" t="s">
        <v>7658</v>
      </c>
      <c r="O79" s="621" t="s">
        <v>7659</v>
      </c>
      <c r="P79" s="612" t="s">
        <v>149</v>
      </c>
      <c r="Q79" s="612"/>
      <c r="R79" s="611">
        <v>71.0</v>
      </c>
      <c r="S79" s="613">
        <f t="shared" si="12"/>
        <v>5.29</v>
      </c>
      <c r="T79" s="48">
        <v>48170.0</v>
      </c>
      <c r="U79" s="48"/>
      <c r="V79" s="614">
        <v>2880942.0</v>
      </c>
      <c r="W79" s="614" t="s">
        <v>7327</v>
      </c>
      <c r="X79" s="614"/>
      <c r="Y79" s="614"/>
      <c r="Z79" s="615" t="s">
        <v>7660</v>
      </c>
      <c r="AA79" s="626" t="s">
        <v>107</v>
      </c>
      <c r="AB79" s="624" t="s">
        <v>44</v>
      </c>
      <c r="AC79" s="416" t="s">
        <v>7417</v>
      </c>
      <c r="AE79" s="9" t="str">
        <f t="shared" si="13"/>
        <v>#REF!</v>
      </c>
    </row>
    <row r="80" ht="15.75" customHeight="1">
      <c r="A80" s="605">
        <v>1.07385718E8</v>
      </c>
      <c r="B80" s="606" t="s">
        <v>7661</v>
      </c>
      <c r="C80" s="607" t="s">
        <v>1755</v>
      </c>
      <c r="D80" s="607" t="s">
        <v>33</v>
      </c>
      <c r="E80" s="608">
        <v>243.0</v>
      </c>
      <c r="F80" s="607">
        <v>6.0</v>
      </c>
      <c r="G80" s="609">
        <v>47851.0</v>
      </c>
      <c r="H80" s="610"/>
      <c r="I80" s="610"/>
      <c r="J80" s="610"/>
      <c r="K80" s="610"/>
      <c r="L80" s="610"/>
      <c r="M80" s="610"/>
      <c r="N80" s="611" t="s">
        <v>7658</v>
      </c>
      <c r="O80" s="621" t="s">
        <v>7659</v>
      </c>
      <c r="P80" s="612" t="s">
        <v>149</v>
      </c>
      <c r="Q80" s="612"/>
      <c r="R80" s="611">
        <v>72.0</v>
      </c>
      <c r="S80" s="613">
        <f t="shared" si="12"/>
        <v>5.29</v>
      </c>
      <c r="T80" s="48">
        <v>48170.0</v>
      </c>
      <c r="U80" s="48"/>
      <c r="V80" s="614">
        <v>2880942.0</v>
      </c>
      <c r="W80" s="614" t="s">
        <v>7327</v>
      </c>
      <c r="X80" s="614"/>
      <c r="Y80" s="614"/>
      <c r="Z80" s="615" t="s">
        <v>7660</v>
      </c>
      <c r="AA80" s="626" t="s">
        <v>107</v>
      </c>
      <c r="AB80" s="624" t="s">
        <v>44</v>
      </c>
      <c r="AC80" s="416" t="s">
        <v>7417</v>
      </c>
      <c r="AE80" s="9" t="str">
        <f t="shared" si="13"/>
        <v>#REF!</v>
      </c>
    </row>
    <row r="81" ht="15.75" customHeight="1">
      <c r="A81" s="605">
        <v>1.05197925E8</v>
      </c>
      <c r="B81" s="606" t="s">
        <v>7662</v>
      </c>
      <c r="C81" s="607" t="s">
        <v>1755</v>
      </c>
      <c r="D81" s="607" t="s">
        <v>33</v>
      </c>
      <c r="E81" s="608">
        <v>244.0</v>
      </c>
      <c r="F81" s="607">
        <v>6.0</v>
      </c>
      <c r="G81" s="609">
        <v>47855.0</v>
      </c>
      <c r="H81" s="610"/>
      <c r="I81" s="610"/>
      <c r="J81" s="610"/>
      <c r="K81" s="610"/>
      <c r="L81" s="610"/>
      <c r="M81" s="610"/>
      <c r="N81" s="611" t="s">
        <v>7663</v>
      </c>
      <c r="O81" s="621" t="s">
        <v>7664</v>
      </c>
      <c r="P81" s="612" t="s">
        <v>224</v>
      </c>
      <c r="Q81" s="612"/>
      <c r="R81" s="611">
        <v>73.0</v>
      </c>
      <c r="S81" s="613">
        <f t="shared" si="12"/>
        <v>5.29</v>
      </c>
      <c r="T81" s="622" t="str">
        <f>DATE(YEAR(V81)+2,MONTH(V81),DAY(V81))</f>
        <v>#NUM!</v>
      </c>
      <c r="U81" s="622"/>
      <c r="V81" s="614" t="s">
        <v>7665</v>
      </c>
      <c r="W81" s="614" t="s">
        <v>7327</v>
      </c>
      <c r="X81" s="614"/>
      <c r="Y81" s="614"/>
      <c r="Z81" s="615" t="s">
        <v>7666</v>
      </c>
      <c r="AA81" s="626" t="s">
        <v>107</v>
      </c>
      <c r="AB81" s="631" t="s">
        <v>7667</v>
      </c>
      <c r="AC81" s="9" t="s">
        <v>7668</v>
      </c>
      <c r="AE81" s="9" t="str">
        <f t="shared" si="13"/>
        <v>#REF!</v>
      </c>
    </row>
    <row r="82" ht="15.75" customHeight="1">
      <c r="A82" s="605">
        <v>1.03413944E8</v>
      </c>
      <c r="B82" s="606" t="s">
        <v>7669</v>
      </c>
      <c r="C82" s="607" t="s">
        <v>1755</v>
      </c>
      <c r="D82" s="607" t="s">
        <v>33</v>
      </c>
      <c r="E82" s="608">
        <v>248.0</v>
      </c>
      <c r="F82" s="607">
        <v>6.0</v>
      </c>
      <c r="G82" s="609">
        <v>47851.0</v>
      </c>
      <c r="H82" s="610"/>
      <c r="I82" s="610"/>
      <c r="J82" s="610"/>
      <c r="K82" s="610"/>
      <c r="L82" s="610"/>
      <c r="M82" s="610"/>
      <c r="N82" s="611" t="s">
        <v>7670</v>
      </c>
      <c r="O82" s="621" t="s">
        <v>7671</v>
      </c>
      <c r="P82" s="612" t="s">
        <v>7466</v>
      </c>
      <c r="Q82" s="612"/>
      <c r="R82" s="611">
        <v>74.0</v>
      </c>
      <c r="S82" s="613">
        <f t="shared" si="12"/>
        <v>5.29</v>
      </c>
      <c r="T82" s="622">
        <v>45016.0</v>
      </c>
      <c r="U82" s="622"/>
      <c r="V82" s="614" t="s">
        <v>7672</v>
      </c>
      <c r="W82" s="614" t="s">
        <v>7327</v>
      </c>
      <c r="X82" s="614"/>
      <c r="Y82" s="614"/>
      <c r="Z82" s="615" t="s">
        <v>7673</v>
      </c>
      <c r="AA82" s="626" t="s">
        <v>107</v>
      </c>
      <c r="AB82" s="633" t="s">
        <v>7381</v>
      </c>
      <c r="AE82" s="9" t="str">
        <f t="shared" si="13"/>
        <v>#REF!</v>
      </c>
    </row>
    <row r="83" ht="15.75" customHeight="1">
      <c r="A83" s="616">
        <v>1.04309042E8</v>
      </c>
      <c r="B83" s="617" t="s">
        <v>7674</v>
      </c>
      <c r="C83" s="618" t="s">
        <v>4315</v>
      </c>
      <c r="D83" s="618" t="s">
        <v>9</v>
      </c>
      <c r="E83" s="619">
        <v>249.0</v>
      </c>
      <c r="F83" s="618" t="s">
        <v>4243</v>
      </c>
      <c r="G83" s="620">
        <v>49314.0</v>
      </c>
      <c r="H83" s="610"/>
      <c r="I83" s="610"/>
      <c r="J83" s="610"/>
      <c r="K83" s="610"/>
      <c r="L83" s="610"/>
      <c r="M83" s="610"/>
      <c r="N83" s="611" t="s">
        <v>7675</v>
      </c>
      <c r="O83" s="621" t="s">
        <v>7676</v>
      </c>
      <c r="P83" s="612" t="s">
        <v>224</v>
      </c>
      <c r="Q83" s="612"/>
      <c r="R83" s="611">
        <v>75.0</v>
      </c>
      <c r="S83" s="613">
        <f t="shared" si="12"/>
        <v>5.29</v>
      </c>
      <c r="T83" s="622">
        <v>45016.0</v>
      </c>
      <c r="U83" s="622"/>
      <c r="V83" s="614" t="s">
        <v>7672</v>
      </c>
      <c r="W83" s="614" t="s">
        <v>7327</v>
      </c>
      <c r="X83" s="614"/>
      <c r="Y83" s="614"/>
      <c r="Z83" s="615" t="s">
        <v>7673</v>
      </c>
      <c r="AA83" s="626" t="s">
        <v>107</v>
      </c>
      <c r="AB83" s="633" t="s">
        <v>7381</v>
      </c>
      <c r="AC83" s="9" t="s">
        <v>7498</v>
      </c>
      <c r="AE83" s="9" t="str">
        <f t="shared" si="13"/>
        <v>#REF!</v>
      </c>
    </row>
    <row r="84" ht="15.75" customHeight="1">
      <c r="A84" s="605">
        <v>1.05760706E8</v>
      </c>
      <c r="B84" s="606" t="s">
        <v>7677</v>
      </c>
      <c r="C84" s="607" t="s">
        <v>224</v>
      </c>
      <c r="D84" s="607" t="s">
        <v>33</v>
      </c>
      <c r="E84" s="608">
        <v>250.0</v>
      </c>
      <c r="F84" s="607">
        <v>10.0</v>
      </c>
      <c r="G84" s="609">
        <v>47860.0</v>
      </c>
      <c r="H84" s="666"/>
      <c r="I84" s="666"/>
      <c r="J84" s="666"/>
      <c r="K84" s="666"/>
      <c r="L84" s="666"/>
      <c r="M84" s="666"/>
      <c r="N84" s="667"/>
      <c r="O84" s="667" t="s">
        <v>7678</v>
      </c>
      <c r="P84" s="612" t="s">
        <v>52</v>
      </c>
      <c r="Q84" s="612"/>
      <c r="R84" s="611">
        <v>76.0</v>
      </c>
      <c r="S84" s="613">
        <f t="shared" si="12"/>
        <v>5.29</v>
      </c>
      <c r="T84" s="622" t="s">
        <v>1581</v>
      </c>
      <c r="U84" s="622"/>
      <c r="V84" s="614" t="s">
        <v>7679</v>
      </c>
      <c r="W84" s="614" t="s">
        <v>7327</v>
      </c>
      <c r="X84" s="614"/>
      <c r="Y84" s="614"/>
      <c r="Z84" s="615" t="s">
        <v>2801</v>
      </c>
      <c r="AA84" s="623" t="s">
        <v>1581</v>
      </c>
      <c r="AB84" s="624" t="s">
        <v>44</v>
      </c>
      <c r="AC84" s="416" t="s">
        <v>7417</v>
      </c>
      <c r="AE84" s="9" t="str">
        <f t="shared" si="13"/>
        <v>#REF!</v>
      </c>
    </row>
    <row r="85" ht="15.75" customHeight="1">
      <c r="A85" s="605">
        <v>1.50073161E8</v>
      </c>
      <c r="B85" s="606" t="s">
        <v>7680</v>
      </c>
      <c r="C85" s="607" t="s">
        <v>52</v>
      </c>
      <c r="D85" s="607" t="s">
        <v>33</v>
      </c>
      <c r="E85" s="608">
        <v>251.0</v>
      </c>
      <c r="F85" s="607">
        <v>10.0</v>
      </c>
      <c r="G85" s="609">
        <v>47855.0</v>
      </c>
      <c r="H85" s="666"/>
      <c r="I85" s="666"/>
      <c r="J85" s="666"/>
      <c r="K85" s="666"/>
      <c r="L85" s="666"/>
      <c r="M85" s="666"/>
      <c r="N85" s="667"/>
      <c r="O85" s="667" t="s">
        <v>7678</v>
      </c>
      <c r="P85" s="612" t="s">
        <v>52</v>
      </c>
      <c r="Q85" s="612"/>
      <c r="R85" s="611">
        <v>77.0</v>
      </c>
      <c r="S85" s="613">
        <f t="shared" si="12"/>
        <v>5.29</v>
      </c>
      <c r="T85" s="622" t="s">
        <v>1581</v>
      </c>
      <c r="U85" s="622"/>
      <c r="V85" s="614" t="s">
        <v>7679</v>
      </c>
      <c r="W85" s="614" t="s">
        <v>7327</v>
      </c>
      <c r="X85" s="614"/>
      <c r="Y85" s="614"/>
      <c r="Z85" s="615" t="s">
        <v>2801</v>
      </c>
      <c r="AA85" s="623" t="s">
        <v>1581</v>
      </c>
      <c r="AB85" s="624" t="s">
        <v>44</v>
      </c>
      <c r="AC85" s="416" t="s">
        <v>7417</v>
      </c>
      <c r="AE85" s="9" t="str">
        <f t="shared" si="13"/>
        <v>#REF!</v>
      </c>
    </row>
    <row r="86" ht="15.75" customHeight="1">
      <c r="A86" s="616">
        <v>1.02415999E8</v>
      </c>
      <c r="B86" s="617" t="s">
        <v>7681</v>
      </c>
      <c r="C86" s="618" t="s">
        <v>525</v>
      </c>
      <c r="D86" s="618" t="s">
        <v>9</v>
      </c>
      <c r="E86" s="619">
        <v>253.0</v>
      </c>
      <c r="F86" s="618" t="s">
        <v>138</v>
      </c>
      <c r="G86" s="620">
        <v>12794.0</v>
      </c>
      <c r="H86" s="610"/>
      <c r="I86" s="610"/>
      <c r="J86" s="610"/>
      <c r="K86" s="610"/>
      <c r="L86" s="610"/>
      <c r="M86" s="610"/>
      <c r="N86" s="611"/>
      <c r="O86" s="621"/>
      <c r="P86" s="612"/>
      <c r="Q86" s="612"/>
      <c r="R86" s="611"/>
      <c r="S86" s="613"/>
      <c r="T86" s="622"/>
      <c r="U86" s="622"/>
      <c r="V86" s="614"/>
      <c r="W86" s="614"/>
      <c r="X86" s="614"/>
      <c r="Y86" s="614"/>
      <c r="Z86" s="615"/>
      <c r="AA86" s="623"/>
      <c r="AB86" s="631"/>
      <c r="AC86" s="416"/>
      <c r="AD86" s="9"/>
      <c r="AE86" s="9"/>
    </row>
    <row r="87" ht="15.75" customHeight="1">
      <c r="A87" s="605">
        <v>6.04468314E8</v>
      </c>
      <c r="B87" s="606" t="s">
        <v>7682</v>
      </c>
      <c r="C87" s="607" t="s">
        <v>1755</v>
      </c>
      <c r="D87" s="607" t="s">
        <v>33</v>
      </c>
      <c r="E87" s="608">
        <v>256.0</v>
      </c>
      <c r="F87" s="607">
        <v>6.0</v>
      </c>
      <c r="G87" s="609">
        <v>47851.0</v>
      </c>
      <c r="H87" s="610"/>
      <c r="I87" s="610"/>
      <c r="J87" s="610"/>
      <c r="K87" s="610"/>
      <c r="L87" s="610"/>
      <c r="M87" s="610"/>
      <c r="N87" s="611" t="s">
        <v>7683</v>
      </c>
      <c r="O87" s="621" t="s">
        <v>7684</v>
      </c>
      <c r="P87" s="612" t="s">
        <v>52</v>
      </c>
      <c r="Q87" s="612"/>
      <c r="R87" s="611">
        <v>78.0</v>
      </c>
      <c r="S87" s="613">
        <f t="shared" ref="S87:S97" si="14">2.3*2.3</f>
        <v>5.29</v>
      </c>
      <c r="T87" s="622" t="s">
        <v>1581</v>
      </c>
      <c r="U87" s="622"/>
      <c r="V87" s="614" t="s">
        <v>7685</v>
      </c>
      <c r="W87" s="614" t="s">
        <v>7327</v>
      </c>
      <c r="X87" s="614"/>
      <c r="Y87" s="614"/>
      <c r="Z87" s="615" t="s">
        <v>7686</v>
      </c>
      <c r="AA87" s="623" t="s">
        <v>1581</v>
      </c>
      <c r="AB87" s="631" t="s">
        <v>5437</v>
      </c>
      <c r="AC87" s="416" t="s">
        <v>7417</v>
      </c>
      <c r="AD87" s="9" t="s">
        <v>7498</v>
      </c>
      <c r="AE87" s="9" t="str">
        <f t="shared" ref="AE87:AE97" si="15">CONCATENATE(O87," "," CON EL PUESTO NUMERO ",R87," CON EL GIRO ",P87," VIGENCIA DEL CONTRATO: ",AA87," LOCAL  ",AB87,", CONSTA EN EL SISTEMA: "," ",#REF!," ",AC87," ",AD87)</f>
        <v>#REF!</v>
      </c>
    </row>
    <row r="88" ht="15.75" customHeight="1">
      <c r="A88" s="605"/>
      <c r="B88" s="606" t="s">
        <v>7687</v>
      </c>
      <c r="C88" s="607" t="s">
        <v>1755</v>
      </c>
      <c r="D88" s="607" t="s">
        <v>33</v>
      </c>
      <c r="E88" s="608">
        <v>257.0</v>
      </c>
      <c r="F88" s="607">
        <v>6.0</v>
      </c>
      <c r="G88" s="609">
        <v>47851.0</v>
      </c>
      <c r="H88" s="610"/>
      <c r="I88" s="610"/>
      <c r="J88" s="610"/>
      <c r="K88" s="610"/>
      <c r="L88" s="610"/>
      <c r="M88" s="610"/>
      <c r="N88" s="611" t="s">
        <v>7683</v>
      </c>
      <c r="O88" s="621" t="s">
        <v>7684</v>
      </c>
      <c r="P88" s="612" t="s">
        <v>52</v>
      </c>
      <c r="Q88" s="612"/>
      <c r="R88" s="611">
        <v>79.0</v>
      </c>
      <c r="S88" s="613">
        <f t="shared" si="14"/>
        <v>5.29</v>
      </c>
      <c r="T88" s="622" t="s">
        <v>1581</v>
      </c>
      <c r="U88" s="622"/>
      <c r="V88" s="614" t="s">
        <v>7685</v>
      </c>
      <c r="W88" s="614" t="s">
        <v>7327</v>
      </c>
      <c r="X88" s="614"/>
      <c r="Y88" s="614"/>
      <c r="Z88" s="615" t="s">
        <v>7686</v>
      </c>
      <c r="AA88" s="623" t="s">
        <v>1581</v>
      </c>
      <c r="AB88" s="631" t="s">
        <v>5437</v>
      </c>
      <c r="AC88" s="416" t="s">
        <v>7417</v>
      </c>
      <c r="AD88" s="9" t="s">
        <v>7498</v>
      </c>
      <c r="AE88" s="9" t="str">
        <f t="shared" si="15"/>
        <v>#REF!</v>
      </c>
    </row>
    <row r="89" ht="15.75" customHeight="1">
      <c r="A89" s="605">
        <v>1.06944473E8</v>
      </c>
      <c r="B89" s="606" t="s">
        <v>7688</v>
      </c>
      <c r="C89" s="607" t="s">
        <v>224</v>
      </c>
      <c r="D89" s="607" t="s">
        <v>33</v>
      </c>
      <c r="E89" s="608">
        <v>258.0</v>
      </c>
      <c r="F89" s="607">
        <v>6.0</v>
      </c>
      <c r="G89" s="609">
        <v>45295.0</v>
      </c>
      <c r="H89" s="610"/>
      <c r="I89" s="610"/>
      <c r="J89" s="610"/>
      <c r="K89" s="610"/>
      <c r="L89" s="610"/>
      <c r="M89" s="610"/>
      <c r="N89" s="611" t="s">
        <v>7689</v>
      </c>
      <c r="O89" s="621" t="s">
        <v>7451</v>
      </c>
      <c r="P89" s="612" t="s">
        <v>7690</v>
      </c>
      <c r="Q89" s="612"/>
      <c r="R89" s="611">
        <v>80.0</v>
      </c>
      <c r="S89" s="613">
        <f t="shared" si="14"/>
        <v>5.29</v>
      </c>
      <c r="T89" s="648">
        <v>45130.0</v>
      </c>
      <c r="U89" s="648"/>
      <c r="V89" s="614" t="s">
        <v>7691</v>
      </c>
      <c r="W89" s="614" t="s">
        <v>7327</v>
      </c>
      <c r="X89" s="614"/>
      <c r="Y89" s="614"/>
      <c r="Z89" s="615" t="s">
        <v>7692</v>
      </c>
      <c r="AA89" s="648">
        <v>45130.0</v>
      </c>
      <c r="AB89" s="631" t="s">
        <v>5437</v>
      </c>
      <c r="AE89" s="9" t="str">
        <f t="shared" si="15"/>
        <v>#REF!</v>
      </c>
    </row>
    <row r="90" ht="15.75" customHeight="1">
      <c r="A90" s="605">
        <v>1.04088943E8</v>
      </c>
      <c r="B90" s="606" t="s">
        <v>7693</v>
      </c>
      <c r="C90" s="607" t="s">
        <v>224</v>
      </c>
      <c r="D90" s="607" t="s">
        <v>33</v>
      </c>
      <c r="E90" s="608">
        <v>259.0</v>
      </c>
      <c r="F90" s="607">
        <v>6.0</v>
      </c>
      <c r="G90" s="609">
        <v>47851.0</v>
      </c>
      <c r="H90" s="610"/>
      <c r="I90" s="610"/>
      <c r="J90" s="610"/>
      <c r="K90" s="610"/>
      <c r="L90" s="610"/>
      <c r="M90" s="610"/>
      <c r="N90" s="611" t="s">
        <v>7694</v>
      </c>
      <c r="O90" s="621" t="s">
        <v>7695</v>
      </c>
      <c r="P90" s="612" t="s">
        <v>7696</v>
      </c>
      <c r="Q90" s="612"/>
      <c r="R90" s="611">
        <v>81.0</v>
      </c>
      <c r="S90" s="613">
        <f t="shared" si="14"/>
        <v>5.29</v>
      </c>
      <c r="T90" s="622" t="s">
        <v>1581</v>
      </c>
      <c r="U90" s="657" t="s">
        <v>7697</v>
      </c>
      <c r="V90" s="614"/>
      <c r="W90" s="614" t="s">
        <v>7327</v>
      </c>
      <c r="X90" s="628" t="s">
        <v>7698</v>
      </c>
      <c r="Y90" s="628" t="s">
        <v>7699</v>
      </c>
      <c r="Z90" s="615"/>
      <c r="AA90" s="623" t="s">
        <v>1581</v>
      </c>
      <c r="AB90" s="631" t="s">
        <v>7700</v>
      </c>
      <c r="AC90" s="628" t="s">
        <v>7701</v>
      </c>
      <c r="AD90" s="628" t="s">
        <v>7699</v>
      </c>
      <c r="AE90" s="9" t="str">
        <f t="shared" si="15"/>
        <v>#REF!</v>
      </c>
    </row>
    <row r="91" ht="15.75" customHeight="1">
      <c r="A91" s="616">
        <v>1.06589351E8</v>
      </c>
      <c r="B91" s="617" t="s">
        <v>7702</v>
      </c>
      <c r="C91" s="618" t="s">
        <v>224</v>
      </c>
      <c r="D91" s="618" t="s">
        <v>7329</v>
      </c>
      <c r="E91" s="619">
        <v>262.0</v>
      </c>
      <c r="F91" s="618" t="s">
        <v>7703</v>
      </c>
      <c r="G91" s="620">
        <v>49313.0</v>
      </c>
      <c r="H91" s="610"/>
      <c r="I91" s="610"/>
      <c r="J91" s="610"/>
      <c r="K91" s="610"/>
      <c r="L91" s="610"/>
      <c r="M91" s="610"/>
      <c r="N91" s="611" t="s">
        <v>7704</v>
      </c>
      <c r="O91" s="621" t="s">
        <v>7705</v>
      </c>
      <c r="P91" s="612" t="s">
        <v>52</v>
      </c>
      <c r="Q91" s="612"/>
      <c r="R91" s="611">
        <v>82.0</v>
      </c>
      <c r="S91" s="613">
        <f t="shared" si="14"/>
        <v>5.29</v>
      </c>
      <c r="T91" s="622" t="s">
        <v>1581</v>
      </c>
      <c r="U91" s="622"/>
      <c r="V91" s="614" t="s">
        <v>7706</v>
      </c>
      <c r="W91" s="614" t="s">
        <v>7327</v>
      </c>
      <c r="X91" s="614"/>
      <c r="Y91" s="614"/>
      <c r="Z91" s="615" t="s">
        <v>7707</v>
      </c>
      <c r="AA91" s="623" t="s">
        <v>1581</v>
      </c>
      <c r="AB91" s="631" t="s">
        <v>5437</v>
      </c>
      <c r="AC91" s="416" t="s">
        <v>7417</v>
      </c>
      <c r="AE91" s="9" t="str">
        <f t="shared" si="15"/>
        <v>#REF!</v>
      </c>
    </row>
    <row r="92" ht="15.75" customHeight="1">
      <c r="A92" s="616">
        <v>1.06589344E8</v>
      </c>
      <c r="B92" s="617" t="s">
        <v>7708</v>
      </c>
      <c r="C92" s="618" t="s">
        <v>7709</v>
      </c>
      <c r="D92" s="618" t="s">
        <v>9</v>
      </c>
      <c r="E92" s="619">
        <v>263.0</v>
      </c>
      <c r="F92" s="618" t="s">
        <v>4272</v>
      </c>
      <c r="G92" s="620">
        <v>49313.0</v>
      </c>
      <c r="H92" s="610"/>
      <c r="I92" s="610"/>
      <c r="J92" s="610"/>
      <c r="K92" s="610"/>
      <c r="L92" s="610"/>
      <c r="M92" s="610"/>
      <c r="N92" s="611" t="s">
        <v>7704</v>
      </c>
      <c r="O92" s="621" t="s">
        <v>7705</v>
      </c>
      <c r="P92" s="612" t="s">
        <v>52</v>
      </c>
      <c r="Q92" s="612"/>
      <c r="R92" s="611">
        <v>83.0</v>
      </c>
      <c r="S92" s="613">
        <f t="shared" si="14"/>
        <v>5.29</v>
      </c>
      <c r="T92" s="622" t="s">
        <v>1581</v>
      </c>
      <c r="U92" s="622"/>
      <c r="V92" s="614" t="s">
        <v>7706</v>
      </c>
      <c r="W92" s="614" t="s">
        <v>7327</v>
      </c>
      <c r="X92" s="614"/>
      <c r="Y92" s="614"/>
      <c r="Z92" s="615" t="s">
        <v>7707</v>
      </c>
      <c r="AA92" s="623" t="s">
        <v>1581</v>
      </c>
      <c r="AB92" s="631" t="s">
        <v>5437</v>
      </c>
      <c r="AC92" s="416" t="s">
        <v>7417</v>
      </c>
      <c r="AE92" s="9" t="str">
        <f t="shared" si="15"/>
        <v>#REF!</v>
      </c>
    </row>
    <row r="93" ht="15.75" customHeight="1">
      <c r="A93" s="616">
        <v>1.309908307E9</v>
      </c>
      <c r="B93" s="606" t="s">
        <v>7710</v>
      </c>
      <c r="C93" s="607" t="s">
        <v>1679</v>
      </c>
      <c r="D93" s="607" t="s">
        <v>33</v>
      </c>
      <c r="E93" s="608">
        <v>265.0</v>
      </c>
      <c r="F93" s="607">
        <v>9.0</v>
      </c>
      <c r="G93" s="668">
        <v>49614.0</v>
      </c>
      <c r="H93" s="610" t="s">
        <v>7711</v>
      </c>
      <c r="I93" s="610"/>
      <c r="J93" s="610"/>
      <c r="K93" s="610"/>
      <c r="L93" s="610"/>
      <c r="M93" s="610"/>
      <c r="N93" s="611" t="s">
        <v>7712</v>
      </c>
      <c r="O93" s="621" t="s">
        <v>7713</v>
      </c>
      <c r="P93" s="612" t="s">
        <v>224</v>
      </c>
      <c r="Q93" s="612"/>
      <c r="R93" s="611">
        <v>84.0</v>
      </c>
      <c r="S93" s="613">
        <f t="shared" si="14"/>
        <v>5.29</v>
      </c>
      <c r="T93" s="622" t="s">
        <v>1581</v>
      </c>
      <c r="U93" s="622"/>
      <c r="V93" s="614"/>
      <c r="W93" s="614" t="s">
        <v>7327</v>
      </c>
      <c r="X93" s="614"/>
      <c r="Y93" s="614"/>
      <c r="Z93" s="615"/>
      <c r="AA93" s="623" t="s">
        <v>1581</v>
      </c>
      <c r="AB93" s="633" t="s">
        <v>7381</v>
      </c>
      <c r="AE93" s="9" t="str">
        <f t="shared" si="15"/>
        <v>#REF!</v>
      </c>
    </row>
    <row r="94" ht="15.75" customHeight="1">
      <c r="A94" s="605">
        <v>1.01178812E8</v>
      </c>
      <c r="B94" s="606" t="s">
        <v>7714</v>
      </c>
      <c r="C94" s="607" t="s">
        <v>1679</v>
      </c>
      <c r="D94" s="607" t="s">
        <v>33</v>
      </c>
      <c r="E94" s="608">
        <v>267.0</v>
      </c>
      <c r="F94" s="607">
        <v>9.0</v>
      </c>
      <c r="G94" s="609">
        <v>12117.0</v>
      </c>
      <c r="H94" s="610"/>
      <c r="I94" s="610"/>
      <c r="J94" s="610"/>
      <c r="K94" s="610"/>
      <c r="L94" s="610"/>
      <c r="M94" s="610"/>
      <c r="N94" s="611" t="s">
        <v>7715</v>
      </c>
      <c r="O94" s="621" t="s">
        <v>7716</v>
      </c>
      <c r="P94" s="612" t="s">
        <v>7717</v>
      </c>
      <c r="Q94" s="612"/>
      <c r="R94" s="611">
        <v>85.0</v>
      </c>
      <c r="S94" s="613">
        <f t="shared" si="14"/>
        <v>5.29</v>
      </c>
      <c r="T94" s="657" t="s">
        <v>7718</v>
      </c>
      <c r="U94" s="622"/>
      <c r="V94" s="614" t="s">
        <v>7719</v>
      </c>
      <c r="W94" s="614" t="s">
        <v>7327</v>
      </c>
      <c r="X94" s="614"/>
      <c r="Y94" s="614"/>
      <c r="Z94" s="615" t="s">
        <v>7720</v>
      </c>
      <c r="AA94" s="626" t="s">
        <v>107</v>
      </c>
      <c r="AB94" s="624" t="s">
        <v>260</v>
      </c>
      <c r="AE94" s="9" t="str">
        <f t="shared" si="15"/>
        <v>#REF!</v>
      </c>
    </row>
    <row r="95" ht="15.75" customHeight="1">
      <c r="A95" s="605"/>
      <c r="B95" s="606" t="s">
        <v>7721</v>
      </c>
      <c r="C95" s="607" t="s">
        <v>1679</v>
      </c>
      <c r="D95" s="607" t="s">
        <v>33</v>
      </c>
      <c r="E95" s="608">
        <v>268.0</v>
      </c>
      <c r="F95" s="607">
        <v>9.0</v>
      </c>
      <c r="G95" s="609">
        <v>47857.0</v>
      </c>
      <c r="H95" s="610"/>
      <c r="I95" s="610"/>
      <c r="J95" s="610"/>
      <c r="K95" s="610"/>
      <c r="L95" s="610"/>
      <c r="M95" s="610"/>
      <c r="N95" s="611" t="s">
        <v>7722</v>
      </c>
      <c r="O95" s="621" t="s">
        <v>7723</v>
      </c>
      <c r="P95" s="612" t="s">
        <v>52</v>
      </c>
      <c r="Q95" s="612"/>
      <c r="R95" s="611">
        <v>86.0</v>
      </c>
      <c r="S95" s="613">
        <f t="shared" si="14"/>
        <v>5.29</v>
      </c>
      <c r="T95" s="622">
        <v>45016.0</v>
      </c>
      <c r="U95" s="622"/>
      <c r="V95" s="614" t="s">
        <v>7724</v>
      </c>
      <c r="W95" s="614" t="s">
        <v>7327</v>
      </c>
      <c r="X95" s="614"/>
      <c r="Y95" s="614"/>
      <c r="Z95" s="615" t="s">
        <v>7725</v>
      </c>
      <c r="AA95" s="626" t="s">
        <v>107</v>
      </c>
      <c r="AB95" s="633" t="s">
        <v>7381</v>
      </c>
      <c r="AE95" s="9" t="str">
        <f t="shared" si="15"/>
        <v>#REF!</v>
      </c>
    </row>
    <row r="96" ht="15.75" customHeight="1">
      <c r="A96" s="616">
        <v>1.05068282E8</v>
      </c>
      <c r="B96" s="617" t="s">
        <v>7726</v>
      </c>
      <c r="C96" s="618" t="s">
        <v>4271</v>
      </c>
      <c r="D96" s="618" t="s">
        <v>9</v>
      </c>
      <c r="E96" s="619">
        <v>269.0</v>
      </c>
      <c r="F96" s="618" t="s">
        <v>4272</v>
      </c>
      <c r="G96" s="620">
        <v>49315.0</v>
      </c>
      <c r="H96" s="610"/>
      <c r="I96" s="610"/>
      <c r="J96" s="610"/>
      <c r="K96" s="610"/>
      <c r="L96" s="610"/>
      <c r="M96" s="610"/>
      <c r="N96" s="611" t="s">
        <v>7461</v>
      </c>
      <c r="O96" s="621" t="s">
        <v>7462</v>
      </c>
      <c r="P96" s="612" t="s">
        <v>7463</v>
      </c>
      <c r="Q96" s="612"/>
      <c r="R96" s="611">
        <v>87.0</v>
      </c>
      <c r="S96" s="613">
        <f t="shared" si="14"/>
        <v>5.29</v>
      </c>
      <c r="T96" s="622" t="s">
        <v>1581</v>
      </c>
      <c r="U96" s="622"/>
      <c r="V96" s="614"/>
      <c r="W96" s="614" t="s">
        <v>7327</v>
      </c>
      <c r="X96" s="614"/>
      <c r="Y96" s="614"/>
      <c r="Z96" s="669"/>
      <c r="AA96" s="623" t="s">
        <v>1581</v>
      </c>
      <c r="AB96" s="631" t="s">
        <v>5437</v>
      </c>
      <c r="AC96" s="9" t="s">
        <v>7668</v>
      </c>
      <c r="AE96" s="9" t="str">
        <f t="shared" si="15"/>
        <v>#REF!</v>
      </c>
    </row>
    <row r="97" ht="15.75" customHeight="1">
      <c r="A97" s="605">
        <v>1.05187314E8</v>
      </c>
      <c r="B97" s="606" t="s">
        <v>7727</v>
      </c>
      <c r="C97" s="607" t="s">
        <v>1679</v>
      </c>
      <c r="D97" s="607" t="s">
        <v>33</v>
      </c>
      <c r="E97" s="608">
        <v>270.0</v>
      </c>
      <c r="F97" s="607">
        <v>9.0</v>
      </c>
      <c r="G97" s="609">
        <v>45662.0</v>
      </c>
      <c r="H97" s="610"/>
      <c r="I97" s="610"/>
      <c r="J97" s="610"/>
      <c r="K97" s="610"/>
      <c r="L97" s="610"/>
      <c r="M97" s="610"/>
      <c r="N97" s="611" t="s">
        <v>7728</v>
      </c>
      <c r="O97" s="621" t="s">
        <v>7729</v>
      </c>
      <c r="P97" s="612" t="s">
        <v>52</v>
      </c>
      <c r="Q97" s="612"/>
      <c r="R97" s="611">
        <v>88.0</v>
      </c>
      <c r="S97" s="613">
        <f t="shared" si="14"/>
        <v>5.29</v>
      </c>
      <c r="T97" s="622" t="str">
        <f>DATE(YEAR(V97)+2,MONTH(V97),DAY(V97))</f>
        <v>#NUM!</v>
      </c>
      <c r="U97" s="622"/>
      <c r="V97" s="614" t="s">
        <v>7730</v>
      </c>
      <c r="W97" s="614" t="s">
        <v>7327</v>
      </c>
      <c r="X97" s="614"/>
      <c r="Y97" s="614"/>
      <c r="Z97" s="615" t="s">
        <v>7731</v>
      </c>
      <c r="AA97" s="647" t="s">
        <v>41</v>
      </c>
      <c r="AB97" s="631" t="s">
        <v>7564</v>
      </c>
      <c r="AC97" s="9" t="s">
        <v>7732</v>
      </c>
      <c r="AE97" s="9" t="str">
        <f t="shared" si="15"/>
        <v>#REF!</v>
      </c>
    </row>
    <row r="98" ht="15.75" customHeight="1">
      <c r="A98" s="616">
        <v>1.03276812E8</v>
      </c>
      <c r="B98" s="617" t="s">
        <v>7733</v>
      </c>
      <c r="C98" s="618" t="s">
        <v>7734</v>
      </c>
      <c r="D98" s="618" t="s">
        <v>9</v>
      </c>
      <c r="E98" s="619">
        <v>280.0</v>
      </c>
      <c r="F98" s="618" t="s">
        <v>4272</v>
      </c>
      <c r="G98" s="620">
        <v>49316.0</v>
      </c>
      <c r="H98" s="610"/>
      <c r="I98" s="610"/>
      <c r="J98" s="610"/>
      <c r="K98" s="610"/>
      <c r="L98" s="610"/>
      <c r="M98" s="610"/>
      <c r="N98" s="670"/>
      <c r="O98" s="671"/>
      <c r="P98" s="672"/>
      <c r="Q98" s="672"/>
      <c r="R98" s="670"/>
      <c r="S98" s="613"/>
      <c r="T98" s="622"/>
      <c r="U98" s="622"/>
      <c r="V98" s="614"/>
      <c r="W98" s="614"/>
      <c r="X98" s="614"/>
      <c r="Y98" s="614"/>
      <c r="Z98" s="615"/>
      <c r="AA98" s="623"/>
      <c r="AB98" s="631"/>
      <c r="AC98" s="9"/>
      <c r="AE98" s="9"/>
    </row>
    <row r="99" ht="15.75" customHeight="1">
      <c r="A99" s="605" t="s">
        <v>7735</v>
      </c>
      <c r="B99" s="606" t="s">
        <v>7736</v>
      </c>
      <c r="C99" s="607" t="s">
        <v>4334</v>
      </c>
      <c r="D99" s="607" t="s">
        <v>688</v>
      </c>
      <c r="E99" s="608">
        <v>281.0</v>
      </c>
      <c r="F99" s="607">
        <v>9.0</v>
      </c>
      <c r="G99" s="609">
        <v>45505.0</v>
      </c>
      <c r="H99" s="610" t="s">
        <v>7737</v>
      </c>
      <c r="I99" s="610"/>
      <c r="J99" s="610"/>
      <c r="K99" s="610"/>
      <c r="L99" s="610"/>
      <c r="M99" s="610"/>
      <c r="N99" s="670"/>
      <c r="O99" s="671"/>
      <c r="P99" s="672"/>
      <c r="Q99" s="672"/>
      <c r="R99" s="670"/>
      <c r="S99" s="613"/>
      <c r="T99" s="622"/>
      <c r="U99" s="622"/>
      <c r="V99" s="614"/>
      <c r="W99" s="614"/>
      <c r="X99" s="614"/>
      <c r="Y99" s="614"/>
      <c r="Z99" s="615"/>
      <c r="AA99" s="623"/>
      <c r="AB99" s="631"/>
      <c r="AC99" s="9"/>
      <c r="AE99" s="9"/>
    </row>
    <row r="100" ht="15.75" customHeight="1">
      <c r="A100" s="616">
        <v>1.06736663E8</v>
      </c>
      <c r="B100" s="617" t="s">
        <v>7738</v>
      </c>
      <c r="C100" s="618" t="s">
        <v>1679</v>
      </c>
      <c r="D100" s="618" t="s">
        <v>7329</v>
      </c>
      <c r="E100" s="619">
        <v>283.0</v>
      </c>
      <c r="F100" s="618" t="s">
        <v>4272</v>
      </c>
      <c r="G100" s="620">
        <v>49403.0</v>
      </c>
      <c r="H100" s="610"/>
      <c r="I100" s="610"/>
      <c r="J100" s="610"/>
      <c r="K100" s="610"/>
      <c r="L100" s="610"/>
      <c r="M100" s="610"/>
      <c r="N100" s="642" t="s">
        <v>7739</v>
      </c>
      <c r="O100" s="673" t="s">
        <v>7740</v>
      </c>
      <c r="P100" s="641" t="s">
        <v>231</v>
      </c>
      <c r="Q100" s="641"/>
      <c r="R100" s="642">
        <v>89.0</v>
      </c>
      <c r="S100" s="613">
        <f>2.3*2.3</f>
        <v>5.29</v>
      </c>
      <c r="T100" s="622" t="s">
        <v>1581</v>
      </c>
      <c r="U100" s="622"/>
      <c r="V100" s="614"/>
      <c r="W100" s="614" t="s">
        <v>7327</v>
      </c>
      <c r="X100" s="614"/>
      <c r="Y100" s="614"/>
      <c r="Z100" s="615"/>
      <c r="AA100" s="623" t="s">
        <v>1581</v>
      </c>
      <c r="AB100" s="631" t="s">
        <v>7564</v>
      </c>
      <c r="AC100" s="9" t="s">
        <v>7375</v>
      </c>
      <c r="AE100" s="9" t="str">
        <f>CONCATENATE(O100," "," CON EL PUESTO NUMERO ",R100," CON EL GIRO ",P100," VIGENCIA DEL CONTRATO: ",AA100," LOCAL  ",AB100,", CONSTA EN EL SISTEMA: "," ",#REF!," ",AC100," ",AD100)</f>
        <v>#REF!</v>
      </c>
    </row>
    <row r="101" ht="15.75" customHeight="1">
      <c r="A101" s="605" t="s">
        <v>7741</v>
      </c>
      <c r="B101" s="606" t="s">
        <v>7742</v>
      </c>
      <c r="C101" s="607" t="s">
        <v>4334</v>
      </c>
      <c r="D101" s="607" t="s">
        <v>688</v>
      </c>
      <c r="E101" s="608">
        <v>282.0</v>
      </c>
      <c r="F101" s="607">
        <v>9.0</v>
      </c>
      <c r="G101" s="609">
        <v>49157.0</v>
      </c>
      <c r="H101" s="85"/>
      <c r="I101" s="610"/>
      <c r="J101" s="610"/>
      <c r="K101" s="610"/>
      <c r="L101" s="610"/>
      <c r="M101" s="610"/>
      <c r="N101" s="670"/>
      <c r="O101" s="671"/>
      <c r="P101" s="672"/>
      <c r="Q101" s="672"/>
      <c r="R101" s="670"/>
      <c r="S101" s="613"/>
      <c r="T101" s="622"/>
      <c r="U101" s="622"/>
      <c r="V101" s="614"/>
      <c r="W101" s="614"/>
      <c r="X101" s="614"/>
      <c r="Y101" s="614"/>
      <c r="Z101" s="615"/>
      <c r="AA101" s="623"/>
      <c r="AB101" s="631"/>
      <c r="AC101" s="9"/>
      <c r="AD101" s="416"/>
      <c r="AE101" s="9"/>
    </row>
    <row r="102" ht="15.75" customHeight="1">
      <c r="A102" s="674" t="s">
        <v>7743</v>
      </c>
      <c r="B102" s="606" t="s">
        <v>7744</v>
      </c>
      <c r="C102" s="607" t="s">
        <v>1679</v>
      </c>
      <c r="D102" s="607" t="s">
        <v>688</v>
      </c>
      <c r="E102" s="608">
        <v>283.0</v>
      </c>
      <c r="F102" s="675">
        <v>8.64</v>
      </c>
      <c r="G102" s="676">
        <v>45720.0</v>
      </c>
      <c r="H102" s="85"/>
      <c r="I102" s="610"/>
      <c r="J102" s="610"/>
      <c r="K102" s="610"/>
      <c r="L102" s="610"/>
      <c r="M102" s="610"/>
      <c r="N102" s="611" t="s">
        <v>7745</v>
      </c>
      <c r="O102" s="621" t="s">
        <v>7746</v>
      </c>
      <c r="P102" s="612" t="s">
        <v>7372</v>
      </c>
      <c r="Q102" s="612"/>
      <c r="R102" s="611">
        <v>90.0</v>
      </c>
      <c r="S102" s="613">
        <f t="shared" ref="S102:S110" si="16">2.3*2.3</f>
        <v>5.29</v>
      </c>
      <c r="T102" s="622" t="s">
        <v>1581</v>
      </c>
      <c r="U102" s="622"/>
      <c r="V102" s="614" t="s">
        <v>7747</v>
      </c>
      <c r="W102" s="614" t="s">
        <v>7327</v>
      </c>
      <c r="X102" s="614"/>
      <c r="Y102" s="614"/>
      <c r="Z102" s="615" t="s">
        <v>7748</v>
      </c>
      <c r="AA102" s="623" t="s">
        <v>1581</v>
      </c>
      <c r="AB102" s="631" t="s">
        <v>7564</v>
      </c>
      <c r="AC102" s="81" t="s">
        <v>7375</v>
      </c>
      <c r="AD102" s="371" t="s">
        <v>7417</v>
      </c>
      <c r="AE102" s="81" t="str">
        <f t="shared" ref="AE102:AE103" si="17">CONCATENATE(O102," "," CON EL PUESTO NUMERO ",R102," CON EL GIRO ",P102," VIGENCIA DEL CONTRATO: ",AA102," LOCAL  ",AB102,", CONSTA EN EL SISTEMA: "," ",#REF!," ",AC102," ",AD102)</f>
        <v>#REF!</v>
      </c>
    </row>
    <row r="103" ht="15.75" customHeight="1">
      <c r="A103" s="616">
        <v>1.04036645E8</v>
      </c>
      <c r="B103" s="617" t="s">
        <v>7749</v>
      </c>
      <c r="C103" s="618" t="s">
        <v>1679</v>
      </c>
      <c r="D103" s="618" t="s">
        <v>7329</v>
      </c>
      <c r="E103" s="619">
        <v>284.0</v>
      </c>
      <c r="F103" s="618" t="s">
        <v>4272</v>
      </c>
      <c r="G103" s="620">
        <v>49313.0</v>
      </c>
      <c r="H103" s="610"/>
      <c r="I103" s="610"/>
      <c r="J103" s="610"/>
      <c r="K103" s="610"/>
      <c r="L103" s="610"/>
      <c r="M103" s="610"/>
      <c r="N103" s="611" t="s">
        <v>7745</v>
      </c>
      <c r="O103" s="621" t="s">
        <v>7746</v>
      </c>
      <c r="P103" s="612" t="s">
        <v>7372</v>
      </c>
      <c r="Q103" s="612"/>
      <c r="R103" s="611">
        <v>91.0</v>
      </c>
      <c r="S103" s="613">
        <f t="shared" si="16"/>
        <v>5.29</v>
      </c>
      <c r="T103" s="622" t="s">
        <v>1581</v>
      </c>
      <c r="U103" s="622"/>
      <c r="V103" s="614" t="s">
        <v>7747</v>
      </c>
      <c r="W103" s="614" t="s">
        <v>7327</v>
      </c>
      <c r="X103" s="614"/>
      <c r="Y103" s="614"/>
      <c r="Z103" s="615" t="s">
        <v>7748</v>
      </c>
      <c r="AA103" s="623" t="s">
        <v>1581</v>
      </c>
      <c r="AB103" s="631" t="s">
        <v>7564</v>
      </c>
      <c r="AC103" s="81" t="s">
        <v>7375</v>
      </c>
      <c r="AD103" s="371" t="s">
        <v>7417</v>
      </c>
      <c r="AE103" s="81" t="str">
        <f t="shared" si="17"/>
        <v>#REF!</v>
      </c>
    </row>
    <row r="104" ht="15.75" customHeight="1">
      <c r="A104" s="674" t="s">
        <v>7750</v>
      </c>
      <c r="B104" s="677" t="s">
        <v>7751</v>
      </c>
      <c r="C104" s="678" t="s">
        <v>1679</v>
      </c>
      <c r="D104" s="678" t="s">
        <v>33</v>
      </c>
      <c r="E104" s="679" t="s">
        <v>7752</v>
      </c>
      <c r="F104" s="678" t="s">
        <v>7753</v>
      </c>
      <c r="G104" s="679" t="s">
        <v>5746</v>
      </c>
      <c r="H104" s="680"/>
      <c r="I104" s="680"/>
      <c r="J104" s="680"/>
      <c r="K104" s="680"/>
      <c r="L104" s="680"/>
      <c r="M104" s="680"/>
      <c r="N104" s="681" t="s">
        <v>7754</v>
      </c>
      <c r="O104" s="621" t="s">
        <v>7755</v>
      </c>
      <c r="P104" s="612" t="s">
        <v>7473</v>
      </c>
      <c r="Q104" s="612"/>
      <c r="R104" s="611">
        <v>92.0</v>
      </c>
      <c r="S104" s="613">
        <f t="shared" si="16"/>
        <v>5.29</v>
      </c>
      <c r="T104" s="662">
        <v>48823.0</v>
      </c>
      <c r="U104" s="662">
        <v>48823.0</v>
      </c>
      <c r="V104" s="614" t="s">
        <v>7756</v>
      </c>
      <c r="W104" s="614" t="s">
        <v>7327</v>
      </c>
      <c r="X104" s="614"/>
      <c r="Y104" s="614"/>
      <c r="Z104" s="615" t="s">
        <v>7748</v>
      </c>
      <c r="AA104" s="621" t="s">
        <v>260</v>
      </c>
      <c r="AB104" s="621" t="s">
        <v>260</v>
      </c>
      <c r="AC104" s="81" t="s">
        <v>260</v>
      </c>
      <c r="AD104" s="371" t="s">
        <v>260</v>
      </c>
      <c r="AE104" s="81" t="s">
        <v>260</v>
      </c>
    </row>
    <row r="105" ht="15.75" customHeight="1">
      <c r="A105" s="682" t="s">
        <v>7757</v>
      </c>
      <c r="B105" s="683" t="s">
        <v>7758</v>
      </c>
      <c r="C105" s="684" t="s">
        <v>1679</v>
      </c>
      <c r="D105" s="684" t="s">
        <v>7329</v>
      </c>
      <c r="E105" s="685" t="s">
        <v>7759</v>
      </c>
      <c r="F105" s="684" t="s">
        <v>4272</v>
      </c>
      <c r="G105" s="685" t="s">
        <v>7760</v>
      </c>
      <c r="H105" s="686"/>
      <c r="I105" s="686"/>
      <c r="J105" s="686"/>
      <c r="K105" s="686"/>
      <c r="L105" s="686"/>
      <c r="M105" s="686"/>
      <c r="N105" s="687" t="s">
        <v>7761</v>
      </c>
      <c r="O105" s="688" t="s">
        <v>7762</v>
      </c>
      <c r="P105" s="612" t="s">
        <v>7473</v>
      </c>
      <c r="Q105" s="612"/>
      <c r="R105" s="611">
        <v>93.0</v>
      </c>
      <c r="S105" s="613">
        <f t="shared" si="16"/>
        <v>5.29</v>
      </c>
      <c r="T105" s="689">
        <v>44400.0</v>
      </c>
      <c r="U105" s="689"/>
      <c r="V105" s="688" t="s">
        <v>260</v>
      </c>
      <c r="W105" s="614" t="s">
        <v>7327</v>
      </c>
      <c r="X105" s="614"/>
      <c r="Y105" s="614"/>
      <c r="Z105" s="615" t="s">
        <v>7748</v>
      </c>
      <c r="AA105" s="688" t="s">
        <v>107</v>
      </c>
      <c r="AB105" s="688" t="s">
        <v>260</v>
      </c>
      <c r="AC105" s="81" t="s">
        <v>7375</v>
      </c>
      <c r="AD105" s="371" t="s">
        <v>7417</v>
      </c>
      <c r="AE105" s="81" t="str">
        <f t="shared" ref="AE105:AE110" si="18">CONCATENATE(O105," "," CON EL PUESTO NUMERO ",R105," CON EL GIRO ",P105," VIGENCIA DEL CONTRATO: ",AA105," LOCAL  ",AB105,", CONSTA EN EL SISTEMA: "," ",#REF!," ",AC105," ",AD105)</f>
        <v>#REF!</v>
      </c>
    </row>
    <row r="106" ht="15.75" customHeight="1">
      <c r="A106" s="605">
        <v>1.03030466E8</v>
      </c>
      <c r="B106" s="606" t="s">
        <v>7763</v>
      </c>
      <c r="C106" s="607" t="s">
        <v>1679</v>
      </c>
      <c r="D106" s="607" t="s">
        <v>33</v>
      </c>
      <c r="E106" s="608">
        <v>289.0</v>
      </c>
      <c r="F106" s="607">
        <v>9.0</v>
      </c>
      <c r="G106" s="609">
        <v>45505.0</v>
      </c>
      <c r="H106" s="610"/>
      <c r="I106" s="610"/>
      <c r="J106" s="610"/>
      <c r="K106" s="610"/>
      <c r="L106" s="610"/>
      <c r="M106" s="610"/>
      <c r="N106" s="644" t="s">
        <v>7764</v>
      </c>
      <c r="O106" s="645" t="s">
        <v>7765</v>
      </c>
      <c r="P106" s="646" t="s">
        <v>3976</v>
      </c>
      <c r="Q106" s="646"/>
      <c r="R106" s="644">
        <v>94.0</v>
      </c>
      <c r="S106" s="613">
        <f t="shared" si="16"/>
        <v>5.29</v>
      </c>
      <c r="T106" s="622" t="s">
        <v>1581</v>
      </c>
      <c r="U106" s="622"/>
      <c r="V106" s="614" t="s">
        <v>7766</v>
      </c>
      <c r="W106" s="614" t="s">
        <v>7327</v>
      </c>
      <c r="X106" s="614"/>
      <c r="Y106" s="614"/>
      <c r="Z106" s="615" t="s">
        <v>7767</v>
      </c>
      <c r="AA106" s="623" t="s">
        <v>1581</v>
      </c>
      <c r="AB106" s="624" t="s">
        <v>44</v>
      </c>
      <c r="AC106" s="9" t="s">
        <v>7375</v>
      </c>
      <c r="AE106" s="9" t="str">
        <f t="shared" si="18"/>
        <v>#REF!</v>
      </c>
    </row>
    <row r="107" ht="15.75" customHeight="1">
      <c r="A107" s="605">
        <v>1.0367809E8</v>
      </c>
      <c r="B107" s="606" t="s">
        <v>7768</v>
      </c>
      <c r="C107" s="607" t="s">
        <v>1437</v>
      </c>
      <c r="D107" s="607" t="s">
        <v>33</v>
      </c>
      <c r="E107" s="608">
        <v>290.0</v>
      </c>
      <c r="F107" s="607">
        <v>9.0</v>
      </c>
      <c r="G107" s="609">
        <v>47860.0</v>
      </c>
      <c r="H107" s="610"/>
      <c r="I107" s="610"/>
      <c r="J107" s="610"/>
      <c r="K107" s="610"/>
      <c r="L107" s="610"/>
      <c r="M107" s="610"/>
      <c r="N107" s="642" t="s">
        <v>7769</v>
      </c>
      <c r="O107" s="673" t="s">
        <v>7770</v>
      </c>
      <c r="P107" s="641" t="s">
        <v>52</v>
      </c>
      <c r="Q107" s="641"/>
      <c r="R107" s="642">
        <v>95.0</v>
      </c>
      <c r="S107" s="613">
        <f t="shared" si="16"/>
        <v>5.29</v>
      </c>
      <c r="T107" s="622" t="str">
        <f t="shared" ref="T107:T108" si="19">DATE(YEAR(V107)+2,MONTH(V107),DAY(V107))</f>
        <v>#NUM!</v>
      </c>
      <c r="U107" s="622"/>
      <c r="V107" s="614" t="s">
        <v>7771</v>
      </c>
      <c r="W107" s="614" t="s">
        <v>7327</v>
      </c>
      <c r="X107" s="614"/>
      <c r="Y107" s="614"/>
      <c r="Z107" s="615" t="s">
        <v>7772</v>
      </c>
      <c r="AA107" s="626" t="s">
        <v>107</v>
      </c>
      <c r="AB107" s="631" t="s">
        <v>7564</v>
      </c>
      <c r="AC107" s="9" t="s">
        <v>260</v>
      </c>
      <c r="AE107" s="9" t="str">
        <f t="shared" si="18"/>
        <v>#REF!</v>
      </c>
    </row>
    <row r="108" ht="15.75" customHeight="1">
      <c r="A108" s="605">
        <v>1.01081156E8</v>
      </c>
      <c r="B108" s="606" t="s">
        <v>7773</v>
      </c>
      <c r="C108" s="607" t="s">
        <v>1679</v>
      </c>
      <c r="D108" s="607" t="s">
        <v>33</v>
      </c>
      <c r="E108" s="608">
        <v>291.0</v>
      </c>
      <c r="F108" s="607">
        <v>9.0</v>
      </c>
      <c r="G108" s="609">
        <v>45659.0</v>
      </c>
      <c r="H108" s="610"/>
      <c r="I108" s="610"/>
      <c r="J108" s="610"/>
      <c r="K108" s="610"/>
      <c r="L108" s="610"/>
      <c r="M108" s="610"/>
      <c r="N108" s="611" t="s">
        <v>7774</v>
      </c>
      <c r="O108" s="621" t="s">
        <v>7775</v>
      </c>
      <c r="P108" s="612" t="s">
        <v>52</v>
      </c>
      <c r="Q108" s="612"/>
      <c r="R108" s="611">
        <v>96.0</v>
      </c>
      <c r="S108" s="613">
        <f t="shared" si="16"/>
        <v>5.29</v>
      </c>
      <c r="T108" s="622" t="str">
        <f t="shared" si="19"/>
        <v>#NUM!</v>
      </c>
      <c r="U108" s="622"/>
      <c r="V108" s="614" t="s">
        <v>7776</v>
      </c>
      <c r="W108" s="614" t="s">
        <v>7327</v>
      </c>
      <c r="X108" s="614"/>
      <c r="Y108" s="614"/>
      <c r="Z108" s="615" t="s">
        <v>7772</v>
      </c>
      <c r="AA108" s="626" t="s">
        <v>107</v>
      </c>
      <c r="AB108" s="631" t="s">
        <v>5437</v>
      </c>
      <c r="AC108" s="81" t="s">
        <v>260</v>
      </c>
      <c r="AD108" s="371" t="s">
        <v>7777</v>
      </c>
      <c r="AE108" s="81" t="str">
        <f t="shared" si="18"/>
        <v>#REF!</v>
      </c>
    </row>
    <row r="109" ht="15.75" customHeight="1">
      <c r="A109" s="605">
        <v>1.05715668E8</v>
      </c>
      <c r="B109" s="606" t="s">
        <v>7778</v>
      </c>
      <c r="C109" s="607" t="s">
        <v>1679</v>
      </c>
      <c r="D109" s="607" t="s">
        <v>33</v>
      </c>
      <c r="E109" s="608">
        <v>292.0</v>
      </c>
      <c r="F109" s="607">
        <v>9.0</v>
      </c>
      <c r="G109" s="609">
        <v>47851.0</v>
      </c>
      <c r="H109" s="610"/>
      <c r="I109" s="610"/>
      <c r="J109" s="610"/>
      <c r="K109" s="610"/>
      <c r="L109" s="610"/>
      <c r="M109" s="610"/>
      <c r="N109" s="644" t="s">
        <v>7779</v>
      </c>
      <c r="O109" s="645" t="s">
        <v>7780</v>
      </c>
      <c r="P109" s="646" t="s">
        <v>7781</v>
      </c>
      <c r="Q109" s="646"/>
      <c r="R109" s="644">
        <v>97.0</v>
      </c>
      <c r="S109" s="613">
        <f t="shared" si="16"/>
        <v>5.29</v>
      </c>
      <c r="T109" s="622" t="s">
        <v>1581</v>
      </c>
      <c r="U109" s="622"/>
      <c r="V109" s="614" t="s">
        <v>7782</v>
      </c>
      <c r="W109" s="614" t="s">
        <v>7327</v>
      </c>
      <c r="X109" s="614"/>
      <c r="Y109" s="614"/>
      <c r="Z109" s="615" t="s">
        <v>2801</v>
      </c>
      <c r="AA109" s="623" t="s">
        <v>1581</v>
      </c>
      <c r="AB109" s="690" t="s">
        <v>5437</v>
      </c>
      <c r="AC109" s="9" t="s">
        <v>7668</v>
      </c>
      <c r="AE109" s="9" t="str">
        <f t="shared" si="18"/>
        <v>#REF!</v>
      </c>
    </row>
    <row r="110" ht="15.75" customHeight="1">
      <c r="A110" s="605">
        <v>1.03377578E8</v>
      </c>
      <c r="B110" s="606" t="s">
        <v>7783</v>
      </c>
      <c r="C110" s="607" t="s">
        <v>1679</v>
      </c>
      <c r="D110" s="607" t="s">
        <v>33</v>
      </c>
      <c r="E110" s="608">
        <v>293.0</v>
      </c>
      <c r="F110" s="607">
        <v>9.0</v>
      </c>
      <c r="G110" s="609">
        <v>47851.0</v>
      </c>
      <c r="H110" s="610"/>
      <c r="I110" s="610"/>
      <c r="J110" s="610"/>
      <c r="K110" s="610"/>
      <c r="L110" s="610"/>
      <c r="M110" s="610"/>
      <c r="N110" s="611" t="s">
        <v>7784</v>
      </c>
      <c r="O110" s="621" t="s">
        <v>7785</v>
      </c>
      <c r="P110" s="612" t="s">
        <v>7439</v>
      </c>
      <c r="Q110" s="612"/>
      <c r="R110" s="611">
        <v>98.0</v>
      </c>
      <c r="S110" s="613">
        <f t="shared" si="16"/>
        <v>5.29</v>
      </c>
      <c r="T110" s="622" t="s">
        <v>1581</v>
      </c>
      <c r="U110" s="622"/>
      <c r="V110" s="614" t="s">
        <v>7786</v>
      </c>
      <c r="W110" s="614" t="s">
        <v>7327</v>
      </c>
      <c r="X110" s="614"/>
      <c r="Y110" s="614"/>
      <c r="Z110" s="615" t="s">
        <v>7787</v>
      </c>
      <c r="AA110" s="623" t="s">
        <v>1581</v>
      </c>
      <c r="AB110" s="633" t="s">
        <v>7381</v>
      </c>
      <c r="AE110" s="9" t="str">
        <f t="shared" si="18"/>
        <v>#REF!</v>
      </c>
    </row>
    <row r="111" ht="15.75" customHeight="1">
      <c r="A111" s="605" t="s">
        <v>7788</v>
      </c>
      <c r="B111" s="606" t="s">
        <v>7789</v>
      </c>
      <c r="C111" s="607" t="s">
        <v>7790</v>
      </c>
      <c r="D111" s="607" t="s">
        <v>688</v>
      </c>
      <c r="E111" s="608">
        <v>296.0</v>
      </c>
      <c r="F111" s="274">
        <v>2.5</v>
      </c>
      <c r="G111" s="609">
        <v>44967.0</v>
      </c>
      <c r="H111" s="610"/>
      <c r="I111" s="610"/>
      <c r="J111" s="610"/>
      <c r="K111" s="610"/>
      <c r="L111" s="610"/>
      <c r="M111" s="610"/>
      <c r="N111" s="670"/>
      <c r="O111" s="671"/>
      <c r="P111" s="672"/>
      <c r="Q111" s="672"/>
      <c r="R111" s="670"/>
      <c r="S111" s="613"/>
      <c r="T111" s="622"/>
      <c r="U111" s="622"/>
      <c r="V111" s="614"/>
      <c r="W111" s="614"/>
      <c r="X111" s="614"/>
      <c r="Y111" s="614"/>
      <c r="Z111" s="615"/>
      <c r="AA111" s="623"/>
      <c r="AB111" s="633"/>
      <c r="AC111" s="9"/>
      <c r="AE111" s="9"/>
    </row>
    <row r="112" ht="15.75" customHeight="1">
      <c r="A112" s="616">
        <v>1.05711808E8</v>
      </c>
      <c r="B112" s="617" t="s">
        <v>7791</v>
      </c>
      <c r="C112" s="618" t="s">
        <v>7792</v>
      </c>
      <c r="D112" s="618" t="s">
        <v>7329</v>
      </c>
      <c r="E112" s="619">
        <v>299.0</v>
      </c>
      <c r="F112" s="650" t="s">
        <v>7793</v>
      </c>
      <c r="G112" s="620">
        <v>49313.0</v>
      </c>
      <c r="H112" s="610"/>
      <c r="I112" s="610"/>
      <c r="J112" s="610"/>
      <c r="K112" s="610"/>
      <c r="L112" s="610"/>
      <c r="M112" s="610"/>
      <c r="N112" s="670"/>
      <c r="O112" s="671"/>
      <c r="P112" s="672"/>
      <c r="Q112" s="672"/>
      <c r="R112" s="670"/>
      <c r="S112" s="613"/>
      <c r="T112" s="622"/>
      <c r="U112" s="622"/>
      <c r="V112" s="614"/>
      <c r="W112" s="614"/>
      <c r="X112" s="614"/>
      <c r="Y112" s="614"/>
      <c r="Z112" s="615"/>
      <c r="AA112" s="623"/>
      <c r="AB112" s="633"/>
      <c r="AC112" s="9"/>
      <c r="AE112" s="9"/>
    </row>
    <row r="113" ht="15.75" customHeight="1">
      <c r="A113" s="616">
        <v>1.07203077E8</v>
      </c>
      <c r="B113" s="617" t="s">
        <v>7794</v>
      </c>
      <c r="C113" s="618" t="s">
        <v>7734</v>
      </c>
      <c r="D113" s="618" t="s">
        <v>9</v>
      </c>
      <c r="E113" s="619">
        <v>302.0</v>
      </c>
      <c r="F113" s="618" t="s">
        <v>4272</v>
      </c>
      <c r="G113" s="620">
        <v>49317.0</v>
      </c>
      <c r="H113" s="610"/>
      <c r="I113" s="610"/>
      <c r="J113" s="610"/>
      <c r="K113" s="610"/>
      <c r="L113" s="610"/>
      <c r="M113" s="610"/>
      <c r="N113" s="670"/>
      <c r="O113" s="671"/>
      <c r="P113" s="672"/>
      <c r="Q113" s="672"/>
      <c r="R113" s="670"/>
      <c r="S113" s="613"/>
      <c r="T113" s="622"/>
      <c r="U113" s="622"/>
      <c r="V113" s="614"/>
      <c r="W113" s="614"/>
      <c r="X113" s="614"/>
      <c r="Y113" s="614"/>
      <c r="Z113" s="615"/>
      <c r="AA113" s="623"/>
      <c r="AB113" s="633"/>
      <c r="AC113" s="9"/>
      <c r="AE113" s="9"/>
    </row>
    <row r="114" ht="15.75" customHeight="1">
      <c r="A114" s="605">
        <v>1.04806104E8</v>
      </c>
      <c r="B114" s="606" t="s">
        <v>7795</v>
      </c>
      <c r="C114" s="607" t="s">
        <v>1679</v>
      </c>
      <c r="D114" s="607" t="s">
        <v>33</v>
      </c>
      <c r="E114" s="608">
        <v>303.0</v>
      </c>
      <c r="F114" s="607">
        <v>9.0</v>
      </c>
      <c r="G114" s="609">
        <v>47860.0</v>
      </c>
      <c r="H114" s="610"/>
      <c r="I114" s="610"/>
      <c r="J114" s="610"/>
      <c r="K114" s="610"/>
      <c r="L114" s="610"/>
      <c r="M114" s="610"/>
      <c r="N114" s="642" t="s">
        <v>7796</v>
      </c>
      <c r="O114" s="673" t="s">
        <v>7797</v>
      </c>
      <c r="P114" s="641" t="s">
        <v>32</v>
      </c>
      <c r="Q114" s="641"/>
      <c r="R114" s="642">
        <v>99.0</v>
      </c>
      <c r="S114" s="613">
        <f t="shared" ref="S114:S118" si="20">2.3*2.3</f>
        <v>5.29</v>
      </c>
      <c r="T114" s="622" t="s">
        <v>1581</v>
      </c>
      <c r="U114" s="622"/>
      <c r="V114" s="614" t="s">
        <v>7798</v>
      </c>
      <c r="W114" s="614" t="s">
        <v>7327</v>
      </c>
      <c r="X114" s="614"/>
      <c r="Y114" s="614"/>
      <c r="Z114" s="615" t="s">
        <v>2801</v>
      </c>
      <c r="AA114" s="623" t="s">
        <v>1581</v>
      </c>
      <c r="AB114" s="633" t="s">
        <v>7381</v>
      </c>
      <c r="AC114" s="9" t="s">
        <v>7375</v>
      </c>
      <c r="AE114" s="9" t="str">
        <f t="shared" ref="AE114:AE117" si="21">CONCATENATE(O114," "," CON EL PUESTO NUMERO ",R114," CON EL GIRO ",P114," VIGENCIA DEL CONTRATO: ",AA114," LOCAL  ",AB114,", CONSTA EN EL SISTEMA: "," ",#REF!," ",AC114," ",AD114)</f>
        <v>#REF!</v>
      </c>
    </row>
    <row r="115" ht="15.75" customHeight="1">
      <c r="A115" s="605">
        <v>1.07906851E8</v>
      </c>
      <c r="B115" s="606" t="s">
        <v>7799</v>
      </c>
      <c r="C115" s="607" t="s">
        <v>1679</v>
      </c>
      <c r="D115" s="607" t="s">
        <v>33</v>
      </c>
      <c r="E115" s="608">
        <v>304.0</v>
      </c>
      <c r="F115" s="607">
        <v>9.0</v>
      </c>
      <c r="G115" s="609">
        <v>48249.0</v>
      </c>
      <c r="H115" s="610"/>
      <c r="I115" s="610"/>
      <c r="J115" s="610"/>
      <c r="K115" s="610"/>
      <c r="L115" s="610"/>
      <c r="M115" s="610"/>
      <c r="N115" s="611" t="s">
        <v>7800</v>
      </c>
      <c r="O115" s="621" t="s">
        <v>7801</v>
      </c>
      <c r="P115" s="612" t="s">
        <v>32</v>
      </c>
      <c r="Q115" s="612"/>
      <c r="R115" s="611">
        <v>100.0</v>
      </c>
      <c r="S115" s="613">
        <f t="shared" si="20"/>
        <v>5.29</v>
      </c>
      <c r="T115" s="622" t="s">
        <v>1581</v>
      </c>
      <c r="U115" s="622"/>
      <c r="V115" s="614" t="s">
        <v>7802</v>
      </c>
      <c r="W115" s="614" t="s">
        <v>7327</v>
      </c>
      <c r="X115" s="614"/>
      <c r="Y115" s="614"/>
      <c r="Z115" s="615" t="s">
        <v>7803</v>
      </c>
      <c r="AA115" s="623" t="s">
        <v>1581</v>
      </c>
      <c r="AB115" s="624" t="s">
        <v>44</v>
      </c>
      <c r="AC115" s="81"/>
      <c r="AD115" s="371" t="s">
        <v>7417</v>
      </c>
      <c r="AE115" s="81" t="str">
        <f t="shared" si="21"/>
        <v>#REF!</v>
      </c>
    </row>
    <row r="116" ht="15.75" customHeight="1">
      <c r="A116" s="605">
        <v>1.02694569E8</v>
      </c>
      <c r="B116" s="606" t="s">
        <v>7804</v>
      </c>
      <c r="C116" s="607" t="s">
        <v>1679</v>
      </c>
      <c r="D116" s="607" t="s">
        <v>33</v>
      </c>
      <c r="E116" s="608">
        <v>305.0</v>
      </c>
      <c r="F116" s="607">
        <v>9.0</v>
      </c>
      <c r="G116" s="609">
        <v>47851.0</v>
      </c>
      <c r="H116" s="610"/>
      <c r="I116" s="610"/>
      <c r="J116" s="610"/>
      <c r="K116" s="610"/>
      <c r="L116" s="610"/>
      <c r="M116" s="610"/>
      <c r="N116" s="611" t="s">
        <v>7800</v>
      </c>
      <c r="O116" s="621" t="s">
        <v>7801</v>
      </c>
      <c r="P116" s="612" t="s">
        <v>32</v>
      </c>
      <c r="Q116" s="612"/>
      <c r="R116" s="611">
        <v>101.0</v>
      </c>
      <c r="S116" s="613">
        <f t="shared" si="20"/>
        <v>5.29</v>
      </c>
      <c r="T116" s="622" t="s">
        <v>1581</v>
      </c>
      <c r="U116" s="622"/>
      <c r="V116" s="614" t="s">
        <v>7802</v>
      </c>
      <c r="W116" s="614" t="s">
        <v>7327</v>
      </c>
      <c r="X116" s="614"/>
      <c r="Y116" s="614"/>
      <c r="Z116" s="615" t="s">
        <v>7803</v>
      </c>
      <c r="AA116" s="623" t="s">
        <v>1581</v>
      </c>
      <c r="AB116" s="624" t="s">
        <v>44</v>
      </c>
      <c r="AC116" s="81"/>
      <c r="AD116" s="371" t="s">
        <v>7417</v>
      </c>
      <c r="AE116" s="81" t="str">
        <f t="shared" si="21"/>
        <v>#REF!</v>
      </c>
    </row>
    <row r="117" ht="15.75" customHeight="1">
      <c r="A117" s="605">
        <v>1.02944774E8</v>
      </c>
      <c r="B117" s="606" t="s">
        <v>7805</v>
      </c>
      <c r="C117" s="607" t="s">
        <v>1437</v>
      </c>
      <c r="D117" s="607" t="s">
        <v>33</v>
      </c>
      <c r="E117" s="608">
        <v>306.0</v>
      </c>
      <c r="F117" s="607">
        <v>9.0</v>
      </c>
      <c r="G117" s="609">
        <v>47851.0</v>
      </c>
      <c r="H117" s="610"/>
      <c r="I117" s="610"/>
      <c r="J117" s="610"/>
      <c r="K117" s="610"/>
      <c r="L117" s="610"/>
      <c r="M117" s="610"/>
      <c r="N117" s="611" t="s">
        <v>7806</v>
      </c>
      <c r="O117" s="621" t="s">
        <v>7807</v>
      </c>
      <c r="P117" s="612" t="s">
        <v>52</v>
      </c>
      <c r="Q117" s="612"/>
      <c r="R117" s="611">
        <v>102.0</v>
      </c>
      <c r="S117" s="613">
        <f t="shared" si="20"/>
        <v>5.29</v>
      </c>
      <c r="T117" s="691">
        <v>45658.0</v>
      </c>
      <c r="U117" s="657"/>
      <c r="V117" s="614" t="s">
        <v>260</v>
      </c>
      <c r="W117" s="614" t="s">
        <v>7327</v>
      </c>
      <c r="X117" s="614"/>
      <c r="Y117" s="614"/>
      <c r="Z117" s="615" t="s">
        <v>7808</v>
      </c>
      <c r="AA117" s="629" t="s">
        <v>260</v>
      </c>
      <c r="AB117" s="624" t="s">
        <v>260</v>
      </c>
      <c r="AC117" s="81"/>
      <c r="AD117" s="371" t="s">
        <v>260</v>
      </c>
      <c r="AE117" s="81" t="str">
        <f t="shared" si="21"/>
        <v>#REF!</v>
      </c>
    </row>
    <row r="118" ht="15.75" customHeight="1">
      <c r="A118" s="605">
        <v>1.04604681E8</v>
      </c>
      <c r="B118" s="606" t="s">
        <v>7809</v>
      </c>
      <c r="C118" s="607" t="s">
        <v>1679</v>
      </c>
      <c r="D118" s="607" t="s">
        <v>33</v>
      </c>
      <c r="E118" s="608">
        <v>308.0</v>
      </c>
      <c r="F118" s="607">
        <v>9.0</v>
      </c>
      <c r="G118" s="609">
        <v>47851.0</v>
      </c>
      <c r="H118" s="610"/>
      <c r="I118" s="610"/>
      <c r="J118" s="610"/>
      <c r="K118" s="610"/>
      <c r="L118" s="610"/>
      <c r="M118" s="610"/>
      <c r="N118" s="611" t="s">
        <v>7810</v>
      </c>
      <c r="O118" s="621" t="s">
        <v>7811</v>
      </c>
      <c r="P118" s="612" t="s">
        <v>52</v>
      </c>
      <c r="Q118" s="612"/>
      <c r="R118" s="611">
        <v>103.0</v>
      </c>
      <c r="S118" s="613">
        <f t="shared" si="20"/>
        <v>5.29</v>
      </c>
      <c r="T118" s="622" t="s">
        <v>1581</v>
      </c>
      <c r="U118" s="628" t="s">
        <v>7812</v>
      </c>
      <c r="V118" s="614" t="s">
        <v>7813</v>
      </c>
      <c r="W118" s="614" t="s">
        <v>7327</v>
      </c>
      <c r="X118" s="628" t="s">
        <v>7812</v>
      </c>
      <c r="Y118" s="628" t="s">
        <v>7812</v>
      </c>
      <c r="Z118" s="615" t="s">
        <v>7808</v>
      </c>
      <c r="AA118" s="623" t="s">
        <v>1581</v>
      </c>
      <c r="AB118" s="624" t="s">
        <v>44</v>
      </c>
      <c r="AC118" s="628" t="s">
        <v>7812</v>
      </c>
      <c r="AD118" s="371" t="s">
        <v>7417</v>
      </c>
      <c r="AE118" s="81" t="s">
        <v>7814</v>
      </c>
    </row>
    <row r="119" ht="15.75" customHeight="1">
      <c r="A119" s="605" t="s">
        <v>7815</v>
      </c>
      <c r="B119" s="606" t="s">
        <v>7816</v>
      </c>
      <c r="C119" s="607" t="s">
        <v>7817</v>
      </c>
      <c r="D119" s="607" t="s">
        <v>688</v>
      </c>
      <c r="E119" s="608">
        <v>311.0</v>
      </c>
      <c r="F119" s="607">
        <v>9.0</v>
      </c>
      <c r="G119" s="609">
        <v>44938.0</v>
      </c>
      <c r="H119" s="610"/>
      <c r="I119" s="610"/>
      <c r="J119" s="610"/>
      <c r="K119" s="610"/>
      <c r="L119" s="610"/>
      <c r="M119" s="610"/>
      <c r="N119" s="692"/>
      <c r="O119" s="693"/>
      <c r="P119" s="694"/>
      <c r="Q119" s="694"/>
      <c r="R119" s="692"/>
      <c r="S119" s="613"/>
      <c r="T119" s="693"/>
      <c r="U119" s="693"/>
      <c r="V119" s="614"/>
      <c r="W119" s="614"/>
      <c r="X119" s="614"/>
      <c r="Y119" s="614"/>
      <c r="Z119" s="615"/>
      <c r="AA119" s="693"/>
      <c r="AB119" s="695"/>
      <c r="AC119" s="693"/>
      <c r="AE119" s="9"/>
    </row>
    <row r="120" ht="15.75" customHeight="1">
      <c r="A120" s="605">
        <v>1.03730669E8</v>
      </c>
      <c r="B120" s="606" t="s">
        <v>7818</v>
      </c>
      <c r="C120" s="607" t="s">
        <v>1437</v>
      </c>
      <c r="D120" s="607" t="s">
        <v>33</v>
      </c>
      <c r="E120" s="608">
        <v>312.0</v>
      </c>
      <c r="F120" s="607">
        <v>9.0</v>
      </c>
      <c r="G120" s="609">
        <v>47851.0</v>
      </c>
      <c r="H120" s="610"/>
      <c r="I120" s="610"/>
      <c r="J120" s="610"/>
      <c r="K120" s="610"/>
      <c r="L120" s="610"/>
      <c r="M120" s="610"/>
      <c r="N120" s="644" t="s">
        <v>7819</v>
      </c>
      <c r="O120" s="645" t="s">
        <v>7820</v>
      </c>
      <c r="P120" s="646" t="s">
        <v>52</v>
      </c>
      <c r="Q120" s="646"/>
      <c r="R120" s="644">
        <v>104.0</v>
      </c>
      <c r="S120" s="613">
        <f t="shared" ref="S120:S126" si="22">2.3*2.3</f>
        <v>5.29</v>
      </c>
      <c r="T120" s="645" t="s">
        <v>7820</v>
      </c>
      <c r="U120" s="645"/>
      <c r="V120" s="614" t="s">
        <v>7821</v>
      </c>
      <c r="W120" s="614" t="s">
        <v>7327</v>
      </c>
      <c r="X120" s="614"/>
      <c r="Y120" s="614"/>
      <c r="Z120" s="615" t="s">
        <v>7822</v>
      </c>
      <c r="AA120" s="645" t="s">
        <v>7820</v>
      </c>
      <c r="AB120" s="645" t="s">
        <v>7820</v>
      </c>
      <c r="AC120" s="645" t="s">
        <v>7820</v>
      </c>
      <c r="AE120" s="9" t="str">
        <f t="shared" ref="AE120:AE126" si="23">CONCATENATE(O120," "," CON EL PUESTO NUMERO ",R120," CON EL GIRO ",P120," VIGENCIA DEL CONTRATO: ",AA120," LOCAL  ",AB120,", CONSTA EN EL SISTEMA: "," ",#REF!," ",AC120," ",AD120)</f>
        <v>#REF!</v>
      </c>
    </row>
    <row r="121" ht="15.75" customHeight="1">
      <c r="A121" s="605">
        <v>7.0393853E8</v>
      </c>
      <c r="B121" s="606" t="s">
        <v>7823</v>
      </c>
      <c r="C121" s="607" t="s">
        <v>1814</v>
      </c>
      <c r="D121" s="607" t="s">
        <v>33</v>
      </c>
      <c r="E121" s="608">
        <v>317.0</v>
      </c>
      <c r="F121" s="607">
        <v>4.0</v>
      </c>
      <c r="G121" s="609">
        <v>47851.0</v>
      </c>
      <c r="H121" s="610"/>
      <c r="I121" s="610"/>
      <c r="J121" s="610"/>
      <c r="K121" s="610"/>
      <c r="L121" s="610"/>
      <c r="M121" s="610"/>
      <c r="N121" s="642"/>
      <c r="O121" s="696" t="s">
        <v>7824</v>
      </c>
      <c r="P121" s="641" t="s">
        <v>52</v>
      </c>
      <c r="Q121" s="641"/>
      <c r="R121" s="642">
        <v>105.0</v>
      </c>
      <c r="S121" s="613">
        <f t="shared" si="22"/>
        <v>5.29</v>
      </c>
      <c r="T121" s="696"/>
      <c r="U121" s="696"/>
      <c r="V121" s="614" t="s">
        <v>7825</v>
      </c>
      <c r="W121" s="614" t="s">
        <v>7327</v>
      </c>
      <c r="X121" s="614"/>
      <c r="Y121" s="614"/>
      <c r="Z121" s="615" t="s">
        <v>7822</v>
      </c>
      <c r="AA121" s="696" t="s">
        <v>7824</v>
      </c>
      <c r="AB121" s="696" t="s">
        <v>7824</v>
      </c>
      <c r="AC121" s="696" t="s">
        <v>7824</v>
      </c>
      <c r="AD121" s="9" t="s">
        <v>7498</v>
      </c>
      <c r="AE121" s="9" t="str">
        <f t="shared" si="23"/>
        <v>#REF!</v>
      </c>
    </row>
    <row r="122" ht="15.75" customHeight="1">
      <c r="A122" s="605">
        <v>1.0663329E8</v>
      </c>
      <c r="B122" s="606" t="s">
        <v>7826</v>
      </c>
      <c r="C122" s="607" t="s">
        <v>3649</v>
      </c>
      <c r="D122" s="607" t="s">
        <v>33</v>
      </c>
      <c r="E122" s="608">
        <v>318.0</v>
      </c>
      <c r="F122" s="607">
        <v>4.0</v>
      </c>
      <c r="G122" s="609">
        <v>47851.0</v>
      </c>
      <c r="H122" s="610"/>
      <c r="I122" s="610"/>
      <c r="J122" s="610"/>
      <c r="K122" s="610"/>
      <c r="L122" s="610"/>
      <c r="M122" s="610"/>
      <c r="N122" s="611" t="s">
        <v>7827</v>
      </c>
      <c r="O122" s="621" t="s">
        <v>7828</v>
      </c>
      <c r="P122" s="612" t="s">
        <v>52</v>
      </c>
      <c r="Q122" s="612"/>
      <c r="R122" s="611">
        <v>106.0</v>
      </c>
      <c r="S122" s="613">
        <f t="shared" si="22"/>
        <v>5.29</v>
      </c>
      <c r="T122" s="622" t="s">
        <v>1581</v>
      </c>
      <c r="U122" s="622"/>
      <c r="V122" s="614" t="s">
        <v>7829</v>
      </c>
      <c r="W122" s="614" t="s">
        <v>7327</v>
      </c>
      <c r="X122" s="614"/>
      <c r="Y122" s="614"/>
      <c r="Z122" s="615" t="s">
        <v>7830</v>
      </c>
      <c r="AA122" s="623" t="s">
        <v>1581</v>
      </c>
      <c r="AB122" s="624" t="s">
        <v>44</v>
      </c>
      <c r="AC122" s="81"/>
      <c r="AD122" s="371" t="s">
        <v>7417</v>
      </c>
      <c r="AE122" s="81" t="str">
        <f t="shared" si="23"/>
        <v>#REF!</v>
      </c>
    </row>
    <row r="123" ht="15.75" customHeight="1">
      <c r="A123" s="605">
        <v>1.01654507E8</v>
      </c>
      <c r="B123" s="606" t="s">
        <v>7831</v>
      </c>
      <c r="C123" s="607" t="s">
        <v>1814</v>
      </c>
      <c r="D123" s="607" t="s">
        <v>33</v>
      </c>
      <c r="E123" s="608">
        <v>318.0</v>
      </c>
      <c r="F123" s="607">
        <v>4.0</v>
      </c>
      <c r="G123" s="609">
        <v>47860.0</v>
      </c>
      <c r="H123" s="610"/>
      <c r="I123" s="610"/>
      <c r="J123" s="610"/>
      <c r="K123" s="610"/>
      <c r="L123" s="610"/>
      <c r="M123" s="610"/>
      <c r="N123" s="611" t="s">
        <v>7827</v>
      </c>
      <c r="O123" s="621" t="s">
        <v>7828</v>
      </c>
      <c r="P123" s="612" t="s">
        <v>52</v>
      </c>
      <c r="Q123" s="612"/>
      <c r="R123" s="611">
        <v>107.0</v>
      </c>
      <c r="S123" s="613">
        <f t="shared" si="22"/>
        <v>5.29</v>
      </c>
      <c r="T123" s="622" t="s">
        <v>1581</v>
      </c>
      <c r="U123" s="622"/>
      <c r="V123" s="614" t="s">
        <v>7829</v>
      </c>
      <c r="W123" s="614" t="s">
        <v>7327</v>
      </c>
      <c r="X123" s="614"/>
      <c r="Y123" s="614"/>
      <c r="Z123" s="615" t="s">
        <v>7830</v>
      </c>
      <c r="AA123" s="623" t="s">
        <v>1581</v>
      </c>
      <c r="AB123" s="624" t="s">
        <v>44</v>
      </c>
      <c r="AC123" s="81"/>
      <c r="AD123" s="371" t="s">
        <v>7417</v>
      </c>
      <c r="AE123" s="81" t="str">
        <f t="shared" si="23"/>
        <v>#REF!</v>
      </c>
    </row>
    <row r="124" ht="15.75" customHeight="1">
      <c r="A124" s="605">
        <v>7.05627727E8</v>
      </c>
      <c r="B124" s="606" t="s">
        <v>7832</v>
      </c>
      <c r="C124" s="607" t="s">
        <v>1814</v>
      </c>
      <c r="D124" s="607" t="s">
        <v>33</v>
      </c>
      <c r="E124" s="608">
        <v>319.0</v>
      </c>
      <c r="F124" s="607">
        <v>4.0</v>
      </c>
      <c r="G124" s="609">
        <v>47851.0</v>
      </c>
      <c r="H124" s="610"/>
      <c r="I124" s="610"/>
      <c r="J124" s="610"/>
      <c r="K124" s="610"/>
      <c r="L124" s="610"/>
      <c r="M124" s="610"/>
      <c r="N124" s="644" t="s">
        <v>7833</v>
      </c>
      <c r="O124" s="645" t="s">
        <v>7834</v>
      </c>
      <c r="P124" s="646" t="s">
        <v>52</v>
      </c>
      <c r="Q124" s="646"/>
      <c r="R124" s="644">
        <v>108.0</v>
      </c>
      <c r="S124" s="613">
        <f t="shared" si="22"/>
        <v>5.29</v>
      </c>
      <c r="T124" s="657" t="s">
        <v>7835</v>
      </c>
      <c r="U124" s="657"/>
      <c r="V124" s="614">
        <v>4140004.0</v>
      </c>
      <c r="W124" s="614" t="s">
        <v>7327</v>
      </c>
      <c r="X124" s="614"/>
      <c r="Y124" s="614"/>
      <c r="Z124" s="615" t="s">
        <v>7836</v>
      </c>
      <c r="AA124" s="697" t="s">
        <v>5346</v>
      </c>
      <c r="AB124" s="633" t="s">
        <v>7381</v>
      </c>
      <c r="AE124" s="9" t="str">
        <f t="shared" si="23"/>
        <v>#REF!</v>
      </c>
    </row>
    <row r="125" ht="15.75" customHeight="1">
      <c r="A125" s="605">
        <v>1.04989983E8</v>
      </c>
      <c r="B125" s="606" t="s">
        <v>7837</v>
      </c>
      <c r="C125" s="607" t="s">
        <v>3649</v>
      </c>
      <c r="D125" s="607" t="s">
        <v>33</v>
      </c>
      <c r="E125" s="608">
        <v>320.0</v>
      </c>
      <c r="F125" s="607">
        <v>4.0</v>
      </c>
      <c r="G125" s="609">
        <v>47851.0</v>
      </c>
      <c r="H125" s="610"/>
      <c r="I125" s="610"/>
      <c r="J125" s="610"/>
      <c r="K125" s="610"/>
      <c r="L125" s="610"/>
      <c r="M125" s="610"/>
      <c r="N125" s="611" t="s">
        <v>7838</v>
      </c>
      <c r="O125" s="621" t="s">
        <v>7839</v>
      </c>
      <c r="P125" s="612" t="s">
        <v>224</v>
      </c>
      <c r="Q125" s="612"/>
      <c r="R125" s="611">
        <v>109.0</v>
      </c>
      <c r="S125" s="613">
        <f t="shared" si="22"/>
        <v>5.29</v>
      </c>
      <c r="T125" s="622" t="str">
        <f>DATE(YEAR(V125)+2,MONTH(V125),DAY(V125))</f>
        <v>#NUM!</v>
      </c>
      <c r="U125" s="622"/>
      <c r="V125" s="614" t="s">
        <v>7840</v>
      </c>
      <c r="W125" s="614" t="s">
        <v>7327</v>
      </c>
      <c r="X125" s="614"/>
      <c r="Y125" s="614"/>
      <c r="Z125" s="615" t="s">
        <v>7841</v>
      </c>
      <c r="AA125" s="626" t="s">
        <v>107</v>
      </c>
      <c r="AB125" s="631" t="s">
        <v>5437</v>
      </c>
      <c r="AE125" s="9" t="str">
        <f t="shared" si="23"/>
        <v>#REF!</v>
      </c>
    </row>
    <row r="126" ht="15.75" customHeight="1">
      <c r="A126" s="605">
        <v>1.03168035E8</v>
      </c>
      <c r="B126" s="606" t="s">
        <v>7842</v>
      </c>
      <c r="C126" s="607" t="s">
        <v>3649</v>
      </c>
      <c r="D126" s="607" t="s">
        <v>33</v>
      </c>
      <c r="E126" s="608">
        <v>320.0</v>
      </c>
      <c r="F126" s="607">
        <v>4.0</v>
      </c>
      <c r="G126" s="608" t="s">
        <v>7407</v>
      </c>
      <c r="H126" s="610"/>
      <c r="I126" s="610"/>
      <c r="J126" s="610"/>
      <c r="K126" s="610"/>
      <c r="L126" s="610"/>
      <c r="M126" s="610"/>
      <c r="N126" s="642" t="s">
        <v>6236</v>
      </c>
      <c r="O126" s="673" t="s">
        <v>7843</v>
      </c>
      <c r="P126" s="641" t="s">
        <v>224</v>
      </c>
      <c r="Q126" s="641"/>
      <c r="R126" s="642">
        <v>110.0</v>
      </c>
      <c r="S126" s="613">
        <f t="shared" si="22"/>
        <v>5.29</v>
      </c>
      <c r="T126" s="622">
        <v>45771.0</v>
      </c>
      <c r="U126" s="622"/>
      <c r="V126" s="614" t="s">
        <v>7844</v>
      </c>
      <c r="W126" s="614" t="s">
        <v>7327</v>
      </c>
      <c r="X126" s="614"/>
      <c r="Y126" s="614"/>
      <c r="Z126" s="615" t="s">
        <v>7808</v>
      </c>
      <c r="AA126" s="623" t="s">
        <v>1581</v>
      </c>
      <c r="AB126" s="633" t="s">
        <v>7381</v>
      </c>
      <c r="AC126" s="9" t="s">
        <v>7375</v>
      </c>
      <c r="AE126" s="9" t="str">
        <f t="shared" si="23"/>
        <v>#REF!</v>
      </c>
    </row>
    <row r="127" ht="15.75" customHeight="1">
      <c r="A127" s="616">
        <v>1.04122882E8</v>
      </c>
      <c r="B127" s="617" t="s">
        <v>7845</v>
      </c>
      <c r="C127" s="607" t="s">
        <v>3649</v>
      </c>
      <c r="D127" s="618" t="s">
        <v>688</v>
      </c>
      <c r="E127" s="619">
        <v>321.0</v>
      </c>
      <c r="F127" s="607"/>
      <c r="G127" s="619" t="s">
        <v>7846</v>
      </c>
      <c r="H127" s="610"/>
      <c r="I127" s="610"/>
      <c r="J127" s="610"/>
      <c r="K127" s="610"/>
      <c r="L127" s="610"/>
      <c r="M127" s="610"/>
      <c r="N127" s="670"/>
      <c r="O127" s="671"/>
      <c r="P127" s="672"/>
      <c r="Q127" s="672"/>
      <c r="R127" s="670"/>
      <c r="S127" s="613"/>
      <c r="T127" s="622"/>
      <c r="U127" s="622"/>
      <c r="V127" s="614"/>
      <c r="W127" s="614"/>
      <c r="X127" s="614"/>
      <c r="Y127" s="614"/>
      <c r="Z127" s="615"/>
      <c r="AA127" s="623"/>
      <c r="AB127" s="633"/>
      <c r="AC127" s="9"/>
      <c r="AD127" s="416"/>
      <c r="AE127" s="9"/>
    </row>
    <row r="128" ht="15.75" customHeight="1">
      <c r="A128" s="605">
        <v>1.02643913E8</v>
      </c>
      <c r="B128" s="606" t="s">
        <v>7847</v>
      </c>
      <c r="C128" s="607" t="s">
        <v>3649</v>
      </c>
      <c r="D128" s="607" t="s">
        <v>33</v>
      </c>
      <c r="E128" s="608">
        <v>323.0</v>
      </c>
      <c r="F128" s="607">
        <v>4.0</v>
      </c>
      <c r="G128" s="608" t="s">
        <v>7407</v>
      </c>
      <c r="H128" s="610"/>
      <c r="I128" s="610"/>
      <c r="J128" s="610"/>
      <c r="K128" s="610"/>
      <c r="L128" s="610"/>
      <c r="M128" s="610"/>
      <c r="N128" s="611" t="s">
        <v>7848</v>
      </c>
      <c r="O128" s="621" t="s">
        <v>7849</v>
      </c>
      <c r="P128" s="612" t="s">
        <v>52</v>
      </c>
      <c r="Q128" s="612"/>
      <c r="R128" s="611">
        <v>111.0</v>
      </c>
      <c r="S128" s="613">
        <f t="shared" ref="S128:S150" si="24">2.3*2.3</f>
        <v>5.29</v>
      </c>
      <c r="T128" s="622" t="s">
        <v>1581</v>
      </c>
      <c r="U128" s="622"/>
      <c r="V128" s="614" t="s">
        <v>7850</v>
      </c>
      <c r="W128" s="614" t="s">
        <v>7327</v>
      </c>
      <c r="X128" s="614"/>
      <c r="Y128" s="614"/>
      <c r="Z128" s="615" t="s">
        <v>7851</v>
      </c>
      <c r="AA128" s="623" t="s">
        <v>1581</v>
      </c>
      <c r="AB128" s="633" t="s">
        <v>7381</v>
      </c>
      <c r="AC128" s="81" t="s">
        <v>7375</v>
      </c>
      <c r="AD128" s="371" t="s">
        <v>7417</v>
      </c>
      <c r="AE128" s="81" t="str">
        <f t="shared" ref="AE128:AE150" si="25">CONCATENATE(O128," "," CON EL PUESTO NUMERO ",R128," CON EL GIRO ",P128," VIGENCIA DEL CONTRATO: ",AA128," LOCAL  ",AB128,", CONSTA EN EL SISTEMA: "," ",#REF!," ",AC128," ",AD128)</f>
        <v>#REF!</v>
      </c>
    </row>
    <row r="129" ht="15.75" customHeight="1">
      <c r="A129" s="133">
        <v>1.04630074E8</v>
      </c>
      <c r="B129" s="133" t="s">
        <v>7852</v>
      </c>
      <c r="C129" s="133" t="s">
        <v>4321</v>
      </c>
      <c r="D129" s="133" t="s">
        <v>9</v>
      </c>
      <c r="E129" s="133">
        <v>323.0</v>
      </c>
      <c r="F129" s="133" t="s">
        <v>4355</v>
      </c>
      <c r="G129" s="659">
        <v>49316.0</v>
      </c>
      <c r="H129" s="610"/>
      <c r="I129" s="610"/>
      <c r="J129" s="610"/>
      <c r="K129" s="610"/>
      <c r="L129" s="610"/>
      <c r="M129" s="610"/>
      <c r="N129" s="611" t="s">
        <v>7848</v>
      </c>
      <c r="O129" s="621" t="s">
        <v>7849</v>
      </c>
      <c r="P129" s="612" t="s">
        <v>52</v>
      </c>
      <c r="Q129" s="612"/>
      <c r="R129" s="611">
        <v>112.0</v>
      </c>
      <c r="S129" s="613">
        <f t="shared" si="24"/>
        <v>5.29</v>
      </c>
      <c r="T129" s="622" t="s">
        <v>1581</v>
      </c>
      <c r="U129" s="622"/>
      <c r="V129" s="614" t="s">
        <v>7850</v>
      </c>
      <c r="W129" s="614" t="s">
        <v>7327</v>
      </c>
      <c r="X129" s="614"/>
      <c r="Y129" s="614"/>
      <c r="Z129" s="615" t="s">
        <v>7851</v>
      </c>
      <c r="AA129" s="623" t="s">
        <v>1581</v>
      </c>
      <c r="AB129" s="633" t="s">
        <v>7381</v>
      </c>
      <c r="AC129" s="81"/>
      <c r="AD129" s="371" t="s">
        <v>7417</v>
      </c>
      <c r="AE129" s="81" t="str">
        <f t="shared" si="25"/>
        <v>#REF!</v>
      </c>
    </row>
    <row r="130" ht="15.75" customHeight="1">
      <c r="A130" s="605">
        <v>1.05657431E8</v>
      </c>
      <c r="B130" s="606" t="s">
        <v>7853</v>
      </c>
      <c r="C130" s="607" t="s">
        <v>7854</v>
      </c>
      <c r="D130" s="607" t="s">
        <v>33</v>
      </c>
      <c r="E130" s="608">
        <v>324.0</v>
      </c>
      <c r="F130" s="607">
        <v>4.0</v>
      </c>
      <c r="G130" s="609">
        <v>47851.0</v>
      </c>
      <c r="H130" s="610"/>
      <c r="I130" s="610"/>
      <c r="J130" s="610"/>
      <c r="K130" s="610"/>
      <c r="L130" s="610"/>
      <c r="M130" s="610"/>
      <c r="N130" s="698" t="s">
        <v>7855</v>
      </c>
      <c r="O130" s="699" t="s">
        <v>7856</v>
      </c>
      <c r="P130" s="700" t="s">
        <v>52</v>
      </c>
      <c r="Q130" s="700"/>
      <c r="R130" s="698">
        <v>113.0</v>
      </c>
      <c r="S130" s="613">
        <f t="shared" si="24"/>
        <v>5.29</v>
      </c>
      <c r="T130" s="622" t="s">
        <v>1581</v>
      </c>
      <c r="U130" s="622"/>
      <c r="V130" s="614" t="s">
        <v>7857</v>
      </c>
      <c r="W130" s="614" t="s">
        <v>7327</v>
      </c>
      <c r="X130" s="614"/>
      <c r="Y130" s="614"/>
      <c r="Z130" s="615" t="s">
        <v>7858</v>
      </c>
      <c r="AA130" s="623" t="s">
        <v>1581</v>
      </c>
      <c r="AB130" s="633" t="s">
        <v>7381</v>
      </c>
      <c r="AC130" s="9" t="s">
        <v>7375</v>
      </c>
      <c r="AE130" s="9" t="str">
        <f t="shared" si="25"/>
        <v>#REF!</v>
      </c>
    </row>
    <row r="131" ht="15.75" customHeight="1">
      <c r="A131" s="605">
        <v>1.02759545E8</v>
      </c>
      <c r="B131" s="606" t="s">
        <v>7859</v>
      </c>
      <c r="C131" s="607" t="s">
        <v>3649</v>
      </c>
      <c r="D131" s="607" t="s">
        <v>33</v>
      </c>
      <c r="E131" s="608">
        <v>324.0</v>
      </c>
      <c r="F131" s="607">
        <v>4.0</v>
      </c>
      <c r="G131" s="609">
        <v>48249.0</v>
      </c>
      <c r="H131" s="610"/>
      <c r="I131" s="610"/>
      <c r="J131" s="610"/>
      <c r="K131" s="610"/>
      <c r="L131" s="610"/>
      <c r="M131" s="610"/>
      <c r="N131" s="611" t="s">
        <v>7860</v>
      </c>
      <c r="O131" s="621" t="s">
        <v>7861</v>
      </c>
      <c r="P131" s="612" t="s">
        <v>52</v>
      </c>
      <c r="Q131" s="612"/>
      <c r="R131" s="611">
        <v>114.0</v>
      </c>
      <c r="S131" s="613">
        <f t="shared" si="24"/>
        <v>5.29</v>
      </c>
      <c r="T131" s="622" t="s">
        <v>1581</v>
      </c>
      <c r="U131" s="622"/>
      <c r="V131" s="614">
        <v>4100806.0</v>
      </c>
      <c r="W131" s="614" t="s">
        <v>7327</v>
      </c>
      <c r="X131" s="614"/>
      <c r="Y131" s="614"/>
      <c r="Z131" s="615" t="s">
        <v>7862</v>
      </c>
      <c r="AA131" s="623" t="s">
        <v>1581</v>
      </c>
      <c r="AB131" s="633" t="s">
        <v>7381</v>
      </c>
      <c r="AC131" s="81" t="s">
        <v>7375</v>
      </c>
      <c r="AD131" s="371" t="s">
        <v>7417</v>
      </c>
      <c r="AE131" s="81" t="str">
        <f t="shared" si="25"/>
        <v>#REF!</v>
      </c>
    </row>
    <row r="132" ht="15.75" customHeight="1">
      <c r="A132" s="605">
        <v>1.04983036E8</v>
      </c>
      <c r="B132" s="606" t="s">
        <v>7863</v>
      </c>
      <c r="C132" s="607" t="s">
        <v>1814</v>
      </c>
      <c r="D132" s="607" t="s">
        <v>33</v>
      </c>
      <c r="E132" s="608">
        <v>326.0</v>
      </c>
      <c r="F132" s="607">
        <v>4.0</v>
      </c>
      <c r="G132" s="609">
        <v>47859.0</v>
      </c>
      <c r="H132" s="610"/>
      <c r="I132" s="610"/>
      <c r="J132" s="610"/>
      <c r="K132" s="610"/>
      <c r="L132" s="610"/>
      <c r="M132" s="610"/>
      <c r="N132" s="611" t="s">
        <v>7860</v>
      </c>
      <c r="O132" s="621" t="s">
        <v>7861</v>
      </c>
      <c r="P132" s="612" t="s">
        <v>52</v>
      </c>
      <c r="Q132" s="612"/>
      <c r="R132" s="611">
        <v>115.0</v>
      </c>
      <c r="S132" s="613">
        <f t="shared" si="24"/>
        <v>5.29</v>
      </c>
      <c r="T132" s="622" t="s">
        <v>1581</v>
      </c>
      <c r="U132" s="622"/>
      <c r="V132" s="614">
        <v>4100806.0</v>
      </c>
      <c r="W132" s="614" t="s">
        <v>7327</v>
      </c>
      <c r="X132" s="614"/>
      <c r="Y132" s="614"/>
      <c r="Z132" s="615" t="s">
        <v>7862</v>
      </c>
      <c r="AA132" s="623" t="s">
        <v>1581</v>
      </c>
      <c r="AB132" s="633" t="s">
        <v>7381</v>
      </c>
      <c r="AC132" s="81" t="s">
        <v>7375</v>
      </c>
      <c r="AD132" s="371" t="s">
        <v>7417</v>
      </c>
      <c r="AE132" s="81" t="str">
        <f t="shared" si="25"/>
        <v>#REF!</v>
      </c>
    </row>
    <row r="133" ht="15.75" customHeight="1">
      <c r="A133" s="616">
        <v>3.01990578E8</v>
      </c>
      <c r="B133" s="617" t="s">
        <v>7864</v>
      </c>
      <c r="C133" s="618" t="s">
        <v>4195</v>
      </c>
      <c r="D133" s="618" t="s">
        <v>9</v>
      </c>
      <c r="E133" s="619">
        <v>327.0</v>
      </c>
      <c r="F133" s="618" t="s">
        <v>4355</v>
      </c>
      <c r="G133" s="701">
        <v>12791.0</v>
      </c>
      <c r="H133" s="610"/>
      <c r="I133" s="610"/>
      <c r="J133" s="610"/>
      <c r="K133" s="610"/>
      <c r="L133" s="610"/>
      <c r="M133" s="610"/>
      <c r="N133" s="611" t="s">
        <v>7865</v>
      </c>
      <c r="O133" s="621" t="s">
        <v>7510</v>
      </c>
      <c r="P133" s="612" t="s">
        <v>7466</v>
      </c>
      <c r="Q133" s="612"/>
      <c r="R133" s="611">
        <v>116.0</v>
      </c>
      <c r="S133" s="613">
        <f t="shared" si="24"/>
        <v>5.29</v>
      </c>
      <c r="T133" s="622" t="str">
        <f t="shared" ref="T133:T134" si="26">DATE(YEAR(V133)+2,MONTH(V133),DAY(V133))</f>
        <v>#NUM!</v>
      </c>
      <c r="U133" s="622"/>
      <c r="V133" s="614" t="s">
        <v>7866</v>
      </c>
      <c r="W133" s="614" t="s">
        <v>7327</v>
      </c>
      <c r="X133" s="614"/>
      <c r="Y133" s="614"/>
      <c r="Z133" s="615" t="s">
        <v>7867</v>
      </c>
      <c r="AA133" s="626" t="s">
        <v>107</v>
      </c>
      <c r="AB133" s="633" t="s">
        <v>7381</v>
      </c>
      <c r="AC133" s="81" t="s">
        <v>7375</v>
      </c>
      <c r="AD133" s="371" t="s">
        <v>7417</v>
      </c>
      <c r="AE133" s="81" t="str">
        <f t="shared" si="25"/>
        <v>#REF!</v>
      </c>
    </row>
    <row r="134" ht="15.75" customHeight="1">
      <c r="A134" s="605">
        <v>1.01834315E8</v>
      </c>
      <c r="B134" s="606" t="s">
        <v>7868</v>
      </c>
      <c r="C134" s="607" t="s">
        <v>1814</v>
      </c>
      <c r="D134" s="607" t="s">
        <v>33</v>
      </c>
      <c r="E134" s="608">
        <v>327.0</v>
      </c>
      <c r="F134" s="607">
        <v>4.0</v>
      </c>
      <c r="G134" s="609">
        <v>47851.0</v>
      </c>
      <c r="H134" s="702" t="s">
        <v>7869</v>
      </c>
      <c r="I134" s="610"/>
      <c r="J134" s="610"/>
      <c r="K134" s="610"/>
      <c r="L134" s="610"/>
      <c r="M134" s="610"/>
      <c r="N134" s="611" t="s">
        <v>7865</v>
      </c>
      <c r="O134" s="621" t="s">
        <v>7510</v>
      </c>
      <c r="P134" s="612" t="s">
        <v>7466</v>
      </c>
      <c r="Q134" s="612"/>
      <c r="R134" s="611">
        <v>117.0</v>
      </c>
      <c r="S134" s="613">
        <f t="shared" si="24"/>
        <v>5.29</v>
      </c>
      <c r="T134" s="622" t="str">
        <f t="shared" si="26"/>
        <v>#NUM!</v>
      </c>
      <c r="U134" s="622"/>
      <c r="V134" s="614" t="s">
        <v>7866</v>
      </c>
      <c r="W134" s="614" t="s">
        <v>7327</v>
      </c>
      <c r="X134" s="614"/>
      <c r="Y134" s="614"/>
      <c r="Z134" s="615" t="s">
        <v>7867</v>
      </c>
      <c r="AA134" s="626" t="s">
        <v>107</v>
      </c>
      <c r="AB134" s="633" t="s">
        <v>7381</v>
      </c>
      <c r="AC134" s="81" t="s">
        <v>7375</v>
      </c>
      <c r="AD134" s="371" t="s">
        <v>7417</v>
      </c>
      <c r="AE134" s="81" t="str">
        <f t="shared" si="25"/>
        <v>#REF!</v>
      </c>
    </row>
    <row r="135" ht="15.75" customHeight="1">
      <c r="A135" s="605">
        <v>1.01624252E8</v>
      </c>
      <c r="B135" s="606" t="s">
        <v>7870</v>
      </c>
      <c r="C135" s="607" t="s">
        <v>3649</v>
      </c>
      <c r="D135" s="607" t="s">
        <v>33</v>
      </c>
      <c r="E135" s="608">
        <v>328.0</v>
      </c>
      <c r="F135" s="607">
        <v>4.0</v>
      </c>
      <c r="G135" s="609">
        <v>47855.0</v>
      </c>
      <c r="H135" s="610"/>
      <c r="I135" s="610"/>
      <c r="J135" s="610"/>
      <c r="K135" s="610"/>
      <c r="L135" s="610"/>
      <c r="M135" s="610"/>
      <c r="N135" s="611" t="s">
        <v>7871</v>
      </c>
      <c r="O135" s="621" t="s">
        <v>7872</v>
      </c>
      <c r="P135" s="612" t="s">
        <v>231</v>
      </c>
      <c r="Q135" s="612"/>
      <c r="R135" s="611">
        <v>118.0</v>
      </c>
      <c r="S135" s="613">
        <f t="shared" si="24"/>
        <v>5.29</v>
      </c>
      <c r="T135" s="622" t="s">
        <v>1581</v>
      </c>
      <c r="U135" s="622"/>
      <c r="V135" s="614" t="s">
        <v>7873</v>
      </c>
      <c r="W135" s="614" t="s">
        <v>7327</v>
      </c>
      <c r="X135" s="614"/>
      <c r="Y135" s="614"/>
      <c r="Z135" s="615" t="s">
        <v>7858</v>
      </c>
      <c r="AA135" s="623" t="s">
        <v>1581</v>
      </c>
      <c r="AB135" s="633" t="s">
        <v>7381</v>
      </c>
      <c r="AC135" s="81" t="s">
        <v>7375</v>
      </c>
      <c r="AD135" s="371" t="s">
        <v>7417</v>
      </c>
      <c r="AE135" s="81" t="str">
        <f t="shared" si="25"/>
        <v>#REF!</v>
      </c>
    </row>
    <row r="136" ht="15.75" customHeight="1">
      <c r="A136" s="605">
        <v>1.02337623E8</v>
      </c>
      <c r="B136" s="606" t="s">
        <v>7874</v>
      </c>
      <c r="C136" s="607" t="s">
        <v>3649</v>
      </c>
      <c r="D136" s="607" t="s">
        <v>33</v>
      </c>
      <c r="E136" s="608">
        <v>329.0</v>
      </c>
      <c r="F136" s="607">
        <v>4.0</v>
      </c>
      <c r="G136" s="609">
        <v>47912.0</v>
      </c>
      <c r="H136" s="610"/>
      <c r="I136" s="610"/>
      <c r="J136" s="610"/>
      <c r="K136" s="610"/>
      <c r="L136" s="610"/>
      <c r="M136" s="610"/>
      <c r="N136" s="611" t="s">
        <v>7871</v>
      </c>
      <c r="O136" s="621" t="s">
        <v>7872</v>
      </c>
      <c r="P136" s="612" t="s">
        <v>231</v>
      </c>
      <c r="Q136" s="612"/>
      <c r="R136" s="611">
        <v>119.0</v>
      </c>
      <c r="S136" s="613">
        <f t="shared" si="24"/>
        <v>5.29</v>
      </c>
      <c r="T136" s="622" t="s">
        <v>1581</v>
      </c>
      <c r="U136" s="622"/>
      <c r="V136" s="614" t="s">
        <v>7873</v>
      </c>
      <c r="W136" s="614" t="s">
        <v>7327</v>
      </c>
      <c r="X136" s="614"/>
      <c r="Y136" s="614"/>
      <c r="Z136" s="615" t="s">
        <v>7858</v>
      </c>
      <c r="AA136" s="623" t="s">
        <v>1581</v>
      </c>
      <c r="AB136" s="633" t="s">
        <v>7381</v>
      </c>
      <c r="AC136" s="81" t="s">
        <v>7375</v>
      </c>
      <c r="AD136" s="371" t="s">
        <v>7417</v>
      </c>
      <c r="AE136" s="81" t="str">
        <f t="shared" si="25"/>
        <v>#REF!</v>
      </c>
    </row>
    <row r="137" ht="15.75" customHeight="1">
      <c r="A137" s="605">
        <v>1.01811172E8</v>
      </c>
      <c r="B137" s="606" t="s">
        <v>7875</v>
      </c>
      <c r="C137" s="607" t="s">
        <v>3649</v>
      </c>
      <c r="D137" s="607" t="s">
        <v>33</v>
      </c>
      <c r="E137" s="608">
        <v>330.0</v>
      </c>
      <c r="F137" s="607">
        <v>4.0</v>
      </c>
      <c r="G137" s="609">
        <v>48215.0</v>
      </c>
      <c r="H137" s="610"/>
      <c r="I137" s="610"/>
      <c r="J137" s="610"/>
      <c r="K137" s="610"/>
      <c r="L137" s="610"/>
      <c r="M137" s="610"/>
      <c r="N137" s="611" t="s">
        <v>7876</v>
      </c>
      <c r="O137" s="621" t="s">
        <v>7877</v>
      </c>
      <c r="P137" s="612" t="s">
        <v>7878</v>
      </c>
      <c r="Q137" s="612"/>
      <c r="R137" s="611">
        <v>120.0</v>
      </c>
      <c r="S137" s="613">
        <f t="shared" si="24"/>
        <v>5.29</v>
      </c>
      <c r="T137" s="622" t="s">
        <v>1581</v>
      </c>
      <c r="U137" s="622"/>
      <c r="V137" s="614" t="s">
        <v>7879</v>
      </c>
      <c r="W137" s="614" t="s">
        <v>7327</v>
      </c>
      <c r="X137" s="614"/>
      <c r="Y137" s="614"/>
      <c r="Z137" s="615" t="s">
        <v>7880</v>
      </c>
      <c r="AA137" s="623" t="s">
        <v>1581</v>
      </c>
      <c r="AB137" s="624" t="s">
        <v>44</v>
      </c>
      <c r="AC137" s="81"/>
      <c r="AD137" s="371" t="s">
        <v>7417</v>
      </c>
      <c r="AE137" s="81" t="str">
        <f t="shared" si="25"/>
        <v>#REF!</v>
      </c>
    </row>
    <row r="138" ht="15.75" customHeight="1">
      <c r="A138" s="605">
        <v>1.03210555E8</v>
      </c>
      <c r="B138" s="606" t="s">
        <v>7881</v>
      </c>
      <c r="C138" s="607" t="s">
        <v>7854</v>
      </c>
      <c r="D138" s="607" t="s">
        <v>33</v>
      </c>
      <c r="E138" s="608">
        <v>330.0</v>
      </c>
      <c r="F138" s="607">
        <v>4.0</v>
      </c>
      <c r="G138" s="609">
        <v>47851.0</v>
      </c>
      <c r="H138" s="610"/>
      <c r="I138" s="610"/>
      <c r="J138" s="610"/>
      <c r="K138" s="610"/>
      <c r="L138" s="610"/>
      <c r="M138" s="610"/>
      <c r="N138" s="611" t="s">
        <v>7876</v>
      </c>
      <c r="O138" s="621" t="s">
        <v>7877</v>
      </c>
      <c r="P138" s="612" t="s">
        <v>7878</v>
      </c>
      <c r="Q138" s="612"/>
      <c r="R138" s="611">
        <v>121.0</v>
      </c>
      <c r="S138" s="613">
        <f t="shared" si="24"/>
        <v>5.29</v>
      </c>
      <c r="T138" s="622" t="s">
        <v>1581</v>
      </c>
      <c r="U138" s="622"/>
      <c r="V138" s="614" t="s">
        <v>7879</v>
      </c>
      <c r="W138" s="614" t="s">
        <v>7327</v>
      </c>
      <c r="X138" s="614"/>
      <c r="Y138" s="614"/>
      <c r="Z138" s="615" t="s">
        <v>7880</v>
      </c>
      <c r="AA138" s="623" t="s">
        <v>1581</v>
      </c>
      <c r="AB138" s="624" t="s">
        <v>44</v>
      </c>
      <c r="AC138" s="81"/>
      <c r="AD138" s="371" t="s">
        <v>7417</v>
      </c>
      <c r="AE138" s="81" t="str">
        <f t="shared" si="25"/>
        <v>#REF!</v>
      </c>
    </row>
    <row r="139" ht="15.75" customHeight="1">
      <c r="A139" s="605">
        <v>1.02098142E8</v>
      </c>
      <c r="B139" s="606" t="s">
        <v>7882</v>
      </c>
      <c r="C139" s="607" t="s">
        <v>3649</v>
      </c>
      <c r="D139" s="607" t="s">
        <v>33</v>
      </c>
      <c r="E139" s="608">
        <v>331.0</v>
      </c>
      <c r="F139" s="607">
        <v>4.0</v>
      </c>
      <c r="G139" s="609">
        <v>47851.0</v>
      </c>
      <c r="H139" s="610"/>
      <c r="I139" s="610"/>
      <c r="J139" s="610"/>
      <c r="K139" s="610"/>
      <c r="L139" s="610"/>
      <c r="M139" s="610"/>
      <c r="N139" s="611" t="s">
        <v>7883</v>
      </c>
      <c r="O139" s="621" t="s">
        <v>7884</v>
      </c>
      <c r="P139" s="612" t="s">
        <v>7466</v>
      </c>
      <c r="Q139" s="612"/>
      <c r="R139" s="611">
        <v>122.0</v>
      </c>
      <c r="S139" s="613">
        <f t="shared" si="24"/>
        <v>5.29</v>
      </c>
      <c r="T139" s="622" t="s">
        <v>1581</v>
      </c>
      <c r="U139" s="622"/>
      <c r="V139" s="614" t="s">
        <v>7885</v>
      </c>
      <c r="W139" s="614" t="s">
        <v>7327</v>
      </c>
      <c r="X139" s="614"/>
      <c r="Y139" s="614"/>
      <c r="Z139" s="615" t="s">
        <v>7886</v>
      </c>
      <c r="AA139" s="623" t="s">
        <v>1581</v>
      </c>
      <c r="AB139" s="624" t="s">
        <v>44</v>
      </c>
      <c r="AC139" s="81"/>
      <c r="AD139" s="371" t="s">
        <v>7417</v>
      </c>
      <c r="AE139" s="81" t="str">
        <f t="shared" si="25"/>
        <v>#REF!</v>
      </c>
    </row>
    <row r="140" ht="15.75" customHeight="1">
      <c r="A140" s="605">
        <v>3.02055538E8</v>
      </c>
      <c r="B140" s="606" t="s">
        <v>7887</v>
      </c>
      <c r="C140" s="607" t="s">
        <v>7854</v>
      </c>
      <c r="D140" s="607" t="s">
        <v>33</v>
      </c>
      <c r="E140" s="608">
        <v>331.0</v>
      </c>
      <c r="F140" s="607">
        <v>4.0</v>
      </c>
      <c r="G140" s="609">
        <v>45689.0</v>
      </c>
      <c r="H140" s="610"/>
      <c r="I140" s="610"/>
      <c r="J140" s="610"/>
      <c r="K140" s="610"/>
      <c r="L140" s="610"/>
      <c r="M140" s="610"/>
      <c r="N140" s="611" t="s">
        <v>7883</v>
      </c>
      <c r="O140" s="621" t="s">
        <v>7884</v>
      </c>
      <c r="P140" s="612" t="s">
        <v>7466</v>
      </c>
      <c r="Q140" s="612"/>
      <c r="R140" s="611">
        <v>123.0</v>
      </c>
      <c r="S140" s="613">
        <f t="shared" si="24"/>
        <v>5.29</v>
      </c>
      <c r="T140" s="622" t="s">
        <v>1581</v>
      </c>
      <c r="U140" s="622"/>
      <c r="V140" s="614" t="s">
        <v>7885</v>
      </c>
      <c r="W140" s="614" t="s">
        <v>7327</v>
      </c>
      <c r="X140" s="614"/>
      <c r="Y140" s="614"/>
      <c r="Z140" s="615" t="s">
        <v>7886</v>
      </c>
      <c r="AA140" s="623" t="s">
        <v>1581</v>
      </c>
      <c r="AB140" s="624" t="s">
        <v>44</v>
      </c>
      <c r="AC140" s="81"/>
      <c r="AD140" s="371" t="s">
        <v>7417</v>
      </c>
      <c r="AE140" s="81" t="str">
        <f t="shared" si="25"/>
        <v>#REF!</v>
      </c>
    </row>
    <row r="141" ht="15.75" customHeight="1">
      <c r="A141" s="605">
        <v>1.0330019E8</v>
      </c>
      <c r="B141" s="606" t="s">
        <v>7888</v>
      </c>
      <c r="C141" s="607" t="s">
        <v>3649</v>
      </c>
      <c r="D141" s="607" t="s">
        <v>33</v>
      </c>
      <c r="E141" s="608">
        <v>332.0</v>
      </c>
      <c r="F141" s="607">
        <v>4.0</v>
      </c>
      <c r="G141" s="609">
        <v>47851.0</v>
      </c>
      <c r="H141" s="610" t="s">
        <v>7889</v>
      </c>
      <c r="I141" s="610"/>
      <c r="J141" s="610"/>
      <c r="K141" s="610"/>
      <c r="L141" s="610"/>
      <c r="M141" s="610"/>
      <c r="N141" s="644" t="s">
        <v>7890</v>
      </c>
      <c r="O141" s="645" t="s">
        <v>7891</v>
      </c>
      <c r="P141" s="646" t="s">
        <v>52</v>
      </c>
      <c r="Q141" s="646"/>
      <c r="R141" s="644">
        <v>124.0</v>
      </c>
      <c r="S141" s="613">
        <f t="shared" si="24"/>
        <v>5.29</v>
      </c>
      <c r="T141" s="622" t="s">
        <v>1581</v>
      </c>
      <c r="U141" s="622"/>
      <c r="V141" s="614"/>
      <c r="W141" s="614" t="s">
        <v>7327</v>
      </c>
      <c r="X141" s="614"/>
      <c r="Y141" s="614"/>
      <c r="Z141" s="615" t="s">
        <v>7892</v>
      </c>
      <c r="AA141" s="623" t="s">
        <v>1581</v>
      </c>
      <c r="AB141" s="633" t="s">
        <v>7381</v>
      </c>
      <c r="AC141" s="9" t="s">
        <v>7375</v>
      </c>
      <c r="AE141" s="9" t="str">
        <f t="shared" si="25"/>
        <v>#REF!</v>
      </c>
    </row>
    <row r="142" ht="15.75" customHeight="1">
      <c r="A142" s="616">
        <v>1.04964119E8</v>
      </c>
      <c r="B142" s="617" t="s">
        <v>7893</v>
      </c>
      <c r="C142" s="618" t="s">
        <v>4321</v>
      </c>
      <c r="D142" s="618" t="s">
        <v>9</v>
      </c>
      <c r="E142" s="619">
        <v>332.0</v>
      </c>
      <c r="F142" s="618" t="s">
        <v>4355</v>
      </c>
      <c r="G142" s="620">
        <v>49313.0</v>
      </c>
      <c r="H142" s="610"/>
      <c r="I142" s="610"/>
      <c r="J142" s="610"/>
      <c r="K142" s="610"/>
      <c r="L142" s="610"/>
      <c r="M142" s="610"/>
      <c r="N142" s="611" t="s">
        <v>7894</v>
      </c>
      <c r="O142" s="621" t="s">
        <v>7895</v>
      </c>
      <c r="P142" s="612" t="s">
        <v>52</v>
      </c>
      <c r="Q142" s="612"/>
      <c r="R142" s="611">
        <v>125.0</v>
      </c>
      <c r="S142" s="613">
        <f t="shared" si="24"/>
        <v>5.29</v>
      </c>
      <c r="T142" s="622">
        <v>45693.0</v>
      </c>
      <c r="U142" s="622"/>
      <c r="V142" s="614"/>
      <c r="W142" s="614" t="s">
        <v>7327</v>
      </c>
      <c r="X142" s="614"/>
      <c r="Y142" s="614"/>
      <c r="Z142" s="615" t="s">
        <v>7896</v>
      </c>
      <c r="AA142" s="629" t="s">
        <v>260</v>
      </c>
      <c r="AB142" s="624" t="s">
        <v>260</v>
      </c>
      <c r="AC142" s="9" t="s">
        <v>260</v>
      </c>
      <c r="AE142" s="9" t="str">
        <f t="shared" si="25"/>
        <v>#REF!</v>
      </c>
    </row>
    <row r="143" ht="15.75" customHeight="1">
      <c r="A143" s="605">
        <v>1.04662036E8</v>
      </c>
      <c r="B143" s="606" t="s">
        <v>7897</v>
      </c>
      <c r="C143" s="607" t="s">
        <v>3649</v>
      </c>
      <c r="D143" s="607" t="s">
        <v>33</v>
      </c>
      <c r="E143" s="608">
        <v>333.0</v>
      </c>
      <c r="F143" s="607">
        <v>4.0</v>
      </c>
      <c r="G143" s="609">
        <v>47851.0</v>
      </c>
      <c r="H143" s="610"/>
      <c r="I143" s="610"/>
      <c r="J143" s="610"/>
      <c r="K143" s="610"/>
      <c r="L143" s="610"/>
      <c r="M143" s="610"/>
      <c r="N143" s="611" t="s">
        <v>7898</v>
      </c>
      <c r="O143" s="621" t="s">
        <v>7899</v>
      </c>
      <c r="P143" s="612" t="s">
        <v>231</v>
      </c>
      <c r="Q143" s="612"/>
      <c r="R143" s="611">
        <v>126.0</v>
      </c>
      <c r="S143" s="613">
        <f t="shared" si="24"/>
        <v>5.29</v>
      </c>
      <c r="T143" s="622" t="s">
        <v>1581</v>
      </c>
      <c r="U143" s="622"/>
      <c r="V143" s="614" t="s">
        <v>7900</v>
      </c>
      <c r="W143" s="614" t="s">
        <v>7327</v>
      </c>
      <c r="X143" s="614"/>
      <c r="Y143" s="614"/>
      <c r="Z143" s="615" t="s">
        <v>7901</v>
      </c>
      <c r="AA143" s="623" t="s">
        <v>1581</v>
      </c>
      <c r="AB143" s="633" t="s">
        <v>7381</v>
      </c>
      <c r="AE143" s="9" t="str">
        <f t="shared" si="25"/>
        <v>#REF!</v>
      </c>
    </row>
    <row r="144" ht="15.75" customHeight="1">
      <c r="A144" s="605">
        <v>3.01261764E8</v>
      </c>
      <c r="B144" s="606" t="s">
        <v>7902</v>
      </c>
      <c r="C144" s="607" t="s">
        <v>1814</v>
      </c>
      <c r="D144" s="607" t="s">
        <v>33</v>
      </c>
      <c r="E144" s="608">
        <v>334.0</v>
      </c>
      <c r="F144" s="607">
        <v>4.0</v>
      </c>
      <c r="G144" s="609">
        <v>45299.0</v>
      </c>
      <c r="H144" s="610"/>
      <c r="I144" s="610"/>
      <c r="J144" s="610"/>
      <c r="K144" s="610"/>
      <c r="L144" s="610"/>
      <c r="M144" s="610"/>
      <c r="N144" s="642" t="s">
        <v>7903</v>
      </c>
      <c r="O144" s="673" t="s">
        <v>7904</v>
      </c>
      <c r="P144" s="641" t="s">
        <v>231</v>
      </c>
      <c r="Q144" s="641"/>
      <c r="R144" s="642">
        <v>127.0</v>
      </c>
      <c r="S144" s="613">
        <f t="shared" si="24"/>
        <v>5.29</v>
      </c>
      <c r="T144" s="622" t="str">
        <f t="shared" ref="T144:T145" si="27">DATE(YEAR(V144)+2,MONTH(V144),DAY(V144))</f>
        <v>#NUM!</v>
      </c>
      <c r="U144" s="622"/>
      <c r="V144" s="614" t="s">
        <v>7905</v>
      </c>
      <c r="W144" s="614" t="s">
        <v>7327</v>
      </c>
      <c r="X144" s="614"/>
      <c r="Y144" s="614"/>
      <c r="Z144" s="615" t="s">
        <v>7906</v>
      </c>
      <c r="AA144" s="626" t="s">
        <v>107</v>
      </c>
      <c r="AB144" s="633" t="s">
        <v>7381</v>
      </c>
      <c r="AE144" s="9" t="str">
        <f t="shared" si="25"/>
        <v>#REF!</v>
      </c>
    </row>
    <row r="145" ht="15.75" customHeight="1">
      <c r="A145" s="605">
        <v>1.02980638E8</v>
      </c>
      <c r="B145" s="606" t="s">
        <v>7907</v>
      </c>
      <c r="C145" s="607" t="s">
        <v>1814</v>
      </c>
      <c r="D145" s="607" t="s">
        <v>33</v>
      </c>
      <c r="E145" s="608">
        <v>334.0</v>
      </c>
      <c r="F145" s="607">
        <v>4.0</v>
      </c>
      <c r="G145" s="608" t="s">
        <v>7407</v>
      </c>
      <c r="H145" s="610"/>
      <c r="I145" s="610"/>
      <c r="J145" s="610"/>
      <c r="K145" s="610"/>
      <c r="L145" s="610"/>
      <c r="M145" s="610"/>
      <c r="N145" s="611" t="s">
        <v>7908</v>
      </c>
      <c r="O145" s="621" t="s">
        <v>7909</v>
      </c>
      <c r="P145" s="612" t="s">
        <v>52</v>
      </c>
      <c r="Q145" s="612"/>
      <c r="R145" s="611">
        <v>128.0</v>
      </c>
      <c r="S145" s="613">
        <f t="shared" si="24"/>
        <v>5.29</v>
      </c>
      <c r="T145" s="622" t="str">
        <f t="shared" si="27"/>
        <v>#NUM!</v>
      </c>
      <c r="U145" s="622"/>
      <c r="V145" s="614" t="s">
        <v>7910</v>
      </c>
      <c r="W145" s="614" t="s">
        <v>7327</v>
      </c>
      <c r="X145" s="614"/>
      <c r="Y145" s="614"/>
      <c r="Z145" s="615" t="s">
        <v>7911</v>
      </c>
      <c r="AA145" s="626" t="s">
        <v>107</v>
      </c>
      <c r="AB145" s="624" t="s">
        <v>44</v>
      </c>
      <c r="AC145" s="81"/>
      <c r="AD145" s="371" t="s">
        <v>7417</v>
      </c>
      <c r="AE145" s="81" t="str">
        <f t="shared" si="25"/>
        <v>#REF!</v>
      </c>
    </row>
    <row r="146" ht="15.75" customHeight="1">
      <c r="A146" s="674" t="s">
        <v>7912</v>
      </c>
      <c r="B146" s="677" t="s">
        <v>7913</v>
      </c>
      <c r="C146" s="678" t="s">
        <v>1392</v>
      </c>
      <c r="D146" s="678" t="s">
        <v>33</v>
      </c>
      <c r="E146" s="679" t="s">
        <v>7914</v>
      </c>
      <c r="F146" s="678" t="s">
        <v>5422</v>
      </c>
      <c r="G146" s="679" t="s">
        <v>337</v>
      </c>
      <c r="H146" s="703"/>
      <c r="I146" s="703"/>
      <c r="J146" s="703"/>
      <c r="K146" s="703"/>
      <c r="L146" s="703"/>
      <c r="M146" s="703"/>
      <c r="N146" s="704" t="s">
        <v>7915</v>
      </c>
      <c r="O146" s="621" t="s">
        <v>7916</v>
      </c>
      <c r="P146" s="612" t="s">
        <v>52</v>
      </c>
      <c r="Q146" s="612"/>
      <c r="R146" s="611">
        <v>129.0</v>
      </c>
      <c r="S146" s="613">
        <f t="shared" si="24"/>
        <v>5.29</v>
      </c>
      <c r="T146" s="657" t="s">
        <v>7522</v>
      </c>
      <c r="U146" s="657"/>
      <c r="V146" s="614" t="s">
        <v>7910</v>
      </c>
      <c r="W146" s="614" t="s">
        <v>7327</v>
      </c>
      <c r="X146" s="614"/>
      <c r="Y146" s="614"/>
      <c r="Z146" s="615" t="s">
        <v>7917</v>
      </c>
      <c r="AA146" s="626" t="s">
        <v>107</v>
      </c>
      <c r="AB146" s="624" t="s">
        <v>44</v>
      </c>
      <c r="AC146" s="81"/>
      <c r="AD146" s="371" t="s">
        <v>7417</v>
      </c>
      <c r="AE146" s="81" t="str">
        <f t="shared" si="25"/>
        <v>#REF!</v>
      </c>
    </row>
    <row r="147" ht="15.75" customHeight="1">
      <c r="A147" s="605">
        <v>1.06592611E8</v>
      </c>
      <c r="B147" s="606" t="s">
        <v>7918</v>
      </c>
      <c r="C147" s="607" t="s">
        <v>1392</v>
      </c>
      <c r="D147" s="607" t="s">
        <v>33</v>
      </c>
      <c r="E147" s="608">
        <v>338.0</v>
      </c>
      <c r="F147" s="607">
        <v>8.0</v>
      </c>
      <c r="G147" s="609">
        <v>48249.0</v>
      </c>
      <c r="H147" s="610"/>
      <c r="I147" s="610"/>
      <c r="J147" s="610"/>
      <c r="K147" s="610"/>
      <c r="L147" s="610"/>
      <c r="M147" s="610"/>
      <c r="N147" s="644" t="s">
        <v>7919</v>
      </c>
      <c r="O147" s="645" t="s">
        <v>7920</v>
      </c>
      <c r="P147" s="646" t="s">
        <v>7921</v>
      </c>
      <c r="Q147" s="646"/>
      <c r="R147" s="644">
        <v>130.0</v>
      </c>
      <c r="S147" s="613">
        <f t="shared" si="24"/>
        <v>5.29</v>
      </c>
      <c r="T147" s="622" t="s">
        <v>1581</v>
      </c>
      <c r="U147" s="622"/>
      <c r="V147" s="614" t="s">
        <v>7922</v>
      </c>
      <c r="W147" s="614" t="s">
        <v>7327</v>
      </c>
      <c r="X147" s="614"/>
      <c r="Y147" s="614"/>
      <c r="Z147" s="615" t="s">
        <v>7923</v>
      </c>
      <c r="AA147" s="623" t="s">
        <v>1581</v>
      </c>
      <c r="AB147" s="633" t="s">
        <v>7381</v>
      </c>
      <c r="AC147" s="9" t="s">
        <v>7375</v>
      </c>
      <c r="AE147" s="9" t="str">
        <f t="shared" si="25"/>
        <v>#REF!</v>
      </c>
    </row>
    <row r="148" ht="15.75" customHeight="1">
      <c r="A148" s="605">
        <v>1.06555873E8</v>
      </c>
      <c r="B148" s="606" t="s">
        <v>7924</v>
      </c>
      <c r="C148" s="607" t="s">
        <v>1392</v>
      </c>
      <c r="D148" s="607" t="s">
        <v>33</v>
      </c>
      <c r="E148" s="608">
        <v>343.0</v>
      </c>
      <c r="F148" s="607">
        <v>8.0</v>
      </c>
      <c r="G148" s="609">
        <v>48225.0</v>
      </c>
      <c r="H148" s="610"/>
      <c r="I148" s="610"/>
      <c r="J148" s="610"/>
      <c r="K148" s="610"/>
      <c r="L148" s="610"/>
      <c r="M148" s="610"/>
      <c r="N148" s="642" t="s">
        <v>7925</v>
      </c>
      <c r="O148" s="673" t="s">
        <v>7926</v>
      </c>
      <c r="P148" s="641" t="s">
        <v>7466</v>
      </c>
      <c r="Q148" s="641"/>
      <c r="R148" s="642">
        <v>131.0</v>
      </c>
      <c r="S148" s="613">
        <f t="shared" si="24"/>
        <v>5.29</v>
      </c>
      <c r="T148" s="622" t="str">
        <f>DATE(YEAR(V148)+2,MONTH(V148),DAY(V148))</f>
        <v>#NUM!</v>
      </c>
      <c r="U148" s="622"/>
      <c r="V148" s="614" t="s">
        <v>7927</v>
      </c>
      <c r="W148" s="614" t="s">
        <v>7327</v>
      </c>
      <c r="X148" s="614"/>
      <c r="Y148" s="614"/>
      <c r="Z148" s="615" t="s">
        <v>7928</v>
      </c>
      <c r="AA148" s="626" t="s">
        <v>107</v>
      </c>
      <c r="AB148" s="624" t="s">
        <v>44</v>
      </c>
      <c r="AE148" s="9" t="str">
        <f t="shared" si="25"/>
        <v>#REF!</v>
      </c>
    </row>
    <row r="149" ht="15.75" customHeight="1">
      <c r="A149" s="605">
        <v>1.06833627E8</v>
      </c>
      <c r="B149" s="606" t="s">
        <v>7929</v>
      </c>
      <c r="C149" s="607" t="s">
        <v>7930</v>
      </c>
      <c r="D149" s="607" t="s">
        <v>33</v>
      </c>
      <c r="E149" s="608">
        <v>345.0</v>
      </c>
      <c r="F149" s="607">
        <v>30.0</v>
      </c>
      <c r="G149" s="609">
        <v>49035.0</v>
      </c>
      <c r="H149" s="610"/>
      <c r="I149" s="610"/>
      <c r="J149" s="610"/>
      <c r="K149" s="610"/>
      <c r="L149" s="610"/>
      <c r="M149" s="610"/>
      <c r="N149" s="611" t="s">
        <v>7931</v>
      </c>
      <c r="O149" s="621" t="s">
        <v>7932</v>
      </c>
      <c r="P149" s="612" t="s">
        <v>52</v>
      </c>
      <c r="Q149" s="612"/>
      <c r="R149" s="611">
        <v>132.0</v>
      </c>
      <c r="S149" s="613">
        <f t="shared" si="24"/>
        <v>5.29</v>
      </c>
      <c r="T149" s="622" t="s">
        <v>1581</v>
      </c>
      <c r="U149" s="622"/>
      <c r="V149" s="614" t="s">
        <v>7706</v>
      </c>
      <c r="W149" s="614" t="s">
        <v>7327</v>
      </c>
      <c r="X149" s="614"/>
      <c r="Y149" s="614"/>
      <c r="Z149" s="615" t="s">
        <v>7933</v>
      </c>
      <c r="AA149" s="623" t="s">
        <v>1581</v>
      </c>
      <c r="AB149" s="624" t="s">
        <v>44</v>
      </c>
      <c r="AC149" s="81" t="s">
        <v>7498</v>
      </c>
      <c r="AD149" s="371" t="s">
        <v>7417</v>
      </c>
      <c r="AE149" s="81" t="str">
        <f t="shared" si="25"/>
        <v>#REF!</v>
      </c>
    </row>
    <row r="150" ht="15.75" customHeight="1">
      <c r="A150" s="605">
        <v>1.0410426E8</v>
      </c>
      <c r="B150" s="606" t="s">
        <v>7934</v>
      </c>
      <c r="C150" s="607" t="s">
        <v>224</v>
      </c>
      <c r="D150" s="607" t="s">
        <v>33</v>
      </c>
      <c r="E150" s="608">
        <v>346.0</v>
      </c>
      <c r="F150" s="607">
        <v>20.79</v>
      </c>
      <c r="G150" s="609">
        <v>47851.0</v>
      </c>
      <c r="H150" s="610" t="s">
        <v>7935</v>
      </c>
      <c r="I150" s="610"/>
      <c r="J150" s="610"/>
      <c r="K150" s="610"/>
      <c r="L150" s="610"/>
      <c r="M150" s="610"/>
      <c r="N150" s="611" t="s">
        <v>7931</v>
      </c>
      <c r="O150" s="621" t="s">
        <v>7932</v>
      </c>
      <c r="P150" s="612" t="s">
        <v>52</v>
      </c>
      <c r="Q150" s="612"/>
      <c r="R150" s="611">
        <v>133.0</v>
      </c>
      <c r="S150" s="613">
        <f t="shared" si="24"/>
        <v>5.29</v>
      </c>
      <c r="T150" s="622" t="s">
        <v>1581</v>
      </c>
      <c r="U150" s="622"/>
      <c r="V150" s="614" t="s">
        <v>7706</v>
      </c>
      <c r="W150" s="614" t="s">
        <v>7327</v>
      </c>
      <c r="X150" s="614"/>
      <c r="Y150" s="614"/>
      <c r="Z150" s="615" t="s">
        <v>7933</v>
      </c>
      <c r="AA150" s="623" t="s">
        <v>1581</v>
      </c>
      <c r="AB150" s="624" t="s">
        <v>44</v>
      </c>
      <c r="AC150" s="81" t="s">
        <v>7498</v>
      </c>
      <c r="AD150" s="371" t="s">
        <v>7417</v>
      </c>
      <c r="AE150" s="81" t="str">
        <f t="shared" si="25"/>
        <v>#REF!</v>
      </c>
    </row>
    <row r="151" ht="15.75" customHeight="1">
      <c r="A151" s="616">
        <v>1.04281415E8</v>
      </c>
      <c r="B151" s="617" t="s">
        <v>7936</v>
      </c>
      <c r="C151" s="618" t="s">
        <v>4448</v>
      </c>
      <c r="D151" s="618" t="s">
        <v>9</v>
      </c>
      <c r="E151" s="619">
        <v>347.0</v>
      </c>
      <c r="F151" s="618" t="s">
        <v>7937</v>
      </c>
      <c r="G151" s="619" t="s">
        <v>4438</v>
      </c>
      <c r="H151" s="610"/>
      <c r="I151" s="610"/>
      <c r="J151" s="610"/>
      <c r="K151" s="610"/>
      <c r="L151" s="610"/>
      <c r="M151" s="610"/>
      <c r="N151" s="692"/>
      <c r="O151" s="693"/>
      <c r="P151" s="694"/>
      <c r="Q151" s="694"/>
      <c r="R151" s="692"/>
      <c r="S151" s="613"/>
      <c r="T151" s="622"/>
      <c r="U151" s="622"/>
      <c r="V151" s="614"/>
      <c r="W151" s="614"/>
      <c r="X151" s="614"/>
      <c r="Y151" s="614"/>
      <c r="Z151" s="615"/>
      <c r="AA151" s="626"/>
      <c r="AB151" s="624"/>
      <c r="AE151" s="9"/>
    </row>
    <row r="152" ht="15.75" customHeight="1">
      <c r="A152" s="605">
        <v>1.01860971E8</v>
      </c>
      <c r="B152" s="606" t="s">
        <v>7938</v>
      </c>
      <c r="C152" s="607" t="s">
        <v>224</v>
      </c>
      <c r="D152" s="607" t="s">
        <v>33</v>
      </c>
      <c r="E152" s="608">
        <v>348.0</v>
      </c>
      <c r="F152" s="607">
        <v>14.8</v>
      </c>
      <c r="G152" s="609">
        <v>47912.0</v>
      </c>
      <c r="H152" s="610"/>
      <c r="I152" s="610"/>
      <c r="J152" s="610"/>
      <c r="K152" s="610"/>
      <c r="L152" s="610"/>
      <c r="M152" s="610"/>
      <c r="N152" s="644" t="s">
        <v>7939</v>
      </c>
      <c r="O152" s="645" t="s">
        <v>7940</v>
      </c>
      <c r="P152" s="646" t="s">
        <v>224</v>
      </c>
      <c r="Q152" s="646"/>
      <c r="R152" s="644">
        <v>134.0</v>
      </c>
      <c r="S152" s="613">
        <f t="shared" ref="S152:S156" si="28">2.3*2.3</f>
        <v>5.29</v>
      </c>
      <c r="T152" s="622">
        <f>DATE(YEAR(V152)+2,MONTH(V152),DAY(V152))</f>
        <v>730</v>
      </c>
      <c r="U152" s="622"/>
      <c r="V152" s="614"/>
      <c r="W152" s="614" t="s">
        <v>7327</v>
      </c>
      <c r="X152" s="614"/>
      <c r="Y152" s="614"/>
      <c r="Z152" s="615"/>
      <c r="AA152" s="626" t="s">
        <v>107</v>
      </c>
      <c r="AB152" s="624" t="s">
        <v>44</v>
      </c>
      <c r="AE152" s="9" t="str">
        <f t="shared" ref="AE152:AE156" si="29">CONCATENATE(O152," "," CON EL PUESTO NUMERO ",R152," CON EL GIRO ",P152," VIGENCIA DEL CONTRATO: ",AA152," LOCAL  ",AB152,", CONSTA EN EL SISTEMA: "," ",#REF!," ",AC152," ",AD152)</f>
        <v>#REF!</v>
      </c>
    </row>
    <row r="153" ht="15.75" customHeight="1">
      <c r="A153" s="605">
        <v>1.04280755E8</v>
      </c>
      <c r="B153" s="606" t="s">
        <v>7941</v>
      </c>
      <c r="C153" s="607" t="s">
        <v>1603</v>
      </c>
      <c r="D153" s="607" t="s">
        <v>33</v>
      </c>
      <c r="E153" s="608">
        <v>352.0</v>
      </c>
      <c r="F153" s="607">
        <v>15.0</v>
      </c>
      <c r="G153" s="609">
        <v>12063.0</v>
      </c>
      <c r="H153" s="610"/>
      <c r="I153" s="610"/>
      <c r="J153" s="610"/>
      <c r="K153" s="610"/>
      <c r="L153" s="610"/>
      <c r="M153" s="610"/>
      <c r="N153" s="642" t="s">
        <v>7942</v>
      </c>
      <c r="O153" s="673" t="s">
        <v>7943</v>
      </c>
      <c r="P153" s="641" t="s">
        <v>224</v>
      </c>
      <c r="Q153" s="641"/>
      <c r="R153" s="642">
        <v>135.0</v>
      </c>
      <c r="S153" s="613">
        <f t="shared" si="28"/>
        <v>5.29</v>
      </c>
      <c r="T153" s="622" t="s">
        <v>1581</v>
      </c>
      <c r="U153" s="622"/>
      <c r="V153" s="614">
        <v>880934.0</v>
      </c>
      <c r="W153" s="614" t="s">
        <v>7327</v>
      </c>
      <c r="X153" s="614"/>
      <c r="Y153" s="614"/>
      <c r="Z153" s="615" t="s">
        <v>7944</v>
      </c>
      <c r="AA153" s="623" t="s">
        <v>1581</v>
      </c>
      <c r="AB153" s="633" t="s">
        <v>7381</v>
      </c>
      <c r="AC153" s="9" t="s">
        <v>7945</v>
      </c>
      <c r="AE153" s="9" t="str">
        <f t="shared" si="29"/>
        <v>#REF!</v>
      </c>
    </row>
    <row r="154" ht="15.75" customHeight="1">
      <c r="A154" s="616">
        <v>1.03827606E8</v>
      </c>
      <c r="B154" s="617" t="s">
        <v>7946</v>
      </c>
      <c r="C154" s="618" t="s">
        <v>4242</v>
      </c>
      <c r="D154" s="618" t="s">
        <v>9</v>
      </c>
      <c r="E154" s="619">
        <v>353.0</v>
      </c>
      <c r="F154" s="618" t="s">
        <v>7937</v>
      </c>
      <c r="G154" s="620">
        <v>49315.0</v>
      </c>
      <c r="H154" s="610"/>
      <c r="I154" s="610"/>
      <c r="J154" s="610"/>
      <c r="K154" s="610"/>
      <c r="L154" s="610"/>
      <c r="M154" s="610"/>
      <c r="N154" s="611" t="s">
        <v>7947</v>
      </c>
      <c r="O154" s="621" t="s">
        <v>7948</v>
      </c>
      <c r="P154" s="612" t="s">
        <v>224</v>
      </c>
      <c r="Q154" s="612"/>
      <c r="R154" s="611">
        <v>136.0</v>
      </c>
      <c r="S154" s="613">
        <f t="shared" si="28"/>
        <v>5.29</v>
      </c>
      <c r="T154" s="622" t="s">
        <v>1581</v>
      </c>
      <c r="U154" s="622"/>
      <c r="V154" s="614" t="s">
        <v>7949</v>
      </c>
      <c r="W154" s="614" t="s">
        <v>7327</v>
      </c>
      <c r="X154" s="614"/>
      <c r="Y154" s="614"/>
      <c r="Z154" s="615" t="s">
        <v>7950</v>
      </c>
      <c r="AA154" s="623" t="s">
        <v>1581</v>
      </c>
      <c r="AB154" s="631" t="s">
        <v>5437</v>
      </c>
      <c r="AC154" s="9" t="s">
        <v>7668</v>
      </c>
      <c r="AD154" s="371" t="s">
        <v>7417</v>
      </c>
      <c r="AE154" s="81" t="str">
        <f t="shared" si="29"/>
        <v>#REF!</v>
      </c>
    </row>
    <row r="155" ht="15.75" customHeight="1">
      <c r="A155" s="605">
        <v>1.04440557E8</v>
      </c>
      <c r="B155" s="606" t="s">
        <v>7951</v>
      </c>
      <c r="C155" s="607" t="s">
        <v>1603</v>
      </c>
      <c r="D155" s="607" t="s">
        <v>33</v>
      </c>
      <c r="E155" s="608">
        <v>358.0</v>
      </c>
      <c r="F155" s="607">
        <v>15.0</v>
      </c>
      <c r="G155" s="609">
        <v>47851.0</v>
      </c>
      <c r="H155" s="610"/>
      <c r="I155" s="610"/>
      <c r="J155" s="610"/>
      <c r="K155" s="610"/>
      <c r="L155" s="610"/>
      <c r="M155" s="610"/>
      <c r="N155" s="611" t="s">
        <v>7947</v>
      </c>
      <c r="O155" s="621" t="s">
        <v>7948</v>
      </c>
      <c r="P155" s="612" t="s">
        <v>224</v>
      </c>
      <c r="Q155" s="612"/>
      <c r="R155" s="611">
        <v>137.0</v>
      </c>
      <c r="S155" s="613">
        <f t="shared" si="28"/>
        <v>5.29</v>
      </c>
      <c r="T155" s="622" t="s">
        <v>1581</v>
      </c>
      <c r="U155" s="622"/>
      <c r="V155" s="614" t="s">
        <v>7949</v>
      </c>
      <c r="W155" s="614" t="s">
        <v>7327</v>
      </c>
      <c r="X155" s="614"/>
      <c r="Y155" s="614"/>
      <c r="Z155" s="615" t="s">
        <v>7950</v>
      </c>
      <c r="AA155" s="623" t="s">
        <v>1581</v>
      </c>
      <c r="AB155" s="631" t="s">
        <v>5437</v>
      </c>
      <c r="AC155" s="9" t="s">
        <v>7668</v>
      </c>
      <c r="AD155" s="371" t="s">
        <v>7417</v>
      </c>
      <c r="AE155" s="81" t="str">
        <f t="shared" si="29"/>
        <v>#REF!</v>
      </c>
    </row>
    <row r="156" ht="15.75" customHeight="1">
      <c r="A156" s="605">
        <v>1.06580707E8</v>
      </c>
      <c r="B156" s="606" t="s">
        <v>7952</v>
      </c>
      <c r="C156" s="607" t="s">
        <v>1603</v>
      </c>
      <c r="D156" s="607" t="s">
        <v>33</v>
      </c>
      <c r="E156" s="608">
        <v>360.0</v>
      </c>
      <c r="F156" s="274">
        <v>15.05</v>
      </c>
      <c r="G156" s="609">
        <v>48283.0</v>
      </c>
      <c r="H156" s="610"/>
      <c r="I156" s="610"/>
      <c r="J156" s="610"/>
      <c r="K156" s="610"/>
      <c r="L156" s="610"/>
      <c r="M156" s="610"/>
      <c r="N156" s="644" t="s">
        <v>7953</v>
      </c>
      <c r="O156" s="645" t="s">
        <v>7954</v>
      </c>
      <c r="P156" s="646" t="s">
        <v>224</v>
      </c>
      <c r="Q156" s="646"/>
      <c r="R156" s="644">
        <v>138.0</v>
      </c>
      <c r="S156" s="613">
        <f t="shared" si="28"/>
        <v>5.29</v>
      </c>
      <c r="T156" s="657" t="s">
        <v>7955</v>
      </c>
      <c r="U156" s="657"/>
      <c r="V156" s="614" t="s">
        <v>7956</v>
      </c>
      <c r="W156" s="614" t="s">
        <v>7327</v>
      </c>
      <c r="X156" s="614"/>
      <c r="Y156" s="614"/>
      <c r="Z156" s="615" t="s">
        <v>7957</v>
      </c>
      <c r="AA156" s="626" t="s">
        <v>107</v>
      </c>
      <c r="AB156" s="624" t="s">
        <v>44</v>
      </c>
      <c r="AE156" s="9" t="str">
        <f t="shared" si="29"/>
        <v>#REF!</v>
      </c>
    </row>
    <row r="157" ht="15.75" customHeight="1">
      <c r="A157" s="605" t="s">
        <v>7958</v>
      </c>
      <c r="B157" s="606" t="s">
        <v>7959</v>
      </c>
      <c r="C157" s="607" t="s">
        <v>149</v>
      </c>
      <c r="D157" s="607" t="s">
        <v>688</v>
      </c>
      <c r="E157" s="608">
        <v>362.0</v>
      </c>
      <c r="F157" s="274">
        <v>10.0</v>
      </c>
      <c r="G157" s="609">
        <v>45293.0</v>
      </c>
      <c r="H157" s="610"/>
      <c r="I157" s="610"/>
      <c r="J157" s="610"/>
      <c r="K157" s="610"/>
      <c r="L157" s="610"/>
      <c r="M157" s="610"/>
      <c r="N157" s="692"/>
      <c r="O157" s="693"/>
      <c r="P157" s="694"/>
      <c r="Q157" s="694"/>
      <c r="R157" s="692"/>
      <c r="S157" s="613"/>
      <c r="T157" s="622"/>
      <c r="U157" s="622"/>
      <c r="V157" s="614"/>
      <c r="W157" s="614"/>
      <c r="X157" s="614"/>
      <c r="Y157" s="614"/>
      <c r="Z157" s="615"/>
      <c r="AA157" s="626"/>
      <c r="AB157" s="633"/>
      <c r="AE157" s="9"/>
    </row>
    <row r="158" ht="15.75" customHeight="1">
      <c r="A158" s="605">
        <v>1.05028104E8</v>
      </c>
      <c r="B158" s="606" t="s">
        <v>7960</v>
      </c>
      <c r="C158" s="607" t="s">
        <v>1603</v>
      </c>
      <c r="D158" s="607" t="s">
        <v>33</v>
      </c>
      <c r="E158" s="608">
        <v>363.0</v>
      </c>
      <c r="F158" s="274">
        <v>15.05</v>
      </c>
      <c r="G158" s="609">
        <v>48217.0</v>
      </c>
      <c r="H158" s="610"/>
      <c r="I158" s="610"/>
      <c r="J158" s="610"/>
      <c r="K158" s="610"/>
      <c r="L158" s="610"/>
      <c r="M158" s="610"/>
      <c r="N158" s="611" t="s">
        <v>7961</v>
      </c>
      <c r="O158" s="621" t="s">
        <v>7962</v>
      </c>
      <c r="P158" s="612" t="s">
        <v>224</v>
      </c>
      <c r="Q158" s="612"/>
      <c r="R158" s="611">
        <v>139.0</v>
      </c>
      <c r="S158" s="613">
        <f t="shared" ref="S158:S161" si="30">2.3*2.3</f>
        <v>5.29</v>
      </c>
      <c r="T158" s="622">
        <v>45279.0</v>
      </c>
      <c r="U158" s="622"/>
      <c r="V158" s="614" t="s">
        <v>7963</v>
      </c>
      <c r="W158" s="614" t="s">
        <v>7327</v>
      </c>
      <c r="X158" s="614"/>
      <c r="Y158" s="614"/>
      <c r="Z158" s="615" t="s">
        <v>7964</v>
      </c>
      <c r="AA158" s="626" t="s">
        <v>107</v>
      </c>
      <c r="AB158" s="633" t="s">
        <v>7381</v>
      </c>
      <c r="AE158" s="9" t="str">
        <f t="shared" ref="AE158:AE161" si="31">CONCATENATE(O158," "," CON EL PUESTO NUMERO ",R158," CON EL GIRO ",P158," VIGENCIA DEL CONTRATO: ",AA158," LOCAL  ",AB158,", CONSTA EN EL SISTEMA: "," ",#REF!," ",AC158," ",AD158)</f>
        <v>#REF!</v>
      </c>
    </row>
    <row r="159" ht="15.75" customHeight="1">
      <c r="A159" s="605"/>
      <c r="B159" s="606" t="s">
        <v>7965</v>
      </c>
      <c r="C159" s="607" t="s">
        <v>1603</v>
      </c>
      <c r="D159" s="607" t="s">
        <v>33</v>
      </c>
      <c r="E159" s="608">
        <v>369.0</v>
      </c>
      <c r="F159" s="607">
        <v>15.0</v>
      </c>
      <c r="G159" s="609">
        <v>47851.0</v>
      </c>
      <c r="H159" s="610"/>
      <c r="I159" s="610"/>
      <c r="J159" s="610"/>
      <c r="K159" s="610"/>
      <c r="L159" s="610"/>
      <c r="M159" s="610"/>
      <c r="N159" s="611" t="s">
        <v>7966</v>
      </c>
      <c r="O159" s="621" t="s">
        <v>7967</v>
      </c>
      <c r="P159" s="612" t="s">
        <v>224</v>
      </c>
      <c r="Q159" s="612"/>
      <c r="R159" s="611">
        <v>140.0</v>
      </c>
      <c r="S159" s="613">
        <f t="shared" si="30"/>
        <v>5.29</v>
      </c>
      <c r="T159" s="622" t="str">
        <f>DATE(YEAR(V159)+2,MONTH(V159),DAY(V159))</f>
        <v>#NUM!</v>
      </c>
      <c r="U159" s="622"/>
      <c r="V159" s="614" t="s">
        <v>7968</v>
      </c>
      <c r="W159" s="614" t="s">
        <v>7327</v>
      </c>
      <c r="X159" s="614"/>
      <c r="Y159" s="614"/>
      <c r="Z159" s="615" t="s">
        <v>7582</v>
      </c>
      <c r="AA159" s="626" t="s">
        <v>107</v>
      </c>
      <c r="AB159" s="624" t="s">
        <v>44</v>
      </c>
      <c r="AC159" s="9" t="s">
        <v>99</v>
      </c>
      <c r="AE159" s="9" t="str">
        <f t="shared" si="31"/>
        <v>#REF!</v>
      </c>
    </row>
    <row r="160" ht="15.75" customHeight="1">
      <c r="A160" s="605">
        <v>1.01403848E8</v>
      </c>
      <c r="B160" s="606" t="s">
        <v>7969</v>
      </c>
      <c r="C160" s="607" t="s">
        <v>5592</v>
      </c>
      <c r="D160" s="607" t="s">
        <v>33</v>
      </c>
      <c r="E160" s="608">
        <v>371.0</v>
      </c>
      <c r="F160" s="607">
        <v>15.0</v>
      </c>
      <c r="G160" s="609">
        <v>47851.0</v>
      </c>
      <c r="H160" s="610"/>
      <c r="I160" s="610"/>
      <c r="J160" s="610"/>
      <c r="K160" s="610"/>
      <c r="L160" s="610"/>
      <c r="M160" s="610"/>
      <c r="N160" s="611" t="s">
        <v>7970</v>
      </c>
      <c r="O160" s="621" t="s">
        <v>7971</v>
      </c>
      <c r="P160" s="612" t="s">
        <v>224</v>
      </c>
      <c r="Q160" s="612"/>
      <c r="R160" s="611">
        <v>141.0</v>
      </c>
      <c r="S160" s="613">
        <f t="shared" si="30"/>
        <v>5.29</v>
      </c>
      <c r="T160" s="110">
        <v>47331.0</v>
      </c>
      <c r="U160" s="110"/>
      <c r="V160" s="614" t="s">
        <v>7972</v>
      </c>
      <c r="W160" s="614" t="s">
        <v>7327</v>
      </c>
      <c r="X160" s="614"/>
      <c r="Y160" s="614"/>
      <c r="Z160" s="615" t="s">
        <v>7582</v>
      </c>
      <c r="AA160" s="626" t="s">
        <v>107</v>
      </c>
      <c r="AB160" s="631" t="s">
        <v>5437</v>
      </c>
      <c r="AE160" s="9" t="str">
        <f t="shared" si="31"/>
        <v>#REF!</v>
      </c>
    </row>
    <row r="161" ht="15.75" customHeight="1">
      <c r="A161" s="605">
        <v>1.50105039E8</v>
      </c>
      <c r="B161" s="606" t="s">
        <v>7973</v>
      </c>
      <c r="C161" s="607" t="s">
        <v>143</v>
      </c>
      <c r="D161" s="607" t="s">
        <v>33</v>
      </c>
      <c r="E161" s="608">
        <v>377.0</v>
      </c>
      <c r="F161" s="607">
        <v>15.0</v>
      </c>
      <c r="G161" s="609">
        <v>48948.0</v>
      </c>
      <c r="H161" s="610"/>
      <c r="I161" s="610"/>
      <c r="J161" s="610"/>
      <c r="K161" s="610"/>
      <c r="L161" s="610"/>
      <c r="M161" s="610"/>
      <c r="N161" s="611" t="s">
        <v>7974</v>
      </c>
      <c r="O161" s="621" t="s">
        <v>7975</v>
      </c>
      <c r="P161" s="612" t="s">
        <v>7976</v>
      </c>
      <c r="Q161" s="612"/>
      <c r="R161" s="611">
        <v>142.0</v>
      </c>
      <c r="S161" s="613">
        <f t="shared" si="30"/>
        <v>5.29</v>
      </c>
      <c r="T161" s="622" t="str">
        <f>DATE(YEAR(V161)+2,MONTH(V161),DAY(V161))</f>
        <v>#NUM!</v>
      </c>
      <c r="U161" s="622"/>
      <c r="V161" s="614" t="s">
        <v>7977</v>
      </c>
      <c r="W161" s="614" t="s">
        <v>7327</v>
      </c>
      <c r="X161" s="614"/>
      <c r="Y161" s="614"/>
      <c r="Z161" s="615" t="s">
        <v>7901</v>
      </c>
      <c r="AA161" s="626" t="s">
        <v>107</v>
      </c>
      <c r="AB161" s="633" t="s">
        <v>7381</v>
      </c>
      <c r="AC161" s="9" t="s">
        <v>7375</v>
      </c>
      <c r="AE161" s="9" t="str">
        <f t="shared" si="31"/>
        <v>#REF!</v>
      </c>
    </row>
    <row r="162" ht="15.75" customHeight="1">
      <c r="A162" s="605" t="s">
        <v>7978</v>
      </c>
      <c r="B162" s="606" t="s">
        <v>7979</v>
      </c>
      <c r="C162" s="607" t="s">
        <v>7980</v>
      </c>
      <c r="D162" s="607" t="s">
        <v>688</v>
      </c>
      <c r="E162" s="608">
        <v>378.0</v>
      </c>
      <c r="F162" s="607">
        <v>15.0</v>
      </c>
      <c r="G162" s="609">
        <v>48591.0</v>
      </c>
      <c r="H162" s="610"/>
      <c r="I162" s="610"/>
      <c r="J162" s="610"/>
      <c r="K162" s="610"/>
      <c r="L162" s="610"/>
      <c r="M162" s="610"/>
      <c r="N162" s="670"/>
      <c r="O162" s="671"/>
      <c r="P162" s="672"/>
      <c r="Q162" s="672"/>
      <c r="R162" s="670"/>
      <c r="S162" s="613"/>
      <c r="T162" s="622"/>
      <c r="U162" s="622"/>
      <c r="V162" s="614"/>
      <c r="W162" s="614"/>
      <c r="X162" s="614"/>
      <c r="Y162" s="614"/>
      <c r="Z162" s="615"/>
      <c r="AA162" s="626"/>
      <c r="AB162" s="624"/>
      <c r="AE162" s="9"/>
    </row>
    <row r="163" ht="15.75" customHeight="1">
      <c r="A163" s="605">
        <v>1.0572188E8</v>
      </c>
      <c r="B163" s="606" t="s">
        <v>7981</v>
      </c>
      <c r="C163" s="607" t="s">
        <v>143</v>
      </c>
      <c r="D163" s="607" t="s">
        <v>33</v>
      </c>
      <c r="E163" s="608">
        <v>380.0</v>
      </c>
      <c r="F163" s="607">
        <v>15.0</v>
      </c>
      <c r="G163" s="609">
        <v>47859.0</v>
      </c>
      <c r="H163" s="610"/>
      <c r="I163" s="610"/>
      <c r="J163" s="610"/>
      <c r="K163" s="610"/>
      <c r="L163" s="610"/>
      <c r="M163" s="610"/>
      <c r="N163" s="642" t="s">
        <v>7982</v>
      </c>
      <c r="O163" s="673" t="s">
        <v>7983</v>
      </c>
      <c r="P163" s="641" t="s">
        <v>7976</v>
      </c>
      <c r="Q163" s="641"/>
      <c r="R163" s="642">
        <v>143.0</v>
      </c>
      <c r="S163" s="613">
        <f t="shared" ref="S163:S167" si="32">2.3*2.3</f>
        <v>5.29</v>
      </c>
      <c r="T163" s="622" t="str">
        <f>DATE(YEAR(V163)+2,MONTH(V163),DAY(V163))</f>
        <v>#NUM!</v>
      </c>
      <c r="U163" s="622"/>
      <c r="V163" s="614" t="s">
        <v>7977</v>
      </c>
      <c r="W163" s="614" t="s">
        <v>7327</v>
      </c>
      <c r="X163" s="614"/>
      <c r="Y163" s="614"/>
      <c r="Z163" s="615" t="s">
        <v>7901</v>
      </c>
      <c r="AA163" s="626" t="s">
        <v>107</v>
      </c>
      <c r="AB163" s="624" t="s">
        <v>44</v>
      </c>
      <c r="AE163" s="9" t="str">
        <f t="shared" ref="AE163:AE167" si="33">CONCATENATE(O163," "," CON EL PUESTO NUMERO ",R163," CON EL GIRO ",P163," VIGENCIA DEL CONTRATO: ",AA163," LOCAL  ",AB163,", CONSTA EN EL SISTEMA: "," ",#REF!," ",AC163," ",AD163)</f>
        <v>#REF!</v>
      </c>
    </row>
    <row r="164" ht="15.75" customHeight="1">
      <c r="A164" s="605">
        <v>1.04041876E8</v>
      </c>
      <c r="B164" s="606" t="s">
        <v>7984</v>
      </c>
      <c r="C164" s="607" t="s">
        <v>231</v>
      </c>
      <c r="D164" s="607" t="s">
        <v>33</v>
      </c>
      <c r="E164" s="608">
        <v>382.0</v>
      </c>
      <c r="F164" s="607">
        <v>15.0</v>
      </c>
      <c r="G164" s="609">
        <v>45293.0</v>
      </c>
      <c r="H164" s="610" t="s">
        <v>7985</v>
      </c>
      <c r="I164" s="610"/>
      <c r="J164" s="610"/>
      <c r="K164" s="610"/>
      <c r="L164" s="610"/>
      <c r="M164" s="610"/>
      <c r="N164" s="611" t="s">
        <v>7986</v>
      </c>
      <c r="O164" s="621" t="s">
        <v>7987</v>
      </c>
      <c r="P164" s="612" t="s">
        <v>136</v>
      </c>
      <c r="Q164" s="612"/>
      <c r="R164" s="611">
        <v>144.0</v>
      </c>
      <c r="S164" s="613">
        <f t="shared" si="32"/>
        <v>5.29</v>
      </c>
      <c r="T164" s="622" t="s">
        <v>1581</v>
      </c>
      <c r="U164" s="622"/>
      <c r="V164" s="614"/>
      <c r="W164" s="614" t="s">
        <v>7327</v>
      </c>
      <c r="X164" s="614"/>
      <c r="Y164" s="614"/>
      <c r="Z164" s="615"/>
      <c r="AA164" s="623" t="s">
        <v>1581</v>
      </c>
      <c r="AB164" s="624" t="s">
        <v>44</v>
      </c>
      <c r="AC164" s="81"/>
      <c r="AD164" s="371" t="s">
        <v>7417</v>
      </c>
      <c r="AE164" s="81" t="str">
        <f t="shared" si="33"/>
        <v>#REF!</v>
      </c>
    </row>
    <row r="165" ht="15.75" customHeight="1">
      <c r="A165" s="605">
        <v>1.02168051E8</v>
      </c>
      <c r="B165" s="606" t="s">
        <v>7988</v>
      </c>
      <c r="C165" s="607" t="s">
        <v>3064</v>
      </c>
      <c r="D165" s="607" t="s">
        <v>33</v>
      </c>
      <c r="E165" s="608">
        <v>386.0</v>
      </c>
      <c r="F165" s="607">
        <v>15.0</v>
      </c>
      <c r="G165" s="609">
        <v>47851.0</v>
      </c>
      <c r="H165" s="610"/>
      <c r="I165" s="610"/>
      <c r="J165" s="610"/>
      <c r="K165" s="610"/>
      <c r="L165" s="610"/>
      <c r="M165" s="610"/>
      <c r="N165" s="611" t="s">
        <v>7986</v>
      </c>
      <c r="O165" s="621" t="s">
        <v>7987</v>
      </c>
      <c r="P165" s="612" t="s">
        <v>136</v>
      </c>
      <c r="Q165" s="612"/>
      <c r="R165" s="611">
        <v>145.0</v>
      </c>
      <c r="S165" s="613">
        <f t="shared" si="32"/>
        <v>5.29</v>
      </c>
      <c r="T165" s="657" t="s">
        <v>7522</v>
      </c>
      <c r="U165" s="657"/>
      <c r="V165" s="614"/>
      <c r="W165" s="614" t="s">
        <v>7327</v>
      </c>
      <c r="X165" s="614"/>
      <c r="Y165" s="614"/>
      <c r="Z165" s="615"/>
      <c r="AA165" s="658" t="s">
        <v>1581</v>
      </c>
      <c r="AB165" s="624" t="s">
        <v>44</v>
      </c>
      <c r="AC165" s="81"/>
      <c r="AD165" s="371" t="s">
        <v>7417</v>
      </c>
      <c r="AE165" s="81" t="str">
        <f t="shared" si="33"/>
        <v>#REF!</v>
      </c>
    </row>
    <row r="166" ht="15.75" customHeight="1">
      <c r="A166" s="605"/>
      <c r="B166" s="606" t="s">
        <v>7989</v>
      </c>
      <c r="C166" s="607" t="s">
        <v>7990</v>
      </c>
      <c r="D166" s="607" t="s">
        <v>33</v>
      </c>
      <c r="E166" s="608">
        <v>388.0</v>
      </c>
      <c r="F166" s="607">
        <v>15.0</v>
      </c>
      <c r="G166" s="609">
        <v>47851.0</v>
      </c>
      <c r="H166" s="610"/>
      <c r="I166" s="610"/>
      <c r="J166" s="610"/>
      <c r="K166" s="610"/>
      <c r="L166" s="610"/>
      <c r="M166" s="610"/>
      <c r="N166" s="611" t="s">
        <v>7991</v>
      </c>
      <c r="O166" s="621" t="s">
        <v>7992</v>
      </c>
      <c r="P166" s="612" t="s">
        <v>52</v>
      </c>
      <c r="Q166" s="612"/>
      <c r="R166" s="611">
        <v>146.0</v>
      </c>
      <c r="S166" s="613">
        <f t="shared" si="32"/>
        <v>5.29</v>
      </c>
      <c r="T166" s="622" t="s">
        <v>1581</v>
      </c>
      <c r="U166" s="622"/>
      <c r="V166" s="614"/>
      <c r="W166" s="614" t="s">
        <v>7327</v>
      </c>
      <c r="X166" s="614"/>
      <c r="Y166" s="614"/>
      <c r="Z166" s="615"/>
      <c r="AA166" s="623" t="s">
        <v>1581</v>
      </c>
      <c r="AB166" s="624" t="s">
        <v>44</v>
      </c>
      <c r="AC166" s="81"/>
      <c r="AD166" s="371" t="s">
        <v>7417</v>
      </c>
      <c r="AE166" s="81" t="str">
        <f t="shared" si="33"/>
        <v>#REF!</v>
      </c>
    </row>
    <row r="167" ht="15.75" customHeight="1">
      <c r="A167" s="605">
        <v>1.0175443E8</v>
      </c>
      <c r="B167" s="606" t="s">
        <v>7993</v>
      </c>
      <c r="C167" s="607" t="s">
        <v>224</v>
      </c>
      <c r="D167" s="607" t="s">
        <v>33</v>
      </c>
      <c r="E167" s="608">
        <v>389.0</v>
      </c>
      <c r="F167" s="607">
        <v>15.0</v>
      </c>
      <c r="G167" s="609">
        <v>48219.0</v>
      </c>
      <c r="H167" s="610"/>
      <c r="I167" s="610"/>
      <c r="J167" s="610"/>
      <c r="K167" s="610"/>
      <c r="L167" s="610"/>
      <c r="M167" s="610"/>
      <c r="N167" s="611" t="s">
        <v>7991</v>
      </c>
      <c r="O167" s="621" t="s">
        <v>7992</v>
      </c>
      <c r="P167" s="612" t="s">
        <v>52</v>
      </c>
      <c r="Q167" s="612"/>
      <c r="R167" s="611">
        <v>147.0</v>
      </c>
      <c r="S167" s="613">
        <f t="shared" si="32"/>
        <v>5.29</v>
      </c>
      <c r="T167" s="622" t="s">
        <v>1581</v>
      </c>
      <c r="U167" s="622"/>
      <c r="V167" s="614"/>
      <c r="W167" s="614" t="s">
        <v>7327</v>
      </c>
      <c r="X167" s="614"/>
      <c r="Y167" s="614"/>
      <c r="Z167" s="615"/>
      <c r="AA167" s="623" t="s">
        <v>1581</v>
      </c>
      <c r="AB167" s="624" t="s">
        <v>44</v>
      </c>
      <c r="AC167" s="81"/>
      <c r="AD167" s="371" t="s">
        <v>7417</v>
      </c>
      <c r="AE167" s="81" t="str">
        <f t="shared" si="33"/>
        <v>#REF!</v>
      </c>
    </row>
    <row r="168" ht="15.75" customHeight="1">
      <c r="A168" s="605">
        <v>1.0418502E8</v>
      </c>
      <c r="B168" s="606" t="s">
        <v>7994</v>
      </c>
      <c r="C168" s="607" t="s">
        <v>7995</v>
      </c>
      <c r="D168" s="607" t="s">
        <v>688</v>
      </c>
      <c r="E168" s="608">
        <v>404.0</v>
      </c>
      <c r="F168" s="607">
        <v>2.0</v>
      </c>
      <c r="G168" s="609">
        <v>48980.0</v>
      </c>
      <c r="H168" s="9"/>
      <c r="I168" s="9"/>
      <c r="J168" s="9"/>
      <c r="K168" s="9"/>
      <c r="L168" s="9"/>
      <c r="M168" s="9"/>
      <c r="N168" s="9"/>
      <c r="O168" s="9"/>
      <c r="P168" s="612"/>
      <c r="Q168" s="612"/>
      <c r="R168" s="611"/>
      <c r="S168" s="613"/>
      <c r="T168" s="705"/>
      <c r="U168" s="9"/>
      <c r="V168" s="614"/>
      <c r="W168" s="614"/>
      <c r="X168" s="614"/>
      <c r="Y168" s="614"/>
      <c r="Z168" s="615"/>
      <c r="AA168" s="9"/>
      <c r="AB168" s="624"/>
      <c r="AC168" s="81"/>
      <c r="AD168" s="371"/>
      <c r="AE168" s="81"/>
    </row>
    <row r="169" ht="15.75" customHeight="1">
      <c r="A169" s="605">
        <v>1.0554014E8</v>
      </c>
      <c r="B169" s="606" t="s">
        <v>7996</v>
      </c>
      <c r="C169" s="607" t="s">
        <v>224</v>
      </c>
      <c r="D169" s="607" t="s">
        <v>33</v>
      </c>
      <c r="E169" s="608" t="s">
        <v>7997</v>
      </c>
      <c r="F169" s="607">
        <v>10.0</v>
      </c>
      <c r="G169" s="609">
        <v>47855.0</v>
      </c>
      <c r="H169" s="9"/>
      <c r="I169" s="9"/>
      <c r="J169" s="9"/>
      <c r="K169" s="9"/>
      <c r="L169" s="9"/>
      <c r="M169" s="9"/>
      <c r="N169" s="9" t="s">
        <v>7998</v>
      </c>
      <c r="O169" s="9" t="s">
        <v>7999</v>
      </c>
      <c r="P169" s="612" t="s">
        <v>224</v>
      </c>
      <c r="Q169" s="612"/>
      <c r="R169" s="611">
        <v>148.0</v>
      </c>
      <c r="S169" s="613">
        <f t="shared" ref="S169:S270" si="34">2.3*2.3</f>
        <v>5.29</v>
      </c>
      <c r="T169" s="705">
        <v>45717.0</v>
      </c>
      <c r="U169" s="9"/>
      <c r="V169" s="614" t="s">
        <v>8000</v>
      </c>
      <c r="W169" s="614" t="s">
        <v>7327</v>
      </c>
      <c r="X169" s="614"/>
      <c r="Y169" s="614"/>
      <c r="Z169" s="615" t="s">
        <v>8001</v>
      </c>
      <c r="AA169" s="9" t="s">
        <v>260</v>
      </c>
      <c r="AB169" s="624" t="s">
        <v>44</v>
      </c>
      <c r="AC169" s="81"/>
      <c r="AD169" s="371" t="s">
        <v>260</v>
      </c>
      <c r="AE169" s="81" t="s">
        <v>260</v>
      </c>
    </row>
    <row r="170" ht="15.75" customHeight="1">
      <c r="A170" s="605">
        <v>1.0554014E8</v>
      </c>
      <c r="B170" s="606" t="s">
        <v>7996</v>
      </c>
      <c r="C170" s="607" t="s">
        <v>224</v>
      </c>
      <c r="D170" s="607" t="s">
        <v>33</v>
      </c>
      <c r="E170" s="608" t="s">
        <v>7997</v>
      </c>
      <c r="F170" s="607">
        <v>10.0</v>
      </c>
      <c r="G170" s="609">
        <v>47855.0</v>
      </c>
      <c r="H170" s="9"/>
      <c r="I170" s="9"/>
      <c r="J170" s="9"/>
      <c r="K170" s="9"/>
      <c r="L170" s="9"/>
      <c r="M170" s="9"/>
      <c r="N170" s="9" t="s">
        <v>8002</v>
      </c>
      <c r="O170" s="9" t="s">
        <v>8003</v>
      </c>
      <c r="P170" s="612" t="s">
        <v>224</v>
      </c>
      <c r="Q170" s="612"/>
      <c r="R170" s="611">
        <v>149.0</v>
      </c>
      <c r="S170" s="613">
        <f t="shared" si="34"/>
        <v>5.29</v>
      </c>
      <c r="T170" s="706">
        <v>44986.0</v>
      </c>
      <c r="U170" s="9"/>
      <c r="V170" s="614" t="s">
        <v>8000</v>
      </c>
      <c r="W170" s="614" t="s">
        <v>7327</v>
      </c>
      <c r="X170" s="614"/>
      <c r="Y170" s="614"/>
      <c r="Z170" s="615" t="s">
        <v>8001</v>
      </c>
      <c r="AA170" s="9" t="s">
        <v>260</v>
      </c>
      <c r="AB170" s="624" t="s">
        <v>260</v>
      </c>
      <c r="AC170" s="81"/>
      <c r="AD170" s="371" t="s">
        <v>260</v>
      </c>
      <c r="AE170" s="81" t="str">
        <f t="shared" ref="AE170:AE194" si="35">CONCATENATE(O170," "," CON EL PUESTO NUMERO ",R170," CON EL GIRO ",P170," VIGENCIA DEL CONTRATO: ",AA170," LOCAL  ",AB170,", CONSTA EN EL SISTEMA: "," ",#REF!," ",AC170," ",AD170)</f>
        <v>#REF!</v>
      </c>
    </row>
    <row r="171" ht="15.75" customHeight="1">
      <c r="A171" s="605">
        <v>1.02016425E8</v>
      </c>
      <c r="B171" s="606" t="s">
        <v>8004</v>
      </c>
      <c r="C171" s="607" t="s">
        <v>8005</v>
      </c>
      <c r="D171" s="607" t="s">
        <v>33</v>
      </c>
      <c r="E171" s="608" t="s">
        <v>8006</v>
      </c>
      <c r="F171" s="607">
        <v>2.5</v>
      </c>
      <c r="G171" s="609">
        <v>47851.0</v>
      </c>
      <c r="H171" s="610"/>
      <c r="I171" s="610"/>
      <c r="J171" s="610"/>
      <c r="K171" s="610"/>
      <c r="L171" s="610"/>
      <c r="M171" s="610"/>
      <c r="N171" s="611" t="s">
        <v>8007</v>
      </c>
      <c r="O171" s="621" t="s">
        <v>8008</v>
      </c>
      <c r="P171" s="612" t="s">
        <v>224</v>
      </c>
      <c r="Q171" s="612"/>
      <c r="R171" s="611">
        <v>150.0</v>
      </c>
      <c r="S171" s="613">
        <f t="shared" si="34"/>
        <v>5.29</v>
      </c>
      <c r="T171" s="622" t="s">
        <v>1581</v>
      </c>
      <c r="U171" s="622"/>
      <c r="V171" s="614" t="s">
        <v>7786</v>
      </c>
      <c r="W171" s="614" t="s">
        <v>7327</v>
      </c>
      <c r="X171" s="614"/>
      <c r="Y171" s="614"/>
      <c r="Z171" s="615" t="s">
        <v>7787</v>
      </c>
      <c r="AA171" s="623" t="s">
        <v>1581</v>
      </c>
      <c r="AB171" s="624" t="s">
        <v>44</v>
      </c>
      <c r="AC171" s="81"/>
      <c r="AD171" s="371" t="s">
        <v>7417</v>
      </c>
      <c r="AE171" s="81" t="str">
        <f t="shared" si="35"/>
        <v>#REF!</v>
      </c>
    </row>
    <row r="172" ht="15.75" customHeight="1">
      <c r="A172" s="605">
        <v>1.02016425E8</v>
      </c>
      <c r="B172" s="606" t="s">
        <v>8004</v>
      </c>
      <c r="C172" s="607" t="s">
        <v>8005</v>
      </c>
      <c r="D172" s="607" t="s">
        <v>33</v>
      </c>
      <c r="E172" s="608" t="s">
        <v>8006</v>
      </c>
      <c r="F172" s="607">
        <v>2.5</v>
      </c>
      <c r="G172" s="609">
        <v>47851.0</v>
      </c>
      <c r="H172" s="610"/>
      <c r="I172" s="610"/>
      <c r="J172" s="610"/>
      <c r="K172" s="610"/>
      <c r="L172" s="610"/>
      <c r="M172" s="610"/>
      <c r="N172" s="611" t="s">
        <v>8007</v>
      </c>
      <c r="O172" s="621" t="s">
        <v>8008</v>
      </c>
      <c r="P172" s="612" t="s">
        <v>224</v>
      </c>
      <c r="Q172" s="612"/>
      <c r="R172" s="611">
        <v>151.0</v>
      </c>
      <c r="S172" s="613">
        <f t="shared" si="34"/>
        <v>5.29</v>
      </c>
      <c r="T172" s="622" t="s">
        <v>1581</v>
      </c>
      <c r="U172" s="622"/>
      <c r="V172" s="614" t="s">
        <v>7786</v>
      </c>
      <c r="W172" s="614" t="s">
        <v>7327</v>
      </c>
      <c r="X172" s="614"/>
      <c r="Y172" s="614"/>
      <c r="Z172" s="615" t="s">
        <v>7787</v>
      </c>
      <c r="AA172" s="623" t="s">
        <v>1581</v>
      </c>
      <c r="AB172" s="624" t="s">
        <v>44</v>
      </c>
      <c r="AC172" s="81" t="s">
        <v>7375</v>
      </c>
      <c r="AD172" s="371" t="s">
        <v>7417</v>
      </c>
      <c r="AE172" s="81" t="str">
        <f t="shared" si="35"/>
        <v>#REF!</v>
      </c>
    </row>
    <row r="173" ht="15.75" customHeight="1">
      <c r="A173" s="605">
        <v>1.05711808E8</v>
      </c>
      <c r="B173" s="606" t="s">
        <v>8009</v>
      </c>
      <c r="C173" s="607" t="s">
        <v>8005</v>
      </c>
      <c r="D173" s="607" t="s">
        <v>33</v>
      </c>
      <c r="E173" s="608" t="s">
        <v>8010</v>
      </c>
      <c r="F173" s="607">
        <v>2.5</v>
      </c>
      <c r="G173" s="609">
        <v>48219.0</v>
      </c>
      <c r="H173" s="610"/>
      <c r="I173" s="610"/>
      <c r="J173" s="610"/>
      <c r="K173" s="610"/>
      <c r="L173" s="610"/>
      <c r="M173" s="610"/>
      <c r="N173" s="611" t="s">
        <v>8011</v>
      </c>
      <c r="O173" s="621" t="s">
        <v>8012</v>
      </c>
      <c r="P173" s="612" t="s">
        <v>224</v>
      </c>
      <c r="Q173" s="612"/>
      <c r="R173" s="611">
        <v>152.0</v>
      </c>
      <c r="S173" s="613">
        <f t="shared" si="34"/>
        <v>5.29</v>
      </c>
      <c r="T173" s="622" t="s">
        <v>1581</v>
      </c>
      <c r="U173" s="622"/>
      <c r="V173" s="614" t="s">
        <v>8013</v>
      </c>
      <c r="W173" s="614" t="s">
        <v>7327</v>
      </c>
      <c r="X173" s="614"/>
      <c r="Y173" s="614"/>
      <c r="Z173" s="615" t="s">
        <v>8014</v>
      </c>
      <c r="AA173" s="623" t="s">
        <v>1581</v>
      </c>
      <c r="AB173" s="624" t="s">
        <v>44</v>
      </c>
      <c r="AC173" s="81" t="s">
        <v>7375</v>
      </c>
      <c r="AD173" s="371" t="s">
        <v>7417</v>
      </c>
      <c r="AE173" s="81" t="str">
        <f t="shared" si="35"/>
        <v>#REF!</v>
      </c>
    </row>
    <row r="174" ht="15.75" customHeight="1">
      <c r="A174" s="605">
        <v>1.05711808E8</v>
      </c>
      <c r="B174" s="606" t="s">
        <v>8009</v>
      </c>
      <c r="C174" s="607" t="s">
        <v>8005</v>
      </c>
      <c r="D174" s="607" t="s">
        <v>33</v>
      </c>
      <c r="E174" s="608" t="s">
        <v>8010</v>
      </c>
      <c r="F174" s="607">
        <v>2.5</v>
      </c>
      <c r="G174" s="609">
        <v>48219.0</v>
      </c>
      <c r="H174" s="610"/>
      <c r="I174" s="610"/>
      <c r="J174" s="610"/>
      <c r="K174" s="610"/>
      <c r="L174" s="610"/>
      <c r="M174" s="610"/>
      <c r="N174" s="611" t="s">
        <v>8011</v>
      </c>
      <c r="O174" s="621" t="s">
        <v>8012</v>
      </c>
      <c r="P174" s="612" t="s">
        <v>224</v>
      </c>
      <c r="Q174" s="612"/>
      <c r="R174" s="611">
        <v>153.0</v>
      </c>
      <c r="S174" s="613">
        <f t="shared" si="34"/>
        <v>5.29</v>
      </c>
      <c r="T174" s="622" t="s">
        <v>1581</v>
      </c>
      <c r="U174" s="622"/>
      <c r="V174" s="614" t="s">
        <v>8013</v>
      </c>
      <c r="W174" s="614" t="s">
        <v>7327</v>
      </c>
      <c r="X174" s="614"/>
      <c r="Y174" s="614"/>
      <c r="Z174" s="615" t="s">
        <v>8014</v>
      </c>
      <c r="AA174" s="623" t="s">
        <v>1581</v>
      </c>
      <c r="AB174" s="624" t="s">
        <v>44</v>
      </c>
      <c r="AC174" s="81" t="s">
        <v>7375</v>
      </c>
      <c r="AD174" s="371" t="s">
        <v>7417</v>
      </c>
      <c r="AE174" s="81" t="str">
        <f t="shared" si="35"/>
        <v>#REF!</v>
      </c>
    </row>
    <row r="175" ht="15.75" customHeight="1">
      <c r="A175" s="605">
        <v>1.0168466E8</v>
      </c>
      <c r="B175" s="606" t="s">
        <v>8015</v>
      </c>
      <c r="C175" s="607" t="s">
        <v>8005</v>
      </c>
      <c r="D175" s="607" t="s">
        <v>33</v>
      </c>
      <c r="E175" s="608" t="s">
        <v>8016</v>
      </c>
      <c r="F175" s="607">
        <v>2.5</v>
      </c>
      <c r="G175" s="609">
        <v>47851.0</v>
      </c>
      <c r="H175" s="610"/>
      <c r="I175" s="610"/>
      <c r="J175" s="610"/>
      <c r="K175" s="610"/>
      <c r="L175" s="610"/>
      <c r="M175" s="610"/>
      <c r="N175" s="698" t="s">
        <v>8017</v>
      </c>
      <c r="O175" s="699" t="s">
        <v>8018</v>
      </c>
      <c r="P175" s="700" t="s">
        <v>52</v>
      </c>
      <c r="Q175" s="700"/>
      <c r="R175" s="698">
        <v>154.0</v>
      </c>
      <c r="S175" s="613">
        <f t="shared" si="34"/>
        <v>5.29</v>
      </c>
      <c r="T175" s="622" t="str">
        <f>DATE(YEAR(V175)+2,MONTH(V175),DAY(V175))</f>
        <v>#NUM!</v>
      </c>
      <c r="U175" s="622"/>
      <c r="V175" s="615">
        <v>4035527.0</v>
      </c>
      <c r="W175" s="614" t="s">
        <v>7327</v>
      </c>
      <c r="X175" s="614"/>
      <c r="Y175" s="614"/>
      <c r="Z175" s="615" t="s">
        <v>8019</v>
      </c>
      <c r="AA175" s="626" t="s">
        <v>107</v>
      </c>
      <c r="AB175" s="624" t="s">
        <v>44</v>
      </c>
      <c r="AE175" s="9" t="str">
        <f t="shared" si="35"/>
        <v>#REF!</v>
      </c>
    </row>
    <row r="176" ht="15.75" customHeight="1">
      <c r="A176" s="605">
        <v>1.0168466E8</v>
      </c>
      <c r="B176" s="606" t="s">
        <v>8015</v>
      </c>
      <c r="C176" s="607" t="s">
        <v>8005</v>
      </c>
      <c r="D176" s="607" t="s">
        <v>33</v>
      </c>
      <c r="E176" s="608" t="s">
        <v>8016</v>
      </c>
      <c r="F176" s="607">
        <v>2.5</v>
      </c>
      <c r="G176" s="609">
        <v>47851.0</v>
      </c>
      <c r="H176" s="610"/>
      <c r="I176" s="610"/>
      <c r="J176" s="610"/>
      <c r="K176" s="610"/>
      <c r="L176" s="610"/>
      <c r="M176" s="610"/>
      <c r="N176" s="611" t="s">
        <v>8020</v>
      </c>
      <c r="O176" s="621" t="s">
        <v>8021</v>
      </c>
      <c r="P176" s="612" t="s">
        <v>224</v>
      </c>
      <c r="Q176" s="612"/>
      <c r="R176" s="611">
        <v>155.0</v>
      </c>
      <c r="S176" s="613">
        <f t="shared" si="34"/>
        <v>5.29</v>
      </c>
      <c r="T176" s="622" t="s">
        <v>1581</v>
      </c>
      <c r="U176" s="622"/>
      <c r="V176" s="614">
        <v>2857362.0</v>
      </c>
      <c r="W176" s="614" t="s">
        <v>7327</v>
      </c>
      <c r="X176" s="614"/>
      <c r="Y176" s="614"/>
      <c r="Z176" s="615" t="s">
        <v>8022</v>
      </c>
      <c r="AA176" s="623" t="s">
        <v>1581</v>
      </c>
      <c r="AB176" s="633" t="s">
        <v>7381</v>
      </c>
      <c r="AC176" s="81" t="s">
        <v>7375</v>
      </c>
      <c r="AD176" s="371" t="s">
        <v>7417</v>
      </c>
      <c r="AE176" s="81" t="str">
        <f t="shared" si="35"/>
        <v>#REF!</v>
      </c>
    </row>
    <row r="177" ht="15.75" customHeight="1">
      <c r="A177" s="605">
        <v>1.02722865E8</v>
      </c>
      <c r="B177" s="606" t="s">
        <v>8023</v>
      </c>
      <c r="C177" s="607" t="s">
        <v>52</v>
      </c>
      <c r="D177" s="607" t="s">
        <v>33</v>
      </c>
      <c r="E177" s="608" t="s">
        <v>8024</v>
      </c>
      <c r="F177" s="607">
        <v>20.0</v>
      </c>
      <c r="G177" s="609">
        <v>47857.0</v>
      </c>
      <c r="H177" s="610"/>
      <c r="I177" s="610"/>
      <c r="J177" s="610"/>
      <c r="K177" s="610"/>
      <c r="L177" s="610"/>
      <c r="M177" s="610"/>
      <c r="N177" s="611" t="s">
        <v>8020</v>
      </c>
      <c r="O177" s="621" t="s">
        <v>8021</v>
      </c>
      <c r="P177" s="612" t="s">
        <v>224</v>
      </c>
      <c r="Q177" s="612"/>
      <c r="R177" s="611">
        <v>156.0</v>
      </c>
      <c r="S177" s="613">
        <f t="shared" si="34"/>
        <v>5.29</v>
      </c>
      <c r="T177" s="622" t="s">
        <v>1581</v>
      </c>
      <c r="U177" s="622"/>
      <c r="V177" s="614">
        <v>2857362.0</v>
      </c>
      <c r="W177" s="614" t="s">
        <v>7327</v>
      </c>
      <c r="X177" s="614"/>
      <c r="Y177" s="614"/>
      <c r="Z177" s="615" t="s">
        <v>8022</v>
      </c>
      <c r="AA177" s="623" t="s">
        <v>1581</v>
      </c>
      <c r="AB177" s="633" t="s">
        <v>7381</v>
      </c>
      <c r="AC177" s="81" t="s">
        <v>7375</v>
      </c>
      <c r="AD177" s="371" t="s">
        <v>7417</v>
      </c>
      <c r="AE177" s="81" t="str">
        <f t="shared" si="35"/>
        <v>#REF!</v>
      </c>
    </row>
    <row r="178" ht="15.75" customHeight="1">
      <c r="A178" s="605">
        <v>1.02722865E8</v>
      </c>
      <c r="B178" s="606" t="s">
        <v>8023</v>
      </c>
      <c r="C178" s="607" t="s">
        <v>52</v>
      </c>
      <c r="D178" s="607" t="s">
        <v>33</v>
      </c>
      <c r="E178" s="608" t="s">
        <v>8024</v>
      </c>
      <c r="F178" s="607">
        <v>20.0</v>
      </c>
      <c r="G178" s="609">
        <v>47857.0</v>
      </c>
      <c r="H178" s="610"/>
      <c r="I178" s="610"/>
      <c r="J178" s="610"/>
      <c r="K178" s="610"/>
      <c r="L178" s="610"/>
      <c r="M178" s="610"/>
      <c r="N178" s="698" t="s">
        <v>8025</v>
      </c>
      <c r="O178" s="699" t="s">
        <v>8026</v>
      </c>
      <c r="P178" s="700" t="s">
        <v>52</v>
      </c>
      <c r="Q178" s="700"/>
      <c r="R178" s="698">
        <v>157.0</v>
      </c>
      <c r="S178" s="613">
        <f t="shared" si="34"/>
        <v>5.29</v>
      </c>
      <c r="T178" s="622" t="s">
        <v>1581</v>
      </c>
      <c r="U178" s="622"/>
      <c r="V178" s="614"/>
      <c r="W178" s="614" t="s">
        <v>7327</v>
      </c>
      <c r="X178" s="614"/>
      <c r="Y178" s="614"/>
      <c r="Z178" s="615"/>
      <c r="AA178" s="623" t="s">
        <v>1581</v>
      </c>
      <c r="AB178" s="624" t="s">
        <v>44</v>
      </c>
      <c r="AC178" s="9" t="s">
        <v>7375</v>
      </c>
      <c r="AE178" s="9" t="str">
        <f t="shared" si="35"/>
        <v>#REF!</v>
      </c>
    </row>
    <row r="179" ht="15.75" customHeight="1">
      <c r="A179" s="605">
        <v>1.05340046E8</v>
      </c>
      <c r="B179" s="606" t="s">
        <v>8027</v>
      </c>
      <c r="C179" s="607" t="s">
        <v>61</v>
      </c>
      <c r="D179" s="607" t="s">
        <v>33</v>
      </c>
      <c r="E179" s="608" t="s">
        <v>1955</v>
      </c>
      <c r="F179" s="607">
        <v>30.0</v>
      </c>
      <c r="G179" s="609">
        <v>45295.0</v>
      </c>
      <c r="H179" s="610"/>
      <c r="I179" s="610"/>
      <c r="J179" s="610"/>
      <c r="K179" s="610"/>
      <c r="L179" s="610"/>
      <c r="M179" s="610"/>
      <c r="N179" s="611" t="s">
        <v>8028</v>
      </c>
      <c r="O179" s="621" t="s">
        <v>8029</v>
      </c>
      <c r="P179" s="612" t="s">
        <v>7439</v>
      </c>
      <c r="Q179" s="612"/>
      <c r="R179" s="611">
        <v>158.0</v>
      </c>
      <c r="S179" s="613">
        <f t="shared" si="34"/>
        <v>5.29</v>
      </c>
      <c r="T179" s="622" t="s">
        <v>1581</v>
      </c>
      <c r="U179" s="622"/>
      <c r="V179" s="614" t="s">
        <v>8030</v>
      </c>
      <c r="W179" s="614" t="s">
        <v>7327</v>
      </c>
      <c r="X179" s="614"/>
      <c r="Y179" s="614"/>
      <c r="Z179" s="615" t="s">
        <v>7923</v>
      </c>
      <c r="AA179" s="623" t="s">
        <v>1581</v>
      </c>
      <c r="AB179" s="624" t="s">
        <v>44</v>
      </c>
      <c r="AC179" s="81"/>
      <c r="AD179" s="371" t="s">
        <v>7417</v>
      </c>
      <c r="AE179" s="81" t="str">
        <f t="shared" si="35"/>
        <v>#REF!</v>
      </c>
    </row>
    <row r="180" ht="15.75" customHeight="1">
      <c r="A180" s="605">
        <v>1.0118928E8</v>
      </c>
      <c r="B180" s="606" t="s">
        <v>8031</v>
      </c>
      <c r="C180" s="607" t="s">
        <v>61</v>
      </c>
      <c r="D180" s="607" t="s">
        <v>33</v>
      </c>
      <c r="E180" s="608" t="s">
        <v>1959</v>
      </c>
      <c r="F180" s="607">
        <v>15.0</v>
      </c>
      <c r="G180" s="609">
        <v>47851.0</v>
      </c>
      <c r="H180" s="610"/>
      <c r="I180" s="610"/>
      <c r="J180" s="610"/>
      <c r="K180" s="610"/>
      <c r="L180" s="610"/>
      <c r="M180" s="610"/>
      <c r="N180" s="611" t="s">
        <v>8028</v>
      </c>
      <c r="O180" s="621" t="s">
        <v>8029</v>
      </c>
      <c r="P180" s="612" t="s">
        <v>7439</v>
      </c>
      <c r="Q180" s="612"/>
      <c r="R180" s="611">
        <v>159.0</v>
      </c>
      <c r="S180" s="613">
        <f t="shared" si="34"/>
        <v>5.29</v>
      </c>
      <c r="T180" s="622" t="s">
        <v>1581</v>
      </c>
      <c r="U180" s="622"/>
      <c r="V180" s="614" t="s">
        <v>8030</v>
      </c>
      <c r="W180" s="614" t="s">
        <v>7327</v>
      </c>
      <c r="X180" s="614"/>
      <c r="Y180" s="614"/>
      <c r="Z180" s="615" t="s">
        <v>7923</v>
      </c>
      <c r="AA180" s="623" t="s">
        <v>1581</v>
      </c>
      <c r="AB180" s="624" t="s">
        <v>44</v>
      </c>
      <c r="AC180" s="81"/>
      <c r="AD180" s="371" t="s">
        <v>7417</v>
      </c>
      <c r="AE180" s="81" t="str">
        <f t="shared" si="35"/>
        <v>#REF!</v>
      </c>
    </row>
    <row r="181" ht="15.75" customHeight="1">
      <c r="A181" s="605">
        <v>1.02239704E8</v>
      </c>
      <c r="B181" s="606" t="s">
        <v>8032</v>
      </c>
      <c r="C181" s="607" t="s">
        <v>3979</v>
      </c>
      <c r="D181" s="607" t="s">
        <v>33</v>
      </c>
      <c r="E181" s="608" t="s">
        <v>8033</v>
      </c>
      <c r="F181" s="607">
        <v>6.0</v>
      </c>
      <c r="G181" s="609">
        <v>48215.0</v>
      </c>
      <c r="H181" s="610"/>
      <c r="I181" s="610"/>
      <c r="J181" s="610"/>
      <c r="K181" s="610"/>
      <c r="L181" s="610"/>
      <c r="M181" s="610"/>
      <c r="N181" s="644" t="s">
        <v>8034</v>
      </c>
      <c r="O181" s="645" t="s">
        <v>8035</v>
      </c>
      <c r="P181" s="646" t="s">
        <v>1755</v>
      </c>
      <c r="Q181" s="646"/>
      <c r="R181" s="644">
        <v>160.0</v>
      </c>
      <c r="S181" s="613">
        <f t="shared" si="34"/>
        <v>5.29</v>
      </c>
      <c r="T181" s="622">
        <f t="shared" ref="T181:T182" si="36">DATE(YEAR(V181)+2,MONTH(V181),DAY(V181))</f>
        <v>730</v>
      </c>
      <c r="U181" s="622"/>
      <c r="V181" s="614"/>
      <c r="W181" s="614" t="s">
        <v>7327</v>
      </c>
      <c r="X181" s="614"/>
      <c r="Y181" s="614"/>
      <c r="Z181" s="615"/>
      <c r="AA181" s="626" t="s">
        <v>107</v>
      </c>
      <c r="AB181" s="624" t="s">
        <v>44</v>
      </c>
      <c r="AE181" s="9" t="str">
        <f t="shared" si="35"/>
        <v>#REF!</v>
      </c>
    </row>
    <row r="182" ht="15.75" customHeight="1">
      <c r="A182" s="605">
        <v>1.03185807E8</v>
      </c>
      <c r="B182" s="606" t="s">
        <v>8036</v>
      </c>
      <c r="C182" s="607" t="s">
        <v>52</v>
      </c>
      <c r="D182" s="607" t="s">
        <v>33</v>
      </c>
      <c r="E182" s="608" t="s">
        <v>8037</v>
      </c>
      <c r="F182" s="607">
        <v>10.0</v>
      </c>
      <c r="G182" s="609">
        <v>47851.0</v>
      </c>
      <c r="H182" s="610"/>
      <c r="I182" s="610"/>
      <c r="J182" s="610"/>
      <c r="K182" s="610"/>
      <c r="L182" s="610"/>
      <c r="M182" s="610"/>
      <c r="N182" s="611" t="s">
        <v>8038</v>
      </c>
      <c r="O182" s="621" t="s">
        <v>8039</v>
      </c>
      <c r="P182" s="612" t="s">
        <v>1755</v>
      </c>
      <c r="Q182" s="612"/>
      <c r="R182" s="611">
        <v>161.0</v>
      </c>
      <c r="S182" s="613">
        <f t="shared" si="34"/>
        <v>5.29</v>
      </c>
      <c r="T182" s="622" t="str">
        <f t="shared" si="36"/>
        <v>#NUM!</v>
      </c>
      <c r="U182" s="622"/>
      <c r="V182" s="614">
        <v>9.85365033E8</v>
      </c>
      <c r="W182" s="614" t="s">
        <v>7327</v>
      </c>
      <c r="X182" s="614"/>
      <c r="Y182" s="614"/>
      <c r="Z182" s="615" t="s">
        <v>8040</v>
      </c>
      <c r="AA182" s="626" t="s">
        <v>107</v>
      </c>
      <c r="AB182" s="633" t="s">
        <v>7381</v>
      </c>
      <c r="AE182" s="9" t="str">
        <f t="shared" si="35"/>
        <v>#REF!</v>
      </c>
    </row>
    <row r="183" ht="15.75" customHeight="1">
      <c r="A183" s="605"/>
      <c r="B183" s="606" t="s">
        <v>8041</v>
      </c>
      <c r="C183" s="607" t="s">
        <v>1392</v>
      </c>
      <c r="D183" s="607" t="s">
        <v>33</v>
      </c>
      <c r="E183" s="608" t="s">
        <v>8042</v>
      </c>
      <c r="F183" s="607">
        <v>4.0</v>
      </c>
      <c r="G183" s="609">
        <v>48249.0</v>
      </c>
      <c r="H183" s="610"/>
      <c r="I183" s="610"/>
      <c r="J183" s="610"/>
      <c r="K183" s="610"/>
      <c r="L183" s="610"/>
      <c r="M183" s="610"/>
      <c r="N183" s="611" t="s">
        <v>8043</v>
      </c>
      <c r="O183" s="621" t="s">
        <v>8044</v>
      </c>
      <c r="P183" s="612" t="s">
        <v>8045</v>
      </c>
      <c r="Q183" s="612"/>
      <c r="R183" s="611">
        <v>162.0</v>
      </c>
      <c r="S183" s="613">
        <f t="shared" si="34"/>
        <v>5.29</v>
      </c>
      <c r="T183" s="622" t="s">
        <v>8046</v>
      </c>
      <c r="U183" s="622"/>
      <c r="V183" s="614"/>
      <c r="W183" s="614" t="s">
        <v>7327</v>
      </c>
      <c r="X183" s="614"/>
      <c r="Y183" s="614"/>
      <c r="Z183" s="615" t="s">
        <v>8040</v>
      </c>
      <c r="AA183" s="626" t="s">
        <v>5187</v>
      </c>
      <c r="AB183" s="622" t="s">
        <v>8046</v>
      </c>
      <c r="AC183" s="416" t="s">
        <v>8047</v>
      </c>
      <c r="AE183" s="9" t="str">
        <f t="shared" si="35"/>
        <v>#REF!</v>
      </c>
    </row>
    <row r="184" ht="15.75" customHeight="1">
      <c r="A184" s="605">
        <v>1.06580533E8</v>
      </c>
      <c r="B184" s="606" t="s">
        <v>8048</v>
      </c>
      <c r="C184" s="607" t="s">
        <v>1603</v>
      </c>
      <c r="D184" s="607" t="s">
        <v>33</v>
      </c>
      <c r="E184" s="608" t="s">
        <v>8049</v>
      </c>
      <c r="F184" s="607">
        <v>15.0</v>
      </c>
      <c r="G184" s="609">
        <v>48249.0</v>
      </c>
      <c r="H184" s="610"/>
      <c r="I184" s="610"/>
      <c r="J184" s="610"/>
      <c r="K184" s="610"/>
      <c r="L184" s="610"/>
      <c r="M184" s="610"/>
      <c r="N184" s="642" t="s">
        <v>8050</v>
      </c>
      <c r="O184" s="673" t="s">
        <v>8051</v>
      </c>
      <c r="P184" s="641" t="s">
        <v>224</v>
      </c>
      <c r="Q184" s="641"/>
      <c r="R184" s="642">
        <v>163.0</v>
      </c>
      <c r="S184" s="613">
        <f t="shared" si="34"/>
        <v>5.29</v>
      </c>
      <c r="T184" s="622">
        <f>DATE(YEAR(V184)+2,MONTH(V184),DAY(V184))</f>
        <v>730</v>
      </c>
      <c r="U184" s="622"/>
      <c r="V184" s="614"/>
      <c r="W184" s="614" t="s">
        <v>7327</v>
      </c>
      <c r="X184" s="614"/>
      <c r="Y184" s="614"/>
      <c r="Z184" s="615"/>
      <c r="AA184" s="626" t="s">
        <v>107</v>
      </c>
      <c r="AB184" s="624" t="s">
        <v>44</v>
      </c>
      <c r="AC184" s="9" t="s">
        <v>8052</v>
      </c>
      <c r="AE184" s="9" t="str">
        <f t="shared" si="35"/>
        <v>#REF!</v>
      </c>
    </row>
    <row r="185" ht="15.75" customHeight="1">
      <c r="A185" s="605">
        <v>1.06743743E8</v>
      </c>
      <c r="B185" s="606" t="s">
        <v>8053</v>
      </c>
      <c r="C185" s="607" t="s">
        <v>3919</v>
      </c>
      <c r="D185" s="607" t="s">
        <v>33</v>
      </c>
      <c r="E185" s="608" t="s">
        <v>8054</v>
      </c>
      <c r="F185" s="607">
        <v>2.0</v>
      </c>
      <c r="G185" s="609">
        <v>45295.0</v>
      </c>
      <c r="H185" s="610"/>
      <c r="I185" s="610"/>
      <c r="J185" s="610"/>
      <c r="K185" s="610"/>
      <c r="L185" s="610"/>
      <c r="M185" s="610"/>
      <c r="N185" s="611" t="s">
        <v>8055</v>
      </c>
      <c r="O185" s="621" t="s">
        <v>8056</v>
      </c>
      <c r="P185" s="612" t="s">
        <v>52</v>
      </c>
      <c r="Q185" s="612"/>
      <c r="R185" s="611">
        <v>164.0</v>
      </c>
      <c r="S185" s="613">
        <f t="shared" si="34"/>
        <v>5.29</v>
      </c>
      <c r="T185" s="622" t="s">
        <v>1581</v>
      </c>
      <c r="U185" s="622"/>
      <c r="V185" s="614" t="s">
        <v>8057</v>
      </c>
      <c r="W185" s="614" t="s">
        <v>7327</v>
      </c>
      <c r="X185" s="614"/>
      <c r="Y185" s="614"/>
      <c r="Z185" s="615" t="s">
        <v>8058</v>
      </c>
      <c r="AA185" s="623" t="s">
        <v>1581</v>
      </c>
      <c r="AB185" s="633" t="s">
        <v>7381</v>
      </c>
      <c r="AC185" s="81" t="s">
        <v>7375</v>
      </c>
      <c r="AD185" s="371" t="s">
        <v>7417</v>
      </c>
      <c r="AE185" s="81" t="str">
        <f t="shared" si="35"/>
        <v>#REF!</v>
      </c>
    </row>
    <row r="186" ht="15.75" customHeight="1">
      <c r="A186" s="707">
        <v>1.03582045E8</v>
      </c>
      <c r="B186" s="611" t="s">
        <v>8059</v>
      </c>
      <c r="C186" s="611" t="s">
        <v>8060</v>
      </c>
      <c r="D186" s="611" t="s">
        <v>33</v>
      </c>
      <c r="E186" s="611" t="s">
        <v>8061</v>
      </c>
      <c r="F186" s="611" t="s">
        <v>8062</v>
      </c>
      <c r="G186" s="611" t="s">
        <v>8063</v>
      </c>
      <c r="H186" s="610" t="s">
        <v>7327</v>
      </c>
      <c r="I186" s="610"/>
      <c r="J186" s="610"/>
      <c r="K186" s="610"/>
      <c r="L186" s="610"/>
      <c r="M186" s="610"/>
      <c r="N186" s="611" t="s">
        <v>8055</v>
      </c>
      <c r="O186" s="621" t="s">
        <v>8056</v>
      </c>
      <c r="P186" s="612" t="s">
        <v>52</v>
      </c>
      <c r="Q186" s="612"/>
      <c r="R186" s="611">
        <v>165.0</v>
      </c>
      <c r="S186" s="613">
        <f t="shared" si="34"/>
        <v>5.29</v>
      </c>
      <c r="T186" s="622" t="s">
        <v>1581</v>
      </c>
      <c r="U186" s="622"/>
      <c r="V186" s="614" t="s">
        <v>8057</v>
      </c>
      <c r="W186" s="614" t="s">
        <v>7327</v>
      </c>
      <c r="X186" s="614"/>
      <c r="Y186" s="614"/>
      <c r="Z186" s="615" t="s">
        <v>8058</v>
      </c>
      <c r="AA186" s="623" t="s">
        <v>1581</v>
      </c>
      <c r="AB186" s="624" t="s">
        <v>44</v>
      </c>
      <c r="AC186" s="81" t="s">
        <v>7375</v>
      </c>
      <c r="AD186" s="371" t="s">
        <v>7417</v>
      </c>
      <c r="AE186" s="81" t="str">
        <f t="shared" si="35"/>
        <v>#REF!</v>
      </c>
    </row>
    <row r="187" ht="15.75" customHeight="1">
      <c r="A187" s="707" t="s">
        <v>8064</v>
      </c>
      <c r="B187" s="611" t="s">
        <v>8065</v>
      </c>
      <c r="C187" s="611" t="s">
        <v>8066</v>
      </c>
      <c r="D187" s="611" t="s">
        <v>33</v>
      </c>
      <c r="E187" s="611">
        <v>428.0</v>
      </c>
      <c r="F187" s="611">
        <v>30.0</v>
      </c>
      <c r="G187" s="708">
        <v>45505.0</v>
      </c>
      <c r="H187" s="610"/>
      <c r="I187" s="610"/>
      <c r="J187" s="610"/>
      <c r="K187" s="610"/>
      <c r="L187" s="610"/>
      <c r="M187" s="610"/>
      <c r="N187" s="611" t="s">
        <v>8067</v>
      </c>
      <c r="O187" s="621" t="s">
        <v>8068</v>
      </c>
      <c r="P187" s="612" t="s">
        <v>1920</v>
      </c>
      <c r="Q187" s="612"/>
      <c r="R187" s="611">
        <v>166.0</v>
      </c>
      <c r="S187" s="613">
        <f t="shared" si="34"/>
        <v>5.29</v>
      </c>
      <c r="T187" s="622" t="s">
        <v>1581</v>
      </c>
      <c r="U187" s="622"/>
      <c r="V187" s="614"/>
      <c r="W187" s="614" t="s">
        <v>7327</v>
      </c>
      <c r="X187" s="614"/>
      <c r="Y187" s="614"/>
      <c r="Z187" s="615" t="s">
        <v>8069</v>
      </c>
      <c r="AA187" s="623" t="s">
        <v>1581</v>
      </c>
      <c r="AB187" s="631" t="s">
        <v>5437</v>
      </c>
      <c r="AC187" s="81"/>
      <c r="AD187" s="371" t="s">
        <v>7417</v>
      </c>
      <c r="AE187" s="81" t="str">
        <f t="shared" si="35"/>
        <v>#REF!</v>
      </c>
    </row>
    <row r="188" ht="15.75" customHeight="1">
      <c r="A188" s="133">
        <v>1.90115798001E11</v>
      </c>
      <c r="B188" s="133">
        <v>1.90115798001E11</v>
      </c>
      <c r="C188" s="611" t="s">
        <v>3763</v>
      </c>
      <c r="D188" s="611" t="s">
        <v>688</v>
      </c>
      <c r="E188" s="709" t="s">
        <v>8070</v>
      </c>
      <c r="F188" s="611">
        <v>300.0</v>
      </c>
      <c r="G188" s="611" t="s">
        <v>8071</v>
      </c>
      <c r="H188" s="610"/>
      <c r="I188" s="610"/>
      <c r="J188" s="610"/>
      <c r="K188" s="610"/>
      <c r="L188" s="610"/>
      <c r="M188" s="610"/>
      <c r="N188" s="611" t="s">
        <v>8067</v>
      </c>
      <c r="O188" s="621" t="s">
        <v>8068</v>
      </c>
      <c r="P188" s="612" t="s">
        <v>1920</v>
      </c>
      <c r="Q188" s="612"/>
      <c r="R188" s="611">
        <v>167.0</v>
      </c>
      <c r="S188" s="613">
        <f t="shared" si="34"/>
        <v>5.29</v>
      </c>
      <c r="T188" s="622" t="s">
        <v>1581</v>
      </c>
      <c r="U188" s="622"/>
      <c r="V188" s="614"/>
      <c r="W188" s="614" t="s">
        <v>7327</v>
      </c>
      <c r="X188" s="614"/>
      <c r="Y188" s="614"/>
      <c r="Z188" s="615" t="s">
        <v>8069</v>
      </c>
      <c r="AA188" s="623" t="s">
        <v>1581</v>
      </c>
      <c r="AB188" s="631" t="s">
        <v>5437</v>
      </c>
      <c r="AC188" s="81"/>
      <c r="AD188" s="371" t="s">
        <v>7417</v>
      </c>
      <c r="AE188" s="81" t="str">
        <f t="shared" si="35"/>
        <v>#REF!</v>
      </c>
    </row>
    <row r="189" ht="15.75" customHeight="1">
      <c r="A189" s="710" t="s">
        <v>8072</v>
      </c>
      <c r="B189" s="711" t="s">
        <v>8073</v>
      </c>
      <c r="C189" s="711" t="s">
        <v>3605</v>
      </c>
      <c r="D189" s="711" t="s">
        <v>9</v>
      </c>
      <c r="E189" s="711" t="s">
        <v>8074</v>
      </c>
      <c r="F189" s="711" t="s">
        <v>3607</v>
      </c>
      <c r="G189" s="711" t="s">
        <v>8075</v>
      </c>
      <c r="H189" s="711" t="s">
        <v>8076</v>
      </c>
      <c r="I189" s="610"/>
      <c r="J189" s="610"/>
      <c r="K189" s="610"/>
      <c r="L189" s="610"/>
      <c r="M189" s="610"/>
      <c r="N189" s="611" t="s">
        <v>8077</v>
      </c>
      <c r="O189" s="621" t="s">
        <v>8078</v>
      </c>
      <c r="P189" s="612" t="s">
        <v>8079</v>
      </c>
      <c r="Q189" s="612"/>
      <c r="R189" s="611">
        <v>168.0</v>
      </c>
      <c r="S189" s="613">
        <f t="shared" si="34"/>
        <v>5.29</v>
      </c>
      <c r="T189" s="622" t="s">
        <v>1581</v>
      </c>
      <c r="U189" s="622"/>
      <c r="V189" s="614">
        <v>2818450.0</v>
      </c>
      <c r="W189" s="614" t="s">
        <v>7327</v>
      </c>
      <c r="X189" s="614"/>
      <c r="Y189" s="614"/>
      <c r="Z189" s="615" t="s">
        <v>8080</v>
      </c>
      <c r="AA189" s="623" t="s">
        <v>1581</v>
      </c>
      <c r="AB189" s="624" t="s">
        <v>44</v>
      </c>
      <c r="AC189" s="81"/>
      <c r="AD189" s="371" t="s">
        <v>7417</v>
      </c>
      <c r="AE189" s="81" t="str">
        <f t="shared" si="35"/>
        <v>#REF!</v>
      </c>
    </row>
    <row r="190" ht="15.75" customHeight="1">
      <c r="A190" s="712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1" t="s">
        <v>8077</v>
      </c>
      <c r="O190" s="621" t="s">
        <v>8078</v>
      </c>
      <c r="P190" s="612" t="s">
        <v>1920</v>
      </c>
      <c r="Q190" s="612"/>
      <c r="R190" s="611">
        <v>169.0</v>
      </c>
      <c r="S190" s="613">
        <f t="shared" si="34"/>
        <v>5.29</v>
      </c>
      <c r="T190" s="622" t="s">
        <v>1581</v>
      </c>
      <c r="U190" s="622"/>
      <c r="V190" s="614">
        <v>2818450.0</v>
      </c>
      <c r="W190" s="614" t="s">
        <v>7327</v>
      </c>
      <c r="X190" s="614"/>
      <c r="Y190" s="614"/>
      <c r="Z190" s="615" t="s">
        <v>8080</v>
      </c>
      <c r="AA190" s="623" t="s">
        <v>1581</v>
      </c>
      <c r="AB190" s="624" t="s">
        <v>44</v>
      </c>
      <c r="AC190" s="81"/>
      <c r="AD190" s="371" t="s">
        <v>7417</v>
      </c>
      <c r="AE190" s="81" t="str">
        <f t="shared" si="35"/>
        <v>#REF!</v>
      </c>
    </row>
    <row r="191" ht="15.75" customHeight="1">
      <c r="A191" s="712"/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1" t="s">
        <v>8081</v>
      </c>
      <c r="O191" s="621" t="s">
        <v>8082</v>
      </c>
      <c r="P191" s="612" t="s">
        <v>1920</v>
      </c>
      <c r="Q191" s="612"/>
      <c r="R191" s="611">
        <v>170.0</v>
      </c>
      <c r="S191" s="613">
        <f t="shared" si="34"/>
        <v>5.29</v>
      </c>
      <c r="T191" s="622" t="s">
        <v>1581</v>
      </c>
      <c r="U191" s="622"/>
      <c r="V191" s="614" t="s">
        <v>8083</v>
      </c>
      <c r="W191" s="614" t="s">
        <v>7327</v>
      </c>
      <c r="X191" s="614"/>
      <c r="Y191" s="614"/>
      <c r="Z191" s="615" t="s">
        <v>7471</v>
      </c>
      <c r="AA191" s="623" t="s">
        <v>1581</v>
      </c>
      <c r="AB191" s="624" t="s">
        <v>44</v>
      </c>
      <c r="AC191" s="81"/>
      <c r="AD191" s="371" t="s">
        <v>7417</v>
      </c>
      <c r="AE191" s="81" t="str">
        <f t="shared" si="35"/>
        <v>#REF!</v>
      </c>
    </row>
    <row r="192" ht="15.75" customHeight="1">
      <c r="A192" s="712"/>
      <c r="B192" s="610"/>
      <c r="C192" s="610"/>
      <c r="D192" s="610"/>
      <c r="E192" s="610"/>
      <c r="F192" s="610"/>
      <c r="G192" s="610"/>
      <c r="H192" s="610"/>
      <c r="I192" s="610"/>
      <c r="J192" s="610"/>
      <c r="K192" s="610"/>
      <c r="L192" s="610"/>
      <c r="M192" s="610"/>
      <c r="N192" s="611" t="s">
        <v>8081</v>
      </c>
      <c r="O192" s="621" t="s">
        <v>8082</v>
      </c>
      <c r="P192" s="612" t="s">
        <v>1920</v>
      </c>
      <c r="Q192" s="612"/>
      <c r="R192" s="611">
        <v>171.0</v>
      </c>
      <c r="S192" s="613">
        <f t="shared" si="34"/>
        <v>5.29</v>
      </c>
      <c r="T192" s="622" t="s">
        <v>1581</v>
      </c>
      <c r="U192" s="622"/>
      <c r="V192" s="614" t="s">
        <v>8083</v>
      </c>
      <c r="W192" s="614" t="s">
        <v>7327</v>
      </c>
      <c r="X192" s="614"/>
      <c r="Y192" s="614"/>
      <c r="Z192" s="615" t="s">
        <v>7471</v>
      </c>
      <c r="AA192" s="623" t="s">
        <v>1581</v>
      </c>
      <c r="AB192" s="624" t="s">
        <v>44</v>
      </c>
      <c r="AC192" s="81"/>
      <c r="AD192" s="371" t="s">
        <v>7417</v>
      </c>
      <c r="AE192" s="81" t="str">
        <f t="shared" si="35"/>
        <v>#REF!</v>
      </c>
    </row>
    <row r="193" ht="15.75" customHeight="1">
      <c r="A193" s="712"/>
      <c r="B193" s="610"/>
      <c r="C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1" t="s">
        <v>8084</v>
      </c>
      <c r="O193" s="621" t="s">
        <v>8085</v>
      </c>
      <c r="P193" s="612" t="s">
        <v>1755</v>
      </c>
      <c r="Q193" s="612"/>
      <c r="R193" s="611">
        <v>172.0</v>
      </c>
      <c r="S193" s="613">
        <f t="shared" si="34"/>
        <v>5.29</v>
      </c>
      <c r="T193" s="622" t="s">
        <v>1581</v>
      </c>
      <c r="U193" s="622"/>
      <c r="V193" s="614" t="s">
        <v>8086</v>
      </c>
      <c r="W193" s="614" t="s">
        <v>7327</v>
      </c>
      <c r="X193" s="614"/>
      <c r="Y193" s="614"/>
      <c r="Z193" s="615" t="s">
        <v>7725</v>
      </c>
      <c r="AA193" s="623" t="s">
        <v>1581</v>
      </c>
      <c r="AB193" s="624" t="s">
        <v>44</v>
      </c>
      <c r="AC193" s="81"/>
      <c r="AD193" s="371" t="s">
        <v>7417</v>
      </c>
      <c r="AE193" s="81" t="str">
        <f t="shared" si="35"/>
        <v>#REF!</v>
      </c>
    </row>
    <row r="194" ht="15.75" customHeight="1">
      <c r="A194" s="712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1" t="s">
        <v>8084</v>
      </c>
      <c r="O194" s="621" t="s">
        <v>8085</v>
      </c>
      <c r="P194" s="612" t="s">
        <v>1755</v>
      </c>
      <c r="Q194" s="612"/>
      <c r="R194" s="611">
        <v>173.0</v>
      </c>
      <c r="S194" s="613">
        <f t="shared" si="34"/>
        <v>5.29</v>
      </c>
      <c r="T194" s="622" t="s">
        <v>1581</v>
      </c>
      <c r="U194" s="622"/>
      <c r="V194" s="614" t="s">
        <v>8086</v>
      </c>
      <c r="W194" s="614" t="s">
        <v>7327</v>
      </c>
      <c r="X194" s="614"/>
      <c r="Y194" s="614"/>
      <c r="Z194" s="615" t="s">
        <v>7725</v>
      </c>
      <c r="AA194" s="623" t="s">
        <v>1581</v>
      </c>
      <c r="AB194" s="624" t="s">
        <v>44</v>
      </c>
      <c r="AC194" s="81"/>
      <c r="AD194" s="371" t="s">
        <v>7417</v>
      </c>
      <c r="AE194" s="81" t="str">
        <f t="shared" si="35"/>
        <v>#REF!</v>
      </c>
    </row>
    <row r="195" ht="15.75" customHeight="1">
      <c r="A195" s="712"/>
      <c r="B195" s="610"/>
      <c r="C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44" t="s">
        <v>8087</v>
      </c>
      <c r="O195" s="645" t="s">
        <v>8088</v>
      </c>
      <c r="P195" s="646" t="s">
        <v>1755</v>
      </c>
      <c r="Q195" s="646"/>
      <c r="R195" s="644">
        <v>174.0</v>
      </c>
      <c r="S195" s="613">
        <f t="shared" si="34"/>
        <v>5.29</v>
      </c>
      <c r="T195" s="622" t="s">
        <v>1581</v>
      </c>
      <c r="U195" s="85" t="s">
        <v>8089</v>
      </c>
      <c r="V195" s="614"/>
      <c r="W195" s="614" t="s">
        <v>7327</v>
      </c>
      <c r="X195" s="85" t="s">
        <v>8089</v>
      </c>
      <c r="Y195" s="85" t="s">
        <v>8089</v>
      </c>
      <c r="Z195" s="615" t="s">
        <v>8090</v>
      </c>
      <c r="AA195" s="623" t="s">
        <v>1581</v>
      </c>
      <c r="AB195" s="624" t="s">
        <v>44</v>
      </c>
      <c r="AC195" s="85" t="s">
        <v>8089</v>
      </c>
      <c r="AD195" s="85" t="s">
        <v>8089</v>
      </c>
      <c r="AE195" s="85" t="s">
        <v>8089</v>
      </c>
    </row>
    <row r="196" ht="79.5" customHeight="1">
      <c r="A196" s="712"/>
      <c r="B196" s="610"/>
      <c r="C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42" t="s">
        <v>8091</v>
      </c>
      <c r="O196" s="673" t="s">
        <v>8092</v>
      </c>
      <c r="P196" s="641" t="s">
        <v>1755</v>
      </c>
      <c r="Q196" s="641"/>
      <c r="R196" s="642">
        <v>175.0</v>
      </c>
      <c r="S196" s="613">
        <f t="shared" si="34"/>
        <v>5.29</v>
      </c>
      <c r="T196" s="622" t="s">
        <v>1581</v>
      </c>
      <c r="U196" s="628" t="s">
        <v>8093</v>
      </c>
      <c r="V196" s="614" t="s">
        <v>8094</v>
      </c>
      <c r="W196" s="614" t="s">
        <v>7327</v>
      </c>
      <c r="X196" s="99" t="s">
        <v>8095</v>
      </c>
      <c r="Y196" s="614"/>
      <c r="Z196" s="615" t="s">
        <v>8096</v>
      </c>
      <c r="AA196" s="623" t="s">
        <v>1581</v>
      </c>
      <c r="AB196" s="628" t="s">
        <v>8097</v>
      </c>
      <c r="AC196" s="628" t="s">
        <v>8098</v>
      </c>
      <c r="AD196" s="628" t="s">
        <v>8097</v>
      </c>
      <c r="AE196" s="628" t="s">
        <v>8097</v>
      </c>
      <c r="AF196" s="99" t="s">
        <v>8099</v>
      </c>
    </row>
    <row r="197" ht="15.75" customHeight="1">
      <c r="A197" s="712"/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1" t="s">
        <v>8100</v>
      </c>
      <c r="O197" s="621" t="s">
        <v>8101</v>
      </c>
      <c r="P197" s="612" t="s">
        <v>1755</v>
      </c>
      <c r="Q197" s="612"/>
      <c r="R197" s="611">
        <v>176.0</v>
      </c>
      <c r="S197" s="613">
        <f t="shared" si="34"/>
        <v>5.29</v>
      </c>
      <c r="T197" s="622" t="s">
        <v>1581</v>
      </c>
      <c r="U197" s="622"/>
      <c r="V197" s="614" t="s">
        <v>8102</v>
      </c>
      <c r="W197" s="614" t="s">
        <v>7327</v>
      </c>
      <c r="X197" s="614"/>
      <c r="Y197" s="614"/>
      <c r="Z197" s="615" t="s">
        <v>7772</v>
      </c>
      <c r="AA197" s="623" t="s">
        <v>1581</v>
      </c>
      <c r="AB197" s="624" t="s">
        <v>44</v>
      </c>
      <c r="AC197" s="81" t="s">
        <v>7375</v>
      </c>
      <c r="AD197" s="81" t="s">
        <v>8103</v>
      </c>
      <c r="AE197" s="81" t="str">
        <f t="shared" ref="AE197:AE267" si="37">CONCATENATE(O197," "," CON EL PUESTO NUMERO ",R197," CON EL GIRO ",P197," VIGENCIA DEL CONTRATO: ",AA197," LOCAL  ",AB197,", CONSTA EN EL SISTEMA: "," ",#REF!," ",AC197," ",AD197)</f>
        <v>#REF!</v>
      </c>
    </row>
    <row r="198" ht="15.75" customHeight="1">
      <c r="A198" s="712"/>
      <c r="B198" s="610"/>
      <c r="C198" s="610"/>
      <c r="D198" s="610"/>
      <c r="E198" s="610"/>
      <c r="F198" s="610"/>
      <c r="G198" s="610"/>
      <c r="H198" s="610"/>
      <c r="I198" s="610"/>
      <c r="J198" s="610"/>
      <c r="K198" s="610"/>
      <c r="L198" s="610"/>
      <c r="M198" s="610"/>
      <c r="N198" s="611" t="s">
        <v>8100</v>
      </c>
      <c r="O198" s="621" t="s">
        <v>8101</v>
      </c>
      <c r="P198" s="612" t="s">
        <v>1755</v>
      </c>
      <c r="Q198" s="612"/>
      <c r="R198" s="611">
        <v>177.0</v>
      </c>
      <c r="S198" s="613">
        <f t="shared" si="34"/>
        <v>5.29</v>
      </c>
      <c r="T198" s="622" t="s">
        <v>1581</v>
      </c>
      <c r="U198" s="622"/>
      <c r="V198" s="614" t="s">
        <v>8102</v>
      </c>
      <c r="W198" s="614" t="s">
        <v>7327</v>
      </c>
      <c r="X198" s="614"/>
      <c r="Y198" s="614"/>
      <c r="Z198" s="615" t="s">
        <v>7772</v>
      </c>
      <c r="AA198" s="623" t="s">
        <v>1581</v>
      </c>
      <c r="AB198" s="624" t="s">
        <v>44</v>
      </c>
      <c r="AC198" s="81" t="s">
        <v>7375</v>
      </c>
      <c r="AD198" s="81" t="s">
        <v>8103</v>
      </c>
      <c r="AE198" s="81" t="str">
        <f t="shared" si="37"/>
        <v>#REF!</v>
      </c>
    </row>
    <row r="199" ht="15.75" customHeight="1">
      <c r="A199" s="712"/>
      <c r="B199" s="610"/>
      <c r="C199" s="610"/>
      <c r="D199" s="610"/>
      <c r="E199" s="610"/>
      <c r="F199" s="610"/>
      <c r="G199" s="610"/>
      <c r="H199" s="610"/>
      <c r="I199" s="610"/>
      <c r="J199" s="610"/>
      <c r="K199" s="610"/>
      <c r="L199" s="610"/>
      <c r="M199" s="610"/>
      <c r="N199" s="611" t="s">
        <v>8100</v>
      </c>
      <c r="O199" s="621" t="s">
        <v>8101</v>
      </c>
      <c r="P199" s="612" t="s">
        <v>1755</v>
      </c>
      <c r="Q199" s="612"/>
      <c r="R199" s="611">
        <v>178.0</v>
      </c>
      <c r="S199" s="613">
        <f t="shared" si="34"/>
        <v>5.29</v>
      </c>
      <c r="T199" s="622" t="s">
        <v>1581</v>
      </c>
      <c r="U199" s="622"/>
      <c r="V199" s="614" t="s">
        <v>8102</v>
      </c>
      <c r="W199" s="614" t="s">
        <v>7327</v>
      </c>
      <c r="X199" s="614"/>
      <c r="Y199" s="614"/>
      <c r="Z199" s="615" t="s">
        <v>7772</v>
      </c>
      <c r="AA199" s="623" t="s">
        <v>1581</v>
      </c>
      <c r="AB199" s="624" t="s">
        <v>44</v>
      </c>
      <c r="AC199" s="81" t="s">
        <v>7375</v>
      </c>
      <c r="AD199" s="81" t="s">
        <v>8103</v>
      </c>
      <c r="AE199" s="81" t="str">
        <f t="shared" si="37"/>
        <v>#REF!</v>
      </c>
    </row>
    <row r="200" ht="15.75" customHeight="1">
      <c r="A200" s="712"/>
      <c r="B200" s="610"/>
      <c r="C200" s="610"/>
      <c r="D200" s="610"/>
      <c r="E200" s="610"/>
      <c r="F200" s="610"/>
      <c r="G200" s="610"/>
      <c r="H200" s="610"/>
      <c r="I200" s="610"/>
      <c r="J200" s="610"/>
      <c r="K200" s="610"/>
      <c r="L200" s="610"/>
      <c r="M200" s="610"/>
      <c r="N200" s="611" t="s">
        <v>8104</v>
      </c>
      <c r="O200" s="621" t="s">
        <v>8105</v>
      </c>
      <c r="P200" s="612" t="s">
        <v>1755</v>
      </c>
      <c r="Q200" s="612"/>
      <c r="R200" s="611">
        <v>180.0</v>
      </c>
      <c r="S200" s="613">
        <f t="shared" si="34"/>
        <v>5.29</v>
      </c>
      <c r="T200" s="622" t="s">
        <v>1581</v>
      </c>
      <c r="U200" s="622"/>
      <c r="V200" s="614" t="s">
        <v>8106</v>
      </c>
      <c r="W200" s="614" t="s">
        <v>7327</v>
      </c>
      <c r="X200" s="614"/>
      <c r="Y200" s="614"/>
      <c r="Z200" s="615" t="s">
        <v>8107</v>
      </c>
      <c r="AA200" s="623" t="s">
        <v>1581</v>
      </c>
      <c r="AB200" s="624" t="s">
        <v>44</v>
      </c>
      <c r="AC200" s="81" t="s">
        <v>7375</v>
      </c>
      <c r="AD200" s="81" t="s">
        <v>7417</v>
      </c>
      <c r="AE200" s="81" t="str">
        <f t="shared" si="37"/>
        <v>#REF!</v>
      </c>
    </row>
    <row r="201" ht="15.75" customHeight="1">
      <c r="A201" s="712"/>
      <c r="B201" s="610"/>
      <c r="C201" s="610"/>
      <c r="D201" s="610"/>
      <c r="E201" s="610"/>
      <c r="F201" s="610"/>
      <c r="G201" s="610"/>
      <c r="H201" s="610"/>
      <c r="I201" s="610"/>
      <c r="J201" s="610"/>
      <c r="K201" s="610"/>
      <c r="L201" s="610"/>
      <c r="M201" s="610"/>
      <c r="N201" s="611" t="s">
        <v>8104</v>
      </c>
      <c r="O201" s="621" t="s">
        <v>8105</v>
      </c>
      <c r="P201" s="612" t="s">
        <v>1755</v>
      </c>
      <c r="Q201" s="612"/>
      <c r="R201" s="611">
        <v>181.0</v>
      </c>
      <c r="S201" s="613">
        <f t="shared" si="34"/>
        <v>5.29</v>
      </c>
      <c r="T201" s="622" t="s">
        <v>1581</v>
      </c>
      <c r="U201" s="622"/>
      <c r="V201" s="614" t="s">
        <v>8106</v>
      </c>
      <c r="W201" s="614" t="s">
        <v>7327</v>
      </c>
      <c r="X201" s="614"/>
      <c r="Y201" s="614"/>
      <c r="Z201" s="615" t="s">
        <v>8107</v>
      </c>
      <c r="AA201" s="623" t="s">
        <v>1581</v>
      </c>
      <c r="AB201" s="624" t="s">
        <v>44</v>
      </c>
      <c r="AC201" s="81" t="s">
        <v>7375</v>
      </c>
      <c r="AD201" s="81" t="s">
        <v>7417</v>
      </c>
      <c r="AE201" s="81" t="str">
        <f t="shared" si="37"/>
        <v>#REF!</v>
      </c>
    </row>
    <row r="202" ht="15.75" customHeight="1">
      <c r="A202" s="712"/>
      <c r="B202" s="610"/>
      <c r="C202" s="610"/>
      <c r="D202" s="610"/>
      <c r="E202" s="610"/>
      <c r="F202" s="610"/>
      <c r="G202" s="610"/>
      <c r="H202" s="610"/>
      <c r="I202" s="610"/>
      <c r="J202" s="610"/>
      <c r="K202" s="610"/>
      <c r="L202" s="610"/>
      <c r="M202" s="610"/>
      <c r="N202" s="611" t="s">
        <v>8108</v>
      </c>
      <c r="O202" s="621" t="s">
        <v>8109</v>
      </c>
      <c r="P202" s="612" t="s">
        <v>1755</v>
      </c>
      <c r="Q202" s="612"/>
      <c r="R202" s="611">
        <v>182.0</v>
      </c>
      <c r="S202" s="613">
        <f t="shared" si="34"/>
        <v>5.29</v>
      </c>
      <c r="T202" s="622" t="s">
        <v>1581</v>
      </c>
      <c r="U202" s="622"/>
      <c r="V202" s="614" t="s">
        <v>8110</v>
      </c>
      <c r="W202" s="614" t="s">
        <v>7327</v>
      </c>
      <c r="X202" s="614"/>
      <c r="Y202" s="614"/>
      <c r="Z202" s="615" t="s">
        <v>8111</v>
      </c>
      <c r="AA202" s="623" t="s">
        <v>1581</v>
      </c>
      <c r="AB202" s="633" t="s">
        <v>7381</v>
      </c>
      <c r="AC202" s="81" t="s">
        <v>7375</v>
      </c>
      <c r="AD202" s="81" t="s">
        <v>7417</v>
      </c>
      <c r="AE202" s="81" t="str">
        <f t="shared" si="37"/>
        <v>#REF!</v>
      </c>
    </row>
    <row r="203" ht="15.75" customHeight="1">
      <c r="A203" s="712"/>
      <c r="B203" s="610"/>
      <c r="C203" s="610"/>
      <c r="D203" s="610"/>
      <c r="E203" s="610"/>
      <c r="F203" s="610"/>
      <c r="G203" s="610"/>
      <c r="H203" s="610"/>
      <c r="I203" s="610"/>
      <c r="J203" s="610"/>
      <c r="K203" s="610"/>
      <c r="L203" s="610"/>
      <c r="M203" s="610"/>
      <c r="N203" s="611" t="s">
        <v>8108</v>
      </c>
      <c r="O203" s="621" t="s">
        <v>8109</v>
      </c>
      <c r="P203" s="612" t="s">
        <v>1755</v>
      </c>
      <c r="Q203" s="612"/>
      <c r="R203" s="611">
        <v>183.0</v>
      </c>
      <c r="S203" s="613">
        <f t="shared" si="34"/>
        <v>5.29</v>
      </c>
      <c r="T203" s="622" t="s">
        <v>1581</v>
      </c>
      <c r="U203" s="622"/>
      <c r="V203" s="614" t="s">
        <v>8110</v>
      </c>
      <c r="W203" s="614" t="s">
        <v>7327</v>
      </c>
      <c r="X203" s="614"/>
      <c r="Y203" s="614"/>
      <c r="Z203" s="615" t="s">
        <v>8111</v>
      </c>
      <c r="AA203" s="623" t="s">
        <v>1581</v>
      </c>
      <c r="AB203" s="633" t="s">
        <v>7381</v>
      </c>
      <c r="AC203" s="81" t="s">
        <v>7375</v>
      </c>
      <c r="AD203" s="81" t="s">
        <v>7417</v>
      </c>
      <c r="AE203" s="81" t="str">
        <f t="shared" si="37"/>
        <v>#REF!</v>
      </c>
    </row>
    <row r="204" ht="15.75" customHeight="1">
      <c r="A204" s="712"/>
      <c r="B204" s="610"/>
      <c r="C204" s="610"/>
      <c r="D204" s="610"/>
      <c r="E204" s="610"/>
      <c r="F204" s="610"/>
      <c r="G204" s="610"/>
      <c r="H204" s="610"/>
      <c r="I204" s="610"/>
      <c r="J204" s="610"/>
      <c r="K204" s="610"/>
      <c r="L204" s="610"/>
      <c r="M204" s="610"/>
      <c r="N204" s="611" t="s">
        <v>8112</v>
      </c>
      <c r="O204" s="713" t="s">
        <v>8113</v>
      </c>
      <c r="P204" s="612" t="s">
        <v>7463</v>
      </c>
      <c r="Q204" s="612"/>
      <c r="R204" s="611">
        <v>184.0</v>
      </c>
      <c r="S204" s="613">
        <f t="shared" si="34"/>
        <v>5.29</v>
      </c>
      <c r="T204" s="622" t="s">
        <v>1581</v>
      </c>
      <c r="U204" s="622"/>
      <c r="V204" s="614" t="s">
        <v>8114</v>
      </c>
      <c r="W204" s="614" t="s">
        <v>7327</v>
      </c>
      <c r="X204" s="614"/>
      <c r="Y204" s="614"/>
      <c r="Z204" s="615" t="s">
        <v>2986</v>
      </c>
      <c r="AA204" s="623" t="s">
        <v>1581</v>
      </c>
      <c r="AB204" s="633" t="s">
        <v>7381</v>
      </c>
      <c r="AC204" s="81" t="s">
        <v>7375</v>
      </c>
      <c r="AD204" s="371" t="s">
        <v>7417</v>
      </c>
      <c r="AE204" s="81" t="str">
        <f t="shared" si="37"/>
        <v>#REF!</v>
      </c>
    </row>
    <row r="205" ht="15.75" customHeight="1">
      <c r="A205" s="712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1" t="s">
        <v>8112</v>
      </c>
      <c r="O205" s="621" t="s">
        <v>8113</v>
      </c>
      <c r="P205" s="612" t="s">
        <v>7463</v>
      </c>
      <c r="Q205" s="612"/>
      <c r="R205" s="611">
        <v>185.0</v>
      </c>
      <c r="S205" s="613">
        <f t="shared" si="34"/>
        <v>5.29</v>
      </c>
      <c r="T205" s="622" t="s">
        <v>1581</v>
      </c>
      <c r="U205" s="622"/>
      <c r="V205" s="614" t="s">
        <v>8114</v>
      </c>
      <c r="W205" s="614" t="s">
        <v>7327</v>
      </c>
      <c r="X205" s="614"/>
      <c r="Y205" s="614"/>
      <c r="Z205" s="615" t="s">
        <v>2986</v>
      </c>
      <c r="AA205" s="623" t="s">
        <v>1581</v>
      </c>
      <c r="AB205" s="633" t="s">
        <v>7381</v>
      </c>
      <c r="AC205" s="81" t="s">
        <v>7375</v>
      </c>
      <c r="AD205" s="371" t="s">
        <v>7417</v>
      </c>
      <c r="AE205" s="81" t="str">
        <f t="shared" si="37"/>
        <v>#REF!</v>
      </c>
    </row>
    <row r="206" ht="15.75" customHeight="1">
      <c r="A206" s="712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44" t="s">
        <v>8115</v>
      </c>
      <c r="O206" s="645" t="s">
        <v>8116</v>
      </c>
      <c r="P206" s="646" t="s">
        <v>3976</v>
      </c>
      <c r="Q206" s="646"/>
      <c r="R206" s="644">
        <v>186.0</v>
      </c>
      <c r="S206" s="613">
        <f t="shared" si="34"/>
        <v>5.29</v>
      </c>
      <c r="T206" s="622">
        <v>47880.0</v>
      </c>
      <c r="U206" s="622"/>
      <c r="V206" s="614">
        <v>2855156.0</v>
      </c>
      <c r="W206" s="614" t="s">
        <v>7327</v>
      </c>
      <c r="X206" s="614"/>
      <c r="Y206" s="614"/>
      <c r="Z206" s="615" t="s">
        <v>8117</v>
      </c>
      <c r="AA206" s="626" t="s">
        <v>107</v>
      </c>
      <c r="AB206" s="633" t="s">
        <v>7381</v>
      </c>
      <c r="AC206" s="9" t="s">
        <v>7375</v>
      </c>
      <c r="AE206" s="9" t="str">
        <f t="shared" si="37"/>
        <v>#REF!</v>
      </c>
    </row>
    <row r="207" ht="15.75" customHeight="1">
      <c r="A207" s="712"/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1" t="s">
        <v>8118</v>
      </c>
      <c r="O207" s="621" t="s">
        <v>8119</v>
      </c>
      <c r="P207" s="612" t="s">
        <v>3976</v>
      </c>
      <c r="Q207" s="612"/>
      <c r="R207" s="611">
        <v>187.0</v>
      </c>
      <c r="S207" s="613">
        <f t="shared" si="34"/>
        <v>5.29</v>
      </c>
      <c r="T207" s="622" t="str">
        <f t="shared" ref="T207:T209" si="38">DATE(YEAR(V207)+2,MONTH(V207),DAY(V207))</f>
        <v>#NUM!</v>
      </c>
      <c r="U207" s="622"/>
      <c r="V207" s="614" t="s">
        <v>8120</v>
      </c>
      <c r="W207" s="614" t="s">
        <v>7327</v>
      </c>
      <c r="X207" s="614"/>
      <c r="Y207" s="614"/>
      <c r="Z207" s="615" t="s">
        <v>8121</v>
      </c>
      <c r="AA207" s="626" t="s">
        <v>107</v>
      </c>
      <c r="AB207" s="633" t="s">
        <v>7381</v>
      </c>
      <c r="AC207" s="9" t="s">
        <v>7375</v>
      </c>
      <c r="AD207" s="705">
        <v>45070.0</v>
      </c>
      <c r="AE207" s="9" t="str">
        <f t="shared" si="37"/>
        <v>#REF!</v>
      </c>
    </row>
    <row r="208" ht="15.75" customHeight="1">
      <c r="A208" s="712"/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1" t="s">
        <v>8122</v>
      </c>
      <c r="O208" s="621" t="s">
        <v>8123</v>
      </c>
      <c r="P208" s="612" t="s">
        <v>3976</v>
      </c>
      <c r="Q208" s="612"/>
      <c r="R208" s="611">
        <v>188.0</v>
      </c>
      <c r="S208" s="613">
        <f t="shared" si="34"/>
        <v>5.29</v>
      </c>
      <c r="T208" s="622" t="str">
        <f t="shared" si="38"/>
        <v>#NUM!</v>
      </c>
      <c r="U208" s="622"/>
      <c r="V208" s="614" t="s">
        <v>8124</v>
      </c>
      <c r="W208" s="614" t="s">
        <v>7327</v>
      </c>
      <c r="X208" s="614"/>
      <c r="Y208" s="614"/>
      <c r="Z208" s="615" t="s">
        <v>7542</v>
      </c>
      <c r="AA208" s="626" t="s">
        <v>107</v>
      </c>
      <c r="AB208" s="633" t="s">
        <v>7381</v>
      </c>
      <c r="AC208" s="9" t="s">
        <v>7375</v>
      </c>
      <c r="AE208" s="9" t="str">
        <f t="shared" si="37"/>
        <v>#REF!</v>
      </c>
    </row>
    <row r="209" ht="15.75" customHeight="1">
      <c r="A209" s="712"/>
      <c r="B209" s="610"/>
      <c r="C209" s="610"/>
      <c r="D209" s="610"/>
      <c r="E209" s="610"/>
      <c r="F209" s="610"/>
      <c r="G209" s="610"/>
      <c r="H209" s="610"/>
      <c r="I209" s="610"/>
      <c r="J209" s="610"/>
      <c r="K209" s="610"/>
      <c r="L209" s="610"/>
      <c r="M209" s="610"/>
      <c r="N209" s="611" t="s">
        <v>8125</v>
      </c>
      <c r="O209" s="621" t="s">
        <v>8126</v>
      </c>
      <c r="P209" s="612" t="s">
        <v>32</v>
      </c>
      <c r="Q209" s="612"/>
      <c r="R209" s="611">
        <v>189.0</v>
      </c>
      <c r="S209" s="613">
        <f t="shared" si="34"/>
        <v>5.29</v>
      </c>
      <c r="T209" s="622" t="str">
        <f t="shared" si="38"/>
        <v>#NUM!</v>
      </c>
      <c r="U209" s="622"/>
      <c r="V209" s="614" t="s">
        <v>8127</v>
      </c>
      <c r="W209" s="614" t="s">
        <v>7327</v>
      </c>
      <c r="X209" s="614"/>
      <c r="Y209" s="614"/>
      <c r="Z209" s="615" t="s">
        <v>8069</v>
      </c>
      <c r="AA209" s="626" t="s">
        <v>107</v>
      </c>
      <c r="AB209" s="624" t="s">
        <v>44</v>
      </c>
      <c r="AC209" s="9" t="s">
        <v>8128</v>
      </c>
      <c r="AE209" s="9" t="str">
        <f t="shared" si="37"/>
        <v>#REF!</v>
      </c>
    </row>
    <row r="210" ht="15.75" customHeight="1">
      <c r="A210" s="712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1" t="s">
        <v>8129</v>
      </c>
      <c r="O210" s="621" t="s">
        <v>8130</v>
      </c>
      <c r="P210" s="612" t="s">
        <v>8131</v>
      </c>
      <c r="Q210" s="612"/>
      <c r="R210" s="611">
        <v>190.0</v>
      </c>
      <c r="S210" s="613">
        <f t="shared" si="34"/>
        <v>5.29</v>
      </c>
      <c r="T210" s="622" t="s">
        <v>1581</v>
      </c>
      <c r="U210" s="622"/>
      <c r="V210" s="614" t="s">
        <v>8132</v>
      </c>
      <c r="W210" s="614" t="s">
        <v>7327</v>
      </c>
      <c r="X210" s="614"/>
      <c r="Y210" s="614"/>
      <c r="Z210" s="615" t="s">
        <v>8133</v>
      </c>
      <c r="AA210" s="623" t="s">
        <v>1581</v>
      </c>
      <c r="AB210" s="633" t="s">
        <v>8134</v>
      </c>
      <c r="AC210" s="9" t="s">
        <v>8135</v>
      </c>
      <c r="AD210" s="9" t="s">
        <v>8136</v>
      </c>
      <c r="AE210" s="9" t="str">
        <f t="shared" si="37"/>
        <v>#REF!</v>
      </c>
    </row>
    <row r="211" ht="15.75" customHeight="1">
      <c r="A211" s="712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42" t="s">
        <v>8137</v>
      </c>
      <c r="O211" s="673" t="s">
        <v>8138</v>
      </c>
      <c r="P211" s="641" t="s">
        <v>1755</v>
      </c>
      <c r="Q211" s="641"/>
      <c r="R211" s="642">
        <v>191.0</v>
      </c>
      <c r="S211" s="613">
        <f t="shared" si="34"/>
        <v>5.29</v>
      </c>
      <c r="T211" s="622" t="str">
        <f>DATE(YEAR(V211)+2,MONTH(V211),DAY(V211))</f>
        <v>#NUM!</v>
      </c>
      <c r="U211" s="622"/>
      <c r="V211" s="614" t="s">
        <v>8139</v>
      </c>
      <c r="W211" s="614" t="s">
        <v>7327</v>
      </c>
      <c r="X211" s="614"/>
      <c r="Y211" s="614"/>
      <c r="Z211" s="615" t="s">
        <v>8140</v>
      </c>
      <c r="AA211" s="626" t="s">
        <v>107</v>
      </c>
      <c r="AB211" s="631" t="s">
        <v>7375</v>
      </c>
      <c r="AE211" s="9" t="str">
        <f t="shared" si="37"/>
        <v>#REF!</v>
      </c>
    </row>
    <row r="212" ht="15.75" customHeight="1">
      <c r="A212" s="712"/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1" t="s">
        <v>8141</v>
      </c>
      <c r="O212" s="621" t="s">
        <v>8142</v>
      </c>
      <c r="P212" s="612" t="s">
        <v>1755</v>
      </c>
      <c r="Q212" s="612"/>
      <c r="R212" s="611">
        <v>192.0</v>
      </c>
      <c r="S212" s="613">
        <f t="shared" si="34"/>
        <v>5.29</v>
      </c>
      <c r="T212" s="622" t="s">
        <v>1581</v>
      </c>
      <c r="U212" s="622"/>
      <c r="V212" s="614" t="s">
        <v>8143</v>
      </c>
      <c r="W212" s="614" t="s">
        <v>7327</v>
      </c>
      <c r="X212" s="614"/>
      <c r="Y212" s="614"/>
      <c r="Z212" s="643" t="s">
        <v>8144</v>
      </c>
      <c r="AA212" s="623" t="s">
        <v>1581</v>
      </c>
      <c r="AB212" s="633" t="s">
        <v>7381</v>
      </c>
      <c r="AC212" s="81"/>
      <c r="AD212" s="371" t="s">
        <v>8145</v>
      </c>
      <c r="AE212" s="81" t="str">
        <f t="shared" si="37"/>
        <v>#REF!</v>
      </c>
    </row>
    <row r="213" ht="15.75" customHeight="1">
      <c r="A213" s="712"/>
      <c r="B213" s="610"/>
      <c r="C213" s="610"/>
      <c r="D213" s="610"/>
      <c r="E213" s="610"/>
      <c r="F213" s="610"/>
      <c r="G213" s="610"/>
      <c r="H213" s="610"/>
      <c r="I213" s="610"/>
      <c r="J213" s="610"/>
      <c r="K213" s="610"/>
      <c r="L213" s="610"/>
      <c r="M213" s="610"/>
      <c r="N213" s="611" t="s">
        <v>8141</v>
      </c>
      <c r="O213" s="621" t="s">
        <v>8142</v>
      </c>
      <c r="P213" s="612" t="s">
        <v>1755</v>
      </c>
      <c r="Q213" s="612"/>
      <c r="R213" s="611">
        <v>193.0</v>
      </c>
      <c r="S213" s="613">
        <f t="shared" si="34"/>
        <v>5.29</v>
      </c>
      <c r="T213" s="622" t="s">
        <v>1581</v>
      </c>
      <c r="U213" s="622"/>
      <c r="V213" s="614" t="s">
        <v>8143</v>
      </c>
      <c r="W213" s="614" t="s">
        <v>7327</v>
      </c>
      <c r="X213" s="614"/>
      <c r="Y213" s="614"/>
      <c r="Z213" s="643" t="s">
        <v>8144</v>
      </c>
      <c r="AA213" s="623" t="s">
        <v>1581</v>
      </c>
      <c r="AB213" s="633" t="s">
        <v>7381</v>
      </c>
      <c r="AC213" s="81" t="s">
        <v>7375</v>
      </c>
      <c r="AD213" s="371" t="s">
        <v>8145</v>
      </c>
      <c r="AE213" s="81" t="str">
        <f t="shared" si="37"/>
        <v>#REF!</v>
      </c>
    </row>
    <row r="214" ht="15.75" customHeight="1">
      <c r="A214" s="712"/>
      <c r="B214" s="610"/>
      <c r="C214" s="610"/>
      <c r="D214" s="610"/>
      <c r="E214" s="610"/>
      <c r="F214" s="610"/>
      <c r="G214" s="610"/>
      <c r="H214" s="610"/>
      <c r="I214" s="610"/>
      <c r="J214" s="610"/>
      <c r="K214" s="610"/>
      <c r="L214" s="610"/>
      <c r="M214" s="610"/>
      <c r="N214" s="611" t="s">
        <v>8141</v>
      </c>
      <c r="O214" s="621" t="s">
        <v>8142</v>
      </c>
      <c r="P214" s="612" t="s">
        <v>1755</v>
      </c>
      <c r="Q214" s="612"/>
      <c r="R214" s="611">
        <v>194.0</v>
      </c>
      <c r="S214" s="613">
        <f t="shared" si="34"/>
        <v>5.29</v>
      </c>
      <c r="T214" s="622" t="s">
        <v>1581</v>
      </c>
      <c r="U214" s="622"/>
      <c r="V214" s="614" t="s">
        <v>8143</v>
      </c>
      <c r="W214" s="614" t="s">
        <v>7327</v>
      </c>
      <c r="X214" s="614"/>
      <c r="Y214" s="614"/>
      <c r="Z214" s="643" t="s">
        <v>8144</v>
      </c>
      <c r="AA214" s="623" t="s">
        <v>1581</v>
      </c>
      <c r="AB214" s="633" t="s">
        <v>7381</v>
      </c>
      <c r="AC214" s="81" t="s">
        <v>7375</v>
      </c>
      <c r="AD214" s="371" t="s">
        <v>8145</v>
      </c>
      <c r="AE214" s="81" t="str">
        <f t="shared" si="37"/>
        <v>#REF!</v>
      </c>
    </row>
    <row r="215" ht="15.75" customHeight="1">
      <c r="A215" s="712"/>
      <c r="B215" s="610"/>
      <c r="C215" s="610"/>
      <c r="D215" s="610"/>
      <c r="E215" s="610"/>
      <c r="F215" s="610"/>
      <c r="G215" s="610"/>
      <c r="H215" s="610"/>
      <c r="I215" s="610"/>
      <c r="J215" s="610"/>
      <c r="K215" s="610"/>
      <c r="L215" s="610"/>
      <c r="M215" s="610"/>
      <c r="N215" s="611" t="s">
        <v>8141</v>
      </c>
      <c r="O215" s="621" t="s">
        <v>8142</v>
      </c>
      <c r="P215" s="612" t="s">
        <v>1755</v>
      </c>
      <c r="Q215" s="612"/>
      <c r="R215" s="611">
        <v>195.0</v>
      </c>
      <c r="S215" s="613">
        <f t="shared" si="34"/>
        <v>5.29</v>
      </c>
      <c r="T215" s="622" t="s">
        <v>1581</v>
      </c>
      <c r="U215" s="622"/>
      <c r="V215" s="614" t="s">
        <v>8143</v>
      </c>
      <c r="W215" s="614" t="s">
        <v>7327</v>
      </c>
      <c r="X215" s="614"/>
      <c r="Y215" s="614"/>
      <c r="Z215" s="643" t="s">
        <v>8144</v>
      </c>
      <c r="AA215" s="623" t="s">
        <v>1581</v>
      </c>
      <c r="AB215" s="633" t="s">
        <v>7381</v>
      </c>
      <c r="AC215" s="81" t="s">
        <v>7375</v>
      </c>
      <c r="AD215" s="371" t="s">
        <v>8145</v>
      </c>
      <c r="AE215" s="81" t="str">
        <f t="shared" si="37"/>
        <v>#REF!</v>
      </c>
    </row>
    <row r="216" ht="15.75" customHeight="1">
      <c r="A216" s="712"/>
      <c r="B216" s="610"/>
      <c r="C216" s="610"/>
      <c r="D216" s="610"/>
      <c r="E216" s="610"/>
      <c r="F216" s="610"/>
      <c r="G216" s="610"/>
      <c r="H216" s="610"/>
      <c r="I216" s="610"/>
      <c r="J216" s="610"/>
      <c r="K216" s="610"/>
      <c r="L216" s="610"/>
      <c r="M216" s="610"/>
      <c r="N216" s="644" t="s">
        <v>8146</v>
      </c>
      <c r="O216" s="645" t="s">
        <v>8147</v>
      </c>
      <c r="P216" s="646" t="s">
        <v>1755</v>
      </c>
      <c r="Q216" s="646"/>
      <c r="R216" s="644">
        <v>196.0</v>
      </c>
      <c r="S216" s="613">
        <f t="shared" si="34"/>
        <v>5.29</v>
      </c>
      <c r="T216" s="622" t="s">
        <v>1581</v>
      </c>
      <c r="U216" s="622"/>
      <c r="V216" s="614" t="s">
        <v>8148</v>
      </c>
      <c r="W216" s="614" t="s">
        <v>7327</v>
      </c>
      <c r="X216" s="614"/>
      <c r="Y216" s="614"/>
      <c r="Z216" s="615" t="s">
        <v>8149</v>
      </c>
      <c r="AA216" s="623" t="s">
        <v>1581</v>
      </c>
      <c r="AB216" s="633" t="s">
        <v>7381</v>
      </c>
      <c r="AD216" s="416"/>
      <c r="AE216" s="9" t="str">
        <f t="shared" si="37"/>
        <v>#REF!</v>
      </c>
    </row>
    <row r="217" ht="15.75" customHeight="1">
      <c r="A217" s="712"/>
      <c r="B217" s="610"/>
      <c r="C217" s="610"/>
      <c r="D217" s="610"/>
      <c r="E217" s="610"/>
      <c r="F217" s="610"/>
      <c r="G217" s="610"/>
      <c r="H217" s="610"/>
      <c r="I217" s="610"/>
      <c r="J217" s="610"/>
      <c r="K217" s="610"/>
      <c r="L217" s="610"/>
      <c r="M217" s="610"/>
      <c r="N217" s="611" t="s">
        <v>8150</v>
      </c>
      <c r="O217" s="621" t="s">
        <v>8151</v>
      </c>
      <c r="P217" s="612" t="s">
        <v>1755</v>
      </c>
      <c r="Q217" s="612"/>
      <c r="R217" s="611">
        <v>197.0</v>
      </c>
      <c r="S217" s="613">
        <f t="shared" si="34"/>
        <v>5.29</v>
      </c>
      <c r="T217" s="622" t="str">
        <f>DATE(YEAR(V217)+2,MONTH(V217),DAY(V217))</f>
        <v>#NUM!</v>
      </c>
      <c r="U217" s="622"/>
      <c r="V217" s="614" t="s">
        <v>8152</v>
      </c>
      <c r="W217" s="614" t="s">
        <v>7327</v>
      </c>
      <c r="X217" s="614"/>
      <c r="Y217" s="614"/>
      <c r="Z217" s="615" t="s">
        <v>8153</v>
      </c>
      <c r="AA217" s="626" t="s">
        <v>107</v>
      </c>
      <c r="AB217" s="633" t="s">
        <v>7381</v>
      </c>
      <c r="AE217" s="9" t="str">
        <f t="shared" si="37"/>
        <v>#REF!</v>
      </c>
    </row>
    <row r="218" ht="15.75" customHeight="1">
      <c r="A218" s="71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7"/>
      <c r="O218" s="667" t="s">
        <v>8154</v>
      </c>
      <c r="P218" s="612" t="s">
        <v>1755</v>
      </c>
      <c r="Q218" s="612"/>
      <c r="R218" s="611">
        <v>198.0</v>
      </c>
      <c r="S218" s="613">
        <f t="shared" si="34"/>
        <v>5.29</v>
      </c>
      <c r="T218" s="667" t="s">
        <v>8154</v>
      </c>
      <c r="U218" s="667"/>
      <c r="V218" s="614" t="s">
        <v>8155</v>
      </c>
      <c r="W218" s="614" t="s">
        <v>7327</v>
      </c>
      <c r="X218" s="614"/>
      <c r="Y218" s="614"/>
      <c r="Z218" s="615" t="s">
        <v>8156</v>
      </c>
      <c r="AA218" s="623" t="s">
        <v>1581</v>
      </c>
      <c r="AB218" s="624" t="s">
        <v>44</v>
      </c>
      <c r="AC218" s="9" t="s">
        <v>7417</v>
      </c>
      <c r="AE218" s="9" t="str">
        <f t="shared" si="37"/>
        <v>#REF!</v>
      </c>
    </row>
    <row r="219" ht="15.75" customHeight="1">
      <c r="A219" s="714"/>
      <c r="B219" s="666"/>
      <c r="C219" s="666"/>
      <c r="D219" s="666"/>
      <c r="E219" s="666"/>
      <c r="F219" s="666"/>
      <c r="G219" s="666"/>
      <c r="H219" s="666"/>
      <c r="I219" s="666"/>
      <c r="J219" s="666"/>
      <c r="K219" s="666"/>
      <c r="L219" s="666"/>
      <c r="M219" s="666"/>
      <c r="N219" s="667"/>
      <c r="O219" s="667" t="s">
        <v>8154</v>
      </c>
      <c r="P219" s="612" t="s">
        <v>1755</v>
      </c>
      <c r="Q219" s="612"/>
      <c r="R219" s="611">
        <v>199.0</v>
      </c>
      <c r="S219" s="613">
        <f t="shared" si="34"/>
        <v>5.29</v>
      </c>
      <c r="T219" s="667" t="s">
        <v>8154</v>
      </c>
      <c r="U219" s="667"/>
      <c r="V219" s="614" t="s">
        <v>8155</v>
      </c>
      <c r="W219" s="614" t="s">
        <v>7327</v>
      </c>
      <c r="X219" s="614"/>
      <c r="Y219" s="614"/>
      <c r="Z219" s="615" t="s">
        <v>8156</v>
      </c>
      <c r="AA219" s="623" t="s">
        <v>1581</v>
      </c>
      <c r="AB219" s="624" t="s">
        <v>44</v>
      </c>
      <c r="AC219" s="9" t="s">
        <v>7417</v>
      </c>
      <c r="AE219" s="9" t="str">
        <f t="shared" si="37"/>
        <v>#REF!</v>
      </c>
    </row>
    <row r="220" ht="15.75" customHeight="1">
      <c r="A220" s="714"/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7"/>
      <c r="O220" s="667" t="s">
        <v>8157</v>
      </c>
      <c r="P220" s="612" t="s">
        <v>1755</v>
      </c>
      <c r="Q220" s="612"/>
      <c r="R220" s="611">
        <v>200.0</v>
      </c>
      <c r="S220" s="613">
        <f t="shared" si="34"/>
        <v>5.29</v>
      </c>
      <c r="T220" s="667" t="s">
        <v>8157</v>
      </c>
      <c r="U220" s="667"/>
      <c r="V220" s="614" t="s">
        <v>8158</v>
      </c>
      <c r="W220" s="614" t="s">
        <v>7327</v>
      </c>
      <c r="X220" s="614"/>
      <c r="Y220" s="614"/>
      <c r="Z220" s="615" t="s">
        <v>8159</v>
      </c>
      <c r="AA220" s="623" t="s">
        <v>1581</v>
      </c>
      <c r="AB220" s="624" t="s">
        <v>44</v>
      </c>
      <c r="AC220" s="9" t="s">
        <v>7417</v>
      </c>
      <c r="AE220" s="9" t="str">
        <f t="shared" si="37"/>
        <v>#REF!</v>
      </c>
    </row>
    <row r="221" ht="15.75" customHeight="1">
      <c r="A221" s="714"/>
      <c r="B221" s="666"/>
      <c r="C221" s="666"/>
      <c r="D221" s="666"/>
      <c r="E221" s="666"/>
      <c r="F221" s="666"/>
      <c r="G221" s="666"/>
      <c r="H221" s="666"/>
      <c r="I221" s="666"/>
      <c r="J221" s="666"/>
      <c r="K221" s="666"/>
      <c r="L221" s="666"/>
      <c r="M221" s="666"/>
      <c r="N221" s="667"/>
      <c r="O221" s="667" t="s">
        <v>8157</v>
      </c>
      <c r="P221" s="612" t="s">
        <v>1755</v>
      </c>
      <c r="Q221" s="612"/>
      <c r="R221" s="611">
        <v>201.0</v>
      </c>
      <c r="S221" s="613">
        <f t="shared" si="34"/>
        <v>5.29</v>
      </c>
      <c r="T221" s="667" t="s">
        <v>8157</v>
      </c>
      <c r="U221" s="667"/>
      <c r="V221" s="614" t="s">
        <v>8158</v>
      </c>
      <c r="W221" s="614" t="s">
        <v>7327</v>
      </c>
      <c r="X221" s="614"/>
      <c r="Y221" s="614"/>
      <c r="Z221" s="615" t="s">
        <v>8159</v>
      </c>
      <c r="AA221" s="667" t="s">
        <v>8157</v>
      </c>
      <c r="AB221" s="624" t="s">
        <v>44</v>
      </c>
      <c r="AC221" s="9" t="s">
        <v>7417</v>
      </c>
      <c r="AE221" s="9" t="str">
        <f t="shared" si="37"/>
        <v>#REF!</v>
      </c>
    </row>
    <row r="222" ht="15.75" customHeight="1">
      <c r="A222" s="714"/>
      <c r="B222" s="666"/>
      <c r="C222" s="666"/>
      <c r="D222" s="666"/>
      <c r="E222" s="666"/>
      <c r="F222" s="666"/>
      <c r="G222" s="666"/>
      <c r="H222" s="666"/>
      <c r="I222" s="666"/>
      <c r="J222" s="666"/>
      <c r="K222" s="666"/>
      <c r="L222" s="666"/>
      <c r="M222" s="666"/>
      <c r="N222" s="667"/>
      <c r="O222" s="667" t="s">
        <v>8160</v>
      </c>
      <c r="P222" s="612" t="s">
        <v>1755</v>
      </c>
      <c r="Q222" s="612"/>
      <c r="R222" s="611">
        <v>202.0</v>
      </c>
      <c r="S222" s="613">
        <f t="shared" si="34"/>
        <v>5.29</v>
      </c>
      <c r="T222" s="667" t="s">
        <v>8160</v>
      </c>
      <c r="U222" s="667"/>
      <c r="V222" s="614" t="s">
        <v>8155</v>
      </c>
      <c r="W222" s="614" t="s">
        <v>7327</v>
      </c>
      <c r="X222" s="614"/>
      <c r="Y222" s="614"/>
      <c r="Z222" s="615" t="s">
        <v>8159</v>
      </c>
      <c r="AA222" s="667" t="s">
        <v>8160</v>
      </c>
      <c r="AB222" s="633" t="s">
        <v>7381</v>
      </c>
      <c r="AE222" s="9" t="str">
        <f t="shared" si="37"/>
        <v>#REF!</v>
      </c>
    </row>
    <row r="223" ht="15.75" customHeight="1">
      <c r="A223" s="712"/>
      <c r="B223" s="610"/>
      <c r="C223" s="610"/>
      <c r="D223" s="610"/>
      <c r="E223" s="610"/>
      <c r="F223" s="610"/>
      <c r="G223" s="610"/>
      <c r="H223" s="610"/>
      <c r="I223" s="610"/>
      <c r="J223" s="610"/>
      <c r="K223" s="610"/>
      <c r="L223" s="610"/>
      <c r="M223" s="610"/>
      <c r="N223" s="611" t="s">
        <v>8161</v>
      </c>
      <c r="O223" s="621" t="s">
        <v>8162</v>
      </c>
      <c r="P223" s="612" t="s">
        <v>1755</v>
      </c>
      <c r="Q223" s="612"/>
      <c r="R223" s="611">
        <v>203.0</v>
      </c>
      <c r="S223" s="613">
        <f t="shared" si="34"/>
        <v>5.29</v>
      </c>
      <c r="T223" s="622" t="s">
        <v>1581</v>
      </c>
      <c r="U223" s="622"/>
      <c r="V223" s="614" t="s">
        <v>8148</v>
      </c>
      <c r="W223" s="614" t="s">
        <v>7327</v>
      </c>
      <c r="X223" s="614"/>
      <c r="Y223" s="614"/>
      <c r="Z223" s="615" t="s">
        <v>8163</v>
      </c>
      <c r="AA223" s="623" t="s">
        <v>1581</v>
      </c>
      <c r="AB223" s="633" t="s">
        <v>7381</v>
      </c>
      <c r="AE223" s="9" t="str">
        <f t="shared" si="37"/>
        <v>#REF!</v>
      </c>
    </row>
    <row r="224" ht="15.75" customHeight="1">
      <c r="A224" s="712"/>
      <c r="B224" s="610"/>
      <c r="C224" s="610"/>
      <c r="D224" s="610"/>
      <c r="E224" s="610"/>
      <c r="F224" s="610"/>
      <c r="G224" s="610"/>
      <c r="H224" s="610"/>
      <c r="I224" s="610"/>
      <c r="J224" s="610"/>
      <c r="K224" s="610"/>
      <c r="L224" s="610"/>
      <c r="M224" s="610"/>
      <c r="N224" s="642" t="s">
        <v>8164</v>
      </c>
      <c r="O224" s="673" t="s">
        <v>8165</v>
      </c>
      <c r="P224" s="641" t="s">
        <v>1755</v>
      </c>
      <c r="Q224" s="641"/>
      <c r="R224" s="642">
        <v>204.0</v>
      </c>
      <c r="S224" s="613">
        <f t="shared" si="34"/>
        <v>5.29</v>
      </c>
      <c r="T224" s="622" t="s">
        <v>1581</v>
      </c>
      <c r="U224" s="622"/>
      <c r="V224" s="614" t="s">
        <v>8166</v>
      </c>
      <c r="W224" s="614" t="s">
        <v>7327</v>
      </c>
      <c r="X224" s="614"/>
      <c r="Y224" s="614"/>
      <c r="Z224" s="615" t="s">
        <v>8167</v>
      </c>
      <c r="AA224" s="623" t="s">
        <v>1581</v>
      </c>
      <c r="AB224" s="633" t="s">
        <v>7381</v>
      </c>
      <c r="AC224" s="9" t="s">
        <v>7375</v>
      </c>
      <c r="AE224" s="9" t="str">
        <f t="shared" si="37"/>
        <v>#REF!</v>
      </c>
    </row>
    <row r="225" ht="15.75" customHeight="1">
      <c r="A225" s="712"/>
      <c r="B225" s="610"/>
      <c r="C225" s="610"/>
      <c r="D225" s="610"/>
      <c r="E225" s="610"/>
      <c r="F225" s="610"/>
      <c r="G225" s="610"/>
      <c r="H225" s="610"/>
      <c r="I225" s="610"/>
      <c r="J225" s="610"/>
      <c r="K225" s="610"/>
      <c r="L225" s="610"/>
      <c r="M225" s="610"/>
      <c r="N225" s="611" t="s">
        <v>8168</v>
      </c>
      <c r="O225" s="621" t="s">
        <v>8169</v>
      </c>
      <c r="P225" s="612" t="s">
        <v>1755</v>
      </c>
      <c r="Q225" s="612"/>
      <c r="R225" s="611">
        <v>205.0</v>
      </c>
      <c r="S225" s="613">
        <f t="shared" si="34"/>
        <v>5.29</v>
      </c>
      <c r="T225" s="622" t="s">
        <v>1581</v>
      </c>
      <c r="U225" s="622"/>
      <c r="V225" s="614" t="s">
        <v>8170</v>
      </c>
      <c r="W225" s="614" t="s">
        <v>7327</v>
      </c>
      <c r="X225" s="614"/>
      <c r="Y225" s="614"/>
      <c r="Z225" s="615" t="s">
        <v>8171</v>
      </c>
      <c r="AA225" s="623" t="s">
        <v>1581</v>
      </c>
      <c r="AB225" s="633" t="s">
        <v>7381</v>
      </c>
      <c r="AC225" s="81" t="s">
        <v>7375</v>
      </c>
      <c r="AD225" s="371" t="s">
        <v>7417</v>
      </c>
      <c r="AE225" s="81" t="str">
        <f t="shared" si="37"/>
        <v>#REF!</v>
      </c>
    </row>
    <row r="226" ht="15.75" customHeight="1">
      <c r="A226" s="712"/>
      <c r="B226" s="610"/>
      <c r="C226" s="610"/>
      <c r="D226" s="610"/>
      <c r="E226" s="610"/>
      <c r="F226" s="610"/>
      <c r="G226" s="610"/>
      <c r="H226" s="610"/>
      <c r="I226" s="610"/>
      <c r="J226" s="610"/>
      <c r="K226" s="610"/>
      <c r="L226" s="610"/>
      <c r="M226" s="610"/>
      <c r="N226" s="611" t="s">
        <v>8168</v>
      </c>
      <c r="O226" s="621" t="s">
        <v>8169</v>
      </c>
      <c r="P226" s="612" t="s">
        <v>1755</v>
      </c>
      <c r="Q226" s="612"/>
      <c r="R226" s="611">
        <v>206.0</v>
      </c>
      <c r="S226" s="613">
        <f t="shared" si="34"/>
        <v>5.29</v>
      </c>
      <c r="T226" s="622" t="s">
        <v>1581</v>
      </c>
      <c r="U226" s="622"/>
      <c r="V226" s="614" t="s">
        <v>8170</v>
      </c>
      <c r="W226" s="614" t="s">
        <v>7327</v>
      </c>
      <c r="X226" s="614"/>
      <c r="Y226" s="614"/>
      <c r="Z226" s="615" t="s">
        <v>8171</v>
      </c>
      <c r="AA226" s="623" t="s">
        <v>1581</v>
      </c>
      <c r="AB226" s="633" t="s">
        <v>7381</v>
      </c>
      <c r="AC226" s="81" t="s">
        <v>7375</v>
      </c>
      <c r="AD226" s="371" t="s">
        <v>7417</v>
      </c>
      <c r="AE226" s="81" t="str">
        <f t="shared" si="37"/>
        <v>#REF!</v>
      </c>
    </row>
    <row r="227" ht="15.75" customHeight="1">
      <c r="A227" s="712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98" t="s">
        <v>8172</v>
      </c>
      <c r="O227" s="699" t="s">
        <v>8173</v>
      </c>
      <c r="P227" s="700" t="s">
        <v>1755</v>
      </c>
      <c r="Q227" s="700"/>
      <c r="R227" s="698">
        <v>207.0</v>
      </c>
      <c r="S227" s="613">
        <f t="shared" si="34"/>
        <v>5.29</v>
      </c>
      <c r="T227" s="622" t="s">
        <v>1581</v>
      </c>
      <c r="U227" s="622"/>
      <c r="V227" s="614">
        <v>4090570.0</v>
      </c>
      <c r="W227" s="614" t="s">
        <v>7327</v>
      </c>
      <c r="X227" s="614"/>
      <c r="Y227" s="614"/>
      <c r="Z227" s="615" t="s">
        <v>8174</v>
      </c>
      <c r="AA227" s="623" t="s">
        <v>1581</v>
      </c>
      <c r="AB227" s="624" t="s">
        <v>44</v>
      </c>
      <c r="AE227" s="9" t="str">
        <f t="shared" si="37"/>
        <v>#REF!</v>
      </c>
    </row>
    <row r="228" ht="15.75" customHeight="1">
      <c r="A228" s="712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1" t="s">
        <v>8129</v>
      </c>
      <c r="O228" s="621" t="s">
        <v>8130</v>
      </c>
      <c r="P228" s="612" t="s">
        <v>1755</v>
      </c>
      <c r="Q228" s="612"/>
      <c r="R228" s="611">
        <v>208.0</v>
      </c>
      <c r="S228" s="613">
        <f t="shared" si="34"/>
        <v>5.29</v>
      </c>
      <c r="T228" s="622" t="s">
        <v>1581</v>
      </c>
      <c r="U228" s="622"/>
      <c r="V228" s="614" t="s">
        <v>8132</v>
      </c>
      <c r="W228" s="614" t="s">
        <v>7327</v>
      </c>
      <c r="X228" s="614"/>
      <c r="Y228" s="614"/>
      <c r="Z228" s="615" t="s">
        <v>8133</v>
      </c>
      <c r="AA228" s="623" t="s">
        <v>1581</v>
      </c>
      <c r="AB228" s="624" t="s">
        <v>44</v>
      </c>
      <c r="AC228" s="81" t="s">
        <v>7375</v>
      </c>
      <c r="AD228" s="371" t="s">
        <v>7417</v>
      </c>
      <c r="AE228" s="81" t="str">
        <f t="shared" si="37"/>
        <v>#REF!</v>
      </c>
    </row>
    <row r="229" ht="15.75" customHeight="1">
      <c r="A229" s="712"/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1" t="s">
        <v>8129</v>
      </c>
      <c r="O229" s="621" t="s">
        <v>8130</v>
      </c>
      <c r="P229" s="612" t="s">
        <v>1755</v>
      </c>
      <c r="Q229" s="612"/>
      <c r="R229" s="611">
        <v>209.0</v>
      </c>
      <c r="S229" s="613">
        <f t="shared" si="34"/>
        <v>5.29</v>
      </c>
      <c r="T229" s="622" t="s">
        <v>1581</v>
      </c>
      <c r="U229" s="622"/>
      <c r="V229" s="614" t="s">
        <v>8132</v>
      </c>
      <c r="W229" s="614" t="s">
        <v>7327</v>
      </c>
      <c r="X229" s="614"/>
      <c r="Y229" s="614"/>
      <c r="Z229" s="615" t="s">
        <v>8133</v>
      </c>
      <c r="AA229" s="623" t="s">
        <v>1581</v>
      </c>
      <c r="AB229" s="624" t="s">
        <v>44</v>
      </c>
      <c r="AC229" s="81"/>
      <c r="AD229" s="371" t="s">
        <v>7417</v>
      </c>
      <c r="AE229" s="81" t="str">
        <f t="shared" si="37"/>
        <v>#REF!</v>
      </c>
    </row>
    <row r="230" ht="15.75" customHeight="1">
      <c r="A230" s="712"/>
      <c r="B230" s="610"/>
      <c r="C230" s="610"/>
      <c r="D230" s="610"/>
      <c r="E230" s="610"/>
      <c r="F230" s="610"/>
      <c r="G230" s="610"/>
      <c r="H230" s="610"/>
      <c r="I230" s="610"/>
      <c r="J230" s="610"/>
      <c r="K230" s="610"/>
      <c r="L230" s="610"/>
      <c r="M230" s="610"/>
      <c r="N230" s="644" t="s">
        <v>8175</v>
      </c>
      <c r="O230" s="645" t="s">
        <v>8176</v>
      </c>
      <c r="P230" s="646" t="s">
        <v>8177</v>
      </c>
      <c r="Q230" s="646"/>
      <c r="R230" s="644">
        <v>210.0</v>
      </c>
      <c r="S230" s="613">
        <f t="shared" si="34"/>
        <v>5.29</v>
      </c>
      <c r="T230" s="622" t="str">
        <f>DATE(YEAR(V230)+2,MONTH(V230),DAY(V230))</f>
        <v>#NUM!</v>
      </c>
      <c r="U230" s="622"/>
      <c r="V230" s="614" t="s">
        <v>8178</v>
      </c>
      <c r="W230" s="614" t="s">
        <v>7327</v>
      </c>
      <c r="X230" s="614"/>
      <c r="Y230" s="614"/>
      <c r="Z230" s="615" t="s">
        <v>8179</v>
      </c>
      <c r="AA230" s="647" t="s">
        <v>41</v>
      </c>
      <c r="AB230" s="633" t="s">
        <v>7381</v>
      </c>
      <c r="AC230" s="9" t="s">
        <v>7375</v>
      </c>
      <c r="AE230" s="9" t="str">
        <f t="shared" si="37"/>
        <v>#REF!</v>
      </c>
    </row>
    <row r="231" ht="15.75" customHeight="1">
      <c r="A231" s="712"/>
      <c r="B231" s="610"/>
      <c r="C231" s="610"/>
      <c r="D231" s="610"/>
      <c r="E231" s="610"/>
      <c r="F231" s="610"/>
      <c r="G231" s="610"/>
      <c r="H231" s="610"/>
      <c r="I231" s="610"/>
      <c r="J231" s="610"/>
      <c r="K231" s="610"/>
      <c r="L231" s="610"/>
      <c r="M231" s="610"/>
      <c r="N231" s="611" t="s">
        <v>8180</v>
      </c>
      <c r="O231" s="621" t="s">
        <v>8181</v>
      </c>
      <c r="P231" s="612" t="s">
        <v>8182</v>
      </c>
      <c r="Q231" s="612"/>
      <c r="R231" s="611">
        <v>211.0</v>
      </c>
      <c r="S231" s="613">
        <f t="shared" si="34"/>
        <v>5.29</v>
      </c>
      <c r="T231" s="622" t="s">
        <v>1581</v>
      </c>
      <c r="U231" s="622"/>
      <c r="V231" s="614" t="s">
        <v>8183</v>
      </c>
      <c r="W231" s="614" t="s">
        <v>7327</v>
      </c>
      <c r="X231" s="614"/>
      <c r="Y231" s="614"/>
      <c r="Z231" s="615" t="s">
        <v>8179</v>
      </c>
      <c r="AA231" s="623" t="s">
        <v>1581</v>
      </c>
      <c r="AB231" s="633" t="s">
        <v>7381</v>
      </c>
      <c r="AC231" s="9" t="s">
        <v>7375</v>
      </c>
      <c r="AE231" s="9" t="str">
        <f t="shared" si="37"/>
        <v>#REF!</v>
      </c>
    </row>
    <row r="232" ht="15.75" customHeight="1">
      <c r="A232" s="715"/>
      <c r="B232" s="716"/>
      <c r="C232" s="716"/>
      <c r="D232" s="716"/>
      <c r="E232" s="716"/>
      <c r="F232" s="716"/>
      <c r="G232" s="716"/>
      <c r="H232" s="716"/>
      <c r="I232" s="716"/>
      <c r="J232" s="716"/>
      <c r="K232" s="716"/>
      <c r="L232" s="716"/>
      <c r="M232" s="716"/>
      <c r="N232" s="717" t="s">
        <v>8184</v>
      </c>
      <c r="O232" s="364" t="s">
        <v>8185</v>
      </c>
      <c r="P232" s="612" t="s">
        <v>7463</v>
      </c>
      <c r="Q232" s="612"/>
      <c r="R232" s="611">
        <v>212.0</v>
      </c>
      <c r="S232" s="613">
        <f t="shared" si="34"/>
        <v>5.29</v>
      </c>
      <c r="T232" s="660" t="s">
        <v>8186</v>
      </c>
      <c r="U232" s="660"/>
      <c r="V232" s="614" t="s">
        <v>8187</v>
      </c>
      <c r="W232" s="614" t="s">
        <v>7327</v>
      </c>
      <c r="Y232" s="614"/>
      <c r="Z232" s="614" t="s">
        <v>8188</v>
      </c>
      <c r="AA232" s="647" t="s">
        <v>41</v>
      </c>
      <c r="AB232" s="633" t="s">
        <v>7381</v>
      </c>
      <c r="AC232" s="9" t="s">
        <v>8189</v>
      </c>
      <c r="AE232" s="9" t="str">
        <f t="shared" si="37"/>
        <v>#REF!</v>
      </c>
    </row>
    <row r="233" ht="15.75" customHeight="1">
      <c r="A233" s="715"/>
      <c r="B233" s="716"/>
      <c r="C233" s="716"/>
      <c r="D233" s="716"/>
      <c r="E233" s="716"/>
      <c r="F233" s="716"/>
      <c r="G233" s="716"/>
      <c r="H233" s="716"/>
      <c r="I233" s="716"/>
      <c r="J233" s="716"/>
      <c r="K233" s="716"/>
      <c r="L233" s="716"/>
      <c r="M233" s="716"/>
      <c r="N233" s="717" t="s">
        <v>8190</v>
      </c>
      <c r="O233" s="364" t="s">
        <v>8191</v>
      </c>
      <c r="P233" s="612" t="s">
        <v>7466</v>
      </c>
      <c r="Q233" s="612"/>
      <c r="R233" s="642">
        <v>213.0</v>
      </c>
      <c r="S233" s="613">
        <f t="shared" si="34"/>
        <v>5.29</v>
      </c>
      <c r="T233" s="660" t="s">
        <v>8186</v>
      </c>
      <c r="U233" s="660"/>
      <c r="V233" s="614" t="s">
        <v>8192</v>
      </c>
      <c r="W233" s="614" t="s">
        <v>7327</v>
      </c>
      <c r="X233" s="99" t="s">
        <v>8193</v>
      </c>
      <c r="Y233" s="614"/>
      <c r="Z233" s="614" t="s">
        <v>8188</v>
      </c>
      <c r="AA233" s="626" t="s">
        <v>107</v>
      </c>
      <c r="AB233" s="633" t="s">
        <v>7381</v>
      </c>
      <c r="AC233" s="9" t="s">
        <v>8189</v>
      </c>
      <c r="AE233" s="9" t="str">
        <f t="shared" si="37"/>
        <v>#REF!</v>
      </c>
    </row>
    <row r="234" ht="15.75" customHeight="1">
      <c r="A234" s="712"/>
      <c r="B234" s="610"/>
      <c r="C234" s="610"/>
      <c r="D234" s="610"/>
      <c r="E234" s="610"/>
      <c r="F234" s="610"/>
      <c r="G234" s="610"/>
      <c r="H234" s="610"/>
      <c r="I234" s="610"/>
      <c r="J234" s="610"/>
      <c r="K234" s="610"/>
      <c r="L234" s="610"/>
      <c r="M234" s="610"/>
      <c r="N234" s="611" t="s">
        <v>8194</v>
      </c>
      <c r="O234" s="621" t="s">
        <v>8195</v>
      </c>
      <c r="P234" s="612" t="s">
        <v>1755</v>
      </c>
      <c r="Q234" s="612"/>
      <c r="R234" s="611">
        <v>214.0</v>
      </c>
      <c r="S234" s="613">
        <f t="shared" si="34"/>
        <v>5.29</v>
      </c>
      <c r="T234" s="622" t="s">
        <v>1581</v>
      </c>
      <c r="U234" s="622"/>
      <c r="V234" s="614" t="s">
        <v>8196</v>
      </c>
      <c r="W234" s="614" t="s">
        <v>7327</v>
      </c>
      <c r="X234" s="614"/>
      <c r="Y234" s="614"/>
      <c r="Z234" s="615" t="s">
        <v>8197</v>
      </c>
      <c r="AA234" s="623" t="s">
        <v>1581</v>
      </c>
      <c r="AB234" s="624" t="s">
        <v>44</v>
      </c>
      <c r="AC234" s="81"/>
      <c r="AD234" s="371" t="s">
        <v>7417</v>
      </c>
      <c r="AE234" s="81" t="str">
        <f t="shared" si="37"/>
        <v>#REF!</v>
      </c>
    </row>
    <row r="235" ht="15.75" customHeight="1">
      <c r="A235" s="712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1" t="s">
        <v>8194</v>
      </c>
      <c r="O235" s="621" t="s">
        <v>8195</v>
      </c>
      <c r="P235" s="612" t="s">
        <v>1755</v>
      </c>
      <c r="Q235" s="612"/>
      <c r="R235" s="611">
        <v>215.0</v>
      </c>
      <c r="S235" s="613">
        <f t="shared" si="34"/>
        <v>5.29</v>
      </c>
      <c r="T235" s="622" t="s">
        <v>1581</v>
      </c>
      <c r="U235" s="622"/>
      <c r="V235" s="614" t="s">
        <v>8196</v>
      </c>
      <c r="W235" s="614" t="s">
        <v>7327</v>
      </c>
      <c r="X235" s="614"/>
      <c r="Y235" s="614"/>
      <c r="Z235" s="615" t="s">
        <v>8197</v>
      </c>
      <c r="AA235" s="623" t="s">
        <v>1581</v>
      </c>
      <c r="AB235" s="624" t="s">
        <v>44</v>
      </c>
      <c r="AC235" s="81"/>
      <c r="AD235" s="371" t="s">
        <v>7417</v>
      </c>
      <c r="AE235" s="81" t="str">
        <f t="shared" si="37"/>
        <v>#REF!</v>
      </c>
    </row>
    <row r="236" ht="15.75" customHeight="1">
      <c r="A236" s="712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44" t="s">
        <v>8198</v>
      </c>
      <c r="O236" s="645" t="s">
        <v>8199</v>
      </c>
      <c r="P236" s="646" t="s">
        <v>8182</v>
      </c>
      <c r="Q236" s="646"/>
      <c r="R236" s="644">
        <v>216.0</v>
      </c>
      <c r="S236" s="613">
        <f t="shared" si="34"/>
        <v>5.29</v>
      </c>
      <c r="T236" s="622" t="s">
        <v>1581</v>
      </c>
      <c r="U236" s="622"/>
      <c r="V236" s="614" t="s">
        <v>8200</v>
      </c>
      <c r="W236" s="614" t="s">
        <v>7327</v>
      </c>
      <c r="X236" s="614" t="s">
        <v>8201</v>
      </c>
      <c r="Y236" s="614"/>
      <c r="Z236" s="615" t="s">
        <v>8202</v>
      </c>
      <c r="AA236" s="623" t="s">
        <v>1581</v>
      </c>
      <c r="AB236" s="633" t="s">
        <v>7381</v>
      </c>
      <c r="AE236" s="9" t="str">
        <f t="shared" si="37"/>
        <v>#REF!</v>
      </c>
    </row>
    <row r="237" ht="15.75" customHeight="1">
      <c r="A237" s="712"/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1" t="s">
        <v>8203</v>
      </c>
      <c r="O237" s="621" t="s">
        <v>8204</v>
      </c>
      <c r="P237" s="612" t="s">
        <v>8205</v>
      </c>
      <c r="Q237" s="612"/>
      <c r="R237" s="611">
        <v>217.0</v>
      </c>
      <c r="S237" s="613">
        <f t="shared" si="34"/>
        <v>5.29</v>
      </c>
      <c r="T237" s="622">
        <f t="shared" ref="T237:T238" si="39">DATE(YEAR(V237)+2,MONTH(V237),DAY(V237))</f>
        <v>730</v>
      </c>
      <c r="U237" s="622"/>
      <c r="V237" s="614"/>
      <c r="W237" s="614" t="s">
        <v>7327</v>
      </c>
      <c r="X237" s="614"/>
      <c r="Y237" s="614"/>
      <c r="Z237" s="669"/>
      <c r="AA237" s="626" t="s">
        <v>107</v>
      </c>
      <c r="AB237" s="631" t="s">
        <v>5437</v>
      </c>
      <c r="AE237" s="9" t="str">
        <f t="shared" si="37"/>
        <v>#REF!</v>
      </c>
    </row>
    <row r="238" ht="49.5" customHeight="1">
      <c r="A238" s="712"/>
      <c r="B238" s="610"/>
      <c r="C238" s="610"/>
      <c r="D238" s="610"/>
      <c r="E238" s="610"/>
      <c r="F238" s="610"/>
      <c r="G238" s="610"/>
      <c r="H238" s="610"/>
      <c r="I238" s="610"/>
      <c r="J238" s="610"/>
      <c r="K238" s="610"/>
      <c r="L238" s="610"/>
      <c r="M238" s="610"/>
      <c r="N238" s="611" t="s">
        <v>8206</v>
      </c>
      <c r="O238" s="718" t="s">
        <v>8207</v>
      </c>
      <c r="P238" s="612" t="s">
        <v>8177</v>
      </c>
      <c r="Q238" s="612"/>
      <c r="R238" s="611">
        <v>218.0</v>
      </c>
      <c r="S238" s="613">
        <f t="shared" si="34"/>
        <v>5.29</v>
      </c>
      <c r="T238" s="622" t="str">
        <f t="shared" si="39"/>
        <v>#NUM!</v>
      </c>
      <c r="U238" s="622"/>
      <c r="V238" s="614" t="s">
        <v>8208</v>
      </c>
      <c r="W238" s="614" t="s">
        <v>7327</v>
      </c>
      <c r="X238" s="614"/>
      <c r="Y238" s="614"/>
      <c r="Z238" s="615" t="s">
        <v>8209</v>
      </c>
      <c r="AA238" s="626" t="s">
        <v>107</v>
      </c>
      <c r="AB238" s="633" t="s">
        <v>8210</v>
      </c>
      <c r="AC238" s="9" t="s">
        <v>7375</v>
      </c>
      <c r="AE238" s="9" t="str">
        <f t="shared" si="37"/>
        <v>#REF!</v>
      </c>
    </row>
    <row r="239" ht="15.75" customHeight="1">
      <c r="A239" s="712"/>
      <c r="B239" s="610"/>
      <c r="C239" s="610"/>
      <c r="D239" s="610"/>
      <c r="E239" s="610"/>
      <c r="F239" s="610"/>
      <c r="G239" s="610"/>
      <c r="H239" s="610"/>
      <c r="I239" s="610"/>
      <c r="J239" s="610"/>
      <c r="K239" s="610"/>
      <c r="L239" s="610"/>
      <c r="M239" s="610"/>
      <c r="N239" s="611" t="s">
        <v>8211</v>
      </c>
      <c r="O239" s="718" t="s">
        <v>8212</v>
      </c>
      <c r="P239" s="612" t="s">
        <v>224</v>
      </c>
      <c r="Q239" s="612"/>
      <c r="R239" s="611">
        <v>219.0</v>
      </c>
      <c r="S239" s="613">
        <f t="shared" si="34"/>
        <v>5.29</v>
      </c>
      <c r="T239" s="622">
        <v>45066.0</v>
      </c>
      <c r="U239" s="622"/>
      <c r="V239" s="719" t="s">
        <v>8213</v>
      </c>
      <c r="W239" s="614" t="s">
        <v>7327</v>
      </c>
      <c r="X239" s="614"/>
      <c r="Y239" s="614"/>
      <c r="Z239" s="621" t="s">
        <v>8214</v>
      </c>
      <c r="AA239" s="647" t="s">
        <v>41</v>
      </c>
      <c r="AB239" s="633" t="s">
        <v>7381</v>
      </c>
      <c r="AE239" s="9" t="str">
        <f t="shared" si="37"/>
        <v>#REF!</v>
      </c>
    </row>
    <row r="240" ht="15.75" customHeight="1">
      <c r="A240" s="720"/>
      <c r="B240" s="721"/>
      <c r="C240" s="721"/>
      <c r="D240" s="721"/>
      <c r="E240" s="721"/>
      <c r="F240" s="721"/>
      <c r="G240" s="721"/>
      <c r="H240" s="721"/>
      <c r="I240" s="721"/>
      <c r="J240" s="721"/>
      <c r="K240" s="721"/>
      <c r="L240" s="721"/>
      <c r="M240" s="721"/>
      <c r="N240" s="722" t="s">
        <v>8215</v>
      </c>
      <c r="O240" s="723" t="s">
        <v>8216</v>
      </c>
      <c r="P240" s="724" t="s">
        <v>8217</v>
      </c>
      <c r="Q240" s="724"/>
      <c r="R240" s="722">
        <v>220.0</v>
      </c>
      <c r="S240" s="725">
        <f t="shared" si="34"/>
        <v>5.29</v>
      </c>
      <c r="T240" s="622" t="str">
        <f t="shared" ref="T240:T241" si="40">DATE(YEAR(V240)+2,MONTH(V240),DAY(V240))</f>
        <v>#NUM!</v>
      </c>
      <c r="U240" s="622"/>
      <c r="V240" s="726" t="s">
        <v>8218</v>
      </c>
      <c r="W240" s="614" t="s">
        <v>7327</v>
      </c>
      <c r="X240" s="614"/>
      <c r="Y240" s="614"/>
      <c r="Z240" s="723" t="s">
        <v>7841</v>
      </c>
      <c r="AA240" s="647" t="s">
        <v>41</v>
      </c>
      <c r="AB240" s="633" t="s">
        <v>8219</v>
      </c>
      <c r="AC240" s="9" t="s">
        <v>8220</v>
      </c>
      <c r="AD240" s="9" t="s">
        <v>8221</v>
      </c>
      <c r="AE240" s="9" t="str">
        <f t="shared" si="37"/>
        <v>#REF!</v>
      </c>
      <c r="AF240" s="9" t="s">
        <v>8222</v>
      </c>
    </row>
    <row r="241" ht="15.75" customHeight="1">
      <c r="A241" s="712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42" t="s">
        <v>8223</v>
      </c>
      <c r="O241" s="673" t="s">
        <v>8224</v>
      </c>
      <c r="P241" s="641" t="s">
        <v>7466</v>
      </c>
      <c r="Q241" s="641"/>
      <c r="R241" s="642">
        <v>221.0</v>
      </c>
      <c r="S241" s="613">
        <f t="shared" si="34"/>
        <v>5.29</v>
      </c>
      <c r="T241" s="622" t="str">
        <f t="shared" si="40"/>
        <v>#NUM!</v>
      </c>
      <c r="U241" s="622"/>
      <c r="V241" s="614" t="s">
        <v>8225</v>
      </c>
      <c r="W241" s="614" t="s">
        <v>7327</v>
      </c>
      <c r="X241" s="614"/>
      <c r="Y241" s="614"/>
      <c r="Z241" s="615" t="s">
        <v>8226</v>
      </c>
      <c r="AA241" s="626" t="s">
        <v>107</v>
      </c>
      <c r="AB241" s="633" t="s">
        <v>7381</v>
      </c>
      <c r="AC241" s="9" t="s">
        <v>7375</v>
      </c>
      <c r="AE241" s="9" t="str">
        <f t="shared" si="37"/>
        <v>#REF!</v>
      </c>
    </row>
    <row r="242" ht="15.75" customHeight="1">
      <c r="A242" s="712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1" t="s">
        <v>8227</v>
      </c>
      <c r="O242" s="621" t="s">
        <v>8228</v>
      </c>
      <c r="P242" s="612" t="s">
        <v>8229</v>
      </c>
      <c r="Q242" s="612"/>
      <c r="R242" s="611">
        <v>222.0</v>
      </c>
      <c r="S242" s="613">
        <f t="shared" si="34"/>
        <v>5.29</v>
      </c>
      <c r="T242" s="622" t="s">
        <v>1581</v>
      </c>
      <c r="U242" s="622"/>
      <c r="V242" s="614"/>
      <c r="W242" s="614" t="s">
        <v>7327</v>
      </c>
      <c r="X242" s="614"/>
      <c r="Y242" s="614"/>
      <c r="Z242" s="615"/>
      <c r="AA242" s="623" t="s">
        <v>1581</v>
      </c>
      <c r="AB242" s="624" t="s">
        <v>44</v>
      </c>
      <c r="AC242" s="81" t="s">
        <v>7375</v>
      </c>
      <c r="AD242" s="81" t="s">
        <v>8230</v>
      </c>
      <c r="AE242" s="81" t="str">
        <f t="shared" si="37"/>
        <v>#REF!</v>
      </c>
    </row>
    <row r="243" ht="15.75" customHeight="1">
      <c r="A243" s="712"/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1" t="s">
        <v>8231</v>
      </c>
      <c r="O243" s="621" t="s">
        <v>8232</v>
      </c>
      <c r="P243" s="612" t="s">
        <v>8233</v>
      </c>
      <c r="Q243" s="612"/>
      <c r="R243" s="611">
        <v>223.0</v>
      </c>
      <c r="S243" s="613">
        <f t="shared" si="34"/>
        <v>5.29</v>
      </c>
      <c r="T243" s="622" t="s">
        <v>1581</v>
      </c>
      <c r="U243" s="622"/>
      <c r="V243" s="614"/>
      <c r="W243" s="614" t="s">
        <v>7327</v>
      </c>
      <c r="X243" s="614"/>
      <c r="Y243" s="614"/>
      <c r="Z243" s="615"/>
      <c r="AA243" s="623" t="s">
        <v>1581</v>
      </c>
      <c r="AB243" s="633" t="s">
        <v>7381</v>
      </c>
      <c r="AC243" s="81" t="s">
        <v>7375</v>
      </c>
      <c r="AD243" s="81" t="s">
        <v>8230</v>
      </c>
      <c r="AE243" s="81" t="str">
        <f t="shared" si="37"/>
        <v>#REF!</v>
      </c>
    </row>
    <row r="244" ht="15.75" customHeight="1">
      <c r="A244" s="712"/>
      <c r="B244" s="610"/>
      <c r="C244" s="610"/>
      <c r="D244" s="610"/>
      <c r="E244" s="610"/>
      <c r="F244" s="610"/>
      <c r="G244" s="610"/>
      <c r="H244" s="610"/>
      <c r="I244" s="610"/>
      <c r="J244" s="610"/>
      <c r="K244" s="610"/>
      <c r="L244" s="610"/>
      <c r="M244" s="610"/>
      <c r="N244" s="611" t="s">
        <v>8234</v>
      </c>
      <c r="O244" s="621" t="s">
        <v>8235</v>
      </c>
      <c r="P244" s="612" t="s">
        <v>1755</v>
      </c>
      <c r="Q244" s="612"/>
      <c r="R244" s="611">
        <v>224.0</v>
      </c>
      <c r="S244" s="613">
        <f t="shared" si="34"/>
        <v>5.29</v>
      </c>
      <c r="T244" s="622" t="s">
        <v>1581</v>
      </c>
      <c r="U244" s="622"/>
      <c r="V244" s="614" t="s">
        <v>8236</v>
      </c>
      <c r="W244" s="614" t="s">
        <v>7327</v>
      </c>
      <c r="X244" s="614"/>
      <c r="Y244" s="614"/>
      <c r="Z244" s="615" t="s">
        <v>8237</v>
      </c>
      <c r="AA244" s="623" t="s">
        <v>1581</v>
      </c>
      <c r="AB244" s="624" t="s">
        <v>44</v>
      </c>
      <c r="AC244" s="81"/>
      <c r="AD244" s="371" t="s">
        <v>7417</v>
      </c>
      <c r="AE244" s="81" t="str">
        <f t="shared" si="37"/>
        <v>#REF!</v>
      </c>
    </row>
    <row r="245" ht="15.75" customHeight="1">
      <c r="A245" s="712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1" t="s">
        <v>8234</v>
      </c>
      <c r="O245" s="621" t="s">
        <v>8235</v>
      </c>
      <c r="P245" s="612" t="s">
        <v>1755</v>
      </c>
      <c r="Q245" s="612"/>
      <c r="R245" s="611">
        <v>225.0</v>
      </c>
      <c r="S245" s="613">
        <f t="shared" si="34"/>
        <v>5.29</v>
      </c>
      <c r="T245" s="622" t="s">
        <v>1581</v>
      </c>
      <c r="U245" s="622"/>
      <c r="V245" s="614" t="s">
        <v>8236</v>
      </c>
      <c r="W245" s="614" t="s">
        <v>7327</v>
      </c>
      <c r="X245" s="614"/>
      <c r="Y245" s="614"/>
      <c r="Z245" s="615" t="s">
        <v>8237</v>
      </c>
      <c r="AA245" s="623" t="s">
        <v>1581</v>
      </c>
      <c r="AB245" s="624" t="s">
        <v>44</v>
      </c>
      <c r="AC245" s="81"/>
      <c r="AD245" s="371" t="s">
        <v>7417</v>
      </c>
      <c r="AE245" s="81" t="str">
        <f t="shared" si="37"/>
        <v>#REF!</v>
      </c>
    </row>
    <row r="246" ht="15.75" customHeight="1">
      <c r="A246" s="727"/>
      <c r="B246" s="686"/>
      <c r="C246" s="686"/>
      <c r="D246" s="686"/>
      <c r="E246" s="686"/>
      <c r="F246" s="686"/>
      <c r="G246" s="686"/>
      <c r="H246" s="686"/>
      <c r="I246" s="686"/>
      <c r="J246" s="686"/>
      <c r="K246" s="686"/>
      <c r="L246" s="686"/>
      <c r="M246" s="686"/>
      <c r="N246" s="728" t="s">
        <v>8238</v>
      </c>
      <c r="O246" s="729" t="s">
        <v>8239</v>
      </c>
      <c r="P246" s="646" t="s">
        <v>224</v>
      </c>
      <c r="Q246" s="646"/>
      <c r="R246" s="644">
        <v>226.0</v>
      </c>
      <c r="S246" s="613">
        <f t="shared" si="34"/>
        <v>5.29</v>
      </c>
      <c r="T246" s="729"/>
      <c r="U246" s="729"/>
      <c r="V246" s="614" t="s">
        <v>8240</v>
      </c>
      <c r="W246" s="614" t="s">
        <v>7327</v>
      </c>
      <c r="X246" s="614"/>
      <c r="Y246" s="614"/>
      <c r="Z246" s="615" t="s">
        <v>2801</v>
      </c>
      <c r="AA246" s="729" t="s">
        <v>260</v>
      </c>
      <c r="AB246" s="729" t="s">
        <v>260</v>
      </c>
      <c r="AE246" s="9" t="str">
        <f t="shared" si="37"/>
        <v>#REF!</v>
      </c>
    </row>
    <row r="247" ht="15.75" customHeight="1">
      <c r="A247" s="712"/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1" t="s">
        <v>8241</v>
      </c>
      <c r="O247" s="718" t="s">
        <v>8242</v>
      </c>
      <c r="P247" s="612" t="s">
        <v>224</v>
      </c>
      <c r="Q247" s="612"/>
      <c r="R247" s="611">
        <v>227.0</v>
      </c>
      <c r="S247" s="613">
        <f t="shared" si="34"/>
        <v>5.29</v>
      </c>
      <c r="T247" s="622" t="str">
        <f t="shared" ref="T247:T249" si="41">DATE(YEAR(V247)+2,MONTH(V247),DAY(V247))</f>
        <v>#NUM!</v>
      </c>
      <c r="U247" s="622"/>
      <c r="V247" s="614" t="s">
        <v>8240</v>
      </c>
      <c r="W247" s="614" t="s">
        <v>7327</v>
      </c>
      <c r="X247" s="614"/>
      <c r="Y247" s="614"/>
      <c r="Z247" s="615" t="s">
        <v>2801</v>
      </c>
      <c r="AA247" s="626" t="s">
        <v>107</v>
      </c>
      <c r="AB247" s="633" t="s">
        <v>7381</v>
      </c>
      <c r="AC247" s="9" t="s">
        <v>7375</v>
      </c>
      <c r="AE247" s="9" t="str">
        <f t="shared" si="37"/>
        <v>#REF!</v>
      </c>
    </row>
    <row r="248" ht="15.75" customHeight="1">
      <c r="A248" s="712"/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42" t="s">
        <v>8243</v>
      </c>
      <c r="O248" s="673" t="s">
        <v>8244</v>
      </c>
      <c r="P248" s="641" t="s">
        <v>224</v>
      </c>
      <c r="Q248" s="641"/>
      <c r="R248" s="642">
        <v>228.0</v>
      </c>
      <c r="S248" s="613">
        <f t="shared" si="34"/>
        <v>5.29</v>
      </c>
      <c r="T248" s="622" t="str">
        <f t="shared" si="41"/>
        <v>#NUM!</v>
      </c>
      <c r="U248" s="622"/>
      <c r="V248" s="614" t="s">
        <v>8245</v>
      </c>
      <c r="W248" s="614" t="s">
        <v>7327</v>
      </c>
      <c r="X248" s="614"/>
      <c r="Y248" s="614"/>
      <c r="Z248" s="615" t="s">
        <v>8246</v>
      </c>
      <c r="AA248" s="626" t="s">
        <v>107</v>
      </c>
      <c r="AB248" s="624" t="s">
        <v>44</v>
      </c>
      <c r="AE248" s="9" t="str">
        <f t="shared" si="37"/>
        <v>#REF!</v>
      </c>
    </row>
    <row r="249" ht="15.75" customHeight="1">
      <c r="A249" s="712"/>
      <c r="B249" s="610"/>
      <c r="C249" s="610"/>
      <c r="D249" s="610"/>
      <c r="E249" s="610"/>
      <c r="F249" s="610"/>
      <c r="G249" s="610"/>
      <c r="H249" s="610"/>
      <c r="I249" s="610"/>
      <c r="J249" s="610"/>
      <c r="K249" s="610"/>
      <c r="L249" s="610"/>
      <c r="M249" s="610"/>
      <c r="N249" s="611" t="s">
        <v>8247</v>
      </c>
      <c r="O249" s="621" t="s">
        <v>8248</v>
      </c>
      <c r="P249" s="612" t="s">
        <v>3643</v>
      </c>
      <c r="Q249" s="612"/>
      <c r="R249" s="611">
        <v>229.0</v>
      </c>
      <c r="S249" s="613">
        <f t="shared" si="34"/>
        <v>5.29</v>
      </c>
      <c r="T249" s="622" t="str">
        <f t="shared" si="41"/>
        <v>#NUM!</v>
      </c>
      <c r="U249" s="622"/>
      <c r="V249" s="614" t="s">
        <v>8249</v>
      </c>
      <c r="W249" s="614" t="s">
        <v>7327</v>
      </c>
      <c r="X249" s="614"/>
      <c r="Y249" s="614"/>
      <c r="Z249" s="615" t="s">
        <v>8250</v>
      </c>
      <c r="AA249" s="626" t="s">
        <v>107</v>
      </c>
      <c r="AB249" s="624" t="s">
        <v>44</v>
      </c>
      <c r="AC249" s="81"/>
      <c r="AD249" s="371" t="s">
        <v>8251</v>
      </c>
      <c r="AE249" s="81" t="str">
        <f t="shared" si="37"/>
        <v>#REF!</v>
      </c>
    </row>
    <row r="250" ht="15.75" customHeight="1">
      <c r="A250" s="712"/>
      <c r="B250" s="610"/>
      <c r="C250" s="610"/>
      <c r="D250" s="610"/>
      <c r="E250" s="610"/>
      <c r="F250" s="610"/>
      <c r="G250" s="610"/>
      <c r="H250" s="610"/>
      <c r="I250" s="610"/>
      <c r="J250" s="610"/>
      <c r="K250" s="610"/>
      <c r="L250" s="610"/>
      <c r="M250" s="610"/>
      <c r="N250" s="611" t="s">
        <v>8247</v>
      </c>
      <c r="O250" s="621" t="s">
        <v>8248</v>
      </c>
      <c r="P250" s="612" t="s">
        <v>3643</v>
      </c>
      <c r="Q250" s="612"/>
      <c r="R250" s="611">
        <v>230.0</v>
      </c>
      <c r="S250" s="613">
        <f t="shared" si="34"/>
        <v>5.29</v>
      </c>
      <c r="T250" s="622" t="s">
        <v>1581</v>
      </c>
      <c r="U250" s="622"/>
      <c r="V250" s="614" t="s">
        <v>8249</v>
      </c>
      <c r="W250" s="614" t="s">
        <v>7327</v>
      </c>
      <c r="X250" s="614"/>
      <c r="Y250" s="614"/>
      <c r="Z250" s="615" t="s">
        <v>8250</v>
      </c>
      <c r="AA250" s="623" t="s">
        <v>1581</v>
      </c>
      <c r="AB250" s="624" t="s">
        <v>44</v>
      </c>
      <c r="AC250" s="81"/>
      <c r="AD250" s="371" t="s">
        <v>8251</v>
      </c>
      <c r="AE250" s="81" t="str">
        <f t="shared" si="37"/>
        <v>#REF!</v>
      </c>
    </row>
    <row r="251" ht="15.75" customHeight="1">
      <c r="A251" s="712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1" t="s">
        <v>8247</v>
      </c>
      <c r="O251" s="621" t="s">
        <v>8248</v>
      </c>
      <c r="P251" s="612" t="s">
        <v>3643</v>
      </c>
      <c r="Q251" s="612"/>
      <c r="R251" s="611">
        <v>231.0</v>
      </c>
      <c r="S251" s="613">
        <f t="shared" si="34"/>
        <v>5.29</v>
      </c>
      <c r="T251" s="622" t="s">
        <v>1581</v>
      </c>
      <c r="U251" s="622"/>
      <c r="V251" s="614" t="s">
        <v>8249</v>
      </c>
      <c r="W251" s="614" t="s">
        <v>7327</v>
      </c>
      <c r="X251" s="614"/>
      <c r="Y251" s="614"/>
      <c r="Z251" s="615" t="s">
        <v>8250</v>
      </c>
      <c r="AA251" s="623" t="s">
        <v>1581</v>
      </c>
      <c r="AB251" s="624" t="s">
        <v>44</v>
      </c>
      <c r="AC251" s="81"/>
      <c r="AD251" s="371" t="s">
        <v>8251</v>
      </c>
      <c r="AE251" s="81" t="str">
        <f t="shared" si="37"/>
        <v>#REF!</v>
      </c>
    </row>
    <row r="252" ht="15.75" customHeight="1">
      <c r="A252" s="712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44" t="s">
        <v>8252</v>
      </c>
      <c r="O252" s="645" t="s">
        <v>8253</v>
      </c>
      <c r="P252" s="730" t="s">
        <v>8254</v>
      </c>
      <c r="Q252" s="646"/>
      <c r="R252" s="644">
        <v>232.0</v>
      </c>
      <c r="S252" s="613">
        <f t="shared" si="34"/>
        <v>5.29</v>
      </c>
      <c r="T252" s="622">
        <f t="shared" ref="T252:T254" si="42">DATE(YEAR(V252)+2,MONTH(V252),DAY(V252))</f>
        <v>730</v>
      </c>
      <c r="U252" s="622"/>
      <c r="V252" s="614"/>
      <c r="W252" s="614" t="s">
        <v>7327</v>
      </c>
      <c r="X252" s="614"/>
      <c r="Y252" s="614"/>
      <c r="Z252" s="615"/>
      <c r="AA252" s="647" t="s">
        <v>41</v>
      </c>
      <c r="AB252" s="624" t="s">
        <v>44</v>
      </c>
      <c r="AE252" s="9" t="str">
        <f t="shared" si="37"/>
        <v>#REF!</v>
      </c>
    </row>
    <row r="253" ht="15.75" customHeight="1">
      <c r="A253" s="712"/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1" t="s">
        <v>8255</v>
      </c>
      <c r="O253" s="621" t="s">
        <v>8256</v>
      </c>
      <c r="P253" s="612" t="s">
        <v>8257</v>
      </c>
      <c r="Q253" s="612"/>
      <c r="R253" s="611">
        <v>233.0</v>
      </c>
      <c r="S253" s="613">
        <f t="shared" si="34"/>
        <v>5.29</v>
      </c>
      <c r="T253" s="622" t="str">
        <f t="shared" si="42"/>
        <v>#NUM!</v>
      </c>
      <c r="U253" s="622"/>
      <c r="V253" s="614" t="s">
        <v>8258</v>
      </c>
      <c r="W253" s="614" t="s">
        <v>7327</v>
      </c>
      <c r="X253" s="614"/>
      <c r="Y253" s="614"/>
      <c r="Z253" s="615" t="s">
        <v>8259</v>
      </c>
      <c r="AA253" s="626" t="s">
        <v>107</v>
      </c>
      <c r="AB253" s="633" t="s">
        <v>7381</v>
      </c>
      <c r="AE253" s="9" t="str">
        <f t="shared" si="37"/>
        <v>#REF!</v>
      </c>
    </row>
    <row r="254" ht="15.75" customHeight="1">
      <c r="A254" s="712"/>
      <c r="B254" s="610"/>
      <c r="C254" s="610"/>
      <c r="D254" s="610"/>
      <c r="E254" s="610"/>
      <c r="F254" s="610"/>
      <c r="G254" s="610"/>
      <c r="H254" s="610"/>
      <c r="I254" s="610"/>
      <c r="J254" s="610"/>
      <c r="K254" s="610"/>
      <c r="L254" s="610"/>
      <c r="M254" s="610"/>
      <c r="N254" s="611" t="s">
        <v>8260</v>
      </c>
      <c r="O254" s="621" t="s">
        <v>8261</v>
      </c>
      <c r="P254" s="612" t="s">
        <v>1755</v>
      </c>
      <c r="Q254" s="612"/>
      <c r="R254" s="611">
        <v>234.0</v>
      </c>
      <c r="S254" s="613">
        <f t="shared" si="34"/>
        <v>5.29</v>
      </c>
      <c r="T254" s="622" t="str">
        <f t="shared" si="42"/>
        <v>#NUM!</v>
      </c>
      <c r="U254" s="622"/>
      <c r="V254" s="614" t="s">
        <v>8262</v>
      </c>
      <c r="W254" s="614" t="s">
        <v>7327</v>
      </c>
      <c r="X254" s="614"/>
      <c r="Y254" s="614"/>
      <c r="Z254" s="615" t="s">
        <v>8263</v>
      </c>
      <c r="AA254" s="626" t="s">
        <v>107</v>
      </c>
      <c r="AB254" s="633" t="s">
        <v>7381</v>
      </c>
      <c r="AE254" s="9" t="str">
        <f t="shared" si="37"/>
        <v>#REF!</v>
      </c>
    </row>
    <row r="255" ht="15.75" customHeight="1">
      <c r="A255" s="731"/>
      <c r="B255" s="732"/>
      <c r="C255" s="732"/>
      <c r="D255" s="732"/>
      <c r="E255" s="732"/>
      <c r="F255" s="732"/>
      <c r="G255" s="732"/>
      <c r="H255" s="732"/>
      <c r="I255" s="732"/>
      <c r="J255" s="732"/>
      <c r="K255" s="732"/>
      <c r="L255" s="732"/>
      <c r="M255" s="732"/>
      <c r="N255" s="733" t="s">
        <v>8264</v>
      </c>
      <c r="O255" s="621" t="s">
        <v>8265</v>
      </c>
      <c r="P255" s="734" t="s">
        <v>1755</v>
      </c>
      <c r="Q255" s="734"/>
      <c r="R255" s="611">
        <v>235.0</v>
      </c>
      <c r="S255" s="613">
        <f t="shared" si="34"/>
        <v>5.29</v>
      </c>
      <c r="T255" s="622">
        <v>45720.0</v>
      </c>
      <c r="U255" s="622"/>
      <c r="V255" s="614"/>
      <c r="W255" s="614" t="s">
        <v>7327</v>
      </c>
      <c r="X255" s="614"/>
      <c r="Y255" s="614"/>
      <c r="Z255" s="615"/>
      <c r="AA255" s="697" t="s">
        <v>260</v>
      </c>
      <c r="AB255" s="631" t="s">
        <v>260</v>
      </c>
      <c r="AC255" s="9" t="s">
        <v>260</v>
      </c>
      <c r="AE255" s="9" t="str">
        <f t="shared" si="37"/>
        <v>#REF!</v>
      </c>
    </row>
    <row r="256" ht="15.75" customHeight="1">
      <c r="A256" s="712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1" t="s">
        <v>8266</v>
      </c>
      <c r="O256" s="621" t="s">
        <v>8267</v>
      </c>
      <c r="P256" s="612" t="s">
        <v>8268</v>
      </c>
      <c r="Q256" s="612"/>
      <c r="R256" s="611">
        <v>236.0</v>
      </c>
      <c r="S256" s="613">
        <f t="shared" si="34"/>
        <v>5.29</v>
      </c>
      <c r="T256" s="622" t="str">
        <f>DATE(YEAR(V256)+2,MONTH(V256),DAY(V256))</f>
        <v>#NUM!</v>
      </c>
      <c r="U256" s="622"/>
      <c r="V256" s="614" t="s">
        <v>8269</v>
      </c>
      <c r="W256" s="614" t="s">
        <v>7327</v>
      </c>
      <c r="X256" s="614"/>
      <c r="Y256" s="614"/>
      <c r="Z256" s="615" t="s">
        <v>8270</v>
      </c>
      <c r="AA256" s="626" t="s">
        <v>107</v>
      </c>
      <c r="AB256" s="633" t="s">
        <v>7381</v>
      </c>
      <c r="AE256" s="9" t="str">
        <f t="shared" si="37"/>
        <v>#REF!</v>
      </c>
    </row>
    <row r="257" ht="15.75" customHeight="1">
      <c r="A257" s="712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1" t="s">
        <v>8271</v>
      </c>
      <c r="O257" s="621" t="s">
        <v>8272</v>
      </c>
      <c r="P257" s="612" t="s">
        <v>1755</v>
      </c>
      <c r="Q257" s="612"/>
      <c r="R257" s="611">
        <v>237.0</v>
      </c>
      <c r="S257" s="613">
        <f t="shared" si="34"/>
        <v>5.29</v>
      </c>
      <c r="T257" s="622" t="s">
        <v>1581</v>
      </c>
      <c r="U257" s="622"/>
      <c r="V257" s="614" t="s">
        <v>8269</v>
      </c>
      <c r="W257" s="614" t="s">
        <v>7327</v>
      </c>
      <c r="X257" s="614"/>
      <c r="Y257" s="614"/>
      <c r="Z257" s="615" t="s">
        <v>8270</v>
      </c>
      <c r="AA257" s="623" t="s">
        <v>1581</v>
      </c>
      <c r="AB257" s="633" t="s">
        <v>7381</v>
      </c>
      <c r="AE257" s="9" t="str">
        <f t="shared" si="37"/>
        <v>#REF!</v>
      </c>
    </row>
    <row r="258" ht="15.75" customHeight="1">
      <c r="A258" s="712"/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1" t="s">
        <v>8273</v>
      </c>
      <c r="O258" s="621" t="s">
        <v>8274</v>
      </c>
      <c r="P258" s="612" t="s">
        <v>1755</v>
      </c>
      <c r="Q258" s="612"/>
      <c r="R258" s="611">
        <v>238.0</v>
      </c>
      <c r="S258" s="613">
        <f t="shared" si="34"/>
        <v>5.29</v>
      </c>
      <c r="T258" s="622" t="str">
        <f t="shared" ref="T258:T259" si="43">DATE(YEAR(V258)+2,MONTH(V258),DAY(V258))</f>
        <v>#NUM!</v>
      </c>
      <c r="U258" s="622"/>
      <c r="V258" s="614" t="s">
        <v>8275</v>
      </c>
      <c r="W258" s="614" t="s">
        <v>7327</v>
      </c>
      <c r="X258" s="614"/>
      <c r="Y258" s="614"/>
      <c r="Z258" s="615" t="s">
        <v>8276</v>
      </c>
      <c r="AA258" s="626" t="s">
        <v>107</v>
      </c>
      <c r="AB258" s="633" t="s">
        <v>7381</v>
      </c>
      <c r="AC258" s="9" t="s">
        <v>7375</v>
      </c>
      <c r="AE258" s="9" t="str">
        <f t="shared" si="37"/>
        <v>#REF!</v>
      </c>
    </row>
    <row r="259" ht="15.75" customHeight="1">
      <c r="A259" s="712"/>
      <c r="B259" s="610"/>
      <c r="C259" s="610"/>
      <c r="D259" s="610"/>
      <c r="E259" s="610"/>
      <c r="F259" s="610"/>
      <c r="G259" s="610"/>
      <c r="H259" s="610"/>
      <c r="I259" s="610"/>
      <c r="J259" s="610"/>
      <c r="K259" s="610"/>
      <c r="L259" s="610"/>
      <c r="M259" s="610"/>
      <c r="N259" s="642" t="s">
        <v>8277</v>
      </c>
      <c r="O259" s="673" t="s">
        <v>8278</v>
      </c>
      <c r="P259" s="641" t="s">
        <v>1755</v>
      </c>
      <c r="Q259" s="641"/>
      <c r="R259" s="642">
        <v>239.0</v>
      </c>
      <c r="S259" s="613">
        <f t="shared" si="34"/>
        <v>5.29</v>
      </c>
      <c r="T259" s="622" t="str">
        <f t="shared" si="43"/>
        <v>#NUM!</v>
      </c>
      <c r="U259" s="622"/>
      <c r="V259" s="614" t="s">
        <v>8275</v>
      </c>
      <c r="W259" s="614" t="s">
        <v>7327</v>
      </c>
      <c r="X259" s="614"/>
      <c r="Y259" s="614"/>
      <c r="Z259" s="615" t="s">
        <v>8279</v>
      </c>
      <c r="AA259" s="626" t="s">
        <v>107</v>
      </c>
      <c r="AB259" s="633" t="s">
        <v>7381</v>
      </c>
      <c r="AC259" s="9" t="s">
        <v>7375</v>
      </c>
      <c r="AE259" s="9" t="str">
        <f t="shared" si="37"/>
        <v>#REF!</v>
      </c>
    </row>
    <row r="260" ht="15.75" customHeight="1">
      <c r="A260" s="712"/>
      <c r="B260" s="610"/>
      <c r="C260" s="610"/>
      <c r="D260" s="610"/>
      <c r="E260" s="610"/>
      <c r="F260" s="610"/>
      <c r="G260" s="610"/>
      <c r="H260" s="610"/>
      <c r="I260" s="610"/>
      <c r="J260" s="610"/>
      <c r="K260" s="610"/>
      <c r="L260" s="610"/>
      <c r="M260" s="610"/>
      <c r="N260" s="611" t="s">
        <v>8280</v>
      </c>
      <c r="O260" s="621" t="s">
        <v>8281</v>
      </c>
      <c r="P260" s="612" t="s">
        <v>1755</v>
      </c>
      <c r="Q260" s="612"/>
      <c r="R260" s="611">
        <v>240.0</v>
      </c>
      <c r="S260" s="613">
        <f t="shared" si="34"/>
        <v>5.29</v>
      </c>
      <c r="T260" s="622" t="s">
        <v>1581</v>
      </c>
      <c r="U260" s="622"/>
      <c r="V260" s="614" t="s">
        <v>8282</v>
      </c>
      <c r="W260" s="614" t="s">
        <v>7327</v>
      </c>
      <c r="X260" s="614"/>
      <c r="Y260" s="614"/>
      <c r="Z260" s="615" t="s">
        <v>8283</v>
      </c>
      <c r="AA260" s="623" t="s">
        <v>1581</v>
      </c>
      <c r="AB260" s="633" t="s">
        <v>7381</v>
      </c>
      <c r="AC260" s="81" t="s">
        <v>7375</v>
      </c>
      <c r="AD260" s="371" t="s">
        <v>7417</v>
      </c>
      <c r="AE260" s="81" t="str">
        <f t="shared" si="37"/>
        <v>#REF!</v>
      </c>
    </row>
    <row r="261" ht="15.75" customHeight="1">
      <c r="A261" s="712"/>
      <c r="B261" s="610"/>
      <c r="C261" s="610"/>
      <c r="D261" s="610"/>
      <c r="E261" s="610"/>
      <c r="F261" s="610"/>
      <c r="G261" s="610"/>
      <c r="H261" s="610"/>
      <c r="I261" s="610"/>
      <c r="J261" s="610"/>
      <c r="K261" s="610"/>
      <c r="L261" s="610"/>
      <c r="M261" s="610"/>
      <c r="N261" s="611" t="s">
        <v>8280</v>
      </c>
      <c r="O261" s="621" t="s">
        <v>8281</v>
      </c>
      <c r="P261" s="612" t="s">
        <v>1755</v>
      </c>
      <c r="Q261" s="612"/>
      <c r="R261" s="611">
        <v>241.0</v>
      </c>
      <c r="S261" s="613">
        <f t="shared" si="34"/>
        <v>5.29</v>
      </c>
      <c r="T261" s="622" t="s">
        <v>1581</v>
      </c>
      <c r="U261" s="622"/>
      <c r="V261" s="614" t="s">
        <v>8282</v>
      </c>
      <c r="W261" s="614" t="s">
        <v>7327</v>
      </c>
      <c r="X261" s="614"/>
      <c r="Y261" s="614"/>
      <c r="Z261" s="615" t="s">
        <v>8283</v>
      </c>
      <c r="AA261" s="623" t="s">
        <v>1581</v>
      </c>
      <c r="AB261" s="633" t="s">
        <v>7381</v>
      </c>
      <c r="AC261" s="81" t="s">
        <v>8284</v>
      </c>
      <c r="AD261" s="371" t="s">
        <v>7417</v>
      </c>
      <c r="AE261" s="81" t="str">
        <f t="shared" si="37"/>
        <v>#REF!</v>
      </c>
    </row>
    <row r="262" ht="15.75" customHeight="1">
      <c r="A262" s="712"/>
      <c r="B262" s="610"/>
      <c r="C262" s="610"/>
      <c r="D262" s="610"/>
      <c r="E262" s="610"/>
      <c r="F262" s="610"/>
      <c r="G262" s="610"/>
      <c r="H262" s="610"/>
      <c r="I262" s="610"/>
      <c r="J262" s="610"/>
      <c r="K262" s="610"/>
      <c r="L262" s="610"/>
      <c r="M262" s="610"/>
      <c r="N262" s="644" t="s">
        <v>8285</v>
      </c>
      <c r="O262" s="645" t="s">
        <v>8286</v>
      </c>
      <c r="P262" s="646" t="s">
        <v>1755</v>
      </c>
      <c r="Q262" s="646"/>
      <c r="R262" s="644">
        <v>242.0</v>
      </c>
      <c r="S262" s="613">
        <f t="shared" si="34"/>
        <v>5.29</v>
      </c>
      <c r="T262" s="622" t="s">
        <v>1581</v>
      </c>
      <c r="U262" s="622"/>
      <c r="V262" s="614" t="s">
        <v>8287</v>
      </c>
      <c r="W262" s="614" t="s">
        <v>7327</v>
      </c>
      <c r="X262" s="614"/>
      <c r="Y262" s="614"/>
      <c r="Z262" s="615" t="s">
        <v>8283</v>
      </c>
      <c r="AA262" s="623" t="s">
        <v>1581</v>
      </c>
      <c r="AB262" s="624" t="s">
        <v>44</v>
      </c>
      <c r="AE262" s="9" t="str">
        <f t="shared" si="37"/>
        <v>#REF!</v>
      </c>
    </row>
    <row r="263" ht="15.75" customHeight="1">
      <c r="A263" s="712"/>
      <c r="B263" s="610"/>
      <c r="C263" s="610"/>
      <c r="D263" s="610"/>
      <c r="E263" s="610"/>
      <c r="F263" s="610"/>
      <c r="G263" s="610"/>
      <c r="H263" s="610"/>
      <c r="I263" s="610"/>
      <c r="J263" s="610"/>
      <c r="K263" s="610"/>
      <c r="L263" s="610"/>
      <c r="M263" s="610"/>
      <c r="N263" s="611" t="s">
        <v>8288</v>
      </c>
      <c r="O263" s="621" t="s">
        <v>8289</v>
      </c>
      <c r="P263" s="612" t="s">
        <v>1755</v>
      </c>
      <c r="Q263" s="612"/>
      <c r="R263" s="611">
        <v>243.0</v>
      </c>
      <c r="S263" s="613">
        <f t="shared" si="34"/>
        <v>5.29</v>
      </c>
      <c r="T263" s="622" t="str">
        <f>DATE(YEAR(V263)+2,MONTH(V263),DAY(V263))</f>
        <v>#NUM!</v>
      </c>
      <c r="U263" s="622"/>
      <c r="V263" s="614" t="s">
        <v>8282</v>
      </c>
      <c r="W263" s="614" t="s">
        <v>7327</v>
      </c>
      <c r="X263" s="614"/>
      <c r="Y263" s="614"/>
      <c r="Z263" s="615" t="s">
        <v>8283</v>
      </c>
      <c r="AA263" s="626" t="s">
        <v>107</v>
      </c>
      <c r="AB263" s="624" t="s">
        <v>44</v>
      </c>
      <c r="AE263" s="9" t="str">
        <f t="shared" si="37"/>
        <v>#REF!</v>
      </c>
    </row>
    <row r="264" ht="15.75" customHeight="1">
      <c r="A264" s="712"/>
      <c r="B264" s="610"/>
      <c r="C264" s="610"/>
      <c r="D264" s="610"/>
      <c r="E264" s="610"/>
      <c r="F264" s="610"/>
      <c r="G264" s="610"/>
      <c r="H264" s="610"/>
      <c r="I264" s="610"/>
      <c r="J264" s="610"/>
      <c r="K264" s="610"/>
      <c r="L264" s="610"/>
      <c r="M264" s="610"/>
      <c r="N264" s="642" t="s">
        <v>8290</v>
      </c>
      <c r="O264" s="673" t="s">
        <v>8291</v>
      </c>
      <c r="P264" s="641" t="s">
        <v>1755</v>
      </c>
      <c r="Q264" s="641"/>
      <c r="R264" s="642">
        <v>244.0</v>
      </c>
      <c r="S264" s="613">
        <f t="shared" si="34"/>
        <v>5.29</v>
      </c>
      <c r="T264" s="622">
        <v>45138.0</v>
      </c>
      <c r="U264" s="622"/>
      <c r="V264" s="614" t="s">
        <v>8292</v>
      </c>
      <c r="W264" s="614" t="s">
        <v>7327</v>
      </c>
      <c r="X264" s="614"/>
      <c r="Y264" s="614"/>
      <c r="Z264" s="615" t="s">
        <v>8293</v>
      </c>
      <c r="AA264" s="626" t="s">
        <v>107</v>
      </c>
      <c r="AB264" s="633" t="s">
        <v>7381</v>
      </c>
      <c r="AE264" s="9" t="str">
        <f t="shared" si="37"/>
        <v>#REF!</v>
      </c>
    </row>
    <row r="265" ht="15.75" customHeight="1">
      <c r="A265" s="712"/>
      <c r="B265" s="610"/>
      <c r="C265" s="610"/>
      <c r="D265" s="610"/>
      <c r="E265" s="610"/>
      <c r="F265" s="610"/>
      <c r="G265" s="610"/>
      <c r="H265" s="610"/>
      <c r="I265" s="610"/>
      <c r="J265" s="610"/>
      <c r="K265" s="610"/>
      <c r="L265" s="610"/>
      <c r="M265" s="610"/>
      <c r="N265" s="611" t="s">
        <v>8294</v>
      </c>
      <c r="O265" s="621" t="s">
        <v>8295</v>
      </c>
      <c r="P265" s="612" t="s">
        <v>1755</v>
      </c>
      <c r="Q265" s="612"/>
      <c r="R265" s="611">
        <v>245.0</v>
      </c>
      <c r="S265" s="613">
        <f t="shared" si="34"/>
        <v>5.29</v>
      </c>
      <c r="T265" s="622" t="s">
        <v>1581</v>
      </c>
      <c r="U265" s="622"/>
      <c r="V265" s="614" t="s">
        <v>8296</v>
      </c>
      <c r="W265" s="614" t="s">
        <v>7327</v>
      </c>
      <c r="X265" s="614"/>
      <c r="Y265" s="614"/>
      <c r="Z265" s="615" t="s">
        <v>8297</v>
      </c>
      <c r="AA265" s="623" t="s">
        <v>1581</v>
      </c>
      <c r="AB265" s="624" t="s">
        <v>44</v>
      </c>
      <c r="AC265" s="81"/>
      <c r="AD265" s="371" t="s">
        <v>8103</v>
      </c>
      <c r="AE265" s="81" t="str">
        <f t="shared" si="37"/>
        <v>#REF!</v>
      </c>
    </row>
    <row r="266" ht="15.75" customHeight="1">
      <c r="A266" s="712"/>
      <c r="B266" s="610"/>
      <c r="C266" s="610"/>
      <c r="D266" s="610"/>
      <c r="E266" s="610"/>
      <c r="F266" s="610"/>
      <c r="G266" s="610"/>
      <c r="H266" s="610"/>
      <c r="I266" s="610"/>
      <c r="J266" s="610"/>
      <c r="K266" s="610"/>
      <c r="L266" s="610"/>
      <c r="M266" s="610"/>
      <c r="N266" s="611" t="s">
        <v>8294</v>
      </c>
      <c r="O266" s="621" t="s">
        <v>8295</v>
      </c>
      <c r="P266" s="612" t="s">
        <v>1755</v>
      </c>
      <c r="Q266" s="612"/>
      <c r="R266" s="611">
        <v>246.0</v>
      </c>
      <c r="S266" s="613">
        <f t="shared" si="34"/>
        <v>5.29</v>
      </c>
      <c r="T266" s="622" t="s">
        <v>1581</v>
      </c>
      <c r="U266" s="622"/>
      <c r="V266" s="614" t="s">
        <v>8296</v>
      </c>
      <c r="W266" s="614" t="s">
        <v>7327</v>
      </c>
      <c r="X266" s="614"/>
      <c r="Y266" s="614"/>
      <c r="Z266" s="615" t="s">
        <v>8297</v>
      </c>
      <c r="AA266" s="623" t="s">
        <v>1581</v>
      </c>
      <c r="AB266" s="624" t="s">
        <v>44</v>
      </c>
      <c r="AC266" s="81"/>
      <c r="AD266" s="371" t="s">
        <v>8103</v>
      </c>
      <c r="AE266" s="81" t="str">
        <f t="shared" si="37"/>
        <v>#REF!</v>
      </c>
    </row>
    <row r="267" ht="26.25" customHeight="1">
      <c r="A267" s="712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1" t="s">
        <v>8294</v>
      </c>
      <c r="O267" s="621" t="s">
        <v>8295</v>
      </c>
      <c r="P267" s="612" t="s">
        <v>1755</v>
      </c>
      <c r="Q267" s="612"/>
      <c r="R267" s="611">
        <v>247.0</v>
      </c>
      <c r="S267" s="613">
        <f t="shared" si="34"/>
        <v>5.29</v>
      </c>
      <c r="T267" s="622" t="s">
        <v>1581</v>
      </c>
      <c r="U267" s="622"/>
      <c r="V267" s="614" t="s">
        <v>8296</v>
      </c>
      <c r="W267" s="614" t="s">
        <v>7327</v>
      </c>
      <c r="X267" s="614"/>
      <c r="Y267" s="614"/>
      <c r="Z267" s="615" t="s">
        <v>8297</v>
      </c>
      <c r="AA267" s="623" t="s">
        <v>1581</v>
      </c>
      <c r="AB267" s="624" t="s">
        <v>44</v>
      </c>
      <c r="AC267" s="81"/>
      <c r="AD267" s="371" t="s">
        <v>8103</v>
      </c>
      <c r="AE267" s="81" t="str">
        <f t="shared" si="37"/>
        <v>#REF!</v>
      </c>
    </row>
    <row r="268" ht="15.75" customHeight="1">
      <c r="A268" s="735"/>
      <c r="B268" s="736"/>
      <c r="C268" s="736"/>
      <c r="D268" s="736"/>
      <c r="E268" s="736"/>
      <c r="F268" s="736"/>
      <c r="G268" s="736"/>
      <c r="H268" s="736"/>
      <c r="I268" s="736"/>
      <c r="J268" s="736"/>
      <c r="K268" s="736"/>
      <c r="L268" s="736"/>
      <c r="M268" s="736"/>
      <c r="N268" s="737" t="s">
        <v>8298</v>
      </c>
      <c r="O268" s="621" t="s">
        <v>8299</v>
      </c>
      <c r="P268" s="612" t="s">
        <v>1755</v>
      </c>
      <c r="Q268" s="612"/>
      <c r="R268" s="611">
        <v>248.0</v>
      </c>
      <c r="S268" s="613">
        <f t="shared" si="34"/>
        <v>5.29</v>
      </c>
      <c r="T268" s="622" t="str">
        <f>DATE(YEAR(V268)+2,MONTH(V268),DAY(V268))</f>
        <v>#NUM!</v>
      </c>
      <c r="U268" s="622"/>
      <c r="V268" s="614" t="s">
        <v>8300</v>
      </c>
      <c r="W268" s="614" t="s">
        <v>7327</v>
      </c>
      <c r="X268" s="614"/>
      <c r="Y268" s="614"/>
      <c r="Z268" s="615" t="s">
        <v>8301</v>
      </c>
      <c r="AA268" s="626" t="s">
        <v>107</v>
      </c>
      <c r="AB268" s="633" t="s">
        <v>7381</v>
      </c>
      <c r="AC268" s="81" t="s">
        <v>8189</v>
      </c>
      <c r="AD268" s="371" t="s">
        <v>7417</v>
      </c>
      <c r="AE268" s="81" t="s">
        <v>8302</v>
      </c>
    </row>
    <row r="269" ht="15.75" customHeight="1">
      <c r="A269" s="712"/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1" t="s">
        <v>8303</v>
      </c>
      <c r="O269" s="621" t="s">
        <v>8304</v>
      </c>
      <c r="P269" s="612" t="s">
        <v>1755</v>
      </c>
      <c r="Q269" s="612"/>
      <c r="R269" s="611">
        <v>249.0</v>
      </c>
      <c r="S269" s="613">
        <f t="shared" si="34"/>
        <v>5.29</v>
      </c>
      <c r="T269" s="622">
        <v>45778.0</v>
      </c>
      <c r="U269" s="622"/>
      <c r="V269" s="614" t="s">
        <v>8300</v>
      </c>
      <c r="W269" s="614" t="s">
        <v>7327</v>
      </c>
      <c r="X269" s="614"/>
      <c r="Y269" s="614"/>
      <c r="Z269" s="615" t="s">
        <v>8301</v>
      </c>
      <c r="AA269" s="626" t="s">
        <v>107</v>
      </c>
      <c r="AB269" s="633" t="s">
        <v>260</v>
      </c>
      <c r="AC269" s="81" t="s">
        <v>260</v>
      </c>
      <c r="AD269" s="371" t="s">
        <v>260</v>
      </c>
      <c r="AE269" s="81" t="s">
        <v>260</v>
      </c>
    </row>
    <row r="270" ht="15.75" customHeight="1">
      <c r="A270" s="712"/>
      <c r="B270" s="610"/>
      <c r="C270" s="610"/>
      <c r="D270" s="610"/>
      <c r="E270" s="610"/>
      <c r="F270" s="610"/>
      <c r="G270" s="610"/>
      <c r="H270" s="610"/>
      <c r="I270" s="610"/>
      <c r="J270" s="610"/>
      <c r="K270" s="610"/>
      <c r="L270" s="610"/>
      <c r="M270" s="610"/>
      <c r="N270" s="644" t="s">
        <v>8305</v>
      </c>
      <c r="O270" s="645" t="s">
        <v>8306</v>
      </c>
      <c r="P270" s="646" t="s">
        <v>224</v>
      </c>
      <c r="Q270" s="646"/>
      <c r="R270" s="644">
        <v>250.0</v>
      </c>
      <c r="S270" s="613">
        <f t="shared" si="34"/>
        <v>5.29</v>
      </c>
      <c r="T270" s="622" t="str">
        <f>DATE(YEAR(V270)+2,MONTH(V270),DAY(V270))</f>
        <v>#NUM!</v>
      </c>
      <c r="U270" s="622"/>
      <c r="V270" s="614" t="s">
        <v>8307</v>
      </c>
      <c r="W270" s="614" t="s">
        <v>7327</v>
      </c>
      <c r="X270" s="614"/>
      <c r="Y270" s="614"/>
      <c r="Z270" s="615" t="s">
        <v>8301</v>
      </c>
      <c r="AA270" s="626" t="s">
        <v>107</v>
      </c>
      <c r="AB270" s="624" t="s">
        <v>44</v>
      </c>
      <c r="AE270" s="9" t="str">
        <f t="shared" ref="AE270:AE281" si="44">CONCATENATE(O270," "," CON EL PUESTO NUMERO ",R270," CON EL GIRO ",P270," VIGENCIA DEL CONTRATO: ",AA270," LOCAL  ",AB270,", CONSTA EN EL SISTEMA: "," ",#REF!," ",AC270," ",AD270)</f>
        <v>#REF!</v>
      </c>
    </row>
    <row r="271" ht="15.75" customHeight="1">
      <c r="A271" s="712"/>
      <c r="B271" s="610"/>
      <c r="C271" s="610"/>
      <c r="D271" s="610"/>
      <c r="E271" s="610"/>
      <c r="F271" s="610"/>
      <c r="G271" s="610"/>
      <c r="H271" s="610"/>
      <c r="I271" s="610"/>
      <c r="J271" s="610"/>
      <c r="K271" s="610"/>
      <c r="L271" s="610"/>
      <c r="M271" s="610"/>
      <c r="N271" s="611" t="s">
        <v>8308</v>
      </c>
      <c r="O271" s="718" t="s">
        <v>8309</v>
      </c>
      <c r="P271" s="612" t="s">
        <v>52</v>
      </c>
      <c r="Q271" s="612"/>
      <c r="R271" s="611">
        <v>251.0</v>
      </c>
      <c r="S271" s="613">
        <v>5.29</v>
      </c>
      <c r="T271" s="622">
        <v>45138.0</v>
      </c>
      <c r="U271" s="622"/>
      <c r="V271" s="614" t="s">
        <v>8310</v>
      </c>
      <c r="W271" s="614" t="s">
        <v>7327</v>
      </c>
      <c r="X271" s="614"/>
      <c r="Y271" s="614"/>
      <c r="Z271" s="615" t="s">
        <v>8311</v>
      </c>
      <c r="AA271" s="626" t="s">
        <v>107</v>
      </c>
      <c r="AB271" s="624" t="s">
        <v>44</v>
      </c>
      <c r="AE271" s="9" t="str">
        <f t="shared" si="44"/>
        <v>#REF!</v>
      </c>
    </row>
    <row r="272" ht="15.75" customHeight="1">
      <c r="A272" s="712"/>
      <c r="B272" s="610"/>
      <c r="C272" s="610"/>
      <c r="D272" s="610"/>
      <c r="E272" s="610"/>
      <c r="F272" s="610"/>
      <c r="G272" s="610"/>
      <c r="H272" s="610"/>
      <c r="I272" s="610"/>
      <c r="J272" s="610"/>
      <c r="K272" s="610"/>
      <c r="L272" s="610"/>
      <c r="M272" s="610"/>
      <c r="N272" s="611" t="s">
        <v>8312</v>
      </c>
      <c r="O272" s="621" t="s">
        <v>8313</v>
      </c>
      <c r="P272" s="612" t="s">
        <v>224</v>
      </c>
      <c r="Q272" s="612"/>
      <c r="R272" s="611">
        <v>252.0</v>
      </c>
      <c r="S272" s="632">
        <v>5.29</v>
      </c>
      <c r="T272" s="622" t="s">
        <v>1581</v>
      </c>
      <c r="U272" s="622"/>
      <c r="V272" s="614" t="s">
        <v>8314</v>
      </c>
      <c r="W272" s="614" t="s">
        <v>7327</v>
      </c>
      <c r="X272" s="614"/>
      <c r="Y272" s="614"/>
      <c r="Z272" s="615" t="s">
        <v>8069</v>
      </c>
      <c r="AA272" s="623" t="s">
        <v>1581</v>
      </c>
      <c r="AB272" s="631" t="s">
        <v>5437</v>
      </c>
      <c r="AE272" s="9" t="str">
        <f t="shared" si="44"/>
        <v>#REF!</v>
      </c>
    </row>
    <row r="273" ht="15.75" customHeight="1">
      <c r="A273" s="738"/>
      <c r="B273" s="739"/>
      <c r="C273" s="739"/>
      <c r="D273" s="739"/>
      <c r="E273" s="739"/>
      <c r="F273" s="739"/>
      <c r="G273" s="739"/>
      <c r="H273" s="739"/>
      <c r="I273" s="739"/>
      <c r="J273" s="739"/>
      <c r="K273" s="739"/>
      <c r="L273" s="739"/>
      <c r="M273" s="739"/>
      <c r="N273" s="729"/>
      <c r="O273" s="729" t="s">
        <v>8315</v>
      </c>
      <c r="P273" s="612" t="s">
        <v>3976</v>
      </c>
      <c r="Q273" s="612"/>
      <c r="R273" s="611">
        <v>253.0</v>
      </c>
      <c r="S273" s="632">
        <v>5.29</v>
      </c>
      <c r="T273" s="729" t="s">
        <v>8316</v>
      </c>
      <c r="U273" s="729" t="s">
        <v>8317</v>
      </c>
      <c r="V273" s="614" t="s">
        <v>8318</v>
      </c>
      <c r="W273" s="614" t="s">
        <v>7327</v>
      </c>
      <c r="X273" s="614" t="s">
        <v>8319</v>
      </c>
      <c r="Y273" s="614"/>
      <c r="Z273" s="615" t="s">
        <v>8320</v>
      </c>
      <c r="AA273" s="729" t="s">
        <v>8321</v>
      </c>
      <c r="AB273" s="729" t="s">
        <v>8322</v>
      </c>
      <c r="AC273" s="99" t="s">
        <v>8323</v>
      </c>
      <c r="AE273" s="9" t="str">
        <f t="shared" si="44"/>
        <v>#REF!</v>
      </c>
    </row>
    <row r="274" ht="15.75" customHeight="1">
      <c r="A274" s="712"/>
      <c r="B274" s="610"/>
      <c r="C274" s="610"/>
      <c r="D274" s="610"/>
      <c r="E274" s="610"/>
      <c r="F274" s="610"/>
      <c r="G274" s="610"/>
      <c r="H274" s="610"/>
      <c r="I274" s="610"/>
      <c r="J274" s="610"/>
      <c r="K274" s="610"/>
      <c r="L274" s="610"/>
      <c r="M274" s="610"/>
      <c r="N274" s="611" t="s">
        <v>8324</v>
      </c>
      <c r="O274" s="621" t="s">
        <v>8325</v>
      </c>
      <c r="P274" s="612" t="s">
        <v>8326</v>
      </c>
      <c r="Q274" s="612"/>
      <c r="R274" s="611">
        <v>254.0</v>
      </c>
      <c r="S274" s="632">
        <v>5.29</v>
      </c>
      <c r="T274" s="622" t="s">
        <v>1581</v>
      </c>
      <c r="U274" s="622"/>
      <c r="V274" s="614" t="s">
        <v>7949</v>
      </c>
      <c r="W274" s="614" t="s">
        <v>7327</v>
      </c>
      <c r="X274" s="614"/>
      <c r="Y274" s="614"/>
      <c r="Z274" s="615" t="s">
        <v>7950</v>
      </c>
      <c r="AA274" s="623" t="s">
        <v>1581</v>
      </c>
      <c r="AB274" s="631" t="s">
        <v>5437</v>
      </c>
      <c r="AE274" s="9" t="str">
        <f t="shared" si="44"/>
        <v>#REF!</v>
      </c>
    </row>
    <row r="275" ht="15.75" customHeight="1">
      <c r="A275" s="712"/>
      <c r="B275" s="610"/>
      <c r="C275" s="610"/>
      <c r="D275" s="610"/>
      <c r="E275" s="610"/>
      <c r="F275" s="610"/>
      <c r="G275" s="610"/>
      <c r="H275" s="610"/>
      <c r="I275" s="610"/>
      <c r="J275" s="610"/>
      <c r="K275" s="610"/>
      <c r="L275" s="610"/>
      <c r="M275" s="610"/>
      <c r="N275" s="611" t="s">
        <v>8327</v>
      </c>
      <c r="O275" s="621" t="s">
        <v>8328</v>
      </c>
      <c r="P275" s="612" t="s">
        <v>8326</v>
      </c>
      <c r="Q275" s="612"/>
      <c r="R275" s="611">
        <v>255.0</v>
      </c>
      <c r="S275" s="632">
        <v>5.29</v>
      </c>
      <c r="T275" s="622" t="s">
        <v>1581</v>
      </c>
      <c r="U275" s="622"/>
      <c r="V275" s="614" t="s">
        <v>8329</v>
      </c>
      <c r="W275" s="614" t="s">
        <v>7327</v>
      </c>
      <c r="X275" s="614"/>
      <c r="Y275" s="614"/>
      <c r="Z275" s="615" t="s">
        <v>8330</v>
      </c>
      <c r="AA275" s="623" t="s">
        <v>1581</v>
      </c>
      <c r="AB275" s="631" t="s">
        <v>5437</v>
      </c>
      <c r="AE275" s="9" t="str">
        <f t="shared" si="44"/>
        <v>#REF!</v>
      </c>
    </row>
    <row r="276" ht="15.75" customHeight="1">
      <c r="A276" s="712"/>
      <c r="B276" s="610"/>
      <c r="C276" s="610"/>
      <c r="D276" s="610"/>
      <c r="E276" s="610"/>
      <c r="F276" s="610"/>
      <c r="G276" s="610"/>
      <c r="H276" s="610"/>
      <c r="I276" s="610"/>
      <c r="J276" s="610"/>
      <c r="K276" s="610"/>
      <c r="L276" s="610"/>
      <c r="M276" s="610"/>
      <c r="N276" s="611" t="s">
        <v>8331</v>
      </c>
      <c r="O276" s="718" t="s">
        <v>8332</v>
      </c>
      <c r="P276" s="612" t="s">
        <v>1755</v>
      </c>
      <c r="Q276" s="612"/>
      <c r="R276" s="611">
        <v>256.0</v>
      </c>
      <c r="S276" s="632">
        <v>5.29</v>
      </c>
      <c r="T276" s="622" t="str">
        <f t="shared" ref="T276:T277" si="45">DATE(YEAR(V276)+2,MONTH(V276),DAY(V276))</f>
        <v>#NUM!</v>
      </c>
      <c r="U276" s="622"/>
      <c r="V276" s="614" t="s">
        <v>8333</v>
      </c>
      <c r="W276" s="614" t="s">
        <v>7327</v>
      </c>
      <c r="X276" s="614"/>
      <c r="Y276" s="614"/>
      <c r="Z276" s="615" t="s">
        <v>8334</v>
      </c>
      <c r="AA276" s="647" t="s">
        <v>41</v>
      </c>
      <c r="AB276" s="624" t="s">
        <v>44</v>
      </c>
      <c r="AE276" s="9" t="str">
        <f t="shared" si="44"/>
        <v>#REF!</v>
      </c>
    </row>
    <row r="277" ht="15.75" customHeight="1">
      <c r="A277" s="712"/>
      <c r="B277" s="610"/>
      <c r="C277" s="610"/>
      <c r="D277" s="610"/>
      <c r="E277" s="610"/>
      <c r="F277" s="610"/>
      <c r="G277" s="610"/>
      <c r="H277" s="610"/>
      <c r="I277" s="610"/>
      <c r="J277" s="610"/>
      <c r="K277" s="610"/>
      <c r="L277" s="610"/>
      <c r="M277" s="610"/>
      <c r="N277" s="611">
        <v>1.60082285E9</v>
      </c>
      <c r="O277" s="718" t="s">
        <v>8335</v>
      </c>
      <c r="P277" s="612" t="s">
        <v>1755</v>
      </c>
      <c r="Q277" s="612"/>
      <c r="R277" s="611">
        <v>257.0</v>
      </c>
      <c r="S277" s="632">
        <v>5.29</v>
      </c>
      <c r="T277" s="622" t="str">
        <f t="shared" si="45"/>
        <v>#NUM!</v>
      </c>
      <c r="U277" s="622"/>
      <c r="V277" s="614" t="s">
        <v>8336</v>
      </c>
      <c r="W277" s="614" t="s">
        <v>7327</v>
      </c>
      <c r="X277" s="614"/>
      <c r="Y277" s="614"/>
      <c r="Z277" s="615" t="s">
        <v>8337</v>
      </c>
      <c r="AA277" s="626" t="s">
        <v>107</v>
      </c>
      <c r="AB277" s="624" t="s">
        <v>44</v>
      </c>
      <c r="AE277" s="9" t="str">
        <f t="shared" si="44"/>
        <v>#REF!</v>
      </c>
    </row>
    <row r="278" ht="15.75" customHeight="1">
      <c r="A278" s="738"/>
      <c r="B278" s="739"/>
      <c r="C278" s="739"/>
      <c r="D278" s="739"/>
      <c r="E278" s="739"/>
      <c r="F278" s="739"/>
      <c r="G278" s="739"/>
      <c r="H278" s="739"/>
      <c r="I278" s="739"/>
      <c r="J278" s="739"/>
      <c r="K278" s="739"/>
      <c r="L278" s="739"/>
      <c r="M278" s="739"/>
      <c r="N278" s="729"/>
      <c r="O278" s="729" t="s">
        <v>8338</v>
      </c>
      <c r="P278" s="612" t="s">
        <v>7439</v>
      </c>
      <c r="Q278" s="612"/>
      <c r="R278" s="611">
        <v>258.0</v>
      </c>
      <c r="S278" s="632">
        <v>5.29</v>
      </c>
      <c r="T278" s="729" t="s">
        <v>8338</v>
      </c>
      <c r="U278" s="729"/>
      <c r="V278" s="614">
        <v>2440393.0</v>
      </c>
      <c r="W278" s="614" t="s">
        <v>7327</v>
      </c>
      <c r="X278" s="614"/>
      <c r="Y278" s="614"/>
      <c r="Z278" s="615" t="s">
        <v>8339</v>
      </c>
      <c r="AA278" s="729" t="s">
        <v>8338</v>
      </c>
      <c r="AB278" s="633" t="s">
        <v>8340</v>
      </c>
      <c r="AC278" s="9" t="s">
        <v>8341</v>
      </c>
      <c r="AD278" s="740" t="s">
        <v>8342</v>
      </c>
      <c r="AE278" s="9" t="str">
        <f t="shared" si="44"/>
        <v>#REF!</v>
      </c>
    </row>
    <row r="279" ht="15.75" customHeight="1">
      <c r="A279" s="712"/>
      <c r="B279" s="610"/>
      <c r="C279" s="610"/>
      <c r="D279" s="610"/>
      <c r="E279" s="610"/>
      <c r="F279" s="610"/>
      <c r="G279" s="610"/>
      <c r="H279" s="610"/>
      <c r="I279" s="610"/>
      <c r="J279" s="610"/>
      <c r="K279" s="610"/>
      <c r="L279" s="610"/>
      <c r="M279" s="610"/>
      <c r="N279" s="642" t="s">
        <v>8343</v>
      </c>
      <c r="O279" s="673" t="s">
        <v>8344</v>
      </c>
      <c r="P279" s="641" t="s">
        <v>8345</v>
      </c>
      <c r="Q279" s="641"/>
      <c r="R279" s="642">
        <v>259.0</v>
      </c>
      <c r="S279" s="632">
        <v>5.29</v>
      </c>
      <c r="T279" s="622" t="str">
        <f>DATE(YEAR(V279)+2,MONTH(V279),DAY(V279))</f>
        <v>#NUM!</v>
      </c>
      <c r="U279" s="622"/>
      <c r="V279" s="614" t="s">
        <v>8346</v>
      </c>
      <c r="W279" s="614" t="s">
        <v>7327</v>
      </c>
      <c r="X279" s="614"/>
      <c r="Y279" s="614"/>
      <c r="Z279" s="615" t="s">
        <v>8347</v>
      </c>
      <c r="AA279" s="626" t="s">
        <v>107</v>
      </c>
      <c r="AB279" s="633" t="s">
        <v>7381</v>
      </c>
      <c r="AE279" s="9" t="str">
        <f t="shared" si="44"/>
        <v>#REF!</v>
      </c>
    </row>
    <row r="280" ht="15.75" customHeight="1">
      <c r="A280" s="712"/>
      <c r="B280" s="610"/>
      <c r="C280" s="610"/>
      <c r="D280" s="610"/>
      <c r="E280" s="610"/>
      <c r="F280" s="610"/>
      <c r="G280" s="610"/>
      <c r="H280" s="610"/>
      <c r="I280" s="610"/>
      <c r="J280" s="610"/>
      <c r="K280" s="610"/>
      <c r="L280" s="610"/>
      <c r="M280" s="610"/>
      <c r="N280" s="611" t="s">
        <v>8348</v>
      </c>
      <c r="O280" s="621" t="s">
        <v>8349</v>
      </c>
      <c r="P280" s="612" t="s">
        <v>224</v>
      </c>
      <c r="Q280" s="612"/>
      <c r="R280" s="611">
        <v>260.0</v>
      </c>
      <c r="S280" s="632">
        <v>5.29</v>
      </c>
      <c r="T280" s="622" t="s">
        <v>1581</v>
      </c>
      <c r="U280" s="622"/>
      <c r="V280" s="614" t="s">
        <v>8350</v>
      </c>
      <c r="W280" s="614" t="s">
        <v>7327</v>
      </c>
      <c r="X280" s="614"/>
      <c r="Y280" s="614"/>
      <c r="Z280" s="615" t="s">
        <v>8351</v>
      </c>
      <c r="AA280" s="623" t="s">
        <v>1581</v>
      </c>
      <c r="AB280" s="624" t="s">
        <v>44</v>
      </c>
      <c r="AC280" s="81"/>
      <c r="AD280" s="371" t="s">
        <v>7417</v>
      </c>
      <c r="AE280" s="81" t="str">
        <f t="shared" si="44"/>
        <v>#REF!</v>
      </c>
    </row>
    <row r="281" ht="15.75" customHeight="1">
      <c r="A281" s="712"/>
      <c r="B281" s="610"/>
      <c r="C281" s="610"/>
      <c r="D281" s="610"/>
      <c r="E281" s="610"/>
      <c r="F281" s="610"/>
      <c r="G281" s="610"/>
      <c r="H281" s="610"/>
      <c r="I281" s="610"/>
      <c r="J281" s="610"/>
      <c r="K281" s="610"/>
      <c r="L281" s="610"/>
      <c r="M281" s="610"/>
      <c r="N281" s="611" t="s">
        <v>8348</v>
      </c>
      <c r="O281" s="621" t="s">
        <v>8349</v>
      </c>
      <c r="P281" s="612" t="s">
        <v>224</v>
      </c>
      <c r="Q281" s="612"/>
      <c r="R281" s="611">
        <v>261.0</v>
      </c>
      <c r="S281" s="632">
        <v>5.29</v>
      </c>
      <c r="T281" s="622" t="s">
        <v>1581</v>
      </c>
      <c r="U281" s="622"/>
      <c r="V281" s="614" t="s">
        <v>8350</v>
      </c>
      <c r="W281" s="614" t="s">
        <v>7327</v>
      </c>
      <c r="X281" s="614"/>
      <c r="Y281" s="614"/>
      <c r="Z281" s="615" t="s">
        <v>8351</v>
      </c>
      <c r="AA281" s="623" t="s">
        <v>1581</v>
      </c>
      <c r="AB281" s="624" t="s">
        <v>44</v>
      </c>
      <c r="AC281" s="81"/>
      <c r="AD281" s="371" t="s">
        <v>7417</v>
      </c>
      <c r="AE281" s="81" t="str">
        <f t="shared" si="44"/>
        <v>#REF!</v>
      </c>
    </row>
    <row r="282" ht="15.75" customHeight="1">
      <c r="A282" s="714"/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741" t="s">
        <v>8352</v>
      </c>
      <c r="O282" s="741" t="s">
        <v>8353</v>
      </c>
      <c r="P282" s="612" t="s">
        <v>8354</v>
      </c>
      <c r="Q282" s="612"/>
      <c r="R282" s="611">
        <v>262.0</v>
      </c>
      <c r="S282" s="632">
        <v>5.29</v>
      </c>
      <c r="T282" s="742">
        <v>45717.0</v>
      </c>
      <c r="U282" s="741"/>
      <c r="V282" s="614" t="s">
        <v>8355</v>
      </c>
      <c r="W282" s="614" t="s">
        <v>7327</v>
      </c>
      <c r="X282" s="614"/>
      <c r="Y282" s="614"/>
      <c r="Z282" s="615" t="s">
        <v>8356</v>
      </c>
      <c r="AA282" s="623" t="s">
        <v>1581</v>
      </c>
      <c r="AB282" s="624" t="s">
        <v>44</v>
      </c>
      <c r="AC282" s="81" t="s">
        <v>260</v>
      </c>
      <c r="AD282" s="371" t="s">
        <v>260</v>
      </c>
      <c r="AE282" s="81" t="s">
        <v>260</v>
      </c>
    </row>
    <row r="283" ht="15.75" customHeight="1">
      <c r="A283" s="714"/>
      <c r="B283" s="666"/>
      <c r="C283" s="666"/>
      <c r="D283" s="666"/>
      <c r="E283" s="666"/>
      <c r="F283" s="666"/>
      <c r="G283" s="666"/>
      <c r="H283" s="666"/>
      <c r="I283" s="666"/>
      <c r="J283" s="666"/>
      <c r="K283" s="666"/>
      <c r="L283" s="666"/>
      <c r="M283" s="666"/>
      <c r="N283" s="741" t="s">
        <v>8357</v>
      </c>
      <c r="O283" s="741" t="s">
        <v>8358</v>
      </c>
      <c r="P283" s="612" t="s">
        <v>8359</v>
      </c>
      <c r="Q283" s="612"/>
      <c r="R283" s="611">
        <v>263.0</v>
      </c>
      <c r="S283" s="632">
        <v>5.29</v>
      </c>
      <c r="T283" s="743">
        <v>45717.0</v>
      </c>
      <c r="U283" s="741"/>
      <c r="V283" s="614" t="s">
        <v>8355</v>
      </c>
      <c r="W283" s="614" t="s">
        <v>7327</v>
      </c>
      <c r="X283" s="614"/>
      <c r="Y283" s="614"/>
      <c r="Z283" s="615" t="s">
        <v>8356</v>
      </c>
      <c r="AA283" s="623" t="s">
        <v>1581</v>
      </c>
      <c r="AB283" s="624" t="s">
        <v>44</v>
      </c>
      <c r="AC283" s="81" t="s">
        <v>8360</v>
      </c>
      <c r="AD283" s="371" t="s">
        <v>7417</v>
      </c>
      <c r="AE283" s="81" t="str">
        <f>CONCATENATE(O283," "," CON EL PUESTO NUMERO ",R283," CON EL GIRO ",P283," VIGENCIA DEL CONTRATO: ",AA283," LOCAL  ",AB283,", CONSTA EN EL SISTEMA: "," ",#REF!," ",AC283," ",AD283)</f>
        <v>#REF!</v>
      </c>
    </row>
    <row r="284" ht="63.0" customHeight="1">
      <c r="A284" s="712"/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44" t="s">
        <v>8361</v>
      </c>
      <c r="O284" s="645" t="s">
        <v>8362</v>
      </c>
      <c r="P284" s="646" t="s">
        <v>8363</v>
      </c>
      <c r="Q284" s="646"/>
      <c r="R284" s="644">
        <v>264.0</v>
      </c>
      <c r="S284" s="613">
        <v>7.65</v>
      </c>
      <c r="T284" s="744" t="s">
        <v>8364</v>
      </c>
      <c r="U284" s="744"/>
      <c r="V284" s="614">
        <v>4189594.0</v>
      </c>
      <c r="W284" s="614" t="s">
        <v>7327</v>
      </c>
      <c r="X284" s="614"/>
      <c r="Y284" s="614"/>
      <c r="Z284" s="615" t="s">
        <v>8365</v>
      </c>
      <c r="AA284" s="744" t="s">
        <v>8364</v>
      </c>
      <c r="AB284" s="744" t="s">
        <v>8364</v>
      </c>
      <c r="AC284" s="745" t="s">
        <v>8366</v>
      </c>
      <c r="AD284" s="744" t="s">
        <v>8364</v>
      </c>
      <c r="AE284" s="9" t="s">
        <v>8367</v>
      </c>
    </row>
    <row r="285" ht="15.0" customHeight="1">
      <c r="A285" s="712"/>
      <c r="B285" s="610"/>
      <c r="C285" s="610"/>
      <c r="D285" s="610"/>
      <c r="E285" s="610"/>
      <c r="F285" s="610"/>
      <c r="G285" s="610"/>
      <c r="H285" s="610"/>
      <c r="I285" s="610"/>
      <c r="J285" s="610"/>
      <c r="K285" s="610"/>
      <c r="L285" s="610"/>
      <c r="M285" s="610"/>
      <c r="N285" s="642">
        <v>1.309908307E9</v>
      </c>
      <c r="O285" s="746" t="s">
        <v>8368</v>
      </c>
      <c r="P285" s="641" t="s">
        <v>8369</v>
      </c>
      <c r="Q285" s="641"/>
      <c r="R285" s="642">
        <v>265.0</v>
      </c>
      <c r="S285" s="613">
        <v>12.5</v>
      </c>
      <c r="T285" s="657" t="s">
        <v>8370</v>
      </c>
      <c r="U285" s="657" t="s">
        <v>8370</v>
      </c>
      <c r="V285" s="614" t="s">
        <v>8371</v>
      </c>
      <c r="W285" s="614" t="s">
        <v>7327</v>
      </c>
      <c r="X285" s="657" t="s">
        <v>8370</v>
      </c>
      <c r="Y285" s="657" t="s">
        <v>8370</v>
      </c>
      <c r="Z285" s="657" t="s">
        <v>8370</v>
      </c>
      <c r="AA285" s="657" t="s">
        <v>8370</v>
      </c>
      <c r="AB285" s="657" t="s">
        <v>8370</v>
      </c>
      <c r="AC285" s="657" t="s">
        <v>8370</v>
      </c>
      <c r="AD285" s="657" t="s">
        <v>8370</v>
      </c>
      <c r="AE285" s="657" t="s">
        <v>8370</v>
      </c>
    </row>
    <row r="286" ht="15.75" customHeight="1">
      <c r="A286" s="712"/>
      <c r="B286" s="610"/>
      <c r="C286" s="610"/>
      <c r="D286" s="610"/>
      <c r="E286" s="610"/>
      <c r="F286" s="610"/>
      <c r="G286" s="610"/>
      <c r="H286" s="610"/>
      <c r="I286" s="610"/>
      <c r="J286" s="610"/>
      <c r="K286" s="610"/>
      <c r="L286" s="610"/>
      <c r="M286" s="610"/>
      <c r="N286" s="611"/>
      <c r="O286" s="611" t="s">
        <v>8372</v>
      </c>
      <c r="P286" s="612" t="s">
        <v>4334</v>
      </c>
      <c r="Q286" s="612"/>
      <c r="R286" s="611">
        <v>266.0</v>
      </c>
      <c r="S286" s="613">
        <v>12.5</v>
      </c>
      <c r="T286" s="611" t="s">
        <v>8372</v>
      </c>
      <c r="U286" s="611"/>
      <c r="V286" s="614"/>
      <c r="W286" s="614" t="s">
        <v>7327</v>
      </c>
      <c r="X286" s="614"/>
      <c r="Y286" s="614"/>
      <c r="Z286" s="615"/>
      <c r="AA286" s="626" t="s">
        <v>107</v>
      </c>
      <c r="AB286" s="633" t="s">
        <v>7381</v>
      </c>
      <c r="AC286" s="611" t="s">
        <v>8372</v>
      </c>
      <c r="AD286" s="611" t="s">
        <v>8372</v>
      </c>
      <c r="AE286" s="81" t="s">
        <v>8373</v>
      </c>
    </row>
    <row r="287" ht="15.75" customHeight="1">
      <c r="A287" s="747"/>
      <c r="B287" s="748"/>
      <c r="C287" s="749"/>
      <c r="D287" s="749"/>
      <c r="E287" s="749"/>
      <c r="F287" s="749"/>
      <c r="G287" s="750"/>
      <c r="H287" s="749"/>
      <c r="I287" s="749"/>
      <c r="J287" s="749"/>
      <c r="K287" s="749"/>
      <c r="L287" s="749"/>
      <c r="M287" s="749"/>
      <c r="N287" s="751" t="s">
        <v>8374</v>
      </c>
      <c r="O287" s="751" t="s">
        <v>8375</v>
      </c>
      <c r="P287" s="646" t="s">
        <v>1679</v>
      </c>
      <c r="Q287" s="646"/>
      <c r="R287" s="644">
        <v>267.0</v>
      </c>
      <c r="S287" s="613">
        <v>12.5</v>
      </c>
      <c r="T287" s="752">
        <v>48642.0</v>
      </c>
      <c r="U287" s="751" t="s">
        <v>8376</v>
      </c>
      <c r="V287" s="614" t="s">
        <v>8377</v>
      </c>
      <c r="W287" s="614" t="s">
        <v>7327</v>
      </c>
      <c r="X287" s="614"/>
      <c r="Y287" s="614"/>
      <c r="Z287" s="615" t="s">
        <v>8378</v>
      </c>
      <c r="AA287" s="751" t="s">
        <v>8379</v>
      </c>
      <c r="AB287" s="633" t="s">
        <v>7381</v>
      </c>
      <c r="AC287" s="751" t="s">
        <v>8379</v>
      </c>
      <c r="AD287" s="751" t="s">
        <v>8379</v>
      </c>
      <c r="AE287" s="9" t="str">
        <f t="shared" ref="AE287:AE318" si="46">CONCATENATE(O287," "," CON EL PUESTO NUMERO ",R287," CON EL GIRO ",P287," VIGENCIA DEL CONTRATO: ",AA287," LOCAL  ",AB287,", CONSTA EN EL SISTEMA: "," ",#REF!," ",AC287," ",AD287)</f>
        <v>#REF!</v>
      </c>
    </row>
    <row r="288" ht="15.75" customHeight="1">
      <c r="A288" s="712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42">
        <v>1.802423333E9</v>
      </c>
      <c r="O288" s="673" t="s">
        <v>8380</v>
      </c>
      <c r="P288" s="641" t="s">
        <v>1679</v>
      </c>
      <c r="Q288" s="641"/>
      <c r="R288" s="642">
        <v>268.0</v>
      </c>
      <c r="S288" s="613">
        <v>12.5</v>
      </c>
      <c r="T288" s="48">
        <v>48170.0</v>
      </c>
      <c r="U288" s="48"/>
      <c r="V288" s="614" t="s">
        <v>8381</v>
      </c>
      <c r="W288" s="614" t="s">
        <v>7327</v>
      </c>
      <c r="X288" s="614"/>
      <c r="Y288" s="614"/>
      <c r="Z288" s="615" t="s">
        <v>8382</v>
      </c>
      <c r="AA288" s="626" t="s">
        <v>107</v>
      </c>
      <c r="AB288" s="631" t="s">
        <v>5437</v>
      </c>
      <c r="AC288" s="9" t="s">
        <v>8383</v>
      </c>
      <c r="AD288" s="9" t="s">
        <v>7498</v>
      </c>
      <c r="AE288" s="9" t="str">
        <f t="shared" si="46"/>
        <v>#REF!</v>
      </c>
    </row>
    <row r="289" ht="15.75" customHeight="1">
      <c r="A289" s="712"/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1" t="s">
        <v>8384</v>
      </c>
      <c r="O289" s="621" t="s">
        <v>8385</v>
      </c>
      <c r="P289" s="612" t="s">
        <v>1679</v>
      </c>
      <c r="Q289" s="612"/>
      <c r="R289" s="611">
        <v>269.0</v>
      </c>
      <c r="S289" s="613">
        <v>12.5</v>
      </c>
      <c r="T289" s="753">
        <v>45779.0</v>
      </c>
      <c r="U289" s="9"/>
      <c r="V289" s="614" t="s">
        <v>8386</v>
      </c>
      <c r="W289" s="614" t="s">
        <v>7327</v>
      </c>
      <c r="X289" s="614"/>
      <c r="Y289" s="614"/>
      <c r="Z289" s="615" t="s">
        <v>8387</v>
      </c>
      <c r="AA289" s="9"/>
      <c r="AB289" s="624"/>
      <c r="AC289" s="9"/>
      <c r="AD289" s="371"/>
      <c r="AE289" s="81" t="str">
        <f t="shared" si="46"/>
        <v>#REF!</v>
      </c>
    </row>
    <row r="290" ht="15.75" customHeight="1">
      <c r="A290" s="712"/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1" t="s">
        <v>8388</v>
      </c>
      <c r="O290" s="621" t="s">
        <v>8389</v>
      </c>
      <c r="P290" s="612" t="s">
        <v>1679</v>
      </c>
      <c r="Q290" s="612"/>
      <c r="R290" s="611">
        <v>270.0</v>
      </c>
      <c r="S290" s="613">
        <v>12.5</v>
      </c>
      <c r="T290" s="705">
        <v>45693.0</v>
      </c>
      <c r="U290" s="9"/>
      <c r="V290" s="614" t="s">
        <v>8386</v>
      </c>
      <c r="W290" s="614" t="s">
        <v>7327</v>
      </c>
      <c r="X290" s="614"/>
      <c r="Y290" s="614"/>
      <c r="Z290" s="615" t="s">
        <v>260</v>
      </c>
      <c r="AA290" s="9" t="s">
        <v>260</v>
      </c>
      <c r="AB290" s="624" t="s">
        <v>44</v>
      </c>
      <c r="AC290" s="9" t="s">
        <v>260</v>
      </c>
      <c r="AD290" s="371" t="s">
        <v>260</v>
      </c>
      <c r="AE290" s="81" t="str">
        <f t="shared" si="46"/>
        <v>#REF!</v>
      </c>
    </row>
    <row r="291" ht="15.75" customHeight="1">
      <c r="A291" s="712"/>
      <c r="B291" s="610"/>
      <c r="C291" s="610"/>
      <c r="D291" s="610"/>
      <c r="E291" s="610"/>
      <c r="F291" s="610"/>
      <c r="G291" s="610"/>
      <c r="H291" s="610"/>
      <c r="I291" s="610"/>
      <c r="J291" s="610"/>
      <c r="K291" s="610"/>
      <c r="L291" s="610"/>
      <c r="M291" s="610"/>
      <c r="N291" s="611">
        <v>1.704168556E9</v>
      </c>
      <c r="O291" s="621" t="s">
        <v>8390</v>
      </c>
      <c r="P291" s="612" t="s">
        <v>1679</v>
      </c>
      <c r="Q291" s="612"/>
      <c r="R291" s="611">
        <v>271.0</v>
      </c>
      <c r="S291" s="613">
        <v>12.5</v>
      </c>
      <c r="T291" s="9" t="s">
        <v>8391</v>
      </c>
      <c r="U291" s="9"/>
      <c r="V291" s="614" t="s">
        <v>8386</v>
      </c>
      <c r="W291" s="614" t="s">
        <v>7327</v>
      </c>
      <c r="X291" s="614"/>
      <c r="Y291" s="614"/>
      <c r="Z291" s="615" t="s">
        <v>8387</v>
      </c>
      <c r="AA291" s="9" t="s">
        <v>8391</v>
      </c>
      <c r="AB291" s="624" t="s">
        <v>44</v>
      </c>
      <c r="AC291" s="9" t="s">
        <v>8391</v>
      </c>
      <c r="AD291" s="371" t="s">
        <v>8103</v>
      </c>
      <c r="AE291" s="81" t="str">
        <f t="shared" si="46"/>
        <v>#REF!</v>
      </c>
    </row>
    <row r="292" ht="15.75" customHeight="1">
      <c r="A292" s="712"/>
      <c r="B292" s="610"/>
      <c r="C292" s="610"/>
      <c r="D292" s="610"/>
      <c r="E292" s="610"/>
      <c r="F292" s="610"/>
      <c r="G292" s="610"/>
      <c r="H292" s="610"/>
      <c r="I292" s="610"/>
      <c r="J292" s="610"/>
      <c r="K292" s="610"/>
      <c r="L292" s="610"/>
      <c r="M292" s="610"/>
      <c r="N292" s="644" t="s">
        <v>8392</v>
      </c>
      <c r="O292" s="645" t="s">
        <v>8393</v>
      </c>
      <c r="P292" s="646" t="s">
        <v>1679</v>
      </c>
      <c r="Q292" s="646"/>
      <c r="R292" s="644">
        <v>272.0</v>
      </c>
      <c r="S292" s="613">
        <v>12.5</v>
      </c>
      <c r="T292" s="622" t="str">
        <f>DATE(YEAR(V292)+2,MONTH(V292),DAY(V292))</f>
        <v>#NUM!</v>
      </c>
      <c r="U292" s="622"/>
      <c r="V292" s="614" t="s">
        <v>8394</v>
      </c>
      <c r="W292" s="614" t="s">
        <v>7327</v>
      </c>
      <c r="X292" s="614"/>
      <c r="Y292" s="614"/>
      <c r="Z292" s="615" t="s">
        <v>8395</v>
      </c>
      <c r="AA292" s="647" t="s">
        <v>41</v>
      </c>
      <c r="AB292" s="624" t="s">
        <v>44</v>
      </c>
      <c r="AE292" s="9" t="str">
        <f t="shared" si="46"/>
        <v>#REF!</v>
      </c>
    </row>
    <row r="293" ht="15.75" customHeight="1">
      <c r="A293" s="712"/>
      <c r="B293" s="610"/>
      <c r="C293" s="610"/>
      <c r="D293" s="610"/>
      <c r="E293" s="610"/>
      <c r="F293" s="610"/>
      <c r="G293" s="610"/>
      <c r="H293" s="610"/>
      <c r="I293" s="610"/>
      <c r="J293" s="610"/>
      <c r="K293" s="610"/>
      <c r="L293" s="610"/>
      <c r="M293" s="610"/>
      <c r="N293" s="611"/>
      <c r="O293" s="611" t="s">
        <v>8396</v>
      </c>
      <c r="P293" s="612" t="s">
        <v>1679</v>
      </c>
      <c r="Q293" s="612"/>
      <c r="R293" s="611">
        <v>273.0</v>
      </c>
      <c r="S293" s="613">
        <v>12.5</v>
      </c>
      <c r="T293" s="611" t="s">
        <v>8396</v>
      </c>
      <c r="U293" s="611"/>
      <c r="V293" s="614" t="s">
        <v>8397</v>
      </c>
      <c r="W293" s="614" t="s">
        <v>7327</v>
      </c>
      <c r="X293" s="614"/>
      <c r="Y293" s="614"/>
      <c r="Z293" s="615" t="s">
        <v>7437</v>
      </c>
      <c r="AA293" s="611" t="s">
        <v>8396</v>
      </c>
      <c r="AB293" s="611" t="s">
        <v>8396</v>
      </c>
      <c r="AC293" s="611" t="s">
        <v>8396</v>
      </c>
      <c r="AD293" s="611" t="s">
        <v>8396</v>
      </c>
      <c r="AE293" s="9" t="str">
        <f t="shared" si="46"/>
        <v>#REF!</v>
      </c>
    </row>
    <row r="294" ht="15.75" customHeight="1">
      <c r="A294" s="712"/>
      <c r="B294" s="610"/>
      <c r="C294" s="610"/>
      <c r="D294" s="610"/>
      <c r="E294" s="610"/>
      <c r="F294" s="610"/>
      <c r="G294" s="610"/>
      <c r="H294" s="610"/>
      <c r="I294" s="610"/>
      <c r="J294" s="610"/>
      <c r="K294" s="610"/>
      <c r="L294" s="610"/>
      <c r="M294" s="610"/>
      <c r="N294" s="642" t="s">
        <v>8398</v>
      </c>
      <c r="O294" s="673" t="s">
        <v>8399</v>
      </c>
      <c r="P294" s="641" t="s">
        <v>1679</v>
      </c>
      <c r="Q294" s="641"/>
      <c r="R294" s="642">
        <v>274.0</v>
      </c>
      <c r="S294" s="613">
        <v>12.5</v>
      </c>
      <c r="T294" s="622" t="s">
        <v>1581</v>
      </c>
      <c r="U294" s="622"/>
      <c r="V294" s="614" t="s">
        <v>8397</v>
      </c>
      <c r="W294" s="614" t="s">
        <v>7327</v>
      </c>
      <c r="X294" s="614"/>
      <c r="Y294" s="614"/>
      <c r="Z294" s="615" t="s">
        <v>7437</v>
      </c>
      <c r="AA294" s="623" t="s">
        <v>1581</v>
      </c>
      <c r="AB294" s="624" t="s">
        <v>44</v>
      </c>
      <c r="AE294" s="9" t="str">
        <f t="shared" si="46"/>
        <v>#REF!</v>
      </c>
    </row>
    <row r="295" ht="15.75" customHeight="1">
      <c r="A295" s="714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7" t="s">
        <v>8400</v>
      </c>
      <c r="O295" s="653" t="s">
        <v>8401</v>
      </c>
      <c r="P295" s="612" t="s">
        <v>8402</v>
      </c>
      <c r="Q295" s="612"/>
      <c r="R295" s="667">
        <v>275.0</v>
      </c>
      <c r="S295" s="613">
        <v>12.5</v>
      </c>
      <c r="T295" s="657" t="s">
        <v>8403</v>
      </c>
      <c r="U295" s="657"/>
      <c r="V295" s="754">
        <v>9.981991E8</v>
      </c>
      <c r="W295" s="614" t="s">
        <v>7327</v>
      </c>
      <c r="X295" s="614"/>
      <c r="Y295" s="614"/>
      <c r="Z295" s="755" t="s">
        <v>8404</v>
      </c>
      <c r="AA295" s="657" t="s">
        <v>8403</v>
      </c>
      <c r="AB295" s="631" t="s">
        <v>8405</v>
      </c>
      <c r="AC295" s="81" t="s">
        <v>8251</v>
      </c>
      <c r="AD295" s="81" t="s">
        <v>7375</v>
      </c>
      <c r="AE295" s="81" t="str">
        <f t="shared" si="46"/>
        <v>#REF!</v>
      </c>
    </row>
    <row r="296" ht="15.75" customHeight="1">
      <c r="A296" s="712"/>
      <c r="B296" s="610"/>
      <c r="C296" s="610"/>
      <c r="D296" s="610"/>
      <c r="E296" s="610"/>
      <c r="F296" s="610"/>
      <c r="G296" s="610"/>
      <c r="H296" s="610"/>
      <c r="I296" s="610"/>
      <c r="J296" s="610"/>
      <c r="K296" s="610"/>
      <c r="L296" s="610"/>
      <c r="M296" s="610"/>
      <c r="N296" s="611">
        <v>1.708516198E9</v>
      </c>
      <c r="O296" s="621" t="s">
        <v>8406</v>
      </c>
      <c r="P296" s="612" t="s">
        <v>1679</v>
      </c>
      <c r="Q296" s="612"/>
      <c r="R296" s="611">
        <v>276.0</v>
      </c>
      <c r="S296" s="613">
        <v>8.64</v>
      </c>
      <c r="T296" s="622" t="s">
        <v>1581</v>
      </c>
      <c r="U296" s="622"/>
      <c r="V296" s="614" t="s">
        <v>8407</v>
      </c>
      <c r="W296" s="614" t="s">
        <v>7327</v>
      </c>
      <c r="X296" s="614"/>
      <c r="Y296" s="614"/>
      <c r="Z296" s="615" t="s">
        <v>8408</v>
      </c>
      <c r="AA296" s="623" t="s">
        <v>1581</v>
      </c>
      <c r="AB296" s="631" t="s">
        <v>8405</v>
      </c>
      <c r="AC296" s="81" t="s">
        <v>5285</v>
      </c>
      <c r="AD296" s="81" t="s">
        <v>7375</v>
      </c>
      <c r="AE296" s="81" t="str">
        <f t="shared" si="46"/>
        <v>#REF!</v>
      </c>
    </row>
    <row r="297" ht="15.75" customHeight="1">
      <c r="A297" s="712"/>
      <c r="B297" s="610"/>
      <c r="C297" s="610"/>
      <c r="D297" s="610"/>
      <c r="E297" s="610"/>
      <c r="F297" s="610"/>
      <c r="G297" s="610"/>
      <c r="H297" s="610"/>
      <c r="I297" s="610"/>
      <c r="J297" s="610"/>
      <c r="K297" s="610"/>
      <c r="L297" s="610"/>
      <c r="M297" s="610"/>
      <c r="N297" s="611">
        <v>1.708516198E9</v>
      </c>
      <c r="O297" s="621" t="s">
        <v>8406</v>
      </c>
      <c r="P297" s="612" t="s">
        <v>1679</v>
      </c>
      <c r="Q297" s="612"/>
      <c r="R297" s="611">
        <v>277.0</v>
      </c>
      <c r="S297" s="613">
        <v>8.64</v>
      </c>
      <c r="T297" s="622" t="s">
        <v>1581</v>
      </c>
      <c r="U297" s="622"/>
      <c r="V297" s="614" t="s">
        <v>8407</v>
      </c>
      <c r="W297" s="614" t="s">
        <v>7327</v>
      </c>
      <c r="X297" s="614"/>
      <c r="Y297" s="614"/>
      <c r="Z297" s="615" t="s">
        <v>8408</v>
      </c>
      <c r="AA297" s="623" t="s">
        <v>1581</v>
      </c>
      <c r="AB297" s="631" t="s">
        <v>8405</v>
      </c>
      <c r="AC297" s="81" t="s">
        <v>8251</v>
      </c>
      <c r="AD297" s="81" t="s">
        <v>7375</v>
      </c>
      <c r="AE297" s="81" t="str">
        <f t="shared" si="46"/>
        <v>#REF!</v>
      </c>
    </row>
    <row r="298" ht="15.75" customHeight="1">
      <c r="A298" s="712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1">
        <v>1.708516198E9</v>
      </c>
      <c r="O298" s="621" t="s">
        <v>8406</v>
      </c>
      <c r="P298" s="612" t="s">
        <v>1679</v>
      </c>
      <c r="Q298" s="612"/>
      <c r="R298" s="611">
        <v>278.0</v>
      </c>
      <c r="S298" s="656">
        <v>8.64</v>
      </c>
      <c r="T298" s="622" t="s">
        <v>1581</v>
      </c>
      <c r="U298" s="622"/>
      <c r="V298" s="614" t="s">
        <v>8407</v>
      </c>
      <c r="W298" s="614" t="s">
        <v>7327</v>
      </c>
      <c r="X298" s="614"/>
      <c r="Y298" s="614"/>
      <c r="Z298" s="615" t="s">
        <v>8408</v>
      </c>
      <c r="AA298" s="623" t="s">
        <v>1581</v>
      </c>
      <c r="AB298" s="631" t="s">
        <v>8405</v>
      </c>
      <c r="AC298" s="81" t="s">
        <v>8251</v>
      </c>
      <c r="AD298" s="81" t="s">
        <v>7375</v>
      </c>
      <c r="AE298" s="81" t="str">
        <f t="shared" si="46"/>
        <v>#REF!</v>
      </c>
    </row>
    <row r="299" ht="15.75" customHeight="1">
      <c r="A299" s="712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44" t="s">
        <v>8409</v>
      </c>
      <c r="O299" s="645" t="s">
        <v>8410</v>
      </c>
      <c r="P299" s="646" t="s">
        <v>1679</v>
      </c>
      <c r="Q299" s="646"/>
      <c r="R299" s="644">
        <v>279.0</v>
      </c>
      <c r="S299" s="613">
        <v>8.64</v>
      </c>
      <c r="T299" s="622" t="s">
        <v>1581</v>
      </c>
      <c r="U299" s="622"/>
      <c r="V299" s="614" t="s">
        <v>8411</v>
      </c>
      <c r="W299" s="614" t="s">
        <v>7327</v>
      </c>
      <c r="X299" s="614"/>
      <c r="Y299" s="614"/>
      <c r="Z299" s="615" t="s">
        <v>8412</v>
      </c>
      <c r="AA299" s="623" t="s">
        <v>1581</v>
      </c>
      <c r="AB299" s="633" t="s">
        <v>7381</v>
      </c>
      <c r="AC299" s="9" t="s">
        <v>7375</v>
      </c>
      <c r="AE299" s="9" t="str">
        <f t="shared" si="46"/>
        <v>#REF!</v>
      </c>
    </row>
    <row r="300" ht="15.75" customHeight="1">
      <c r="A300" s="712"/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1" t="s">
        <v>8413</v>
      </c>
      <c r="O300" s="621" t="s">
        <v>8414</v>
      </c>
      <c r="P300" s="612" t="s">
        <v>4334</v>
      </c>
      <c r="Q300" s="612"/>
      <c r="R300" s="611">
        <v>280.0</v>
      </c>
      <c r="S300" s="613">
        <v>8.64</v>
      </c>
      <c r="T300" s="622" t="str">
        <f t="shared" ref="T300:T302" si="47">DATE(YEAR(V300)+2,MONTH(V300),DAY(V300))</f>
        <v>#NUM!</v>
      </c>
      <c r="U300" s="622"/>
      <c r="V300" s="614" t="s">
        <v>8415</v>
      </c>
      <c r="W300" s="614" t="s">
        <v>7327</v>
      </c>
      <c r="X300" s="614"/>
      <c r="Y300" s="614"/>
      <c r="Z300" s="615" t="s">
        <v>8416</v>
      </c>
      <c r="AA300" s="626" t="s">
        <v>107</v>
      </c>
      <c r="AB300" s="633" t="s">
        <v>7381</v>
      </c>
      <c r="AE300" s="9" t="str">
        <f t="shared" si="46"/>
        <v>#REF!</v>
      </c>
    </row>
    <row r="301" ht="15.75" customHeight="1">
      <c r="A301" s="712"/>
      <c r="B301" s="610"/>
      <c r="C301" s="610"/>
      <c r="D301" s="610"/>
      <c r="E301" s="610"/>
      <c r="F301" s="610"/>
      <c r="G301" s="610"/>
      <c r="H301" s="610"/>
      <c r="I301" s="610"/>
      <c r="J301" s="610"/>
      <c r="K301" s="610"/>
      <c r="L301" s="610"/>
      <c r="M301" s="610"/>
      <c r="N301" s="611" t="s">
        <v>8417</v>
      </c>
      <c r="O301" s="621" t="s">
        <v>8418</v>
      </c>
      <c r="P301" s="612" t="s">
        <v>1679</v>
      </c>
      <c r="Q301" s="612"/>
      <c r="R301" s="611">
        <v>281.0</v>
      </c>
      <c r="S301" s="613">
        <v>8.64</v>
      </c>
      <c r="T301" s="622" t="str">
        <f t="shared" si="47"/>
        <v>#NUM!</v>
      </c>
      <c r="U301" s="622"/>
      <c r="V301" s="614" t="s">
        <v>8178</v>
      </c>
      <c r="W301" s="614" t="s">
        <v>7327</v>
      </c>
      <c r="X301" s="614"/>
      <c r="Y301" s="614"/>
      <c r="Z301" s="615" t="s">
        <v>8419</v>
      </c>
      <c r="AA301" s="626" t="s">
        <v>107</v>
      </c>
      <c r="AB301" s="633" t="s">
        <v>7381</v>
      </c>
      <c r="AC301" s="9" t="s">
        <v>7375</v>
      </c>
      <c r="AE301" s="9" t="str">
        <f t="shared" si="46"/>
        <v>#REF!</v>
      </c>
    </row>
    <row r="302" ht="15.75" customHeight="1">
      <c r="A302" s="712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1" t="s">
        <v>8420</v>
      </c>
      <c r="O302" s="621" t="s">
        <v>8421</v>
      </c>
      <c r="P302" s="612" t="s">
        <v>1679</v>
      </c>
      <c r="Q302" s="612"/>
      <c r="R302" s="611">
        <v>282.0</v>
      </c>
      <c r="S302" s="613">
        <v>12.5</v>
      </c>
      <c r="T302" s="622">
        <f t="shared" si="47"/>
        <v>730</v>
      </c>
      <c r="U302" s="622"/>
      <c r="V302" s="614"/>
      <c r="W302" s="614" t="s">
        <v>7327</v>
      </c>
      <c r="X302" s="614"/>
      <c r="Y302" s="614"/>
      <c r="Z302" s="669"/>
      <c r="AA302" s="626" t="s">
        <v>107</v>
      </c>
      <c r="AB302" s="633" t="s">
        <v>7381</v>
      </c>
      <c r="AC302" s="9" t="s">
        <v>7375</v>
      </c>
      <c r="AE302" s="9" t="str">
        <f t="shared" si="46"/>
        <v>#REF!</v>
      </c>
    </row>
    <row r="303" ht="15.75" customHeight="1">
      <c r="A303" s="727"/>
      <c r="B303" s="686"/>
      <c r="C303" s="686"/>
      <c r="D303" s="686"/>
      <c r="E303" s="686"/>
      <c r="F303" s="686"/>
      <c r="G303" s="686"/>
      <c r="H303" s="686"/>
      <c r="I303" s="686"/>
      <c r="J303" s="686"/>
      <c r="K303" s="686"/>
      <c r="L303" s="686"/>
      <c r="M303" s="686"/>
      <c r="N303" s="728" t="s">
        <v>7743</v>
      </c>
      <c r="O303" s="756" t="s">
        <v>7744</v>
      </c>
      <c r="P303" s="612" t="s">
        <v>1679</v>
      </c>
      <c r="Q303" s="612"/>
      <c r="R303" s="611">
        <v>283.0</v>
      </c>
      <c r="S303" s="613">
        <f>3.6*2.4</f>
        <v>8.64</v>
      </c>
      <c r="T303" s="757">
        <v>45720.0</v>
      </c>
      <c r="U303" s="729"/>
      <c r="V303" s="614" t="s">
        <v>260</v>
      </c>
      <c r="W303" s="614" t="s">
        <v>260</v>
      </c>
      <c r="X303" s="614"/>
      <c r="Y303" s="614"/>
      <c r="Z303" s="615" t="s">
        <v>260</v>
      </c>
      <c r="AA303" s="729" t="s">
        <v>260</v>
      </c>
      <c r="AB303" s="729" t="s">
        <v>260</v>
      </c>
      <c r="AC303" s="729" t="s">
        <v>260</v>
      </c>
      <c r="AD303" s="729" t="s">
        <v>260</v>
      </c>
      <c r="AE303" s="9" t="str">
        <f t="shared" si="46"/>
        <v>#REF!</v>
      </c>
    </row>
    <row r="304" ht="15.75" customHeight="1">
      <c r="A304" s="712"/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42" t="s">
        <v>8422</v>
      </c>
      <c r="O304" s="673" t="s">
        <v>8423</v>
      </c>
      <c r="P304" s="641" t="s">
        <v>1679</v>
      </c>
      <c r="Q304" s="641"/>
      <c r="R304" s="642">
        <v>284.0</v>
      </c>
      <c r="S304" s="613">
        <v>8.64</v>
      </c>
      <c r="T304" s="622">
        <v>45719.0</v>
      </c>
      <c r="U304" s="622"/>
      <c r="V304" s="614" t="s">
        <v>8424</v>
      </c>
      <c r="W304" s="614" t="s">
        <v>7327</v>
      </c>
      <c r="X304" s="614"/>
      <c r="Y304" s="614"/>
      <c r="Z304" s="615" t="s">
        <v>8425</v>
      </c>
      <c r="AA304" s="626" t="s">
        <v>107</v>
      </c>
      <c r="AB304" s="633"/>
      <c r="AC304" s="9"/>
      <c r="AE304" s="9" t="str">
        <f t="shared" si="46"/>
        <v>#REF!</v>
      </c>
    </row>
    <row r="305" ht="15.75" customHeight="1">
      <c r="A305" s="712"/>
      <c r="B305" s="610"/>
      <c r="C305" s="610"/>
      <c r="D305" s="610"/>
      <c r="E305" s="610"/>
      <c r="F305" s="610"/>
      <c r="G305" s="610"/>
      <c r="H305" s="610"/>
      <c r="I305" s="610"/>
      <c r="J305" s="610"/>
      <c r="K305" s="610"/>
      <c r="L305" s="610"/>
      <c r="M305" s="610"/>
      <c r="N305" s="611" t="s">
        <v>8426</v>
      </c>
      <c r="O305" s="611" t="s">
        <v>8427</v>
      </c>
      <c r="P305" s="612" t="s">
        <v>1993</v>
      </c>
      <c r="Q305" s="612"/>
      <c r="R305" s="611">
        <v>285.0</v>
      </c>
      <c r="S305" s="613">
        <v>8.64</v>
      </c>
      <c r="T305" s="758">
        <v>45658.0</v>
      </c>
      <c r="U305" s="611"/>
      <c r="V305" s="614" t="s">
        <v>260</v>
      </c>
      <c r="W305" s="614" t="s">
        <v>7327</v>
      </c>
      <c r="X305" s="614"/>
      <c r="Y305" s="614"/>
      <c r="Z305" s="615" t="s">
        <v>8428</v>
      </c>
      <c r="AA305" s="611" t="s">
        <v>260</v>
      </c>
      <c r="AB305" s="611" t="s">
        <v>260</v>
      </c>
      <c r="AC305" s="611" t="s">
        <v>260</v>
      </c>
      <c r="AD305" s="81" t="s">
        <v>260</v>
      </c>
      <c r="AE305" s="81" t="str">
        <f t="shared" si="46"/>
        <v>#REF!</v>
      </c>
    </row>
    <row r="306" ht="15.75" customHeight="1">
      <c r="A306" s="712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44" t="s">
        <v>8429</v>
      </c>
      <c r="O306" s="751" t="s">
        <v>8430</v>
      </c>
      <c r="P306" s="646" t="s">
        <v>1679</v>
      </c>
      <c r="Q306" s="646"/>
      <c r="R306" s="644">
        <v>286.0</v>
      </c>
      <c r="S306" s="613">
        <v>8.64</v>
      </c>
      <c r="T306" s="622" t="str">
        <f>DATE(YEAR(V306)+2,MONTH(V306),DAY(V306))</f>
        <v>#NUM!</v>
      </c>
      <c r="U306" s="622"/>
      <c r="V306" s="614" t="s">
        <v>8415</v>
      </c>
      <c r="W306" s="614" t="s">
        <v>7327</v>
      </c>
      <c r="X306" s="614"/>
      <c r="Y306" s="614"/>
      <c r="Z306" s="615" t="s">
        <v>8431</v>
      </c>
      <c r="AA306" s="626" t="s">
        <v>107</v>
      </c>
      <c r="AB306" s="633" t="s">
        <v>7381</v>
      </c>
      <c r="AC306" s="9" t="s">
        <v>7375</v>
      </c>
      <c r="AE306" s="9" t="str">
        <f t="shared" si="46"/>
        <v>#REF!</v>
      </c>
    </row>
    <row r="307" ht="11.25" customHeight="1">
      <c r="A307" s="712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1"/>
      <c r="O307" s="611" t="s">
        <v>8432</v>
      </c>
      <c r="P307" s="612" t="s">
        <v>1679</v>
      </c>
      <c r="Q307" s="612"/>
      <c r="R307" s="611">
        <v>287.0</v>
      </c>
      <c r="S307" s="613">
        <v>8.64</v>
      </c>
      <c r="T307" s="611" t="s">
        <v>8432</v>
      </c>
      <c r="U307" s="611"/>
      <c r="V307" s="614" t="s">
        <v>8411</v>
      </c>
      <c r="W307" s="614" t="s">
        <v>7327</v>
      </c>
      <c r="X307" s="614"/>
      <c r="Y307" s="614"/>
      <c r="Z307" s="615" t="s">
        <v>8412</v>
      </c>
      <c r="AA307" s="611" t="s">
        <v>8432</v>
      </c>
      <c r="AB307" s="611" t="s">
        <v>8432</v>
      </c>
      <c r="AC307" s="611" t="s">
        <v>8432</v>
      </c>
      <c r="AE307" s="9" t="str">
        <f t="shared" si="46"/>
        <v>#REF!</v>
      </c>
    </row>
    <row r="308" ht="15.75" customHeight="1">
      <c r="A308" s="712"/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1"/>
      <c r="O308" s="621" t="s">
        <v>8433</v>
      </c>
      <c r="P308" s="621" t="s">
        <v>8433</v>
      </c>
      <c r="Q308" s="621"/>
      <c r="R308" s="611">
        <v>288.0</v>
      </c>
      <c r="S308" s="613">
        <v>8.64</v>
      </c>
      <c r="T308" s="621" t="s">
        <v>8433</v>
      </c>
      <c r="U308" s="621"/>
      <c r="V308" s="614" t="s">
        <v>8434</v>
      </c>
      <c r="W308" s="614" t="s">
        <v>7327</v>
      </c>
      <c r="X308" s="614"/>
      <c r="Y308" s="614"/>
      <c r="Z308" s="615" t="s">
        <v>8435</v>
      </c>
      <c r="AA308" s="621" t="s">
        <v>8433</v>
      </c>
      <c r="AB308" s="621" t="s">
        <v>8433</v>
      </c>
      <c r="AC308" s="621" t="s">
        <v>8433</v>
      </c>
      <c r="AE308" s="9" t="str">
        <f t="shared" si="46"/>
        <v>#REF!</v>
      </c>
    </row>
    <row r="309" ht="15.75" customHeight="1">
      <c r="A309" s="738"/>
      <c r="B309" s="739"/>
      <c r="C309" s="739"/>
      <c r="D309" s="739"/>
      <c r="E309" s="739"/>
      <c r="F309" s="739"/>
      <c r="G309" s="739"/>
      <c r="H309" s="739"/>
      <c r="I309" s="739"/>
      <c r="J309" s="739"/>
      <c r="K309" s="739"/>
      <c r="L309" s="739"/>
      <c r="M309" s="739"/>
      <c r="N309" s="729"/>
      <c r="O309" s="729" t="s">
        <v>8436</v>
      </c>
      <c r="P309" s="612" t="s">
        <v>1679</v>
      </c>
      <c r="Q309" s="612"/>
      <c r="R309" s="611">
        <v>289.0</v>
      </c>
      <c r="S309" s="613">
        <v>8.64</v>
      </c>
      <c r="T309" s="729" t="s">
        <v>8436</v>
      </c>
      <c r="U309" s="729"/>
      <c r="V309" s="614" t="s">
        <v>8434</v>
      </c>
      <c r="W309" s="614" t="s">
        <v>7327</v>
      </c>
      <c r="X309" s="614"/>
      <c r="Y309" s="614"/>
      <c r="Z309" s="615" t="s">
        <v>8435</v>
      </c>
      <c r="AA309" s="729" t="s">
        <v>8436</v>
      </c>
      <c r="AB309" s="633" t="s">
        <v>7381</v>
      </c>
      <c r="AC309" s="9" t="s">
        <v>7375</v>
      </c>
      <c r="AE309" s="9" t="str">
        <f t="shared" si="46"/>
        <v>#REF!</v>
      </c>
    </row>
    <row r="310" ht="15.75" customHeight="1">
      <c r="A310" s="712"/>
      <c r="B310" s="610"/>
      <c r="C310" s="610"/>
      <c r="D310" s="610"/>
      <c r="E310" s="610"/>
      <c r="F310" s="610"/>
      <c r="G310" s="610"/>
      <c r="H310" s="610"/>
      <c r="I310" s="610"/>
      <c r="J310" s="610"/>
      <c r="K310" s="610"/>
      <c r="L310" s="610"/>
      <c r="M310" s="610"/>
      <c r="N310" s="642" t="s">
        <v>8437</v>
      </c>
      <c r="O310" s="746" t="s">
        <v>8438</v>
      </c>
      <c r="P310" s="759" t="s">
        <v>8439</v>
      </c>
      <c r="Q310" s="641"/>
      <c r="R310" s="642">
        <v>290.0</v>
      </c>
      <c r="S310" s="613">
        <v>8.64</v>
      </c>
      <c r="T310" s="622" t="str">
        <f>DATE(YEAR(V310)+2,MONTH(V310),DAY(V310))</f>
        <v>#NUM!</v>
      </c>
      <c r="U310" s="622"/>
      <c r="V310" s="614" t="s">
        <v>8440</v>
      </c>
      <c r="W310" s="614" t="s">
        <v>7327</v>
      </c>
      <c r="X310" s="614"/>
      <c r="Y310" s="614"/>
      <c r="Z310" s="615" t="s">
        <v>8441</v>
      </c>
      <c r="AA310" s="626" t="s">
        <v>107</v>
      </c>
      <c r="AB310" s="624" t="s">
        <v>44</v>
      </c>
      <c r="AE310" s="9" t="str">
        <f t="shared" si="46"/>
        <v>#REF!</v>
      </c>
    </row>
    <row r="311" ht="15.75" customHeight="1">
      <c r="A311" s="712"/>
      <c r="B311" s="610"/>
      <c r="C311" s="610"/>
      <c r="D311" s="610"/>
      <c r="E311" s="610"/>
      <c r="F311" s="610"/>
      <c r="G311" s="610"/>
      <c r="H311" s="610"/>
      <c r="I311" s="610"/>
      <c r="J311" s="610"/>
      <c r="K311" s="610"/>
      <c r="L311" s="610"/>
      <c r="M311" s="610"/>
      <c r="N311" s="611" t="s">
        <v>8442</v>
      </c>
      <c r="O311" s="621" t="s">
        <v>8443</v>
      </c>
      <c r="P311" s="612" t="s">
        <v>8444</v>
      </c>
      <c r="Q311" s="612"/>
      <c r="R311" s="611">
        <v>291.0</v>
      </c>
      <c r="S311" s="613">
        <v>8.64</v>
      </c>
      <c r="T311" s="622">
        <v>45658.0</v>
      </c>
      <c r="U311" s="622"/>
      <c r="V311" s="614">
        <v>2887104.0</v>
      </c>
      <c r="W311" s="614" t="s">
        <v>7327</v>
      </c>
      <c r="X311" s="614"/>
      <c r="Y311" s="614"/>
      <c r="Z311" s="615" t="s">
        <v>8445</v>
      </c>
      <c r="AA311" s="626" t="s">
        <v>107</v>
      </c>
      <c r="AB311" s="633" t="s">
        <v>260</v>
      </c>
      <c r="AC311" s="81" t="s">
        <v>260</v>
      </c>
      <c r="AD311" s="81" t="s">
        <v>260</v>
      </c>
      <c r="AE311" s="81" t="str">
        <f t="shared" si="46"/>
        <v>#REF!</v>
      </c>
    </row>
    <row r="312" ht="15.75" customHeight="1">
      <c r="A312" s="712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98" t="s">
        <v>8446</v>
      </c>
      <c r="O312" s="699" t="s">
        <v>8447</v>
      </c>
      <c r="P312" s="700" t="s">
        <v>1679</v>
      </c>
      <c r="Q312" s="700"/>
      <c r="R312" s="698">
        <v>292.0</v>
      </c>
      <c r="S312" s="613">
        <v>8.64</v>
      </c>
      <c r="T312" s="622" t="str">
        <f t="shared" ref="T312:T313" si="48">DATE(YEAR(V312)+2,MONTH(V312),DAY(V312))</f>
        <v>#NUM!</v>
      </c>
      <c r="U312" s="622"/>
      <c r="V312" s="614">
        <v>9.94299331E8</v>
      </c>
      <c r="W312" s="614" t="s">
        <v>7327</v>
      </c>
      <c r="X312" s="614"/>
      <c r="Y312" s="614"/>
      <c r="Z312" s="615" t="s">
        <v>8448</v>
      </c>
      <c r="AA312" s="626" t="s">
        <v>107</v>
      </c>
      <c r="AB312" s="633" t="s">
        <v>7381</v>
      </c>
      <c r="AC312" s="9" t="s">
        <v>8449</v>
      </c>
      <c r="AE312" s="9" t="str">
        <f t="shared" si="46"/>
        <v>#REF!</v>
      </c>
    </row>
    <row r="313" ht="14.25" customHeight="1">
      <c r="A313" s="760"/>
      <c r="B313" s="761"/>
      <c r="C313" s="761"/>
      <c r="D313" s="761"/>
      <c r="E313" s="761"/>
      <c r="F313" s="761"/>
      <c r="G313" s="761"/>
      <c r="H313" s="761"/>
      <c r="I313" s="761"/>
      <c r="J313" s="761"/>
      <c r="K313" s="761"/>
      <c r="L313" s="761"/>
      <c r="M313" s="761"/>
      <c r="N313" s="762" t="s">
        <v>8450</v>
      </c>
      <c r="O313" s="763" t="s">
        <v>8451</v>
      </c>
      <c r="P313" s="764" t="s">
        <v>1679</v>
      </c>
      <c r="Q313" s="764"/>
      <c r="R313" s="762">
        <v>293.0</v>
      </c>
      <c r="S313" s="613">
        <f t="shared" ref="S313:S314" si="49">3.6*2.4</f>
        <v>8.64</v>
      </c>
      <c r="T313" s="622" t="str">
        <f t="shared" si="48"/>
        <v>#NUM!</v>
      </c>
      <c r="U313" s="622"/>
      <c r="V313" s="614" t="s">
        <v>8452</v>
      </c>
      <c r="W313" s="614" t="s">
        <v>7327</v>
      </c>
      <c r="X313" s="614"/>
      <c r="Y313" s="614"/>
      <c r="Z313" s="615" t="s">
        <v>8453</v>
      </c>
      <c r="AA313" s="626" t="s">
        <v>107</v>
      </c>
      <c r="AB313" s="633" t="s">
        <v>7381</v>
      </c>
      <c r="AC313" s="81" t="s">
        <v>7375</v>
      </c>
      <c r="AD313" s="81" t="s">
        <v>75</v>
      </c>
      <c r="AE313" s="81" t="str">
        <f t="shared" si="46"/>
        <v>#REF!</v>
      </c>
    </row>
    <row r="314" ht="15.75" customHeight="1">
      <c r="A314" s="712"/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44" t="s">
        <v>8454</v>
      </c>
      <c r="O314" s="645" t="s">
        <v>8455</v>
      </c>
      <c r="P314" s="646" t="s">
        <v>1679</v>
      </c>
      <c r="Q314" s="646"/>
      <c r="R314" s="644">
        <v>294.0</v>
      </c>
      <c r="S314" s="613">
        <f t="shared" si="49"/>
        <v>8.64</v>
      </c>
      <c r="T314" s="622" t="s">
        <v>1581</v>
      </c>
      <c r="U314" s="622"/>
      <c r="V314" s="614">
        <v>2887104.0</v>
      </c>
      <c r="W314" s="614" t="s">
        <v>7327</v>
      </c>
      <c r="X314" s="614"/>
      <c r="Y314" s="614"/>
      <c r="Z314" s="615" t="s">
        <v>8456</v>
      </c>
      <c r="AA314" s="623" t="s">
        <v>1581</v>
      </c>
      <c r="AB314" s="633" t="s">
        <v>7381</v>
      </c>
      <c r="AC314" s="9" t="s">
        <v>8284</v>
      </c>
      <c r="AE314" s="9" t="str">
        <f t="shared" si="46"/>
        <v>#REF!</v>
      </c>
    </row>
    <row r="315" ht="15.75" customHeight="1">
      <c r="A315" s="712"/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1" t="s">
        <v>8457</v>
      </c>
      <c r="O315" s="621" t="s">
        <v>8458</v>
      </c>
      <c r="P315" s="612" t="s">
        <v>1679</v>
      </c>
      <c r="Q315" s="612"/>
      <c r="R315" s="611">
        <v>295.0</v>
      </c>
      <c r="S315" s="613">
        <v>8.64</v>
      </c>
      <c r="T315" s="622" t="s">
        <v>1581</v>
      </c>
      <c r="U315" s="622"/>
      <c r="V315" s="615">
        <v>2887104.0</v>
      </c>
      <c r="W315" s="614" t="s">
        <v>7327</v>
      </c>
      <c r="X315" s="614"/>
      <c r="Y315" s="614"/>
      <c r="Z315" s="615" t="s">
        <v>8459</v>
      </c>
      <c r="AA315" s="623" t="s">
        <v>1581</v>
      </c>
      <c r="AB315" s="624" t="s">
        <v>44</v>
      </c>
      <c r="AC315" s="9" t="s">
        <v>7375</v>
      </c>
      <c r="AE315" s="9" t="str">
        <f t="shared" si="46"/>
        <v>#REF!</v>
      </c>
    </row>
    <row r="316" ht="15.75" customHeight="1">
      <c r="A316" s="712"/>
      <c r="B316" s="610"/>
      <c r="C316" s="610"/>
      <c r="D316" s="610"/>
      <c r="E316" s="610"/>
      <c r="F316" s="610"/>
      <c r="G316" s="610"/>
      <c r="H316" s="610"/>
      <c r="I316" s="610"/>
      <c r="J316" s="610"/>
      <c r="K316" s="610"/>
      <c r="L316" s="610"/>
      <c r="M316" s="610"/>
      <c r="N316" s="611" t="s">
        <v>8460</v>
      </c>
      <c r="O316" s="621" t="s">
        <v>7789</v>
      </c>
      <c r="P316" s="612" t="s">
        <v>8461</v>
      </c>
      <c r="Q316" s="612"/>
      <c r="R316" s="611">
        <v>296.0</v>
      </c>
      <c r="S316" s="613">
        <v>8.64</v>
      </c>
      <c r="T316" s="622" t="str">
        <f t="shared" ref="T316:T318" si="50">DATE(YEAR(V316)+2,MONTH(V316),DAY(V316))</f>
        <v>#NUM!</v>
      </c>
      <c r="U316" s="622"/>
      <c r="V316" s="614" t="s">
        <v>8462</v>
      </c>
      <c r="W316" s="614" t="s">
        <v>7327</v>
      </c>
      <c r="X316" s="614"/>
      <c r="Y316" s="614"/>
      <c r="Z316" s="615" t="s">
        <v>2986</v>
      </c>
      <c r="AA316" s="626" t="s">
        <v>107</v>
      </c>
      <c r="AB316" s="624" t="s">
        <v>44</v>
      </c>
      <c r="AE316" s="9" t="str">
        <f t="shared" si="46"/>
        <v>#REF!</v>
      </c>
    </row>
    <row r="317" ht="15.75" customHeight="1">
      <c r="A317" s="712"/>
      <c r="B317" s="610"/>
      <c r="C317" s="610"/>
      <c r="D317" s="610"/>
      <c r="E317" s="610"/>
      <c r="F317" s="610"/>
      <c r="G317" s="610"/>
      <c r="H317" s="610"/>
      <c r="I317" s="610"/>
      <c r="J317" s="610"/>
      <c r="K317" s="610"/>
      <c r="L317" s="610"/>
      <c r="M317" s="610"/>
      <c r="N317" s="611" t="s">
        <v>8463</v>
      </c>
      <c r="O317" s="621" t="s">
        <v>8464</v>
      </c>
      <c r="P317" s="612" t="s">
        <v>8461</v>
      </c>
      <c r="Q317" s="612"/>
      <c r="R317" s="611" t="s">
        <v>8006</v>
      </c>
      <c r="S317" s="613">
        <v>2.5</v>
      </c>
      <c r="T317" s="622">
        <f t="shared" si="50"/>
        <v>730</v>
      </c>
      <c r="U317" s="622"/>
      <c r="V317" s="614"/>
      <c r="W317" s="614" t="s">
        <v>7327</v>
      </c>
      <c r="X317" s="614"/>
      <c r="Y317" s="614"/>
      <c r="Z317" s="615" t="s">
        <v>8465</v>
      </c>
      <c r="AA317" s="626" t="s">
        <v>107</v>
      </c>
      <c r="AB317" s="624" t="s">
        <v>44</v>
      </c>
      <c r="AE317" s="9" t="str">
        <f t="shared" si="46"/>
        <v>#REF!</v>
      </c>
    </row>
    <row r="318" ht="15.75" customHeight="1">
      <c r="A318" s="712"/>
      <c r="B318" s="610"/>
      <c r="C318" s="610"/>
      <c r="D318" s="610"/>
      <c r="E318" s="610"/>
      <c r="F318" s="610"/>
      <c r="G318" s="610"/>
      <c r="H318" s="610"/>
      <c r="I318" s="610"/>
      <c r="J318" s="610"/>
      <c r="K318" s="610"/>
      <c r="L318" s="610"/>
      <c r="M318" s="610"/>
      <c r="N318" s="611" t="s">
        <v>8466</v>
      </c>
      <c r="O318" s="621" t="s">
        <v>8467</v>
      </c>
      <c r="P318" s="612" t="s">
        <v>8461</v>
      </c>
      <c r="Q318" s="612"/>
      <c r="R318" s="611" t="s">
        <v>8468</v>
      </c>
      <c r="S318" s="613">
        <v>2.5</v>
      </c>
      <c r="T318" s="622" t="str">
        <f t="shared" si="50"/>
        <v>#NUM!</v>
      </c>
      <c r="U318" s="622"/>
      <c r="V318" s="614" t="s">
        <v>8469</v>
      </c>
      <c r="W318" s="614" t="s">
        <v>7327</v>
      </c>
      <c r="X318" s="614"/>
      <c r="Y318" s="614"/>
      <c r="Z318" s="615" t="s">
        <v>7892</v>
      </c>
      <c r="AA318" s="626" t="s">
        <v>107</v>
      </c>
      <c r="AB318" s="624" t="s">
        <v>44</v>
      </c>
      <c r="AE318" s="9" t="str">
        <f t="shared" si="46"/>
        <v>#REF!</v>
      </c>
    </row>
    <row r="319" ht="15.75" customHeight="1">
      <c r="A319" s="712"/>
      <c r="B319" s="610"/>
      <c r="C319" s="610"/>
      <c r="D319" s="610"/>
      <c r="E319" s="610"/>
      <c r="F319" s="610"/>
      <c r="G319" s="610"/>
      <c r="H319" s="610"/>
      <c r="I319" s="610"/>
      <c r="J319" s="610"/>
      <c r="K319" s="610"/>
      <c r="L319" s="610"/>
      <c r="M319" s="610"/>
      <c r="N319" s="611"/>
      <c r="O319" s="621" t="s">
        <v>8405</v>
      </c>
      <c r="P319" s="612"/>
      <c r="Q319" s="612"/>
      <c r="R319" s="611" t="s">
        <v>8010</v>
      </c>
      <c r="S319" s="613"/>
      <c r="T319" s="657" t="s">
        <v>2271</v>
      </c>
      <c r="U319" s="657"/>
      <c r="V319" s="614"/>
      <c r="W319" s="614" t="s">
        <v>7327</v>
      </c>
      <c r="X319" s="614"/>
      <c r="Y319" s="614"/>
      <c r="Z319" s="615"/>
      <c r="AA319" s="697" t="s">
        <v>8405</v>
      </c>
      <c r="AB319" s="624" t="s">
        <v>8405</v>
      </c>
      <c r="AE319" s="9"/>
    </row>
    <row r="320" ht="15.75" customHeight="1">
      <c r="A320" s="712"/>
      <c r="B320" s="610"/>
      <c r="C320" s="610"/>
      <c r="D320" s="610"/>
      <c r="E320" s="610"/>
      <c r="F320" s="610"/>
      <c r="G320" s="610"/>
      <c r="H320" s="610"/>
      <c r="I320" s="610"/>
      <c r="J320" s="610"/>
      <c r="K320" s="610"/>
      <c r="L320" s="610"/>
      <c r="M320" s="610"/>
      <c r="N320" s="611" t="s">
        <v>8470</v>
      </c>
      <c r="O320" s="621" t="s">
        <v>8471</v>
      </c>
      <c r="P320" s="612" t="s">
        <v>8461</v>
      </c>
      <c r="Q320" s="612"/>
      <c r="R320" s="611" t="s">
        <v>8472</v>
      </c>
      <c r="S320" s="613">
        <v>2.5</v>
      </c>
      <c r="T320" s="622" t="str">
        <f t="shared" ref="T320:T325" si="51">DATE(YEAR(V320)+2,MONTH(V320),DAY(V320))</f>
        <v>#NUM!</v>
      </c>
      <c r="U320" s="622"/>
      <c r="V320" s="614" t="s">
        <v>8473</v>
      </c>
      <c r="W320" s="614" t="s">
        <v>7327</v>
      </c>
      <c r="X320" s="614"/>
      <c r="Y320" s="614"/>
      <c r="Z320" s="615" t="s">
        <v>8474</v>
      </c>
      <c r="AA320" s="626" t="s">
        <v>107</v>
      </c>
      <c r="AB320" s="624" t="s">
        <v>44</v>
      </c>
      <c r="AE320" s="9" t="str">
        <f t="shared" ref="AE320:AE381" si="52">CONCATENATE(O320," "," CON EL PUESTO NUMERO ",R320," CON EL GIRO ",P320," VIGENCIA DEL CONTRATO: ",AA320," LOCAL  ",AB320,", CONSTA EN EL SISTEMA: "," ",#REF!," ",AC320," ",AD320)</f>
        <v>#REF!</v>
      </c>
    </row>
    <row r="321" ht="15.75" customHeight="1">
      <c r="A321" s="712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1" t="s">
        <v>8475</v>
      </c>
      <c r="O321" s="621" t="s">
        <v>8476</v>
      </c>
      <c r="P321" s="612" t="s">
        <v>8461</v>
      </c>
      <c r="Q321" s="612"/>
      <c r="R321" s="611" t="s">
        <v>8016</v>
      </c>
      <c r="S321" s="613">
        <v>2.5</v>
      </c>
      <c r="T321" s="622">
        <f t="shared" si="51"/>
        <v>730</v>
      </c>
      <c r="U321" s="622"/>
      <c r="V321" s="614"/>
      <c r="W321" s="614" t="s">
        <v>7327</v>
      </c>
      <c r="X321" s="614"/>
      <c r="Y321" s="614"/>
      <c r="Z321" s="615" t="s">
        <v>8465</v>
      </c>
      <c r="AA321" s="626" t="s">
        <v>107</v>
      </c>
      <c r="AB321" s="624" t="s">
        <v>44</v>
      </c>
      <c r="AE321" s="9" t="str">
        <f t="shared" si="52"/>
        <v>#REF!</v>
      </c>
    </row>
    <row r="322" ht="15.75" customHeight="1">
      <c r="A322" s="712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1" t="s">
        <v>8477</v>
      </c>
      <c r="O322" s="621" t="s">
        <v>8478</v>
      </c>
      <c r="P322" s="612" t="s">
        <v>8479</v>
      </c>
      <c r="Q322" s="612"/>
      <c r="R322" s="611">
        <v>302.0</v>
      </c>
      <c r="S322" s="613">
        <v>8.64</v>
      </c>
      <c r="T322" s="622" t="str">
        <f t="shared" si="51"/>
        <v>#NUM!</v>
      </c>
      <c r="U322" s="622"/>
      <c r="V322" s="614" t="s">
        <v>8480</v>
      </c>
      <c r="W322" s="614" t="s">
        <v>7327</v>
      </c>
      <c r="X322" s="614"/>
      <c r="Y322" s="614"/>
      <c r="Z322" s="615" t="s">
        <v>7862</v>
      </c>
      <c r="AA322" s="626" t="s">
        <v>107</v>
      </c>
      <c r="AB322" s="633" t="s">
        <v>7381</v>
      </c>
      <c r="AE322" s="9" t="str">
        <f t="shared" si="52"/>
        <v>#REF!</v>
      </c>
    </row>
    <row r="323" ht="15.75" customHeight="1">
      <c r="A323" s="712"/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42" t="s">
        <v>8481</v>
      </c>
      <c r="O323" s="673" t="s">
        <v>8482</v>
      </c>
      <c r="P323" s="641" t="s">
        <v>1679</v>
      </c>
      <c r="Q323" s="641"/>
      <c r="R323" s="642">
        <v>303.0</v>
      </c>
      <c r="S323" s="613">
        <v>8.64</v>
      </c>
      <c r="T323" s="622" t="str">
        <f t="shared" si="51"/>
        <v>#NUM!</v>
      </c>
      <c r="U323" s="622"/>
      <c r="V323" s="614" t="s">
        <v>8483</v>
      </c>
      <c r="W323" s="614" t="s">
        <v>7327</v>
      </c>
      <c r="X323" s="614"/>
      <c r="Y323" s="614"/>
      <c r="Z323" s="615" t="s">
        <v>8484</v>
      </c>
      <c r="AA323" s="626" t="s">
        <v>107</v>
      </c>
      <c r="AB323" s="9" t="s">
        <v>8485</v>
      </c>
      <c r="AC323" s="9" t="s">
        <v>8485</v>
      </c>
      <c r="AD323" s="9" t="s">
        <v>8486</v>
      </c>
      <c r="AE323" s="9" t="str">
        <f t="shared" si="52"/>
        <v>#REF!</v>
      </c>
    </row>
    <row r="324" ht="15.75" customHeight="1">
      <c r="A324" s="712"/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1" t="s">
        <v>8487</v>
      </c>
      <c r="O324" s="621" t="s">
        <v>8488</v>
      </c>
      <c r="P324" s="612" t="s">
        <v>1679</v>
      </c>
      <c r="Q324" s="612"/>
      <c r="R324" s="611">
        <v>304.0</v>
      </c>
      <c r="S324" s="613">
        <v>12.5</v>
      </c>
      <c r="T324" s="622" t="str">
        <f t="shared" si="51"/>
        <v>#NUM!</v>
      </c>
      <c r="U324" s="622"/>
      <c r="V324" s="614" t="s">
        <v>8489</v>
      </c>
      <c r="W324" s="614" t="s">
        <v>7327</v>
      </c>
      <c r="X324" s="614"/>
      <c r="Y324" s="614"/>
      <c r="Z324" s="615" t="s">
        <v>8490</v>
      </c>
      <c r="AA324" s="626" t="s">
        <v>107</v>
      </c>
      <c r="AB324" s="633" t="s">
        <v>7381</v>
      </c>
      <c r="AC324" s="371" t="s">
        <v>7375</v>
      </c>
      <c r="AD324" s="371" t="s">
        <v>75</v>
      </c>
      <c r="AE324" s="81" t="str">
        <f t="shared" si="52"/>
        <v>#REF!</v>
      </c>
    </row>
    <row r="325" ht="15.75" customHeight="1">
      <c r="A325" s="712"/>
      <c r="B325" s="610"/>
      <c r="C325" s="610"/>
      <c r="D325" s="610"/>
      <c r="E325" s="610"/>
      <c r="F325" s="610"/>
      <c r="G325" s="610"/>
      <c r="H325" s="610"/>
      <c r="I325" s="610"/>
      <c r="J325" s="610"/>
      <c r="K325" s="610"/>
      <c r="L325" s="610"/>
      <c r="M325" s="610"/>
      <c r="N325" s="644" t="s">
        <v>8491</v>
      </c>
      <c r="O325" s="645" t="s">
        <v>7804</v>
      </c>
      <c r="P325" s="646" t="s">
        <v>4334</v>
      </c>
      <c r="Q325" s="646"/>
      <c r="R325" s="644">
        <v>305.0</v>
      </c>
      <c r="S325" s="613">
        <v>12.5</v>
      </c>
      <c r="T325" s="622">
        <f t="shared" si="51"/>
        <v>730</v>
      </c>
      <c r="U325" s="622"/>
      <c r="V325" s="614"/>
      <c r="W325" s="614" t="s">
        <v>7327</v>
      </c>
      <c r="X325" s="614"/>
      <c r="Y325" s="614"/>
      <c r="Z325" s="615"/>
      <c r="AA325" s="626" t="s">
        <v>107</v>
      </c>
      <c r="AB325" s="633" t="s">
        <v>8492</v>
      </c>
      <c r="AC325" s="416" t="s">
        <v>8493</v>
      </c>
      <c r="AD325" s="9" t="s">
        <v>8494</v>
      </c>
      <c r="AE325" s="9" t="str">
        <f t="shared" si="52"/>
        <v>#REF!</v>
      </c>
    </row>
    <row r="326" ht="15.75" customHeight="1">
      <c r="A326" s="712"/>
      <c r="B326" s="610"/>
      <c r="C326" s="610"/>
      <c r="D326" s="610"/>
      <c r="E326" s="610"/>
      <c r="F326" s="610"/>
      <c r="G326" s="610"/>
      <c r="H326" s="610"/>
      <c r="I326" s="610"/>
      <c r="J326" s="610"/>
      <c r="K326" s="610"/>
      <c r="L326" s="610"/>
      <c r="M326" s="610"/>
      <c r="N326" s="611" t="s">
        <v>8495</v>
      </c>
      <c r="O326" s="718" t="s">
        <v>8496</v>
      </c>
      <c r="P326" s="765" t="s">
        <v>8497</v>
      </c>
      <c r="Q326" s="612"/>
      <c r="R326" s="611">
        <v>306.0</v>
      </c>
      <c r="S326" s="613">
        <v>12.5</v>
      </c>
      <c r="T326" s="657" t="s">
        <v>8498</v>
      </c>
      <c r="U326" s="657"/>
      <c r="V326" s="614" t="s">
        <v>8499</v>
      </c>
      <c r="W326" s="614" t="s">
        <v>7327</v>
      </c>
      <c r="X326" s="614"/>
      <c r="Y326" s="614"/>
      <c r="Z326" s="615" t="s">
        <v>8500</v>
      </c>
      <c r="AA326" s="766" t="s">
        <v>8501</v>
      </c>
      <c r="AB326" s="633" t="s">
        <v>7381</v>
      </c>
      <c r="AE326" s="9" t="str">
        <f t="shared" si="52"/>
        <v>#REF!</v>
      </c>
    </row>
    <row r="327" ht="15.75" customHeight="1">
      <c r="A327" s="712"/>
      <c r="B327" s="610"/>
      <c r="C327" s="610"/>
      <c r="D327" s="610"/>
      <c r="E327" s="610"/>
      <c r="F327" s="610"/>
      <c r="G327" s="610"/>
      <c r="H327" s="610"/>
      <c r="I327" s="610"/>
      <c r="J327" s="610"/>
      <c r="K327" s="610"/>
      <c r="L327" s="610"/>
      <c r="M327" s="610"/>
      <c r="N327" s="611" t="s">
        <v>8502</v>
      </c>
      <c r="O327" s="718" t="s">
        <v>8503</v>
      </c>
      <c r="P327" s="612" t="s">
        <v>4334</v>
      </c>
      <c r="Q327" s="612"/>
      <c r="R327" s="611">
        <v>307.0</v>
      </c>
      <c r="S327" s="613">
        <v>12.5</v>
      </c>
      <c r="T327" s="622" t="str">
        <f t="shared" ref="T327:T328" si="53">DATE(YEAR(V327)+2,MONTH(V327),DAY(V327))</f>
        <v>#NUM!</v>
      </c>
      <c r="U327" s="622"/>
      <c r="V327" s="614" t="s">
        <v>8504</v>
      </c>
      <c r="W327" s="614" t="s">
        <v>7327</v>
      </c>
      <c r="X327" s="614"/>
      <c r="Y327" s="614"/>
      <c r="Z327" s="615" t="s">
        <v>8505</v>
      </c>
      <c r="AA327" s="626" t="s">
        <v>107</v>
      </c>
      <c r="AB327" s="624" t="s">
        <v>44</v>
      </c>
      <c r="AE327" s="9" t="str">
        <f t="shared" si="52"/>
        <v>#REF!</v>
      </c>
    </row>
    <row r="328" ht="15.75" customHeight="1">
      <c r="A328" s="712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1" t="s">
        <v>8506</v>
      </c>
      <c r="O328" s="718" t="s">
        <v>8507</v>
      </c>
      <c r="P328" s="612" t="s">
        <v>1679</v>
      </c>
      <c r="Q328" s="612"/>
      <c r="R328" s="611">
        <v>308.0</v>
      </c>
      <c r="S328" s="613">
        <v>12.5</v>
      </c>
      <c r="T328" s="622" t="str">
        <f t="shared" si="53"/>
        <v>#NUM!</v>
      </c>
      <c r="U328" s="622"/>
      <c r="V328" s="614" t="s">
        <v>8508</v>
      </c>
      <c r="W328" s="614" t="s">
        <v>7327</v>
      </c>
      <c r="X328" s="614"/>
      <c r="Y328" s="614"/>
      <c r="Z328" s="615" t="s">
        <v>8509</v>
      </c>
      <c r="AA328" s="626" t="s">
        <v>107</v>
      </c>
      <c r="AB328" s="633" t="s">
        <v>7381</v>
      </c>
      <c r="AE328" s="9" t="str">
        <f t="shared" si="52"/>
        <v>#REF!</v>
      </c>
    </row>
    <row r="329" ht="15.75" customHeight="1">
      <c r="A329" s="712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1" t="s">
        <v>8510</v>
      </c>
      <c r="O329" s="621" t="s">
        <v>8511</v>
      </c>
      <c r="P329" s="612" t="s">
        <v>1679</v>
      </c>
      <c r="Q329" s="612"/>
      <c r="R329" s="611">
        <v>309.0</v>
      </c>
      <c r="S329" s="613">
        <v>12.5</v>
      </c>
      <c r="T329" s="622" t="s">
        <v>1581</v>
      </c>
      <c r="U329" s="622"/>
      <c r="V329" s="614" t="s">
        <v>8512</v>
      </c>
      <c r="W329" s="614" t="s">
        <v>7327</v>
      </c>
      <c r="X329" s="614"/>
      <c r="Y329" s="614"/>
      <c r="Z329" s="615" t="s">
        <v>7542</v>
      </c>
      <c r="AA329" s="623" t="s">
        <v>1581</v>
      </c>
      <c r="AB329" s="624" t="s">
        <v>44</v>
      </c>
      <c r="AE329" s="9" t="str">
        <f t="shared" si="52"/>
        <v>#REF!</v>
      </c>
    </row>
    <row r="330" ht="15.75" customHeight="1">
      <c r="A330" s="712"/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1" t="s">
        <v>8513</v>
      </c>
      <c r="O330" s="621" t="s">
        <v>8514</v>
      </c>
      <c r="P330" s="612" t="s">
        <v>1679</v>
      </c>
      <c r="Q330" s="612"/>
      <c r="R330" s="611">
        <v>310.0</v>
      </c>
      <c r="S330" s="613">
        <v>12.5</v>
      </c>
      <c r="T330" s="611" t="s">
        <v>8513</v>
      </c>
      <c r="U330" s="611" t="s">
        <v>8513</v>
      </c>
      <c r="V330" s="614" t="s">
        <v>8515</v>
      </c>
      <c r="W330" s="614" t="s">
        <v>7327</v>
      </c>
      <c r="X330" s="614"/>
      <c r="Y330" s="614"/>
      <c r="Z330" s="615" t="s">
        <v>8516</v>
      </c>
      <c r="AA330" s="611" t="s">
        <v>8513</v>
      </c>
      <c r="AB330" s="9" t="s">
        <v>8517</v>
      </c>
      <c r="AC330" s="9" t="s">
        <v>8518</v>
      </c>
      <c r="AD330" s="9" t="s">
        <v>8519</v>
      </c>
      <c r="AE330" s="9" t="str">
        <f t="shared" si="52"/>
        <v>#REF!</v>
      </c>
    </row>
    <row r="331" ht="15.75" customHeight="1">
      <c r="A331" s="712"/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1" t="s">
        <v>8520</v>
      </c>
      <c r="O331" s="621" t="s">
        <v>8521</v>
      </c>
      <c r="P331" s="612" t="s">
        <v>8522</v>
      </c>
      <c r="Q331" s="612"/>
      <c r="R331" s="611">
        <v>311.0</v>
      </c>
      <c r="S331" s="613">
        <v>12.5</v>
      </c>
      <c r="T331" s="622" t="str">
        <f t="shared" ref="T331:T332" si="54">DATE(YEAR(V331)+2,MONTH(V331),DAY(V331))</f>
        <v>#NUM!</v>
      </c>
      <c r="U331" s="622"/>
      <c r="V331" s="614" t="s">
        <v>8523</v>
      </c>
      <c r="W331" s="614" t="s">
        <v>7327</v>
      </c>
      <c r="X331" s="614"/>
      <c r="Y331" s="614"/>
      <c r="Z331" s="615" t="s">
        <v>2801</v>
      </c>
      <c r="AA331" s="626" t="s">
        <v>107</v>
      </c>
      <c r="AB331" s="624" t="s">
        <v>44</v>
      </c>
      <c r="AE331" s="9" t="str">
        <f t="shared" si="52"/>
        <v>#REF!</v>
      </c>
    </row>
    <row r="332" ht="15.75" customHeight="1">
      <c r="A332" s="712"/>
      <c r="B332" s="610"/>
      <c r="C332" s="610"/>
      <c r="D332" s="610"/>
      <c r="E332" s="610"/>
      <c r="F332" s="610"/>
      <c r="G332" s="610"/>
      <c r="H332" s="610"/>
      <c r="I332" s="610"/>
      <c r="J332" s="610"/>
      <c r="K332" s="610"/>
      <c r="L332" s="610"/>
      <c r="M332" s="610"/>
      <c r="N332" s="611" t="s">
        <v>8524</v>
      </c>
      <c r="O332" s="621" t="s">
        <v>8525</v>
      </c>
      <c r="P332" s="612" t="s">
        <v>8526</v>
      </c>
      <c r="Q332" s="612"/>
      <c r="R332" s="611">
        <v>312.0</v>
      </c>
      <c r="S332" s="613">
        <v>12.5</v>
      </c>
      <c r="T332" s="622" t="str">
        <f t="shared" si="54"/>
        <v>#NUM!</v>
      </c>
      <c r="U332" s="622"/>
      <c r="V332" s="614" t="s">
        <v>8527</v>
      </c>
      <c r="W332" s="614" t="s">
        <v>7327</v>
      </c>
      <c r="X332" s="614"/>
      <c r="Y332" s="614"/>
      <c r="Z332" s="615" t="s">
        <v>8528</v>
      </c>
      <c r="AA332" s="626" t="s">
        <v>107</v>
      </c>
      <c r="AB332" s="624" t="s">
        <v>44</v>
      </c>
      <c r="AE332" s="9" t="str">
        <f t="shared" si="52"/>
        <v>#REF!</v>
      </c>
    </row>
    <row r="333" ht="15.75" customHeight="1">
      <c r="A333" s="712"/>
      <c r="B333" s="610"/>
      <c r="C333" s="610"/>
      <c r="D333" s="610"/>
      <c r="E333" s="610"/>
      <c r="F333" s="610"/>
      <c r="G333" s="610"/>
      <c r="H333" s="610"/>
      <c r="I333" s="610"/>
      <c r="J333" s="610"/>
      <c r="K333" s="610"/>
      <c r="L333" s="610"/>
      <c r="M333" s="610"/>
      <c r="N333" s="611" t="s">
        <v>7404</v>
      </c>
      <c r="O333" s="621" t="s">
        <v>7405</v>
      </c>
      <c r="P333" s="612" t="s">
        <v>1679</v>
      </c>
      <c r="Q333" s="612"/>
      <c r="R333" s="611">
        <v>313.0</v>
      </c>
      <c r="S333" s="613">
        <v>12.5</v>
      </c>
      <c r="T333" s="622" t="s">
        <v>1581</v>
      </c>
      <c r="U333" s="622"/>
      <c r="V333" s="614"/>
      <c r="W333" s="614" t="s">
        <v>7327</v>
      </c>
      <c r="X333" s="614"/>
      <c r="Y333" s="614"/>
      <c r="Z333" s="615"/>
      <c r="AA333" s="623" t="s">
        <v>1581</v>
      </c>
      <c r="AB333" s="416"/>
      <c r="AE333" s="9" t="str">
        <f t="shared" si="52"/>
        <v>#REF!</v>
      </c>
    </row>
    <row r="334" ht="15.75" customHeight="1">
      <c r="A334" s="712"/>
      <c r="B334" s="610"/>
      <c r="C334" s="610"/>
      <c r="D334" s="610"/>
      <c r="E334" s="610"/>
      <c r="F334" s="610"/>
      <c r="G334" s="610"/>
      <c r="H334" s="610"/>
      <c r="I334" s="610"/>
      <c r="J334" s="610"/>
      <c r="K334" s="610"/>
      <c r="L334" s="610"/>
      <c r="M334" s="610"/>
      <c r="N334" s="611" t="s">
        <v>8529</v>
      </c>
      <c r="O334" s="621" t="s">
        <v>8530</v>
      </c>
      <c r="P334" s="612" t="s">
        <v>1814</v>
      </c>
      <c r="Q334" s="612"/>
      <c r="R334" s="611">
        <v>314.0</v>
      </c>
      <c r="S334" s="613">
        <v>1.68</v>
      </c>
      <c r="T334" s="622" t="s">
        <v>1581</v>
      </c>
      <c r="U334" s="622"/>
      <c r="V334" s="614" t="s">
        <v>8531</v>
      </c>
      <c r="W334" s="614" t="s">
        <v>7327</v>
      </c>
      <c r="X334" s="614"/>
      <c r="Y334" s="614"/>
      <c r="Z334" s="615" t="s">
        <v>8490</v>
      </c>
      <c r="AA334" s="623" t="s">
        <v>1581</v>
      </c>
      <c r="AB334" s="624" t="s">
        <v>44</v>
      </c>
      <c r="AC334" s="416" t="s">
        <v>8251</v>
      </c>
      <c r="AE334" s="9" t="str">
        <f t="shared" si="52"/>
        <v>#REF!</v>
      </c>
    </row>
    <row r="335" ht="15.75" customHeight="1">
      <c r="A335" s="712"/>
      <c r="B335" s="610"/>
      <c r="C335" s="610"/>
      <c r="D335" s="610"/>
      <c r="E335" s="610"/>
      <c r="F335" s="610"/>
      <c r="G335" s="610"/>
      <c r="H335" s="610"/>
      <c r="I335" s="610"/>
      <c r="J335" s="610"/>
      <c r="K335" s="610"/>
      <c r="L335" s="610"/>
      <c r="M335" s="610"/>
      <c r="N335" s="611" t="s">
        <v>8529</v>
      </c>
      <c r="O335" s="621" t="s">
        <v>8530</v>
      </c>
      <c r="P335" s="612" t="s">
        <v>1814</v>
      </c>
      <c r="Q335" s="612"/>
      <c r="R335" s="611">
        <v>315.0</v>
      </c>
      <c r="S335" s="632">
        <v>1.68</v>
      </c>
      <c r="T335" s="622" t="s">
        <v>1581</v>
      </c>
      <c r="U335" s="622"/>
      <c r="V335" s="614" t="s">
        <v>8531</v>
      </c>
      <c r="W335" s="614" t="s">
        <v>7327</v>
      </c>
      <c r="X335" s="614"/>
      <c r="Y335" s="614"/>
      <c r="Z335" s="615" t="s">
        <v>8490</v>
      </c>
      <c r="AA335" s="623" t="s">
        <v>1581</v>
      </c>
      <c r="AB335" s="624" t="s">
        <v>44</v>
      </c>
      <c r="AC335" s="416" t="s">
        <v>8251</v>
      </c>
      <c r="AE335" s="9" t="str">
        <f t="shared" si="52"/>
        <v>#REF!</v>
      </c>
    </row>
    <row r="336" ht="15.75" customHeight="1">
      <c r="A336" s="712"/>
      <c r="B336" s="610"/>
      <c r="C336" s="610"/>
      <c r="D336" s="610"/>
      <c r="E336" s="610"/>
      <c r="F336" s="610"/>
      <c r="G336" s="610"/>
      <c r="H336" s="610"/>
      <c r="I336" s="610"/>
      <c r="J336" s="610"/>
      <c r="K336" s="610"/>
      <c r="L336" s="610"/>
      <c r="M336" s="610"/>
      <c r="N336" s="611" t="s">
        <v>8529</v>
      </c>
      <c r="O336" s="621" t="s">
        <v>8530</v>
      </c>
      <c r="P336" s="612" t="s">
        <v>1814</v>
      </c>
      <c r="Q336" s="612"/>
      <c r="R336" s="611">
        <v>316.0</v>
      </c>
      <c r="S336" s="632">
        <v>1.68</v>
      </c>
      <c r="T336" s="622" t="s">
        <v>1581</v>
      </c>
      <c r="U336" s="622"/>
      <c r="V336" s="614" t="s">
        <v>8531</v>
      </c>
      <c r="W336" s="614" t="s">
        <v>7327</v>
      </c>
      <c r="X336" s="614"/>
      <c r="Y336" s="614"/>
      <c r="Z336" s="615" t="s">
        <v>8490</v>
      </c>
      <c r="AA336" s="623" t="s">
        <v>1581</v>
      </c>
      <c r="AB336" s="624" t="s">
        <v>44</v>
      </c>
      <c r="AC336" s="416" t="s">
        <v>8251</v>
      </c>
      <c r="AE336" s="9" t="str">
        <f t="shared" si="52"/>
        <v>#REF!</v>
      </c>
    </row>
    <row r="337" ht="15.75" customHeight="1">
      <c r="A337" s="712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1" t="s">
        <v>8532</v>
      </c>
      <c r="O337" s="621" t="s">
        <v>8533</v>
      </c>
      <c r="P337" s="612" t="s">
        <v>1814</v>
      </c>
      <c r="Q337" s="612"/>
      <c r="R337" s="611">
        <v>317.0</v>
      </c>
      <c r="S337" s="632">
        <v>1.68</v>
      </c>
      <c r="T337" s="622" t="str">
        <f t="shared" ref="T337:T339" si="55">DATE(YEAR(V337)+2,MONTH(V337),DAY(V337))</f>
        <v>#NUM!</v>
      </c>
      <c r="U337" s="622"/>
      <c r="V337" s="614" t="s">
        <v>8534</v>
      </c>
      <c r="W337" s="614" t="s">
        <v>7327</v>
      </c>
      <c r="X337" s="614"/>
      <c r="Y337" s="614"/>
      <c r="Z337" s="615" t="s">
        <v>8535</v>
      </c>
      <c r="AA337" s="647" t="s">
        <v>41</v>
      </c>
      <c r="AB337" s="633" t="s">
        <v>7381</v>
      </c>
      <c r="AE337" s="9" t="str">
        <f t="shared" si="52"/>
        <v>#REF!</v>
      </c>
    </row>
    <row r="338" ht="15.75" customHeight="1">
      <c r="A338" s="712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42" t="s">
        <v>8536</v>
      </c>
      <c r="O338" s="673" t="s">
        <v>8537</v>
      </c>
      <c r="P338" s="641" t="s">
        <v>4060</v>
      </c>
      <c r="Q338" s="641"/>
      <c r="R338" s="642">
        <v>318.0</v>
      </c>
      <c r="S338" s="632">
        <v>1.68</v>
      </c>
      <c r="T338" s="622" t="str">
        <f t="shared" si="55"/>
        <v>#NUM!</v>
      </c>
      <c r="U338" s="622"/>
      <c r="V338" s="614" t="s">
        <v>8538</v>
      </c>
      <c r="W338" s="614" t="s">
        <v>7327</v>
      </c>
      <c r="X338" s="614"/>
      <c r="Y338" s="614"/>
      <c r="Z338" s="615" t="s">
        <v>8539</v>
      </c>
      <c r="AA338" s="626" t="s">
        <v>107</v>
      </c>
      <c r="AB338" s="624" t="s">
        <v>44</v>
      </c>
      <c r="AE338" s="9" t="str">
        <f t="shared" si="52"/>
        <v>#REF!</v>
      </c>
    </row>
    <row r="339" ht="15.75" customHeight="1">
      <c r="A339" s="712"/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1" t="s">
        <v>8540</v>
      </c>
      <c r="O339" s="621" t="s">
        <v>8541</v>
      </c>
      <c r="P339" s="612" t="s">
        <v>1814</v>
      </c>
      <c r="Q339" s="612"/>
      <c r="R339" s="611">
        <v>318.0</v>
      </c>
      <c r="S339" s="632">
        <v>1.68</v>
      </c>
      <c r="T339" s="622">
        <f t="shared" si="55"/>
        <v>730</v>
      </c>
      <c r="U339" s="622"/>
      <c r="V339" s="614"/>
      <c r="W339" s="614" t="s">
        <v>7327</v>
      </c>
      <c r="X339" s="614"/>
      <c r="Y339" s="614"/>
      <c r="Z339" s="615"/>
      <c r="AA339" s="626" t="s">
        <v>107</v>
      </c>
      <c r="AB339" s="633" t="s">
        <v>7381</v>
      </c>
      <c r="AC339" s="371" t="s">
        <v>7375</v>
      </c>
      <c r="AD339" s="371" t="s">
        <v>8542</v>
      </c>
      <c r="AE339" s="81" t="str">
        <f t="shared" si="52"/>
        <v>#REF!</v>
      </c>
    </row>
    <row r="340" ht="15.75" customHeight="1">
      <c r="A340" s="767"/>
      <c r="B340" s="768"/>
      <c r="C340" s="768"/>
      <c r="D340" s="768"/>
      <c r="E340" s="768"/>
      <c r="F340" s="768"/>
      <c r="G340" s="768"/>
      <c r="H340" s="768"/>
      <c r="I340" s="768"/>
      <c r="J340" s="768"/>
      <c r="K340" s="768"/>
      <c r="L340" s="768"/>
      <c r="M340" s="768"/>
      <c r="N340" s="769"/>
      <c r="O340" s="770"/>
      <c r="P340" s="771" t="s">
        <v>4060</v>
      </c>
      <c r="Q340" s="771"/>
      <c r="R340" s="769">
        <v>319.0</v>
      </c>
      <c r="S340" s="632">
        <v>1.68</v>
      </c>
      <c r="T340" s="622" t="s">
        <v>1581</v>
      </c>
      <c r="U340" s="622"/>
      <c r="V340" s="614"/>
      <c r="W340" s="614" t="s">
        <v>7327</v>
      </c>
      <c r="X340" s="614"/>
      <c r="Y340" s="614"/>
      <c r="Z340" s="615"/>
      <c r="AA340" s="623" t="s">
        <v>1581</v>
      </c>
      <c r="AB340" s="416"/>
      <c r="AC340" s="81"/>
      <c r="AD340" s="371" t="s">
        <v>8543</v>
      </c>
      <c r="AE340" s="81" t="str">
        <f t="shared" si="52"/>
        <v>#REF!</v>
      </c>
    </row>
    <row r="341" ht="15.75" customHeight="1">
      <c r="A341" s="712"/>
      <c r="B341" s="610"/>
      <c r="C341" s="610"/>
      <c r="D341" s="610"/>
      <c r="E341" s="610"/>
      <c r="F341" s="610"/>
      <c r="G341" s="610"/>
      <c r="H341" s="610"/>
      <c r="I341" s="610"/>
      <c r="J341" s="610"/>
      <c r="K341" s="610"/>
      <c r="L341" s="610"/>
      <c r="M341" s="610"/>
      <c r="N341" s="644"/>
      <c r="O341" s="645" t="s">
        <v>8544</v>
      </c>
      <c r="P341" s="646" t="s">
        <v>1814</v>
      </c>
      <c r="Q341" s="646"/>
      <c r="R341" s="644">
        <v>319.0</v>
      </c>
      <c r="S341" s="632">
        <v>1.68</v>
      </c>
      <c r="T341" s="622" t="str">
        <f t="shared" ref="T341:T343" si="56">DATE(YEAR(V341)+2,MONTH(V341),DAY(V341))</f>
        <v>#NUM!</v>
      </c>
      <c r="U341" s="622"/>
      <c r="V341" s="614" t="s">
        <v>8545</v>
      </c>
      <c r="W341" s="614" t="s">
        <v>7327</v>
      </c>
      <c r="X341" s="614"/>
      <c r="Y341" s="614"/>
      <c r="Z341" s="615" t="s">
        <v>8546</v>
      </c>
      <c r="AA341" s="626" t="s">
        <v>107</v>
      </c>
      <c r="AB341" s="624" t="s">
        <v>44</v>
      </c>
      <c r="AE341" s="9" t="str">
        <f t="shared" si="52"/>
        <v>#REF!</v>
      </c>
    </row>
    <row r="342" ht="15.75" customHeight="1">
      <c r="A342" s="712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1"/>
      <c r="O342" s="621" t="s">
        <v>8547</v>
      </c>
      <c r="P342" s="612" t="s">
        <v>4060</v>
      </c>
      <c r="Q342" s="612"/>
      <c r="R342" s="611">
        <v>320.0</v>
      </c>
      <c r="S342" s="613">
        <v>1.68</v>
      </c>
      <c r="T342" s="622" t="str">
        <f t="shared" si="56"/>
        <v>#NUM!</v>
      </c>
      <c r="U342" s="622"/>
      <c r="V342" s="614">
        <v>4030566.0</v>
      </c>
      <c r="W342" s="614" t="s">
        <v>7327</v>
      </c>
      <c r="X342" s="614"/>
      <c r="Y342" s="614"/>
      <c r="Z342" s="615" t="s">
        <v>8548</v>
      </c>
      <c r="AA342" s="647" t="s">
        <v>41</v>
      </c>
      <c r="AB342" s="624" t="s">
        <v>44</v>
      </c>
      <c r="AE342" s="9" t="str">
        <f t="shared" si="52"/>
        <v>#REF!</v>
      </c>
    </row>
    <row r="343" ht="15.75" customHeight="1">
      <c r="A343" s="712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1"/>
      <c r="O343" s="621" t="s">
        <v>8549</v>
      </c>
      <c r="P343" s="612" t="s">
        <v>8550</v>
      </c>
      <c r="Q343" s="612"/>
      <c r="R343" s="611">
        <v>320.0</v>
      </c>
      <c r="S343" s="613">
        <v>1.68</v>
      </c>
      <c r="T343" s="622" t="str">
        <f t="shared" si="56"/>
        <v>#NUM!</v>
      </c>
      <c r="U343" s="622"/>
      <c r="V343" s="614" t="s">
        <v>8551</v>
      </c>
      <c r="W343" s="614" t="s">
        <v>7327</v>
      </c>
      <c r="X343" s="614"/>
      <c r="Y343" s="614"/>
      <c r="Z343" s="615" t="s">
        <v>8552</v>
      </c>
      <c r="AA343" s="626" t="s">
        <v>107</v>
      </c>
      <c r="AB343" s="624" t="s">
        <v>44</v>
      </c>
      <c r="AE343" s="9" t="str">
        <f t="shared" si="52"/>
        <v>#REF!</v>
      </c>
    </row>
    <row r="344" ht="15.75" customHeight="1">
      <c r="A344" s="767"/>
      <c r="B344" s="768"/>
      <c r="C344" s="768"/>
      <c r="D344" s="768"/>
      <c r="E344" s="768"/>
      <c r="F344" s="768"/>
      <c r="G344" s="768"/>
      <c r="H344" s="768"/>
      <c r="I344" s="768"/>
      <c r="J344" s="768"/>
      <c r="K344" s="768"/>
      <c r="L344" s="768"/>
      <c r="M344" s="768"/>
      <c r="N344" s="769"/>
      <c r="O344" s="770" t="s">
        <v>8341</v>
      </c>
      <c r="P344" s="771" t="s">
        <v>4060</v>
      </c>
      <c r="Q344" s="771"/>
      <c r="R344" s="769">
        <v>321.0</v>
      </c>
      <c r="S344" s="632">
        <v>1.68</v>
      </c>
      <c r="T344" s="622" t="s">
        <v>1581</v>
      </c>
      <c r="U344" s="622"/>
      <c r="V344" s="614"/>
      <c r="W344" s="614" t="s">
        <v>7327</v>
      </c>
      <c r="X344" s="614"/>
      <c r="Y344" s="614"/>
      <c r="Z344" s="615"/>
      <c r="AA344" s="623" t="s">
        <v>1581</v>
      </c>
      <c r="AB344" s="624" t="s">
        <v>44</v>
      </c>
      <c r="AE344" s="9" t="str">
        <f t="shared" si="52"/>
        <v>#REF!</v>
      </c>
    </row>
    <row r="345" ht="15.75" customHeight="1">
      <c r="A345" s="712"/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1"/>
      <c r="O345" s="621" t="s">
        <v>8553</v>
      </c>
      <c r="P345" s="612" t="s">
        <v>8554</v>
      </c>
      <c r="Q345" s="612"/>
      <c r="R345" s="611">
        <v>321.0</v>
      </c>
      <c r="S345" s="632">
        <v>1.68</v>
      </c>
      <c r="T345" s="622" t="str">
        <f t="shared" ref="T345:T347" si="57">DATE(YEAR(V345)+2,MONTH(V345),DAY(V345))</f>
        <v>#NUM!</v>
      </c>
      <c r="U345" s="622"/>
      <c r="V345" s="614" t="s">
        <v>8555</v>
      </c>
      <c r="W345" s="614" t="s">
        <v>7327</v>
      </c>
      <c r="X345" s="614"/>
      <c r="Y345" s="614"/>
      <c r="Z345" s="615" t="s">
        <v>8556</v>
      </c>
      <c r="AA345" s="626" t="s">
        <v>107</v>
      </c>
      <c r="AB345" s="624" t="s">
        <v>44</v>
      </c>
      <c r="AE345" s="9" t="str">
        <f t="shared" si="52"/>
        <v>#REF!</v>
      </c>
    </row>
    <row r="346" ht="15.75" customHeight="1">
      <c r="A346" s="712"/>
      <c r="B346" s="610"/>
      <c r="C346" s="610"/>
      <c r="D346" s="610"/>
      <c r="E346" s="610"/>
      <c r="F346" s="610"/>
      <c r="G346" s="610"/>
      <c r="H346" s="610"/>
      <c r="I346" s="610"/>
      <c r="J346" s="610"/>
      <c r="K346" s="610"/>
      <c r="L346" s="610"/>
      <c r="M346" s="610"/>
      <c r="N346" s="611"/>
      <c r="O346" s="621" t="s">
        <v>8557</v>
      </c>
      <c r="P346" s="612" t="s">
        <v>4060</v>
      </c>
      <c r="Q346" s="612"/>
      <c r="R346" s="611">
        <v>322.0</v>
      </c>
      <c r="S346" s="632">
        <v>1.68</v>
      </c>
      <c r="T346" s="622">
        <f t="shared" si="57"/>
        <v>730</v>
      </c>
      <c r="U346" s="622"/>
      <c r="V346" s="614"/>
      <c r="W346" s="614" t="s">
        <v>7327</v>
      </c>
      <c r="X346" s="614"/>
      <c r="Y346" s="614"/>
      <c r="Z346" s="615" t="s">
        <v>8558</v>
      </c>
      <c r="AA346" s="647" t="s">
        <v>41</v>
      </c>
      <c r="AB346" s="416"/>
      <c r="AC346" s="416" t="s">
        <v>75</v>
      </c>
      <c r="AE346" s="9" t="str">
        <f t="shared" si="52"/>
        <v>#REF!</v>
      </c>
    </row>
    <row r="347" ht="15.75" customHeight="1">
      <c r="A347" s="712"/>
      <c r="B347" s="610"/>
      <c r="C347" s="610"/>
      <c r="D347" s="610"/>
      <c r="E347" s="610"/>
      <c r="F347" s="610"/>
      <c r="G347" s="610"/>
      <c r="H347" s="610"/>
      <c r="I347" s="610"/>
      <c r="J347" s="610"/>
      <c r="K347" s="610"/>
      <c r="L347" s="610"/>
      <c r="M347" s="610"/>
      <c r="N347" s="642"/>
      <c r="O347" s="673" t="s">
        <v>8559</v>
      </c>
      <c r="P347" s="641" t="s">
        <v>8560</v>
      </c>
      <c r="Q347" s="641"/>
      <c r="R347" s="642">
        <v>322.0</v>
      </c>
      <c r="S347" s="632">
        <v>1.68</v>
      </c>
      <c r="T347" s="622" t="str">
        <f t="shared" si="57"/>
        <v>#NUM!</v>
      </c>
      <c r="U347" s="622"/>
      <c r="V347" s="614" t="s">
        <v>8561</v>
      </c>
      <c r="W347" s="614" t="s">
        <v>7327</v>
      </c>
      <c r="X347" s="614"/>
      <c r="Y347" s="614"/>
      <c r="Z347" s="615" t="s">
        <v>8562</v>
      </c>
      <c r="AA347" s="647" t="s">
        <v>41</v>
      </c>
      <c r="AB347" s="624" t="s">
        <v>44</v>
      </c>
      <c r="AD347" s="99" t="s">
        <v>8563</v>
      </c>
      <c r="AE347" s="9" t="str">
        <f t="shared" si="52"/>
        <v>#REF!</v>
      </c>
    </row>
    <row r="348" ht="15.75" customHeight="1">
      <c r="A348" s="712"/>
      <c r="B348" s="610"/>
      <c r="C348" s="610"/>
      <c r="D348" s="610"/>
      <c r="E348" s="610"/>
      <c r="F348" s="610"/>
      <c r="G348" s="610"/>
      <c r="H348" s="610"/>
      <c r="I348" s="610"/>
      <c r="J348" s="610"/>
      <c r="K348" s="610"/>
      <c r="L348" s="610"/>
      <c r="M348" s="610"/>
      <c r="N348" s="611" t="s">
        <v>8564</v>
      </c>
      <c r="O348" s="621" t="s">
        <v>8565</v>
      </c>
      <c r="P348" s="612" t="s">
        <v>8560</v>
      </c>
      <c r="Q348" s="612"/>
      <c r="R348" s="611">
        <v>323.0</v>
      </c>
      <c r="S348" s="632">
        <v>1.68</v>
      </c>
      <c r="T348" s="622">
        <v>45778.0</v>
      </c>
      <c r="U348" s="622"/>
      <c r="V348" s="614" t="s">
        <v>8566</v>
      </c>
      <c r="W348" s="614" t="s">
        <v>7327</v>
      </c>
      <c r="X348" s="614"/>
      <c r="Y348" s="614"/>
      <c r="Z348" s="615" t="s">
        <v>260</v>
      </c>
      <c r="AA348" s="626" t="s">
        <v>107</v>
      </c>
      <c r="AB348" s="633" t="s">
        <v>260</v>
      </c>
      <c r="AC348" s="371" t="s">
        <v>44</v>
      </c>
      <c r="AD348" s="371" t="s">
        <v>7417</v>
      </c>
      <c r="AE348" s="81" t="str">
        <f t="shared" si="52"/>
        <v>#REF!</v>
      </c>
    </row>
    <row r="349" ht="15.75" customHeight="1">
      <c r="A349" s="712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1"/>
      <c r="O349" s="621" t="s">
        <v>8567</v>
      </c>
      <c r="P349" s="612" t="s">
        <v>8560</v>
      </c>
      <c r="Q349" s="612"/>
      <c r="R349" s="611">
        <v>324.0</v>
      </c>
      <c r="S349" s="613">
        <v>1.68</v>
      </c>
      <c r="T349" s="622" t="s">
        <v>1581</v>
      </c>
      <c r="U349" s="622"/>
      <c r="V349" s="614" t="s">
        <v>8566</v>
      </c>
      <c r="W349" s="614" t="s">
        <v>7327</v>
      </c>
      <c r="X349" s="614"/>
      <c r="Y349" s="614"/>
      <c r="Z349" s="615" t="s">
        <v>8568</v>
      </c>
      <c r="AA349" s="623" t="s">
        <v>1581</v>
      </c>
      <c r="AB349" s="633" t="s">
        <v>7381</v>
      </c>
      <c r="AC349" s="371" t="s">
        <v>44</v>
      </c>
      <c r="AD349" s="371" t="s">
        <v>7417</v>
      </c>
      <c r="AE349" s="81" t="str">
        <f t="shared" si="52"/>
        <v>#REF!</v>
      </c>
    </row>
    <row r="350" ht="15.75" customHeight="1">
      <c r="A350" s="712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44"/>
      <c r="O350" s="645" t="s">
        <v>8569</v>
      </c>
      <c r="P350" s="646" t="s">
        <v>4060</v>
      </c>
      <c r="Q350" s="646"/>
      <c r="R350" s="644">
        <v>324.0</v>
      </c>
      <c r="S350" s="632">
        <v>1.68</v>
      </c>
      <c r="T350" s="622" t="str">
        <f>DATE(YEAR(V350)+2,MONTH(V350),DAY(V350))</f>
        <v>#NUM!</v>
      </c>
      <c r="U350" s="622"/>
      <c r="V350" s="614" t="s">
        <v>8570</v>
      </c>
      <c r="W350" s="614" t="s">
        <v>7327</v>
      </c>
      <c r="X350" s="614"/>
      <c r="Y350" s="614"/>
      <c r="Z350" s="615" t="s">
        <v>7892</v>
      </c>
      <c r="AA350" s="647" t="s">
        <v>41</v>
      </c>
      <c r="AB350" s="416"/>
      <c r="AE350" s="9" t="str">
        <f t="shared" si="52"/>
        <v>#REF!</v>
      </c>
    </row>
    <row r="351" ht="15.75" customHeight="1">
      <c r="A351" s="712"/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1"/>
      <c r="O351" s="621" t="s">
        <v>8571</v>
      </c>
      <c r="P351" s="612" t="s">
        <v>1814</v>
      </c>
      <c r="Q351" s="612"/>
      <c r="R351" s="611">
        <v>325.0</v>
      </c>
      <c r="S351" s="632">
        <v>1.68</v>
      </c>
      <c r="T351" s="622" t="s">
        <v>1581</v>
      </c>
      <c r="U351" s="622"/>
      <c r="V351" s="614" t="s">
        <v>8572</v>
      </c>
      <c r="W351" s="614" t="s">
        <v>7327</v>
      </c>
      <c r="X351" s="614"/>
      <c r="Y351" s="614"/>
      <c r="Z351" s="615" t="s">
        <v>8069</v>
      </c>
      <c r="AA351" s="623" t="s">
        <v>1581</v>
      </c>
      <c r="AB351" s="633" t="s">
        <v>7381</v>
      </c>
      <c r="AC351" s="416" t="s">
        <v>75</v>
      </c>
      <c r="AE351" s="9" t="str">
        <f t="shared" si="52"/>
        <v>#REF!</v>
      </c>
    </row>
    <row r="352" ht="15.75" customHeight="1">
      <c r="A352" s="712"/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1"/>
      <c r="O352" s="621" t="s">
        <v>8573</v>
      </c>
      <c r="P352" s="612" t="s">
        <v>1814</v>
      </c>
      <c r="Q352" s="612"/>
      <c r="R352" s="611">
        <v>326.0</v>
      </c>
      <c r="S352" s="632">
        <v>1.68</v>
      </c>
      <c r="T352" s="48">
        <v>48170.0</v>
      </c>
      <c r="U352" s="48"/>
      <c r="V352" s="614" t="s">
        <v>8572</v>
      </c>
      <c r="W352" s="614" t="s">
        <v>7327</v>
      </c>
      <c r="X352" s="614"/>
      <c r="Y352" s="614"/>
      <c r="Z352" s="615" t="s">
        <v>8069</v>
      </c>
      <c r="AA352" s="626" t="s">
        <v>107</v>
      </c>
      <c r="AB352" s="633" t="s">
        <v>7381</v>
      </c>
      <c r="AC352" s="416" t="s">
        <v>75</v>
      </c>
      <c r="AE352" s="9" t="str">
        <f t="shared" si="52"/>
        <v>#REF!</v>
      </c>
    </row>
    <row r="353" ht="15.75" customHeight="1">
      <c r="A353" s="712"/>
      <c r="B353" s="610"/>
      <c r="C353" s="610"/>
      <c r="D353" s="610"/>
      <c r="E353" s="610"/>
      <c r="F353" s="610"/>
      <c r="G353" s="610"/>
      <c r="H353" s="610"/>
      <c r="I353" s="610"/>
      <c r="J353" s="610"/>
      <c r="K353" s="610"/>
      <c r="L353" s="610"/>
      <c r="M353" s="610"/>
      <c r="N353" s="611"/>
      <c r="O353" s="621" t="s">
        <v>8574</v>
      </c>
      <c r="P353" s="612" t="s">
        <v>4060</v>
      </c>
      <c r="Q353" s="612"/>
      <c r="R353" s="611">
        <v>327.0</v>
      </c>
      <c r="S353" s="632">
        <v>1.68</v>
      </c>
      <c r="T353" s="622">
        <f t="shared" ref="T353:T354" si="58">DATE(YEAR(V353)+2,MONTH(V353),DAY(V353))</f>
        <v>730</v>
      </c>
      <c r="U353" s="622"/>
      <c r="V353" s="614"/>
      <c r="W353" s="614" t="s">
        <v>7327</v>
      </c>
      <c r="X353" s="614"/>
      <c r="Y353" s="614"/>
      <c r="Z353" s="615" t="s">
        <v>8575</v>
      </c>
      <c r="AA353" s="647" t="s">
        <v>41</v>
      </c>
      <c r="AB353" s="624" t="s">
        <v>44</v>
      </c>
      <c r="AE353" s="9" t="str">
        <f t="shared" si="52"/>
        <v>#REF!</v>
      </c>
    </row>
    <row r="354" ht="15.75" customHeight="1">
      <c r="A354" s="712"/>
      <c r="B354" s="610"/>
      <c r="C354" s="610"/>
      <c r="D354" s="610"/>
      <c r="E354" s="610"/>
      <c r="F354" s="610"/>
      <c r="G354" s="610"/>
      <c r="H354" s="610"/>
      <c r="I354" s="610"/>
      <c r="J354" s="610"/>
      <c r="K354" s="610"/>
      <c r="L354" s="610"/>
      <c r="M354" s="610"/>
      <c r="N354" s="611"/>
      <c r="O354" s="621" t="s">
        <v>8576</v>
      </c>
      <c r="P354" s="612" t="s">
        <v>1814</v>
      </c>
      <c r="Q354" s="612"/>
      <c r="R354" s="611">
        <v>327.0</v>
      </c>
      <c r="S354" s="632">
        <v>1.68</v>
      </c>
      <c r="T354" s="622" t="str">
        <f t="shared" si="58"/>
        <v>#NUM!</v>
      </c>
      <c r="U354" s="622"/>
      <c r="V354" s="614" t="s">
        <v>8577</v>
      </c>
      <c r="W354" s="614" t="s">
        <v>7327</v>
      </c>
      <c r="X354" s="614"/>
      <c r="Y354" s="614"/>
      <c r="Z354" s="615" t="s">
        <v>8069</v>
      </c>
      <c r="AA354" s="626" t="s">
        <v>107</v>
      </c>
      <c r="AB354" s="633" t="s">
        <v>7381</v>
      </c>
      <c r="AE354" s="9" t="str">
        <f t="shared" si="52"/>
        <v>#REF!</v>
      </c>
    </row>
    <row r="355" ht="15.75" customHeight="1">
      <c r="A355" s="712"/>
      <c r="B355" s="610"/>
      <c r="C355" s="610"/>
      <c r="D355" s="610"/>
      <c r="E355" s="610"/>
      <c r="F355" s="610"/>
      <c r="G355" s="610"/>
      <c r="H355" s="610"/>
      <c r="I355" s="610"/>
      <c r="J355" s="610"/>
      <c r="K355" s="610"/>
      <c r="L355" s="610"/>
      <c r="M355" s="610"/>
      <c r="N355" s="611"/>
      <c r="O355" s="621" t="s">
        <v>8578</v>
      </c>
      <c r="P355" s="612" t="s">
        <v>4060</v>
      </c>
      <c r="Q355" s="612"/>
      <c r="R355" s="611">
        <v>328.0</v>
      </c>
      <c r="S355" s="632">
        <v>1.68</v>
      </c>
      <c r="T355" s="622">
        <v>45138.0</v>
      </c>
      <c r="U355" s="622"/>
      <c r="V355" s="614" t="s">
        <v>8579</v>
      </c>
      <c r="W355" s="614" t="s">
        <v>7327</v>
      </c>
      <c r="X355" s="614"/>
      <c r="Y355" s="614"/>
      <c r="Z355" s="615" t="s">
        <v>8580</v>
      </c>
      <c r="AA355" s="658" t="s">
        <v>107</v>
      </c>
      <c r="AB355" s="624" t="s">
        <v>44</v>
      </c>
      <c r="AC355" s="416" t="s">
        <v>8581</v>
      </c>
      <c r="AE355" s="9" t="str">
        <f t="shared" si="52"/>
        <v>#REF!</v>
      </c>
    </row>
    <row r="356" ht="15.75" customHeight="1">
      <c r="A356" s="712"/>
      <c r="B356" s="610"/>
      <c r="C356" s="610"/>
      <c r="D356" s="610"/>
      <c r="E356" s="610"/>
      <c r="F356" s="610"/>
      <c r="G356" s="610"/>
      <c r="H356" s="610"/>
      <c r="I356" s="610"/>
      <c r="J356" s="610"/>
      <c r="K356" s="610"/>
      <c r="L356" s="610"/>
      <c r="M356" s="610"/>
      <c r="N356" s="611"/>
      <c r="O356" s="621" t="s">
        <v>8582</v>
      </c>
      <c r="P356" s="612" t="s">
        <v>8583</v>
      </c>
      <c r="Q356" s="612"/>
      <c r="R356" s="611">
        <v>328.0</v>
      </c>
      <c r="S356" s="613">
        <v>1.68</v>
      </c>
      <c r="T356" s="621" t="s">
        <v>8582</v>
      </c>
      <c r="U356" s="621"/>
      <c r="V356" s="614"/>
      <c r="W356" s="614" t="s">
        <v>7327</v>
      </c>
      <c r="X356" s="614"/>
      <c r="Y356" s="614"/>
      <c r="Z356" s="615"/>
      <c r="AA356" s="621" t="s">
        <v>8582</v>
      </c>
      <c r="AB356" s="621" t="s">
        <v>8582</v>
      </c>
      <c r="AC356" s="621" t="s">
        <v>8582</v>
      </c>
      <c r="AE356" s="9" t="str">
        <f t="shared" si="52"/>
        <v>#REF!</v>
      </c>
    </row>
    <row r="357" ht="15.75" customHeight="1">
      <c r="A357" s="712"/>
      <c r="B357" s="610"/>
      <c r="C357" s="610"/>
      <c r="D357" s="610"/>
      <c r="E357" s="610"/>
      <c r="F357" s="610"/>
      <c r="G357" s="610"/>
      <c r="H357" s="610"/>
      <c r="I357" s="610"/>
      <c r="J357" s="610"/>
      <c r="K357" s="610"/>
      <c r="L357" s="610"/>
      <c r="M357" s="610"/>
      <c r="N357" s="642"/>
      <c r="O357" s="673" t="s">
        <v>8584</v>
      </c>
      <c r="P357" s="641" t="s">
        <v>4060</v>
      </c>
      <c r="Q357" s="641"/>
      <c r="R357" s="642">
        <v>329.0</v>
      </c>
      <c r="S357" s="632">
        <v>1.68</v>
      </c>
      <c r="T357" s="622">
        <f t="shared" ref="T357:T359" si="59">DATE(YEAR(V357)+2,MONTH(V357),DAY(V357))</f>
        <v>267096</v>
      </c>
      <c r="U357" s="622"/>
      <c r="V357" s="614">
        <v>266366.0</v>
      </c>
      <c r="W357" s="614" t="s">
        <v>7327</v>
      </c>
      <c r="X357" s="614"/>
      <c r="Y357" s="614"/>
      <c r="Z357" s="615" t="s">
        <v>8575</v>
      </c>
      <c r="AA357" s="647" t="s">
        <v>41</v>
      </c>
      <c r="AB357" s="624" t="s">
        <v>44</v>
      </c>
      <c r="AE357" s="9" t="str">
        <f t="shared" si="52"/>
        <v>#REF!</v>
      </c>
    </row>
    <row r="358" ht="15.75" customHeight="1">
      <c r="A358" s="712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1"/>
      <c r="O358" s="621" t="s">
        <v>8585</v>
      </c>
      <c r="P358" s="612" t="s">
        <v>8586</v>
      </c>
      <c r="Q358" s="612"/>
      <c r="R358" s="611">
        <v>329.0</v>
      </c>
      <c r="S358" s="632">
        <v>1.68</v>
      </c>
      <c r="T358" s="622" t="str">
        <f t="shared" si="59"/>
        <v>#NUM!</v>
      </c>
      <c r="U358" s="622"/>
      <c r="V358" s="614" t="s">
        <v>8587</v>
      </c>
      <c r="W358" s="614" t="s">
        <v>7327</v>
      </c>
      <c r="X358" s="614"/>
      <c r="Y358" s="614"/>
      <c r="Z358" s="615" t="s">
        <v>8588</v>
      </c>
      <c r="AA358" s="626" t="s">
        <v>107</v>
      </c>
      <c r="AB358" s="633" t="s">
        <v>7381</v>
      </c>
      <c r="AC358" s="371" t="s">
        <v>8589</v>
      </c>
      <c r="AD358" s="371" t="s">
        <v>8590</v>
      </c>
      <c r="AE358" s="81" t="str">
        <f t="shared" si="52"/>
        <v>#REF!</v>
      </c>
    </row>
    <row r="359" ht="15.75" customHeight="1">
      <c r="A359" s="712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98"/>
      <c r="O359" s="699" t="s">
        <v>8591</v>
      </c>
      <c r="P359" s="700" t="s">
        <v>4060</v>
      </c>
      <c r="Q359" s="700"/>
      <c r="R359" s="698" t="s">
        <v>8592</v>
      </c>
      <c r="S359" s="632">
        <v>1.68</v>
      </c>
      <c r="T359" s="622" t="str">
        <f t="shared" si="59"/>
        <v>#NUM!</v>
      </c>
      <c r="U359" s="622"/>
      <c r="V359" s="614" t="s">
        <v>8593</v>
      </c>
      <c r="W359" s="614" t="s">
        <v>7327</v>
      </c>
      <c r="X359" s="614"/>
      <c r="Y359" s="614"/>
      <c r="Z359" s="615" t="s">
        <v>8594</v>
      </c>
      <c r="AA359" s="626" t="s">
        <v>107</v>
      </c>
      <c r="AB359" s="624" t="s">
        <v>44</v>
      </c>
      <c r="AC359" s="416" t="s">
        <v>8581</v>
      </c>
      <c r="AE359" s="9" t="str">
        <f t="shared" si="52"/>
        <v>#REF!</v>
      </c>
    </row>
    <row r="360" ht="15.75" customHeight="1">
      <c r="A360" s="712"/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1"/>
      <c r="O360" s="621" t="s">
        <v>8595</v>
      </c>
      <c r="P360" s="612" t="s">
        <v>8586</v>
      </c>
      <c r="Q360" s="612"/>
      <c r="R360" s="611">
        <v>330.0</v>
      </c>
      <c r="S360" s="632">
        <v>1.68</v>
      </c>
      <c r="T360" s="622">
        <v>44977.0</v>
      </c>
      <c r="U360" s="622"/>
      <c r="V360" s="614" t="s">
        <v>8587</v>
      </c>
      <c r="W360" s="614" t="s">
        <v>7327</v>
      </c>
      <c r="X360" s="614"/>
      <c r="Y360" s="614"/>
      <c r="Z360" s="615" t="s">
        <v>8588</v>
      </c>
      <c r="AA360" s="623" t="s">
        <v>8596</v>
      </c>
      <c r="AB360" s="633" t="s">
        <v>7381</v>
      </c>
      <c r="AC360" s="81"/>
      <c r="AD360" s="81" t="s">
        <v>8590</v>
      </c>
      <c r="AE360" s="81" t="str">
        <f t="shared" si="52"/>
        <v>#REF!</v>
      </c>
    </row>
    <row r="361" ht="15.75" customHeight="1">
      <c r="A361" s="712"/>
      <c r="B361" s="610"/>
      <c r="C361" s="610"/>
      <c r="D361" s="610"/>
      <c r="E361" s="610"/>
      <c r="F361" s="610"/>
      <c r="G361" s="610"/>
      <c r="H361" s="610"/>
      <c r="I361" s="610"/>
      <c r="J361" s="610"/>
      <c r="K361" s="610"/>
      <c r="L361" s="610"/>
      <c r="M361" s="610"/>
      <c r="N361" s="644"/>
      <c r="O361" s="645" t="s">
        <v>8597</v>
      </c>
      <c r="P361" s="646" t="s">
        <v>4060</v>
      </c>
      <c r="Q361" s="646"/>
      <c r="R361" s="644" t="s">
        <v>8598</v>
      </c>
      <c r="S361" s="632">
        <v>1.68</v>
      </c>
      <c r="T361" s="622" t="str">
        <f>DATE(YEAR(V361)+2,MONTH(V361),DAY(V361))</f>
        <v>#NUM!</v>
      </c>
      <c r="U361" s="622"/>
      <c r="V361" s="614">
        <v>9.94349168E8</v>
      </c>
      <c r="W361" s="614" t="s">
        <v>7327</v>
      </c>
      <c r="X361" s="614"/>
      <c r="Y361" s="614"/>
      <c r="Z361" s="615" t="s">
        <v>8599</v>
      </c>
      <c r="AA361" s="647" t="s">
        <v>41</v>
      </c>
      <c r="AB361" s="624" t="s">
        <v>44</v>
      </c>
      <c r="AE361" s="9" t="str">
        <f t="shared" si="52"/>
        <v>#REF!</v>
      </c>
    </row>
    <row r="362" ht="15.75" customHeight="1">
      <c r="A362" s="712"/>
      <c r="B362" s="610"/>
      <c r="C362" s="610"/>
      <c r="D362" s="610"/>
      <c r="E362" s="610"/>
      <c r="F362" s="610"/>
      <c r="G362" s="610"/>
      <c r="H362" s="610"/>
      <c r="I362" s="610"/>
      <c r="J362" s="610"/>
      <c r="K362" s="610"/>
      <c r="L362" s="610"/>
      <c r="M362" s="610"/>
      <c r="N362" s="611" t="s">
        <v>8600</v>
      </c>
      <c r="O362" s="621" t="s">
        <v>8601</v>
      </c>
      <c r="P362" s="612" t="s">
        <v>8602</v>
      </c>
      <c r="Q362" s="612"/>
      <c r="R362" s="611">
        <v>331.0</v>
      </c>
      <c r="S362" s="613">
        <v>1.68</v>
      </c>
      <c r="T362" s="622">
        <v>44928.0</v>
      </c>
      <c r="U362" s="622"/>
      <c r="V362" s="614" t="s">
        <v>8603</v>
      </c>
      <c r="W362" s="614" t="s">
        <v>7327</v>
      </c>
      <c r="X362" s="614"/>
      <c r="Y362" s="614"/>
      <c r="Z362" s="615" t="s">
        <v>8604</v>
      </c>
      <c r="AA362" s="697" t="s">
        <v>8605</v>
      </c>
      <c r="AB362" s="633" t="s">
        <v>260</v>
      </c>
      <c r="AC362" s="416" t="s">
        <v>8606</v>
      </c>
      <c r="AE362" s="9" t="str">
        <f t="shared" si="52"/>
        <v>#REF!</v>
      </c>
    </row>
    <row r="363" ht="15.75" customHeight="1">
      <c r="A363" s="712"/>
      <c r="B363" s="610"/>
      <c r="C363" s="610"/>
      <c r="D363" s="610"/>
      <c r="E363" s="610"/>
      <c r="F363" s="610"/>
      <c r="G363" s="610"/>
      <c r="H363" s="610"/>
      <c r="I363" s="610"/>
      <c r="J363" s="610"/>
      <c r="K363" s="610"/>
      <c r="L363" s="610"/>
      <c r="M363" s="610"/>
      <c r="N363" s="611"/>
      <c r="O363" s="621" t="s">
        <v>8607</v>
      </c>
      <c r="P363" s="612" t="s">
        <v>4060</v>
      </c>
      <c r="Q363" s="612"/>
      <c r="R363" s="611">
        <v>332.0</v>
      </c>
      <c r="S363" s="632">
        <v>1.68</v>
      </c>
      <c r="T363" s="657">
        <v>2022.0</v>
      </c>
      <c r="U363" s="657"/>
      <c r="V363" s="614" t="s">
        <v>8608</v>
      </c>
      <c r="W363" s="614" t="s">
        <v>7327</v>
      </c>
      <c r="X363" s="614"/>
      <c r="Y363" s="614"/>
      <c r="Z363" s="615" t="s">
        <v>8599</v>
      </c>
      <c r="AA363" s="647" t="s">
        <v>41</v>
      </c>
      <c r="AB363" s="624" t="s">
        <v>44</v>
      </c>
      <c r="AE363" s="9" t="str">
        <f t="shared" si="52"/>
        <v>#REF!</v>
      </c>
    </row>
    <row r="364" ht="15.75" customHeight="1">
      <c r="A364" s="712"/>
      <c r="B364" s="610"/>
      <c r="C364" s="610"/>
      <c r="D364" s="610"/>
      <c r="E364" s="610"/>
      <c r="F364" s="610"/>
      <c r="G364" s="610"/>
      <c r="H364" s="610"/>
      <c r="I364" s="610"/>
      <c r="J364" s="610"/>
      <c r="K364" s="610"/>
      <c r="L364" s="610"/>
      <c r="M364" s="610"/>
      <c r="N364" s="611" t="s">
        <v>8609</v>
      </c>
      <c r="O364" s="621" t="s">
        <v>8610</v>
      </c>
      <c r="P364" s="612" t="s">
        <v>8611</v>
      </c>
      <c r="Q364" s="612"/>
      <c r="R364" s="611">
        <v>332.0</v>
      </c>
      <c r="S364" s="632">
        <v>1.68</v>
      </c>
      <c r="T364" s="622">
        <v>45720.0</v>
      </c>
      <c r="U364" s="622"/>
      <c r="V364" s="614"/>
      <c r="W364" s="614" t="s">
        <v>7327</v>
      </c>
      <c r="X364" s="614"/>
      <c r="Y364" s="614"/>
      <c r="Z364" s="615"/>
      <c r="AA364" s="697" t="s">
        <v>260</v>
      </c>
      <c r="AB364" s="772" t="s">
        <v>260</v>
      </c>
      <c r="AC364" s="9" t="s">
        <v>260</v>
      </c>
      <c r="AE364" s="9" t="str">
        <f t="shared" si="52"/>
        <v>#REF!</v>
      </c>
    </row>
    <row r="365" ht="15.75" customHeight="1">
      <c r="A365" s="712"/>
      <c r="B365" s="610"/>
      <c r="C365" s="610"/>
      <c r="D365" s="610"/>
      <c r="E365" s="610"/>
      <c r="F365" s="610"/>
      <c r="G365" s="610"/>
      <c r="H365" s="610"/>
      <c r="I365" s="610"/>
      <c r="J365" s="610"/>
      <c r="K365" s="610"/>
      <c r="L365" s="610"/>
      <c r="M365" s="610"/>
      <c r="N365" s="611"/>
      <c r="O365" s="621" t="s">
        <v>8612</v>
      </c>
      <c r="P365" s="612" t="s">
        <v>4060</v>
      </c>
      <c r="Q365" s="612"/>
      <c r="R365" s="611">
        <v>333.0</v>
      </c>
      <c r="S365" s="632">
        <v>1.68</v>
      </c>
      <c r="T365" s="622" t="str">
        <f t="shared" ref="T365:T367" si="60">DATE(YEAR(V365)+2,MONTH(V365),DAY(V365))</f>
        <v>#NUM!</v>
      </c>
      <c r="U365" s="622"/>
      <c r="V365" s="614" t="s">
        <v>8608</v>
      </c>
      <c r="W365" s="614" t="s">
        <v>7327</v>
      </c>
      <c r="X365" s="614"/>
      <c r="Y365" s="614"/>
      <c r="Z365" s="615" t="s">
        <v>8599</v>
      </c>
      <c r="AA365" s="647" t="s">
        <v>41</v>
      </c>
      <c r="AB365" s="624" t="s">
        <v>44</v>
      </c>
      <c r="AE365" s="9" t="str">
        <f t="shared" si="52"/>
        <v>#REF!</v>
      </c>
    </row>
    <row r="366" ht="15.75" customHeight="1">
      <c r="A366" s="712"/>
      <c r="B366" s="610"/>
      <c r="C366" s="610"/>
      <c r="D366" s="610"/>
      <c r="E366" s="610"/>
      <c r="F366" s="610"/>
      <c r="G366" s="610"/>
      <c r="H366" s="610"/>
      <c r="I366" s="610"/>
      <c r="J366" s="610"/>
      <c r="K366" s="610"/>
      <c r="L366" s="610"/>
      <c r="M366" s="610"/>
      <c r="N366" s="611"/>
      <c r="O366" s="621" t="s">
        <v>8613</v>
      </c>
      <c r="P366" s="612" t="s">
        <v>8614</v>
      </c>
      <c r="Q366" s="612"/>
      <c r="R366" s="656">
        <v>333.0</v>
      </c>
      <c r="S366" s="632">
        <v>1.68</v>
      </c>
      <c r="T366" s="622">
        <f t="shared" si="60"/>
        <v>730</v>
      </c>
      <c r="U366" s="622"/>
      <c r="V366" s="614"/>
      <c r="W366" s="614" t="s">
        <v>7327</v>
      </c>
      <c r="X366" s="614"/>
      <c r="Y366" s="614"/>
      <c r="Z366" s="615"/>
      <c r="AA366" s="647" t="s">
        <v>41</v>
      </c>
      <c r="AB366" s="633" t="s">
        <v>7381</v>
      </c>
      <c r="AC366" s="9" t="s">
        <v>8615</v>
      </c>
      <c r="AE366" s="9" t="str">
        <f t="shared" si="52"/>
        <v>#REF!</v>
      </c>
    </row>
    <row r="367" ht="15.75" customHeight="1">
      <c r="A367" s="712"/>
      <c r="B367" s="610"/>
      <c r="C367" s="610"/>
      <c r="D367" s="610"/>
      <c r="E367" s="610"/>
      <c r="F367" s="610"/>
      <c r="G367" s="610"/>
      <c r="H367" s="610"/>
      <c r="I367" s="610"/>
      <c r="J367" s="610"/>
      <c r="K367" s="610"/>
      <c r="L367" s="610"/>
      <c r="M367" s="610"/>
      <c r="N367" s="611"/>
      <c r="O367" s="718" t="s">
        <v>8616</v>
      </c>
      <c r="P367" s="612" t="s">
        <v>4060</v>
      </c>
      <c r="Q367" s="612"/>
      <c r="R367" s="611">
        <v>334.0</v>
      </c>
      <c r="S367" s="632">
        <v>1.68</v>
      </c>
      <c r="T367" s="622" t="str">
        <f t="shared" si="60"/>
        <v>#NUM!</v>
      </c>
      <c r="U367" s="622"/>
      <c r="V367" s="614">
        <v>4118251.0</v>
      </c>
      <c r="W367" s="614" t="s">
        <v>7327</v>
      </c>
      <c r="X367" s="614"/>
      <c r="Y367" s="614"/>
      <c r="Z367" s="615" t="s">
        <v>8617</v>
      </c>
      <c r="AA367" s="658" t="s">
        <v>75</v>
      </c>
      <c r="AB367" s="633" t="s">
        <v>7381</v>
      </c>
      <c r="AC367" s="9" t="s">
        <v>5234</v>
      </c>
      <c r="AE367" s="9" t="str">
        <f t="shared" si="52"/>
        <v>#REF!</v>
      </c>
    </row>
    <row r="368" ht="15.75" customHeight="1">
      <c r="A368" s="738"/>
      <c r="B368" s="739"/>
      <c r="C368" s="739"/>
      <c r="D368" s="739"/>
      <c r="E368" s="739"/>
      <c r="F368" s="739"/>
      <c r="G368" s="739"/>
      <c r="H368" s="739"/>
      <c r="I368" s="739"/>
      <c r="J368" s="739"/>
      <c r="K368" s="739"/>
      <c r="L368" s="739"/>
      <c r="M368" s="739"/>
      <c r="N368" s="729"/>
      <c r="O368" s="729" t="s">
        <v>8618</v>
      </c>
      <c r="P368" s="641" t="s">
        <v>8619</v>
      </c>
      <c r="Q368" s="641"/>
      <c r="R368" s="773">
        <v>334.0</v>
      </c>
      <c r="S368" s="632">
        <v>1.68</v>
      </c>
      <c r="T368" s="729" t="s">
        <v>8618</v>
      </c>
      <c r="U368" s="729"/>
      <c r="V368" s="614" t="s">
        <v>8512</v>
      </c>
      <c r="W368" s="614" t="s">
        <v>7327</v>
      </c>
      <c r="X368" s="614"/>
      <c r="Y368" s="614"/>
      <c r="Z368" s="615" t="s">
        <v>8548</v>
      </c>
      <c r="AA368" s="729" t="s">
        <v>8618</v>
      </c>
      <c r="AB368" s="729" t="s">
        <v>8618</v>
      </c>
      <c r="AC368" s="729" t="s">
        <v>8618</v>
      </c>
      <c r="AE368" s="9" t="str">
        <f t="shared" si="52"/>
        <v>#REF!</v>
      </c>
    </row>
    <row r="369" ht="15.75" customHeight="1">
      <c r="A369" s="712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1"/>
      <c r="O369" s="621" t="s">
        <v>8620</v>
      </c>
      <c r="P369" s="612" t="s">
        <v>2762</v>
      </c>
      <c r="Q369" s="612"/>
      <c r="R369" s="611">
        <v>335.0</v>
      </c>
      <c r="S369" s="613">
        <v>3.36</v>
      </c>
      <c r="T369" s="622" t="s">
        <v>1581</v>
      </c>
      <c r="U369" s="622"/>
      <c r="V369" s="614" t="s">
        <v>8621</v>
      </c>
      <c r="W369" s="614" t="s">
        <v>7327</v>
      </c>
      <c r="X369" s="614"/>
      <c r="Y369" s="614"/>
      <c r="Z369" s="615" t="s">
        <v>8622</v>
      </c>
      <c r="AA369" s="623" t="s">
        <v>1581</v>
      </c>
      <c r="AB369" s="624" t="s">
        <v>44</v>
      </c>
      <c r="AC369" s="81"/>
      <c r="AD369" s="371" t="s">
        <v>7417</v>
      </c>
      <c r="AE369" s="81" t="str">
        <f t="shared" si="52"/>
        <v>#REF!</v>
      </c>
    </row>
    <row r="370" ht="15.75" customHeight="1">
      <c r="A370" s="712"/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1"/>
      <c r="O370" s="621" t="s">
        <v>8620</v>
      </c>
      <c r="P370" s="612" t="s">
        <v>2762</v>
      </c>
      <c r="Q370" s="612"/>
      <c r="R370" s="611">
        <v>336.0</v>
      </c>
      <c r="S370" s="656">
        <v>3.36</v>
      </c>
      <c r="T370" s="622" t="s">
        <v>1581</v>
      </c>
      <c r="U370" s="622"/>
      <c r="V370" s="614" t="s">
        <v>8621</v>
      </c>
      <c r="W370" s="614" t="s">
        <v>7327</v>
      </c>
      <c r="X370" s="614"/>
      <c r="Y370" s="614"/>
      <c r="Z370" s="615" t="s">
        <v>8622</v>
      </c>
      <c r="AA370" s="623" t="s">
        <v>1581</v>
      </c>
      <c r="AB370" s="624" t="s">
        <v>44</v>
      </c>
      <c r="AC370" s="81"/>
      <c r="AD370" s="371" t="s">
        <v>7417</v>
      </c>
      <c r="AE370" s="81" t="str">
        <f t="shared" si="52"/>
        <v>#REF!</v>
      </c>
    </row>
    <row r="371" ht="15.75" customHeight="1">
      <c r="A371" s="712"/>
      <c r="B371" s="610"/>
      <c r="C371" s="610"/>
      <c r="D371" s="610"/>
      <c r="E371" s="610"/>
      <c r="F371" s="610"/>
      <c r="G371" s="610"/>
      <c r="H371" s="610"/>
      <c r="I371" s="610"/>
      <c r="J371" s="610"/>
      <c r="K371" s="610"/>
      <c r="L371" s="610"/>
      <c r="M371" s="610"/>
      <c r="N371" s="644"/>
      <c r="O371" s="645" t="s">
        <v>8623</v>
      </c>
      <c r="P371" s="646" t="s">
        <v>2762</v>
      </c>
      <c r="Q371" s="646"/>
      <c r="R371" s="644">
        <v>337.0</v>
      </c>
      <c r="S371" s="656">
        <v>3.36</v>
      </c>
      <c r="T371" s="622" t="str">
        <f t="shared" ref="T371:T372" si="61">DATE(YEAR(V371)+2,MONTH(V371),DAY(V371))</f>
        <v>#NUM!</v>
      </c>
      <c r="U371" s="622"/>
      <c r="V371" s="614">
        <v>9.59025007E8</v>
      </c>
      <c r="W371" s="614" t="s">
        <v>7327</v>
      </c>
      <c r="X371" s="614"/>
      <c r="Y371" s="614"/>
      <c r="Z371" s="615" t="s">
        <v>8624</v>
      </c>
      <c r="AA371" s="626" t="s">
        <v>107</v>
      </c>
      <c r="AB371" s="774"/>
      <c r="AE371" s="9" t="str">
        <f t="shared" si="52"/>
        <v>#REF!</v>
      </c>
    </row>
    <row r="372" ht="15.75" customHeight="1">
      <c r="A372" s="712"/>
      <c r="B372" s="610"/>
      <c r="C372" s="610"/>
      <c r="D372" s="610"/>
      <c r="E372" s="610"/>
      <c r="F372" s="610"/>
      <c r="G372" s="610"/>
      <c r="H372" s="610"/>
      <c r="I372" s="610"/>
      <c r="J372" s="610"/>
      <c r="K372" s="610"/>
      <c r="L372" s="610"/>
      <c r="M372" s="610"/>
      <c r="N372" s="611"/>
      <c r="O372" s="621" t="s">
        <v>8625</v>
      </c>
      <c r="P372" s="612" t="s">
        <v>2762</v>
      </c>
      <c r="Q372" s="612"/>
      <c r="R372" s="611">
        <v>338.0</v>
      </c>
      <c r="S372" s="656">
        <v>3.36</v>
      </c>
      <c r="T372" s="622" t="str">
        <f t="shared" si="61"/>
        <v>#NUM!</v>
      </c>
      <c r="U372" s="622"/>
      <c r="V372" s="614">
        <v>9.79179977E8</v>
      </c>
      <c r="W372" s="614" t="s">
        <v>7327</v>
      </c>
      <c r="X372" s="614"/>
      <c r="Y372" s="614"/>
      <c r="Z372" s="615" t="s">
        <v>8624</v>
      </c>
      <c r="AA372" s="626" t="s">
        <v>107</v>
      </c>
      <c r="AB372" s="624" t="s">
        <v>44</v>
      </c>
      <c r="AE372" s="9" t="str">
        <f t="shared" si="52"/>
        <v>#REF!</v>
      </c>
    </row>
    <row r="373" ht="15.75" customHeight="1">
      <c r="A373" s="712"/>
      <c r="B373" s="610"/>
      <c r="C373" s="610"/>
      <c r="D373" s="610"/>
      <c r="E373" s="610"/>
      <c r="F373" s="610"/>
      <c r="G373" s="610"/>
      <c r="H373" s="610"/>
      <c r="I373" s="610"/>
      <c r="J373" s="610"/>
      <c r="K373" s="610"/>
      <c r="L373" s="610"/>
      <c r="M373" s="610"/>
      <c r="N373" s="642"/>
      <c r="O373" s="673" t="s">
        <v>8626</v>
      </c>
      <c r="P373" s="641" t="s">
        <v>2762</v>
      </c>
      <c r="Q373" s="641"/>
      <c r="R373" s="642">
        <v>339.0</v>
      </c>
      <c r="S373" s="656">
        <v>3.36</v>
      </c>
      <c r="T373" s="622" t="s">
        <v>1581</v>
      </c>
      <c r="U373" s="622"/>
      <c r="V373" s="614" t="s">
        <v>8627</v>
      </c>
      <c r="W373" s="614" t="s">
        <v>7327</v>
      </c>
      <c r="X373" s="614"/>
      <c r="Y373" s="614"/>
      <c r="Z373" s="615" t="s">
        <v>8628</v>
      </c>
      <c r="AA373" s="623" t="s">
        <v>1581</v>
      </c>
      <c r="AB373" s="624" t="s">
        <v>44</v>
      </c>
      <c r="AC373" s="9" t="s">
        <v>8629</v>
      </c>
      <c r="AE373" s="9" t="str">
        <f t="shared" si="52"/>
        <v>#REF!</v>
      </c>
    </row>
    <row r="374" ht="15.75" customHeight="1">
      <c r="A374" s="712"/>
      <c r="B374" s="610"/>
      <c r="C374" s="610"/>
      <c r="D374" s="610"/>
      <c r="E374" s="610"/>
      <c r="F374" s="610"/>
      <c r="G374" s="610"/>
      <c r="H374" s="610"/>
      <c r="I374" s="610"/>
      <c r="J374" s="610"/>
      <c r="K374" s="610"/>
      <c r="L374" s="610"/>
      <c r="M374" s="610"/>
      <c r="N374" s="611"/>
      <c r="O374" s="621" t="s">
        <v>8630</v>
      </c>
      <c r="P374" s="612" t="s">
        <v>2762</v>
      </c>
      <c r="Q374" s="612"/>
      <c r="R374" s="611">
        <v>340.0</v>
      </c>
      <c r="S374" s="656">
        <v>3.36</v>
      </c>
      <c r="T374" s="622" t="s">
        <v>1581</v>
      </c>
      <c r="U374" s="622"/>
      <c r="V374" s="614"/>
      <c r="W374" s="614" t="s">
        <v>7327</v>
      </c>
      <c r="X374" s="614"/>
      <c r="Y374" s="614"/>
      <c r="Z374" s="615"/>
      <c r="AA374" s="623" t="s">
        <v>1581</v>
      </c>
      <c r="AB374" s="416"/>
      <c r="AC374" s="371" t="s">
        <v>75</v>
      </c>
      <c r="AD374" s="371" t="s">
        <v>7930</v>
      </c>
      <c r="AE374" s="81" t="str">
        <f t="shared" si="52"/>
        <v>#REF!</v>
      </c>
    </row>
    <row r="375" ht="15.75" customHeight="1">
      <c r="A375" s="712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1"/>
      <c r="O375" s="621" t="s">
        <v>3884</v>
      </c>
      <c r="P375" s="612" t="s">
        <v>8631</v>
      </c>
      <c r="Q375" s="612"/>
      <c r="R375" s="611">
        <v>341.0</v>
      </c>
      <c r="S375" s="656">
        <v>3.36</v>
      </c>
      <c r="T375" s="622">
        <f>DATE(YEAR(V375)+2,MONTH(V375),DAY(V375))</f>
        <v>2881584</v>
      </c>
      <c r="U375" s="622"/>
      <c r="V375" s="614">
        <v>2880853.0</v>
      </c>
      <c r="W375" s="614" t="s">
        <v>7327</v>
      </c>
      <c r="X375" s="614"/>
      <c r="Y375" s="614"/>
      <c r="Z375" s="615" t="s">
        <v>8632</v>
      </c>
      <c r="AA375" s="626" t="s">
        <v>107</v>
      </c>
      <c r="AB375" s="633" t="s">
        <v>7381</v>
      </c>
      <c r="AC375" s="371" t="s">
        <v>7375</v>
      </c>
      <c r="AD375" s="371" t="s">
        <v>8633</v>
      </c>
      <c r="AE375" s="81" t="str">
        <f t="shared" si="52"/>
        <v>#REF!</v>
      </c>
    </row>
    <row r="376" ht="15.75" customHeight="1">
      <c r="A376" s="712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44"/>
      <c r="O376" s="644" t="s">
        <v>8634</v>
      </c>
      <c r="P376" s="646" t="s">
        <v>8631</v>
      </c>
      <c r="Q376" s="646"/>
      <c r="R376" s="644">
        <v>342.0</v>
      </c>
      <c r="S376" s="656">
        <v>3.36</v>
      </c>
      <c r="T376" s="644" t="s">
        <v>8634</v>
      </c>
      <c r="U376" s="644"/>
      <c r="V376" s="614" t="s">
        <v>8635</v>
      </c>
      <c r="W376" s="614" t="s">
        <v>7327</v>
      </c>
      <c r="X376" s="614"/>
      <c r="Y376" s="614"/>
      <c r="Z376" s="615" t="s">
        <v>8632</v>
      </c>
      <c r="AA376" s="644" t="s">
        <v>8634</v>
      </c>
      <c r="AB376" s="644" t="s">
        <v>8634</v>
      </c>
      <c r="AC376" s="644" t="s">
        <v>8634</v>
      </c>
      <c r="AD376" s="416" t="s">
        <v>8636</v>
      </c>
      <c r="AE376" s="9" t="str">
        <f t="shared" si="52"/>
        <v>#REF!</v>
      </c>
    </row>
    <row r="377" ht="15.75" customHeight="1">
      <c r="A377" s="712"/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1"/>
      <c r="O377" s="621" t="s">
        <v>8637</v>
      </c>
      <c r="P377" s="612" t="s">
        <v>2762</v>
      </c>
      <c r="Q377" s="612"/>
      <c r="R377" s="611">
        <v>343.0</v>
      </c>
      <c r="S377" s="656">
        <v>3.36</v>
      </c>
      <c r="T377" s="622" t="str">
        <f>DATE(YEAR(V377)+2,MONTH(V377),DAY(V377))</f>
        <v>#NUM!</v>
      </c>
      <c r="U377" s="622"/>
      <c r="V377" s="614">
        <v>9.92928E8</v>
      </c>
      <c r="W377" s="614" t="s">
        <v>7327</v>
      </c>
      <c r="X377" s="614"/>
      <c r="Y377" s="614"/>
      <c r="Z377" s="615" t="s">
        <v>8638</v>
      </c>
      <c r="AA377" s="626" t="s">
        <v>107</v>
      </c>
      <c r="AB377" s="416"/>
      <c r="AC377" s="416" t="s">
        <v>99</v>
      </c>
      <c r="AE377" s="9" t="str">
        <f t="shared" si="52"/>
        <v>#REF!</v>
      </c>
    </row>
    <row r="378" ht="15.75" customHeight="1">
      <c r="A378" s="712"/>
      <c r="B378" s="610"/>
      <c r="C378" s="610"/>
      <c r="D378" s="610"/>
      <c r="E378" s="610"/>
      <c r="F378" s="610"/>
      <c r="G378" s="610"/>
      <c r="H378" s="610"/>
      <c r="I378" s="610"/>
      <c r="J378" s="610"/>
      <c r="K378" s="610"/>
      <c r="L378" s="610"/>
      <c r="M378" s="610"/>
      <c r="N378" s="642"/>
      <c r="O378" s="673" t="s">
        <v>8639</v>
      </c>
      <c r="P378" s="641" t="s">
        <v>8640</v>
      </c>
      <c r="Q378" s="641"/>
      <c r="R378" s="642">
        <v>344.0</v>
      </c>
      <c r="S378" s="613">
        <v>29.75</v>
      </c>
      <c r="T378" s="775" t="s">
        <v>8641</v>
      </c>
      <c r="U378" s="775"/>
      <c r="V378" s="614" t="s">
        <v>8642</v>
      </c>
      <c r="W378" s="614" t="s">
        <v>7327</v>
      </c>
      <c r="X378" s="614"/>
      <c r="Y378" s="614"/>
      <c r="Z378" s="615" t="s">
        <v>8643</v>
      </c>
      <c r="AA378" s="775" t="s">
        <v>8641</v>
      </c>
      <c r="AB378" s="775" t="s">
        <v>8641</v>
      </c>
      <c r="AC378" s="775" t="s">
        <v>8641</v>
      </c>
      <c r="AE378" s="9" t="str">
        <f t="shared" si="52"/>
        <v>#REF!</v>
      </c>
    </row>
    <row r="379" ht="15.75" customHeight="1">
      <c r="A379" s="712"/>
      <c r="B379" s="610"/>
      <c r="C379" s="610"/>
      <c r="D379" s="610"/>
      <c r="E379" s="610"/>
      <c r="F379" s="610"/>
      <c r="G379" s="610"/>
      <c r="H379" s="610"/>
      <c r="I379" s="610"/>
      <c r="J379" s="610"/>
      <c r="K379" s="610"/>
      <c r="L379" s="610"/>
      <c r="M379" s="610"/>
      <c r="N379" s="611"/>
      <c r="O379" s="621" t="s">
        <v>8644</v>
      </c>
      <c r="P379" s="612" t="s">
        <v>7930</v>
      </c>
      <c r="Q379" s="612"/>
      <c r="R379" s="611">
        <v>345.0</v>
      </c>
      <c r="S379" s="613">
        <v>29.75</v>
      </c>
      <c r="T379" s="657" t="s">
        <v>8645</v>
      </c>
      <c r="U379" s="622"/>
      <c r="V379" s="614" t="s">
        <v>8645</v>
      </c>
      <c r="W379" s="614" t="s">
        <v>7327</v>
      </c>
      <c r="X379" s="614"/>
      <c r="Y379" s="614"/>
      <c r="Z379" s="615"/>
      <c r="AA379" s="629" t="s">
        <v>8645</v>
      </c>
      <c r="AB379" s="624" t="s">
        <v>8645</v>
      </c>
      <c r="AC379" s="371" t="s">
        <v>8645</v>
      </c>
      <c r="AD379" s="371" t="s">
        <v>8646</v>
      </c>
      <c r="AE379" s="81" t="str">
        <f t="shared" si="52"/>
        <v>#REF!</v>
      </c>
    </row>
    <row r="380" ht="15.75" customHeight="1">
      <c r="A380" s="712"/>
      <c r="B380" s="610"/>
      <c r="C380" s="610"/>
      <c r="D380" s="610"/>
      <c r="E380" s="610"/>
      <c r="F380" s="610"/>
      <c r="G380" s="610"/>
      <c r="H380" s="610"/>
      <c r="I380" s="610"/>
      <c r="J380" s="610"/>
      <c r="K380" s="610"/>
      <c r="L380" s="610"/>
      <c r="M380" s="610"/>
      <c r="N380" s="644"/>
      <c r="O380" s="645" t="s">
        <v>8647</v>
      </c>
      <c r="P380" s="646" t="s">
        <v>224</v>
      </c>
      <c r="Q380" s="646"/>
      <c r="R380" s="644">
        <v>346.0</v>
      </c>
      <c r="S380" s="613">
        <v>20.79</v>
      </c>
      <c r="T380" s="622" t="str">
        <f>DATE(YEAR(V380)+2,MONTH(V380),DAY(V380))</f>
        <v>#NUM!</v>
      </c>
      <c r="U380" s="622"/>
      <c r="V380" s="614" t="s">
        <v>8648</v>
      </c>
      <c r="W380" s="614" t="s">
        <v>7327</v>
      </c>
      <c r="X380" s="614"/>
      <c r="Y380" s="614"/>
      <c r="Z380" s="615" t="s">
        <v>8649</v>
      </c>
      <c r="AA380" s="626" t="s">
        <v>107</v>
      </c>
      <c r="AB380" s="416"/>
      <c r="AE380" s="9" t="str">
        <f t="shared" si="52"/>
        <v>#REF!</v>
      </c>
    </row>
    <row r="381" ht="15.75" customHeight="1">
      <c r="A381" s="776"/>
      <c r="B381" s="777"/>
      <c r="C381" s="777"/>
      <c r="D381" s="777"/>
      <c r="E381" s="777"/>
      <c r="F381" s="777"/>
      <c r="G381" s="777"/>
      <c r="H381" s="777"/>
      <c r="I381" s="777"/>
      <c r="J381" s="777"/>
      <c r="K381" s="777"/>
      <c r="L381" s="777"/>
      <c r="M381" s="777"/>
      <c r="N381" s="778"/>
      <c r="O381" s="779" t="s">
        <v>8650</v>
      </c>
      <c r="P381" s="780" t="s">
        <v>8650</v>
      </c>
      <c r="Q381" s="780"/>
      <c r="R381" s="778" t="s">
        <v>8651</v>
      </c>
      <c r="S381" s="781"/>
      <c r="T381" s="622" t="s">
        <v>1581</v>
      </c>
      <c r="U381" s="622"/>
      <c r="V381" s="614"/>
      <c r="W381" s="614" t="s">
        <v>7327</v>
      </c>
      <c r="X381" s="614"/>
      <c r="Y381" s="614"/>
      <c r="Z381" s="615"/>
      <c r="AA381" s="623" t="s">
        <v>1581</v>
      </c>
      <c r="AB381" s="416"/>
      <c r="AE381" s="9" t="str">
        <f t="shared" si="52"/>
        <v>#REF!</v>
      </c>
    </row>
    <row r="382" ht="15.75" customHeight="1">
      <c r="A382" s="712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40" t="s">
        <v>7408</v>
      </c>
      <c r="O382" s="640" t="s">
        <v>7408</v>
      </c>
      <c r="P382" s="612" t="s">
        <v>7930</v>
      </c>
      <c r="Q382" s="612"/>
      <c r="R382" s="611">
        <v>347.0</v>
      </c>
      <c r="S382" s="632">
        <v>20.79</v>
      </c>
      <c r="T382" s="640" t="s">
        <v>7408</v>
      </c>
      <c r="U382" s="640" t="s">
        <v>7408</v>
      </c>
      <c r="V382" s="614"/>
      <c r="W382" s="614" t="s">
        <v>7327</v>
      </c>
      <c r="X382" s="640" t="s">
        <v>7408</v>
      </c>
      <c r="Y382" s="640" t="s">
        <v>7408</v>
      </c>
      <c r="Z382" s="640" t="s">
        <v>7408</v>
      </c>
      <c r="AA382" s="623" t="s">
        <v>1581</v>
      </c>
      <c r="AB382" s="640" t="s">
        <v>7408</v>
      </c>
      <c r="AC382" s="640" t="s">
        <v>7408</v>
      </c>
      <c r="AE382" s="640" t="s">
        <v>7408</v>
      </c>
    </row>
    <row r="383" ht="15.75" customHeight="1">
      <c r="A383" s="712"/>
      <c r="B383" s="782"/>
      <c r="C383" s="782"/>
      <c r="D383" s="782"/>
      <c r="E383" s="782"/>
      <c r="F383" s="782"/>
      <c r="G383" s="610"/>
      <c r="H383" s="782"/>
      <c r="I383" s="782"/>
      <c r="J383" s="782"/>
      <c r="K383" s="782"/>
      <c r="L383" s="782"/>
      <c r="M383" s="782"/>
      <c r="N383" s="713"/>
      <c r="O383" s="718" t="s">
        <v>8652</v>
      </c>
      <c r="P383" s="612" t="s">
        <v>775</v>
      </c>
      <c r="Q383" s="612"/>
      <c r="R383" s="611">
        <v>348.0</v>
      </c>
      <c r="S383" s="613">
        <v>14.8</v>
      </c>
      <c r="T383" s="783" t="s">
        <v>5346</v>
      </c>
      <c r="U383" s="783"/>
      <c r="V383" s="614" t="s">
        <v>8653</v>
      </c>
      <c r="W383" s="614" t="s">
        <v>7327</v>
      </c>
      <c r="X383" s="614"/>
      <c r="Y383" s="614"/>
      <c r="Z383" s="615" t="s">
        <v>8654</v>
      </c>
      <c r="AA383" s="626" t="s">
        <v>107</v>
      </c>
      <c r="AB383" s="624" t="s">
        <v>44</v>
      </c>
      <c r="AE383" s="9" t="str">
        <f t="shared" ref="AE383:AE385" si="62">CONCATENATE(O383," "," CON EL PUESTO NUMERO ",R383," CON EL GIRO ",P383," VIGENCIA DEL CONTRATO: ",AA383," LOCAL  ",AB383,", CONSTA EN EL SISTEMA: "," ",#REF!," ",AC383," ",AD383)</f>
        <v>#REF!</v>
      </c>
    </row>
    <row r="384" ht="15.75" customHeight="1">
      <c r="A384" s="712"/>
      <c r="B384" s="610"/>
      <c r="C384" s="610"/>
      <c r="D384" s="610"/>
      <c r="E384" s="610"/>
      <c r="F384" s="610"/>
      <c r="G384" s="610"/>
      <c r="H384" s="610"/>
      <c r="I384" s="610"/>
      <c r="J384" s="610"/>
      <c r="K384" s="610"/>
      <c r="L384" s="610"/>
      <c r="M384" s="610"/>
      <c r="N384" s="611"/>
      <c r="O384" s="621" t="s">
        <v>8655</v>
      </c>
      <c r="P384" s="612" t="s">
        <v>7930</v>
      </c>
      <c r="Q384" s="612"/>
      <c r="R384" s="611">
        <v>349.0</v>
      </c>
      <c r="S384" s="613">
        <f t="shared" ref="S384:S385" si="63">4*4</f>
        <v>16</v>
      </c>
      <c r="T384" s="622" t="s">
        <v>1581</v>
      </c>
      <c r="U384" s="622"/>
      <c r="V384" s="614" t="s">
        <v>8656</v>
      </c>
      <c r="W384" s="614" t="s">
        <v>7327</v>
      </c>
      <c r="X384" s="614"/>
      <c r="Y384" s="614"/>
      <c r="Z384" s="615" t="s">
        <v>8657</v>
      </c>
      <c r="AA384" s="623" t="s">
        <v>1581</v>
      </c>
      <c r="AB384" s="633" t="s">
        <v>7381</v>
      </c>
      <c r="AC384" s="416" t="s">
        <v>8658</v>
      </c>
      <c r="AE384" s="9" t="str">
        <f t="shared" si="62"/>
        <v>#REF!</v>
      </c>
    </row>
    <row r="385" ht="15.75" customHeight="1">
      <c r="A385" s="712"/>
      <c r="B385" s="610"/>
      <c r="C385" s="610"/>
      <c r="D385" s="610"/>
      <c r="E385" s="610"/>
      <c r="F385" s="610"/>
      <c r="G385" s="610"/>
      <c r="H385" s="610"/>
      <c r="I385" s="610"/>
      <c r="J385" s="610"/>
      <c r="K385" s="610"/>
      <c r="L385" s="610"/>
      <c r="M385" s="610"/>
      <c r="N385" s="611"/>
      <c r="O385" s="621" t="s">
        <v>8659</v>
      </c>
      <c r="P385" s="612" t="s">
        <v>7930</v>
      </c>
      <c r="Q385" s="612"/>
      <c r="R385" s="611">
        <v>351.0</v>
      </c>
      <c r="S385" s="613">
        <f t="shared" si="63"/>
        <v>16</v>
      </c>
      <c r="T385" s="622" t="s">
        <v>1581</v>
      </c>
      <c r="U385" s="622"/>
      <c r="V385" s="614"/>
      <c r="W385" s="614" t="s">
        <v>7327</v>
      </c>
      <c r="X385" s="614"/>
      <c r="Y385" s="614"/>
      <c r="Z385" s="615"/>
      <c r="AA385" s="623" t="s">
        <v>1581</v>
      </c>
      <c r="AB385" s="624" t="s">
        <v>44</v>
      </c>
      <c r="AE385" s="9" t="str">
        <f t="shared" si="62"/>
        <v>#REF!</v>
      </c>
    </row>
    <row r="386" ht="15.75" customHeight="1">
      <c r="A386" s="712"/>
      <c r="B386" s="610"/>
      <c r="C386" s="610"/>
      <c r="D386" s="610"/>
      <c r="E386" s="610"/>
      <c r="F386" s="610"/>
      <c r="G386" s="610"/>
      <c r="H386" s="610"/>
      <c r="I386" s="610"/>
      <c r="J386" s="610"/>
      <c r="K386" s="610"/>
      <c r="L386" s="610"/>
      <c r="M386" s="610"/>
      <c r="N386" s="611" t="s">
        <v>8660</v>
      </c>
      <c r="O386" s="621" t="s">
        <v>8661</v>
      </c>
      <c r="P386" s="612" t="s">
        <v>1603</v>
      </c>
      <c r="Q386" s="612"/>
      <c r="R386" s="611">
        <v>352.0</v>
      </c>
      <c r="S386" s="613">
        <v>15.05</v>
      </c>
      <c r="T386" s="622">
        <v>48823.0</v>
      </c>
      <c r="U386" s="622"/>
      <c r="V386" s="614" t="s">
        <v>8662</v>
      </c>
      <c r="W386" s="614" t="s">
        <v>7327</v>
      </c>
      <c r="X386" s="614"/>
      <c r="Y386" s="614"/>
      <c r="Z386" s="643" t="s">
        <v>8663</v>
      </c>
      <c r="AA386" s="626" t="s">
        <v>107</v>
      </c>
      <c r="AB386" s="624" t="s">
        <v>44</v>
      </c>
      <c r="AE386" s="9" t="s">
        <v>260</v>
      </c>
    </row>
    <row r="387" ht="15.75" customHeight="1">
      <c r="A387" s="712"/>
      <c r="B387" s="610"/>
      <c r="C387" s="610"/>
      <c r="D387" s="610"/>
      <c r="E387" s="610"/>
      <c r="F387" s="610"/>
      <c r="G387" s="610"/>
      <c r="H387" s="610"/>
      <c r="I387" s="610"/>
      <c r="J387" s="610"/>
      <c r="K387" s="610"/>
      <c r="L387" s="610"/>
      <c r="M387" s="610"/>
      <c r="N387" s="611" t="s">
        <v>8664</v>
      </c>
      <c r="O387" s="621" t="s">
        <v>8665</v>
      </c>
      <c r="P387" s="612" t="s">
        <v>5592</v>
      </c>
      <c r="Q387" s="612"/>
      <c r="R387" s="611">
        <v>353.0</v>
      </c>
      <c r="S387" s="613">
        <f t="shared" ref="S387:S397" si="64">3.5*4.3</f>
        <v>15.05</v>
      </c>
      <c r="T387" s="622">
        <v>45693.0</v>
      </c>
      <c r="U387" s="622"/>
      <c r="V387" s="614">
        <v>9.989874163E9</v>
      </c>
      <c r="W387" s="614" t="s">
        <v>7327</v>
      </c>
      <c r="X387" s="614"/>
      <c r="Y387" s="614"/>
      <c r="Z387" s="615" t="s">
        <v>8666</v>
      </c>
      <c r="AA387" s="623"/>
      <c r="AB387" s="624" t="s">
        <v>44</v>
      </c>
      <c r="AE387" s="9" t="str">
        <f t="shared" ref="AE387:AE399" si="65">CONCATENATE(O387," "," CON EL PUESTO NUMERO ",R387," CON EL GIRO ",P387," VIGENCIA DEL CONTRATO: ",AA387," LOCAL  ",AB387,", CONSTA EN EL SISTEMA: "," ",#REF!," ",AC387," ",AD387)</f>
        <v>#REF!</v>
      </c>
    </row>
    <row r="388" ht="15.75" customHeight="1">
      <c r="A388" s="712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85" t="s">
        <v>8667</v>
      </c>
      <c r="O388" s="621" t="s">
        <v>8668</v>
      </c>
      <c r="P388" s="612" t="s">
        <v>1603</v>
      </c>
      <c r="Q388" s="612"/>
      <c r="R388" s="611">
        <v>354.0</v>
      </c>
      <c r="S388" s="613">
        <f t="shared" si="64"/>
        <v>15.05</v>
      </c>
      <c r="T388" s="622" t="s">
        <v>1581</v>
      </c>
      <c r="U388" s="622"/>
      <c r="V388" s="614">
        <v>2819464.0</v>
      </c>
      <c r="W388" s="614" t="s">
        <v>7327</v>
      </c>
      <c r="X388" s="614"/>
      <c r="Y388" s="85" t="s">
        <v>8667</v>
      </c>
      <c r="Z388" s="643" t="s">
        <v>8669</v>
      </c>
      <c r="AA388" s="623" t="s">
        <v>1581</v>
      </c>
      <c r="AB388" s="624" t="s">
        <v>44</v>
      </c>
      <c r="AC388" s="99" t="s">
        <v>8667</v>
      </c>
      <c r="AE388" s="9" t="str">
        <f t="shared" si="65"/>
        <v>#REF!</v>
      </c>
    </row>
    <row r="389" ht="15.75" customHeight="1">
      <c r="A389" s="712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1"/>
      <c r="O389" s="621" t="s">
        <v>8670</v>
      </c>
      <c r="P389" s="612" t="s">
        <v>8671</v>
      </c>
      <c r="Q389" s="612"/>
      <c r="R389" s="611">
        <v>355.0</v>
      </c>
      <c r="S389" s="613">
        <f t="shared" si="64"/>
        <v>15.05</v>
      </c>
      <c r="T389" s="622" t="s">
        <v>1581</v>
      </c>
      <c r="U389" s="622"/>
      <c r="V389" s="614" t="s">
        <v>8672</v>
      </c>
      <c r="W389" s="614" t="s">
        <v>7327</v>
      </c>
      <c r="X389" s="614"/>
      <c r="Y389" s="614"/>
      <c r="Z389" s="615" t="s">
        <v>8673</v>
      </c>
      <c r="AA389" s="623" t="s">
        <v>1581</v>
      </c>
      <c r="AB389" s="624" t="s">
        <v>44</v>
      </c>
      <c r="AE389" s="9" t="str">
        <f t="shared" si="65"/>
        <v>#REF!</v>
      </c>
    </row>
    <row r="390" ht="15.75" customHeight="1">
      <c r="A390" s="712"/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1"/>
      <c r="O390" s="621" t="s">
        <v>8674</v>
      </c>
      <c r="P390" s="612" t="s">
        <v>8675</v>
      </c>
      <c r="Q390" s="612"/>
      <c r="R390" s="611">
        <v>356.0</v>
      </c>
      <c r="S390" s="613">
        <f t="shared" si="64"/>
        <v>15.05</v>
      </c>
      <c r="T390" s="622" t="s">
        <v>1581</v>
      </c>
      <c r="U390" s="622"/>
      <c r="V390" s="614" t="s">
        <v>8676</v>
      </c>
      <c r="W390" s="614" t="s">
        <v>7327</v>
      </c>
      <c r="X390" s="614"/>
      <c r="Y390" s="614"/>
      <c r="Z390" s="615" t="s">
        <v>8677</v>
      </c>
      <c r="AA390" s="623" t="s">
        <v>1581</v>
      </c>
      <c r="AB390" s="624" t="s">
        <v>44</v>
      </c>
      <c r="AE390" s="9" t="str">
        <f t="shared" si="65"/>
        <v>#REF!</v>
      </c>
    </row>
    <row r="391" ht="15.75" customHeight="1">
      <c r="A391" s="712"/>
      <c r="B391" s="610"/>
      <c r="C391" s="610"/>
      <c r="D391" s="610"/>
      <c r="E391" s="610"/>
      <c r="F391" s="610"/>
      <c r="G391" s="610"/>
      <c r="H391" s="610"/>
      <c r="I391" s="610"/>
      <c r="J391" s="610"/>
      <c r="K391" s="610"/>
      <c r="L391" s="610"/>
      <c r="M391" s="610"/>
      <c r="N391" s="611"/>
      <c r="O391" s="621" t="s">
        <v>8678</v>
      </c>
      <c r="P391" s="612" t="s">
        <v>1603</v>
      </c>
      <c r="Q391" s="612"/>
      <c r="R391" s="611">
        <v>357.0</v>
      </c>
      <c r="S391" s="613">
        <f t="shared" si="64"/>
        <v>15.05</v>
      </c>
      <c r="T391" s="622" t="s">
        <v>1581</v>
      </c>
      <c r="U391" s="622"/>
      <c r="V391" s="614">
        <v>4110588.0</v>
      </c>
      <c r="W391" s="614" t="s">
        <v>7327</v>
      </c>
      <c r="X391" s="614" t="s">
        <v>8679</v>
      </c>
      <c r="Y391" s="614"/>
      <c r="Z391" s="615" t="s">
        <v>8680</v>
      </c>
      <c r="AA391" s="623" t="s">
        <v>1581</v>
      </c>
      <c r="AB391" s="624" t="s">
        <v>44</v>
      </c>
      <c r="AE391" s="9" t="str">
        <f t="shared" si="65"/>
        <v>#REF!</v>
      </c>
    </row>
    <row r="392" ht="15.75" customHeight="1">
      <c r="A392" s="712"/>
      <c r="B392" s="610"/>
      <c r="C392" s="610"/>
      <c r="D392" s="610"/>
      <c r="E392" s="610"/>
      <c r="F392" s="610"/>
      <c r="G392" s="610"/>
      <c r="H392" s="610"/>
      <c r="I392" s="610"/>
      <c r="J392" s="610"/>
      <c r="K392" s="610"/>
      <c r="L392" s="610"/>
      <c r="M392" s="610"/>
      <c r="N392" s="611"/>
      <c r="O392" s="621" t="s">
        <v>8681</v>
      </c>
      <c r="P392" s="612" t="s">
        <v>1603</v>
      </c>
      <c r="Q392" s="612"/>
      <c r="R392" s="611">
        <v>358.0</v>
      </c>
      <c r="S392" s="613">
        <f t="shared" si="64"/>
        <v>15.05</v>
      </c>
      <c r="T392" s="622" t="str">
        <f t="shared" ref="T392:T394" si="66">DATE(YEAR(V392)+2,MONTH(V392),DAY(V392))</f>
        <v>#NUM!</v>
      </c>
      <c r="U392" s="622"/>
      <c r="V392" s="614" t="s">
        <v>8682</v>
      </c>
      <c r="W392" s="614" t="s">
        <v>7327</v>
      </c>
      <c r="X392" s="614"/>
      <c r="Y392" s="614"/>
      <c r="Z392" s="615" t="s">
        <v>8683</v>
      </c>
      <c r="AA392" s="626" t="s">
        <v>107</v>
      </c>
      <c r="AB392" s="633" t="s">
        <v>7381</v>
      </c>
      <c r="AC392" s="416" t="s">
        <v>44</v>
      </c>
      <c r="AE392" s="9" t="str">
        <f t="shared" si="65"/>
        <v>#REF!</v>
      </c>
    </row>
    <row r="393" ht="15.75" customHeight="1">
      <c r="A393" s="712"/>
      <c r="B393" s="610"/>
      <c r="C393" s="610"/>
      <c r="D393" s="610"/>
      <c r="E393" s="610"/>
      <c r="F393" s="610"/>
      <c r="G393" s="610"/>
      <c r="H393" s="610"/>
      <c r="I393" s="610"/>
      <c r="J393" s="610"/>
      <c r="K393" s="610"/>
      <c r="L393" s="610"/>
      <c r="M393" s="610"/>
      <c r="N393" s="611"/>
      <c r="O393" s="621" t="s">
        <v>8684</v>
      </c>
      <c r="P393" s="612" t="s">
        <v>1623</v>
      </c>
      <c r="Q393" s="612"/>
      <c r="R393" s="611">
        <v>359.0</v>
      </c>
      <c r="S393" s="613">
        <f t="shared" si="64"/>
        <v>15.05</v>
      </c>
      <c r="T393" s="622" t="str">
        <f t="shared" si="66"/>
        <v>#NUM!</v>
      </c>
      <c r="U393" s="622"/>
      <c r="V393" s="614" t="s">
        <v>8685</v>
      </c>
      <c r="W393" s="614" t="s">
        <v>7327</v>
      </c>
      <c r="X393" s="614"/>
      <c r="Y393" s="614"/>
      <c r="Z393" s="615" t="s">
        <v>8686</v>
      </c>
      <c r="AA393" s="647" t="s">
        <v>41</v>
      </c>
      <c r="AB393" s="633" t="s">
        <v>7381</v>
      </c>
      <c r="AE393" s="9" t="str">
        <f t="shared" si="65"/>
        <v>#REF!</v>
      </c>
    </row>
    <row r="394" ht="15.75" customHeight="1">
      <c r="A394" s="712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1"/>
      <c r="O394" s="621" t="s">
        <v>8687</v>
      </c>
      <c r="P394" s="612" t="s">
        <v>1623</v>
      </c>
      <c r="Q394" s="612"/>
      <c r="R394" s="611">
        <v>360.0</v>
      </c>
      <c r="S394" s="613">
        <f t="shared" si="64"/>
        <v>15.05</v>
      </c>
      <c r="T394" s="622">
        <f t="shared" si="66"/>
        <v>2889915</v>
      </c>
      <c r="U394" s="622"/>
      <c r="V394" s="614">
        <v>2889184.0</v>
      </c>
      <c r="W394" s="614" t="s">
        <v>7327</v>
      </c>
      <c r="X394" s="614"/>
      <c r="Y394" s="614"/>
      <c r="Z394" s="615" t="s">
        <v>8688</v>
      </c>
      <c r="AA394" s="647" t="s">
        <v>41</v>
      </c>
      <c r="AB394" s="633" t="s">
        <v>7381</v>
      </c>
      <c r="AE394" s="9" t="str">
        <f t="shared" si="65"/>
        <v>#REF!</v>
      </c>
    </row>
    <row r="395" ht="15.75" customHeight="1">
      <c r="A395" s="712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1"/>
      <c r="O395" s="621" t="s">
        <v>8689</v>
      </c>
      <c r="P395" s="612" t="s">
        <v>3976</v>
      </c>
      <c r="Q395" s="612"/>
      <c r="R395" s="611">
        <v>361.0</v>
      </c>
      <c r="S395" s="613">
        <f t="shared" si="64"/>
        <v>15.05</v>
      </c>
      <c r="T395" s="622" t="s">
        <v>1581</v>
      </c>
      <c r="U395" s="622"/>
      <c r="V395" s="614" t="s">
        <v>8690</v>
      </c>
      <c r="W395" s="614" t="s">
        <v>7327</v>
      </c>
      <c r="X395" s="614"/>
      <c r="Y395" s="614"/>
      <c r="Z395" s="615" t="s">
        <v>8691</v>
      </c>
      <c r="AA395" s="623" t="s">
        <v>1581</v>
      </c>
      <c r="AB395" s="624" t="s">
        <v>44</v>
      </c>
      <c r="AE395" s="9" t="str">
        <f t="shared" si="65"/>
        <v>#REF!</v>
      </c>
    </row>
    <row r="396" ht="15.75" customHeight="1">
      <c r="A396" s="712"/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42"/>
      <c r="O396" s="673" t="s">
        <v>8692</v>
      </c>
      <c r="P396" s="641" t="s">
        <v>1603</v>
      </c>
      <c r="Q396" s="641"/>
      <c r="R396" s="642">
        <v>362.0</v>
      </c>
      <c r="S396" s="613">
        <f t="shared" si="64"/>
        <v>15.05</v>
      </c>
      <c r="T396" s="622" t="s">
        <v>1581</v>
      </c>
      <c r="U396" s="622"/>
      <c r="V396" s="614">
        <v>2889184.0</v>
      </c>
      <c r="W396" s="614" t="s">
        <v>7327</v>
      </c>
      <c r="X396" s="614"/>
      <c r="Y396" s="614"/>
      <c r="Z396" s="615" t="s">
        <v>8693</v>
      </c>
      <c r="AA396" s="623" t="s">
        <v>1581</v>
      </c>
      <c r="AB396" s="624" t="s">
        <v>44</v>
      </c>
      <c r="AE396" s="9" t="str">
        <f t="shared" si="65"/>
        <v>#REF!</v>
      </c>
    </row>
    <row r="397" ht="15.75" customHeight="1">
      <c r="A397" s="712"/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1"/>
      <c r="O397" s="621" t="s">
        <v>8694</v>
      </c>
      <c r="P397" s="612" t="s">
        <v>8695</v>
      </c>
      <c r="Q397" s="612"/>
      <c r="R397" s="611">
        <v>363.0</v>
      </c>
      <c r="S397" s="613">
        <f t="shared" si="64"/>
        <v>15.05</v>
      </c>
      <c r="T397" s="622">
        <f>DATE(YEAR(V397)+2,MONTH(V397),DAY(V397))</f>
        <v>730</v>
      </c>
      <c r="U397" s="622"/>
      <c r="V397" s="614"/>
      <c r="W397" s="614" t="s">
        <v>7327</v>
      </c>
      <c r="X397" s="614"/>
      <c r="Y397" s="614"/>
      <c r="Z397" s="615"/>
      <c r="AA397" s="626" t="s">
        <v>107</v>
      </c>
      <c r="AB397" s="624" t="s">
        <v>44</v>
      </c>
      <c r="AC397" s="81"/>
      <c r="AD397" s="81" t="s">
        <v>8696</v>
      </c>
      <c r="AE397" s="81" t="str">
        <f t="shared" si="65"/>
        <v>#REF!</v>
      </c>
    </row>
    <row r="398" ht="15.75" customHeight="1">
      <c r="A398" s="712"/>
      <c r="B398" s="610"/>
      <c r="C398" s="610"/>
      <c r="D398" s="610"/>
      <c r="E398" s="610"/>
      <c r="F398" s="610"/>
      <c r="G398" s="610"/>
      <c r="H398" s="610"/>
      <c r="I398" s="610"/>
      <c r="J398" s="610"/>
      <c r="K398" s="610"/>
      <c r="L398" s="610"/>
      <c r="M398" s="610"/>
      <c r="N398" s="644"/>
      <c r="O398" s="645" t="s">
        <v>8697</v>
      </c>
      <c r="P398" s="646" t="s">
        <v>224</v>
      </c>
      <c r="Q398" s="646"/>
      <c r="R398" s="644" t="s">
        <v>8698</v>
      </c>
      <c r="S398" s="613">
        <f>3.5*3.5</f>
        <v>12.25</v>
      </c>
      <c r="T398" s="622" t="s">
        <v>1581</v>
      </c>
      <c r="U398" s="622"/>
      <c r="V398" s="614" t="s">
        <v>8699</v>
      </c>
      <c r="W398" s="614" t="s">
        <v>7327</v>
      </c>
      <c r="X398" s="614"/>
      <c r="Y398" s="614"/>
      <c r="Z398" s="615" t="s">
        <v>8700</v>
      </c>
      <c r="AA398" s="623" t="s">
        <v>1581</v>
      </c>
      <c r="AB398" s="416"/>
      <c r="AE398" s="9" t="str">
        <f t="shared" si="65"/>
        <v>#REF!</v>
      </c>
    </row>
    <row r="399" ht="15.75" customHeight="1">
      <c r="A399" s="712"/>
      <c r="B399" s="610"/>
      <c r="C399" s="610"/>
      <c r="D399" s="610"/>
      <c r="E399" s="610"/>
      <c r="F399" s="610"/>
      <c r="G399" s="610"/>
      <c r="H399" s="610"/>
      <c r="I399" s="610"/>
      <c r="J399" s="610"/>
      <c r="K399" s="610"/>
      <c r="L399" s="610"/>
      <c r="M399" s="610"/>
      <c r="N399" s="657" t="s">
        <v>8701</v>
      </c>
      <c r="O399" s="621" t="s">
        <v>8702</v>
      </c>
      <c r="P399" s="612" t="s">
        <v>8326</v>
      </c>
      <c r="Q399" s="612"/>
      <c r="R399" s="611">
        <v>365.0</v>
      </c>
      <c r="S399" s="613">
        <v>12.25</v>
      </c>
      <c r="T399" s="622" t="s">
        <v>1581</v>
      </c>
      <c r="U399" s="657" t="s">
        <v>8701</v>
      </c>
      <c r="V399" s="614"/>
      <c r="W399" s="614" t="s">
        <v>7327</v>
      </c>
      <c r="X399" s="657" t="s">
        <v>8701</v>
      </c>
      <c r="Y399" s="657" t="s">
        <v>8701</v>
      </c>
      <c r="Z399" s="657" t="s">
        <v>8701</v>
      </c>
      <c r="AA399" s="623" t="s">
        <v>1581</v>
      </c>
      <c r="AB399" s="657" t="s">
        <v>8701</v>
      </c>
      <c r="AC399" s="657" t="s">
        <v>8701</v>
      </c>
      <c r="AD399" s="657" t="s">
        <v>8701</v>
      </c>
      <c r="AE399" s="9" t="str">
        <f t="shared" si="65"/>
        <v>#REF!</v>
      </c>
    </row>
    <row r="400" ht="15.75" customHeight="1">
      <c r="A400" s="712"/>
      <c r="B400" s="610"/>
      <c r="C400" s="610"/>
      <c r="D400" s="610"/>
      <c r="E400" s="610"/>
      <c r="F400" s="610"/>
      <c r="G400" s="610"/>
      <c r="H400" s="610"/>
      <c r="I400" s="610"/>
      <c r="J400" s="610"/>
      <c r="K400" s="610"/>
      <c r="L400" s="610"/>
      <c r="M400" s="610"/>
      <c r="N400" s="611"/>
      <c r="O400" s="621" t="s">
        <v>8703</v>
      </c>
      <c r="P400" s="612" t="s">
        <v>8704</v>
      </c>
      <c r="Q400" s="612"/>
      <c r="R400" s="611">
        <v>366.0</v>
      </c>
      <c r="S400" s="613">
        <v>12.25</v>
      </c>
      <c r="T400" s="622" t="s">
        <v>1581</v>
      </c>
      <c r="U400" s="622"/>
      <c r="V400" s="614" t="s">
        <v>8705</v>
      </c>
      <c r="W400" s="614" t="s">
        <v>7327</v>
      </c>
      <c r="X400" s="614"/>
      <c r="Y400" s="614"/>
      <c r="Z400" s="615" t="s">
        <v>8706</v>
      </c>
      <c r="AA400" s="623" t="s">
        <v>1581</v>
      </c>
      <c r="AB400" s="416"/>
      <c r="AE400" s="9" t="str">
        <f>CONCATENATE(O400," "," CON EL PUESTO NUMERO ",R400," CON EL GIRO ",P400," VIGENCIA DEL CONTRATO: ",AA400," LOCAL  ",AB400,", CONSTA EN EL SISTEMA: "," ",#REF!," ",AC400," ",#REF!)</f>
        <v>#REF!</v>
      </c>
    </row>
    <row r="401" ht="15.75" customHeight="1">
      <c r="A401" s="712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1"/>
      <c r="O401" s="621" t="s">
        <v>8707</v>
      </c>
      <c r="P401" s="612" t="s">
        <v>8708</v>
      </c>
      <c r="Q401" s="612"/>
      <c r="R401" s="611">
        <v>367.0</v>
      </c>
      <c r="S401" s="613">
        <v>9.36</v>
      </c>
      <c r="T401" s="622" t="s">
        <v>1581</v>
      </c>
      <c r="U401" s="622"/>
      <c r="V401" s="614" t="s">
        <v>8709</v>
      </c>
      <c r="W401" s="614" t="s">
        <v>7327</v>
      </c>
      <c r="X401" s="614"/>
      <c r="Y401" s="614"/>
      <c r="Z401" s="615" t="s">
        <v>7374</v>
      </c>
      <c r="AA401" s="623" t="s">
        <v>1581</v>
      </c>
      <c r="AB401" s="633" t="s">
        <v>7381</v>
      </c>
      <c r="AC401" s="9" t="s">
        <v>7668</v>
      </c>
      <c r="AD401" s="9" t="s">
        <v>8710</v>
      </c>
      <c r="AE401" s="9" t="str">
        <f t="shared" ref="AE401:AE431" si="67">CONCATENATE(O401," "," CON EL PUESTO NUMERO ",R401," CON EL GIRO ",P401," VIGENCIA DEL CONTRATO: ",AA401," LOCAL  ",AB401,", CONSTA EN EL SISTEMA: "," ",#REF!," ",AC401," ",AD401)</f>
        <v>#REF!</v>
      </c>
    </row>
    <row r="402" ht="15.75" customHeight="1">
      <c r="A402" s="712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784" t="s">
        <v>8711</v>
      </c>
      <c r="O402" s="785" t="s">
        <v>8712</v>
      </c>
      <c r="P402" s="612" t="s">
        <v>224</v>
      </c>
      <c r="Q402" s="612"/>
      <c r="R402" s="611" t="s">
        <v>8713</v>
      </c>
      <c r="S402" s="613">
        <v>9.36</v>
      </c>
      <c r="T402" s="611" t="s">
        <v>8714</v>
      </c>
      <c r="U402" s="99" t="s">
        <v>8715</v>
      </c>
      <c r="V402" s="614">
        <v>4101053.0</v>
      </c>
      <c r="W402" s="614" t="s">
        <v>7327</v>
      </c>
      <c r="X402" s="614" t="s">
        <v>8716</v>
      </c>
      <c r="Y402" s="786" t="s">
        <v>8717</v>
      </c>
      <c r="Z402" s="615" t="s">
        <v>8718</v>
      </c>
      <c r="AA402" s="611" t="s">
        <v>8714</v>
      </c>
      <c r="AB402" s="416"/>
      <c r="AC402" s="99" t="s">
        <v>8715</v>
      </c>
      <c r="AD402" s="99" t="s">
        <v>8715</v>
      </c>
      <c r="AE402" s="9" t="str">
        <f t="shared" si="67"/>
        <v>#REF!</v>
      </c>
    </row>
    <row r="403" ht="15.75" customHeight="1">
      <c r="A403" s="712"/>
      <c r="B403" s="610"/>
      <c r="C403" s="610"/>
      <c r="D403" s="610"/>
      <c r="E403" s="610"/>
      <c r="F403" s="610"/>
      <c r="G403" s="610"/>
      <c r="H403" s="610"/>
      <c r="I403" s="610"/>
      <c r="J403" s="610"/>
      <c r="K403" s="610"/>
      <c r="L403" s="610"/>
      <c r="M403" s="610"/>
      <c r="N403" s="611"/>
      <c r="O403" s="621" t="s">
        <v>8719</v>
      </c>
      <c r="P403" s="612" t="s">
        <v>7439</v>
      </c>
      <c r="Q403" s="612"/>
      <c r="R403" s="611">
        <v>368.0</v>
      </c>
      <c r="S403" s="613">
        <v>9.36</v>
      </c>
      <c r="T403" s="622" t="s">
        <v>1581</v>
      </c>
      <c r="U403" s="622"/>
      <c r="V403" s="614" t="s">
        <v>8720</v>
      </c>
      <c r="W403" s="614" t="s">
        <v>7327</v>
      </c>
      <c r="X403" s="614"/>
      <c r="Y403" s="614"/>
      <c r="Z403" s="615" t="s">
        <v>8721</v>
      </c>
      <c r="AA403" s="623" t="s">
        <v>1581</v>
      </c>
      <c r="AB403" s="624" t="s">
        <v>44</v>
      </c>
      <c r="AC403" s="416" t="s">
        <v>99</v>
      </c>
      <c r="AE403" s="9" t="str">
        <f t="shared" si="67"/>
        <v>#REF!</v>
      </c>
    </row>
    <row r="404" ht="15.75" customHeight="1">
      <c r="A404" s="712"/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1"/>
      <c r="O404" s="621" t="s">
        <v>8722</v>
      </c>
      <c r="P404" s="612" t="s">
        <v>1603</v>
      </c>
      <c r="Q404" s="612"/>
      <c r="R404" s="611">
        <v>369.0</v>
      </c>
      <c r="S404" s="613">
        <v>9.36</v>
      </c>
      <c r="T404" s="622" t="str">
        <f>DATE(YEAR(V404)+2,MONTH(V404),DAY(V404))</f>
        <v>#NUM!</v>
      </c>
      <c r="U404" s="622"/>
      <c r="V404" s="614" t="s">
        <v>8723</v>
      </c>
      <c r="W404" s="614" t="s">
        <v>7327</v>
      </c>
      <c r="X404" s="614"/>
      <c r="Y404" s="614"/>
      <c r="Z404" s="615" t="s">
        <v>8724</v>
      </c>
      <c r="AA404" s="626" t="s">
        <v>107</v>
      </c>
      <c r="AB404" s="624" t="s">
        <v>44</v>
      </c>
      <c r="AE404" s="9" t="str">
        <f t="shared" si="67"/>
        <v>#REF!</v>
      </c>
    </row>
    <row r="405" ht="15.75" customHeight="1">
      <c r="A405" s="712"/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1"/>
      <c r="O405" s="621" t="s">
        <v>8725</v>
      </c>
      <c r="P405" s="612" t="s">
        <v>8726</v>
      </c>
      <c r="Q405" s="612"/>
      <c r="R405" s="611">
        <v>370.0</v>
      </c>
      <c r="S405" s="613">
        <v>9.36</v>
      </c>
      <c r="T405" s="622" t="s">
        <v>1581</v>
      </c>
      <c r="U405" s="622"/>
      <c r="V405" s="614" t="s">
        <v>8727</v>
      </c>
      <c r="W405" s="614" t="s">
        <v>7327</v>
      </c>
      <c r="X405" s="614"/>
      <c r="Y405" s="614"/>
      <c r="Z405" s="615" t="s">
        <v>7327</v>
      </c>
      <c r="AA405" s="623" t="s">
        <v>1581</v>
      </c>
      <c r="AB405" s="624" t="s">
        <v>44</v>
      </c>
      <c r="AE405" s="9" t="str">
        <f t="shared" si="67"/>
        <v>#REF!</v>
      </c>
    </row>
    <row r="406" ht="15.75" customHeight="1">
      <c r="A406" s="712"/>
      <c r="B406" s="610"/>
      <c r="C406" s="610"/>
      <c r="D406" s="610"/>
      <c r="E406" s="610"/>
      <c r="F406" s="610"/>
      <c r="G406" s="610"/>
      <c r="H406" s="610"/>
      <c r="I406" s="610"/>
      <c r="J406" s="610"/>
      <c r="K406" s="610"/>
      <c r="L406" s="610"/>
      <c r="M406" s="610"/>
      <c r="N406" s="642"/>
      <c r="O406" s="673" t="s">
        <v>8728</v>
      </c>
      <c r="P406" s="641" t="s">
        <v>5592</v>
      </c>
      <c r="Q406" s="641"/>
      <c r="R406" s="642">
        <v>371.0</v>
      </c>
      <c r="S406" s="613">
        <v>9.36</v>
      </c>
      <c r="T406" s="622" t="str">
        <f>DATE(YEAR(V406)+2,MONTH(V406),DAY(V406))</f>
        <v>#NUM!</v>
      </c>
      <c r="U406" s="622"/>
      <c r="V406" s="614" t="s">
        <v>8729</v>
      </c>
      <c r="W406" s="614" t="s">
        <v>7327</v>
      </c>
      <c r="X406" s="614"/>
      <c r="Y406" s="614"/>
      <c r="Z406" s="615" t="s">
        <v>8730</v>
      </c>
      <c r="AA406" s="626" t="s">
        <v>107</v>
      </c>
      <c r="AB406" s="624" t="s">
        <v>44</v>
      </c>
      <c r="AE406" s="9" t="str">
        <f t="shared" si="67"/>
        <v>#REF!</v>
      </c>
    </row>
    <row r="407" ht="15.75" customHeight="1">
      <c r="A407" s="712"/>
      <c r="B407" s="610"/>
      <c r="C407" s="610"/>
      <c r="D407" s="610"/>
      <c r="E407" s="610"/>
      <c r="F407" s="610"/>
      <c r="G407" s="610"/>
      <c r="H407" s="610"/>
      <c r="I407" s="610"/>
      <c r="J407" s="610"/>
      <c r="K407" s="610"/>
      <c r="L407" s="610"/>
      <c r="M407" s="610"/>
      <c r="N407" s="611"/>
      <c r="O407" s="621" t="s">
        <v>8731</v>
      </c>
      <c r="P407" s="612" t="s">
        <v>1603</v>
      </c>
      <c r="Q407" s="612"/>
      <c r="R407" s="611">
        <v>372.0</v>
      </c>
      <c r="S407" s="613">
        <v>9.36</v>
      </c>
      <c r="T407" s="622" t="s">
        <v>1581</v>
      </c>
      <c r="U407" s="622"/>
      <c r="V407" s="614">
        <v>2816908.0</v>
      </c>
      <c r="W407" s="614" t="s">
        <v>7327</v>
      </c>
      <c r="X407" s="614"/>
      <c r="Y407" s="614"/>
      <c r="Z407" s="615" t="s">
        <v>8732</v>
      </c>
      <c r="AA407" s="623" t="s">
        <v>1581</v>
      </c>
      <c r="AB407" s="624" t="s">
        <v>44</v>
      </c>
      <c r="AC407" s="81"/>
      <c r="AD407" s="371" t="s">
        <v>7417</v>
      </c>
      <c r="AE407" s="81" t="str">
        <f t="shared" si="67"/>
        <v>#REF!</v>
      </c>
    </row>
    <row r="408" ht="15.75" customHeight="1">
      <c r="A408" s="712"/>
      <c r="B408" s="610"/>
      <c r="C408" s="610"/>
      <c r="D408" s="610"/>
      <c r="E408" s="610"/>
      <c r="F408" s="610"/>
      <c r="G408" s="610"/>
      <c r="H408" s="610"/>
      <c r="I408" s="610"/>
      <c r="J408" s="610"/>
      <c r="K408" s="610"/>
      <c r="L408" s="610"/>
      <c r="M408" s="610"/>
      <c r="N408" s="611"/>
      <c r="O408" s="621" t="s">
        <v>8731</v>
      </c>
      <c r="P408" s="612" t="s">
        <v>7466</v>
      </c>
      <c r="Q408" s="612"/>
      <c r="R408" s="611">
        <v>373.0</v>
      </c>
      <c r="S408" s="613">
        <v>9.36</v>
      </c>
      <c r="T408" s="622" t="s">
        <v>1581</v>
      </c>
      <c r="U408" s="622"/>
      <c r="V408" s="614">
        <v>2816908.0</v>
      </c>
      <c r="W408" s="614" t="s">
        <v>7327</v>
      </c>
      <c r="X408" s="614"/>
      <c r="Y408" s="614"/>
      <c r="Z408" s="615" t="s">
        <v>8732</v>
      </c>
      <c r="AA408" s="623" t="s">
        <v>1581</v>
      </c>
      <c r="AB408" s="624" t="s">
        <v>44</v>
      </c>
      <c r="AC408" s="81"/>
      <c r="AD408" s="371" t="s">
        <v>7417</v>
      </c>
      <c r="AE408" s="81" t="str">
        <f t="shared" si="67"/>
        <v>#REF!</v>
      </c>
    </row>
    <row r="409" ht="15.75" customHeight="1">
      <c r="A409" s="712"/>
      <c r="B409" s="610"/>
      <c r="C409" s="610"/>
      <c r="D409" s="610"/>
      <c r="E409" s="610"/>
      <c r="F409" s="610"/>
      <c r="G409" s="610"/>
      <c r="H409" s="610"/>
      <c r="I409" s="610"/>
      <c r="J409" s="610"/>
      <c r="K409" s="610"/>
      <c r="L409" s="610"/>
      <c r="M409" s="610"/>
      <c r="N409" s="644"/>
      <c r="O409" s="645" t="s">
        <v>8733</v>
      </c>
      <c r="P409" s="646" t="s">
        <v>8734</v>
      </c>
      <c r="Q409" s="646"/>
      <c r="R409" s="644">
        <v>374.0</v>
      </c>
      <c r="S409" s="613">
        <v>9.36</v>
      </c>
      <c r="T409" s="622" t="s">
        <v>1581</v>
      </c>
      <c r="U409" s="622"/>
      <c r="V409" s="614" t="s">
        <v>8735</v>
      </c>
      <c r="W409" s="614" t="s">
        <v>7327</v>
      </c>
      <c r="X409" s="614"/>
      <c r="Y409" s="614"/>
      <c r="Z409" s="615" t="s">
        <v>8736</v>
      </c>
      <c r="AA409" s="623" t="s">
        <v>1581</v>
      </c>
      <c r="AB409" s="624" t="s">
        <v>44</v>
      </c>
      <c r="AE409" s="9" t="str">
        <f t="shared" si="67"/>
        <v>#REF!</v>
      </c>
    </row>
    <row r="410" ht="15.75" customHeight="1">
      <c r="A410" s="712"/>
      <c r="B410" s="610"/>
      <c r="C410" s="610"/>
      <c r="D410" s="610"/>
      <c r="E410" s="610"/>
      <c r="F410" s="610"/>
      <c r="G410" s="610"/>
      <c r="H410" s="610"/>
      <c r="I410" s="610"/>
      <c r="J410" s="610"/>
      <c r="K410" s="610"/>
      <c r="L410" s="610"/>
      <c r="M410" s="610"/>
      <c r="N410" s="611"/>
      <c r="O410" s="621" t="s">
        <v>8737</v>
      </c>
      <c r="P410" s="612" t="s">
        <v>8738</v>
      </c>
      <c r="Q410" s="612"/>
      <c r="R410" s="611">
        <v>375.0</v>
      </c>
      <c r="S410" s="613">
        <v>9.36</v>
      </c>
      <c r="T410" s="622" t="s">
        <v>1581</v>
      </c>
      <c r="U410" s="622"/>
      <c r="V410" s="614">
        <v>7.2814667E7</v>
      </c>
      <c r="W410" s="614" t="s">
        <v>7327</v>
      </c>
      <c r="X410" s="614"/>
      <c r="Y410" s="614"/>
      <c r="Z410" s="615" t="s">
        <v>8739</v>
      </c>
      <c r="AA410" s="623" t="s">
        <v>1581</v>
      </c>
      <c r="AB410" s="633" t="s">
        <v>7381</v>
      </c>
      <c r="AE410" s="9" t="str">
        <f t="shared" si="67"/>
        <v>#REF!</v>
      </c>
    </row>
    <row r="411" ht="15.75" customHeight="1">
      <c r="A411" s="712"/>
      <c r="B411" s="610"/>
      <c r="C411" s="610"/>
      <c r="D411" s="610"/>
      <c r="E411" s="610"/>
      <c r="F411" s="610"/>
      <c r="G411" s="610"/>
      <c r="H411" s="610"/>
      <c r="I411" s="610"/>
      <c r="J411" s="610"/>
      <c r="K411" s="610"/>
      <c r="L411" s="610"/>
      <c r="M411" s="610"/>
      <c r="N411" s="611"/>
      <c r="O411" s="621" t="s">
        <v>8740</v>
      </c>
      <c r="P411" s="612" t="s">
        <v>8741</v>
      </c>
      <c r="Q411" s="612"/>
      <c r="R411" s="611">
        <v>376.0</v>
      </c>
      <c r="S411" s="613">
        <v>9.36</v>
      </c>
      <c r="T411" s="622">
        <v>44957.0</v>
      </c>
      <c r="U411" s="622"/>
      <c r="V411" s="614" t="s">
        <v>8742</v>
      </c>
      <c r="W411" s="614" t="s">
        <v>7327</v>
      </c>
      <c r="X411" s="614"/>
      <c r="Y411" s="614"/>
      <c r="Z411" s="615" t="s">
        <v>8743</v>
      </c>
      <c r="AA411" s="626" t="s">
        <v>107</v>
      </c>
      <c r="AB411" s="416" t="s">
        <v>44</v>
      </c>
      <c r="AE411" s="9" t="str">
        <f t="shared" si="67"/>
        <v>#REF!</v>
      </c>
    </row>
    <row r="412" ht="15.75" customHeight="1">
      <c r="A412" s="787"/>
      <c r="B412" s="782"/>
      <c r="C412" s="788"/>
      <c r="D412" s="788"/>
      <c r="E412" s="788"/>
      <c r="F412" s="788"/>
      <c r="G412" s="649"/>
      <c r="H412" s="788"/>
      <c r="I412" s="788"/>
      <c r="J412" s="788"/>
      <c r="K412" s="788"/>
      <c r="L412" s="788"/>
      <c r="M412" s="788"/>
      <c r="N412" s="621">
        <v>1.50105039E8</v>
      </c>
      <c r="O412" s="621" t="s">
        <v>8744</v>
      </c>
      <c r="P412" s="612" t="s">
        <v>8745</v>
      </c>
      <c r="Q412" s="612"/>
      <c r="R412" s="611">
        <v>377.0</v>
      </c>
      <c r="S412" s="613">
        <v>9.36</v>
      </c>
      <c r="T412" s="789">
        <v>45383.0</v>
      </c>
      <c r="U412" s="621"/>
      <c r="V412" s="614">
        <v>9.68979043E8</v>
      </c>
      <c r="W412" s="614" t="s">
        <v>7327</v>
      </c>
      <c r="X412" s="614"/>
      <c r="Y412" s="614"/>
      <c r="Z412" s="615" t="s">
        <v>8746</v>
      </c>
      <c r="AA412" s="621" t="s">
        <v>8747</v>
      </c>
      <c r="AB412" s="621" t="s">
        <v>8747</v>
      </c>
      <c r="AC412" s="621" t="s">
        <v>8747</v>
      </c>
      <c r="AD412" s="774"/>
      <c r="AE412" s="9" t="str">
        <f t="shared" si="67"/>
        <v>#REF!</v>
      </c>
    </row>
    <row r="413" ht="15.75" customHeight="1">
      <c r="A413" s="787"/>
      <c r="B413" s="782"/>
      <c r="C413" s="788"/>
      <c r="D413" s="788"/>
      <c r="E413" s="788"/>
      <c r="F413" s="788"/>
      <c r="G413" s="649"/>
      <c r="H413" s="788"/>
      <c r="I413" s="788"/>
      <c r="J413" s="788"/>
      <c r="K413" s="788"/>
      <c r="L413" s="788"/>
      <c r="M413" s="788"/>
      <c r="N413" s="621" t="s">
        <v>7978</v>
      </c>
      <c r="O413" s="621" t="s">
        <v>8748</v>
      </c>
      <c r="P413" s="612" t="s">
        <v>8749</v>
      </c>
      <c r="Q413" s="612"/>
      <c r="R413" s="611">
        <v>378.0</v>
      </c>
      <c r="S413" s="613">
        <v>9.36</v>
      </c>
      <c r="T413" s="621" t="s">
        <v>260</v>
      </c>
      <c r="U413" s="621"/>
      <c r="V413" s="614" t="s">
        <v>8750</v>
      </c>
      <c r="W413" s="614" t="s">
        <v>7327</v>
      </c>
      <c r="X413" s="614"/>
      <c r="Y413" s="614"/>
      <c r="Z413" s="615" t="s">
        <v>8746</v>
      </c>
      <c r="AA413" s="621" t="s">
        <v>260</v>
      </c>
      <c r="AB413" s="624" t="s">
        <v>44</v>
      </c>
      <c r="AC413" s="774"/>
      <c r="AD413" s="774"/>
      <c r="AE413" s="9" t="str">
        <f t="shared" si="67"/>
        <v>#REF!</v>
      </c>
    </row>
    <row r="414" ht="15.75" customHeight="1">
      <c r="A414" s="712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1"/>
      <c r="O414" s="621" t="s">
        <v>8751</v>
      </c>
      <c r="P414" s="612" t="s">
        <v>8752</v>
      </c>
      <c r="Q414" s="612"/>
      <c r="R414" s="611">
        <v>379.0</v>
      </c>
      <c r="S414" s="613">
        <v>9.36</v>
      </c>
      <c r="T414" s="622" t="s">
        <v>1581</v>
      </c>
      <c r="U414" s="622"/>
      <c r="V414" s="614" t="s">
        <v>8753</v>
      </c>
      <c r="W414" s="614" t="s">
        <v>7327</v>
      </c>
      <c r="X414" s="614"/>
      <c r="Y414" s="614"/>
      <c r="Z414" s="615" t="s">
        <v>8754</v>
      </c>
      <c r="AA414" s="623" t="s">
        <v>1581</v>
      </c>
      <c r="AB414" s="633" t="s">
        <v>7381</v>
      </c>
      <c r="AC414" s="416" t="s">
        <v>7375</v>
      </c>
      <c r="AE414" s="9" t="str">
        <f t="shared" si="67"/>
        <v>#REF!</v>
      </c>
    </row>
    <row r="415" ht="15.75" customHeight="1">
      <c r="A415" s="712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1"/>
      <c r="O415" s="621" t="s">
        <v>8755</v>
      </c>
      <c r="P415" s="612" t="s">
        <v>8756</v>
      </c>
      <c r="Q415" s="612"/>
      <c r="R415" s="611">
        <v>380.0</v>
      </c>
      <c r="S415" s="613">
        <v>9.36</v>
      </c>
      <c r="T415" s="622" t="str">
        <f>DATE(YEAR(V415)+2,MONTH(V415),DAY(V415))</f>
        <v>#NUM!</v>
      </c>
      <c r="U415" s="622"/>
      <c r="V415" s="614" t="s">
        <v>8757</v>
      </c>
      <c r="W415" s="614" t="s">
        <v>7327</v>
      </c>
      <c r="X415" s="614"/>
      <c r="Y415" s="614"/>
      <c r="Z415" s="615" t="s">
        <v>7339</v>
      </c>
      <c r="AA415" s="626" t="s">
        <v>107</v>
      </c>
      <c r="AB415" s="624" t="s">
        <v>44</v>
      </c>
      <c r="AE415" s="9" t="str">
        <f t="shared" si="67"/>
        <v>#REF!</v>
      </c>
    </row>
    <row r="416" ht="15.75" customHeight="1">
      <c r="A416" s="712"/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1"/>
      <c r="O416" s="621" t="s">
        <v>8758</v>
      </c>
      <c r="P416" s="612" t="s">
        <v>8759</v>
      </c>
      <c r="Q416" s="612"/>
      <c r="R416" s="611">
        <v>381.0</v>
      </c>
      <c r="S416" s="613">
        <v>9.36</v>
      </c>
      <c r="T416" s="622" t="s">
        <v>1581</v>
      </c>
      <c r="U416" s="622"/>
      <c r="V416" s="614" t="s">
        <v>8760</v>
      </c>
      <c r="W416" s="614" t="s">
        <v>7327</v>
      </c>
      <c r="X416" s="614"/>
      <c r="Y416" s="614"/>
      <c r="Z416" s="615" t="s">
        <v>8761</v>
      </c>
      <c r="AA416" s="623" t="s">
        <v>1581</v>
      </c>
      <c r="AB416" s="633" t="s">
        <v>7381</v>
      </c>
      <c r="AC416" s="416" t="s">
        <v>7375</v>
      </c>
      <c r="AE416" s="9" t="str">
        <f t="shared" si="67"/>
        <v>#REF!</v>
      </c>
    </row>
    <row r="417" ht="15.75" customHeight="1">
      <c r="A417" s="712"/>
      <c r="B417" s="610"/>
      <c r="C417" s="610"/>
      <c r="D417" s="610"/>
      <c r="E417" s="610"/>
      <c r="F417" s="610"/>
      <c r="G417" s="610"/>
      <c r="H417" s="610"/>
      <c r="I417" s="610"/>
      <c r="J417" s="610"/>
      <c r="K417" s="610"/>
      <c r="L417" s="610"/>
      <c r="M417" s="610"/>
      <c r="N417" s="611"/>
      <c r="O417" s="621" t="s">
        <v>8762</v>
      </c>
      <c r="P417" s="621" t="s">
        <v>231</v>
      </c>
      <c r="Q417" s="621"/>
      <c r="R417" s="611">
        <v>382.0</v>
      </c>
      <c r="S417" s="613">
        <v>9.36</v>
      </c>
      <c r="T417" s="621" t="s">
        <v>260</v>
      </c>
      <c r="U417" s="621"/>
      <c r="V417" s="614"/>
      <c r="W417" s="614" t="s">
        <v>7327</v>
      </c>
      <c r="X417" s="614"/>
      <c r="Y417" s="614"/>
      <c r="Z417" s="615" t="s">
        <v>8763</v>
      </c>
      <c r="AA417" s="790">
        <v>45200.0</v>
      </c>
      <c r="AB417" s="621" t="s">
        <v>44</v>
      </c>
      <c r="AC417" s="621"/>
      <c r="AE417" s="9" t="str">
        <f t="shared" si="67"/>
        <v>#REF!</v>
      </c>
    </row>
    <row r="418" ht="15.75" customHeight="1">
      <c r="A418" s="712"/>
      <c r="B418" s="610"/>
      <c r="C418" s="610"/>
      <c r="D418" s="610"/>
      <c r="E418" s="610"/>
      <c r="F418" s="610"/>
      <c r="G418" s="610"/>
      <c r="H418" s="610"/>
      <c r="I418" s="610"/>
      <c r="J418" s="610"/>
      <c r="K418" s="610"/>
      <c r="L418" s="610"/>
      <c r="M418" s="610"/>
      <c r="N418" s="611"/>
      <c r="O418" s="621" t="s">
        <v>8764</v>
      </c>
      <c r="P418" s="612" t="s">
        <v>231</v>
      </c>
      <c r="Q418" s="612"/>
      <c r="R418" s="611">
        <v>383.0</v>
      </c>
      <c r="S418" s="613">
        <v>9.36</v>
      </c>
      <c r="T418" s="622" t="s">
        <v>1581</v>
      </c>
      <c r="U418" s="622"/>
      <c r="V418" s="614" t="s">
        <v>8760</v>
      </c>
      <c r="W418" s="614" t="s">
        <v>7327</v>
      </c>
      <c r="X418" s="614"/>
      <c r="Y418" s="614"/>
      <c r="Z418" s="615" t="s">
        <v>8761</v>
      </c>
      <c r="AA418" s="623" t="s">
        <v>1581</v>
      </c>
      <c r="AB418" s="633" t="s">
        <v>7381</v>
      </c>
      <c r="AC418" s="416" t="s">
        <v>7375</v>
      </c>
      <c r="AE418" s="9" t="str">
        <f t="shared" si="67"/>
        <v>#REF!</v>
      </c>
    </row>
    <row r="419" ht="15.75" customHeight="1">
      <c r="A419" s="712"/>
      <c r="B419" s="610"/>
      <c r="C419" s="610"/>
      <c r="D419" s="610"/>
      <c r="E419" s="610"/>
      <c r="F419" s="610"/>
      <c r="G419" s="610"/>
      <c r="H419" s="610"/>
      <c r="I419" s="610"/>
      <c r="J419" s="610"/>
      <c r="K419" s="610"/>
      <c r="L419" s="610"/>
      <c r="M419" s="610"/>
      <c r="N419" s="611"/>
      <c r="O419" s="621" t="s">
        <v>8765</v>
      </c>
      <c r="P419" s="612" t="s">
        <v>8734</v>
      </c>
      <c r="Q419" s="612"/>
      <c r="R419" s="611">
        <v>384.0</v>
      </c>
      <c r="S419" s="613">
        <v>9.36</v>
      </c>
      <c r="T419" s="622" t="s">
        <v>1581</v>
      </c>
      <c r="U419" s="622"/>
      <c r="V419" s="614">
        <v>2812147.0</v>
      </c>
      <c r="W419" s="614" t="s">
        <v>7327</v>
      </c>
      <c r="X419" s="614"/>
      <c r="Y419" s="614"/>
      <c r="Z419" s="615" t="s">
        <v>8111</v>
      </c>
      <c r="AA419" s="623" t="s">
        <v>1581</v>
      </c>
      <c r="AB419" s="633" t="s">
        <v>7381</v>
      </c>
      <c r="AC419" s="416" t="s">
        <v>7375</v>
      </c>
      <c r="AE419" s="9" t="str">
        <f t="shared" si="67"/>
        <v>#REF!</v>
      </c>
    </row>
    <row r="420" ht="15.75" customHeight="1">
      <c r="A420" s="712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1"/>
      <c r="O420" s="621" t="s">
        <v>8655</v>
      </c>
      <c r="P420" s="612" t="s">
        <v>8734</v>
      </c>
      <c r="Q420" s="612"/>
      <c r="R420" s="611">
        <v>385.0</v>
      </c>
      <c r="S420" s="613">
        <v>9.36</v>
      </c>
      <c r="T420" s="622" t="s">
        <v>1581</v>
      </c>
      <c r="U420" s="622"/>
      <c r="V420" s="614" t="s">
        <v>8656</v>
      </c>
      <c r="W420" s="614" t="s">
        <v>7327</v>
      </c>
      <c r="X420" s="614"/>
      <c r="Y420" s="614"/>
      <c r="Z420" s="615" t="s">
        <v>8766</v>
      </c>
      <c r="AA420" s="623" t="s">
        <v>1581</v>
      </c>
      <c r="AB420" s="633" t="s">
        <v>7381</v>
      </c>
      <c r="AC420" s="416" t="s">
        <v>7375</v>
      </c>
      <c r="AE420" s="9" t="str">
        <f t="shared" si="67"/>
        <v>#REF!</v>
      </c>
    </row>
    <row r="421" ht="15.75" customHeight="1">
      <c r="A421" s="712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1"/>
      <c r="O421" s="621" t="s">
        <v>8767</v>
      </c>
      <c r="P421" s="612" t="s">
        <v>8768</v>
      </c>
      <c r="Q421" s="612"/>
      <c r="R421" s="611">
        <v>386.0</v>
      </c>
      <c r="S421" s="613">
        <v>9.36</v>
      </c>
      <c r="T421" s="622" t="str">
        <f>DATE(YEAR(V421)+2,MONTH(V421),DAY(V421))</f>
        <v>#NUM!</v>
      </c>
      <c r="U421" s="622"/>
      <c r="V421" s="614" t="s">
        <v>8769</v>
      </c>
      <c r="W421" s="614" t="s">
        <v>7327</v>
      </c>
      <c r="X421" s="614"/>
      <c r="Y421" s="614"/>
      <c r="Z421" s="615" t="s">
        <v>7944</v>
      </c>
      <c r="AA421" s="626" t="s">
        <v>107</v>
      </c>
      <c r="AB421" s="633" t="s">
        <v>7381</v>
      </c>
      <c r="AC421" s="416" t="s">
        <v>7375</v>
      </c>
      <c r="AE421" s="9" t="str">
        <f t="shared" si="67"/>
        <v>#REF!</v>
      </c>
    </row>
    <row r="422" ht="15.75" customHeight="1">
      <c r="A422" s="712"/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1"/>
      <c r="O422" s="621" t="s">
        <v>8770</v>
      </c>
      <c r="P422" s="612" t="s">
        <v>8771</v>
      </c>
      <c r="Q422" s="612"/>
      <c r="R422" s="611">
        <v>387.0</v>
      </c>
      <c r="S422" s="613">
        <v>9.36</v>
      </c>
      <c r="T422" s="622" t="s">
        <v>1581</v>
      </c>
      <c r="U422" s="622"/>
      <c r="V422" s="614"/>
      <c r="W422" s="614" t="s">
        <v>7327</v>
      </c>
      <c r="X422" s="614"/>
      <c r="Y422" s="614"/>
      <c r="Z422" s="615"/>
      <c r="AA422" s="623" t="s">
        <v>1581</v>
      </c>
      <c r="AB422" s="624" t="s">
        <v>44</v>
      </c>
      <c r="AC422" s="9" t="s">
        <v>8772</v>
      </c>
      <c r="AE422" s="9" t="str">
        <f t="shared" si="67"/>
        <v>#REF!</v>
      </c>
    </row>
    <row r="423" ht="15.75" customHeight="1">
      <c r="A423" s="712"/>
      <c r="B423" s="610"/>
      <c r="C423" s="610"/>
      <c r="D423" s="610"/>
      <c r="E423" s="610"/>
      <c r="F423" s="610"/>
      <c r="G423" s="610"/>
      <c r="H423" s="610"/>
      <c r="I423" s="610"/>
      <c r="J423" s="610"/>
      <c r="K423" s="610"/>
      <c r="L423" s="610"/>
      <c r="M423" s="610"/>
      <c r="N423" s="611"/>
      <c r="O423" s="621" t="s">
        <v>8773</v>
      </c>
      <c r="P423" s="612" t="s">
        <v>8774</v>
      </c>
      <c r="Q423" s="612"/>
      <c r="R423" s="611">
        <v>388.0</v>
      </c>
      <c r="S423" s="613">
        <v>9.36</v>
      </c>
      <c r="T423" s="622" t="str">
        <f>DATE(YEAR(V423)+2,MONTH(V423),DAY(V423))</f>
        <v>#NUM!</v>
      </c>
      <c r="U423" s="622"/>
      <c r="V423" s="614" t="s">
        <v>8775</v>
      </c>
      <c r="W423" s="614" t="s">
        <v>7327</v>
      </c>
      <c r="X423" s="614"/>
      <c r="Y423" s="614"/>
      <c r="Z423" s="615" t="s">
        <v>7437</v>
      </c>
      <c r="AA423" s="626" t="s">
        <v>107</v>
      </c>
      <c r="AB423" s="624" t="s">
        <v>44</v>
      </c>
      <c r="AE423" s="9" t="str">
        <f t="shared" si="67"/>
        <v>#REF!</v>
      </c>
    </row>
    <row r="424" ht="15.75" customHeight="1">
      <c r="A424" s="712"/>
      <c r="B424" s="610"/>
      <c r="C424" s="610"/>
      <c r="D424" s="610"/>
      <c r="E424" s="610"/>
      <c r="F424" s="610"/>
      <c r="G424" s="610"/>
      <c r="H424" s="610"/>
      <c r="I424" s="610"/>
      <c r="J424" s="610"/>
      <c r="K424" s="610"/>
      <c r="L424" s="610"/>
      <c r="M424" s="610"/>
      <c r="N424" s="611"/>
      <c r="O424" s="621" t="s">
        <v>8776</v>
      </c>
      <c r="P424" s="612" t="s">
        <v>224</v>
      </c>
      <c r="Q424" s="612"/>
      <c r="R424" s="611">
        <v>389.0</v>
      </c>
      <c r="S424" s="613">
        <v>9.36</v>
      </c>
      <c r="T424" s="622">
        <v>44948.0</v>
      </c>
      <c r="U424" s="622"/>
      <c r="V424" s="614" t="s">
        <v>8777</v>
      </c>
      <c r="W424" s="614" t="s">
        <v>7327</v>
      </c>
      <c r="X424" s="614"/>
      <c r="Y424" s="614"/>
      <c r="Z424" s="615" t="s">
        <v>8778</v>
      </c>
      <c r="AA424" s="626" t="s">
        <v>107</v>
      </c>
      <c r="AB424" s="624" t="s">
        <v>44</v>
      </c>
      <c r="AC424" s="774"/>
      <c r="AD424" s="774"/>
      <c r="AE424" s="9" t="str">
        <f t="shared" si="67"/>
        <v>#REF!</v>
      </c>
    </row>
    <row r="425" ht="15.75" customHeight="1">
      <c r="A425" s="712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1"/>
      <c r="O425" s="621" t="s">
        <v>8779</v>
      </c>
      <c r="P425" s="612" t="s">
        <v>7466</v>
      </c>
      <c r="Q425" s="612"/>
      <c r="R425" s="611">
        <v>390.0</v>
      </c>
      <c r="S425" s="613">
        <v>9.36</v>
      </c>
      <c r="T425" s="622" t="s">
        <v>1581</v>
      </c>
      <c r="U425" s="622"/>
      <c r="V425" s="614" t="s">
        <v>8780</v>
      </c>
      <c r="W425" s="614" t="s">
        <v>7327</v>
      </c>
      <c r="X425" s="614"/>
      <c r="Y425" s="614"/>
      <c r="Z425" s="615" t="s">
        <v>8781</v>
      </c>
      <c r="AA425" s="623" t="s">
        <v>1581</v>
      </c>
      <c r="AB425" s="624" t="s">
        <v>44</v>
      </c>
      <c r="AE425" s="9" t="str">
        <f t="shared" si="67"/>
        <v>#REF!</v>
      </c>
    </row>
    <row r="426" ht="15.75" customHeight="1">
      <c r="A426" s="712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1"/>
      <c r="O426" s="621" t="s">
        <v>8782</v>
      </c>
      <c r="P426" s="612" t="s">
        <v>8783</v>
      </c>
      <c r="Q426" s="612"/>
      <c r="R426" s="611">
        <v>391.0</v>
      </c>
      <c r="S426" s="613">
        <v>9.36</v>
      </c>
      <c r="T426" s="622" t="s">
        <v>1581</v>
      </c>
      <c r="U426" s="622"/>
      <c r="V426" s="614" t="s">
        <v>8784</v>
      </c>
      <c r="W426" s="614" t="s">
        <v>7327</v>
      </c>
      <c r="X426" s="614"/>
      <c r="Y426" s="614"/>
      <c r="Z426" s="615" t="s">
        <v>8785</v>
      </c>
      <c r="AA426" s="623" t="s">
        <v>1581</v>
      </c>
      <c r="AB426" s="624" t="s">
        <v>44</v>
      </c>
      <c r="AE426" s="9" t="str">
        <f t="shared" si="67"/>
        <v>#REF!</v>
      </c>
    </row>
    <row r="427" ht="15.75" customHeight="1">
      <c r="A427" s="712"/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1"/>
      <c r="O427" s="621" t="s">
        <v>8786</v>
      </c>
      <c r="P427" s="612" t="s">
        <v>8787</v>
      </c>
      <c r="Q427" s="612"/>
      <c r="R427" s="611" t="s">
        <v>8788</v>
      </c>
      <c r="S427" s="613">
        <v>27.6</v>
      </c>
      <c r="T427" s="622" t="s">
        <v>1581</v>
      </c>
      <c r="U427" s="622"/>
      <c r="V427" s="614">
        <v>2816469.0</v>
      </c>
      <c r="W427" s="614" t="s">
        <v>7327</v>
      </c>
      <c r="X427" s="614"/>
      <c r="Y427" s="614"/>
      <c r="Z427" s="615" t="s">
        <v>8789</v>
      </c>
      <c r="AA427" s="623" t="s">
        <v>1581</v>
      </c>
      <c r="AB427" s="624" t="s">
        <v>44</v>
      </c>
      <c r="AE427" s="9" t="str">
        <f t="shared" si="67"/>
        <v>#REF!</v>
      </c>
    </row>
    <row r="428" ht="15.75" customHeight="1">
      <c r="A428" s="712"/>
      <c r="B428" s="610"/>
      <c r="C428" s="610"/>
      <c r="D428" s="610"/>
      <c r="E428" s="610"/>
      <c r="F428" s="610"/>
      <c r="G428" s="610"/>
      <c r="H428" s="610"/>
      <c r="I428" s="610"/>
      <c r="J428" s="610"/>
      <c r="K428" s="610"/>
      <c r="L428" s="610"/>
      <c r="M428" s="610"/>
      <c r="N428" s="611"/>
      <c r="O428" s="621" t="s">
        <v>8790</v>
      </c>
      <c r="P428" s="612" t="s">
        <v>8787</v>
      </c>
      <c r="Q428" s="612"/>
      <c r="R428" s="611">
        <v>392.0</v>
      </c>
      <c r="S428" s="613">
        <f>2.4*3.5</f>
        <v>8.4</v>
      </c>
      <c r="T428" s="622" t="s">
        <v>1581</v>
      </c>
      <c r="U428" s="622"/>
      <c r="V428" s="614" t="s">
        <v>8791</v>
      </c>
      <c r="W428" s="614" t="s">
        <v>7327</v>
      </c>
      <c r="X428" s="614"/>
      <c r="Y428" s="614"/>
      <c r="Z428" s="615" t="s">
        <v>8789</v>
      </c>
      <c r="AA428" s="623" t="s">
        <v>1581</v>
      </c>
      <c r="AB428" s="624" t="s">
        <v>44</v>
      </c>
      <c r="AE428" s="9" t="str">
        <f t="shared" si="67"/>
        <v>#REF!</v>
      </c>
    </row>
    <row r="429" ht="15.75" customHeight="1">
      <c r="A429" s="712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704" t="s">
        <v>8792</v>
      </c>
      <c r="O429" s="621" t="s">
        <v>8793</v>
      </c>
      <c r="P429" s="612" t="s">
        <v>231</v>
      </c>
      <c r="Q429" s="612"/>
      <c r="R429" s="611">
        <v>393.0</v>
      </c>
      <c r="S429" s="613">
        <f t="shared" ref="S429:S431" si="68">3.6*2.6</f>
        <v>9.36</v>
      </c>
      <c r="T429" s="622" t="s">
        <v>1581</v>
      </c>
      <c r="U429" s="85" t="s">
        <v>8794</v>
      </c>
      <c r="V429" s="614" t="s">
        <v>8795</v>
      </c>
      <c r="W429" s="614" t="s">
        <v>7327</v>
      </c>
      <c r="X429" s="85" t="s">
        <v>8796</v>
      </c>
      <c r="Y429" s="85" t="s">
        <v>8796</v>
      </c>
      <c r="Z429" s="615" t="s">
        <v>8797</v>
      </c>
      <c r="AA429" s="623" t="s">
        <v>1581</v>
      </c>
      <c r="AB429" s="624" t="s">
        <v>8798</v>
      </c>
      <c r="AE429" s="9" t="str">
        <f t="shared" si="67"/>
        <v>#REF!</v>
      </c>
    </row>
    <row r="430" ht="15.75" customHeight="1">
      <c r="A430" s="712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1"/>
      <c r="O430" s="621" t="s">
        <v>8799</v>
      </c>
      <c r="P430" s="612" t="s">
        <v>7473</v>
      </c>
      <c r="Q430" s="612"/>
      <c r="R430" s="611">
        <v>394.0</v>
      </c>
      <c r="S430" s="613">
        <f t="shared" si="68"/>
        <v>9.36</v>
      </c>
      <c r="T430" s="622" t="s">
        <v>1581</v>
      </c>
      <c r="U430" s="622"/>
      <c r="V430" s="614" t="s">
        <v>8795</v>
      </c>
      <c r="W430" s="614" t="s">
        <v>7327</v>
      </c>
      <c r="X430" s="614"/>
      <c r="Y430" s="614"/>
      <c r="Z430" s="615" t="s">
        <v>8797</v>
      </c>
      <c r="AA430" s="623" t="s">
        <v>1581</v>
      </c>
      <c r="AB430" s="624" t="s">
        <v>44</v>
      </c>
      <c r="AE430" s="9" t="str">
        <f t="shared" si="67"/>
        <v>#REF!</v>
      </c>
    </row>
    <row r="431" ht="15.75" customHeight="1">
      <c r="A431" s="712"/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1"/>
      <c r="O431" s="621" t="s">
        <v>8800</v>
      </c>
      <c r="P431" s="612" t="s">
        <v>8801</v>
      </c>
      <c r="Q431" s="612"/>
      <c r="R431" s="611">
        <v>395.0</v>
      </c>
      <c r="S431" s="613">
        <f t="shared" si="68"/>
        <v>9.36</v>
      </c>
      <c r="T431" s="622" t="s">
        <v>1581</v>
      </c>
      <c r="U431" s="622"/>
      <c r="V431" s="614" t="s">
        <v>8802</v>
      </c>
      <c r="W431" s="614" t="s">
        <v>7327</v>
      </c>
      <c r="X431" s="614"/>
      <c r="Y431" s="614"/>
      <c r="Z431" s="615" t="s">
        <v>8803</v>
      </c>
      <c r="AA431" s="623" t="s">
        <v>1581</v>
      </c>
      <c r="AB431" s="633" t="s">
        <v>7381</v>
      </c>
      <c r="AE431" s="9" t="str">
        <f t="shared" si="67"/>
        <v>#REF!</v>
      </c>
    </row>
    <row r="432" ht="15.75" customHeight="1">
      <c r="A432" s="712"/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1"/>
      <c r="O432" s="621"/>
      <c r="P432" s="612"/>
      <c r="Q432" s="612"/>
      <c r="R432" s="611"/>
      <c r="S432" s="613"/>
      <c r="T432" s="622"/>
      <c r="U432" s="622"/>
      <c r="V432" s="614"/>
      <c r="W432" s="614" t="s">
        <v>7327</v>
      </c>
      <c r="X432" s="614"/>
      <c r="Y432" s="614"/>
      <c r="Z432" s="615"/>
      <c r="AA432" s="623"/>
      <c r="AB432" s="633"/>
      <c r="AE432" s="9"/>
    </row>
    <row r="433" ht="15.75" customHeight="1">
      <c r="A433" s="712"/>
      <c r="B433" s="610"/>
      <c r="C433" s="610"/>
      <c r="D433" s="610"/>
      <c r="E433" s="610"/>
      <c r="F433" s="610"/>
      <c r="G433" s="610"/>
      <c r="H433" s="610"/>
      <c r="I433" s="610"/>
      <c r="J433" s="610"/>
      <c r="K433" s="610"/>
      <c r="L433" s="610"/>
      <c r="M433" s="610"/>
      <c r="N433" s="611"/>
      <c r="O433" s="621" t="s">
        <v>8804</v>
      </c>
      <c r="P433" s="612" t="s">
        <v>7469</v>
      </c>
      <c r="Q433" s="612"/>
      <c r="R433" s="611">
        <v>396.0</v>
      </c>
      <c r="S433" s="613">
        <f>3.6*2.6</f>
        <v>9.36</v>
      </c>
      <c r="T433" s="622" t="s">
        <v>1581</v>
      </c>
      <c r="U433" s="622"/>
      <c r="V433" s="614">
        <v>412336.0</v>
      </c>
      <c r="W433" s="614" t="s">
        <v>7327</v>
      </c>
      <c r="X433" s="614"/>
      <c r="Y433" s="614"/>
      <c r="Z433" s="615" t="s">
        <v>8805</v>
      </c>
      <c r="AA433" s="623" t="s">
        <v>1581</v>
      </c>
      <c r="AB433" s="633" t="s">
        <v>7381</v>
      </c>
      <c r="AE433" s="9" t="str">
        <f t="shared" ref="AE433:AE443" si="69">CONCATENATE(O433," "," CON EL PUESTO NUMERO ",R433," CON EL GIRO ",P433," VIGENCIA DEL CONTRATO: ",AA433," LOCAL  ",AB433,", CONSTA EN EL SISTEMA: "," ",#REF!," ",AC433," ",AD433)</f>
        <v>#REF!</v>
      </c>
    </row>
    <row r="434" ht="15.75" customHeight="1">
      <c r="A434" s="712"/>
      <c r="B434" s="610"/>
      <c r="C434" s="610"/>
      <c r="D434" s="610"/>
      <c r="E434" s="610"/>
      <c r="F434" s="610"/>
      <c r="G434" s="610"/>
      <c r="H434" s="610"/>
      <c r="I434" s="610"/>
      <c r="J434" s="610"/>
      <c r="K434" s="610"/>
      <c r="L434" s="610"/>
      <c r="M434" s="610"/>
      <c r="N434" s="611" t="s">
        <v>8806</v>
      </c>
      <c r="O434" s="621" t="s">
        <v>8807</v>
      </c>
      <c r="P434" s="612" t="s">
        <v>7466</v>
      </c>
      <c r="Q434" s="612"/>
      <c r="R434" s="611">
        <v>397.0</v>
      </c>
      <c r="S434" s="613">
        <f>6.5*6</f>
        <v>39</v>
      </c>
      <c r="T434" s="622" t="s">
        <v>1581</v>
      </c>
      <c r="U434" s="622"/>
      <c r="V434" s="614" t="s">
        <v>8808</v>
      </c>
      <c r="W434" s="614" t="s">
        <v>7327</v>
      </c>
      <c r="X434" s="614"/>
      <c r="Y434" s="614"/>
      <c r="Z434" s="615" t="s">
        <v>8809</v>
      </c>
      <c r="AA434" s="623" t="s">
        <v>1581</v>
      </c>
      <c r="AB434" s="624" t="s">
        <v>44</v>
      </c>
      <c r="AE434" s="9" t="str">
        <f t="shared" si="69"/>
        <v>#REF!</v>
      </c>
    </row>
    <row r="435" ht="15.75" customHeight="1">
      <c r="A435" s="712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1"/>
      <c r="O435" s="621" t="s">
        <v>8810</v>
      </c>
      <c r="P435" s="612" t="s">
        <v>8811</v>
      </c>
      <c r="Q435" s="612"/>
      <c r="R435" s="611">
        <v>398.0</v>
      </c>
      <c r="S435" s="613">
        <f>6*4.8</f>
        <v>28.8</v>
      </c>
      <c r="T435" s="622" t="s">
        <v>1581</v>
      </c>
      <c r="U435" s="622"/>
      <c r="V435" s="614">
        <v>283832.0</v>
      </c>
      <c r="W435" s="614" t="s">
        <v>7327</v>
      </c>
      <c r="X435" s="614"/>
      <c r="Y435" s="614"/>
      <c r="Z435" s="615" t="s">
        <v>7944</v>
      </c>
      <c r="AA435" s="623" t="s">
        <v>1581</v>
      </c>
      <c r="AB435" s="633" t="s">
        <v>7381</v>
      </c>
      <c r="AE435" s="9" t="str">
        <f t="shared" si="69"/>
        <v>#REF!</v>
      </c>
    </row>
    <row r="436" ht="15.75" customHeight="1">
      <c r="A436" s="791"/>
      <c r="B436" s="703"/>
      <c r="C436" s="703"/>
      <c r="D436" s="703"/>
      <c r="E436" s="703"/>
      <c r="F436" s="703"/>
      <c r="G436" s="703"/>
      <c r="H436" s="703"/>
      <c r="I436" s="703"/>
      <c r="J436" s="703"/>
      <c r="K436" s="703"/>
      <c r="L436" s="703"/>
      <c r="M436" s="703"/>
      <c r="N436" s="704"/>
      <c r="O436" s="621" t="s">
        <v>8812</v>
      </c>
      <c r="P436" s="612" t="s">
        <v>8813</v>
      </c>
      <c r="Q436" s="612"/>
      <c r="R436" s="611">
        <v>399.0</v>
      </c>
      <c r="S436" s="613">
        <f>3.6*3.2</f>
        <v>11.52</v>
      </c>
      <c r="T436" s="622" t="s">
        <v>1581</v>
      </c>
      <c r="U436" s="622"/>
      <c r="V436" s="614"/>
      <c r="W436" s="614" t="s">
        <v>7327</v>
      </c>
      <c r="X436" s="614"/>
      <c r="Y436" s="614"/>
      <c r="Z436" s="615"/>
      <c r="AA436" s="623" t="s">
        <v>1581</v>
      </c>
      <c r="AB436" s="416"/>
      <c r="AE436" s="9" t="str">
        <f t="shared" si="69"/>
        <v>#REF!</v>
      </c>
    </row>
    <row r="437" ht="15.75" customHeight="1">
      <c r="A437" s="712"/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1"/>
      <c r="O437" s="621" t="s">
        <v>8814</v>
      </c>
      <c r="P437" s="612" t="s">
        <v>8815</v>
      </c>
      <c r="Q437" s="612"/>
      <c r="R437" s="611">
        <v>400.0</v>
      </c>
      <c r="S437" s="613">
        <f>11.2*2.3</f>
        <v>25.76</v>
      </c>
      <c r="T437" s="622" t="s">
        <v>1581</v>
      </c>
      <c r="U437" s="622"/>
      <c r="V437" s="614" t="s">
        <v>8816</v>
      </c>
      <c r="W437" s="614" t="s">
        <v>7327</v>
      </c>
      <c r="X437" s="614"/>
      <c r="Y437" s="614"/>
      <c r="Z437" s="615" t="s">
        <v>2801</v>
      </c>
      <c r="AA437" s="623" t="s">
        <v>1581</v>
      </c>
      <c r="AB437" s="624" t="s">
        <v>44</v>
      </c>
      <c r="AE437" s="9" t="str">
        <f t="shared" si="69"/>
        <v>#REF!</v>
      </c>
    </row>
    <row r="438" ht="15.75" customHeight="1">
      <c r="A438" s="712"/>
      <c r="B438" s="610"/>
      <c r="C438" s="610"/>
      <c r="D438" s="610"/>
      <c r="E438" s="610"/>
      <c r="F438" s="610"/>
      <c r="G438" s="610"/>
      <c r="H438" s="610"/>
      <c r="I438" s="610"/>
      <c r="J438" s="610"/>
      <c r="K438" s="610"/>
      <c r="L438" s="610"/>
      <c r="M438" s="610"/>
      <c r="N438" s="611"/>
      <c r="O438" s="621" t="s">
        <v>8689</v>
      </c>
      <c r="P438" s="612" t="s">
        <v>7930</v>
      </c>
      <c r="Q438" s="612"/>
      <c r="R438" s="611">
        <v>401.0</v>
      </c>
      <c r="S438" s="613">
        <f>5.4*3.9</f>
        <v>21.06</v>
      </c>
      <c r="T438" s="622" t="s">
        <v>1581</v>
      </c>
      <c r="U438" s="622"/>
      <c r="V438" s="614" t="s">
        <v>8690</v>
      </c>
      <c r="W438" s="614" t="s">
        <v>7327</v>
      </c>
      <c r="X438" s="614"/>
      <c r="Y438" s="614"/>
      <c r="Z438" s="615" t="s">
        <v>8691</v>
      </c>
      <c r="AA438" s="623" t="s">
        <v>1581</v>
      </c>
      <c r="AB438" s="624" t="s">
        <v>44</v>
      </c>
      <c r="AC438" s="416" t="s">
        <v>8817</v>
      </c>
      <c r="AE438" s="9" t="str">
        <f t="shared" si="69"/>
        <v>#REF!</v>
      </c>
    </row>
    <row r="439" ht="15.75" customHeight="1">
      <c r="A439" s="792"/>
      <c r="B439" s="793"/>
      <c r="C439" s="793"/>
      <c r="D439" s="793"/>
      <c r="E439" s="793"/>
      <c r="F439" s="793"/>
      <c r="G439" s="793"/>
      <c r="H439" s="793"/>
      <c r="I439" s="793"/>
      <c r="J439" s="793"/>
      <c r="K439" s="793"/>
      <c r="L439" s="793"/>
      <c r="M439" s="793"/>
      <c r="N439" s="794"/>
      <c r="O439" s="795" t="s">
        <v>8818</v>
      </c>
      <c r="P439" s="796" t="s">
        <v>8819</v>
      </c>
      <c r="Q439" s="796"/>
      <c r="R439" s="794">
        <v>402.0</v>
      </c>
      <c r="S439" s="621"/>
      <c r="T439" s="622" t="s">
        <v>1581</v>
      </c>
      <c r="U439" s="622"/>
      <c r="V439" s="614"/>
      <c r="W439" s="614" t="s">
        <v>7327</v>
      </c>
      <c r="X439" s="614"/>
      <c r="Y439" s="614"/>
      <c r="Z439" s="615"/>
      <c r="AA439" s="623" t="s">
        <v>1581</v>
      </c>
      <c r="AB439" s="624" t="s">
        <v>44</v>
      </c>
      <c r="AC439" s="9" t="s">
        <v>8820</v>
      </c>
      <c r="AE439" s="9" t="str">
        <f t="shared" si="69"/>
        <v>#REF!</v>
      </c>
    </row>
    <row r="440" ht="15.75" customHeight="1">
      <c r="A440" s="792"/>
      <c r="B440" s="793"/>
      <c r="C440" s="793"/>
      <c r="D440" s="793"/>
      <c r="E440" s="793"/>
      <c r="F440" s="793"/>
      <c r="G440" s="793"/>
      <c r="H440" s="793"/>
      <c r="I440" s="793"/>
      <c r="J440" s="793"/>
      <c r="K440" s="793"/>
      <c r="L440" s="793"/>
      <c r="M440" s="793"/>
      <c r="N440" s="797" t="s">
        <v>8821</v>
      </c>
      <c r="O440" s="798" t="s">
        <v>8822</v>
      </c>
      <c r="P440" s="799" t="s">
        <v>3919</v>
      </c>
      <c r="Q440" s="799"/>
      <c r="R440" s="797">
        <v>403.0</v>
      </c>
      <c r="S440" s="621"/>
      <c r="T440" s="622" t="s">
        <v>1581</v>
      </c>
      <c r="U440" s="622"/>
      <c r="V440" s="614"/>
      <c r="W440" s="614" t="s">
        <v>7327</v>
      </c>
      <c r="X440" s="614"/>
      <c r="Y440" s="614"/>
      <c r="Z440" s="615"/>
      <c r="AA440" s="623" t="s">
        <v>1581</v>
      </c>
      <c r="AB440" s="9" t="s">
        <v>8823</v>
      </c>
      <c r="AC440" s="81"/>
      <c r="AD440" s="81" t="s">
        <v>8824</v>
      </c>
      <c r="AE440" s="81" t="str">
        <f t="shared" si="69"/>
        <v>#REF!</v>
      </c>
    </row>
    <row r="441" ht="15.75" customHeight="1">
      <c r="A441" s="792"/>
      <c r="B441" s="793"/>
      <c r="C441" s="793"/>
      <c r="D441" s="793"/>
      <c r="E441" s="793"/>
      <c r="F441" s="793"/>
      <c r="G441" s="793"/>
      <c r="H441" s="793"/>
      <c r="I441" s="793"/>
      <c r="J441" s="793"/>
      <c r="K441" s="793"/>
      <c r="L441" s="793"/>
      <c r="M441" s="793"/>
      <c r="N441" s="800"/>
      <c r="O441" s="801" t="s">
        <v>8825</v>
      </c>
      <c r="P441" s="802" t="s">
        <v>8826</v>
      </c>
      <c r="Q441" s="802"/>
      <c r="R441" s="800">
        <v>404.0</v>
      </c>
      <c r="S441" s="621"/>
      <c r="T441" s="622">
        <f t="shared" ref="T441:T443" si="70">DATE(YEAR(V441)+2,MONTH(V441),DAY(V441))</f>
        <v>730</v>
      </c>
      <c r="U441" s="622"/>
      <c r="V441" s="614"/>
      <c r="W441" s="614" t="s">
        <v>7327</v>
      </c>
      <c r="X441" s="614"/>
      <c r="Y441" s="614"/>
      <c r="Z441" s="615"/>
      <c r="AA441" s="647" t="s">
        <v>41</v>
      </c>
      <c r="AB441" s="624" t="s">
        <v>44</v>
      </c>
      <c r="AE441" s="9" t="str">
        <f t="shared" si="69"/>
        <v>#REF!</v>
      </c>
    </row>
    <row r="442" ht="15.75" customHeight="1">
      <c r="A442" s="803"/>
      <c r="B442" s="804"/>
      <c r="C442" s="804"/>
      <c r="D442" s="804"/>
      <c r="E442" s="804"/>
      <c r="F442" s="804"/>
      <c r="G442" s="804"/>
      <c r="H442" s="804"/>
      <c r="I442" s="804"/>
      <c r="J442" s="804"/>
      <c r="K442" s="804"/>
      <c r="L442" s="804"/>
      <c r="M442" s="804"/>
      <c r="N442" s="805"/>
      <c r="O442" s="615" t="s">
        <v>8827</v>
      </c>
      <c r="P442" s="806" t="s">
        <v>61</v>
      </c>
      <c r="Q442" s="806"/>
      <c r="R442" s="805" t="s">
        <v>4421</v>
      </c>
      <c r="S442" s="621"/>
      <c r="T442" s="622" t="str">
        <f t="shared" si="70"/>
        <v>#NUM!</v>
      </c>
      <c r="U442" s="622"/>
      <c r="V442" s="614" t="s">
        <v>8828</v>
      </c>
      <c r="W442" s="614" t="s">
        <v>7327</v>
      </c>
      <c r="X442" s="614"/>
      <c r="Y442" s="614"/>
      <c r="Z442" s="615" t="s">
        <v>8829</v>
      </c>
      <c r="AA442" s="626" t="s">
        <v>107</v>
      </c>
      <c r="AB442" s="633" t="s">
        <v>7381</v>
      </c>
      <c r="AC442" s="416" t="s">
        <v>7375</v>
      </c>
      <c r="AE442" s="9" t="str">
        <f t="shared" si="69"/>
        <v>#REF!</v>
      </c>
    </row>
    <row r="443" ht="15.75" customHeight="1">
      <c r="A443" s="803"/>
      <c r="B443" s="804"/>
      <c r="C443" s="804"/>
      <c r="D443" s="804"/>
      <c r="E443" s="804"/>
      <c r="F443" s="804"/>
      <c r="G443" s="804"/>
      <c r="H443" s="804"/>
      <c r="I443" s="804"/>
      <c r="J443" s="804"/>
      <c r="K443" s="804"/>
      <c r="L443" s="804"/>
      <c r="M443" s="804"/>
      <c r="N443" s="805"/>
      <c r="O443" s="615" t="s">
        <v>8830</v>
      </c>
      <c r="P443" s="806" t="s">
        <v>61</v>
      </c>
      <c r="Q443" s="806"/>
      <c r="R443" s="805" t="s">
        <v>7305</v>
      </c>
      <c r="S443" s="621"/>
      <c r="T443" s="622" t="str">
        <f t="shared" si="70"/>
        <v>#NUM!</v>
      </c>
      <c r="U443" s="622"/>
      <c r="V443" s="614" t="s">
        <v>8831</v>
      </c>
      <c r="W443" s="614" t="s">
        <v>7327</v>
      </c>
      <c r="X443" s="614"/>
      <c r="Y443" s="614"/>
      <c r="Z443" s="615" t="s">
        <v>8832</v>
      </c>
      <c r="AA443" s="626" t="s">
        <v>107</v>
      </c>
      <c r="AB443" s="633" t="s">
        <v>7381</v>
      </c>
      <c r="AC443" s="416" t="s">
        <v>8833</v>
      </c>
      <c r="AE443" s="9" t="str">
        <f t="shared" si="69"/>
        <v>#REF!</v>
      </c>
    </row>
    <row r="444" ht="15.75" customHeight="1">
      <c r="A444" s="807"/>
      <c r="B444" s="808"/>
      <c r="C444" s="744"/>
      <c r="D444" s="744"/>
      <c r="E444" s="744"/>
      <c r="F444" s="744"/>
      <c r="G444" s="809"/>
      <c r="H444" s="744"/>
      <c r="I444" s="744"/>
      <c r="J444" s="744"/>
      <c r="K444" s="744"/>
      <c r="L444" s="744"/>
      <c r="M444" s="744"/>
      <c r="N444" s="744"/>
      <c r="O444" s="744"/>
      <c r="P444" s="744"/>
      <c r="Q444" s="744"/>
      <c r="R444" s="808"/>
      <c r="S444" s="744"/>
      <c r="T444" s="810"/>
      <c r="U444" s="810"/>
      <c r="V444" s="744"/>
      <c r="W444" s="614" t="s">
        <v>7327</v>
      </c>
      <c r="X444" s="614"/>
      <c r="Y444" s="614"/>
      <c r="Z444" s="744"/>
      <c r="AA444" s="810"/>
      <c r="AB444" s="416"/>
    </row>
    <row r="445" ht="15.75" customHeight="1">
      <c r="A445" s="787"/>
      <c r="B445" s="782"/>
      <c r="C445" s="788"/>
      <c r="D445" s="788"/>
      <c r="E445" s="788"/>
      <c r="F445" s="788"/>
      <c r="G445" s="649"/>
      <c r="H445" s="788"/>
      <c r="I445" s="788"/>
      <c r="J445" s="788"/>
      <c r="K445" s="788"/>
      <c r="L445" s="788"/>
      <c r="M445" s="788"/>
      <c r="N445" s="811"/>
      <c r="O445" s="811"/>
      <c r="P445" s="744"/>
      <c r="Q445" s="744"/>
      <c r="R445" s="808"/>
      <c r="S445" s="744"/>
      <c r="T445" s="812"/>
      <c r="U445" s="812"/>
      <c r="V445" s="744"/>
      <c r="W445" s="614" t="s">
        <v>7327</v>
      </c>
      <c r="X445" s="614"/>
      <c r="Y445" s="614"/>
      <c r="Z445" s="744"/>
      <c r="AA445" s="812"/>
      <c r="AB445" s="416"/>
    </row>
    <row r="446" ht="15.75" customHeight="1">
      <c r="A446" s="787"/>
      <c r="B446" s="782"/>
      <c r="C446" s="788"/>
      <c r="D446" s="788"/>
      <c r="E446" s="788"/>
      <c r="F446" s="788"/>
      <c r="G446" s="649"/>
      <c r="H446" s="788"/>
      <c r="I446" s="788"/>
      <c r="J446" s="788"/>
      <c r="K446" s="788"/>
      <c r="L446" s="788"/>
      <c r="M446" s="788"/>
      <c r="N446" s="811"/>
      <c r="O446" s="811"/>
      <c r="P446" s="744"/>
      <c r="Q446" s="744"/>
      <c r="R446" s="808"/>
      <c r="S446" s="744"/>
      <c r="T446" s="812"/>
      <c r="U446" s="812"/>
      <c r="V446" s="744"/>
      <c r="W446" s="614" t="s">
        <v>7327</v>
      </c>
      <c r="X446" s="614"/>
      <c r="Y446" s="614"/>
      <c r="Z446" s="744"/>
      <c r="AA446" s="812"/>
      <c r="AB446" s="416"/>
    </row>
    <row r="447" ht="15.75" customHeight="1">
      <c r="A447" s="787"/>
      <c r="B447" s="782"/>
      <c r="C447" s="788"/>
      <c r="D447" s="788"/>
      <c r="E447" s="788"/>
      <c r="F447" s="788"/>
      <c r="G447" s="649"/>
      <c r="H447" s="788"/>
      <c r="I447" s="788"/>
      <c r="J447" s="788"/>
      <c r="K447" s="788"/>
      <c r="L447" s="788"/>
      <c r="M447" s="788"/>
      <c r="N447" s="811"/>
      <c r="O447" s="811"/>
      <c r="P447" s="744"/>
      <c r="Q447" s="744"/>
      <c r="R447" s="808"/>
      <c r="S447" s="744"/>
      <c r="T447" s="813"/>
      <c r="U447" s="813"/>
      <c r="V447" s="744"/>
      <c r="W447" s="614" t="s">
        <v>7327</v>
      </c>
      <c r="X447" s="614"/>
      <c r="Y447" s="614"/>
      <c r="Z447" s="744"/>
      <c r="AA447" s="813"/>
      <c r="AB447" s="416"/>
    </row>
    <row r="448" ht="15.75" customHeight="1">
      <c r="A448" s="787"/>
      <c r="B448" s="782"/>
      <c r="C448" s="788"/>
      <c r="D448" s="788"/>
      <c r="E448" s="788"/>
      <c r="F448" s="788"/>
      <c r="G448" s="649"/>
      <c r="H448" s="788"/>
      <c r="I448" s="788"/>
      <c r="J448" s="788"/>
      <c r="K448" s="788"/>
      <c r="L448" s="788"/>
      <c r="M448" s="788"/>
      <c r="N448" s="811"/>
      <c r="O448" s="811"/>
      <c r="P448" s="744"/>
      <c r="Q448" s="744"/>
      <c r="R448" s="808"/>
      <c r="S448" s="814">
        <f>SUM(S2:S445)</f>
        <v>2959.845</v>
      </c>
      <c r="T448" s="810"/>
      <c r="U448" s="810"/>
      <c r="V448" s="744"/>
      <c r="W448" s="614" t="s">
        <v>7327</v>
      </c>
      <c r="X448" s="614"/>
      <c r="Y448" s="614"/>
      <c r="Z448" s="744"/>
      <c r="AA448" s="810"/>
      <c r="AB448" s="416"/>
    </row>
    <row r="449" ht="15.75" customHeight="1">
      <c r="A449" s="815"/>
      <c r="B449" s="816"/>
      <c r="C449" s="817"/>
      <c r="D449" s="817"/>
      <c r="E449" s="817"/>
      <c r="F449" s="817"/>
      <c r="G449" s="817"/>
      <c r="H449" s="817"/>
      <c r="I449" s="817"/>
      <c r="J449" s="817"/>
      <c r="K449" s="817"/>
      <c r="L449" s="817"/>
      <c r="M449" s="817"/>
      <c r="N449" s="818"/>
      <c r="O449" s="811"/>
      <c r="P449" s="744"/>
      <c r="Q449" s="744"/>
      <c r="R449" s="808"/>
      <c r="S449" s="744"/>
      <c r="T449" s="810"/>
      <c r="U449" s="810"/>
      <c r="V449" s="744"/>
      <c r="W449" s="614" t="s">
        <v>7327</v>
      </c>
      <c r="X449" s="614"/>
      <c r="Y449" s="614"/>
      <c r="Z449" s="744"/>
      <c r="AA449" s="810"/>
    </row>
    <row r="450" ht="15.75" customHeight="1">
      <c r="A450" s="807"/>
      <c r="B450" s="808"/>
      <c r="C450" s="744"/>
      <c r="D450" s="744"/>
      <c r="E450" s="744"/>
      <c r="F450" s="744"/>
      <c r="G450" s="809"/>
      <c r="H450" s="744"/>
      <c r="I450" s="744"/>
      <c r="J450" s="744"/>
      <c r="K450" s="744"/>
      <c r="L450" s="744"/>
      <c r="M450" s="744"/>
      <c r="N450" s="744"/>
      <c r="O450" s="615" t="s">
        <v>8834</v>
      </c>
      <c r="P450" s="744"/>
      <c r="Q450" s="744"/>
      <c r="R450" s="744"/>
      <c r="S450" s="744"/>
      <c r="T450" s="810"/>
      <c r="U450" s="810"/>
      <c r="V450" s="744"/>
      <c r="W450" s="614" t="s">
        <v>7327</v>
      </c>
      <c r="X450" s="614"/>
      <c r="Y450" s="614"/>
      <c r="Z450" s="744"/>
      <c r="AA450" s="810"/>
    </row>
    <row r="451" ht="15.75" customHeight="1">
      <c r="A451" s="807"/>
      <c r="B451" s="808"/>
      <c r="C451" s="744"/>
      <c r="D451" s="744"/>
      <c r="E451" s="744"/>
      <c r="F451" s="744"/>
      <c r="G451" s="809"/>
      <c r="H451" s="744"/>
      <c r="I451" s="744"/>
      <c r="J451" s="744"/>
      <c r="K451" s="744"/>
      <c r="L451" s="744"/>
      <c r="M451" s="744"/>
      <c r="N451" s="744"/>
      <c r="O451" s="819" t="s">
        <v>8835</v>
      </c>
      <c r="P451" s="744"/>
      <c r="Q451" s="744"/>
      <c r="R451" s="744"/>
      <c r="S451" s="744"/>
      <c r="T451" s="810"/>
      <c r="U451" s="810"/>
      <c r="V451" s="744"/>
      <c r="W451" s="614" t="s">
        <v>7327</v>
      </c>
      <c r="X451" s="614"/>
      <c r="Y451" s="614"/>
      <c r="Z451" s="744"/>
      <c r="AA451" s="810"/>
    </row>
    <row r="452" ht="15.75" customHeight="1">
      <c r="A452" s="820"/>
      <c r="B452" s="821"/>
      <c r="G452" s="286"/>
      <c r="W452" s="614" t="s">
        <v>7327</v>
      </c>
      <c r="X452" s="614"/>
      <c r="Y452" s="614"/>
    </row>
    <row r="453" ht="15.75" customHeight="1">
      <c r="A453" s="820"/>
      <c r="B453" s="821"/>
      <c r="G453" s="286"/>
      <c r="W453" s="614" t="s">
        <v>7327</v>
      </c>
      <c r="X453" s="614"/>
      <c r="Y453" s="614"/>
    </row>
    <row r="454" ht="15.75" customHeight="1">
      <c r="A454" s="820"/>
      <c r="B454" s="821"/>
      <c r="G454" s="286"/>
      <c r="W454" s="614" t="s">
        <v>7327</v>
      </c>
      <c r="X454" s="614"/>
      <c r="Y454" s="614"/>
    </row>
    <row r="455" ht="15.75" customHeight="1">
      <c r="A455" s="820"/>
      <c r="B455" s="821"/>
      <c r="G455" s="286"/>
      <c r="W455" s="614" t="s">
        <v>7327</v>
      </c>
      <c r="X455" s="614"/>
      <c r="Y455" s="614"/>
    </row>
    <row r="456" ht="15.75" customHeight="1">
      <c r="A456" s="820"/>
      <c r="B456" s="821"/>
      <c r="G456" s="286"/>
      <c r="W456" s="614" t="s">
        <v>7327</v>
      </c>
      <c r="X456" s="614"/>
      <c r="Y456" s="614"/>
    </row>
    <row r="457" ht="15.75" customHeight="1">
      <c r="A457" s="820"/>
      <c r="B457" s="821"/>
      <c r="G457" s="286"/>
      <c r="W457" s="614" t="s">
        <v>7327</v>
      </c>
      <c r="X457" s="614"/>
      <c r="Y457" s="614"/>
    </row>
    <row r="458" ht="15.75" customHeight="1">
      <c r="A458" s="820"/>
      <c r="B458" s="821"/>
      <c r="G458" s="286"/>
      <c r="W458" s="614" t="s">
        <v>7327</v>
      </c>
      <c r="X458" s="614"/>
      <c r="Y458" s="614"/>
    </row>
    <row r="459" ht="15.75" customHeight="1">
      <c r="A459" s="820"/>
      <c r="B459" s="821"/>
      <c r="G459" s="286"/>
      <c r="W459" s="614" t="s">
        <v>7327</v>
      </c>
      <c r="X459" s="614"/>
      <c r="Y459" s="614"/>
    </row>
    <row r="460" ht="15.75" customHeight="1">
      <c r="A460" s="820"/>
      <c r="B460" s="821"/>
      <c r="G460" s="286"/>
      <c r="W460" s="614" t="s">
        <v>7327</v>
      </c>
      <c r="X460" s="614"/>
      <c r="Y460" s="614"/>
    </row>
    <row r="461" ht="15.75" customHeight="1">
      <c r="A461" s="820"/>
      <c r="B461" s="821"/>
      <c r="G461" s="286"/>
      <c r="W461" s="614" t="s">
        <v>7327</v>
      </c>
      <c r="X461" s="614"/>
      <c r="Y461" s="614"/>
    </row>
    <row r="462" ht="15.75" customHeight="1">
      <c r="A462" s="820"/>
      <c r="B462" s="821"/>
      <c r="G462" s="286"/>
      <c r="W462" s="614" t="s">
        <v>7327</v>
      </c>
      <c r="X462" s="614"/>
      <c r="Y462" s="614"/>
    </row>
    <row r="463" ht="15.75" customHeight="1">
      <c r="A463" s="820"/>
      <c r="B463" s="821"/>
      <c r="G463" s="286"/>
      <c r="W463" s="614" t="s">
        <v>7327</v>
      </c>
      <c r="X463" s="614"/>
      <c r="Y463" s="614"/>
    </row>
    <row r="464" ht="15.75" customHeight="1">
      <c r="A464" s="820"/>
      <c r="B464" s="821"/>
      <c r="G464" s="286"/>
      <c r="W464" s="614" t="s">
        <v>7327</v>
      </c>
      <c r="X464" s="614"/>
      <c r="Y464" s="614"/>
    </row>
    <row r="465" ht="15.75" customHeight="1">
      <c r="A465" s="820"/>
      <c r="B465" s="821"/>
      <c r="G465" s="286"/>
      <c r="W465" s="614" t="s">
        <v>7327</v>
      </c>
      <c r="X465" s="614"/>
      <c r="Y465" s="614"/>
    </row>
    <row r="466" ht="15.75" customHeight="1">
      <c r="A466" s="820"/>
      <c r="B466" s="821"/>
      <c r="G466" s="286"/>
      <c r="W466" s="614"/>
      <c r="X466" s="614"/>
      <c r="Y466" s="614"/>
    </row>
    <row r="467" ht="15.75" customHeight="1">
      <c r="A467" s="820"/>
      <c r="B467" s="821"/>
      <c r="G467" s="286"/>
    </row>
    <row r="468" ht="15.75" customHeight="1">
      <c r="A468" s="820"/>
      <c r="B468" s="821"/>
      <c r="G468" s="286"/>
    </row>
    <row r="469" ht="15.75" customHeight="1">
      <c r="A469" s="820"/>
      <c r="B469" s="821"/>
      <c r="G469" s="286"/>
    </row>
    <row r="470" ht="15.75" customHeight="1">
      <c r="A470" s="820"/>
      <c r="B470" s="821"/>
      <c r="G470" s="286"/>
    </row>
    <row r="471" ht="15.75" customHeight="1">
      <c r="A471" s="820"/>
      <c r="B471" s="821"/>
      <c r="G471" s="286"/>
    </row>
    <row r="472" ht="15.75" customHeight="1">
      <c r="A472" s="820"/>
      <c r="B472" s="821"/>
      <c r="G472" s="286"/>
    </row>
    <row r="473" ht="15.75" customHeight="1">
      <c r="A473" s="820"/>
      <c r="B473" s="821"/>
      <c r="G473" s="286"/>
    </row>
    <row r="474" ht="15.75" customHeight="1">
      <c r="A474" s="820"/>
      <c r="B474" s="821"/>
      <c r="G474" s="286"/>
    </row>
    <row r="475" ht="15.75" customHeight="1">
      <c r="A475" s="820"/>
      <c r="B475" s="821"/>
      <c r="G475" s="286"/>
    </row>
    <row r="476" ht="15.75" customHeight="1">
      <c r="A476" s="820"/>
      <c r="B476" s="821"/>
      <c r="G476" s="286"/>
    </row>
    <row r="477" ht="15.75" customHeight="1">
      <c r="A477" s="820"/>
      <c r="B477" s="821"/>
      <c r="G477" s="286"/>
    </row>
    <row r="478" ht="15.75" customHeight="1">
      <c r="A478" s="820"/>
      <c r="B478" s="821"/>
      <c r="G478" s="286"/>
    </row>
    <row r="479" ht="15.75" customHeight="1">
      <c r="A479" s="820"/>
      <c r="B479" s="821"/>
      <c r="G479" s="286"/>
    </row>
    <row r="480" ht="15.75" customHeight="1">
      <c r="A480" s="820"/>
      <c r="B480" s="821"/>
      <c r="G480" s="286"/>
    </row>
    <row r="481" ht="15.75" customHeight="1">
      <c r="A481" s="820"/>
      <c r="B481" s="821"/>
      <c r="G481" s="286"/>
    </row>
    <row r="482" ht="15.75" customHeight="1">
      <c r="A482" s="820"/>
      <c r="B482" s="821"/>
      <c r="G482" s="286"/>
    </row>
    <row r="483" ht="15.75" customHeight="1">
      <c r="A483" s="820"/>
      <c r="B483" s="821"/>
      <c r="G483" s="286"/>
    </row>
    <row r="484" ht="15.75" customHeight="1">
      <c r="A484" s="820"/>
      <c r="B484" s="821"/>
      <c r="G484" s="286"/>
    </row>
    <row r="485" ht="15.75" customHeight="1">
      <c r="A485" s="820"/>
      <c r="B485" s="821"/>
      <c r="G485" s="286"/>
    </row>
    <row r="486" ht="15.75" customHeight="1">
      <c r="A486" s="820"/>
      <c r="B486" s="821"/>
      <c r="G486" s="286"/>
    </row>
    <row r="487" ht="15.75" customHeight="1">
      <c r="A487" s="820"/>
      <c r="B487" s="821"/>
      <c r="G487" s="286"/>
    </row>
    <row r="488" ht="15.75" customHeight="1">
      <c r="A488" s="820"/>
      <c r="B488" s="821"/>
      <c r="G488" s="286"/>
    </row>
    <row r="489" ht="15.75" customHeight="1">
      <c r="A489" s="820"/>
      <c r="B489" s="821"/>
      <c r="G489" s="286"/>
    </row>
    <row r="490" ht="15.75" customHeight="1">
      <c r="A490" s="820"/>
      <c r="B490" s="821"/>
      <c r="G490" s="286"/>
    </row>
    <row r="491" ht="15.75" customHeight="1">
      <c r="A491" s="820"/>
      <c r="B491" s="821"/>
      <c r="G491" s="286"/>
    </row>
    <row r="492" ht="15.75" customHeight="1">
      <c r="A492" s="820"/>
      <c r="B492" s="821"/>
      <c r="G492" s="286"/>
    </row>
    <row r="493" ht="15.75" customHeight="1">
      <c r="A493" s="820"/>
      <c r="B493" s="821"/>
      <c r="G493" s="286"/>
    </row>
    <row r="494" ht="15.75" customHeight="1">
      <c r="A494" s="820"/>
      <c r="B494" s="821"/>
      <c r="G494" s="286"/>
    </row>
    <row r="495" ht="15.75" customHeight="1">
      <c r="A495" s="820"/>
      <c r="B495" s="821"/>
      <c r="G495" s="286"/>
    </row>
    <row r="496" ht="15.75" customHeight="1">
      <c r="A496" s="820"/>
      <c r="B496" s="821"/>
      <c r="G496" s="286"/>
    </row>
    <row r="497" ht="15.75" customHeight="1">
      <c r="A497" s="820"/>
      <c r="B497" s="821"/>
      <c r="G497" s="286"/>
    </row>
    <row r="498" ht="15.75" customHeight="1">
      <c r="A498" s="820"/>
      <c r="B498" s="821"/>
      <c r="G498" s="286"/>
    </row>
    <row r="499" ht="15.75" customHeight="1">
      <c r="A499" s="820"/>
      <c r="B499" s="821"/>
      <c r="G499" s="286"/>
    </row>
    <row r="500" ht="15.75" customHeight="1">
      <c r="A500" s="820"/>
      <c r="B500" s="821"/>
      <c r="G500" s="286"/>
    </row>
    <row r="501" ht="15.75" customHeight="1">
      <c r="A501" s="820"/>
      <c r="B501" s="821"/>
      <c r="G501" s="286"/>
    </row>
    <row r="502" ht="15.75" customHeight="1">
      <c r="A502" s="820"/>
      <c r="B502" s="821"/>
      <c r="G502" s="286"/>
    </row>
    <row r="503" ht="15.75" customHeight="1">
      <c r="A503" s="820"/>
      <c r="B503" s="821"/>
      <c r="G503" s="286"/>
    </row>
    <row r="504" ht="15.75" customHeight="1">
      <c r="A504" s="820"/>
      <c r="B504" s="821"/>
      <c r="G504" s="286"/>
    </row>
    <row r="505" ht="15.75" customHeight="1">
      <c r="A505" s="820"/>
      <c r="B505" s="821"/>
      <c r="G505" s="286"/>
    </row>
    <row r="506" ht="15.75" customHeight="1">
      <c r="A506" s="820"/>
      <c r="B506" s="821"/>
      <c r="G506" s="286"/>
    </row>
    <row r="507" ht="15.75" customHeight="1">
      <c r="A507" s="820"/>
      <c r="B507" s="821"/>
      <c r="G507" s="286"/>
    </row>
    <row r="508" ht="15.75" customHeight="1">
      <c r="A508" s="820"/>
      <c r="B508" s="821"/>
      <c r="G508" s="286"/>
    </row>
    <row r="509" ht="15.75" customHeight="1">
      <c r="A509" s="820"/>
      <c r="B509" s="821"/>
      <c r="G509" s="286"/>
    </row>
    <row r="510" ht="15.75" customHeight="1">
      <c r="A510" s="820"/>
      <c r="B510" s="821"/>
      <c r="G510" s="286"/>
    </row>
    <row r="511" ht="15.75" customHeight="1">
      <c r="A511" s="820"/>
      <c r="B511" s="821"/>
      <c r="G511" s="286"/>
    </row>
    <row r="512" ht="15.75" customHeight="1">
      <c r="A512" s="820"/>
      <c r="B512" s="821"/>
      <c r="G512" s="286"/>
    </row>
    <row r="513" ht="15.75" customHeight="1">
      <c r="A513" s="820"/>
      <c r="B513" s="821"/>
      <c r="G513" s="286"/>
    </row>
    <row r="514" ht="15.75" customHeight="1">
      <c r="A514" s="820"/>
      <c r="B514" s="821"/>
      <c r="G514" s="286"/>
    </row>
    <row r="515" ht="15.75" customHeight="1">
      <c r="A515" s="820"/>
      <c r="B515" s="821"/>
      <c r="G515" s="286"/>
    </row>
    <row r="516" ht="15.75" customHeight="1">
      <c r="A516" s="820"/>
      <c r="B516" s="821"/>
      <c r="G516" s="286"/>
    </row>
    <row r="517" ht="15.75" customHeight="1">
      <c r="A517" s="820"/>
      <c r="B517" s="821"/>
      <c r="G517" s="286"/>
    </row>
    <row r="518" ht="15.75" customHeight="1">
      <c r="A518" s="820"/>
      <c r="B518" s="821"/>
      <c r="G518" s="286"/>
    </row>
    <row r="519" ht="15.75" customHeight="1">
      <c r="A519" s="820"/>
      <c r="B519" s="821"/>
      <c r="G519" s="286"/>
    </row>
    <row r="520" ht="15.75" customHeight="1">
      <c r="A520" s="820"/>
      <c r="B520" s="821"/>
      <c r="G520" s="286"/>
    </row>
    <row r="521" ht="15.75" customHeight="1">
      <c r="A521" s="820"/>
      <c r="B521" s="821"/>
      <c r="G521" s="286"/>
    </row>
    <row r="522" ht="15.75" customHeight="1">
      <c r="A522" s="820"/>
      <c r="B522" s="821"/>
      <c r="G522" s="286"/>
    </row>
    <row r="523" ht="15.75" customHeight="1">
      <c r="A523" s="820"/>
      <c r="B523" s="821"/>
      <c r="G523" s="286"/>
    </row>
    <row r="524" ht="15.75" customHeight="1">
      <c r="A524" s="820"/>
      <c r="B524" s="821"/>
      <c r="G524" s="286"/>
    </row>
    <row r="525" ht="15.75" customHeight="1">
      <c r="A525" s="820"/>
      <c r="B525" s="821"/>
      <c r="G525" s="286"/>
    </row>
    <row r="526" ht="15.75" customHeight="1">
      <c r="A526" s="820"/>
      <c r="B526" s="821"/>
      <c r="G526" s="286"/>
    </row>
    <row r="527" ht="15.75" customHeight="1">
      <c r="A527" s="820"/>
      <c r="B527" s="821"/>
      <c r="G527" s="286"/>
    </row>
    <row r="528" ht="15.75" customHeight="1">
      <c r="A528" s="820"/>
      <c r="B528" s="821"/>
      <c r="G528" s="286"/>
    </row>
    <row r="529" ht="15.75" customHeight="1">
      <c r="A529" s="820"/>
      <c r="B529" s="821"/>
      <c r="G529" s="286"/>
    </row>
    <row r="530" ht="15.75" customHeight="1">
      <c r="A530" s="820"/>
      <c r="B530" s="821"/>
      <c r="G530" s="286"/>
    </row>
    <row r="531" ht="15.75" customHeight="1">
      <c r="A531" s="820"/>
      <c r="B531" s="821"/>
      <c r="G531" s="286"/>
    </row>
    <row r="532" ht="15.75" customHeight="1">
      <c r="A532" s="820"/>
      <c r="B532" s="821"/>
      <c r="G532" s="286"/>
    </row>
    <row r="533" ht="15.75" customHeight="1">
      <c r="A533" s="820"/>
      <c r="B533" s="821"/>
      <c r="G533" s="286"/>
    </row>
    <row r="534" ht="15.75" customHeight="1">
      <c r="A534" s="820"/>
      <c r="B534" s="821"/>
      <c r="G534" s="286"/>
    </row>
    <row r="535" ht="15.75" customHeight="1">
      <c r="A535" s="820"/>
      <c r="B535" s="821"/>
      <c r="G535" s="286"/>
    </row>
    <row r="536" ht="15.75" customHeight="1">
      <c r="A536" s="820"/>
      <c r="B536" s="821"/>
      <c r="G536" s="286"/>
    </row>
    <row r="537" ht="15.75" customHeight="1">
      <c r="A537" s="820"/>
      <c r="B537" s="821"/>
      <c r="G537" s="286"/>
    </row>
    <row r="538" ht="15.75" customHeight="1">
      <c r="A538" s="820"/>
      <c r="B538" s="821"/>
      <c r="G538" s="286"/>
    </row>
    <row r="539" ht="15.75" customHeight="1">
      <c r="A539" s="820"/>
      <c r="B539" s="821"/>
      <c r="G539" s="286"/>
    </row>
    <row r="540" ht="15.75" customHeight="1">
      <c r="A540" s="820"/>
      <c r="B540" s="821"/>
      <c r="G540" s="286"/>
    </row>
    <row r="541" ht="15.75" customHeight="1">
      <c r="A541" s="820"/>
      <c r="B541" s="821"/>
      <c r="G541" s="286"/>
    </row>
    <row r="542" ht="15.75" customHeight="1">
      <c r="A542" s="820"/>
      <c r="B542" s="821"/>
      <c r="G542" s="286"/>
    </row>
    <row r="543" ht="15.75" customHeight="1">
      <c r="A543" s="820"/>
      <c r="B543" s="821"/>
      <c r="G543" s="286"/>
    </row>
    <row r="544" ht="15.75" customHeight="1">
      <c r="A544" s="820"/>
      <c r="B544" s="821"/>
      <c r="G544" s="286"/>
    </row>
    <row r="545" ht="15.75" customHeight="1">
      <c r="A545" s="820"/>
      <c r="B545" s="821"/>
      <c r="G545" s="286"/>
    </row>
    <row r="546" ht="15.75" customHeight="1">
      <c r="A546" s="820"/>
      <c r="B546" s="821"/>
      <c r="G546" s="286"/>
    </row>
    <row r="547" ht="15.75" customHeight="1">
      <c r="A547" s="820"/>
      <c r="B547" s="821"/>
      <c r="G547" s="286"/>
    </row>
    <row r="548" ht="15.75" customHeight="1">
      <c r="A548" s="820"/>
      <c r="B548" s="821"/>
      <c r="G548" s="286"/>
    </row>
    <row r="549" ht="15.75" customHeight="1">
      <c r="A549" s="820"/>
      <c r="B549" s="821"/>
      <c r="G549" s="286"/>
    </row>
    <row r="550" ht="15.75" customHeight="1">
      <c r="A550" s="820"/>
      <c r="B550" s="821"/>
      <c r="G550" s="286"/>
    </row>
    <row r="551" ht="15.75" customHeight="1">
      <c r="A551" s="820"/>
      <c r="B551" s="821"/>
      <c r="G551" s="286"/>
    </row>
    <row r="552" ht="15.75" customHeight="1">
      <c r="A552" s="820"/>
      <c r="B552" s="821"/>
      <c r="G552" s="286"/>
    </row>
    <row r="553" ht="15.75" customHeight="1">
      <c r="A553" s="820"/>
      <c r="B553" s="821"/>
      <c r="G553" s="286"/>
    </row>
    <row r="554" ht="15.75" customHeight="1">
      <c r="A554" s="820"/>
      <c r="B554" s="821"/>
      <c r="G554" s="286"/>
    </row>
    <row r="555" ht="15.75" customHeight="1">
      <c r="A555" s="820"/>
      <c r="B555" s="821"/>
      <c r="G555" s="286"/>
    </row>
    <row r="556" ht="15.75" customHeight="1">
      <c r="A556" s="820"/>
      <c r="B556" s="821"/>
      <c r="G556" s="286"/>
    </row>
    <row r="557" ht="15.75" customHeight="1">
      <c r="A557" s="820"/>
      <c r="B557" s="821"/>
      <c r="G557" s="286"/>
    </row>
    <row r="558" ht="15.75" customHeight="1">
      <c r="A558" s="820"/>
      <c r="B558" s="821"/>
      <c r="G558" s="286"/>
    </row>
    <row r="559" ht="15.75" customHeight="1">
      <c r="A559" s="820"/>
      <c r="B559" s="821"/>
      <c r="G559" s="286"/>
    </row>
    <row r="560" ht="15.75" customHeight="1">
      <c r="A560" s="820"/>
      <c r="B560" s="821"/>
      <c r="G560" s="286"/>
    </row>
    <row r="561" ht="15.75" customHeight="1">
      <c r="A561" s="820"/>
      <c r="B561" s="821"/>
      <c r="G561" s="286"/>
    </row>
    <row r="562" ht="15.75" customHeight="1">
      <c r="A562" s="820"/>
      <c r="B562" s="821"/>
      <c r="G562" s="286"/>
    </row>
    <row r="563" ht="15.75" customHeight="1">
      <c r="A563" s="820"/>
      <c r="B563" s="821"/>
      <c r="G563" s="286"/>
    </row>
    <row r="564" ht="15.75" customHeight="1">
      <c r="A564" s="820"/>
      <c r="B564" s="821"/>
      <c r="G564" s="286"/>
    </row>
    <row r="565" ht="15.75" customHeight="1">
      <c r="A565" s="820"/>
      <c r="B565" s="821"/>
      <c r="G565" s="286"/>
    </row>
    <row r="566" ht="15.75" customHeight="1">
      <c r="A566" s="820"/>
      <c r="B566" s="821"/>
      <c r="G566" s="286"/>
    </row>
    <row r="567" ht="15.75" customHeight="1">
      <c r="A567" s="820"/>
      <c r="B567" s="821"/>
      <c r="G567" s="286"/>
    </row>
    <row r="568" ht="15.75" customHeight="1">
      <c r="A568" s="820"/>
      <c r="B568" s="821"/>
      <c r="G568" s="286"/>
    </row>
    <row r="569" ht="15.75" customHeight="1">
      <c r="A569" s="820"/>
      <c r="B569" s="821"/>
      <c r="G569" s="286"/>
    </row>
    <row r="570" ht="15.75" customHeight="1">
      <c r="A570" s="820"/>
      <c r="B570" s="821"/>
      <c r="G570" s="286"/>
    </row>
    <row r="571" ht="15.75" customHeight="1">
      <c r="A571" s="820"/>
      <c r="B571" s="821"/>
      <c r="G571" s="286"/>
    </row>
    <row r="572" ht="15.75" customHeight="1">
      <c r="A572" s="820"/>
      <c r="B572" s="821"/>
      <c r="G572" s="286"/>
    </row>
    <row r="573" ht="15.75" customHeight="1">
      <c r="A573" s="820"/>
      <c r="B573" s="821"/>
      <c r="G573" s="286"/>
    </row>
    <row r="574" ht="15.75" customHeight="1">
      <c r="A574" s="820"/>
      <c r="B574" s="821"/>
      <c r="G574" s="286"/>
    </row>
    <row r="575" ht="15.75" customHeight="1">
      <c r="A575" s="820"/>
      <c r="B575" s="821"/>
      <c r="G575" s="286"/>
    </row>
    <row r="576" ht="15.75" customHeight="1">
      <c r="A576" s="820"/>
      <c r="B576" s="821"/>
      <c r="G576" s="286"/>
    </row>
    <row r="577" ht="15.75" customHeight="1">
      <c r="A577" s="820"/>
      <c r="B577" s="821"/>
      <c r="G577" s="286"/>
    </row>
    <row r="578" ht="15.75" customHeight="1">
      <c r="A578" s="820"/>
      <c r="B578" s="821"/>
      <c r="G578" s="286"/>
    </row>
    <row r="579" ht="15.75" customHeight="1">
      <c r="A579" s="820"/>
      <c r="B579" s="821"/>
      <c r="G579" s="286"/>
    </row>
    <row r="580" ht="15.75" customHeight="1">
      <c r="A580" s="820"/>
      <c r="B580" s="821"/>
      <c r="G580" s="286"/>
    </row>
    <row r="581" ht="15.75" customHeight="1">
      <c r="A581" s="820"/>
      <c r="B581" s="821"/>
      <c r="G581" s="286"/>
    </row>
    <row r="582" ht="15.75" customHeight="1">
      <c r="A582" s="820"/>
      <c r="B582" s="821"/>
      <c r="G582" s="286"/>
    </row>
    <row r="583" ht="15.75" customHeight="1">
      <c r="A583" s="820"/>
      <c r="B583" s="821"/>
      <c r="G583" s="286"/>
    </row>
    <row r="584" ht="15.75" customHeight="1">
      <c r="A584" s="820"/>
      <c r="B584" s="821"/>
      <c r="G584" s="286"/>
    </row>
    <row r="585" ht="15.75" customHeight="1">
      <c r="A585" s="820"/>
      <c r="B585" s="821"/>
      <c r="G585" s="286"/>
    </row>
    <row r="586" ht="15.75" customHeight="1">
      <c r="A586" s="820"/>
      <c r="B586" s="821"/>
      <c r="G586" s="286"/>
    </row>
    <row r="587" ht="15.75" customHeight="1">
      <c r="A587" s="820"/>
      <c r="B587" s="821"/>
      <c r="G587" s="286"/>
    </row>
    <row r="588" ht="15.75" customHeight="1">
      <c r="A588" s="820"/>
      <c r="B588" s="821"/>
      <c r="G588" s="286"/>
    </row>
    <row r="589" ht="15.75" customHeight="1">
      <c r="A589" s="820"/>
      <c r="B589" s="821"/>
      <c r="G589" s="286"/>
    </row>
    <row r="590" ht="15.75" customHeight="1">
      <c r="A590" s="820"/>
      <c r="B590" s="821"/>
      <c r="G590" s="286"/>
    </row>
    <row r="591" ht="15.75" customHeight="1">
      <c r="A591" s="820"/>
      <c r="B591" s="821"/>
      <c r="G591" s="286"/>
    </row>
    <row r="592" ht="15.75" customHeight="1">
      <c r="A592" s="820"/>
      <c r="B592" s="821"/>
      <c r="G592" s="286"/>
    </row>
    <row r="593" ht="15.75" customHeight="1">
      <c r="A593" s="820"/>
      <c r="B593" s="821"/>
      <c r="G593" s="286"/>
    </row>
    <row r="594" ht="15.75" customHeight="1">
      <c r="A594" s="820"/>
      <c r="B594" s="821"/>
      <c r="G594" s="286"/>
    </row>
    <row r="595" ht="15.75" customHeight="1">
      <c r="A595" s="820"/>
      <c r="B595" s="821"/>
      <c r="G595" s="286"/>
    </row>
    <row r="596" ht="15.75" customHeight="1">
      <c r="A596" s="820"/>
      <c r="B596" s="821"/>
      <c r="G596" s="286"/>
    </row>
    <row r="597" ht="15.75" customHeight="1">
      <c r="A597" s="820"/>
      <c r="B597" s="821"/>
      <c r="G597" s="286"/>
    </row>
    <row r="598" ht="15.75" customHeight="1">
      <c r="A598" s="820"/>
      <c r="B598" s="821"/>
      <c r="G598" s="286"/>
    </row>
    <row r="599" ht="15.75" customHeight="1">
      <c r="A599" s="820"/>
      <c r="B599" s="821"/>
      <c r="G599" s="286"/>
    </row>
    <row r="600" ht="15.75" customHeight="1">
      <c r="A600" s="820"/>
      <c r="B600" s="821"/>
      <c r="G600" s="286"/>
    </row>
    <row r="601" ht="15.75" customHeight="1">
      <c r="A601" s="820"/>
      <c r="B601" s="821"/>
      <c r="G601" s="286"/>
    </row>
    <row r="602" ht="15.75" customHeight="1">
      <c r="A602" s="820"/>
      <c r="B602" s="821"/>
      <c r="G602" s="286"/>
    </row>
    <row r="603" ht="15.75" customHeight="1">
      <c r="A603" s="820"/>
      <c r="B603" s="821"/>
      <c r="G603" s="286"/>
    </row>
    <row r="604" ht="15.75" customHeight="1">
      <c r="A604" s="820"/>
      <c r="B604" s="821"/>
      <c r="G604" s="286"/>
    </row>
    <row r="605" ht="15.75" customHeight="1">
      <c r="A605" s="820"/>
      <c r="B605" s="821"/>
      <c r="G605" s="286"/>
    </row>
    <row r="606" ht="15.75" customHeight="1">
      <c r="A606" s="820"/>
      <c r="B606" s="821"/>
      <c r="G606" s="286"/>
    </row>
    <row r="607" ht="15.75" customHeight="1">
      <c r="A607" s="820"/>
      <c r="B607" s="821"/>
      <c r="G607" s="286"/>
    </row>
    <row r="608" ht="15.75" customHeight="1">
      <c r="A608" s="820"/>
      <c r="B608" s="821"/>
      <c r="G608" s="286"/>
    </row>
    <row r="609" ht="15.75" customHeight="1">
      <c r="A609" s="820"/>
      <c r="B609" s="821"/>
      <c r="G609" s="286"/>
    </row>
    <row r="610" ht="15.75" customHeight="1">
      <c r="A610" s="820"/>
      <c r="B610" s="821"/>
      <c r="G610" s="286"/>
    </row>
    <row r="611" ht="15.75" customHeight="1">
      <c r="A611" s="820"/>
      <c r="B611" s="821"/>
      <c r="G611" s="286"/>
    </row>
    <row r="612" ht="15.75" customHeight="1">
      <c r="A612" s="820"/>
      <c r="B612" s="821"/>
      <c r="G612" s="286"/>
    </row>
    <row r="613" ht="15.75" customHeight="1">
      <c r="A613" s="820"/>
      <c r="B613" s="821"/>
      <c r="G613" s="286"/>
    </row>
    <row r="614" ht="15.75" customHeight="1">
      <c r="A614" s="820"/>
      <c r="B614" s="821"/>
      <c r="G614" s="286"/>
    </row>
    <row r="615" ht="15.75" customHeight="1">
      <c r="A615" s="820"/>
      <c r="B615" s="821"/>
      <c r="G615" s="286"/>
    </row>
    <row r="616" ht="15.75" customHeight="1">
      <c r="A616" s="820"/>
      <c r="B616" s="821"/>
      <c r="G616" s="286"/>
    </row>
    <row r="617" ht="15.75" customHeight="1">
      <c r="A617" s="820"/>
      <c r="B617" s="821"/>
      <c r="G617" s="286"/>
    </row>
    <row r="618" ht="15.75" customHeight="1">
      <c r="A618" s="820"/>
      <c r="B618" s="821"/>
      <c r="G618" s="286"/>
    </row>
    <row r="619" ht="15.75" customHeight="1">
      <c r="A619" s="820"/>
      <c r="B619" s="821"/>
      <c r="G619" s="286"/>
    </row>
    <row r="620" ht="15.75" customHeight="1">
      <c r="A620" s="820"/>
      <c r="B620" s="821"/>
      <c r="G620" s="286"/>
    </row>
    <row r="621" ht="15.75" customHeight="1">
      <c r="A621" s="820"/>
      <c r="B621" s="821"/>
      <c r="G621" s="286"/>
    </row>
    <row r="622" ht="15.75" customHeight="1">
      <c r="A622" s="820"/>
      <c r="B622" s="821"/>
      <c r="G622" s="286"/>
    </row>
    <row r="623" ht="15.75" customHeight="1">
      <c r="A623" s="820"/>
      <c r="B623" s="821"/>
      <c r="G623" s="286"/>
    </row>
    <row r="624" ht="15.75" customHeight="1">
      <c r="A624" s="820"/>
      <c r="B624" s="821"/>
      <c r="G624" s="286"/>
    </row>
    <row r="625" ht="15.75" customHeight="1">
      <c r="A625" s="820"/>
      <c r="B625" s="821"/>
      <c r="G625" s="286"/>
    </row>
    <row r="626" ht="15.75" customHeight="1">
      <c r="A626" s="820"/>
      <c r="B626" s="821"/>
      <c r="G626" s="286"/>
    </row>
    <row r="627" ht="15.75" customHeight="1">
      <c r="A627" s="820"/>
      <c r="B627" s="821"/>
      <c r="G627" s="286"/>
    </row>
    <row r="628" ht="15.75" customHeight="1">
      <c r="A628" s="820"/>
      <c r="B628" s="821"/>
      <c r="G628" s="286"/>
    </row>
    <row r="629" ht="15.75" customHeight="1">
      <c r="A629" s="820"/>
      <c r="B629" s="821"/>
      <c r="G629" s="286"/>
    </row>
    <row r="630" ht="15.75" customHeight="1">
      <c r="A630" s="820"/>
      <c r="B630" s="821"/>
      <c r="G630" s="286"/>
    </row>
    <row r="631" ht="15.75" customHeight="1">
      <c r="A631" s="820"/>
      <c r="B631" s="821"/>
      <c r="G631" s="286"/>
    </row>
    <row r="632" ht="15.75" customHeight="1">
      <c r="A632" s="820"/>
      <c r="B632" s="821"/>
      <c r="G632" s="286"/>
    </row>
    <row r="633" ht="15.75" customHeight="1">
      <c r="A633" s="820"/>
      <c r="B633" s="821"/>
      <c r="G633" s="286"/>
    </row>
    <row r="634" ht="15.75" customHeight="1">
      <c r="A634" s="820"/>
      <c r="B634" s="821"/>
      <c r="G634" s="286"/>
    </row>
    <row r="635" ht="15.75" customHeight="1">
      <c r="A635" s="820"/>
      <c r="B635" s="821"/>
      <c r="G635" s="286"/>
    </row>
    <row r="636" ht="15.75" customHeight="1">
      <c r="A636" s="820"/>
      <c r="B636" s="821"/>
      <c r="G636" s="286"/>
    </row>
    <row r="637" ht="15.75" customHeight="1">
      <c r="A637" s="820"/>
      <c r="B637" s="821"/>
      <c r="G637" s="286"/>
    </row>
    <row r="638" ht="15.75" customHeight="1">
      <c r="A638" s="820"/>
      <c r="B638" s="821"/>
      <c r="G638" s="286"/>
    </row>
    <row r="639" ht="15.75" customHeight="1">
      <c r="A639" s="820"/>
      <c r="B639" s="821"/>
      <c r="G639" s="286"/>
    </row>
    <row r="640" ht="15.75" customHeight="1">
      <c r="A640" s="820"/>
      <c r="B640" s="821"/>
      <c r="G640" s="286"/>
    </row>
    <row r="641" ht="15.75" customHeight="1">
      <c r="A641" s="820"/>
      <c r="B641" s="821"/>
      <c r="G641" s="286"/>
    </row>
    <row r="642" ht="15.75" customHeight="1">
      <c r="A642" s="820"/>
      <c r="B642" s="821"/>
      <c r="G642" s="286"/>
    </row>
    <row r="643" ht="15.75" customHeight="1">
      <c r="A643" s="820"/>
      <c r="B643" s="821"/>
      <c r="G643" s="286"/>
    </row>
    <row r="644" ht="15.75" customHeight="1">
      <c r="A644" s="820"/>
      <c r="B644" s="821"/>
      <c r="G644" s="286"/>
    </row>
    <row r="645" ht="15.75" customHeight="1">
      <c r="A645" s="820"/>
      <c r="B645" s="821"/>
      <c r="G645" s="286"/>
    </row>
    <row r="646" ht="15.75" customHeight="1">
      <c r="A646" s="820"/>
      <c r="B646" s="821"/>
      <c r="G646" s="286"/>
    </row>
    <row r="647" ht="15.75" customHeight="1">
      <c r="A647" s="820"/>
      <c r="B647" s="821"/>
      <c r="G647" s="286"/>
    </row>
    <row r="648" ht="15.75" customHeight="1">
      <c r="A648" s="820"/>
      <c r="B648" s="821"/>
      <c r="G648" s="286"/>
    </row>
    <row r="649" ht="15.75" customHeight="1">
      <c r="A649" s="820"/>
      <c r="B649" s="821"/>
      <c r="G649" s="286"/>
    </row>
    <row r="650" ht="15.75" customHeight="1">
      <c r="A650" s="820"/>
      <c r="B650" s="821"/>
      <c r="G650" s="286"/>
    </row>
    <row r="651" ht="15.75" customHeight="1">
      <c r="A651" s="820"/>
      <c r="B651" s="821"/>
      <c r="G651" s="286"/>
    </row>
    <row r="652" ht="15.75" customHeight="1">
      <c r="A652" s="820"/>
      <c r="B652" s="821"/>
      <c r="G652" s="286"/>
    </row>
    <row r="653" ht="15.75" customHeight="1">
      <c r="A653" s="820"/>
      <c r="B653" s="821"/>
      <c r="G653" s="286"/>
    </row>
    <row r="654" ht="15.75" customHeight="1">
      <c r="A654" s="820"/>
      <c r="B654" s="821"/>
      <c r="G654" s="286"/>
    </row>
    <row r="655" ht="15.75" customHeight="1">
      <c r="A655" s="820"/>
      <c r="B655" s="821"/>
      <c r="G655" s="286"/>
    </row>
    <row r="656" ht="15.75" customHeight="1">
      <c r="A656" s="820"/>
      <c r="B656" s="821"/>
      <c r="G656" s="286"/>
    </row>
    <row r="657" ht="15.75" customHeight="1">
      <c r="A657" s="820"/>
      <c r="B657" s="821"/>
      <c r="G657" s="286"/>
    </row>
    <row r="658" ht="15.75" customHeight="1">
      <c r="A658" s="820"/>
      <c r="B658" s="821"/>
      <c r="G658" s="286"/>
    </row>
    <row r="659" ht="15.75" customHeight="1">
      <c r="A659" s="820"/>
      <c r="B659" s="821"/>
      <c r="G659" s="286"/>
    </row>
    <row r="660" ht="15.75" customHeight="1">
      <c r="A660" s="820"/>
      <c r="B660" s="821"/>
      <c r="G660" s="286"/>
    </row>
    <row r="661" ht="15.75" customHeight="1">
      <c r="A661" s="820"/>
      <c r="B661" s="821"/>
      <c r="G661" s="286"/>
    </row>
    <row r="662" ht="15.75" customHeight="1">
      <c r="A662" s="820"/>
      <c r="B662" s="821"/>
      <c r="G662" s="286"/>
    </row>
    <row r="663" ht="15.75" customHeight="1">
      <c r="A663" s="820"/>
      <c r="B663" s="821"/>
      <c r="G663" s="286"/>
    </row>
    <row r="664" ht="15.75" customHeight="1">
      <c r="A664" s="820"/>
      <c r="B664" s="821"/>
      <c r="G664" s="286"/>
    </row>
    <row r="665" ht="15.75" customHeight="1">
      <c r="A665" s="820"/>
      <c r="B665" s="821"/>
      <c r="G665" s="286"/>
    </row>
    <row r="666" ht="15.75" customHeight="1">
      <c r="A666" s="820"/>
      <c r="B666" s="821"/>
      <c r="G666" s="286"/>
    </row>
    <row r="667" ht="15.75" customHeight="1">
      <c r="A667" s="820"/>
      <c r="B667" s="821"/>
      <c r="G667" s="286"/>
    </row>
    <row r="668" ht="15.75" customHeight="1">
      <c r="A668" s="820"/>
      <c r="B668" s="821"/>
      <c r="G668" s="286"/>
    </row>
    <row r="669" ht="15.75" customHeight="1">
      <c r="A669" s="820"/>
      <c r="B669" s="821"/>
      <c r="G669" s="286"/>
    </row>
    <row r="670" ht="15.75" customHeight="1">
      <c r="A670" s="820"/>
      <c r="B670" s="821"/>
      <c r="G670" s="286"/>
    </row>
    <row r="671" ht="15.75" customHeight="1">
      <c r="A671" s="820"/>
      <c r="B671" s="821"/>
      <c r="G671" s="286"/>
    </row>
    <row r="672" ht="15.75" customHeight="1">
      <c r="A672" s="820"/>
      <c r="B672" s="821"/>
      <c r="G672" s="286"/>
    </row>
    <row r="673" ht="15.75" customHeight="1">
      <c r="A673" s="820"/>
      <c r="B673" s="821"/>
      <c r="G673" s="286"/>
    </row>
    <row r="674" ht="15.75" customHeight="1">
      <c r="A674" s="820"/>
      <c r="B674" s="821"/>
      <c r="G674" s="286"/>
    </row>
    <row r="675" ht="15.75" customHeight="1">
      <c r="A675" s="820"/>
      <c r="B675" s="821"/>
      <c r="G675" s="286"/>
    </row>
    <row r="676" ht="15.75" customHeight="1">
      <c r="A676" s="820"/>
      <c r="B676" s="821"/>
      <c r="G676" s="286"/>
    </row>
    <row r="677" ht="15.75" customHeight="1">
      <c r="A677" s="820"/>
      <c r="B677" s="821"/>
      <c r="G677" s="286"/>
    </row>
    <row r="678" ht="15.75" customHeight="1">
      <c r="A678" s="820"/>
      <c r="B678" s="821"/>
      <c r="G678" s="286"/>
    </row>
    <row r="679" ht="15.75" customHeight="1">
      <c r="A679" s="820"/>
      <c r="B679" s="821"/>
      <c r="G679" s="286"/>
    </row>
    <row r="680" ht="15.75" customHeight="1">
      <c r="A680" s="820"/>
      <c r="B680" s="821"/>
      <c r="G680" s="286"/>
    </row>
    <row r="681" ht="15.75" customHeight="1">
      <c r="A681" s="820"/>
      <c r="B681" s="821"/>
      <c r="G681" s="286"/>
    </row>
    <row r="682" ht="15.75" customHeight="1">
      <c r="A682" s="820"/>
      <c r="B682" s="821"/>
      <c r="G682" s="286"/>
    </row>
    <row r="683" ht="15.75" customHeight="1">
      <c r="A683" s="820"/>
      <c r="B683" s="821"/>
      <c r="G683" s="286"/>
    </row>
    <row r="684" ht="15.75" customHeight="1">
      <c r="A684" s="820"/>
      <c r="B684" s="821"/>
      <c r="G684" s="286"/>
    </row>
    <row r="685" ht="15.75" customHeight="1">
      <c r="A685" s="820"/>
      <c r="B685" s="821"/>
      <c r="G685" s="286"/>
    </row>
    <row r="686" ht="15.75" customHeight="1">
      <c r="A686" s="820"/>
      <c r="B686" s="821"/>
      <c r="G686" s="286"/>
    </row>
    <row r="687" ht="15.75" customHeight="1">
      <c r="A687" s="820"/>
      <c r="B687" s="821"/>
      <c r="G687" s="286"/>
    </row>
    <row r="688" ht="15.75" customHeight="1">
      <c r="A688" s="820"/>
      <c r="B688" s="821"/>
      <c r="G688" s="286"/>
    </row>
    <row r="689" ht="15.75" customHeight="1">
      <c r="A689" s="820"/>
      <c r="B689" s="821"/>
      <c r="G689" s="286"/>
    </row>
    <row r="690" ht="15.75" customHeight="1">
      <c r="A690" s="820"/>
      <c r="B690" s="821"/>
      <c r="G690" s="286"/>
    </row>
    <row r="691" ht="15.75" customHeight="1">
      <c r="A691" s="820"/>
      <c r="B691" s="821"/>
      <c r="G691" s="286"/>
    </row>
    <row r="692" ht="15.75" customHeight="1">
      <c r="A692" s="820"/>
      <c r="B692" s="821"/>
      <c r="G692" s="286"/>
    </row>
    <row r="693" ht="15.75" customHeight="1">
      <c r="A693" s="820"/>
      <c r="B693" s="821"/>
      <c r="G693" s="286"/>
    </row>
    <row r="694" ht="15.75" customHeight="1">
      <c r="A694" s="820"/>
      <c r="B694" s="821"/>
      <c r="G694" s="286"/>
    </row>
    <row r="695" ht="15.75" customHeight="1">
      <c r="A695" s="820"/>
      <c r="B695" s="821"/>
      <c r="G695" s="286"/>
    </row>
    <row r="696" ht="15.75" customHeight="1">
      <c r="A696" s="820"/>
      <c r="B696" s="821"/>
      <c r="G696" s="286"/>
    </row>
    <row r="697" ht="15.75" customHeight="1">
      <c r="A697" s="820"/>
      <c r="B697" s="821"/>
      <c r="G697" s="286"/>
    </row>
    <row r="698" ht="15.75" customHeight="1">
      <c r="A698" s="820"/>
      <c r="B698" s="821"/>
      <c r="G698" s="286"/>
    </row>
    <row r="699" ht="15.75" customHeight="1">
      <c r="A699" s="820"/>
      <c r="B699" s="821"/>
      <c r="G699" s="286"/>
    </row>
    <row r="700" ht="15.75" customHeight="1">
      <c r="A700" s="820"/>
      <c r="B700" s="821"/>
      <c r="G700" s="286"/>
    </row>
    <row r="701" ht="15.75" customHeight="1">
      <c r="A701" s="820"/>
      <c r="B701" s="821"/>
      <c r="G701" s="286"/>
    </row>
    <row r="702" ht="15.75" customHeight="1">
      <c r="A702" s="820"/>
      <c r="B702" s="821"/>
      <c r="G702" s="286"/>
    </row>
    <row r="703" ht="15.75" customHeight="1">
      <c r="A703" s="820"/>
      <c r="B703" s="821"/>
      <c r="G703" s="286"/>
    </row>
    <row r="704" ht="15.75" customHeight="1">
      <c r="A704" s="820"/>
      <c r="B704" s="821"/>
      <c r="G704" s="286"/>
    </row>
    <row r="705" ht="15.75" customHeight="1">
      <c r="A705" s="820"/>
      <c r="B705" s="821"/>
      <c r="G705" s="286"/>
    </row>
    <row r="706" ht="15.75" customHeight="1">
      <c r="A706" s="820"/>
      <c r="B706" s="821"/>
      <c r="G706" s="286"/>
    </row>
    <row r="707" ht="15.75" customHeight="1">
      <c r="A707" s="820"/>
      <c r="B707" s="821"/>
      <c r="G707" s="286"/>
    </row>
    <row r="708" ht="15.75" customHeight="1">
      <c r="A708" s="820"/>
      <c r="B708" s="821"/>
      <c r="G708" s="286"/>
    </row>
    <row r="709" ht="15.75" customHeight="1">
      <c r="A709" s="820"/>
      <c r="B709" s="821"/>
      <c r="G709" s="286"/>
    </row>
    <row r="710" ht="15.75" customHeight="1">
      <c r="A710" s="820"/>
      <c r="B710" s="821"/>
      <c r="G710" s="286"/>
    </row>
    <row r="711" ht="15.75" customHeight="1">
      <c r="A711" s="820"/>
      <c r="B711" s="821"/>
      <c r="G711" s="286"/>
    </row>
    <row r="712" ht="15.75" customHeight="1">
      <c r="A712" s="820"/>
      <c r="B712" s="821"/>
      <c r="G712" s="286"/>
    </row>
    <row r="713" ht="15.75" customHeight="1">
      <c r="A713" s="820"/>
      <c r="B713" s="821"/>
      <c r="G713" s="286"/>
    </row>
    <row r="714" ht="15.75" customHeight="1">
      <c r="A714" s="820"/>
      <c r="B714" s="821"/>
      <c r="G714" s="286"/>
    </row>
    <row r="715" ht="15.75" customHeight="1">
      <c r="A715" s="820"/>
      <c r="B715" s="821"/>
      <c r="G715" s="286"/>
    </row>
    <row r="716" ht="15.75" customHeight="1">
      <c r="A716" s="820"/>
      <c r="B716" s="821"/>
      <c r="G716" s="286"/>
    </row>
    <row r="717" ht="15.75" customHeight="1">
      <c r="A717" s="820"/>
      <c r="B717" s="821"/>
      <c r="G717" s="286"/>
    </row>
    <row r="718" ht="15.75" customHeight="1">
      <c r="A718" s="820"/>
      <c r="B718" s="821"/>
      <c r="G718" s="286"/>
    </row>
    <row r="719" ht="15.75" customHeight="1">
      <c r="A719" s="820"/>
      <c r="B719" s="821"/>
      <c r="G719" s="286"/>
    </row>
    <row r="720" ht="15.75" customHeight="1">
      <c r="A720" s="820"/>
      <c r="B720" s="821"/>
      <c r="G720" s="286"/>
    </row>
    <row r="721" ht="15.75" customHeight="1">
      <c r="A721" s="820"/>
      <c r="B721" s="821"/>
      <c r="G721" s="286"/>
    </row>
    <row r="722" ht="15.75" customHeight="1">
      <c r="A722" s="820"/>
      <c r="B722" s="821"/>
      <c r="G722" s="286"/>
    </row>
    <row r="723" ht="15.75" customHeight="1">
      <c r="A723" s="820"/>
      <c r="B723" s="821"/>
      <c r="G723" s="286"/>
    </row>
    <row r="724" ht="15.75" customHeight="1">
      <c r="A724" s="820"/>
      <c r="B724" s="821"/>
      <c r="G724" s="286"/>
    </row>
    <row r="725" ht="15.75" customHeight="1">
      <c r="A725" s="820"/>
      <c r="B725" s="821"/>
      <c r="G725" s="286"/>
    </row>
    <row r="726" ht="15.75" customHeight="1">
      <c r="A726" s="820"/>
      <c r="B726" s="821"/>
      <c r="G726" s="286"/>
    </row>
    <row r="727" ht="15.75" customHeight="1">
      <c r="A727" s="820"/>
      <c r="B727" s="821"/>
      <c r="G727" s="286"/>
    </row>
    <row r="728" ht="15.75" customHeight="1">
      <c r="A728" s="820"/>
      <c r="B728" s="821"/>
      <c r="G728" s="286"/>
    </row>
    <row r="729" ht="15.75" customHeight="1">
      <c r="A729" s="820"/>
      <c r="B729" s="821"/>
      <c r="G729" s="286"/>
    </row>
    <row r="730" ht="15.75" customHeight="1">
      <c r="A730" s="820"/>
      <c r="B730" s="821"/>
      <c r="G730" s="286"/>
    </row>
    <row r="731" ht="15.75" customHeight="1">
      <c r="A731" s="820"/>
      <c r="B731" s="821"/>
      <c r="G731" s="286"/>
    </row>
    <row r="732" ht="15.75" customHeight="1">
      <c r="A732" s="820"/>
      <c r="B732" s="821"/>
      <c r="G732" s="286"/>
    </row>
    <row r="733" ht="15.75" customHeight="1">
      <c r="A733" s="820"/>
      <c r="B733" s="821"/>
      <c r="G733" s="286"/>
    </row>
    <row r="734" ht="15.75" customHeight="1">
      <c r="A734" s="820"/>
      <c r="B734" s="821"/>
      <c r="G734" s="286"/>
    </row>
    <row r="735" ht="15.75" customHeight="1">
      <c r="A735" s="820"/>
      <c r="B735" s="821"/>
      <c r="G735" s="286"/>
    </row>
    <row r="736" ht="15.75" customHeight="1">
      <c r="A736" s="820"/>
      <c r="B736" s="821"/>
      <c r="G736" s="286"/>
    </row>
    <row r="737" ht="15.75" customHeight="1">
      <c r="A737" s="820"/>
      <c r="B737" s="821"/>
      <c r="G737" s="286"/>
    </row>
    <row r="738" ht="15.75" customHeight="1">
      <c r="A738" s="820"/>
      <c r="B738" s="821"/>
      <c r="G738" s="286"/>
    </row>
    <row r="739" ht="15.75" customHeight="1">
      <c r="A739" s="820"/>
      <c r="B739" s="821"/>
      <c r="G739" s="286"/>
    </row>
    <row r="740" ht="15.75" customHeight="1">
      <c r="A740" s="820"/>
      <c r="B740" s="821"/>
      <c r="G740" s="286"/>
    </row>
    <row r="741" ht="15.75" customHeight="1">
      <c r="A741" s="820"/>
      <c r="B741" s="821"/>
      <c r="G741" s="286"/>
    </row>
    <row r="742" ht="15.75" customHeight="1">
      <c r="A742" s="820"/>
      <c r="B742" s="821"/>
      <c r="G742" s="286"/>
    </row>
    <row r="743" ht="15.75" customHeight="1">
      <c r="A743" s="820"/>
      <c r="B743" s="821"/>
      <c r="G743" s="286"/>
    </row>
    <row r="744" ht="15.75" customHeight="1">
      <c r="A744" s="820"/>
      <c r="B744" s="821"/>
      <c r="G744" s="286"/>
    </row>
    <row r="745" ht="15.75" customHeight="1">
      <c r="A745" s="820"/>
      <c r="B745" s="821"/>
      <c r="G745" s="286"/>
    </row>
    <row r="746" ht="15.75" customHeight="1">
      <c r="A746" s="820"/>
      <c r="B746" s="821"/>
      <c r="G746" s="286"/>
    </row>
    <row r="747" ht="15.75" customHeight="1">
      <c r="A747" s="820"/>
      <c r="B747" s="821"/>
      <c r="G747" s="286"/>
    </row>
    <row r="748" ht="15.75" customHeight="1">
      <c r="A748" s="820"/>
      <c r="B748" s="821"/>
      <c r="G748" s="286"/>
    </row>
    <row r="749" ht="15.75" customHeight="1">
      <c r="A749" s="820"/>
      <c r="B749" s="821"/>
      <c r="G749" s="286"/>
    </row>
    <row r="750" ht="15.75" customHeight="1">
      <c r="A750" s="820"/>
      <c r="B750" s="821"/>
      <c r="G750" s="286"/>
    </row>
    <row r="751" ht="15.75" customHeight="1">
      <c r="A751" s="820"/>
      <c r="B751" s="821"/>
      <c r="G751" s="286"/>
    </row>
    <row r="752" ht="15.75" customHeight="1">
      <c r="A752" s="820"/>
      <c r="B752" s="821"/>
      <c r="G752" s="286"/>
    </row>
    <row r="753" ht="15.75" customHeight="1">
      <c r="A753" s="820"/>
      <c r="B753" s="821"/>
      <c r="G753" s="286"/>
    </row>
    <row r="754" ht="15.75" customHeight="1">
      <c r="A754" s="820"/>
      <c r="B754" s="821"/>
      <c r="G754" s="286"/>
    </row>
    <row r="755" ht="15.75" customHeight="1">
      <c r="A755" s="820"/>
      <c r="B755" s="821"/>
      <c r="G755" s="286"/>
    </row>
    <row r="756" ht="15.75" customHeight="1">
      <c r="A756" s="820"/>
      <c r="B756" s="821"/>
      <c r="G756" s="286"/>
    </row>
    <row r="757" ht="15.75" customHeight="1">
      <c r="A757" s="820"/>
      <c r="B757" s="821"/>
      <c r="G757" s="286"/>
    </row>
    <row r="758" ht="15.75" customHeight="1">
      <c r="A758" s="820"/>
      <c r="B758" s="821"/>
      <c r="G758" s="286"/>
    </row>
    <row r="759" ht="15.75" customHeight="1">
      <c r="A759" s="820"/>
      <c r="B759" s="821"/>
      <c r="G759" s="286"/>
    </row>
    <row r="760" ht="15.75" customHeight="1">
      <c r="A760" s="820"/>
      <c r="B760" s="821"/>
      <c r="G760" s="286"/>
    </row>
    <row r="761" ht="15.75" customHeight="1">
      <c r="A761" s="820"/>
      <c r="B761" s="821"/>
      <c r="G761" s="286"/>
    </row>
    <row r="762" ht="15.75" customHeight="1">
      <c r="A762" s="820"/>
      <c r="B762" s="821"/>
      <c r="G762" s="286"/>
    </row>
    <row r="763" ht="15.75" customHeight="1">
      <c r="A763" s="820"/>
      <c r="B763" s="821"/>
      <c r="G763" s="286"/>
    </row>
    <row r="764" ht="15.75" customHeight="1">
      <c r="A764" s="820"/>
      <c r="B764" s="821"/>
      <c r="G764" s="286"/>
    </row>
    <row r="765" ht="15.75" customHeight="1">
      <c r="A765" s="820"/>
      <c r="B765" s="821"/>
      <c r="G765" s="286"/>
    </row>
    <row r="766" ht="15.75" customHeight="1">
      <c r="A766" s="820"/>
      <c r="B766" s="821"/>
      <c r="G766" s="286"/>
    </row>
    <row r="767" ht="15.75" customHeight="1">
      <c r="A767" s="820"/>
      <c r="B767" s="821"/>
      <c r="G767" s="286"/>
    </row>
    <row r="768" ht="15.75" customHeight="1">
      <c r="A768" s="820"/>
      <c r="B768" s="821"/>
      <c r="G768" s="286"/>
    </row>
    <row r="769" ht="15.75" customHeight="1">
      <c r="A769" s="820"/>
      <c r="B769" s="821"/>
      <c r="G769" s="286"/>
    </row>
    <row r="770" ht="15.75" customHeight="1">
      <c r="A770" s="820"/>
      <c r="B770" s="821"/>
      <c r="G770" s="286"/>
    </row>
    <row r="771" ht="15.75" customHeight="1">
      <c r="A771" s="820"/>
      <c r="B771" s="821"/>
      <c r="G771" s="286"/>
    </row>
    <row r="772" ht="15.75" customHeight="1">
      <c r="A772" s="820"/>
      <c r="B772" s="821"/>
      <c r="G772" s="286"/>
    </row>
    <row r="773" ht="15.75" customHeight="1">
      <c r="A773" s="820"/>
      <c r="B773" s="821"/>
      <c r="G773" s="286"/>
    </row>
    <row r="774" ht="15.75" customHeight="1">
      <c r="A774" s="820"/>
      <c r="B774" s="821"/>
      <c r="G774" s="286"/>
    </row>
    <row r="775" ht="15.75" customHeight="1">
      <c r="A775" s="820"/>
      <c r="B775" s="821"/>
      <c r="G775" s="286"/>
    </row>
    <row r="776" ht="15.75" customHeight="1">
      <c r="A776" s="820"/>
      <c r="B776" s="821"/>
      <c r="G776" s="286"/>
    </row>
    <row r="777" ht="15.75" customHeight="1">
      <c r="A777" s="820"/>
      <c r="B777" s="821"/>
      <c r="G777" s="286"/>
    </row>
    <row r="778" ht="15.75" customHeight="1">
      <c r="A778" s="820"/>
      <c r="B778" s="821"/>
      <c r="G778" s="286"/>
    </row>
    <row r="779" ht="15.75" customHeight="1">
      <c r="A779" s="820"/>
      <c r="B779" s="821"/>
      <c r="G779" s="286"/>
    </row>
    <row r="780" ht="15.75" customHeight="1">
      <c r="A780" s="820"/>
      <c r="B780" s="821"/>
      <c r="G780" s="286"/>
    </row>
    <row r="781" ht="15.75" customHeight="1">
      <c r="A781" s="820"/>
      <c r="B781" s="821"/>
      <c r="G781" s="286"/>
    </row>
    <row r="782" ht="15.75" customHeight="1">
      <c r="A782" s="820"/>
      <c r="B782" s="821"/>
      <c r="G782" s="286"/>
    </row>
    <row r="783" ht="15.75" customHeight="1">
      <c r="A783" s="820"/>
      <c r="B783" s="821"/>
      <c r="G783" s="286"/>
    </row>
    <row r="784" ht="15.75" customHeight="1">
      <c r="A784" s="820"/>
      <c r="B784" s="821"/>
      <c r="G784" s="286"/>
    </row>
    <row r="785" ht="15.75" customHeight="1">
      <c r="A785" s="820"/>
      <c r="B785" s="821"/>
      <c r="G785" s="286"/>
    </row>
    <row r="786" ht="15.75" customHeight="1">
      <c r="A786" s="820"/>
      <c r="B786" s="821"/>
      <c r="G786" s="286"/>
    </row>
    <row r="787" ht="15.75" customHeight="1">
      <c r="A787" s="820"/>
      <c r="B787" s="821"/>
      <c r="G787" s="286"/>
    </row>
    <row r="788" ht="15.75" customHeight="1">
      <c r="A788" s="820"/>
      <c r="B788" s="821"/>
      <c r="G788" s="286"/>
    </row>
    <row r="789" ht="15.75" customHeight="1">
      <c r="A789" s="820"/>
      <c r="B789" s="821"/>
      <c r="G789" s="286"/>
    </row>
    <row r="790" ht="15.75" customHeight="1">
      <c r="A790" s="820"/>
      <c r="B790" s="821"/>
      <c r="G790" s="286"/>
    </row>
    <row r="791" ht="15.75" customHeight="1">
      <c r="A791" s="820"/>
      <c r="B791" s="821"/>
      <c r="G791" s="286"/>
    </row>
    <row r="792" ht="15.75" customHeight="1">
      <c r="A792" s="820"/>
      <c r="B792" s="821"/>
      <c r="G792" s="286"/>
    </row>
    <row r="793" ht="15.75" customHeight="1">
      <c r="A793" s="820"/>
      <c r="B793" s="821"/>
      <c r="G793" s="286"/>
    </row>
    <row r="794" ht="15.75" customHeight="1">
      <c r="A794" s="820"/>
      <c r="B794" s="821"/>
      <c r="G794" s="286"/>
    </row>
    <row r="795" ht="15.75" customHeight="1">
      <c r="A795" s="820"/>
      <c r="B795" s="821"/>
      <c r="G795" s="286"/>
    </row>
    <row r="796" ht="15.75" customHeight="1">
      <c r="A796" s="820"/>
      <c r="B796" s="821"/>
      <c r="G796" s="286"/>
    </row>
    <row r="797" ht="15.75" customHeight="1">
      <c r="A797" s="820"/>
      <c r="B797" s="821"/>
      <c r="G797" s="286"/>
    </row>
    <row r="798" ht="15.75" customHeight="1">
      <c r="A798" s="820"/>
      <c r="B798" s="821"/>
      <c r="G798" s="286"/>
    </row>
    <row r="799" ht="15.75" customHeight="1">
      <c r="A799" s="820"/>
      <c r="B799" s="821"/>
      <c r="G799" s="286"/>
    </row>
    <row r="800" ht="15.75" customHeight="1">
      <c r="A800" s="820"/>
      <c r="B800" s="821"/>
      <c r="G800" s="286"/>
    </row>
    <row r="801" ht="15.75" customHeight="1">
      <c r="A801" s="820"/>
      <c r="B801" s="821"/>
      <c r="G801" s="286"/>
    </row>
    <row r="802" ht="15.75" customHeight="1">
      <c r="A802" s="820"/>
      <c r="B802" s="821"/>
      <c r="G802" s="286"/>
    </row>
    <row r="803" ht="15.75" customHeight="1">
      <c r="A803" s="820"/>
      <c r="B803" s="821"/>
      <c r="G803" s="286"/>
    </row>
    <row r="804" ht="15.75" customHeight="1">
      <c r="A804" s="820"/>
      <c r="B804" s="821"/>
      <c r="G804" s="286"/>
    </row>
    <row r="805" ht="15.75" customHeight="1">
      <c r="A805" s="820"/>
      <c r="B805" s="821"/>
      <c r="G805" s="286"/>
    </row>
    <row r="806" ht="15.75" customHeight="1">
      <c r="A806" s="820"/>
      <c r="B806" s="821"/>
      <c r="G806" s="286"/>
    </row>
    <row r="807" ht="15.75" customHeight="1">
      <c r="A807" s="820"/>
      <c r="B807" s="821"/>
      <c r="G807" s="286"/>
    </row>
    <row r="808" ht="15.75" customHeight="1">
      <c r="A808" s="820"/>
      <c r="B808" s="821"/>
      <c r="G808" s="286"/>
    </row>
    <row r="809" ht="15.75" customHeight="1">
      <c r="A809" s="820"/>
      <c r="B809" s="821"/>
      <c r="G809" s="286"/>
    </row>
    <row r="810" ht="15.75" customHeight="1">
      <c r="A810" s="820"/>
      <c r="B810" s="821"/>
      <c r="G810" s="286"/>
    </row>
    <row r="811" ht="15.75" customHeight="1">
      <c r="A811" s="820"/>
      <c r="B811" s="821"/>
      <c r="G811" s="286"/>
    </row>
    <row r="812" ht="15.75" customHeight="1">
      <c r="A812" s="820"/>
      <c r="B812" s="821"/>
      <c r="G812" s="286"/>
    </row>
    <row r="813" ht="15.75" customHeight="1">
      <c r="A813" s="820"/>
      <c r="B813" s="821"/>
      <c r="G813" s="286"/>
    </row>
    <row r="814" ht="15.75" customHeight="1">
      <c r="A814" s="820"/>
      <c r="B814" s="821"/>
      <c r="G814" s="286"/>
    </row>
    <row r="815" ht="15.75" customHeight="1">
      <c r="A815" s="820"/>
      <c r="B815" s="821"/>
      <c r="G815" s="286"/>
    </row>
    <row r="816" ht="15.75" customHeight="1">
      <c r="A816" s="820"/>
      <c r="B816" s="821"/>
      <c r="G816" s="286"/>
    </row>
    <row r="817" ht="15.75" customHeight="1">
      <c r="A817" s="820"/>
      <c r="B817" s="821"/>
      <c r="G817" s="286"/>
    </row>
    <row r="818" ht="15.75" customHeight="1">
      <c r="A818" s="820"/>
      <c r="B818" s="821"/>
      <c r="G818" s="286"/>
    </row>
    <row r="819" ht="15.75" customHeight="1">
      <c r="A819" s="820"/>
      <c r="B819" s="821"/>
      <c r="G819" s="286"/>
    </row>
    <row r="820" ht="15.75" customHeight="1">
      <c r="A820" s="820"/>
      <c r="B820" s="821"/>
      <c r="G820" s="286"/>
    </row>
    <row r="821" ht="15.75" customHeight="1">
      <c r="A821" s="820"/>
      <c r="B821" s="821"/>
      <c r="G821" s="286"/>
    </row>
    <row r="822" ht="15.75" customHeight="1">
      <c r="A822" s="820"/>
      <c r="B822" s="821"/>
      <c r="G822" s="286"/>
    </row>
    <row r="823" ht="15.75" customHeight="1">
      <c r="A823" s="820"/>
      <c r="B823" s="821"/>
      <c r="G823" s="286"/>
    </row>
    <row r="824" ht="15.75" customHeight="1">
      <c r="A824" s="820"/>
      <c r="B824" s="821"/>
      <c r="G824" s="286"/>
    </row>
    <row r="825" ht="15.75" customHeight="1">
      <c r="A825" s="820"/>
      <c r="B825" s="821"/>
      <c r="G825" s="286"/>
    </row>
    <row r="826" ht="15.75" customHeight="1">
      <c r="A826" s="820"/>
      <c r="B826" s="821"/>
      <c r="G826" s="286"/>
    </row>
    <row r="827" ht="15.75" customHeight="1">
      <c r="A827" s="820"/>
      <c r="B827" s="821"/>
      <c r="G827" s="286"/>
    </row>
    <row r="828" ht="15.75" customHeight="1">
      <c r="A828" s="820"/>
      <c r="B828" s="821"/>
      <c r="G828" s="286"/>
    </row>
    <row r="829" ht="15.75" customHeight="1">
      <c r="A829" s="820"/>
      <c r="B829" s="821"/>
      <c r="G829" s="286"/>
    </row>
    <row r="830" ht="15.75" customHeight="1">
      <c r="A830" s="820"/>
      <c r="B830" s="821"/>
      <c r="G830" s="286"/>
    </row>
    <row r="831" ht="15.75" customHeight="1">
      <c r="A831" s="820"/>
      <c r="B831" s="821"/>
      <c r="G831" s="286"/>
    </row>
    <row r="832" ht="15.75" customHeight="1">
      <c r="A832" s="820"/>
      <c r="B832" s="821"/>
      <c r="G832" s="286"/>
    </row>
    <row r="833" ht="15.75" customHeight="1">
      <c r="A833" s="820"/>
      <c r="B833" s="821"/>
      <c r="G833" s="286"/>
    </row>
    <row r="834" ht="15.75" customHeight="1">
      <c r="A834" s="820"/>
      <c r="B834" s="821"/>
      <c r="G834" s="286"/>
    </row>
    <row r="835" ht="15.75" customHeight="1">
      <c r="A835" s="820"/>
      <c r="B835" s="821"/>
      <c r="G835" s="286"/>
    </row>
    <row r="836" ht="15.75" customHeight="1">
      <c r="A836" s="820"/>
      <c r="B836" s="821"/>
      <c r="G836" s="286"/>
    </row>
    <row r="837" ht="15.75" customHeight="1">
      <c r="A837" s="820"/>
      <c r="B837" s="821"/>
      <c r="G837" s="286"/>
    </row>
    <row r="838" ht="15.75" customHeight="1">
      <c r="A838" s="820"/>
      <c r="B838" s="821"/>
      <c r="G838" s="286"/>
    </row>
    <row r="839" ht="15.75" customHeight="1">
      <c r="A839" s="820"/>
      <c r="B839" s="821"/>
      <c r="G839" s="286"/>
    </row>
    <row r="840" ht="15.75" customHeight="1">
      <c r="A840" s="820"/>
      <c r="B840" s="821"/>
      <c r="G840" s="286"/>
    </row>
    <row r="841" ht="15.75" customHeight="1">
      <c r="A841" s="820"/>
      <c r="B841" s="821"/>
      <c r="G841" s="286"/>
    </row>
    <row r="842" ht="15.75" customHeight="1">
      <c r="A842" s="820"/>
      <c r="B842" s="821"/>
      <c r="G842" s="286"/>
    </row>
    <row r="843" ht="15.75" customHeight="1">
      <c r="A843" s="820"/>
      <c r="B843" s="821"/>
      <c r="G843" s="286"/>
    </row>
    <row r="844" ht="15.75" customHeight="1">
      <c r="A844" s="820"/>
      <c r="B844" s="821"/>
      <c r="G844" s="286"/>
    </row>
    <row r="845" ht="15.75" customHeight="1">
      <c r="A845" s="820"/>
      <c r="B845" s="821"/>
      <c r="G845" s="286"/>
    </row>
    <row r="846" ht="15.75" customHeight="1">
      <c r="A846" s="820"/>
      <c r="B846" s="821"/>
      <c r="G846" s="286"/>
    </row>
    <row r="847" ht="15.75" customHeight="1">
      <c r="A847" s="820"/>
      <c r="B847" s="821"/>
      <c r="G847" s="286"/>
    </row>
    <row r="848" ht="15.75" customHeight="1">
      <c r="A848" s="820"/>
      <c r="B848" s="821"/>
      <c r="G848" s="286"/>
    </row>
    <row r="849" ht="15.75" customHeight="1">
      <c r="A849" s="820"/>
      <c r="B849" s="821"/>
      <c r="G849" s="286"/>
    </row>
    <row r="850" ht="15.75" customHeight="1">
      <c r="A850" s="820"/>
      <c r="B850" s="821"/>
      <c r="G850" s="286"/>
    </row>
    <row r="851" ht="15.75" customHeight="1">
      <c r="A851" s="820"/>
      <c r="B851" s="821"/>
      <c r="G851" s="286"/>
    </row>
    <row r="852" ht="15.75" customHeight="1">
      <c r="A852" s="820"/>
      <c r="B852" s="821"/>
      <c r="G852" s="286"/>
    </row>
    <row r="853" ht="15.75" customHeight="1">
      <c r="A853" s="820"/>
      <c r="B853" s="821"/>
      <c r="G853" s="286"/>
    </row>
    <row r="854" ht="15.75" customHeight="1">
      <c r="A854" s="820"/>
      <c r="B854" s="821"/>
      <c r="G854" s="286"/>
    </row>
    <row r="855" ht="15.75" customHeight="1">
      <c r="A855" s="820"/>
      <c r="B855" s="821"/>
      <c r="G855" s="286"/>
    </row>
    <row r="856" ht="15.75" customHeight="1">
      <c r="A856" s="820"/>
      <c r="B856" s="821"/>
      <c r="G856" s="286"/>
    </row>
    <row r="857" ht="15.75" customHeight="1">
      <c r="A857" s="820"/>
      <c r="B857" s="821"/>
      <c r="G857" s="286"/>
    </row>
    <row r="858" ht="15.75" customHeight="1">
      <c r="A858" s="820"/>
      <c r="B858" s="821"/>
      <c r="G858" s="286"/>
    </row>
    <row r="859" ht="15.75" customHeight="1">
      <c r="A859" s="820"/>
      <c r="B859" s="821"/>
      <c r="G859" s="286"/>
    </row>
    <row r="860" ht="15.75" customHeight="1">
      <c r="A860" s="820"/>
      <c r="B860" s="821"/>
      <c r="G860" s="286"/>
    </row>
    <row r="861" ht="15.75" customHeight="1">
      <c r="A861" s="820"/>
      <c r="B861" s="821"/>
      <c r="G861" s="286"/>
    </row>
    <row r="862" ht="15.75" customHeight="1">
      <c r="A862" s="820"/>
      <c r="B862" s="821"/>
      <c r="G862" s="286"/>
    </row>
    <row r="863" ht="15.75" customHeight="1">
      <c r="A863" s="820"/>
      <c r="B863" s="821"/>
      <c r="G863" s="286"/>
    </row>
    <row r="864" ht="15.75" customHeight="1">
      <c r="A864" s="820"/>
      <c r="B864" s="821"/>
      <c r="G864" s="286"/>
    </row>
    <row r="865" ht="15.75" customHeight="1">
      <c r="A865" s="820"/>
      <c r="B865" s="821"/>
      <c r="G865" s="286"/>
    </row>
    <row r="866" ht="15.75" customHeight="1">
      <c r="A866" s="820"/>
      <c r="B866" s="821"/>
      <c r="G866" s="286"/>
    </row>
    <row r="867" ht="15.75" customHeight="1">
      <c r="A867" s="820"/>
      <c r="B867" s="821"/>
      <c r="G867" s="286"/>
    </row>
    <row r="868" ht="15.75" customHeight="1">
      <c r="A868" s="820"/>
      <c r="B868" s="821"/>
      <c r="G868" s="286"/>
    </row>
    <row r="869" ht="15.75" customHeight="1">
      <c r="A869" s="820"/>
      <c r="B869" s="821"/>
      <c r="G869" s="286"/>
    </row>
    <row r="870" ht="15.75" customHeight="1">
      <c r="A870" s="820"/>
      <c r="B870" s="821"/>
      <c r="G870" s="286"/>
    </row>
    <row r="871" ht="15.75" customHeight="1">
      <c r="A871" s="820"/>
      <c r="B871" s="821"/>
      <c r="G871" s="286"/>
    </row>
    <row r="872" ht="15.75" customHeight="1">
      <c r="A872" s="820"/>
      <c r="B872" s="821"/>
      <c r="G872" s="286"/>
    </row>
    <row r="873" ht="15.75" customHeight="1">
      <c r="A873" s="820"/>
      <c r="B873" s="821"/>
      <c r="G873" s="286"/>
    </row>
    <row r="874" ht="15.75" customHeight="1">
      <c r="A874" s="820"/>
      <c r="B874" s="821"/>
      <c r="G874" s="286"/>
    </row>
    <row r="875" ht="15.75" customHeight="1">
      <c r="A875" s="820"/>
      <c r="B875" s="821"/>
      <c r="G875" s="286"/>
    </row>
    <row r="876" ht="15.75" customHeight="1">
      <c r="A876" s="820"/>
      <c r="B876" s="821"/>
      <c r="G876" s="286"/>
    </row>
    <row r="877" ht="15.75" customHeight="1">
      <c r="A877" s="820"/>
      <c r="B877" s="821"/>
      <c r="G877" s="286"/>
    </row>
    <row r="878" ht="15.75" customHeight="1">
      <c r="A878" s="820"/>
      <c r="B878" s="821"/>
      <c r="G878" s="286"/>
    </row>
    <row r="879" ht="15.75" customHeight="1">
      <c r="A879" s="820"/>
      <c r="B879" s="821"/>
      <c r="G879" s="286"/>
    </row>
    <row r="880" ht="15.75" customHeight="1">
      <c r="A880" s="820"/>
      <c r="B880" s="821"/>
      <c r="G880" s="286"/>
    </row>
    <row r="881" ht="15.75" customHeight="1">
      <c r="A881" s="820"/>
      <c r="B881" s="821"/>
      <c r="G881" s="286"/>
    </row>
    <row r="882" ht="15.75" customHeight="1">
      <c r="A882" s="820"/>
      <c r="B882" s="821"/>
      <c r="G882" s="286"/>
    </row>
    <row r="883" ht="15.75" customHeight="1">
      <c r="A883" s="820"/>
      <c r="B883" s="821"/>
      <c r="G883" s="286"/>
    </row>
    <row r="884" ht="15.75" customHeight="1">
      <c r="A884" s="820"/>
      <c r="B884" s="821"/>
      <c r="G884" s="286"/>
    </row>
    <row r="885" ht="15.75" customHeight="1">
      <c r="A885" s="820"/>
      <c r="B885" s="821"/>
      <c r="G885" s="286"/>
    </row>
    <row r="886" ht="15.75" customHeight="1">
      <c r="A886" s="820"/>
      <c r="B886" s="821"/>
      <c r="G886" s="286"/>
    </row>
    <row r="887" ht="15.75" customHeight="1">
      <c r="A887" s="820"/>
      <c r="B887" s="821"/>
      <c r="G887" s="286"/>
    </row>
    <row r="888" ht="15.75" customHeight="1">
      <c r="A888" s="820"/>
      <c r="B888" s="821"/>
      <c r="G888" s="286"/>
    </row>
    <row r="889" ht="15.75" customHeight="1">
      <c r="A889" s="820"/>
      <c r="B889" s="821"/>
      <c r="G889" s="286"/>
    </row>
    <row r="890" ht="15.75" customHeight="1">
      <c r="A890" s="820"/>
      <c r="B890" s="821"/>
      <c r="G890" s="286"/>
    </row>
    <row r="891" ht="15.75" customHeight="1">
      <c r="A891" s="820"/>
      <c r="B891" s="821"/>
      <c r="G891" s="286"/>
    </row>
    <row r="892" ht="15.75" customHeight="1">
      <c r="A892" s="820"/>
      <c r="B892" s="821"/>
      <c r="G892" s="286"/>
    </row>
    <row r="893" ht="15.75" customHeight="1">
      <c r="A893" s="820"/>
      <c r="B893" s="821"/>
      <c r="G893" s="286"/>
    </row>
    <row r="894" ht="15.75" customHeight="1">
      <c r="A894" s="820"/>
      <c r="B894" s="821"/>
      <c r="G894" s="286"/>
    </row>
    <row r="895" ht="15.75" customHeight="1">
      <c r="A895" s="820"/>
      <c r="B895" s="821"/>
      <c r="G895" s="286"/>
    </row>
    <row r="896" ht="15.75" customHeight="1">
      <c r="A896" s="820"/>
      <c r="B896" s="821"/>
      <c r="G896" s="286"/>
    </row>
    <row r="897" ht="15.75" customHeight="1">
      <c r="A897" s="820"/>
      <c r="B897" s="821"/>
      <c r="G897" s="286"/>
    </row>
    <row r="898" ht="15.75" customHeight="1">
      <c r="A898" s="820"/>
      <c r="B898" s="821"/>
      <c r="G898" s="286"/>
    </row>
    <row r="899" ht="15.75" customHeight="1">
      <c r="A899" s="820"/>
      <c r="B899" s="821"/>
      <c r="G899" s="286"/>
    </row>
    <row r="900" ht="15.75" customHeight="1">
      <c r="A900" s="820"/>
      <c r="B900" s="821"/>
      <c r="G900" s="286"/>
    </row>
    <row r="901" ht="15.75" customHeight="1">
      <c r="A901" s="820"/>
      <c r="B901" s="821"/>
      <c r="G901" s="286"/>
    </row>
    <row r="902" ht="15.75" customHeight="1">
      <c r="A902" s="820"/>
      <c r="B902" s="821"/>
      <c r="G902" s="286"/>
    </row>
    <row r="903" ht="15.75" customHeight="1">
      <c r="A903" s="820"/>
      <c r="B903" s="821"/>
      <c r="G903" s="286"/>
    </row>
    <row r="904" ht="15.75" customHeight="1">
      <c r="A904" s="820"/>
      <c r="B904" s="821"/>
      <c r="G904" s="286"/>
    </row>
    <row r="905" ht="15.75" customHeight="1">
      <c r="A905" s="820"/>
      <c r="B905" s="821"/>
      <c r="G905" s="286"/>
    </row>
    <row r="906" ht="15.75" customHeight="1">
      <c r="A906" s="820"/>
      <c r="B906" s="821"/>
      <c r="G906" s="286"/>
    </row>
    <row r="907" ht="15.75" customHeight="1">
      <c r="A907" s="820"/>
      <c r="B907" s="821"/>
      <c r="G907" s="286"/>
    </row>
    <row r="908" ht="15.75" customHeight="1">
      <c r="A908" s="820"/>
      <c r="B908" s="821"/>
      <c r="G908" s="286"/>
    </row>
    <row r="909" ht="15.75" customHeight="1">
      <c r="A909" s="820"/>
      <c r="B909" s="821"/>
      <c r="G909" s="286"/>
    </row>
    <row r="910" ht="15.75" customHeight="1">
      <c r="A910" s="820"/>
      <c r="B910" s="821"/>
      <c r="G910" s="286"/>
    </row>
    <row r="911" ht="15.75" customHeight="1">
      <c r="A911" s="820"/>
      <c r="B911" s="821"/>
      <c r="G911" s="286"/>
    </row>
    <row r="912" ht="15.75" customHeight="1">
      <c r="A912" s="820"/>
      <c r="B912" s="821"/>
      <c r="G912" s="286"/>
    </row>
    <row r="913" ht="15.75" customHeight="1">
      <c r="A913" s="820"/>
      <c r="B913" s="821"/>
      <c r="G913" s="286"/>
    </row>
    <row r="914" ht="15.75" customHeight="1">
      <c r="A914" s="820"/>
      <c r="B914" s="821"/>
      <c r="G914" s="286"/>
    </row>
    <row r="915" ht="15.75" customHeight="1">
      <c r="A915" s="820"/>
      <c r="B915" s="821"/>
      <c r="G915" s="286"/>
    </row>
    <row r="916" ht="15.75" customHeight="1">
      <c r="A916" s="820"/>
      <c r="B916" s="821"/>
      <c r="G916" s="286"/>
    </row>
    <row r="917" ht="15.75" customHeight="1">
      <c r="A917" s="820"/>
      <c r="B917" s="821"/>
      <c r="G917" s="286"/>
    </row>
    <row r="918" ht="15.75" customHeight="1">
      <c r="A918" s="820"/>
      <c r="B918" s="821"/>
      <c r="G918" s="286"/>
    </row>
    <row r="919" ht="15.75" customHeight="1">
      <c r="A919" s="820"/>
      <c r="B919" s="821"/>
      <c r="G919" s="286"/>
    </row>
    <row r="920" ht="15.75" customHeight="1">
      <c r="A920" s="820"/>
      <c r="B920" s="821"/>
      <c r="G920" s="286"/>
    </row>
    <row r="921" ht="15.75" customHeight="1">
      <c r="A921" s="820"/>
      <c r="B921" s="821"/>
      <c r="G921" s="286"/>
    </row>
    <row r="922" ht="15.75" customHeight="1">
      <c r="A922" s="820"/>
      <c r="B922" s="821"/>
      <c r="G922" s="286"/>
    </row>
    <row r="923" ht="15.75" customHeight="1">
      <c r="A923" s="820"/>
      <c r="B923" s="821"/>
      <c r="G923" s="286"/>
    </row>
    <row r="924" ht="15.75" customHeight="1">
      <c r="A924" s="820"/>
      <c r="B924" s="821"/>
      <c r="G924" s="286"/>
    </row>
    <row r="925" ht="15.75" customHeight="1">
      <c r="A925" s="820"/>
      <c r="B925" s="821"/>
      <c r="G925" s="286"/>
    </row>
    <row r="926" ht="15.75" customHeight="1">
      <c r="A926" s="820"/>
      <c r="B926" s="821"/>
      <c r="G926" s="286"/>
    </row>
    <row r="927" ht="15.75" customHeight="1">
      <c r="A927" s="820"/>
      <c r="B927" s="821"/>
      <c r="G927" s="286"/>
    </row>
    <row r="928" ht="15.75" customHeight="1">
      <c r="A928" s="820"/>
      <c r="B928" s="821"/>
      <c r="G928" s="286"/>
    </row>
    <row r="929" ht="15.75" customHeight="1">
      <c r="A929" s="820"/>
      <c r="B929" s="821"/>
      <c r="G929" s="286"/>
    </row>
    <row r="930" ht="15.75" customHeight="1">
      <c r="A930" s="820"/>
      <c r="B930" s="821"/>
      <c r="G930" s="286"/>
    </row>
    <row r="931" ht="15.75" customHeight="1">
      <c r="A931" s="820"/>
      <c r="B931" s="821"/>
      <c r="G931" s="286"/>
    </row>
    <row r="932" ht="15.75" customHeight="1">
      <c r="A932" s="820"/>
      <c r="B932" s="821"/>
      <c r="G932" s="286"/>
    </row>
    <row r="933" ht="15.75" customHeight="1">
      <c r="A933" s="820"/>
      <c r="B933" s="821"/>
      <c r="G933" s="286"/>
    </row>
    <row r="934" ht="15.75" customHeight="1">
      <c r="A934" s="820"/>
      <c r="B934" s="821"/>
      <c r="G934" s="286"/>
    </row>
    <row r="935" ht="15.75" customHeight="1">
      <c r="A935" s="820"/>
      <c r="B935" s="821"/>
      <c r="G935" s="286"/>
    </row>
    <row r="936" ht="15.75" customHeight="1">
      <c r="A936" s="820"/>
      <c r="B936" s="821"/>
      <c r="G936" s="286"/>
    </row>
    <row r="937" ht="15.75" customHeight="1">
      <c r="A937" s="820"/>
      <c r="B937" s="821"/>
      <c r="G937" s="286"/>
    </row>
    <row r="938" ht="15.75" customHeight="1">
      <c r="A938" s="820"/>
      <c r="B938" s="821"/>
      <c r="G938" s="286"/>
    </row>
    <row r="939" ht="15.75" customHeight="1">
      <c r="A939" s="820"/>
      <c r="B939" s="821"/>
      <c r="G939" s="286"/>
    </row>
    <row r="940" ht="15.75" customHeight="1">
      <c r="A940" s="820"/>
      <c r="B940" s="821"/>
      <c r="G940" s="286"/>
    </row>
    <row r="941" ht="15.75" customHeight="1">
      <c r="A941" s="820"/>
      <c r="B941" s="821"/>
      <c r="G941" s="286"/>
    </row>
    <row r="942" ht="15.75" customHeight="1">
      <c r="A942" s="820"/>
      <c r="B942" s="821"/>
      <c r="G942" s="286"/>
    </row>
    <row r="943" ht="15.75" customHeight="1">
      <c r="A943" s="820"/>
      <c r="B943" s="821"/>
      <c r="G943" s="286"/>
    </row>
    <row r="944" ht="15.75" customHeight="1">
      <c r="A944" s="820"/>
      <c r="B944" s="821"/>
      <c r="G944" s="286"/>
    </row>
    <row r="945" ht="15.75" customHeight="1">
      <c r="A945" s="820"/>
      <c r="B945" s="821"/>
      <c r="G945" s="286"/>
    </row>
    <row r="946" ht="15.75" customHeight="1">
      <c r="A946" s="820"/>
      <c r="B946" s="821"/>
      <c r="G946" s="286"/>
    </row>
    <row r="947" ht="15.75" customHeight="1">
      <c r="A947" s="820"/>
      <c r="B947" s="821"/>
      <c r="G947" s="286"/>
    </row>
    <row r="948" ht="15.75" customHeight="1">
      <c r="A948" s="820"/>
      <c r="B948" s="821"/>
      <c r="G948" s="286"/>
    </row>
    <row r="949" ht="15.75" customHeight="1">
      <c r="A949" s="820"/>
      <c r="B949" s="821"/>
      <c r="G949" s="286"/>
    </row>
    <row r="950" ht="15.75" customHeight="1">
      <c r="A950" s="820"/>
      <c r="B950" s="821"/>
      <c r="G950" s="286"/>
    </row>
    <row r="951" ht="15.75" customHeight="1">
      <c r="A951" s="820"/>
      <c r="B951" s="821"/>
      <c r="G951" s="286"/>
    </row>
    <row r="952" ht="15.75" customHeight="1">
      <c r="A952" s="820"/>
      <c r="B952" s="821"/>
      <c r="G952" s="286"/>
    </row>
    <row r="953" ht="15.75" customHeight="1">
      <c r="A953" s="820"/>
      <c r="B953" s="821"/>
      <c r="G953" s="286"/>
    </row>
    <row r="954" ht="15.75" customHeight="1">
      <c r="A954" s="820"/>
      <c r="B954" s="821"/>
      <c r="G954" s="286"/>
    </row>
    <row r="955" ht="15.75" customHeight="1">
      <c r="A955" s="820"/>
      <c r="B955" s="821"/>
      <c r="G955" s="286"/>
    </row>
    <row r="956" ht="15.75" customHeight="1">
      <c r="A956" s="820"/>
      <c r="B956" s="821"/>
      <c r="G956" s="286"/>
    </row>
    <row r="957" ht="15.75" customHeight="1">
      <c r="A957" s="820"/>
      <c r="B957" s="821"/>
      <c r="G957" s="286"/>
    </row>
    <row r="958" ht="15.75" customHeight="1">
      <c r="A958" s="820"/>
      <c r="B958" s="821"/>
      <c r="G958" s="286"/>
    </row>
    <row r="959" ht="15.75" customHeight="1">
      <c r="A959" s="820"/>
      <c r="B959" s="821"/>
      <c r="G959" s="286"/>
    </row>
    <row r="960" ht="15.75" customHeight="1">
      <c r="A960" s="820"/>
      <c r="B960" s="821"/>
      <c r="G960" s="286"/>
    </row>
    <row r="961" ht="15.75" customHeight="1">
      <c r="A961" s="820"/>
      <c r="B961" s="821"/>
      <c r="G961" s="286"/>
    </row>
    <row r="962" ht="15.75" customHeight="1">
      <c r="A962" s="820"/>
      <c r="B962" s="821"/>
      <c r="G962" s="286"/>
    </row>
    <row r="963" ht="15.75" customHeight="1">
      <c r="A963" s="820"/>
      <c r="B963" s="821"/>
      <c r="G963" s="286"/>
    </row>
    <row r="964" ht="15.75" customHeight="1">
      <c r="A964" s="820"/>
      <c r="B964" s="821"/>
      <c r="G964" s="286"/>
    </row>
    <row r="965" ht="15.75" customHeight="1">
      <c r="A965" s="820"/>
      <c r="B965" s="821"/>
      <c r="G965" s="286"/>
    </row>
    <row r="966" ht="15.75" customHeight="1">
      <c r="A966" s="820"/>
      <c r="B966" s="821"/>
      <c r="G966" s="286"/>
    </row>
    <row r="967" ht="15.75" customHeight="1">
      <c r="A967" s="820"/>
      <c r="B967" s="821"/>
      <c r="G967" s="286"/>
    </row>
    <row r="968" ht="15.75" customHeight="1">
      <c r="A968" s="820"/>
      <c r="B968" s="821"/>
      <c r="G968" s="286"/>
    </row>
    <row r="969" ht="15.75" customHeight="1">
      <c r="A969" s="820"/>
      <c r="B969" s="821"/>
      <c r="G969" s="286"/>
    </row>
    <row r="970" ht="15.75" customHeight="1">
      <c r="A970" s="820"/>
      <c r="B970" s="821"/>
      <c r="G970" s="286"/>
    </row>
    <row r="971" ht="15.75" customHeight="1">
      <c r="A971" s="820"/>
      <c r="B971" s="821"/>
      <c r="G971" s="286"/>
    </row>
    <row r="972" ht="15.75" customHeight="1">
      <c r="A972" s="820"/>
      <c r="B972" s="821"/>
      <c r="G972" s="286"/>
    </row>
    <row r="973" ht="15.75" customHeight="1">
      <c r="A973" s="820"/>
      <c r="B973" s="821"/>
      <c r="G973" s="286"/>
    </row>
    <row r="974" ht="15.75" customHeight="1">
      <c r="A974" s="820"/>
      <c r="B974" s="821"/>
      <c r="G974" s="286"/>
    </row>
    <row r="975" ht="15.75" customHeight="1">
      <c r="A975" s="820"/>
      <c r="B975" s="821"/>
      <c r="G975" s="286"/>
    </row>
    <row r="976" ht="15.75" customHeight="1">
      <c r="A976" s="820"/>
      <c r="B976" s="821"/>
      <c r="G976" s="286"/>
    </row>
    <row r="977" ht="15.75" customHeight="1">
      <c r="A977" s="820"/>
      <c r="B977" s="821"/>
      <c r="G977" s="286"/>
    </row>
    <row r="978" ht="15.75" customHeight="1">
      <c r="A978" s="820"/>
      <c r="B978" s="821"/>
      <c r="G978" s="286"/>
    </row>
    <row r="979" ht="15.75" customHeight="1">
      <c r="A979" s="820"/>
      <c r="B979" s="821"/>
      <c r="G979" s="286"/>
    </row>
    <row r="980" ht="15.75" customHeight="1">
      <c r="A980" s="820"/>
      <c r="B980" s="821"/>
      <c r="G980" s="286"/>
    </row>
    <row r="981" ht="15.75" customHeight="1">
      <c r="A981" s="820"/>
      <c r="B981" s="821"/>
      <c r="G981" s="286"/>
    </row>
    <row r="982" ht="15.75" customHeight="1">
      <c r="A982" s="820"/>
      <c r="B982" s="821"/>
      <c r="G982" s="286"/>
    </row>
    <row r="983" ht="15.75" customHeight="1">
      <c r="A983" s="820"/>
      <c r="B983" s="821"/>
      <c r="G983" s="286"/>
    </row>
    <row r="984" ht="15.75" customHeight="1">
      <c r="A984" s="820"/>
      <c r="B984" s="821"/>
      <c r="G984" s="286"/>
    </row>
    <row r="985" ht="15.75" customHeight="1">
      <c r="A985" s="820"/>
      <c r="B985" s="821"/>
      <c r="G985" s="286"/>
    </row>
    <row r="986" ht="15.75" customHeight="1">
      <c r="A986" s="820"/>
      <c r="B986" s="821"/>
      <c r="G986" s="286"/>
    </row>
    <row r="987" ht="15.75" customHeight="1">
      <c r="A987" s="820"/>
      <c r="B987" s="821"/>
      <c r="G987" s="286"/>
    </row>
    <row r="988" ht="15.75" customHeight="1">
      <c r="A988" s="820"/>
      <c r="B988" s="821"/>
      <c r="G988" s="286"/>
    </row>
    <row r="989" ht="15.75" customHeight="1">
      <c r="A989" s="820"/>
      <c r="B989" s="821"/>
      <c r="G989" s="286"/>
    </row>
    <row r="990" ht="15.75" customHeight="1">
      <c r="A990" s="820"/>
      <c r="B990" s="821"/>
      <c r="G990" s="286"/>
    </row>
    <row r="991" ht="15.75" customHeight="1">
      <c r="A991" s="820"/>
      <c r="B991" s="821"/>
      <c r="G991" s="286"/>
    </row>
    <row r="992" ht="15.75" customHeight="1">
      <c r="A992" s="820"/>
      <c r="B992" s="821"/>
      <c r="G992" s="286"/>
    </row>
    <row r="993" ht="15.75" customHeight="1">
      <c r="A993" s="820"/>
      <c r="B993" s="821"/>
      <c r="G993" s="286"/>
    </row>
    <row r="994" ht="15.75" customHeight="1">
      <c r="A994" s="820"/>
      <c r="B994" s="821"/>
      <c r="G994" s="286"/>
    </row>
    <row r="995" ht="15.75" customHeight="1">
      <c r="A995" s="820"/>
      <c r="B995" s="821"/>
      <c r="G995" s="286"/>
    </row>
    <row r="996" ht="15.75" customHeight="1">
      <c r="A996" s="820"/>
      <c r="B996" s="821"/>
      <c r="G996" s="286"/>
    </row>
    <row r="997" ht="15.75" customHeight="1">
      <c r="A997" s="820"/>
      <c r="B997" s="821"/>
      <c r="G997" s="286"/>
    </row>
    <row r="998" ht="15.75" customHeight="1">
      <c r="A998" s="820"/>
      <c r="B998" s="821"/>
      <c r="G998" s="286"/>
    </row>
    <row r="999" ht="15.75" customHeight="1">
      <c r="A999" s="820"/>
      <c r="B999" s="821"/>
      <c r="G999" s="286"/>
    </row>
    <row r="1000" ht="15.75" customHeight="1">
      <c r="A1000" s="820"/>
      <c r="B1000" s="821"/>
      <c r="G1000" s="286"/>
    </row>
    <row r="1001" ht="15.75" customHeight="1">
      <c r="A1001" s="820"/>
      <c r="B1001" s="821"/>
      <c r="G1001" s="286"/>
    </row>
    <row r="1002" ht="15.75" customHeight="1">
      <c r="A1002" s="820"/>
      <c r="B1002" s="821"/>
      <c r="G1002" s="286"/>
    </row>
    <row r="1003" ht="15.75" customHeight="1">
      <c r="A1003" s="820"/>
      <c r="B1003" s="821"/>
      <c r="G1003" s="286"/>
    </row>
    <row r="1004" ht="15.75" customHeight="1">
      <c r="A1004" s="820"/>
      <c r="B1004" s="821"/>
      <c r="G1004" s="286"/>
    </row>
    <row r="1005" ht="15.75" customHeight="1">
      <c r="A1005" s="820"/>
      <c r="B1005" s="821"/>
      <c r="G1005" s="286"/>
    </row>
    <row r="1006" ht="15.75" customHeight="1">
      <c r="A1006" s="820"/>
      <c r="B1006" s="821"/>
      <c r="G1006" s="286"/>
    </row>
    <row r="1007" ht="15.75" customHeight="1">
      <c r="A1007" s="820"/>
      <c r="B1007" s="821"/>
      <c r="G1007" s="286"/>
    </row>
    <row r="1008" ht="15.75" customHeight="1">
      <c r="A1008" s="820"/>
      <c r="B1008" s="821"/>
      <c r="G1008" s="286"/>
    </row>
    <row r="1009" ht="15.75" customHeight="1">
      <c r="A1009" s="820"/>
      <c r="B1009" s="821"/>
      <c r="G1009" s="286"/>
    </row>
    <row r="1010" ht="15.75" customHeight="1">
      <c r="A1010" s="820"/>
      <c r="B1010" s="821"/>
      <c r="G1010" s="286"/>
    </row>
    <row r="1011" ht="15.75" customHeight="1">
      <c r="A1011" s="820"/>
      <c r="B1011" s="821"/>
      <c r="G1011" s="286"/>
    </row>
    <row r="1012" ht="15.75" customHeight="1">
      <c r="A1012" s="820"/>
      <c r="B1012" s="821"/>
      <c r="G1012" s="286"/>
    </row>
    <row r="1013" ht="15.75" customHeight="1">
      <c r="A1013" s="820"/>
      <c r="B1013" s="821"/>
      <c r="G1013" s="286"/>
    </row>
    <row r="1014" ht="15.75" customHeight="1">
      <c r="A1014" s="820"/>
      <c r="B1014" s="821"/>
      <c r="G1014" s="286"/>
    </row>
    <row r="1015" ht="15.75" customHeight="1">
      <c r="A1015" s="820"/>
      <c r="B1015" s="821"/>
      <c r="G1015" s="286"/>
    </row>
    <row r="1016" ht="15.75" customHeight="1">
      <c r="A1016" s="820"/>
      <c r="B1016" s="821"/>
      <c r="G1016" s="286"/>
    </row>
    <row r="1017" ht="15.75" customHeight="1">
      <c r="A1017" s="820"/>
      <c r="B1017" s="821"/>
      <c r="G1017" s="286"/>
    </row>
    <row r="1018" ht="15.75" customHeight="1">
      <c r="A1018" s="820"/>
      <c r="B1018" s="821"/>
      <c r="G1018" s="286"/>
    </row>
    <row r="1019" ht="15.75" customHeight="1">
      <c r="A1019" s="820"/>
      <c r="B1019" s="821"/>
      <c r="G1019" s="286"/>
    </row>
    <row r="1020" ht="15.75" customHeight="1">
      <c r="A1020" s="820"/>
      <c r="B1020" s="821"/>
      <c r="G1020" s="286"/>
    </row>
  </sheetData>
  <printOptions/>
  <pageMargins bottom="0.75" footer="0.0" header="0.0" left="0.7" right="0.7" top="0.75"/>
  <pageSetup paperSize="9"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44.29"/>
    <col customWidth="1" min="3" max="3" width="45.57"/>
    <col customWidth="1" min="4" max="4" width="16.29"/>
    <col customWidth="1" min="5" max="5" width="12.86"/>
    <col customWidth="1" min="6" max="6" width="10.0"/>
    <col customWidth="1" min="7" max="7" width="30.29"/>
    <col customWidth="1" min="8" max="8" width="109.29"/>
    <col customWidth="1" min="9" max="14" width="30.29"/>
    <col customWidth="1" min="15" max="15" width="92.86"/>
    <col customWidth="1" min="16" max="16" width="50.0"/>
    <col customWidth="1" min="17" max="18" width="6.57"/>
    <col customWidth="1" min="19" max="19" width="6.29"/>
    <col customWidth="1" min="20" max="20" width="47.14"/>
    <col customWidth="1" min="21" max="21" width="45.71"/>
    <col customWidth="1" min="22" max="22" width="9.43"/>
    <col customWidth="1" min="23" max="23" width="25.14"/>
    <col customWidth="1" min="24" max="24" width="47.0"/>
    <col customWidth="1" min="25" max="25" width="31.14"/>
    <col customWidth="1" min="26" max="26" width="55.29"/>
    <col customWidth="1" min="27" max="27" width="31.14"/>
    <col customWidth="1" min="28" max="28" width="59.14"/>
    <col customWidth="1" min="29" max="29" width="55.71"/>
    <col customWidth="1" min="30" max="30" width="48.0"/>
    <col customWidth="1" min="31" max="31" width="255.0"/>
    <col customWidth="1" min="32" max="32" width="19.0"/>
    <col customWidth="1" min="33" max="39" width="14.0"/>
  </cols>
  <sheetData>
    <row r="1">
      <c r="A1" s="822" t="s">
        <v>5</v>
      </c>
      <c r="B1" s="823" t="s">
        <v>8836</v>
      </c>
      <c r="C1" s="823" t="s">
        <v>8837</v>
      </c>
      <c r="D1" s="823" t="s">
        <v>8838</v>
      </c>
      <c r="E1" s="824" t="s">
        <v>5170</v>
      </c>
      <c r="F1" s="603"/>
      <c r="G1" s="604"/>
      <c r="H1" s="5"/>
      <c r="I1" s="5"/>
      <c r="J1" s="5"/>
      <c r="K1" s="5"/>
      <c r="L1" s="5"/>
      <c r="M1" s="5"/>
      <c r="N1" s="358" t="s">
        <v>0</v>
      </c>
      <c r="O1" s="7" t="s">
        <v>7</v>
      </c>
      <c r="P1" s="8" t="s">
        <v>8</v>
      </c>
      <c r="Q1" s="9" t="s">
        <v>9</v>
      </c>
      <c r="R1" s="7" t="s">
        <v>10</v>
      </c>
      <c r="S1" s="7" t="s">
        <v>11</v>
      </c>
      <c r="T1" s="10" t="s">
        <v>12</v>
      </c>
      <c r="U1" s="11" t="s">
        <v>13</v>
      </c>
      <c r="V1" s="11" t="s">
        <v>14</v>
      </c>
      <c r="W1" s="7" t="s">
        <v>15</v>
      </c>
      <c r="X1" s="12" t="s">
        <v>16</v>
      </c>
      <c r="Y1" s="9" t="s">
        <v>17</v>
      </c>
      <c r="Z1" s="13" t="s">
        <v>19</v>
      </c>
      <c r="AA1" s="13" t="s">
        <v>18</v>
      </c>
      <c r="AB1" s="7" t="s">
        <v>20</v>
      </c>
      <c r="AC1" s="7" t="s">
        <v>21</v>
      </c>
      <c r="AD1" s="9" t="s">
        <v>22</v>
      </c>
      <c r="AE1" s="9" t="s">
        <v>23</v>
      </c>
    </row>
    <row r="2" ht="13.5" customHeight="1">
      <c r="A2" s="825">
        <v>45732.0</v>
      </c>
      <c r="B2" s="618" t="s">
        <v>8839</v>
      </c>
      <c r="C2" s="618" t="s">
        <v>8840</v>
      </c>
      <c r="D2" s="618">
        <v>3.00936358E8</v>
      </c>
      <c r="E2" s="619" t="s">
        <v>8841</v>
      </c>
      <c r="F2" s="607"/>
      <c r="G2" s="609"/>
      <c r="H2" s="610"/>
      <c r="I2" s="610"/>
      <c r="J2" s="610"/>
      <c r="K2" s="610"/>
      <c r="L2" s="610"/>
      <c r="M2" s="610"/>
      <c r="N2" s="611" t="s">
        <v>7323</v>
      </c>
      <c r="O2" s="611" t="s">
        <v>7324</v>
      </c>
      <c r="P2" s="612" t="s">
        <v>7325</v>
      </c>
      <c r="Q2" s="612">
        <v>1.0</v>
      </c>
      <c r="R2" s="611">
        <v>2.0</v>
      </c>
      <c r="S2" s="613">
        <v>8.4</v>
      </c>
      <c r="T2" s="611" t="s">
        <v>7326</v>
      </c>
      <c r="U2" s="611"/>
      <c r="V2" s="614"/>
      <c r="W2" s="614" t="s">
        <v>7327</v>
      </c>
      <c r="X2" s="614"/>
      <c r="Y2" s="614"/>
      <c r="Z2" s="615"/>
      <c r="AA2" s="611"/>
      <c r="AB2" s="611"/>
      <c r="AC2" s="611"/>
      <c r="AD2" s="9"/>
      <c r="AE2" s="9" t="str">
        <f t="shared" ref="AE2:AE4" si="1">CONCATENATE(O2," "," CON EL PUESTO NUMERO ",R2," CON EL GIRO ",P2," VIGENCIA DEL CONTRATO: ",AA2," LOCAL  ",AB2,", CONSTA EN EL SISTEMA: "," ",#REF!," ",AC2," ",AD2)</f>
        <v>#REF!</v>
      </c>
    </row>
    <row r="3" ht="13.5" customHeight="1">
      <c r="A3" s="825">
        <v>45744.0</v>
      </c>
      <c r="B3" s="618" t="s">
        <v>8842</v>
      </c>
      <c r="C3" s="618" t="s">
        <v>8843</v>
      </c>
      <c r="D3" s="618">
        <v>1.02059508E8</v>
      </c>
      <c r="E3" s="619" t="s">
        <v>8844</v>
      </c>
      <c r="F3" s="607"/>
      <c r="G3" s="609"/>
      <c r="H3" s="610"/>
      <c r="I3" s="610"/>
      <c r="J3" s="610"/>
      <c r="K3" s="610"/>
      <c r="L3" s="610"/>
      <c r="M3" s="610"/>
      <c r="N3" s="611" t="s">
        <v>7330</v>
      </c>
      <c r="O3" s="621" t="s">
        <v>7331</v>
      </c>
      <c r="P3" s="612" t="s">
        <v>1603</v>
      </c>
      <c r="Q3" s="612"/>
      <c r="R3" s="611">
        <v>3.0</v>
      </c>
      <c r="S3" s="613">
        <v>8.4</v>
      </c>
      <c r="T3" s="622" t="s">
        <v>1581</v>
      </c>
      <c r="U3" s="622"/>
      <c r="V3" s="614" t="s">
        <v>7332</v>
      </c>
      <c r="W3" s="614" t="s">
        <v>7327</v>
      </c>
      <c r="X3" s="614"/>
      <c r="Y3" s="614"/>
      <c r="Z3" s="615" t="s">
        <v>7333</v>
      </c>
      <c r="AA3" s="623" t="s">
        <v>1581</v>
      </c>
      <c r="AB3" s="624" t="s">
        <v>44</v>
      </c>
      <c r="AE3" s="9" t="str">
        <f t="shared" si="1"/>
        <v>#REF!</v>
      </c>
    </row>
    <row r="4" ht="13.5" customHeight="1">
      <c r="A4" s="825">
        <v>45740.0</v>
      </c>
      <c r="B4" s="618" t="s">
        <v>8845</v>
      </c>
      <c r="C4" s="618" t="s">
        <v>8846</v>
      </c>
      <c r="D4" s="618">
        <v>9.13743415E8</v>
      </c>
      <c r="E4" s="619" t="s">
        <v>8844</v>
      </c>
      <c r="F4" s="607"/>
      <c r="G4" s="609"/>
      <c r="H4" s="610"/>
      <c r="I4" s="610"/>
      <c r="J4" s="610"/>
      <c r="K4" s="610"/>
      <c r="L4" s="610"/>
      <c r="M4" s="610"/>
      <c r="N4" s="611" t="s">
        <v>7336</v>
      </c>
      <c r="O4" s="621" t="s">
        <v>7337</v>
      </c>
      <c r="P4" s="612" t="s">
        <v>1749</v>
      </c>
      <c r="Q4" s="612"/>
      <c r="R4" s="611">
        <v>4.0</v>
      </c>
      <c r="S4" s="613">
        <v>8.4</v>
      </c>
      <c r="T4" s="622">
        <v>45016.0</v>
      </c>
      <c r="U4" s="622"/>
      <c r="V4" s="614" t="s">
        <v>7338</v>
      </c>
      <c r="W4" s="614" t="s">
        <v>7327</v>
      </c>
      <c r="X4" s="614"/>
      <c r="Y4" s="614"/>
      <c r="Z4" s="625" t="s">
        <v>7339</v>
      </c>
      <c r="AA4" s="626" t="s">
        <v>107</v>
      </c>
      <c r="AB4" s="624" t="s">
        <v>44</v>
      </c>
      <c r="AE4" s="9" t="str">
        <f t="shared" si="1"/>
        <v>#REF!</v>
      </c>
    </row>
    <row r="5" ht="13.5" customHeight="1">
      <c r="A5" s="825">
        <v>45740.0</v>
      </c>
      <c r="B5" s="826" t="s">
        <v>8847</v>
      </c>
      <c r="C5" s="618" t="s">
        <v>8848</v>
      </c>
      <c r="D5" s="618">
        <v>9.83562806E8</v>
      </c>
      <c r="E5" s="619" t="s">
        <v>8844</v>
      </c>
      <c r="F5" s="607"/>
      <c r="G5" s="609"/>
      <c r="H5" s="610"/>
      <c r="I5" s="610"/>
      <c r="J5" s="610"/>
      <c r="K5" s="610"/>
      <c r="L5" s="610"/>
      <c r="M5" s="610"/>
      <c r="N5" s="611"/>
      <c r="O5" s="621"/>
      <c r="P5" s="612"/>
      <c r="Q5" s="612"/>
      <c r="R5" s="611"/>
      <c r="S5" s="613"/>
      <c r="T5" s="622"/>
      <c r="U5" s="622"/>
      <c r="V5" s="614"/>
      <c r="W5" s="614"/>
      <c r="X5" s="614"/>
      <c r="Y5" s="614"/>
      <c r="Z5" s="615"/>
      <c r="AA5" s="626"/>
      <c r="AB5" s="624"/>
      <c r="AE5" s="9"/>
    </row>
    <row r="6" ht="13.5" customHeight="1">
      <c r="A6" s="825">
        <v>45740.0</v>
      </c>
      <c r="B6" s="618" t="s">
        <v>8849</v>
      </c>
      <c r="C6" s="618" t="s">
        <v>8850</v>
      </c>
      <c r="D6" s="618">
        <v>1.01694644E8</v>
      </c>
      <c r="E6" s="619" t="s">
        <v>8844</v>
      </c>
      <c r="F6" s="607"/>
      <c r="G6" s="609"/>
      <c r="H6" s="610"/>
      <c r="I6" s="610"/>
      <c r="J6" s="610"/>
      <c r="K6" s="610"/>
      <c r="L6" s="610"/>
      <c r="M6" s="610"/>
      <c r="N6" s="611" t="s">
        <v>7336</v>
      </c>
      <c r="O6" s="621" t="s">
        <v>7344</v>
      </c>
      <c r="P6" s="612" t="s">
        <v>7345</v>
      </c>
      <c r="Q6" s="612"/>
      <c r="R6" s="611">
        <v>5.0</v>
      </c>
      <c r="S6" s="613">
        <v>8.4</v>
      </c>
      <c r="T6" s="622">
        <v>45138.0</v>
      </c>
      <c r="U6" s="622"/>
      <c r="V6" s="614" t="s">
        <v>7346</v>
      </c>
      <c r="W6" s="614" t="s">
        <v>7327</v>
      </c>
      <c r="X6" s="614"/>
      <c r="Y6" s="614"/>
      <c r="Z6" s="615" t="s">
        <v>7347</v>
      </c>
      <c r="AA6" s="626" t="s">
        <v>107</v>
      </c>
      <c r="AB6" s="624" t="s">
        <v>44</v>
      </c>
      <c r="AE6" s="9" t="str">
        <f>CONCATENATE(O6," "," CON EL PUESTO NUMERO ",R6," CON EL GIRO ",P6," VIGENCIA DEL CONTRATO: ",AA6," LOCAL  ",AB6,", CONSTA EN EL SISTEMA: "," ",#REF!," ",AC6," ",AD6)</f>
        <v>#REF!</v>
      </c>
    </row>
    <row r="7" ht="13.5" customHeight="1">
      <c r="A7" s="605"/>
      <c r="B7" s="607"/>
      <c r="C7" s="607"/>
      <c r="D7" s="607"/>
      <c r="E7" s="608"/>
      <c r="F7" s="607"/>
      <c r="G7" s="609"/>
      <c r="H7" s="610"/>
      <c r="I7" s="610"/>
      <c r="J7" s="610"/>
      <c r="K7" s="610"/>
      <c r="L7" s="610"/>
      <c r="M7" s="610"/>
      <c r="N7" s="611" t="s">
        <v>7349</v>
      </c>
      <c r="O7" s="621" t="s">
        <v>7350</v>
      </c>
      <c r="P7" s="612" t="s">
        <v>7351</v>
      </c>
      <c r="Q7" s="612"/>
      <c r="R7" s="611">
        <v>6.0</v>
      </c>
      <c r="S7" s="613">
        <v>8.4</v>
      </c>
      <c r="T7" s="622" t="s">
        <v>1581</v>
      </c>
      <c r="U7" s="628" t="s">
        <v>7352</v>
      </c>
      <c r="V7" s="615">
        <v>7.2887834E7</v>
      </c>
      <c r="W7" s="614" t="s">
        <v>7327</v>
      </c>
      <c r="X7" s="624" t="s">
        <v>7353</v>
      </c>
      <c r="Y7" s="624" t="s">
        <v>7354</v>
      </c>
      <c r="Z7" s="615" t="s">
        <v>7355</v>
      </c>
      <c r="AA7" s="623" t="s">
        <v>1581</v>
      </c>
      <c r="AB7" s="624" t="s">
        <v>7356</v>
      </c>
      <c r="AC7" s="624" t="s">
        <v>7357</v>
      </c>
      <c r="AD7" s="624" t="s">
        <v>7357</v>
      </c>
      <c r="AE7" s="624" t="s">
        <v>7358</v>
      </c>
    </row>
    <row r="8" ht="20.25" customHeight="1">
      <c r="A8" s="605"/>
      <c r="B8" s="607"/>
      <c r="C8" s="607"/>
      <c r="D8" s="607"/>
      <c r="E8" s="608"/>
      <c r="F8" s="607"/>
      <c r="G8" s="609"/>
      <c r="H8" s="610"/>
      <c r="I8" s="610"/>
      <c r="J8" s="610"/>
      <c r="K8" s="610"/>
      <c r="L8" s="610"/>
      <c r="M8" s="610"/>
      <c r="N8" s="611" t="s">
        <v>7361</v>
      </c>
      <c r="O8" s="621" t="s">
        <v>7362</v>
      </c>
      <c r="P8" s="612" t="s">
        <v>7363</v>
      </c>
      <c r="Q8" s="612"/>
      <c r="R8" s="611">
        <v>7.0</v>
      </c>
      <c r="S8" s="613">
        <v>8.4</v>
      </c>
      <c r="T8" s="622" t="s">
        <v>1581</v>
      </c>
      <c r="U8" s="622"/>
      <c r="V8" s="614" t="s">
        <v>7364</v>
      </c>
      <c r="W8" s="614" t="s">
        <v>7327</v>
      </c>
      <c r="X8" s="614"/>
      <c r="Y8" s="614"/>
      <c r="Z8" s="615" t="s">
        <v>7365</v>
      </c>
      <c r="AA8" s="629" t="s">
        <v>7366</v>
      </c>
      <c r="AB8" s="624" t="s">
        <v>7367</v>
      </c>
      <c r="AC8" s="9" t="s">
        <v>7368</v>
      </c>
      <c r="AE8" s="9" t="str">
        <f t="shared" ref="AE8:AE23" si="2">CONCATENATE(O8," "," CON EL PUESTO NUMERO ",R8," CON EL GIRO ",P8," VIGENCIA DEL CONTRATO: ",AA8," LOCAL  ",AB8,", CONSTA EN EL SISTEMA: "," ",#REF!," ",AC8," ",AD8)</f>
        <v>#REF!</v>
      </c>
    </row>
    <row r="9" ht="13.5" customHeight="1">
      <c r="A9" s="605"/>
      <c r="B9" s="607"/>
      <c r="C9" s="607"/>
      <c r="D9" s="607"/>
      <c r="E9" s="608"/>
      <c r="F9" s="607"/>
      <c r="G9" s="609"/>
      <c r="H9" s="610"/>
      <c r="I9" s="610"/>
      <c r="J9" s="610"/>
      <c r="K9" s="610"/>
      <c r="L9" s="610"/>
      <c r="M9" s="610"/>
      <c r="N9" s="611" t="s">
        <v>7370</v>
      </c>
      <c r="O9" s="621" t="s">
        <v>7371</v>
      </c>
      <c r="P9" s="630" t="s">
        <v>7372</v>
      </c>
      <c r="Q9" s="630"/>
      <c r="R9" s="611">
        <v>8.0</v>
      </c>
      <c r="S9" s="613">
        <v>8.4</v>
      </c>
      <c r="T9" s="622" t="s">
        <v>1581</v>
      </c>
      <c r="U9" s="622"/>
      <c r="V9" s="614" t="s">
        <v>7373</v>
      </c>
      <c r="W9" s="614" t="s">
        <v>7327</v>
      </c>
      <c r="X9" s="614"/>
      <c r="Y9" s="614"/>
      <c r="Z9" s="615" t="s">
        <v>7374</v>
      </c>
      <c r="AA9" s="623" t="s">
        <v>1581</v>
      </c>
      <c r="AB9" s="631" t="s">
        <v>5437</v>
      </c>
      <c r="AC9" s="9" t="s">
        <v>7375</v>
      </c>
      <c r="AE9" s="9" t="str">
        <f t="shared" si="2"/>
        <v>#REF!</v>
      </c>
    </row>
    <row r="10" ht="13.5" customHeight="1">
      <c r="A10" s="605"/>
      <c r="B10" s="607"/>
      <c r="C10" s="607"/>
      <c r="D10" s="607"/>
      <c r="E10" s="608"/>
      <c r="F10" s="607"/>
      <c r="G10" s="609"/>
      <c r="H10" s="610"/>
      <c r="I10" s="610"/>
      <c r="J10" s="610"/>
      <c r="K10" s="610"/>
      <c r="L10" s="610"/>
      <c r="M10" s="610"/>
      <c r="N10" s="611" t="s">
        <v>7378</v>
      </c>
      <c r="O10" s="621" t="s">
        <v>7379</v>
      </c>
      <c r="P10" s="612" t="s">
        <v>1603</v>
      </c>
      <c r="Q10" s="612"/>
      <c r="R10" s="611">
        <v>10.0</v>
      </c>
      <c r="S10" s="632">
        <v>8.14</v>
      </c>
      <c r="T10" s="622" t="s">
        <v>1581</v>
      </c>
      <c r="U10" s="622"/>
      <c r="V10" s="614">
        <v>7.4068204E7</v>
      </c>
      <c r="W10" s="614" t="s">
        <v>7327</v>
      </c>
      <c r="X10" s="614"/>
      <c r="Y10" s="614"/>
      <c r="Z10" s="615" t="s">
        <v>7380</v>
      </c>
      <c r="AA10" s="623" t="s">
        <v>1581</v>
      </c>
      <c r="AB10" s="633" t="s">
        <v>7381</v>
      </c>
      <c r="AE10" s="9" t="str">
        <f t="shared" si="2"/>
        <v>#REF!</v>
      </c>
    </row>
    <row r="11" ht="13.5" customHeight="1">
      <c r="A11" s="605"/>
      <c r="B11" s="607"/>
      <c r="C11" s="607"/>
      <c r="D11" s="607"/>
      <c r="E11" s="608"/>
      <c r="F11" s="607"/>
      <c r="G11" s="609"/>
      <c r="H11" s="610"/>
      <c r="I11" s="610"/>
      <c r="J11" s="610"/>
      <c r="K11" s="610"/>
      <c r="L11" s="610"/>
      <c r="M11" s="610"/>
      <c r="N11" s="611" t="s">
        <v>7383</v>
      </c>
      <c r="O11" s="621" t="s">
        <v>7384</v>
      </c>
      <c r="P11" s="612" t="s">
        <v>7385</v>
      </c>
      <c r="Q11" s="612"/>
      <c r="R11" s="611">
        <v>11.0</v>
      </c>
      <c r="S11" s="632">
        <v>8.14</v>
      </c>
      <c r="T11" s="622">
        <v>44957.0</v>
      </c>
      <c r="U11" s="622"/>
      <c r="V11" s="614" t="s">
        <v>7386</v>
      </c>
      <c r="W11" s="614" t="s">
        <v>7327</v>
      </c>
      <c r="X11" s="614"/>
      <c r="Y11" s="614"/>
      <c r="Z11" s="615" t="s">
        <v>7387</v>
      </c>
      <c r="AA11" s="626" t="s">
        <v>107</v>
      </c>
      <c r="AB11" s="633" t="s">
        <v>44</v>
      </c>
      <c r="AE11" s="9" t="str">
        <f t="shared" si="2"/>
        <v>#REF!</v>
      </c>
    </row>
    <row r="12" ht="13.5" customHeight="1">
      <c r="A12" s="605"/>
      <c r="B12" s="607"/>
      <c r="C12" s="607"/>
      <c r="D12" s="607"/>
      <c r="E12" s="608"/>
      <c r="F12" s="607"/>
      <c r="G12" s="609"/>
      <c r="H12" s="610"/>
      <c r="I12" s="610"/>
      <c r="J12" s="610"/>
      <c r="K12" s="610"/>
      <c r="L12" s="610"/>
      <c r="M12" s="610"/>
      <c r="N12" s="611" t="s">
        <v>7389</v>
      </c>
      <c r="O12" s="621" t="s">
        <v>7390</v>
      </c>
      <c r="P12" s="612" t="s">
        <v>1603</v>
      </c>
      <c r="Q12" s="612"/>
      <c r="R12" s="611">
        <v>12.0</v>
      </c>
      <c r="S12" s="632">
        <v>8.14</v>
      </c>
      <c r="T12" s="622">
        <v>45016.0</v>
      </c>
      <c r="U12" s="622"/>
      <c r="V12" s="614" t="s">
        <v>7391</v>
      </c>
      <c r="W12" s="614" t="s">
        <v>7327</v>
      </c>
      <c r="X12" s="614"/>
      <c r="Y12" s="614"/>
      <c r="Z12" s="615" t="s">
        <v>7392</v>
      </c>
      <c r="AA12" s="626" t="s">
        <v>107</v>
      </c>
      <c r="AB12" s="633" t="s">
        <v>7381</v>
      </c>
      <c r="AE12" s="9" t="str">
        <f t="shared" si="2"/>
        <v>#REF!</v>
      </c>
    </row>
    <row r="13" ht="13.5" customHeight="1">
      <c r="A13" s="605"/>
      <c r="B13" s="607"/>
      <c r="C13" s="607"/>
      <c r="D13" s="607"/>
      <c r="E13" s="608"/>
      <c r="F13" s="607"/>
      <c r="G13" s="609"/>
      <c r="H13" s="610"/>
      <c r="I13" s="610"/>
      <c r="J13" s="610"/>
      <c r="K13" s="610"/>
      <c r="L13" s="610"/>
      <c r="M13" s="610"/>
      <c r="N13" s="611" t="s">
        <v>7395</v>
      </c>
      <c r="O13" s="621" t="s">
        <v>7396</v>
      </c>
      <c r="P13" s="612" t="s">
        <v>1603</v>
      </c>
      <c r="Q13" s="612"/>
      <c r="R13" s="611">
        <v>13.0</v>
      </c>
      <c r="S13" s="632">
        <v>8.14</v>
      </c>
      <c r="T13" s="622" t="s">
        <v>1581</v>
      </c>
      <c r="U13" s="622"/>
      <c r="V13" s="614" t="s">
        <v>7397</v>
      </c>
      <c r="W13" s="614" t="s">
        <v>7327</v>
      </c>
      <c r="X13" s="614"/>
      <c r="Y13" s="614"/>
      <c r="Z13" s="615" t="s">
        <v>7398</v>
      </c>
      <c r="AA13" s="623" t="s">
        <v>1581</v>
      </c>
      <c r="AB13" s="633" t="s">
        <v>7381</v>
      </c>
      <c r="AE13" s="9" t="str">
        <f t="shared" si="2"/>
        <v>#REF!</v>
      </c>
    </row>
    <row r="14" ht="13.5" customHeight="1">
      <c r="A14" s="605"/>
      <c r="B14" s="607"/>
      <c r="C14" s="607"/>
      <c r="D14" s="607"/>
      <c r="E14" s="608"/>
      <c r="F14" s="607"/>
      <c r="G14" s="609"/>
      <c r="H14" s="634"/>
      <c r="I14" s="634"/>
      <c r="J14" s="634"/>
      <c r="K14" s="634"/>
      <c r="L14" s="634"/>
      <c r="M14" s="634"/>
      <c r="N14" s="635" t="s">
        <v>7400</v>
      </c>
      <c r="O14" s="636" t="s">
        <v>7401</v>
      </c>
      <c r="P14" s="637" t="s">
        <v>1603</v>
      </c>
      <c r="Q14" s="637"/>
      <c r="R14" s="635">
        <v>14.0</v>
      </c>
      <c r="S14" s="638">
        <v>8.14</v>
      </c>
      <c r="T14" s="622" t="s">
        <v>1581</v>
      </c>
      <c r="U14" s="622"/>
      <c r="V14" s="639"/>
      <c r="W14" s="614" t="s">
        <v>7327</v>
      </c>
      <c r="X14" s="614"/>
      <c r="Y14" s="614"/>
      <c r="Z14" s="639" t="s">
        <v>7402</v>
      </c>
      <c r="AA14" s="623" t="s">
        <v>1581</v>
      </c>
      <c r="AB14" s="633" t="s">
        <v>7381</v>
      </c>
      <c r="AC14" s="9" t="s">
        <v>7375</v>
      </c>
      <c r="AE14" s="9" t="str">
        <f t="shared" si="2"/>
        <v>#REF!</v>
      </c>
    </row>
    <row r="15" ht="13.5" customHeight="1">
      <c r="A15" s="605"/>
      <c r="B15" s="607"/>
      <c r="C15" s="607"/>
      <c r="D15" s="607"/>
      <c r="E15" s="608"/>
      <c r="F15" s="607"/>
      <c r="G15" s="609"/>
      <c r="H15" s="610"/>
      <c r="I15" s="610"/>
      <c r="J15" s="610"/>
      <c r="K15" s="610"/>
      <c r="L15" s="610"/>
      <c r="M15" s="610"/>
      <c r="N15" s="611" t="s">
        <v>7404</v>
      </c>
      <c r="O15" s="621" t="s">
        <v>7405</v>
      </c>
      <c r="P15" s="612" t="s">
        <v>1603</v>
      </c>
      <c r="Q15" s="612"/>
      <c r="R15" s="611">
        <v>15.0</v>
      </c>
      <c r="S15" s="632">
        <v>8.14</v>
      </c>
      <c r="T15" s="622" t="s">
        <v>1581</v>
      </c>
      <c r="U15" s="622"/>
      <c r="V15" s="614"/>
      <c r="W15" s="614" t="s">
        <v>7327</v>
      </c>
      <c r="X15" s="614"/>
      <c r="Y15" s="614"/>
      <c r="Z15" s="615"/>
      <c r="AA15" s="623" t="s">
        <v>1581</v>
      </c>
      <c r="AB15" s="633" t="s">
        <v>7381</v>
      </c>
      <c r="AC15" s="9" t="s">
        <v>7375</v>
      </c>
      <c r="AE15" s="9" t="str">
        <f t="shared" si="2"/>
        <v>#REF!</v>
      </c>
    </row>
    <row r="16" ht="13.5" customHeight="1">
      <c r="A16" s="605"/>
      <c r="B16" s="607"/>
      <c r="C16" s="607"/>
      <c r="D16" s="607"/>
      <c r="E16" s="608"/>
      <c r="F16" s="607"/>
      <c r="G16" s="608"/>
      <c r="H16" s="610"/>
      <c r="I16" s="610"/>
      <c r="J16" s="610"/>
      <c r="K16" s="610"/>
      <c r="L16" s="610"/>
      <c r="M16" s="610"/>
      <c r="N16" s="642" t="s">
        <v>8851</v>
      </c>
      <c r="O16" s="673" t="s">
        <v>8852</v>
      </c>
      <c r="P16" s="641" t="s">
        <v>1603</v>
      </c>
      <c r="Q16" s="641"/>
      <c r="R16" s="642">
        <v>16.0</v>
      </c>
      <c r="S16" s="632">
        <v>8.14</v>
      </c>
      <c r="T16" s="622" t="s">
        <v>1581</v>
      </c>
      <c r="U16" s="622"/>
      <c r="V16" s="614" t="s">
        <v>7409</v>
      </c>
      <c r="W16" s="614" t="s">
        <v>7327</v>
      </c>
      <c r="X16" s="614"/>
      <c r="Y16" s="614"/>
      <c r="Z16" s="643" t="s">
        <v>8853</v>
      </c>
      <c r="AA16" s="623" t="s">
        <v>1581</v>
      </c>
      <c r="AB16" s="633" t="s">
        <v>7381</v>
      </c>
      <c r="AC16" s="9" t="s">
        <v>7375</v>
      </c>
      <c r="AE16" s="9" t="str">
        <f t="shared" si="2"/>
        <v>#REF!</v>
      </c>
    </row>
    <row r="17" ht="13.5" customHeight="1">
      <c r="A17" s="605"/>
      <c r="B17" s="607"/>
      <c r="C17" s="607"/>
      <c r="D17" s="607"/>
      <c r="E17" s="608"/>
      <c r="F17" s="607"/>
      <c r="G17" s="609"/>
      <c r="H17" s="610"/>
      <c r="I17" s="610"/>
      <c r="J17" s="610"/>
      <c r="K17" s="610"/>
      <c r="L17" s="610"/>
      <c r="M17" s="610"/>
      <c r="N17" s="611" t="s">
        <v>7413</v>
      </c>
      <c r="O17" s="621" t="s">
        <v>7414</v>
      </c>
      <c r="P17" s="612" t="s">
        <v>1603</v>
      </c>
      <c r="Q17" s="612"/>
      <c r="R17" s="611">
        <v>17.0</v>
      </c>
      <c r="S17" s="632">
        <v>8.14</v>
      </c>
      <c r="T17" s="622" t="s">
        <v>1581</v>
      </c>
      <c r="U17" s="622"/>
      <c r="V17" s="614" t="s">
        <v>7415</v>
      </c>
      <c r="W17" s="614" t="s">
        <v>7327</v>
      </c>
      <c r="X17" s="614"/>
      <c r="Y17" s="614"/>
      <c r="Z17" s="615" t="s">
        <v>7416</v>
      </c>
      <c r="AA17" s="623" t="s">
        <v>1581</v>
      </c>
      <c r="AB17" s="633" t="s">
        <v>7381</v>
      </c>
      <c r="AC17" s="81" t="s">
        <v>7375</v>
      </c>
      <c r="AD17" s="81" t="s">
        <v>7417</v>
      </c>
      <c r="AE17" s="81" t="str">
        <f t="shared" si="2"/>
        <v>#REF!</v>
      </c>
    </row>
    <row r="18" ht="15.75" customHeight="1">
      <c r="A18" s="605"/>
      <c r="B18" s="607"/>
      <c r="C18" s="607"/>
      <c r="D18" s="607"/>
      <c r="E18" s="608"/>
      <c r="F18" s="607"/>
      <c r="G18" s="609"/>
      <c r="H18" s="610"/>
      <c r="I18" s="610"/>
      <c r="J18" s="610"/>
      <c r="K18" s="610"/>
      <c r="L18" s="610"/>
      <c r="M18" s="610"/>
      <c r="N18" s="611" t="s">
        <v>7413</v>
      </c>
      <c r="O18" s="621" t="s">
        <v>7414</v>
      </c>
      <c r="P18" s="612" t="s">
        <v>1603</v>
      </c>
      <c r="Q18" s="612"/>
      <c r="R18" s="611">
        <v>18.0</v>
      </c>
      <c r="S18" s="632">
        <v>8.14</v>
      </c>
      <c r="T18" s="622" t="s">
        <v>1581</v>
      </c>
      <c r="U18" s="622"/>
      <c r="V18" s="614" t="s">
        <v>7415</v>
      </c>
      <c r="W18" s="614" t="s">
        <v>7327</v>
      </c>
      <c r="X18" s="614"/>
      <c r="Y18" s="614"/>
      <c r="Z18" s="615" t="s">
        <v>7416</v>
      </c>
      <c r="AA18" s="623" t="s">
        <v>1581</v>
      </c>
      <c r="AB18" s="633" t="s">
        <v>7381</v>
      </c>
      <c r="AC18" s="81" t="s">
        <v>7375</v>
      </c>
      <c r="AD18" s="81" t="s">
        <v>7417</v>
      </c>
      <c r="AE18" s="81" t="str">
        <f t="shared" si="2"/>
        <v>#REF!</v>
      </c>
    </row>
    <row r="19" ht="15.75" customHeight="1">
      <c r="A19" s="605"/>
      <c r="B19" s="607"/>
      <c r="C19" s="607"/>
      <c r="D19" s="607"/>
      <c r="E19" s="608"/>
      <c r="F19" s="607"/>
      <c r="G19" s="609"/>
      <c r="H19" s="610"/>
      <c r="I19" s="610"/>
      <c r="J19" s="610"/>
      <c r="K19" s="610"/>
      <c r="L19" s="610"/>
      <c r="M19" s="610"/>
      <c r="N19" s="644" t="s">
        <v>7421</v>
      </c>
      <c r="O19" s="645" t="s">
        <v>7422</v>
      </c>
      <c r="P19" s="646" t="s">
        <v>1603</v>
      </c>
      <c r="Q19" s="646"/>
      <c r="R19" s="644">
        <v>19.0</v>
      </c>
      <c r="S19" s="632">
        <v>8.14</v>
      </c>
      <c r="T19" s="622">
        <v>45016.0</v>
      </c>
      <c r="U19" s="622"/>
      <c r="V19" s="614" t="s">
        <v>7423</v>
      </c>
      <c r="W19" s="614" t="s">
        <v>7327</v>
      </c>
      <c r="X19" s="614"/>
      <c r="Y19" s="614"/>
      <c r="Z19" s="615" t="s">
        <v>2801</v>
      </c>
      <c r="AA19" s="647" t="s">
        <v>41</v>
      </c>
      <c r="AB19" s="624" t="s">
        <v>44</v>
      </c>
      <c r="AE19" s="9" t="str">
        <f t="shared" si="2"/>
        <v>#REF!</v>
      </c>
    </row>
    <row r="20" ht="15.75" customHeight="1">
      <c r="A20" s="605"/>
      <c r="B20" s="607"/>
      <c r="C20" s="607"/>
      <c r="D20" s="607"/>
      <c r="E20" s="608"/>
      <c r="F20" s="607"/>
      <c r="G20" s="608"/>
      <c r="H20" s="610"/>
      <c r="I20" s="610"/>
      <c r="J20" s="610"/>
      <c r="K20" s="610"/>
      <c r="L20" s="610"/>
      <c r="M20" s="610"/>
      <c r="N20" s="611" t="s">
        <v>7425</v>
      </c>
      <c r="O20" s="621" t="s">
        <v>7426</v>
      </c>
      <c r="P20" s="612" t="s">
        <v>1603</v>
      </c>
      <c r="Q20" s="612"/>
      <c r="R20" s="611">
        <v>20.0</v>
      </c>
      <c r="S20" s="632">
        <v>8.14</v>
      </c>
      <c r="T20" s="648">
        <v>45222.0</v>
      </c>
      <c r="U20" s="648"/>
      <c r="V20" s="614" t="s">
        <v>7427</v>
      </c>
      <c r="W20" s="614" t="s">
        <v>7327</v>
      </c>
      <c r="X20" s="614"/>
      <c r="Y20" s="614"/>
      <c r="Z20" s="615" t="s">
        <v>7428</v>
      </c>
      <c r="AA20" s="629" t="s">
        <v>44</v>
      </c>
      <c r="AB20" s="624" t="s">
        <v>44</v>
      </c>
      <c r="AC20" s="99" t="s">
        <v>7429</v>
      </c>
      <c r="AE20" s="9" t="str">
        <f t="shared" si="2"/>
        <v>#REF!</v>
      </c>
    </row>
    <row r="21" ht="15.75" customHeight="1">
      <c r="A21" s="605"/>
      <c r="B21" s="607"/>
      <c r="C21" s="607"/>
      <c r="D21" s="607"/>
      <c r="E21" s="608"/>
      <c r="F21" s="607"/>
      <c r="G21" s="609"/>
      <c r="H21" s="610"/>
      <c r="I21" s="610"/>
      <c r="J21" s="610"/>
      <c r="K21" s="610"/>
      <c r="L21" s="610"/>
      <c r="M21" s="610"/>
      <c r="N21" s="611" t="s">
        <v>7431</v>
      </c>
      <c r="O21" s="621" t="s">
        <v>7432</v>
      </c>
      <c r="P21" s="612" t="s">
        <v>1603</v>
      </c>
      <c r="Q21" s="612"/>
      <c r="R21" s="611">
        <v>21.0</v>
      </c>
      <c r="S21" s="632">
        <v>8.14</v>
      </c>
      <c r="T21" s="622" t="s">
        <v>1581</v>
      </c>
      <c r="U21" s="622"/>
      <c r="V21" s="614">
        <v>2887005.0</v>
      </c>
      <c r="W21" s="614" t="s">
        <v>7327</v>
      </c>
      <c r="X21" s="614"/>
      <c r="Y21" s="614"/>
      <c r="Z21" s="615" t="s">
        <v>7416</v>
      </c>
      <c r="AA21" s="623" t="s">
        <v>1581</v>
      </c>
      <c r="AB21" s="633" t="s">
        <v>7381</v>
      </c>
      <c r="AC21" s="9" t="s">
        <v>7375</v>
      </c>
      <c r="AE21" s="9" t="str">
        <f t="shared" si="2"/>
        <v>#REF!</v>
      </c>
    </row>
    <row r="22" ht="15.75" customHeight="1">
      <c r="A22" s="605"/>
      <c r="B22" s="607"/>
      <c r="C22" s="607"/>
      <c r="D22" s="607"/>
      <c r="E22" s="608"/>
      <c r="F22" s="607"/>
      <c r="G22" s="609"/>
      <c r="H22" s="610"/>
      <c r="I22" s="610"/>
      <c r="J22" s="610"/>
      <c r="K22" s="610"/>
      <c r="L22" s="610"/>
      <c r="M22" s="610"/>
      <c r="N22" s="611" t="s">
        <v>7434</v>
      </c>
      <c r="O22" s="621" t="s">
        <v>7435</v>
      </c>
      <c r="P22" s="612" t="s">
        <v>1427</v>
      </c>
      <c r="Q22" s="612"/>
      <c r="R22" s="611">
        <v>22.0</v>
      </c>
      <c r="S22" s="613">
        <v>6.6</v>
      </c>
      <c r="T22" s="622" t="s">
        <v>1581</v>
      </c>
      <c r="U22" s="622"/>
      <c r="V22" s="614" t="s">
        <v>7436</v>
      </c>
      <c r="W22" s="614" t="s">
        <v>7327</v>
      </c>
      <c r="X22" s="614"/>
      <c r="Y22" s="614"/>
      <c r="Z22" s="615" t="s">
        <v>7437</v>
      </c>
      <c r="AA22" s="623" t="s">
        <v>1581</v>
      </c>
      <c r="AB22" s="624" t="s">
        <v>44</v>
      </c>
      <c r="AE22" s="9" t="str">
        <f t="shared" si="2"/>
        <v>#REF!</v>
      </c>
    </row>
    <row r="23" ht="15.75" customHeight="1">
      <c r="A23" s="605"/>
      <c r="B23" s="607"/>
      <c r="C23" s="607"/>
      <c r="D23" s="607"/>
      <c r="E23" s="608"/>
      <c r="F23" s="607"/>
      <c r="G23" s="609"/>
      <c r="H23" s="610"/>
      <c r="I23" s="610"/>
      <c r="J23" s="610"/>
      <c r="K23" s="610"/>
      <c r="L23" s="610"/>
      <c r="M23" s="610"/>
      <c r="N23" s="611" t="s">
        <v>7440</v>
      </c>
      <c r="O23" s="621" t="s">
        <v>7441</v>
      </c>
      <c r="P23" s="612" t="s">
        <v>1427</v>
      </c>
      <c r="Q23" s="612"/>
      <c r="R23" s="611">
        <v>23.0</v>
      </c>
      <c r="S23" s="613">
        <f t="shared" ref="S23:S26" si="3">3*2.2</f>
        <v>6.6</v>
      </c>
      <c r="T23" s="622">
        <v>44957.0</v>
      </c>
      <c r="U23" s="622"/>
      <c r="V23" s="614" t="s">
        <v>7442</v>
      </c>
      <c r="W23" s="614" t="s">
        <v>7327</v>
      </c>
      <c r="X23" s="614"/>
      <c r="Y23" s="614"/>
      <c r="Z23" s="615" t="s">
        <v>7443</v>
      </c>
      <c r="AA23" s="647" t="s">
        <v>41</v>
      </c>
      <c r="AB23" s="624" t="s">
        <v>44</v>
      </c>
      <c r="AE23" s="9" t="str">
        <f t="shared" si="2"/>
        <v>#REF!</v>
      </c>
    </row>
    <row r="24" ht="15.75" customHeight="1">
      <c r="A24" s="605"/>
      <c r="B24" s="607"/>
      <c r="C24" s="607"/>
      <c r="D24" s="607"/>
      <c r="E24" s="608"/>
      <c r="F24" s="607"/>
      <c r="G24" s="609"/>
      <c r="H24" s="610"/>
      <c r="I24" s="610"/>
      <c r="J24" s="610"/>
      <c r="K24" s="610"/>
      <c r="L24" s="610"/>
      <c r="M24" s="610"/>
      <c r="N24" s="611" t="s">
        <v>7445</v>
      </c>
      <c r="O24" s="621" t="s">
        <v>7446</v>
      </c>
      <c r="P24" s="612" t="s">
        <v>1427</v>
      </c>
      <c r="Q24" s="612"/>
      <c r="R24" s="611">
        <v>24.0</v>
      </c>
      <c r="S24" s="613">
        <f t="shared" si="3"/>
        <v>6.6</v>
      </c>
      <c r="T24" s="622" t="s">
        <v>1581</v>
      </c>
      <c r="U24" s="622"/>
      <c r="V24" s="614">
        <v>2884826.0</v>
      </c>
      <c r="W24" s="614" t="s">
        <v>7327</v>
      </c>
      <c r="X24" s="614"/>
      <c r="Y24" s="614"/>
      <c r="Z24" s="615" t="s">
        <v>7443</v>
      </c>
      <c r="AA24" s="623" t="s">
        <v>1581</v>
      </c>
      <c r="AB24" s="624" t="s">
        <v>44</v>
      </c>
      <c r="AE24" s="9" t="str">
        <f>CONCATENATE(#REF!," "," CON EL PUESTO NUMERO ",R24," CON EL GIRO ",P24," VIGENCIA DEL CONTRATO: ",AA24," LOCAL  ",AB24,", CONSTA EN EL SISTEMA: "," ",#REF!," ",AC24," ",AD24)</f>
        <v>#REF!</v>
      </c>
    </row>
    <row r="25" ht="15.75" customHeight="1">
      <c r="A25" s="605"/>
      <c r="B25" s="607"/>
      <c r="C25" s="607"/>
      <c r="D25" s="607"/>
      <c r="E25" s="608"/>
      <c r="F25" s="607"/>
      <c r="G25" s="609"/>
      <c r="H25" s="649"/>
      <c r="I25" s="610"/>
      <c r="J25" s="610"/>
      <c r="K25" s="610"/>
      <c r="L25" s="610"/>
      <c r="M25" s="610"/>
      <c r="N25" s="611" t="s">
        <v>7448</v>
      </c>
      <c r="P25" s="612" t="s">
        <v>1427</v>
      </c>
      <c r="Q25" s="612"/>
      <c r="R25" s="611">
        <v>25.0</v>
      </c>
      <c r="S25" s="613">
        <f t="shared" si="3"/>
        <v>6.6</v>
      </c>
      <c r="T25" s="622" t="s">
        <v>1581</v>
      </c>
      <c r="U25" s="622"/>
      <c r="V25" s="614" t="s">
        <v>7449</v>
      </c>
      <c r="W25" s="614" t="s">
        <v>7327</v>
      </c>
      <c r="X25" s="614"/>
      <c r="Y25" s="614"/>
      <c r="Z25" s="615" t="s">
        <v>7450</v>
      </c>
      <c r="AA25" s="623" t="s">
        <v>1581</v>
      </c>
      <c r="AB25" s="624" t="s">
        <v>44</v>
      </c>
      <c r="AE25" s="9" t="str">
        <f>CONCATENATE(O24," "," CON EL PUESTO NUMERO ",R25," CON EL GIRO ",P25," VIGENCIA DEL CONTRATO: ",AA25," LOCAL  ",AB25,", CONSTA EN EL SISTEMA: "," ",#REF!," ",AC25," ",AD25)</f>
        <v>#REF!</v>
      </c>
    </row>
    <row r="26" ht="15.75" customHeight="1">
      <c r="A26" s="605"/>
      <c r="B26" s="607"/>
      <c r="C26" s="607"/>
      <c r="D26" s="607"/>
      <c r="E26" s="608"/>
      <c r="F26" s="607"/>
      <c r="G26" s="609"/>
      <c r="H26" s="610"/>
      <c r="I26" s="610"/>
      <c r="J26" s="610"/>
      <c r="K26" s="610"/>
      <c r="L26" s="610"/>
      <c r="M26" s="610"/>
      <c r="N26" s="611" t="s">
        <v>7452</v>
      </c>
      <c r="O26" s="621" t="s">
        <v>7453</v>
      </c>
      <c r="P26" s="612" t="s">
        <v>1427</v>
      </c>
      <c r="Q26" s="612"/>
      <c r="R26" s="611">
        <v>26.0</v>
      </c>
      <c r="S26" s="613">
        <f t="shared" si="3"/>
        <v>6.6</v>
      </c>
      <c r="T26" s="622" t="s">
        <v>1581</v>
      </c>
      <c r="U26" s="622"/>
      <c r="V26" s="614" t="s">
        <v>7449</v>
      </c>
      <c r="W26" s="614" t="s">
        <v>7327</v>
      </c>
      <c r="X26" s="614"/>
      <c r="Y26" s="614"/>
      <c r="Z26" s="615" t="s">
        <v>7450</v>
      </c>
      <c r="AA26" s="623" t="s">
        <v>1581</v>
      </c>
      <c r="AB26" s="624" t="s">
        <v>44</v>
      </c>
      <c r="AE26" s="9" t="str">
        <f>CONCATENATE(O26," "," CON EL PUESTO NUMERO ",R26," CON EL GIRO ",P26," VIGENCIA DEL CONTRATO: ",AA26," LOCAL  ",AB26,", CONSTA EN EL SISTEMA: "," ",#REF!," ",AC26," ",AD26)</f>
        <v>#REF!</v>
      </c>
    </row>
    <row r="27" ht="15.75" customHeight="1">
      <c r="A27" s="605"/>
      <c r="B27" s="607"/>
      <c r="C27" s="607"/>
      <c r="D27" s="607"/>
      <c r="E27" s="608"/>
      <c r="F27" s="274"/>
      <c r="G27" s="609"/>
      <c r="H27" s="610"/>
      <c r="I27" s="610"/>
      <c r="J27" s="610"/>
      <c r="K27" s="610"/>
      <c r="L27" s="610"/>
      <c r="M27" s="610"/>
      <c r="N27" s="611"/>
      <c r="O27" s="621"/>
      <c r="P27" s="612"/>
      <c r="Q27" s="612"/>
      <c r="R27" s="611"/>
      <c r="S27" s="613"/>
      <c r="T27" s="622"/>
      <c r="U27" s="622"/>
      <c r="V27" s="614"/>
      <c r="W27" s="614"/>
      <c r="X27" s="614"/>
      <c r="Y27" s="614"/>
      <c r="Z27" s="615"/>
      <c r="AA27" s="623"/>
      <c r="AB27" s="631"/>
      <c r="AE27" s="9"/>
    </row>
    <row r="28" ht="15.75" customHeight="1">
      <c r="A28" s="605"/>
      <c r="B28" s="607"/>
      <c r="C28" s="607"/>
      <c r="D28" s="607"/>
      <c r="E28" s="608"/>
      <c r="F28" s="607"/>
      <c r="G28" s="609"/>
      <c r="H28" s="610"/>
      <c r="I28" s="610"/>
      <c r="J28" s="610"/>
      <c r="K28" s="610"/>
      <c r="L28" s="610"/>
      <c r="M28" s="610"/>
      <c r="N28" s="611" t="s">
        <v>7457</v>
      </c>
      <c r="O28" s="621" t="s">
        <v>7458</v>
      </c>
      <c r="P28" s="612" t="s">
        <v>1427</v>
      </c>
      <c r="Q28" s="612"/>
      <c r="R28" s="611">
        <v>27.0</v>
      </c>
      <c r="S28" s="613">
        <f>3*2.2</f>
        <v>6.6</v>
      </c>
      <c r="T28" s="622" t="s">
        <v>1581</v>
      </c>
      <c r="U28" s="622"/>
      <c r="V28" s="614" t="s">
        <v>7459</v>
      </c>
      <c r="W28" s="614" t="s">
        <v>7327</v>
      </c>
      <c r="X28" s="614"/>
      <c r="Y28" s="614"/>
      <c r="Z28" s="615" t="s">
        <v>7460</v>
      </c>
      <c r="AA28" s="623" t="s">
        <v>1581</v>
      </c>
      <c r="AB28" s="631" t="s">
        <v>5437</v>
      </c>
      <c r="AE28" s="9" t="str">
        <f>CONCATENATE(O28," "," CON EL PUESTO NUMERO ",R28," CON EL GIRO ",P28," VIGENCIA DEL CONTRATO: ",AA28," LOCAL  ",AB28,", CONSTA EN EL SISTEMA: "," ",#REF!," ",AC28," ",AD28)</f>
        <v>#REF!</v>
      </c>
    </row>
    <row r="29" ht="15.75" customHeight="1">
      <c r="A29" s="651"/>
      <c r="B29" s="827"/>
      <c r="C29" s="653"/>
      <c r="D29" s="654"/>
      <c r="E29" s="655"/>
      <c r="F29" s="607"/>
      <c r="G29" s="608"/>
      <c r="H29" s="610"/>
      <c r="I29" s="610"/>
      <c r="J29" s="610"/>
      <c r="K29" s="610"/>
      <c r="L29" s="610"/>
      <c r="M29" s="610"/>
      <c r="N29" s="611"/>
      <c r="O29" s="621"/>
      <c r="P29" s="612"/>
      <c r="Q29" s="612"/>
      <c r="R29" s="656"/>
      <c r="S29" s="613"/>
      <c r="T29" s="622"/>
      <c r="U29" s="622"/>
      <c r="V29" s="614"/>
      <c r="W29" s="614"/>
      <c r="X29" s="614"/>
      <c r="Y29" s="614"/>
      <c r="Z29" s="615"/>
      <c r="AA29" s="623"/>
      <c r="AB29" s="631"/>
      <c r="AE29" s="9"/>
    </row>
    <row r="30" ht="15.75" customHeight="1">
      <c r="A30" s="605"/>
      <c r="B30" s="607"/>
      <c r="C30" s="607"/>
      <c r="D30" s="607"/>
      <c r="E30" s="608"/>
      <c r="F30" s="607"/>
      <c r="G30" s="609"/>
      <c r="H30" s="610"/>
      <c r="I30" s="610"/>
      <c r="J30" s="610"/>
      <c r="K30" s="610"/>
      <c r="L30" s="610"/>
      <c r="M30" s="610"/>
      <c r="N30" s="611" t="s">
        <v>7467</v>
      </c>
      <c r="O30" s="621" t="s">
        <v>7468</v>
      </c>
      <c r="P30" s="612" t="s">
        <v>7469</v>
      </c>
      <c r="Q30" s="612"/>
      <c r="R30" s="611">
        <v>28.0</v>
      </c>
      <c r="S30" s="613">
        <f>3*2.2</f>
        <v>6.6</v>
      </c>
      <c r="T30" s="622" t="s">
        <v>1581</v>
      </c>
      <c r="U30" s="622"/>
      <c r="V30" s="614" t="s">
        <v>7470</v>
      </c>
      <c r="W30" s="614" t="s">
        <v>7327</v>
      </c>
      <c r="X30" s="614"/>
      <c r="Y30" s="614"/>
      <c r="Z30" s="615" t="s">
        <v>7471</v>
      </c>
      <c r="AA30" s="623" t="s">
        <v>1581</v>
      </c>
      <c r="AB30" s="631" t="s">
        <v>5437</v>
      </c>
      <c r="AE30" s="9" t="str">
        <f t="shared" ref="AE30:AE32" si="4">CONCATENATE(O30," "," CON EL PUESTO NUMERO ",R30," CON EL GIRO ",P30," VIGENCIA DEL CONTRATO: ",AA30," LOCAL  ",AB30,", CONSTA EN EL SISTEMA: "," ",#REF!," ",AC30," ",AD30)</f>
        <v>#REF!</v>
      </c>
    </row>
    <row r="31" ht="15.75" customHeight="1">
      <c r="A31" s="605"/>
      <c r="B31" s="607"/>
      <c r="C31" s="607"/>
      <c r="D31" s="607"/>
      <c r="E31" s="608"/>
      <c r="F31" s="607"/>
      <c r="G31" s="609"/>
      <c r="H31" s="610"/>
      <c r="I31" s="610"/>
      <c r="J31" s="610"/>
      <c r="K31" s="610"/>
      <c r="L31" s="610"/>
      <c r="M31" s="610"/>
      <c r="N31" s="611" t="s">
        <v>7474</v>
      </c>
      <c r="O31" s="621" t="s">
        <v>7475</v>
      </c>
      <c r="P31" s="612" t="s">
        <v>7469</v>
      </c>
      <c r="Q31" s="612"/>
      <c r="R31" s="611">
        <v>29.0</v>
      </c>
      <c r="S31" s="613">
        <f t="shared" ref="S31:S32" si="5">3.7*3.15</f>
        <v>11.655</v>
      </c>
      <c r="T31" s="622" t="s">
        <v>1581</v>
      </c>
      <c r="U31" s="622"/>
      <c r="V31" s="614">
        <v>4111367.0</v>
      </c>
      <c r="W31" s="614" t="s">
        <v>7327</v>
      </c>
      <c r="X31" s="614"/>
      <c r="Y31" s="614"/>
      <c r="Z31" s="615" t="s">
        <v>7476</v>
      </c>
      <c r="AA31" s="623" t="s">
        <v>1581</v>
      </c>
      <c r="AB31" s="624" t="s">
        <v>44</v>
      </c>
      <c r="AE31" s="9" t="str">
        <f t="shared" si="4"/>
        <v>#REF!</v>
      </c>
    </row>
    <row r="32" ht="15.75" customHeight="1">
      <c r="A32" s="605"/>
      <c r="B32" s="607"/>
      <c r="C32" s="607"/>
      <c r="D32" s="607"/>
      <c r="E32" s="608"/>
      <c r="F32" s="607"/>
      <c r="G32" s="609"/>
      <c r="H32" s="610"/>
      <c r="I32" s="610"/>
      <c r="J32" s="610"/>
      <c r="K32" s="610"/>
      <c r="L32" s="610"/>
      <c r="M32" s="610"/>
      <c r="N32" s="611" t="s">
        <v>7478</v>
      </c>
      <c r="O32" s="621" t="s">
        <v>7479</v>
      </c>
      <c r="P32" s="612" t="s">
        <v>7469</v>
      </c>
      <c r="Q32" s="612"/>
      <c r="R32" s="611">
        <v>30.0</v>
      </c>
      <c r="S32" s="613">
        <f t="shared" si="5"/>
        <v>11.655</v>
      </c>
      <c r="T32" s="657" t="s">
        <v>7480</v>
      </c>
      <c r="U32" s="657"/>
      <c r="V32" s="614" t="s">
        <v>7481</v>
      </c>
      <c r="W32" s="614" t="s">
        <v>7327</v>
      </c>
      <c r="X32" s="614"/>
      <c r="Y32" s="614"/>
      <c r="Z32" s="615" t="s">
        <v>7482</v>
      </c>
      <c r="AA32" s="658" t="s">
        <v>7480</v>
      </c>
      <c r="AB32" s="633" t="s">
        <v>7480</v>
      </c>
      <c r="AE32" s="9" t="str">
        <f t="shared" si="4"/>
        <v>#REF!</v>
      </c>
    </row>
    <row r="33" ht="15.75" customHeight="1">
      <c r="A33" s="605"/>
      <c r="B33" s="607"/>
      <c r="C33" s="607"/>
      <c r="D33" s="607"/>
      <c r="E33" s="608"/>
      <c r="F33" s="274"/>
      <c r="G33" s="609"/>
      <c r="H33" s="610"/>
      <c r="I33" s="610"/>
      <c r="J33" s="610"/>
      <c r="K33" s="610"/>
      <c r="L33" s="610"/>
      <c r="M33" s="610"/>
      <c r="N33" s="611"/>
      <c r="O33" s="621"/>
      <c r="P33" s="612"/>
      <c r="Q33" s="612"/>
      <c r="R33" s="611"/>
      <c r="S33" s="613"/>
      <c r="T33" s="622"/>
      <c r="U33" s="622"/>
      <c r="V33" s="614"/>
      <c r="W33" s="614"/>
      <c r="X33" s="614"/>
      <c r="Y33" s="614"/>
      <c r="Z33" s="615"/>
      <c r="AA33" s="623"/>
      <c r="AB33" s="631"/>
      <c r="AE33" s="9"/>
    </row>
    <row r="34" ht="15.75" customHeight="1">
      <c r="A34" s="605"/>
      <c r="B34" s="607"/>
      <c r="C34" s="607"/>
      <c r="D34" s="607"/>
      <c r="E34" s="608"/>
      <c r="F34" s="607"/>
      <c r="G34" s="609"/>
      <c r="H34" s="610"/>
      <c r="I34" s="610"/>
      <c r="J34" s="610"/>
      <c r="K34" s="610"/>
      <c r="L34" s="610"/>
      <c r="M34" s="610"/>
      <c r="N34" s="611" t="s">
        <v>7486</v>
      </c>
      <c r="O34" s="621" t="s">
        <v>7487</v>
      </c>
      <c r="P34" s="612" t="s">
        <v>7469</v>
      </c>
      <c r="Q34" s="612"/>
      <c r="R34" s="611">
        <v>31.0</v>
      </c>
      <c r="S34" s="613">
        <f t="shared" ref="S34:S38" si="6">3.7*3.15</f>
        <v>11.655</v>
      </c>
      <c r="T34" s="622" t="s">
        <v>1581</v>
      </c>
      <c r="U34" s="622"/>
      <c r="V34" s="614" t="s">
        <v>7488</v>
      </c>
      <c r="W34" s="614" t="s">
        <v>7327</v>
      </c>
      <c r="X34" s="614"/>
      <c r="Y34" s="614"/>
      <c r="Z34" s="615" t="s">
        <v>7489</v>
      </c>
      <c r="AA34" s="623" t="s">
        <v>1581</v>
      </c>
      <c r="AB34" s="631" t="s">
        <v>5437</v>
      </c>
      <c r="AE34" s="9" t="str">
        <f t="shared" ref="AE34:AE38" si="7">CONCATENATE(O34," "," CON EL PUESTO NUMERO ",R34," CON EL GIRO ",P34," VIGENCIA DEL CONTRATO: ",AA34," LOCAL  ",AB34,", CONSTA EN EL SISTEMA: "," ",#REF!," ",AC34," ",AD34)</f>
        <v>#REF!</v>
      </c>
    </row>
    <row r="35" ht="15.75" customHeight="1">
      <c r="A35" s="605"/>
      <c r="B35" s="607"/>
      <c r="C35" s="607"/>
      <c r="D35" s="607"/>
      <c r="E35" s="608"/>
      <c r="F35" s="607"/>
      <c r="G35" s="609"/>
      <c r="H35" s="610"/>
      <c r="I35" s="610"/>
      <c r="J35" s="610"/>
      <c r="K35" s="610"/>
      <c r="L35" s="610"/>
      <c r="M35" s="610"/>
      <c r="N35" s="611" t="s">
        <v>7491</v>
      </c>
      <c r="O35" s="621" t="s">
        <v>7492</v>
      </c>
      <c r="P35" s="612" t="s">
        <v>7469</v>
      </c>
      <c r="Q35" s="612"/>
      <c r="R35" s="611">
        <v>32.0</v>
      </c>
      <c r="S35" s="613">
        <f t="shared" si="6"/>
        <v>11.655</v>
      </c>
      <c r="T35" s="622" t="s">
        <v>1581</v>
      </c>
      <c r="U35" s="622"/>
      <c r="V35" s="614"/>
      <c r="W35" s="614" t="s">
        <v>7327</v>
      </c>
      <c r="X35" s="614"/>
      <c r="Y35" s="614"/>
      <c r="Z35" s="615"/>
      <c r="AA35" s="623" t="s">
        <v>1581</v>
      </c>
      <c r="AB35" s="633" t="s">
        <v>7381</v>
      </c>
      <c r="AC35" s="9" t="s">
        <v>7375</v>
      </c>
      <c r="AE35" s="9" t="str">
        <f t="shared" si="7"/>
        <v>#REF!</v>
      </c>
    </row>
    <row r="36" ht="15.75" customHeight="1">
      <c r="A36" s="605"/>
      <c r="B36" s="607"/>
      <c r="C36" s="607"/>
      <c r="D36" s="607"/>
      <c r="E36" s="608"/>
      <c r="F36" s="607"/>
      <c r="G36" s="609"/>
      <c r="H36" s="610"/>
      <c r="I36" s="610"/>
      <c r="J36" s="610"/>
      <c r="K36" s="610"/>
      <c r="L36" s="610"/>
      <c r="M36" s="610"/>
      <c r="N36" s="611" t="s">
        <v>7494</v>
      </c>
      <c r="O36" s="621" t="s">
        <v>7495</v>
      </c>
      <c r="P36" s="612" t="s">
        <v>7469</v>
      </c>
      <c r="Q36" s="612"/>
      <c r="R36" s="611">
        <v>33.0</v>
      </c>
      <c r="S36" s="613">
        <f t="shared" si="6"/>
        <v>11.655</v>
      </c>
      <c r="T36" s="622" t="s">
        <v>1581</v>
      </c>
      <c r="U36" s="622"/>
      <c r="V36" s="614" t="s">
        <v>7496</v>
      </c>
      <c r="W36" s="614" t="s">
        <v>7327</v>
      </c>
      <c r="X36" s="614"/>
      <c r="Y36" s="614"/>
      <c r="Z36" s="615" t="s">
        <v>7497</v>
      </c>
      <c r="AA36" s="623" t="s">
        <v>1581</v>
      </c>
      <c r="AB36" s="633" t="s">
        <v>7381</v>
      </c>
      <c r="AC36" s="9" t="s">
        <v>7498</v>
      </c>
      <c r="AE36" s="9" t="str">
        <f t="shared" si="7"/>
        <v>#REF!</v>
      </c>
    </row>
    <row r="37" ht="15.75" customHeight="1">
      <c r="A37" s="605"/>
      <c r="B37" s="607"/>
      <c r="C37" s="607"/>
      <c r="D37" s="607"/>
      <c r="E37" s="608"/>
      <c r="F37" s="607"/>
      <c r="G37" s="609"/>
      <c r="H37" s="610"/>
      <c r="I37" s="610"/>
      <c r="J37" s="610"/>
      <c r="K37" s="610"/>
      <c r="L37" s="610"/>
      <c r="M37" s="610"/>
      <c r="N37" s="611">
        <v>1.90036819E9</v>
      </c>
      <c r="O37" s="621" t="s">
        <v>7500</v>
      </c>
      <c r="P37" s="612" t="s">
        <v>7501</v>
      </c>
      <c r="Q37" s="612"/>
      <c r="R37" s="611">
        <v>34.0</v>
      </c>
      <c r="S37" s="613">
        <f t="shared" si="6"/>
        <v>11.655</v>
      </c>
      <c r="T37" s="660" t="s">
        <v>7502</v>
      </c>
      <c r="U37" s="660"/>
      <c r="V37" s="614">
        <v>9.9300556E8</v>
      </c>
      <c r="W37" s="614" t="s">
        <v>7327</v>
      </c>
      <c r="X37" s="614"/>
      <c r="Y37" s="614"/>
      <c r="Z37" s="621" t="s">
        <v>7503</v>
      </c>
      <c r="AA37" s="660" t="s">
        <v>7502</v>
      </c>
      <c r="AB37" s="416" t="s">
        <v>7504</v>
      </c>
      <c r="AC37" s="416" t="s">
        <v>7504</v>
      </c>
      <c r="AE37" s="9" t="str">
        <f t="shared" si="7"/>
        <v>#REF!</v>
      </c>
    </row>
    <row r="38" ht="15.75" customHeight="1">
      <c r="A38" s="605"/>
      <c r="B38" s="607"/>
      <c r="C38" s="607"/>
      <c r="D38" s="607"/>
      <c r="E38" s="608"/>
      <c r="F38" s="607"/>
      <c r="G38" s="609"/>
      <c r="H38" s="610"/>
      <c r="I38" s="610"/>
      <c r="J38" s="610"/>
      <c r="K38" s="610"/>
      <c r="L38" s="610"/>
      <c r="M38" s="610"/>
      <c r="N38" s="611" t="s">
        <v>7506</v>
      </c>
      <c r="O38" s="621" t="s">
        <v>7507</v>
      </c>
      <c r="P38" s="612" t="s">
        <v>7469</v>
      </c>
      <c r="Q38" s="612"/>
      <c r="R38" s="611">
        <v>35.0</v>
      </c>
      <c r="S38" s="613">
        <f t="shared" si="6"/>
        <v>11.655</v>
      </c>
      <c r="T38" s="622" t="s">
        <v>1581</v>
      </c>
      <c r="U38" s="622"/>
      <c r="V38" s="614" t="s">
        <v>7508</v>
      </c>
      <c r="W38" s="614" t="s">
        <v>7327</v>
      </c>
      <c r="X38" s="614"/>
      <c r="Y38" s="614"/>
      <c r="Z38" s="615" t="s">
        <v>7509</v>
      </c>
      <c r="AA38" s="623" t="s">
        <v>1581</v>
      </c>
      <c r="AB38" s="631" t="s">
        <v>5437</v>
      </c>
      <c r="AE38" s="9" t="str">
        <f t="shared" si="7"/>
        <v>#REF!</v>
      </c>
    </row>
    <row r="39" ht="15.75" customHeight="1">
      <c r="A39" s="605"/>
      <c r="B39" s="607"/>
      <c r="C39" s="607"/>
      <c r="D39" s="607"/>
      <c r="E39" s="608"/>
      <c r="F39" s="607"/>
      <c r="G39" s="609"/>
      <c r="H39" s="610"/>
      <c r="I39" s="610"/>
      <c r="J39" s="610"/>
      <c r="K39" s="610"/>
      <c r="L39" s="610"/>
      <c r="M39" s="610"/>
      <c r="N39" s="611"/>
      <c r="O39" s="621"/>
      <c r="P39" s="612"/>
      <c r="Q39" s="612"/>
      <c r="R39" s="611"/>
      <c r="S39" s="613"/>
      <c r="T39" s="622"/>
      <c r="U39" s="622"/>
      <c r="V39" s="614"/>
      <c r="W39" s="614"/>
      <c r="X39" s="614"/>
      <c r="Y39" s="614"/>
      <c r="Z39" s="615"/>
      <c r="AA39" s="626"/>
      <c r="AB39" s="624"/>
      <c r="AE39" s="9"/>
    </row>
    <row r="40" ht="15.75" customHeight="1">
      <c r="A40" s="605"/>
      <c r="B40" s="607"/>
      <c r="C40" s="607"/>
      <c r="D40" s="607"/>
      <c r="E40" s="608"/>
      <c r="F40" s="607"/>
      <c r="G40" s="608"/>
      <c r="H40" s="610"/>
      <c r="I40" s="610"/>
      <c r="J40" s="610"/>
      <c r="K40" s="610"/>
      <c r="L40" s="610"/>
      <c r="M40" s="610"/>
      <c r="N40" s="611"/>
      <c r="O40" s="621"/>
      <c r="P40" s="612"/>
      <c r="Q40" s="612"/>
      <c r="R40" s="611"/>
      <c r="S40" s="613"/>
      <c r="T40" s="622"/>
      <c r="U40" s="622"/>
      <c r="V40" s="614"/>
      <c r="W40" s="614"/>
      <c r="X40" s="614"/>
      <c r="Y40" s="614"/>
      <c r="Z40" s="615"/>
      <c r="AA40" s="626"/>
      <c r="AB40" s="624"/>
      <c r="AE40" s="9"/>
    </row>
    <row r="41" ht="15.75" customHeight="1">
      <c r="A41" s="605"/>
      <c r="B41" s="607"/>
      <c r="C41" s="607"/>
      <c r="D41" s="607"/>
      <c r="E41" s="608"/>
      <c r="F41" s="607"/>
      <c r="G41" s="609"/>
      <c r="H41" s="610"/>
      <c r="I41" s="610"/>
      <c r="J41" s="610"/>
      <c r="K41" s="610"/>
      <c r="L41" s="610"/>
      <c r="M41" s="610"/>
      <c r="N41" s="611" t="s">
        <v>7515</v>
      </c>
      <c r="O41" s="621" t="s">
        <v>7516</v>
      </c>
      <c r="P41" s="612" t="s">
        <v>7469</v>
      </c>
      <c r="Q41" s="612"/>
      <c r="R41" s="611">
        <v>36.0</v>
      </c>
      <c r="S41" s="613">
        <f>3.7*3.15</f>
        <v>11.655</v>
      </c>
      <c r="T41" s="622">
        <f>DATE(YEAR(V41)+2,MONTH(V41),DAY(V41))</f>
        <v>730</v>
      </c>
      <c r="U41" s="622"/>
      <c r="V41" s="614"/>
      <c r="W41" s="614" t="s">
        <v>7327</v>
      </c>
      <c r="X41" s="614"/>
      <c r="Y41" s="614"/>
      <c r="Z41" s="615"/>
      <c r="AA41" s="626" t="s">
        <v>107</v>
      </c>
      <c r="AB41" s="624" t="s">
        <v>44</v>
      </c>
      <c r="AE41" s="9" t="str">
        <f>CONCATENATE(O41," "," CON EL PUESTO NUMERO ",R41," CON EL GIRO ",P41," VIGENCIA DEL CONTRATO: ",AA41," LOCAL  ",AB41,", CONSTA EN EL SISTEMA: "," ",#REF!," ",AC41," ",AD41)</f>
        <v>#REF!</v>
      </c>
    </row>
    <row r="42" ht="15.75" customHeight="1">
      <c r="A42" s="605"/>
      <c r="B42" s="607"/>
      <c r="C42" s="607"/>
      <c r="D42" s="607"/>
      <c r="E42" s="608"/>
      <c r="F42" s="607"/>
      <c r="G42" s="609"/>
      <c r="H42" s="610"/>
      <c r="I42" s="610"/>
      <c r="J42" s="610"/>
      <c r="K42" s="610"/>
      <c r="L42" s="610"/>
      <c r="M42" s="610"/>
      <c r="N42" s="611"/>
      <c r="O42" s="621"/>
      <c r="P42" s="612"/>
      <c r="Q42" s="612"/>
      <c r="R42" s="611"/>
      <c r="S42" s="613"/>
      <c r="T42" s="657"/>
      <c r="U42" s="657"/>
      <c r="V42" s="614"/>
      <c r="W42" s="614"/>
      <c r="X42" s="614"/>
      <c r="Y42" s="614"/>
      <c r="Z42" s="615"/>
      <c r="AA42" s="626"/>
      <c r="AB42" s="624"/>
      <c r="AE42" s="9"/>
    </row>
    <row r="43" ht="15.75" customHeight="1">
      <c r="A43" s="605"/>
      <c r="B43" s="607"/>
      <c r="C43" s="607"/>
      <c r="D43" s="607"/>
      <c r="E43" s="608"/>
      <c r="F43" s="607"/>
      <c r="G43" s="609"/>
      <c r="H43" s="610"/>
      <c r="I43" s="610"/>
      <c r="J43" s="610"/>
      <c r="K43" s="610"/>
      <c r="L43" s="610"/>
      <c r="M43" s="610"/>
      <c r="N43" s="611" t="s">
        <v>7520</v>
      </c>
      <c r="O43" s="621" t="s">
        <v>7521</v>
      </c>
      <c r="P43" s="612" t="s">
        <v>7469</v>
      </c>
      <c r="Q43" s="612"/>
      <c r="R43" s="611">
        <v>37.0</v>
      </c>
      <c r="S43" s="613">
        <f t="shared" ref="S43:S55" si="8">3.7*3.15</f>
        <v>11.655</v>
      </c>
      <c r="T43" s="657" t="s">
        <v>7522</v>
      </c>
      <c r="U43" s="657"/>
      <c r="V43" s="614" t="s">
        <v>7523</v>
      </c>
      <c r="W43" s="614" t="s">
        <v>7327</v>
      </c>
      <c r="X43" s="614"/>
      <c r="Y43" s="614"/>
      <c r="Z43" s="615" t="s">
        <v>7524</v>
      </c>
      <c r="AA43" s="626" t="s">
        <v>107</v>
      </c>
      <c r="AB43" s="624" t="s">
        <v>44</v>
      </c>
      <c r="AE43" s="9" t="str">
        <f t="shared" ref="AE43:AE95" si="9">CONCATENATE(O43," "," CON EL PUESTO NUMERO ",R43," CON EL GIRO ",P43," VIGENCIA DEL CONTRATO: ",AA43," LOCAL  ",AB43,", CONSTA EN EL SISTEMA: "," ",#REF!," ",AC43," ",AD43)</f>
        <v>#REF!</v>
      </c>
    </row>
    <row r="44" ht="15.75" customHeight="1">
      <c r="A44" s="605"/>
      <c r="B44" s="607"/>
      <c r="C44" s="607"/>
      <c r="D44" s="607"/>
      <c r="E44" s="608"/>
      <c r="F44" s="607"/>
      <c r="G44" s="609"/>
      <c r="H44" s="610"/>
      <c r="I44" s="610"/>
      <c r="J44" s="610"/>
      <c r="K44" s="610"/>
      <c r="L44" s="610"/>
      <c r="M44" s="610"/>
      <c r="N44" s="611" t="s">
        <v>7526</v>
      </c>
      <c r="O44" s="621" t="s">
        <v>7527</v>
      </c>
      <c r="P44" s="612" t="s">
        <v>7528</v>
      </c>
      <c r="Q44" s="612"/>
      <c r="R44" s="611">
        <v>38.0</v>
      </c>
      <c r="S44" s="613">
        <f t="shared" si="8"/>
        <v>11.655</v>
      </c>
      <c r="T44" s="622" t="s">
        <v>1581</v>
      </c>
      <c r="U44" s="622"/>
      <c r="V44" s="614"/>
      <c r="W44" s="614" t="s">
        <v>7327</v>
      </c>
      <c r="X44" s="614"/>
      <c r="Y44" s="614"/>
      <c r="Z44" s="615"/>
      <c r="AA44" s="623" t="s">
        <v>1581</v>
      </c>
      <c r="AB44" s="633" t="s">
        <v>7381</v>
      </c>
      <c r="AE44" s="9" t="str">
        <f t="shared" si="9"/>
        <v>#REF!</v>
      </c>
    </row>
    <row r="45" ht="15.75" customHeight="1">
      <c r="A45" s="605"/>
      <c r="B45" s="607"/>
      <c r="C45" s="607"/>
      <c r="D45" s="607"/>
      <c r="E45" s="608"/>
      <c r="F45" s="607"/>
      <c r="G45" s="609"/>
      <c r="H45" s="610"/>
      <c r="I45" s="610"/>
      <c r="J45" s="610"/>
      <c r="K45" s="610"/>
      <c r="L45" s="610"/>
      <c r="M45" s="610"/>
      <c r="N45" s="611" t="s">
        <v>7530</v>
      </c>
      <c r="O45" s="621" t="s">
        <v>7531</v>
      </c>
      <c r="P45" s="612" t="s">
        <v>7469</v>
      </c>
      <c r="Q45" s="612"/>
      <c r="R45" s="611">
        <v>39.0</v>
      </c>
      <c r="S45" s="613">
        <f t="shared" si="8"/>
        <v>11.655</v>
      </c>
      <c r="T45" s="622" t="s">
        <v>1581</v>
      </c>
      <c r="U45" s="622"/>
      <c r="V45" s="614" t="s">
        <v>7532</v>
      </c>
      <c r="W45" s="614" t="s">
        <v>7327</v>
      </c>
      <c r="X45" s="614"/>
      <c r="Y45" s="614"/>
      <c r="Z45" s="615" t="s">
        <v>7533</v>
      </c>
      <c r="AA45" s="623" t="s">
        <v>1581</v>
      </c>
      <c r="AB45" s="624" t="s">
        <v>44</v>
      </c>
      <c r="AE45" s="9" t="str">
        <f t="shared" si="9"/>
        <v>#REF!</v>
      </c>
    </row>
    <row r="46" ht="15.75" customHeight="1">
      <c r="A46" s="605"/>
      <c r="B46" s="607"/>
      <c r="C46" s="607"/>
      <c r="D46" s="607"/>
      <c r="E46" s="608"/>
      <c r="F46" s="607"/>
      <c r="G46" s="609"/>
      <c r="H46" s="610"/>
      <c r="I46" s="610"/>
      <c r="J46" s="610"/>
      <c r="K46" s="610"/>
      <c r="L46" s="610"/>
      <c r="M46" s="610"/>
      <c r="N46" s="611" t="s">
        <v>7535</v>
      </c>
      <c r="O46" s="621" t="s">
        <v>7536</v>
      </c>
      <c r="P46" s="612" t="s">
        <v>7469</v>
      </c>
      <c r="Q46" s="612"/>
      <c r="R46" s="611">
        <v>40.0</v>
      </c>
      <c r="S46" s="613">
        <f t="shared" si="8"/>
        <v>11.655</v>
      </c>
      <c r="T46" s="622" t="s">
        <v>1581</v>
      </c>
      <c r="U46" s="622"/>
      <c r="V46" s="614" t="s">
        <v>7537</v>
      </c>
      <c r="W46" s="614" t="s">
        <v>7327</v>
      </c>
      <c r="X46" s="614"/>
      <c r="Y46" s="614"/>
      <c r="Z46" s="615" t="s">
        <v>7538</v>
      </c>
      <c r="AA46" s="623" t="s">
        <v>1581</v>
      </c>
      <c r="AB46" s="624" t="s">
        <v>44</v>
      </c>
      <c r="AE46" s="9" t="str">
        <f t="shared" si="9"/>
        <v>#REF!</v>
      </c>
    </row>
    <row r="47" ht="15.75" customHeight="1">
      <c r="A47" s="605"/>
      <c r="B47" s="607"/>
      <c r="C47" s="607"/>
      <c r="D47" s="607"/>
      <c r="E47" s="608"/>
      <c r="F47" s="607"/>
      <c r="G47" s="609"/>
      <c r="H47" s="610"/>
      <c r="I47" s="610"/>
      <c r="J47" s="610"/>
      <c r="K47" s="610"/>
      <c r="L47" s="610"/>
      <c r="M47" s="610"/>
      <c r="N47" s="611" t="s">
        <v>7540</v>
      </c>
      <c r="O47" s="621" t="s">
        <v>7541</v>
      </c>
      <c r="P47" s="612" t="s">
        <v>7469</v>
      </c>
      <c r="Q47" s="612"/>
      <c r="R47" s="611">
        <v>41.0</v>
      </c>
      <c r="S47" s="613">
        <f t="shared" si="8"/>
        <v>11.655</v>
      </c>
      <c r="T47" s="622" t="s">
        <v>1581</v>
      </c>
      <c r="U47" s="622"/>
      <c r="V47" s="614">
        <v>2851032.0</v>
      </c>
      <c r="W47" s="614" t="s">
        <v>7327</v>
      </c>
      <c r="X47" s="614"/>
      <c r="Y47" s="614"/>
      <c r="Z47" s="615" t="s">
        <v>7542</v>
      </c>
      <c r="AA47" s="623" t="s">
        <v>1581</v>
      </c>
      <c r="AB47" s="624" t="s">
        <v>44</v>
      </c>
      <c r="AE47" s="9" t="str">
        <f t="shared" si="9"/>
        <v>#REF!</v>
      </c>
    </row>
    <row r="48" ht="15.75" customHeight="1">
      <c r="A48" s="605"/>
      <c r="B48" s="607"/>
      <c r="C48" s="607"/>
      <c r="D48" s="607"/>
      <c r="E48" s="608"/>
      <c r="F48" s="607"/>
      <c r="G48" s="609"/>
      <c r="H48" s="610"/>
      <c r="I48" s="610"/>
      <c r="J48" s="610"/>
      <c r="K48" s="610"/>
      <c r="L48" s="610"/>
      <c r="M48" s="610"/>
      <c r="N48" s="611" t="s">
        <v>7544</v>
      </c>
      <c r="O48" s="621" t="s">
        <v>7545</v>
      </c>
      <c r="P48" s="612" t="s">
        <v>7469</v>
      </c>
      <c r="Q48" s="612"/>
      <c r="R48" s="611">
        <v>42.0</v>
      </c>
      <c r="S48" s="613">
        <f t="shared" si="8"/>
        <v>11.655</v>
      </c>
      <c r="T48" s="622" t="s">
        <v>1581</v>
      </c>
      <c r="U48" s="622"/>
      <c r="V48" s="614">
        <v>4189373.0</v>
      </c>
      <c r="W48" s="614" t="s">
        <v>7327</v>
      </c>
      <c r="X48" s="614"/>
      <c r="Y48" s="614"/>
      <c r="Z48" s="615" t="s">
        <v>7546</v>
      </c>
      <c r="AA48" s="623" t="s">
        <v>1581</v>
      </c>
      <c r="AB48" s="633" t="s">
        <v>7381</v>
      </c>
      <c r="AE48" s="9" t="str">
        <f t="shared" si="9"/>
        <v>#REF!</v>
      </c>
    </row>
    <row r="49" ht="15.75" customHeight="1">
      <c r="A49" s="605"/>
      <c r="B49" s="607"/>
      <c r="C49" s="607"/>
      <c r="D49" s="607"/>
      <c r="E49" s="608"/>
      <c r="F49" s="607"/>
      <c r="G49" s="609"/>
      <c r="H49" s="610"/>
      <c r="I49" s="610"/>
      <c r="J49" s="610"/>
      <c r="K49" s="610"/>
      <c r="L49" s="610"/>
      <c r="M49" s="610"/>
      <c r="N49" s="611"/>
      <c r="O49" s="611" t="s">
        <v>7548</v>
      </c>
      <c r="P49" s="612" t="s">
        <v>7469</v>
      </c>
      <c r="Q49" s="612"/>
      <c r="R49" s="611">
        <v>43.0</v>
      </c>
      <c r="S49" s="613">
        <f t="shared" si="8"/>
        <v>11.655</v>
      </c>
      <c r="T49" s="611" t="s">
        <v>7548</v>
      </c>
      <c r="U49" s="611"/>
      <c r="V49" s="661">
        <v>8.9815314E8</v>
      </c>
      <c r="W49" s="614" t="s">
        <v>7327</v>
      </c>
      <c r="X49" s="614"/>
      <c r="Y49" s="614"/>
      <c r="Z49" s="615" t="s">
        <v>7549</v>
      </c>
      <c r="AA49" s="626" t="s">
        <v>107</v>
      </c>
      <c r="AB49" s="631" t="s">
        <v>5437</v>
      </c>
      <c r="AC49" s="9" t="s">
        <v>7550</v>
      </c>
      <c r="AE49" s="9" t="str">
        <f t="shared" si="9"/>
        <v>#REF!</v>
      </c>
    </row>
    <row r="50" ht="15.75" customHeight="1">
      <c r="A50" s="605"/>
      <c r="B50" s="607"/>
      <c r="C50" s="607"/>
      <c r="D50" s="607"/>
      <c r="E50" s="608"/>
      <c r="F50" s="607"/>
      <c r="G50" s="609"/>
      <c r="H50" s="610"/>
      <c r="I50" s="610"/>
      <c r="J50" s="610"/>
      <c r="K50" s="610"/>
      <c r="L50" s="610"/>
      <c r="M50" s="610"/>
      <c r="N50" s="611" t="s">
        <v>7552</v>
      </c>
      <c r="O50" s="621" t="s">
        <v>7553</v>
      </c>
      <c r="P50" s="612" t="s">
        <v>7528</v>
      </c>
      <c r="Q50" s="612"/>
      <c r="R50" s="611">
        <v>44.0</v>
      </c>
      <c r="S50" s="613">
        <f t="shared" si="8"/>
        <v>11.655</v>
      </c>
      <c r="T50" s="622" t="s">
        <v>1581</v>
      </c>
      <c r="U50" s="622"/>
      <c r="V50" s="614"/>
      <c r="W50" s="614" t="s">
        <v>7327</v>
      </c>
      <c r="X50" s="614"/>
      <c r="Y50" s="614"/>
      <c r="Z50" s="615"/>
      <c r="AA50" s="623" t="s">
        <v>1581</v>
      </c>
      <c r="AB50" s="624" t="s">
        <v>44</v>
      </c>
      <c r="AE50" s="9" t="str">
        <f t="shared" si="9"/>
        <v>#REF!</v>
      </c>
    </row>
    <row r="51" ht="15.75" customHeight="1">
      <c r="A51" s="605"/>
      <c r="B51" s="607"/>
      <c r="C51" s="607"/>
      <c r="D51" s="607"/>
      <c r="E51" s="608"/>
      <c r="F51" s="607"/>
      <c r="G51" s="609"/>
      <c r="H51" s="610"/>
      <c r="I51" s="610"/>
      <c r="J51" s="610"/>
      <c r="K51" s="610"/>
      <c r="L51" s="610"/>
      <c r="M51" s="610"/>
      <c r="N51" s="611" t="s">
        <v>7555</v>
      </c>
      <c r="O51" s="621" t="s">
        <v>7556</v>
      </c>
      <c r="P51" s="612" t="s">
        <v>7469</v>
      </c>
      <c r="Q51" s="612"/>
      <c r="R51" s="611">
        <v>45.0</v>
      </c>
      <c r="S51" s="613">
        <f t="shared" si="8"/>
        <v>11.655</v>
      </c>
      <c r="T51" s="622" t="s">
        <v>1581</v>
      </c>
      <c r="U51" s="622"/>
      <c r="V51" s="614"/>
      <c r="W51" s="614" t="s">
        <v>7327</v>
      </c>
      <c r="X51" s="614"/>
      <c r="Y51" s="614"/>
      <c r="Z51" s="615"/>
      <c r="AA51" s="623" t="s">
        <v>1581</v>
      </c>
      <c r="AB51" s="624" t="s">
        <v>44</v>
      </c>
      <c r="AE51" s="9" t="str">
        <f t="shared" si="9"/>
        <v>#REF!</v>
      </c>
    </row>
    <row r="52" ht="15.75" customHeight="1">
      <c r="A52" s="605"/>
      <c r="B52" s="607"/>
      <c r="C52" s="607"/>
      <c r="D52" s="607"/>
      <c r="E52" s="608"/>
      <c r="F52" s="607"/>
      <c r="G52" s="609"/>
      <c r="H52" s="610"/>
      <c r="I52" s="610"/>
      <c r="J52" s="610"/>
      <c r="K52" s="610"/>
      <c r="L52" s="610"/>
      <c r="M52" s="610"/>
      <c r="N52" s="611" t="s">
        <v>7558</v>
      </c>
      <c r="O52" s="621" t="s">
        <v>7559</v>
      </c>
      <c r="P52" s="612" t="s">
        <v>7469</v>
      </c>
      <c r="Q52" s="612"/>
      <c r="R52" s="611">
        <v>46.0</v>
      </c>
      <c r="S52" s="613">
        <f t="shared" si="8"/>
        <v>11.655</v>
      </c>
      <c r="T52" s="657" t="s">
        <v>7522</v>
      </c>
      <c r="U52" s="657"/>
      <c r="V52" s="614"/>
      <c r="W52" s="614" t="s">
        <v>7327</v>
      </c>
      <c r="X52" s="614"/>
      <c r="Y52" s="614"/>
      <c r="Z52" s="615"/>
      <c r="AA52" s="647" t="s">
        <v>41</v>
      </c>
      <c r="AB52" s="631" t="s">
        <v>5437</v>
      </c>
      <c r="AE52" s="9" t="str">
        <f t="shared" si="9"/>
        <v>#REF!</v>
      </c>
    </row>
    <row r="53" ht="15.75" customHeight="1">
      <c r="A53" s="605"/>
      <c r="B53" s="607"/>
      <c r="C53" s="607"/>
      <c r="D53" s="607"/>
      <c r="E53" s="608"/>
      <c r="F53" s="607"/>
      <c r="G53" s="609"/>
      <c r="H53" s="610"/>
      <c r="I53" s="610"/>
      <c r="J53" s="610"/>
      <c r="K53" s="610"/>
      <c r="L53" s="610"/>
      <c r="M53" s="610"/>
      <c r="N53" s="611" t="s">
        <v>7562</v>
      </c>
      <c r="O53" s="621" t="s">
        <v>7563</v>
      </c>
      <c r="P53" s="612" t="s">
        <v>7469</v>
      </c>
      <c r="Q53" s="612"/>
      <c r="R53" s="611">
        <v>47.0</v>
      </c>
      <c r="S53" s="613">
        <f t="shared" si="8"/>
        <v>11.655</v>
      </c>
      <c r="T53" s="622" t="s">
        <v>1581</v>
      </c>
      <c r="U53" s="622"/>
      <c r="V53" s="614"/>
      <c r="W53" s="614" t="s">
        <v>7327</v>
      </c>
      <c r="X53" s="614"/>
      <c r="Y53" s="614"/>
      <c r="Z53" s="615"/>
      <c r="AA53" s="623" t="s">
        <v>1581</v>
      </c>
      <c r="AB53" s="631" t="s">
        <v>7564</v>
      </c>
      <c r="AC53" s="9" t="s">
        <v>44</v>
      </c>
      <c r="AE53" s="9" t="str">
        <f t="shared" si="9"/>
        <v>#REF!</v>
      </c>
    </row>
    <row r="54" ht="15.75" customHeight="1">
      <c r="A54" s="605"/>
      <c r="B54" s="607"/>
      <c r="C54" s="607"/>
      <c r="D54" s="607"/>
      <c r="E54" s="608"/>
      <c r="F54" s="607"/>
      <c r="G54" s="609"/>
      <c r="H54" s="649"/>
      <c r="I54" s="649"/>
      <c r="J54" s="649"/>
      <c r="K54" s="649"/>
      <c r="L54" s="649"/>
      <c r="M54" s="649"/>
      <c r="N54" s="656" t="s">
        <v>7566</v>
      </c>
      <c r="O54" s="621" t="s">
        <v>7567</v>
      </c>
      <c r="P54" s="612" t="s">
        <v>7469</v>
      </c>
      <c r="Q54" s="612"/>
      <c r="R54" s="611">
        <v>48.0</v>
      </c>
      <c r="S54" s="613">
        <f t="shared" si="8"/>
        <v>11.655</v>
      </c>
      <c r="T54" s="621" t="s">
        <v>7568</v>
      </c>
      <c r="U54" s="621"/>
      <c r="V54" s="614"/>
      <c r="W54" s="614" t="s">
        <v>7327</v>
      </c>
      <c r="X54" s="614"/>
      <c r="Y54" s="614"/>
      <c r="Z54" s="615"/>
      <c r="AA54" s="662">
        <v>44766.0</v>
      </c>
      <c r="AB54" s="633" t="s">
        <v>44</v>
      </c>
      <c r="AE54" s="9" t="str">
        <f t="shared" si="9"/>
        <v>#REF!</v>
      </c>
    </row>
    <row r="55" ht="15.75" customHeight="1">
      <c r="A55" s="605"/>
      <c r="B55" s="607"/>
      <c r="C55" s="607"/>
      <c r="D55" s="607"/>
      <c r="E55" s="608"/>
      <c r="F55" s="607"/>
      <c r="G55" s="609"/>
      <c r="H55" s="610"/>
      <c r="I55" s="610"/>
      <c r="J55" s="610"/>
      <c r="K55" s="610"/>
      <c r="L55" s="610"/>
      <c r="M55" s="610"/>
      <c r="N55" s="611" t="s">
        <v>7572</v>
      </c>
      <c r="O55" s="621" t="s">
        <v>7573</v>
      </c>
      <c r="P55" s="612" t="s">
        <v>7469</v>
      </c>
      <c r="Q55" s="612"/>
      <c r="R55" s="611">
        <v>49.0</v>
      </c>
      <c r="S55" s="613">
        <f t="shared" si="8"/>
        <v>11.655</v>
      </c>
      <c r="T55" s="622" t="s">
        <v>1581</v>
      </c>
      <c r="U55" s="622"/>
      <c r="V55" s="614" t="s">
        <v>7574</v>
      </c>
      <c r="W55" s="614" t="s">
        <v>7327</v>
      </c>
      <c r="X55" s="614"/>
      <c r="Y55" s="614"/>
      <c r="Z55" s="615" t="s">
        <v>7575</v>
      </c>
      <c r="AA55" s="623" t="s">
        <v>1581</v>
      </c>
      <c r="AB55" s="631" t="s">
        <v>5437</v>
      </c>
      <c r="AE55" s="9" t="str">
        <f t="shared" si="9"/>
        <v>#REF!</v>
      </c>
    </row>
    <row r="56" ht="15.75" customHeight="1">
      <c r="A56" s="605"/>
      <c r="B56" s="607"/>
      <c r="C56" s="607"/>
      <c r="D56" s="607"/>
      <c r="E56" s="608"/>
      <c r="F56" s="607"/>
      <c r="G56" s="609"/>
      <c r="H56" s="610"/>
      <c r="I56" s="610"/>
      <c r="J56" s="610"/>
      <c r="K56" s="610"/>
      <c r="L56" s="610"/>
      <c r="M56" s="610"/>
      <c r="N56" s="611" t="s">
        <v>7579</v>
      </c>
      <c r="O56" s="621" t="s">
        <v>7580</v>
      </c>
      <c r="P56" s="612" t="s">
        <v>3640</v>
      </c>
      <c r="Q56" s="612"/>
      <c r="R56" s="611">
        <v>50.0</v>
      </c>
      <c r="S56" s="613">
        <f t="shared" ref="S56:S57" si="10">2.4*2.2</f>
        <v>5.28</v>
      </c>
      <c r="T56" s="622" t="s">
        <v>1581</v>
      </c>
      <c r="U56" s="622"/>
      <c r="V56" s="614" t="s">
        <v>7581</v>
      </c>
      <c r="W56" s="614" t="s">
        <v>7327</v>
      </c>
      <c r="X56" s="614"/>
      <c r="Y56" s="614"/>
      <c r="Z56" s="615" t="s">
        <v>7582</v>
      </c>
      <c r="AA56" s="623" t="s">
        <v>1581</v>
      </c>
      <c r="AB56" s="624" t="s">
        <v>44</v>
      </c>
      <c r="AC56" s="9" t="s">
        <v>7417</v>
      </c>
      <c r="AE56" s="9" t="str">
        <f t="shared" si="9"/>
        <v>#REF!</v>
      </c>
    </row>
    <row r="57" ht="15.75" customHeight="1">
      <c r="A57" s="605"/>
      <c r="B57" s="607"/>
      <c r="C57" s="607"/>
      <c r="D57" s="607"/>
      <c r="E57" s="608"/>
      <c r="F57" s="607"/>
      <c r="G57" s="609"/>
      <c r="H57" s="610"/>
      <c r="I57" s="610"/>
      <c r="J57" s="610"/>
      <c r="K57" s="610"/>
      <c r="L57" s="610"/>
      <c r="M57" s="610"/>
      <c r="N57" s="611" t="s">
        <v>7579</v>
      </c>
      <c r="O57" s="621" t="s">
        <v>7580</v>
      </c>
      <c r="P57" s="612" t="s">
        <v>3640</v>
      </c>
      <c r="Q57" s="612"/>
      <c r="R57" s="611">
        <v>51.0</v>
      </c>
      <c r="S57" s="613">
        <f t="shared" si="10"/>
        <v>5.28</v>
      </c>
      <c r="T57" s="622" t="s">
        <v>1581</v>
      </c>
      <c r="U57" s="622"/>
      <c r="V57" s="614" t="s">
        <v>7581</v>
      </c>
      <c r="W57" s="614" t="s">
        <v>7327</v>
      </c>
      <c r="X57" s="614"/>
      <c r="Y57" s="614"/>
      <c r="Z57" s="615" t="s">
        <v>7582</v>
      </c>
      <c r="AA57" s="623" t="s">
        <v>1581</v>
      </c>
      <c r="AB57" s="624" t="s">
        <v>44</v>
      </c>
      <c r="AC57" s="9" t="s">
        <v>7417</v>
      </c>
      <c r="AE57" s="9" t="str">
        <f t="shared" si="9"/>
        <v>#REF!</v>
      </c>
    </row>
    <row r="58" ht="15.75" customHeight="1">
      <c r="A58" s="605"/>
      <c r="B58" s="607"/>
      <c r="C58" s="607"/>
      <c r="D58" s="607"/>
      <c r="E58" s="608"/>
      <c r="F58" s="607"/>
      <c r="G58" s="609"/>
      <c r="H58" s="610"/>
      <c r="I58" s="610"/>
      <c r="J58" s="610"/>
      <c r="K58" s="610"/>
      <c r="L58" s="610"/>
      <c r="M58" s="610"/>
      <c r="N58" s="611" t="s">
        <v>7585</v>
      </c>
      <c r="O58" s="621" t="s">
        <v>7586</v>
      </c>
      <c r="P58" s="612" t="s">
        <v>3640</v>
      </c>
      <c r="Q58" s="612"/>
      <c r="R58" s="611">
        <v>52.0</v>
      </c>
      <c r="S58" s="613">
        <f>2.4*2.4</f>
        <v>5.76</v>
      </c>
      <c r="T58" s="622" t="s">
        <v>1581</v>
      </c>
      <c r="U58" s="622"/>
      <c r="V58" s="614" t="s">
        <v>7587</v>
      </c>
      <c r="W58" s="614" t="s">
        <v>7327</v>
      </c>
      <c r="X58" s="614"/>
      <c r="Y58" s="614"/>
      <c r="Z58" s="615" t="s">
        <v>7582</v>
      </c>
      <c r="AA58" s="623" t="s">
        <v>1581</v>
      </c>
      <c r="AB58" s="624" t="s">
        <v>44</v>
      </c>
      <c r="AE58" s="9" t="str">
        <f t="shared" si="9"/>
        <v>#REF!</v>
      </c>
    </row>
    <row r="59" ht="15.75" customHeight="1">
      <c r="A59" s="605"/>
      <c r="B59" s="607"/>
      <c r="C59" s="607"/>
      <c r="D59" s="607"/>
      <c r="E59" s="608"/>
      <c r="F59" s="607"/>
      <c r="G59" s="609"/>
      <c r="H59" s="610"/>
      <c r="I59" s="610"/>
      <c r="J59" s="610"/>
      <c r="K59" s="610"/>
      <c r="L59" s="610"/>
      <c r="M59" s="610"/>
      <c r="N59" s="611" t="s">
        <v>7589</v>
      </c>
      <c r="O59" s="621" t="s">
        <v>7590</v>
      </c>
      <c r="P59" s="612" t="s">
        <v>3640</v>
      </c>
      <c r="Q59" s="612"/>
      <c r="R59" s="611">
        <v>53.0</v>
      </c>
      <c r="S59" s="613">
        <f t="shared" ref="S59:S62" si="11">2.4*2.2</f>
        <v>5.28</v>
      </c>
      <c r="T59" s="622" t="s">
        <v>1581</v>
      </c>
      <c r="U59" s="622"/>
      <c r="V59" s="614" t="s">
        <v>7591</v>
      </c>
      <c r="W59" s="614" t="s">
        <v>7327</v>
      </c>
      <c r="X59" s="614"/>
      <c r="Y59" s="614"/>
      <c r="Z59" s="615" t="s">
        <v>7582</v>
      </c>
      <c r="AA59" s="623" t="s">
        <v>1581</v>
      </c>
      <c r="AB59" s="633" t="s">
        <v>7381</v>
      </c>
      <c r="AE59" s="9" t="str">
        <f t="shared" si="9"/>
        <v>#REF!</v>
      </c>
    </row>
    <row r="60" ht="15.75" customHeight="1">
      <c r="A60" s="605"/>
      <c r="B60" s="607"/>
      <c r="C60" s="607"/>
      <c r="D60" s="607"/>
      <c r="E60" s="608"/>
      <c r="F60" s="607"/>
      <c r="G60" s="609"/>
      <c r="H60" s="610"/>
      <c r="I60" s="610"/>
      <c r="J60" s="610"/>
      <c r="K60" s="610"/>
      <c r="L60" s="610"/>
      <c r="M60" s="610"/>
      <c r="N60" s="611" t="s">
        <v>7593</v>
      </c>
      <c r="O60" s="621" t="s">
        <v>7594</v>
      </c>
      <c r="P60" s="612" t="s">
        <v>3640</v>
      </c>
      <c r="Q60" s="612"/>
      <c r="R60" s="611">
        <v>54.0</v>
      </c>
      <c r="S60" s="613">
        <f t="shared" si="11"/>
        <v>5.28</v>
      </c>
      <c r="T60" s="663">
        <v>45138.0</v>
      </c>
      <c r="U60" s="663"/>
      <c r="V60" s="614">
        <v>2880757.0</v>
      </c>
      <c r="W60" s="614" t="s">
        <v>7327</v>
      </c>
      <c r="X60" s="614"/>
      <c r="Y60" s="614"/>
      <c r="Z60" s="615" t="s">
        <v>7582</v>
      </c>
      <c r="AA60" s="626" t="s">
        <v>107</v>
      </c>
      <c r="AB60" s="633" t="s">
        <v>7381</v>
      </c>
      <c r="AC60" s="9" t="s">
        <v>7375</v>
      </c>
      <c r="AE60" s="9" t="str">
        <f t="shared" si="9"/>
        <v>#REF!</v>
      </c>
    </row>
    <row r="61" ht="15.75" customHeight="1">
      <c r="A61" s="605"/>
      <c r="B61" s="607"/>
      <c r="C61" s="607"/>
      <c r="D61" s="607"/>
      <c r="E61" s="608"/>
      <c r="F61" s="607"/>
      <c r="G61" s="609"/>
      <c r="H61" s="610"/>
      <c r="I61" s="610"/>
      <c r="J61" s="610"/>
      <c r="K61" s="610"/>
      <c r="L61" s="610"/>
      <c r="M61" s="610"/>
      <c r="N61" s="611" t="s">
        <v>7596</v>
      </c>
      <c r="O61" s="621" t="s">
        <v>7597</v>
      </c>
      <c r="P61" s="612" t="s">
        <v>3640</v>
      </c>
      <c r="Q61" s="612"/>
      <c r="R61" s="611">
        <v>55.0</v>
      </c>
      <c r="S61" s="613">
        <f t="shared" si="11"/>
        <v>5.28</v>
      </c>
      <c r="T61" s="622" t="s">
        <v>1581</v>
      </c>
      <c r="U61" s="622"/>
      <c r="V61" s="614" t="s">
        <v>7598</v>
      </c>
      <c r="W61" s="614" t="s">
        <v>7327</v>
      </c>
      <c r="X61" s="614"/>
      <c r="Y61" s="614"/>
      <c r="Z61" s="615" t="s">
        <v>7599</v>
      </c>
      <c r="AA61" s="623" t="s">
        <v>1581</v>
      </c>
      <c r="AB61" s="624" t="s">
        <v>44</v>
      </c>
      <c r="AE61" s="9" t="str">
        <f t="shared" si="9"/>
        <v>#REF!</v>
      </c>
    </row>
    <row r="62" ht="15.75" customHeight="1">
      <c r="A62" s="605"/>
      <c r="B62" s="607"/>
      <c r="C62" s="607"/>
      <c r="D62" s="607"/>
      <c r="E62" s="608"/>
      <c r="F62" s="607"/>
      <c r="G62" s="609"/>
      <c r="H62" s="610"/>
      <c r="I62" s="610"/>
      <c r="J62" s="610"/>
      <c r="K62" s="610"/>
      <c r="L62" s="610"/>
      <c r="M62" s="610"/>
      <c r="N62" s="611" t="s">
        <v>7601</v>
      </c>
      <c r="O62" s="621" t="s">
        <v>7602</v>
      </c>
      <c r="P62" s="664" t="s">
        <v>3640</v>
      </c>
      <c r="Q62" s="664"/>
      <c r="R62" s="611">
        <v>56.0</v>
      </c>
      <c r="S62" s="613">
        <f t="shared" si="11"/>
        <v>5.28</v>
      </c>
      <c r="T62" s="622" t="s">
        <v>1581</v>
      </c>
      <c r="U62" s="622"/>
      <c r="V62" s="614" t="s">
        <v>7603</v>
      </c>
      <c r="W62" s="614" t="s">
        <v>7327</v>
      </c>
      <c r="X62" s="614"/>
      <c r="Y62" s="614"/>
      <c r="Z62" s="615" t="s">
        <v>7599</v>
      </c>
      <c r="AA62" s="623" t="s">
        <v>1581</v>
      </c>
      <c r="AB62" s="633" t="s">
        <v>7381</v>
      </c>
      <c r="AE62" s="9" t="str">
        <f t="shared" si="9"/>
        <v>#REF!</v>
      </c>
    </row>
    <row r="63" ht="15.75" customHeight="1">
      <c r="A63" s="605"/>
      <c r="B63" s="607"/>
      <c r="C63" s="607"/>
      <c r="D63" s="607"/>
      <c r="E63" s="608"/>
      <c r="F63" s="607"/>
      <c r="G63" s="609"/>
      <c r="H63" s="610"/>
      <c r="I63" s="610"/>
      <c r="J63" s="610"/>
      <c r="K63" s="610"/>
      <c r="L63" s="610"/>
      <c r="M63" s="610"/>
      <c r="N63" s="611" t="s">
        <v>7605</v>
      </c>
      <c r="O63" s="621" t="s">
        <v>7606</v>
      </c>
      <c r="P63" s="612" t="s">
        <v>1755</v>
      </c>
      <c r="Q63" s="612"/>
      <c r="R63" s="611">
        <v>57.0</v>
      </c>
      <c r="S63" s="613">
        <f t="shared" ref="S63:S95" si="12">2.3*2.3</f>
        <v>5.29</v>
      </c>
      <c r="T63" s="622" t="s">
        <v>1581</v>
      </c>
      <c r="U63" s="622"/>
      <c r="V63" s="614" t="s">
        <v>7607</v>
      </c>
      <c r="W63" s="614" t="s">
        <v>7327</v>
      </c>
      <c r="X63" s="614"/>
      <c r="Y63" s="614"/>
      <c r="Z63" s="615" t="s">
        <v>7608</v>
      </c>
      <c r="AA63" s="623" t="s">
        <v>1581</v>
      </c>
      <c r="AB63" s="624" t="s">
        <v>44</v>
      </c>
      <c r="AE63" s="9" t="str">
        <f t="shared" si="9"/>
        <v>#REF!</v>
      </c>
    </row>
    <row r="64" ht="15.75" customHeight="1">
      <c r="A64" s="605"/>
      <c r="B64" s="607"/>
      <c r="C64" s="607"/>
      <c r="D64" s="607"/>
      <c r="E64" s="608"/>
      <c r="F64" s="607"/>
      <c r="G64" s="609"/>
      <c r="H64" s="610"/>
      <c r="I64" s="610"/>
      <c r="J64" s="610"/>
      <c r="K64" s="610"/>
      <c r="L64" s="610"/>
      <c r="M64" s="610"/>
      <c r="N64" s="611" t="s">
        <v>7613</v>
      </c>
      <c r="O64" s="621" t="s">
        <v>7614</v>
      </c>
      <c r="P64" s="612" t="s">
        <v>1755</v>
      </c>
      <c r="Q64" s="612"/>
      <c r="R64" s="611">
        <v>58.0</v>
      </c>
      <c r="S64" s="613">
        <f t="shared" si="12"/>
        <v>5.29</v>
      </c>
      <c r="T64" s="622" t="s">
        <v>1581</v>
      </c>
      <c r="U64" s="622"/>
      <c r="V64" s="614" t="s">
        <v>7615</v>
      </c>
      <c r="W64" s="614" t="s">
        <v>7327</v>
      </c>
      <c r="X64" s="614"/>
      <c r="Y64" s="614"/>
      <c r="Z64" s="615" t="s">
        <v>7533</v>
      </c>
      <c r="AA64" s="623" t="s">
        <v>1581</v>
      </c>
      <c r="AB64" s="624" t="s">
        <v>44</v>
      </c>
      <c r="AC64" s="9" t="s">
        <v>7417</v>
      </c>
      <c r="AE64" s="9" t="str">
        <f t="shared" si="9"/>
        <v>#REF!</v>
      </c>
    </row>
    <row r="65" ht="15.75" customHeight="1">
      <c r="A65" s="605"/>
      <c r="B65" s="607"/>
      <c r="C65" s="607"/>
      <c r="D65" s="607"/>
      <c r="E65" s="608"/>
      <c r="F65" s="607"/>
      <c r="G65" s="609"/>
      <c r="H65" s="610"/>
      <c r="I65" s="610"/>
      <c r="J65" s="610"/>
      <c r="K65" s="610"/>
      <c r="L65" s="610"/>
      <c r="M65" s="610"/>
      <c r="N65" s="611" t="s">
        <v>7613</v>
      </c>
      <c r="O65" s="621" t="s">
        <v>7614</v>
      </c>
      <c r="P65" s="612" t="s">
        <v>1755</v>
      </c>
      <c r="Q65" s="612"/>
      <c r="R65" s="611">
        <v>59.0</v>
      </c>
      <c r="S65" s="613">
        <f t="shared" si="12"/>
        <v>5.29</v>
      </c>
      <c r="T65" s="622" t="s">
        <v>1581</v>
      </c>
      <c r="U65" s="622"/>
      <c r="V65" s="614" t="s">
        <v>7615</v>
      </c>
      <c r="W65" s="614" t="s">
        <v>7327</v>
      </c>
      <c r="X65" s="614"/>
      <c r="Y65" s="614"/>
      <c r="Z65" s="615" t="s">
        <v>7533</v>
      </c>
      <c r="AA65" s="623" t="s">
        <v>1581</v>
      </c>
      <c r="AB65" s="624" t="s">
        <v>44</v>
      </c>
      <c r="AC65" s="9" t="s">
        <v>7417</v>
      </c>
      <c r="AE65" s="9" t="str">
        <f t="shared" si="9"/>
        <v>#REF!</v>
      </c>
    </row>
    <row r="66" ht="15.75" customHeight="1">
      <c r="A66" s="605"/>
      <c r="B66" s="607"/>
      <c r="C66" s="607"/>
      <c r="D66" s="607"/>
      <c r="E66" s="608"/>
      <c r="F66" s="607"/>
      <c r="G66" s="609"/>
      <c r="H66" s="610"/>
      <c r="I66" s="610"/>
      <c r="J66" s="610"/>
      <c r="K66" s="610"/>
      <c r="L66" s="610"/>
      <c r="M66" s="610"/>
      <c r="N66" s="611" t="s">
        <v>7618</v>
      </c>
      <c r="O66" s="621" t="s">
        <v>7619</v>
      </c>
      <c r="P66" s="612" t="s">
        <v>1755</v>
      </c>
      <c r="Q66" s="612"/>
      <c r="R66" s="611">
        <v>60.0</v>
      </c>
      <c r="S66" s="613">
        <f t="shared" si="12"/>
        <v>5.29</v>
      </c>
      <c r="T66" s="622" t="s">
        <v>1581</v>
      </c>
      <c r="U66" s="622"/>
      <c r="V66" s="614" t="s">
        <v>7620</v>
      </c>
      <c r="W66" s="614" t="s">
        <v>7327</v>
      </c>
      <c r="X66" s="614"/>
      <c r="Y66" s="614"/>
      <c r="Z66" s="615" t="s">
        <v>7621</v>
      </c>
      <c r="AA66" s="623" t="s">
        <v>1581</v>
      </c>
      <c r="AB66" s="624" t="s">
        <v>44</v>
      </c>
      <c r="AC66" s="9" t="s">
        <v>7417</v>
      </c>
      <c r="AE66" s="9" t="str">
        <f t="shared" si="9"/>
        <v>#REF!</v>
      </c>
    </row>
    <row r="67" ht="15.75" customHeight="1">
      <c r="A67" s="605"/>
      <c r="B67" s="607"/>
      <c r="C67" s="607"/>
      <c r="D67" s="607"/>
      <c r="E67" s="608"/>
      <c r="F67" s="607"/>
      <c r="G67" s="609"/>
      <c r="H67" s="610"/>
      <c r="I67" s="610"/>
      <c r="J67" s="610"/>
      <c r="K67" s="610"/>
      <c r="L67" s="610"/>
      <c r="M67" s="610"/>
      <c r="N67" s="611" t="s">
        <v>7618</v>
      </c>
      <c r="O67" s="621" t="s">
        <v>7619</v>
      </c>
      <c r="P67" s="612" t="s">
        <v>1755</v>
      </c>
      <c r="Q67" s="612"/>
      <c r="R67" s="611">
        <v>179.0</v>
      </c>
      <c r="S67" s="613">
        <f t="shared" si="12"/>
        <v>5.29</v>
      </c>
      <c r="T67" s="622" t="s">
        <v>1581</v>
      </c>
      <c r="U67" s="622"/>
      <c r="V67" s="614" t="s">
        <v>7620</v>
      </c>
      <c r="W67" s="614" t="s">
        <v>7327</v>
      </c>
      <c r="X67" s="614"/>
      <c r="Y67" s="614"/>
      <c r="Z67" s="615" t="s">
        <v>7621</v>
      </c>
      <c r="AA67" s="623" t="s">
        <v>1581</v>
      </c>
      <c r="AB67" s="624" t="s">
        <v>44</v>
      </c>
      <c r="AC67" s="9" t="s">
        <v>7417</v>
      </c>
      <c r="AE67" s="9" t="str">
        <f t="shared" si="9"/>
        <v>#REF!</v>
      </c>
    </row>
    <row r="68" ht="15.75" customHeight="1">
      <c r="A68" s="605"/>
      <c r="B68" s="607"/>
      <c r="C68" s="607"/>
      <c r="D68" s="607"/>
      <c r="E68" s="608"/>
      <c r="F68" s="607"/>
      <c r="G68" s="609"/>
      <c r="H68" s="610"/>
      <c r="I68" s="610"/>
      <c r="J68" s="610"/>
      <c r="K68" s="610"/>
      <c r="L68" s="610"/>
      <c r="M68" s="610"/>
      <c r="N68" s="611" t="s">
        <v>7624</v>
      </c>
      <c r="O68" s="621" t="s">
        <v>7625</v>
      </c>
      <c r="P68" s="612" t="s">
        <v>1755</v>
      </c>
      <c r="Q68" s="612"/>
      <c r="R68" s="611">
        <v>61.0</v>
      </c>
      <c r="S68" s="613">
        <f t="shared" si="12"/>
        <v>5.29</v>
      </c>
      <c r="T68" s="622">
        <f>DATE(YEAR(V68)+2,MONTH(V68),DAY(V68))</f>
        <v>730</v>
      </c>
      <c r="U68" s="622"/>
      <c r="V68" s="614"/>
      <c r="W68" s="614" t="s">
        <v>7327</v>
      </c>
      <c r="X68" s="614"/>
      <c r="Y68" s="614"/>
      <c r="Z68" s="615"/>
      <c r="AA68" s="626">
        <v>44957.0</v>
      </c>
      <c r="AB68" s="624" t="s">
        <v>44</v>
      </c>
      <c r="AE68" s="9" t="str">
        <f t="shared" si="9"/>
        <v>#REF!</v>
      </c>
    </row>
    <row r="69" ht="15.75" customHeight="1">
      <c r="A69" s="605"/>
      <c r="B69" s="607"/>
      <c r="C69" s="607"/>
      <c r="D69" s="607"/>
      <c r="E69" s="608"/>
      <c r="F69" s="607"/>
      <c r="G69" s="609"/>
      <c r="H69" s="610"/>
      <c r="I69" s="610"/>
      <c r="J69" s="610"/>
      <c r="K69" s="610"/>
      <c r="L69" s="610"/>
      <c r="M69" s="610"/>
      <c r="N69" s="611" t="s">
        <v>7627</v>
      </c>
      <c r="O69" s="621" t="s">
        <v>7628</v>
      </c>
      <c r="P69" s="612" t="s">
        <v>1755</v>
      </c>
      <c r="Q69" s="612"/>
      <c r="R69" s="611">
        <v>62.0</v>
      </c>
      <c r="S69" s="613">
        <f t="shared" si="12"/>
        <v>5.29</v>
      </c>
      <c r="T69" s="622" t="s">
        <v>1581</v>
      </c>
      <c r="U69" s="622"/>
      <c r="V69" s="614"/>
      <c r="W69" s="614" t="s">
        <v>7327</v>
      </c>
      <c r="X69" s="614"/>
      <c r="Y69" s="614"/>
      <c r="Z69" s="615"/>
      <c r="AA69" s="623" t="s">
        <v>1581</v>
      </c>
      <c r="AB69" s="624" t="s">
        <v>44</v>
      </c>
      <c r="AC69" s="416" t="s">
        <v>7629</v>
      </c>
      <c r="AE69" s="9" t="str">
        <f t="shared" si="9"/>
        <v>#REF!</v>
      </c>
    </row>
    <row r="70" ht="15.75" customHeight="1">
      <c r="A70" s="605"/>
      <c r="B70" s="607"/>
      <c r="C70" s="607"/>
      <c r="D70" s="607"/>
      <c r="E70" s="608"/>
      <c r="F70" s="607"/>
      <c r="G70" s="609"/>
      <c r="H70" s="610"/>
      <c r="I70" s="610"/>
      <c r="J70" s="610"/>
      <c r="K70" s="610"/>
      <c r="L70" s="610"/>
      <c r="M70" s="610"/>
      <c r="N70" s="611" t="s">
        <v>7627</v>
      </c>
      <c r="O70" s="621" t="s">
        <v>7628</v>
      </c>
      <c r="P70" s="612" t="s">
        <v>1755</v>
      </c>
      <c r="Q70" s="612"/>
      <c r="R70" s="611">
        <v>63.0</v>
      </c>
      <c r="S70" s="613">
        <f t="shared" si="12"/>
        <v>5.29</v>
      </c>
      <c r="T70" s="622" t="s">
        <v>1581</v>
      </c>
      <c r="U70" s="622"/>
      <c r="V70" s="614"/>
      <c r="W70" s="614" t="s">
        <v>7327</v>
      </c>
      <c r="X70" s="614"/>
      <c r="Y70" s="614"/>
      <c r="Z70" s="615"/>
      <c r="AA70" s="623" t="s">
        <v>1581</v>
      </c>
      <c r="AB70" s="624" t="s">
        <v>44</v>
      </c>
      <c r="AC70" s="416" t="s">
        <v>7629</v>
      </c>
      <c r="AE70" s="9" t="str">
        <f t="shared" si="9"/>
        <v>#REF!</v>
      </c>
    </row>
    <row r="71" ht="15.75" customHeight="1">
      <c r="A71" s="605"/>
      <c r="B71" s="607"/>
      <c r="C71" s="607"/>
      <c r="D71" s="607"/>
      <c r="E71" s="608"/>
      <c r="F71" s="607"/>
      <c r="G71" s="609"/>
      <c r="H71" s="610"/>
      <c r="I71" s="610"/>
      <c r="J71" s="610"/>
      <c r="K71" s="610"/>
      <c r="L71" s="610"/>
      <c r="M71" s="610"/>
      <c r="N71" s="611" t="s">
        <v>7632</v>
      </c>
      <c r="O71" s="621" t="s">
        <v>7633</v>
      </c>
      <c r="P71" s="612" t="s">
        <v>32</v>
      </c>
      <c r="Q71" s="612"/>
      <c r="R71" s="611">
        <v>64.0</v>
      </c>
      <c r="S71" s="613">
        <f t="shared" si="12"/>
        <v>5.29</v>
      </c>
      <c r="T71" s="622" t="s">
        <v>1581</v>
      </c>
      <c r="U71" s="622"/>
      <c r="V71" s="614" t="s">
        <v>7634</v>
      </c>
      <c r="W71" s="614" t="s">
        <v>7327</v>
      </c>
      <c r="X71" s="614"/>
      <c r="Y71" s="614"/>
      <c r="Z71" s="615" t="s">
        <v>7635</v>
      </c>
      <c r="AA71" s="623" t="s">
        <v>1581</v>
      </c>
      <c r="AB71" s="624" t="s">
        <v>44</v>
      </c>
      <c r="AE71" s="9" t="str">
        <f t="shared" si="9"/>
        <v>#REF!</v>
      </c>
    </row>
    <row r="72" ht="15.75" customHeight="1">
      <c r="A72" s="605"/>
      <c r="B72" s="607"/>
      <c r="C72" s="607"/>
      <c r="D72" s="607"/>
      <c r="E72" s="608"/>
      <c r="F72" s="607"/>
      <c r="G72" s="609"/>
      <c r="H72" s="610"/>
      <c r="I72" s="610"/>
      <c r="J72" s="610"/>
      <c r="K72" s="610"/>
      <c r="L72" s="610"/>
      <c r="M72" s="610"/>
      <c r="N72" s="611" t="s">
        <v>7632</v>
      </c>
      <c r="O72" s="621" t="s">
        <v>7633</v>
      </c>
      <c r="P72" s="612" t="s">
        <v>32</v>
      </c>
      <c r="Q72" s="612"/>
      <c r="R72" s="611">
        <v>65.0</v>
      </c>
      <c r="S72" s="613">
        <f t="shared" si="12"/>
        <v>5.29</v>
      </c>
      <c r="T72" s="622" t="s">
        <v>1581</v>
      </c>
      <c r="U72" s="622"/>
      <c r="V72" s="614" t="s">
        <v>7634</v>
      </c>
      <c r="W72" s="614" t="s">
        <v>7327</v>
      </c>
      <c r="X72" s="614"/>
      <c r="Y72" s="614"/>
      <c r="Z72" s="615" t="s">
        <v>7635</v>
      </c>
      <c r="AA72" s="623" t="s">
        <v>1581</v>
      </c>
      <c r="AB72" s="624" t="s">
        <v>44</v>
      </c>
      <c r="AE72" s="9" t="str">
        <f t="shared" si="9"/>
        <v>#REF!</v>
      </c>
    </row>
    <row r="73" ht="15.75" customHeight="1">
      <c r="A73" s="605"/>
      <c r="B73" s="607"/>
      <c r="C73" s="607"/>
      <c r="D73" s="607"/>
      <c r="E73" s="608"/>
      <c r="F73" s="607"/>
      <c r="G73" s="609"/>
      <c r="H73" s="610"/>
      <c r="I73" s="610"/>
      <c r="J73" s="610"/>
      <c r="K73" s="610"/>
      <c r="L73" s="610"/>
      <c r="M73" s="610"/>
      <c r="N73" s="611">
        <v>1.705685731E9</v>
      </c>
      <c r="O73" s="621" t="s">
        <v>7638</v>
      </c>
      <c r="P73" s="612" t="s">
        <v>224</v>
      </c>
      <c r="Q73" s="612"/>
      <c r="R73" s="611">
        <v>66.0</v>
      </c>
      <c r="S73" s="613">
        <f t="shared" si="12"/>
        <v>5.29</v>
      </c>
      <c r="T73" s="622">
        <v>45016.0</v>
      </c>
      <c r="U73" s="622"/>
      <c r="V73" s="614" t="s">
        <v>7639</v>
      </c>
      <c r="W73" s="614" t="s">
        <v>7327</v>
      </c>
      <c r="X73" s="614"/>
      <c r="Y73" s="614"/>
      <c r="Z73" s="615" t="s">
        <v>7640</v>
      </c>
      <c r="AA73" s="626" t="s">
        <v>107</v>
      </c>
      <c r="AB73" s="624" t="s">
        <v>44</v>
      </c>
      <c r="AC73" s="416"/>
      <c r="AE73" s="9" t="str">
        <f t="shared" si="9"/>
        <v>#REF!</v>
      </c>
    </row>
    <row r="74" ht="15.75" customHeight="1">
      <c r="A74" s="605"/>
      <c r="B74" s="607"/>
      <c r="C74" s="607"/>
      <c r="D74" s="607"/>
      <c r="E74" s="608"/>
      <c r="F74" s="607"/>
      <c r="G74" s="609"/>
      <c r="H74" s="610"/>
      <c r="I74" s="610"/>
      <c r="J74" s="610"/>
      <c r="K74" s="610"/>
      <c r="L74" s="610"/>
      <c r="M74" s="610"/>
      <c r="N74" s="611">
        <v>1.705685731E9</v>
      </c>
      <c r="O74" s="621" t="s">
        <v>7638</v>
      </c>
      <c r="P74" s="612" t="s">
        <v>224</v>
      </c>
      <c r="Q74" s="612"/>
      <c r="R74" s="611">
        <v>67.0</v>
      </c>
      <c r="S74" s="613">
        <f t="shared" si="12"/>
        <v>5.29</v>
      </c>
      <c r="T74" s="622" t="str">
        <f>DATE(YEAR(V74)+2,MONTH(V74),DAY(V74))</f>
        <v>#NUM!</v>
      </c>
      <c r="U74" s="622"/>
      <c r="V74" s="614" t="s">
        <v>7639</v>
      </c>
      <c r="W74" s="614" t="s">
        <v>7327</v>
      </c>
      <c r="X74" s="614"/>
      <c r="Y74" s="614"/>
      <c r="Z74" s="615" t="s">
        <v>7640</v>
      </c>
      <c r="AA74" s="647" t="s">
        <v>41</v>
      </c>
      <c r="AB74" s="624" t="s">
        <v>44</v>
      </c>
      <c r="AC74" s="416" t="s">
        <v>7417</v>
      </c>
      <c r="AE74" s="9" t="str">
        <f t="shared" si="9"/>
        <v>#REF!</v>
      </c>
    </row>
    <row r="75" ht="15.75" customHeight="1">
      <c r="A75" s="605"/>
      <c r="B75" s="607"/>
      <c r="C75" s="607"/>
      <c r="D75" s="607"/>
      <c r="E75" s="608"/>
      <c r="F75" s="607"/>
      <c r="G75" s="609"/>
      <c r="H75" s="610"/>
      <c r="I75" s="610"/>
      <c r="J75" s="610"/>
      <c r="K75" s="610"/>
      <c r="L75" s="610"/>
      <c r="M75" s="610"/>
      <c r="N75" s="611" t="s">
        <v>7643</v>
      </c>
      <c r="O75" s="621" t="s">
        <v>7644</v>
      </c>
      <c r="P75" s="612" t="s">
        <v>7466</v>
      </c>
      <c r="Q75" s="612"/>
      <c r="R75" s="611">
        <v>68.0</v>
      </c>
      <c r="S75" s="613">
        <f t="shared" si="12"/>
        <v>5.29</v>
      </c>
      <c r="T75" s="622" t="s">
        <v>1581</v>
      </c>
      <c r="U75" s="622"/>
      <c r="V75" s="614" t="s">
        <v>7645</v>
      </c>
      <c r="W75" s="614" t="s">
        <v>7327</v>
      </c>
      <c r="X75" s="614"/>
      <c r="Y75" s="614"/>
      <c r="Z75" s="615" t="s">
        <v>7646</v>
      </c>
      <c r="AA75" s="623" t="s">
        <v>1581</v>
      </c>
      <c r="AB75" s="631" t="s">
        <v>5437</v>
      </c>
      <c r="AE75" s="9" t="str">
        <f t="shared" si="9"/>
        <v>#REF!</v>
      </c>
    </row>
    <row r="76" ht="15.75" customHeight="1">
      <c r="A76" s="605"/>
      <c r="B76" s="607"/>
      <c r="C76" s="607"/>
      <c r="D76" s="607"/>
      <c r="E76" s="608"/>
      <c r="F76" s="607"/>
      <c r="G76" s="609"/>
      <c r="H76" s="610"/>
      <c r="I76" s="610"/>
      <c r="J76" s="610"/>
      <c r="K76" s="610"/>
      <c r="L76" s="610"/>
      <c r="M76" s="610"/>
      <c r="N76" s="611" t="s">
        <v>7648</v>
      </c>
      <c r="O76" s="621" t="s">
        <v>7649</v>
      </c>
      <c r="P76" s="612" t="s">
        <v>7650</v>
      </c>
      <c r="Q76" s="612"/>
      <c r="R76" s="611">
        <v>69.0</v>
      </c>
      <c r="S76" s="613">
        <f t="shared" si="12"/>
        <v>5.29</v>
      </c>
      <c r="T76" s="622" t="s">
        <v>1581</v>
      </c>
      <c r="U76" s="622"/>
      <c r="V76" s="614" t="s">
        <v>7651</v>
      </c>
      <c r="W76" s="614" t="s">
        <v>7327</v>
      </c>
      <c r="X76" s="614"/>
      <c r="Y76" s="614"/>
      <c r="Z76" s="615" t="s">
        <v>7652</v>
      </c>
      <c r="AA76" s="623" t="s">
        <v>1581</v>
      </c>
      <c r="AB76" s="624" t="s">
        <v>44</v>
      </c>
      <c r="AE76" s="9" t="str">
        <f t="shared" si="9"/>
        <v>#REF!</v>
      </c>
    </row>
    <row r="77" ht="15.75" customHeight="1">
      <c r="A77" s="605"/>
      <c r="B77" s="607"/>
      <c r="C77" s="607"/>
      <c r="D77" s="607"/>
      <c r="E77" s="608"/>
      <c r="F77" s="607"/>
      <c r="G77" s="609"/>
      <c r="H77" s="610"/>
      <c r="I77" s="610"/>
      <c r="J77" s="610"/>
      <c r="K77" s="610"/>
      <c r="L77" s="610"/>
      <c r="M77" s="610"/>
      <c r="N77" s="611" t="s">
        <v>7654</v>
      </c>
      <c r="O77" s="621" t="s">
        <v>7655</v>
      </c>
      <c r="P77" s="612" t="s">
        <v>7439</v>
      </c>
      <c r="Q77" s="612"/>
      <c r="R77" s="611">
        <v>70.0</v>
      </c>
      <c r="S77" s="613">
        <f t="shared" si="12"/>
        <v>5.29</v>
      </c>
      <c r="T77" s="622" t="s">
        <v>1581</v>
      </c>
      <c r="U77" s="622"/>
      <c r="V77" s="614" t="s">
        <v>7656</v>
      </c>
      <c r="W77" s="614" t="s">
        <v>7327</v>
      </c>
      <c r="X77" s="614"/>
      <c r="Y77" s="614"/>
      <c r="Z77" s="615" t="s">
        <v>7652</v>
      </c>
      <c r="AA77" s="623" t="s">
        <v>1581</v>
      </c>
      <c r="AB77" s="624" t="s">
        <v>44</v>
      </c>
      <c r="AE77" s="9" t="str">
        <f t="shared" si="9"/>
        <v>#REF!</v>
      </c>
    </row>
    <row r="78" ht="15.75" customHeight="1">
      <c r="A78" s="605"/>
      <c r="B78" s="607"/>
      <c r="C78" s="607"/>
      <c r="D78" s="607"/>
      <c r="E78" s="608"/>
      <c r="F78" s="607"/>
      <c r="G78" s="609"/>
      <c r="H78" s="610"/>
      <c r="I78" s="610"/>
      <c r="J78" s="610"/>
      <c r="K78" s="610"/>
      <c r="L78" s="610"/>
      <c r="M78" s="610"/>
      <c r="N78" s="611" t="s">
        <v>7658</v>
      </c>
      <c r="O78" s="621" t="s">
        <v>7659</v>
      </c>
      <c r="P78" s="612" t="s">
        <v>149</v>
      </c>
      <c r="Q78" s="612"/>
      <c r="R78" s="611">
        <v>71.0</v>
      </c>
      <c r="S78" s="613">
        <f t="shared" si="12"/>
        <v>5.29</v>
      </c>
      <c r="T78" s="48">
        <v>48170.0</v>
      </c>
      <c r="U78" s="48"/>
      <c r="V78" s="614">
        <v>2880942.0</v>
      </c>
      <c r="W78" s="614" t="s">
        <v>7327</v>
      </c>
      <c r="X78" s="614"/>
      <c r="Y78" s="614"/>
      <c r="Z78" s="615" t="s">
        <v>7660</v>
      </c>
      <c r="AA78" s="626" t="s">
        <v>107</v>
      </c>
      <c r="AB78" s="624" t="s">
        <v>44</v>
      </c>
      <c r="AC78" s="416" t="s">
        <v>7417</v>
      </c>
      <c r="AE78" s="9" t="str">
        <f t="shared" si="9"/>
        <v>#REF!</v>
      </c>
    </row>
    <row r="79" ht="15.75" customHeight="1">
      <c r="A79" s="605"/>
      <c r="B79" s="607"/>
      <c r="C79" s="607"/>
      <c r="D79" s="607"/>
      <c r="E79" s="608"/>
      <c r="F79" s="607"/>
      <c r="G79" s="609"/>
      <c r="H79" s="610"/>
      <c r="I79" s="610"/>
      <c r="J79" s="610"/>
      <c r="K79" s="610"/>
      <c r="L79" s="610"/>
      <c r="M79" s="610"/>
      <c r="N79" s="611" t="s">
        <v>7658</v>
      </c>
      <c r="O79" s="621" t="s">
        <v>7659</v>
      </c>
      <c r="P79" s="612" t="s">
        <v>149</v>
      </c>
      <c r="Q79" s="612"/>
      <c r="R79" s="611">
        <v>72.0</v>
      </c>
      <c r="S79" s="613">
        <f t="shared" si="12"/>
        <v>5.29</v>
      </c>
      <c r="T79" s="48">
        <v>48170.0</v>
      </c>
      <c r="U79" s="48"/>
      <c r="V79" s="614">
        <v>2880942.0</v>
      </c>
      <c r="W79" s="614" t="s">
        <v>7327</v>
      </c>
      <c r="X79" s="614"/>
      <c r="Y79" s="614"/>
      <c r="Z79" s="615" t="s">
        <v>7660</v>
      </c>
      <c r="AA79" s="626" t="s">
        <v>107</v>
      </c>
      <c r="AB79" s="624" t="s">
        <v>44</v>
      </c>
      <c r="AC79" s="416" t="s">
        <v>7417</v>
      </c>
      <c r="AE79" s="9" t="str">
        <f t="shared" si="9"/>
        <v>#REF!</v>
      </c>
    </row>
    <row r="80" ht="15.75" customHeight="1">
      <c r="A80" s="605"/>
      <c r="B80" s="607"/>
      <c r="C80" s="607"/>
      <c r="D80" s="607"/>
      <c r="E80" s="608"/>
      <c r="F80" s="607"/>
      <c r="G80" s="609"/>
      <c r="H80" s="610"/>
      <c r="I80" s="610"/>
      <c r="J80" s="610"/>
      <c r="K80" s="610"/>
      <c r="L80" s="610"/>
      <c r="M80" s="610"/>
      <c r="N80" s="611" t="s">
        <v>7663</v>
      </c>
      <c r="O80" s="621" t="s">
        <v>7664</v>
      </c>
      <c r="P80" s="612" t="s">
        <v>224</v>
      </c>
      <c r="Q80" s="612"/>
      <c r="R80" s="611">
        <v>73.0</v>
      </c>
      <c r="S80" s="613">
        <f t="shared" si="12"/>
        <v>5.29</v>
      </c>
      <c r="T80" s="622" t="str">
        <f>DATE(YEAR(V80)+2,MONTH(V80),DAY(V80))</f>
        <v>#NUM!</v>
      </c>
      <c r="U80" s="622"/>
      <c r="V80" s="614" t="s">
        <v>7665</v>
      </c>
      <c r="W80" s="614" t="s">
        <v>7327</v>
      </c>
      <c r="X80" s="614"/>
      <c r="Y80" s="614"/>
      <c r="Z80" s="615" t="s">
        <v>7666</v>
      </c>
      <c r="AA80" s="626" t="s">
        <v>107</v>
      </c>
      <c r="AB80" s="631" t="s">
        <v>7667</v>
      </c>
      <c r="AC80" s="9" t="s">
        <v>7668</v>
      </c>
      <c r="AE80" s="9" t="str">
        <f t="shared" si="9"/>
        <v>#REF!</v>
      </c>
    </row>
    <row r="81" ht="15.75" customHeight="1">
      <c r="A81" s="605"/>
      <c r="B81" s="607"/>
      <c r="C81" s="607"/>
      <c r="D81" s="607"/>
      <c r="E81" s="608"/>
      <c r="F81" s="607"/>
      <c r="G81" s="609"/>
      <c r="H81" s="610"/>
      <c r="I81" s="610"/>
      <c r="J81" s="610"/>
      <c r="K81" s="610"/>
      <c r="L81" s="610"/>
      <c r="M81" s="610"/>
      <c r="N81" s="611" t="s">
        <v>7670</v>
      </c>
      <c r="O81" s="621" t="s">
        <v>7671</v>
      </c>
      <c r="P81" s="612" t="s">
        <v>7466</v>
      </c>
      <c r="Q81" s="612"/>
      <c r="R81" s="611">
        <v>74.0</v>
      </c>
      <c r="S81" s="613">
        <f t="shared" si="12"/>
        <v>5.29</v>
      </c>
      <c r="T81" s="622">
        <v>45016.0</v>
      </c>
      <c r="U81" s="622"/>
      <c r="V81" s="614" t="s">
        <v>7672</v>
      </c>
      <c r="W81" s="614" t="s">
        <v>7327</v>
      </c>
      <c r="X81" s="614"/>
      <c r="Y81" s="614"/>
      <c r="Z81" s="615" t="s">
        <v>7673</v>
      </c>
      <c r="AA81" s="626" t="s">
        <v>107</v>
      </c>
      <c r="AB81" s="633" t="s">
        <v>7381</v>
      </c>
      <c r="AE81" s="9" t="str">
        <f t="shared" si="9"/>
        <v>#REF!</v>
      </c>
    </row>
    <row r="82" ht="15.75" customHeight="1">
      <c r="A82" s="605"/>
      <c r="B82" s="607"/>
      <c r="C82" s="607"/>
      <c r="D82" s="607"/>
      <c r="E82" s="608"/>
      <c r="F82" s="607"/>
      <c r="G82" s="609"/>
      <c r="H82" s="610"/>
      <c r="I82" s="610"/>
      <c r="J82" s="610"/>
      <c r="K82" s="610"/>
      <c r="L82" s="610"/>
      <c r="M82" s="610"/>
      <c r="N82" s="611" t="s">
        <v>7675</v>
      </c>
      <c r="O82" s="621" t="s">
        <v>7676</v>
      </c>
      <c r="P82" s="612" t="s">
        <v>224</v>
      </c>
      <c r="Q82" s="612"/>
      <c r="R82" s="611">
        <v>75.0</v>
      </c>
      <c r="S82" s="613">
        <f t="shared" si="12"/>
        <v>5.29</v>
      </c>
      <c r="T82" s="622">
        <v>45016.0</v>
      </c>
      <c r="U82" s="622"/>
      <c r="V82" s="614" t="s">
        <v>7672</v>
      </c>
      <c r="W82" s="614" t="s">
        <v>7327</v>
      </c>
      <c r="X82" s="614"/>
      <c r="Y82" s="614"/>
      <c r="Z82" s="615" t="s">
        <v>7673</v>
      </c>
      <c r="AA82" s="626" t="s">
        <v>107</v>
      </c>
      <c r="AB82" s="633" t="s">
        <v>7381</v>
      </c>
      <c r="AC82" s="9" t="s">
        <v>7498</v>
      </c>
      <c r="AE82" s="9" t="str">
        <f t="shared" si="9"/>
        <v>#REF!</v>
      </c>
    </row>
    <row r="83" ht="15.75" customHeight="1">
      <c r="A83" s="605"/>
      <c r="B83" s="607"/>
      <c r="C83" s="607"/>
      <c r="D83" s="607"/>
      <c r="E83" s="608"/>
      <c r="F83" s="607"/>
      <c r="G83" s="609"/>
      <c r="H83" s="666"/>
      <c r="I83" s="666"/>
      <c r="J83" s="666"/>
      <c r="K83" s="666"/>
      <c r="L83" s="666"/>
      <c r="M83" s="666"/>
      <c r="N83" s="667"/>
      <c r="O83" s="667" t="s">
        <v>7678</v>
      </c>
      <c r="P83" s="612" t="s">
        <v>52</v>
      </c>
      <c r="Q83" s="612"/>
      <c r="R83" s="611">
        <v>76.0</v>
      </c>
      <c r="S83" s="613">
        <f t="shared" si="12"/>
        <v>5.29</v>
      </c>
      <c r="T83" s="622" t="s">
        <v>1581</v>
      </c>
      <c r="U83" s="622"/>
      <c r="V83" s="614" t="s">
        <v>7679</v>
      </c>
      <c r="W83" s="614" t="s">
        <v>7327</v>
      </c>
      <c r="X83" s="614"/>
      <c r="Y83" s="614"/>
      <c r="Z83" s="615" t="s">
        <v>2801</v>
      </c>
      <c r="AA83" s="623" t="s">
        <v>1581</v>
      </c>
      <c r="AB83" s="624" t="s">
        <v>44</v>
      </c>
      <c r="AC83" s="416" t="s">
        <v>7417</v>
      </c>
      <c r="AE83" s="9" t="str">
        <f t="shared" si="9"/>
        <v>#REF!</v>
      </c>
    </row>
    <row r="84" ht="15.75" customHeight="1">
      <c r="A84" s="605"/>
      <c r="B84" s="607"/>
      <c r="C84" s="607"/>
      <c r="D84" s="607"/>
      <c r="E84" s="608"/>
      <c r="F84" s="607"/>
      <c r="G84" s="609"/>
      <c r="H84" s="666"/>
      <c r="I84" s="666"/>
      <c r="J84" s="666"/>
      <c r="K84" s="666"/>
      <c r="L84" s="666"/>
      <c r="M84" s="666"/>
      <c r="N84" s="667"/>
      <c r="O84" s="667" t="s">
        <v>7678</v>
      </c>
      <c r="P84" s="612" t="s">
        <v>52</v>
      </c>
      <c r="Q84" s="612"/>
      <c r="R84" s="611">
        <v>77.0</v>
      </c>
      <c r="S84" s="613">
        <f t="shared" si="12"/>
        <v>5.29</v>
      </c>
      <c r="T84" s="622" t="s">
        <v>1581</v>
      </c>
      <c r="U84" s="622"/>
      <c r="V84" s="614" t="s">
        <v>7679</v>
      </c>
      <c r="W84" s="614" t="s">
        <v>7327</v>
      </c>
      <c r="X84" s="614"/>
      <c r="Y84" s="614"/>
      <c r="Z84" s="615" t="s">
        <v>2801</v>
      </c>
      <c r="AA84" s="623" t="s">
        <v>1581</v>
      </c>
      <c r="AB84" s="624" t="s">
        <v>44</v>
      </c>
      <c r="AC84" s="416" t="s">
        <v>7417</v>
      </c>
      <c r="AE84" s="9" t="str">
        <f t="shared" si="9"/>
        <v>#REF!</v>
      </c>
    </row>
    <row r="85" ht="15.75" customHeight="1">
      <c r="A85" s="605"/>
      <c r="B85" s="607"/>
      <c r="C85" s="607"/>
      <c r="D85" s="607"/>
      <c r="E85" s="608"/>
      <c r="F85" s="607"/>
      <c r="G85" s="609"/>
      <c r="H85" s="610"/>
      <c r="I85" s="610"/>
      <c r="J85" s="610"/>
      <c r="K85" s="610"/>
      <c r="L85" s="610"/>
      <c r="M85" s="610"/>
      <c r="N85" s="611" t="s">
        <v>7683</v>
      </c>
      <c r="O85" s="621" t="s">
        <v>7684</v>
      </c>
      <c r="P85" s="612" t="s">
        <v>52</v>
      </c>
      <c r="Q85" s="612"/>
      <c r="R85" s="611">
        <v>78.0</v>
      </c>
      <c r="S85" s="613">
        <f t="shared" si="12"/>
        <v>5.29</v>
      </c>
      <c r="T85" s="622" t="s">
        <v>1581</v>
      </c>
      <c r="U85" s="622"/>
      <c r="V85" s="614" t="s">
        <v>7685</v>
      </c>
      <c r="W85" s="614" t="s">
        <v>7327</v>
      </c>
      <c r="X85" s="614"/>
      <c r="Y85" s="614"/>
      <c r="Z85" s="615" t="s">
        <v>7686</v>
      </c>
      <c r="AA85" s="623" t="s">
        <v>1581</v>
      </c>
      <c r="AB85" s="631" t="s">
        <v>5437</v>
      </c>
      <c r="AC85" s="416" t="s">
        <v>7417</v>
      </c>
      <c r="AD85" s="9" t="s">
        <v>7498</v>
      </c>
      <c r="AE85" s="9" t="str">
        <f t="shared" si="9"/>
        <v>#REF!</v>
      </c>
    </row>
    <row r="86" ht="15.75" customHeight="1">
      <c r="A86" s="605"/>
      <c r="B86" s="607"/>
      <c r="C86" s="607"/>
      <c r="D86" s="607"/>
      <c r="E86" s="608"/>
      <c r="F86" s="607"/>
      <c r="G86" s="609"/>
      <c r="H86" s="610"/>
      <c r="I86" s="610"/>
      <c r="J86" s="610"/>
      <c r="K86" s="610"/>
      <c r="L86" s="610"/>
      <c r="M86" s="610"/>
      <c r="N86" s="611" t="s">
        <v>7683</v>
      </c>
      <c r="O86" s="621" t="s">
        <v>7684</v>
      </c>
      <c r="P86" s="612" t="s">
        <v>52</v>
      </c>
      <c r="Q86" s="612"/>
      <c r="R86" s="611">
        <v>79.0</v>
      </c>
      <c r="S86" s="613">
        <f t="shared" si="12"/>
        <v>5.29</v>
      </c>
      <c r="T86" s="622" t="s">
        <v>1581</v>
      </c>
      <c r="U86" s="622"/>
      <c r="V86" s="614" t="s">
        <v>7685</v>
      </c>
      <c r="W86" s="614" t="s">
        <v>7327</v>
      </c>
      <c r="X86" s="614"/>
      <c r="Y86" s="614"/>
      <c r="Z86" s="615" t="s">
        <v>7686</v>
      </c>
      <c r="AA86" s="623" t="s">
        <v>1581</v>
      </c>
      <c r="AB86" s="631" t="s">
        <v>5437</v>
      </c>
      <c r="AC86" s="416" t="s">
        <v>7417</v>
      </c>
      <c r="AD86" s="9" t="s">
        <v>7498</v>
      </c>
      <c r="AE86" s="9" t="str">
        <f t="shared" si="9"/>
        <v>#REF!</v>
      </c>
    </row>
    <row r="87" ht="15.75" customHeight="1">
      <c r="A87" s="605"/>
      <c r="B87" s="607"/>
      <c r="C87" s="607"/>
      <c r="D87" s="607"/>
      <c r="E87" s="608"/>
      <c r="F87" s="607"/>
      <c r="G87" s="609"/>
      <c r="H87" s="610"/>
      <c r="I87" s="610"/>
      <c r="J87" s="610"/>
      <c r="K87" s="610"/>
      <c r="L87" s="610"/>
      <c r="M87" s="610"/>
      <c r="N87" s="611" t="s">
        <v>7689</v>
      </c>
      <c r="O87" s="621" t="s">
        <v>7451</v>
      </c>
      <c r="P87" s="612" t="s">
        <v>7690</v>
      </c>
      <c r="Q87" s="612"/>
      <c r="R87" s="611">
        <v>80.0</v>
      </c>
      <c r="S87" s="613">
        <f t="shared" si="12"/>
        <v>5.29</v>
      </c>
      <c r="T87" s="648">
        <v>45130.0</v>
      </c>
      <c r="U87" s="648"/>
      <c r="V87" s="614" t="s">
        <v>7691</v>
      </c>
      <c r="W87" s="614" t="s">
        <v>7327</v>
      </c>
      <c r="X87" s="614"/>
      <c r="Y87" s="614"/>
      <c r="Z87" s="615" t="s">
        <v>7692</v>
      </c>
      <c r="AA87" s="648">
        <v>45130.0</v>
      </c>
      <c r="AB87" s="631" t="s">
        <v>5437</v>
      </c>
      <c r="AE87" s="9" t="str">
        <f t="shared" si="9"/>
        <v>#REF!</v>
      </c>
    </row>
    <row r="88" ht="15.75" customHeight="1">
      <c r="A88" s="605"/>
      <c r="B88" s="607"/>
      <c r="C88" s="607"/>
      <c r="D88" s="607"/>
      <c r="E88" s="608"/>
      <c r="F88" s="607"/>
      <c r="G88" s="609"/>
      <c r="H88" s="610"/>
      <c r="I88" s="610"/>
      <c r="J88" s="610"/>
      <c r="K88" s="610"/>
      <c r="L88" s="610"/>
      <c r="M88" s="610"/>
      <c r="N88" s="611" t="s">
        <v>7694</v>
      </c>
      <c r="O88" s="621" t="s">
        <v>7695</v>
      </c>
      <c r="P88" s="612" t="s">
        <v>7696</v>
      </c>
      <c r="Q88" s="612"/>
      <c r="R88" s="611">
        <v>81.0</v>
      </c>
      <c r="S88" s="613">
        <f t="shared" si="12"/>
        <v>5.29</v>
      </c>
      <c r="T88" s="622" t="s">
        <v>1581</v>
      </c>
      <c r="U88" s="657" t="s">
        <v>7697</v>
      </c>
      <c r="V88" s="614"/>
      <c r="W88" s="614" t="s">
        <v>7327</v>
      </c>
      <c r="X88" s="628" t="s">
        <v>7698</v>
      </c>
      <c r="Y88" s="628" t="s">
        <v>7699</v>
      </c>
      <c r="Z88" s="615"/>
      <c r="AA88" s="623" t="s">
        <v>1581</v>
      </c>
      <c r="AB88" s="631" t="s">
        <v>7700</v>
      </c>
      <c r="AC88" s="628" t="s">
        <v>7701</v>
      </c>
      <c r="AD88" s="628" t="s">
        <v>7699</v>
      </c>
      <c r="AE88" s="9" t="str">
        <f t="shared" si="9"/>
        <v>#REF!</v>
      </c>
    </row>
    <row r="89" ht="15.75" customHeight="1">
      <c r="A89" s="605"/>
      <c r="B89" s="607"/>
      <c r="C89" s="607"/>
      <c r="D89" s="607"/>
      <c r="E89" s="608"/>
      <c r="F89" s="607"/>
      <c r="G89" s="609"/>
      <c r="H89" s="610"/>
      <c r="I89" s="610"/>
      <c r="J89" s="610"/>
      <c r="K89" s="610"/>
      <c r="L89" s="610"/>
      <c r="M89" s="610"/>
      <c r="N89" s="611" t="s">
        <v>7704</v>
      </c>
      <c r="O89" s="621" t="s">
        <v>7705</v>
      </c>
      <c r="P89" s="612" t="s">
        <v>52</v>
      </c>
      <c r="Q89" s="612"/>
      <c r="R89" s="611">
        <v>82.0</v>
      </c>
      <c r="S89" s="613">
        <f t="shared" si="12"/>
        <v>5.29</v>
      </c>
      <c r="T89" s="622" t="s">
        <v>1581</v>
      </c>
      <c r="U89" s="622"/>
      <c r="V89" s="614" t="s">
        <v>7706</v>
      </c>
      <c r="W89" s="614" t="s">
        <v>7327</v>
      </c>
      <c r="X89" s="614"/>
      <c r="Y89" s="614"/>
      <c r="Z89" s="615" t="s">
        <v>7707</v>
      </c>
      <c r="AA89" s="623" t="s">
        <v>1581</v>
      </c>
      <c r="AB89" s="631" t="s">
        <v>5437</v>
      </c>
      <c r="AC89" s="416" t="s">
        <v>7417</v>
      </c>
      <c r="AE89" s="9" t="str">
        <f t="shared" si="9"/>
        <v>#REF!</v>
      </c>
    </row>
    <row r="90" ht="15.75" customHeight="1">
      <c r="A90" s="605"/>
      <c r="B90" s="607"/>
      <c r="C90" s="607"/>
      <c r="D90" s="607"/>
      <c r="E90" s="608"/>
      <c r="F90" s="607"/>
      <c r="G90" s="609"/>
      <c r="H90" s="610"/>
      <c r="I90" s="610"/>
      <c r="J90" s="610"/>
      <c r="K90" s="610"/>
      <c r="L90" s="610"/>
      <c r="M90" s="610"/>
      <c r="N90" s="611" t="s">
        <v>7704</v>
      </c>
      <c r="O90" s="621" t="s">
        <v>7705</v>
      </c>
      <c r="P90" s="612" t="s">
        <v>52</v>
      </c>
      <c r="Q90" s="612"/>
      <c r="R90" s="611">
        <v>83.0</v>
      </c>
      <c r="S90" s="613">
        <f t="shared" si="12"/>
        <v>5.29</v>
      </c>
      <c r="T90" s="622" t="s">
        <v>1581</v>
      </c>
      <c r="U90" s="622"/>
      <c r="V90" s="614" t="s">
        <v>7706</v>
      </c>
      <c r="W90" s="614" t="s">
        <v>7327</v>
      </c>
      <c r="X90" s="614"/>
      <c r="Y90" s="614"/>
      <c r="Z90" s="615" t="s">
        <v>7707</v>
      </c>
      <c r="AA90" s="623" t="s">
        <v>1581</v>
      </c>
      <c r="AB90" s="631" t="s">
        <v>5437</v>
      </c>
      <c r="AC90" s="416" t="s">
        <v>7417</v>
      </c>
      <c r="AE90" s="9" t="str">
        <f t="shared" si="9"/>
        <v>#REF!</v>
      </c>
    </row>
    <row r="91" ht="15.75" customHeight="1">
      <c r="A91" s="605"/>
      <c r="B91" s="607"/>
      <c r="C91" s="607"/>
      <c r="D91" s="607"/>
      <c r="E91" s="608"/>
      <c r="F91" s="607"/>
      <c r="G91" s="608"/>
      <c r="H91" s="610"/>
      <c r="I91" s="610"/>
      <c r="J91" s="610"/>
      <c r="K91" s="610"/>
      <c r="L91" s="610"/>
      <c r="M91" s="610"/>
      <c r="N91" s="611" t="s">
        <v>7712</v>
      </c>
      <c r="O91" s="621" t="s">
        <v>7713</v>
      </c>
      <c r="P91" s="612" t="s">
        <v>224</v>
      </c>
      <c r="Q91" s="612"/>
      <c r="R91" s="611">
        <v>84.0</v>
      </c>
      <c r="S91" s="613">
        <f t="shared" si="12"/>
        <v>5.29</v>
      </c>
      <c r="T91" s="622" t="s">
        <v>1581</v>
      </c>
      <c r="U91" s="622"/>
      <c r="V91" s="614"/>
      <c r="W91" s="614" t="s">
        <v>7327</v>
      </c>
      <c r="X91" s="614"/>
      <c r="Y91" s="614"/>
      <c r="Z91" s="615"/>
      <c r="AA91" s="623" t="s">
        <v>1581</v>
      </c>
      <c r="AB91" s="633" t="s">
        <v>7381</v>
      </c>
      <c r="AE91" s="9" t="str">
        <f t="shared" si="9"/>
        <v>#REF!</v>
      </c>
    </row>
    <row r="92" ht="15.75" customHeight="1">
      <c r="A92" s="605"/>
      <c r="B92" s="607"/>
      <c r="C92" s="607"/>
      <c r="D92" s="607"/>
      <c r="E92" s="608"/>
      <c r="F92" s="607"/>
      <c r="G92" s="609"/>
      <c r="H92" s="610"/>
      <c r="I92" s="610"/>
      <c r="J92" s="610"/>
      <c r="K92" s="610"/>
      <c r="L92" s="610"/>
      <c r="M92" s="610"/>
      <c r="N92" s="611" t="s">
        <v>7715</v>
      </c>
      <c r="O92" s="621" t="s">
        <v>7716</v>
      </c>
      <c r="P92" s="612" t="s">
        <v>7717</v>
      </c>
      <c r="Q92" s="612"/>
      <c r="R92" s="611">
        <v>85.0</v>
      </c>
      <c r="S92" s="613">
        <f t="shared" si="12"/>
        <v>5.29</v>
      </c>
      <c r="T92" s="657" t="s">
        <v>7718</v>
      </c>
      <c r="U92" s="622"/>
      <c r="V92" s="614" t="s">
        <v>7719</v>
      </c>
      <c r="W92" s="614" t="s">
        <v>7327</v>
      </c>
      <c r="X92" s="614"/>
      <c r="Y92" s="614"/>
      <c r="Z92" s="615" t="s">
        <v>7720</v>
      </c>
      <c r="AA92" s="626" t="s">
        <v>107</v>
      </c>
      <c r="AB92" s="624" t="s">
        <v>260</v>
      </c>
      <c r="AE92" s="9" t="str">
        <f t="shared" si="9"/>
        <v>#REF!</v>
      </c>
    </row>
    <row r="93" ht="15.75" customHeight="1">
      <c r="A93" s="605"/>
      <c r="B93" s="607"/>
      <c r="C93" s="607"/>
      <c r="D93" s="607"/>
      <c r="E93" s="608"/>
      <c r="F93" s="607"/>
      <c r="G93" s="609"/>
      <c r="H93" s="610"/>
      <c r="I93" s="610"/>
      <c r="J93" s="610"/>
      <c r="K93" s="610"/>
      <c r="L93" s="610"/>
      <c r="M93" s="610"/>
      <c r="N93" s="611" t="s">
        <v>7722</v>
      </c>
      <c r="O93" s="621" t="s">
        <v>7723</v>
      </c>
      <c r="P93" s="612" t="s">
        <v>52</v>
      </c>
      <c r="Q93" s="612"/>
      <c r="R93" s="611">
        <v>86.0</v>
      </c>
      <c r="S93" s="613">
        <f t="shared" si="12"/>
        <v>5.29</v>
      </c>
      <c r="T93" s="622">
        <v>45016.0</v>
      </c>
      <c r="U93" s="622"/>
      <c r="V93" s="614" t="s">
        <v>7724</v>
      </c>
      <c r="W93" s="614" t="s">
        <v>7327</v>
      </c>
      <c r="X93" s="614"/>
      <c r="Y93" s="614"/>
      <c r="Z93" s="615" t="s">
        <v>7725</v>
      </c>
      <c r="AA93" s="626" t="s">
        <v>107</v>
      </c>
      <c r="AB93" s="633" t="s">
        <v>7381</v>
      </c>
      <c r="AE93" s="9" t="str">
        <f t="shared" si="9"/>
        <v>#REF!</v>
      </c>
    </row>
    <row r="94" ht="15.75" customHeight="1">
      <c r="A94" s="605"/>
      <c r="B94" s="607"/>
      <c r="C94" s="607"/>
      <c r="D94" s="607"/>
      <c r="E94" s="608"/>
      <c r="F94" s="607"/>
      <c r="G94" s="609"/>
      <c r="H94" s="610"/>
      <c r="I94" s="610"/>
      <c r="J94" s="610"/>
      <c r="K94" s="610"/>
      <c r="L94" s="610"/>
      <c r="M94" s="610"/>
      <c r="N94" s="611" t="s">
        <v>7461</v>
      </c>
      <c r="O94" s="621" t="s">
        <v>7462</v>
      </c>
      <c r="P94" s="612" t="s">
        <v>7463</v>
      </c>
      <c r="Q94" s="612"/>
      <c r="R94" s="611">
        <v>87.0</v>
      </c>
      <c r="S94" s="613">
        <f t="shared" si="12"/>
        <v>5.29</v>
      </c>
      <c r="T94" s="622" t="s">
        <v>1581</v>
      </c>
      <c r="U94" s="622"/>
      <c r="V94" s="614"/>
      <c r="W94" s="614" t="s">
        <v>7327</v>
      </c>
      <c r="X94" s="614"/>
      <c r="Y94" s="614"/>
      <c r="Z94" s="669"/>
      <c r="AA94" s="623" t="s">
        <v>1581</v>
      </c>
      <c r="AB94" s="631" t="s">
        <v>5437</v>
      </c>
      <c r="AC94" s="9" t="s">
        <v>7668</v>
      </c>
      <c r="AE94" s="9" t="str">
        <f t="shared" si="9"/>
        <v>#REF!</v>
      </c>
    </row>
    <row r="95" ht="15.75" customHeight="1">
      <c r="A95" s="605"/>
      <c r="B95" s="607"/>
      <c r="C95" s="607"/>
      <c r="D95" s="607"/>
      <c r="E95" s="608"/>
      <c r="F95" s="607"/>
      <c r="G95" s="609"/>
      <c r="H95" s="610"/>
      <c r="I95" s="610"/>
      <c r="J95" s="610"/>
      <c r="K95" s="610"/>
      <c r="L95" s="610"/>
      <c r="M95" s="610"/>
      <c r="N95" s="611" t="s">
        <v>7728</v>
      </c>
      <c r="O95" s="621" t="s">
        <v>7729</v>
      </c>
      <c r="P95" s="612" t="s">
        <v>52</v>
      </c>
      <c r="Q95" s="612"/>
      <c r="R95" s="611">
        <v>88.0</v>
      </c>
      <c r="S95" s="613">
        <f t="shared" si="12"/>
        <v>5.29</v>
      </c>
      <c r="T95" s="622" t="str">
        <f>DATE(YEAR(V95)+2,MONTH(V95),DAY(V95))</f>
        <v>#NUM!</v>
      </c>
      <c r="U95" s="622"/>
      <c r="V95" s="614" t="s">
        <v>7730</v>
      </c>
      <c r="W95" s="614" t="s">
        <v>7327</v>
      </c>
      <c r="X95" s="614"/>
      <c r="Y95" s="614"/>
      <c r="Z95" s="615" t="s">
        <v>7731</v>
      </c>
      <c r="AA95" s="647" t="s">
        <v>41</v>
      </c>
      <c r="AB95" s="631" t="s">
        <v>7564</v>
      </c>
      <c r="AC95" s="9" t="s">
        <v>7732</v>
      </c>
      <c r="AE95" s="9" t="str">
        <f t="shared" si="9"/>
        <v>#REF!</v>
      </c>
    </row>
    <row r="96" ht="15.75" customHeight="1">
      <c r="A96" s="605"/>
      <c r="B96" s="607"/>
      <c r="C96" s="607"/>
      <c r="D96" s="607"/>
      <c r="E96" s="608"/>
      <c r="F96" s="607"/>
      <c r="G96" s="609"/>
      <c r="H96" s="610"/>
      <c r="I96" s="610"/>
      <c r="J96" s="610"/>
      <c r="K96" s="610"/>
      <c r="L96" s="610"/>
      <c r="M96" s="610"/>
      <c r="N96" s="670"/>
      <c r="O96" s="671"/>
      <c r="P96" s="672"/>
      <c r="Q96" s="672"/>
      <c r="R96" s="670"/>
      <c r="S96" s="613"/>
      <c r="T96" s="622"/>
      <c r="U96" s="622"/>
      <c r="V96" s="614"/>
      <c r="W96" s="614"/>
      <c r="X96" s="614"/>
      <c r="Y96" s="614"/>
      <c r="Z96" s="615"/>
      <c r="AA96" s="623"/>
      <c r="AB96" s="631"/>
      <c r="AC96" s="9"/>
      <c r="AE96" s="9"/>
    </row>
    <row r="97" ht="15.75" customHeight="1">
      <c r="A97" s="605"/>
      <c r="B97" s="607"/>
      <c r="C97" s="607"/>
      <c r="D97" s="607"/>
      <c r="E97" s="608"/>
      <c r="F97" s="607"/>
      <c r="G97" s="609"/>
      <c r="H97" s="610"/>
      <c r="I97" s="610"/>
      <c r="J97" s="610"/>
      <c r="K97" s="610"/>
      <c r="L97" s="610"/>
      <c r="M97" s="610"/>
      <c r="N97" s="642" t="s">
        <v>7739</v>
      </c>
      <c r="O97" s="673" t="s">
        <v>7740</v>
      </c>
      <c r="P97" s="641" t="s">
        <v>231</v>
      </c>
      <c r="Q97" s="641"/>
      <c r="R97" s="642">
        <v>89.0</v>
      </c>
      <c r="S97" s="613">
        <f>2.3*2.3</f>
        <v>5.29</v>
      </c>
      <c r="T97" s="622" t="s">
        <v>1581</v>
      </c>
      <c r="U97" s="622"/>
      <c r="V97" s="614"/>
      <c r="W97" s="614" t="s">
        <v>7327</v>
      </c>
      <c r="X97" s="614"/>
      <c r="Y97" s="614"/>
      <c r="Z97" s="615"/>
      <c r="AA97" s="623" t="s">
        <v>1581</v>
      </c>
      <c r="AB97" s="631" t="s">
        <v>7564</v>
      </c>
      <c r="AC97" s="9" t="s">
        <v>7375</v>
      </c>
      <c r="AE97" s="9" t="str">
        <f>CONCATENATE(O97," "," CON EL PUESTO NUMERO ",R97," CON EL GIRO ",P97," VIGENCIA DEL CONTRATO: ",AA97," LOCAL  ",AB97,", CONSTA EN EL SISTEMA: "," ",#REF!," ",AC97," ",AD97)</f>
        <v>#REF!</v>
      </c>
    </row>
    <row r="98" ht="15.75" customHeight="1">
      <c r="A98" s="605"/>
      <c r="B98" s="607"/>
      <c r="C98" s="607"/>
      <c r="D98" s="607"/>
      <c r="E98" s="608"/>
      <c r="F98" s="607"/>
      <c r="G98" s="609"/>
      <c r="H98" s="85"/>
      <c r="I98" s="610"/>
      <c r="J98" s="610"/>
      <c r="K98" s="610"/>
      <c r="L98" s="610"/>
      <c r="M98" s="610"/>
      <c r="N98" s="670"/>
      <c r="O98" s="671"/>
      <c r="P98" s="672"/>
      <c r="Q98" s="672"/>
      <c r="R98" s="670"/>
      <c r="S98" s="613"/>
      <c r="T98" s="622"/>
      <c r="U98" s="622"/>
      <c r="V98" s="614"/>
      <c r="W98" s="614"/>
      <c r="X98" s="614"/>
      <c r="Y98" s="614"/>
      <c r="Z98" s="615"/>
      <c r="AA98" s="623"/>
      <c r="AB98" s="631"/>
      <c r="AC98" s="9"/>
      <c r="AD98" s="416"/>
      <c r="AE98" s="9"/>
    </row>
    <row r="99" ht="15.75" customHeight="1">
      <c r="A99" s="605"/>
      <c r="B99" s="607"/>
      <c r="C99" s="607"/>
      <c r="D99" s="607"/>
      <c r="E99" s="608"/>
      <c r="F99" s="607"/>
      <c r="G99" s="609"/>
      <c r="H99" s="85"/>
      <c r="I99" s="610"/>
      <c r="J99" s="610"/>
      <c r="K99" s="610"/>
      <c r="L99" s="610"/>
      <c r="M99" s="610"/>
      <c r="N99" s="611" t="s">
        <v>7745</v>
      </c>
      <c r="O99" s="621" t="s">
        <v>7746</v>
      </c>
      <c r="P99" s="612" t="s">
        <v>7372</v>
      </c>
      <c r="Q99" s="612"/>
      <c r="R99" s="611">
        <v>90.0</v>
      </c>
      <c r="S99" s="613">
        <f t="shared" ref="S99:S107" si="13">2.3*2.3</f>
        <v>5.29</v>
      </c>
      <c r="T99" s="622" t="s">
        <v>1581</v>
      </c>
      <c r="U99" s="622"/>
      <c r="V99" s="614" t="s">
        <v>7747</v>
      </c>
      <c r="W99" s="614" t="s">
        <v>7327</v>
      </c>
      <c r="X99" s="614"/>
      <c r="Y99" s="614"/>
      <c r="Z99" s="615" t="s">
        <v>7748</v>
      </c>
      <c r="AA99" s="623" t="s">
        <v>1581</v>
      </c>
      <c r="AB99" s="631" t="s">
        <v>7564</v>
      </c>
      <c r="AC99" s="81" t="s">
        <v>7375</v>
      </c>
      <c r="AD99" s="371" t="s">
        <v>7417</v>
      </c>
      <c r="AE99" s="81" t="str">
        <f t="shared" ref="AE99:AE100" si="14">CONCATENATE(O99," "," CON EL PUESTO NUMERO ",R99," CON EL GIRO ",P99," VIGENCIA DEL CONTRATO: ",AA99," LOCAL  ",AB99,", CONSTA EN EL SISTEMA: "," ",#REF!," ",AC99," ",AD99)</f>
        <v>#REF!</v>
      </c>
    </row>
    <row r="100" ht="15.75" customHeight="1">
      <c r="A100" s="605"/>
      <c r="B100" s="607"/>
      <c r="C100" s="607"/>
      <c r="D100" s="607"/>
      <c r="E100" s="608"/>
      <c r="F100" s="607"/>
      <c r="G100" s="609"/>
      <c r="H100" s="610"/>
      <c r="I100" s="610"/>
      <c r="J100" s="610"/>
      <c r="K100" s="610"/>
      <c r="L100" s="610"/>
      <c r="M100" s="610"/>
      <c r="N100" s="611" t="s">
        <v>7745</v>
      </c>
      <c r="O100" s="621" t="s">
        <v>7746</v>
      </c>
      <c r="P100" s="612" t="s">
        <v>7372</v>
      </c>
      <c r="Q100" s="612"/>
      <c r="R100" s="611">
        <v>91.0</v>
      </c>
      <c r="S100" s="613">
        <f t="shared" si="13"/>
        <v>5.29</v>
      </c>
      <c r="T100" s="622" t="s">
        <v>1581</v>
      </c>
      <c r="U100" s="622"/>
      <c r="V100" s="614" t="s">
        <v>7747</v>
      </c>
      <c r="W100" s="614" t="s">
        <v>7327</v>
      </c>
      <c r="X100" s="614"/>
      <c r="Y100" s="614"/>
      <c r="Z100" s="615" t="s">
        <v>7748</v>
      </c>
      <c r="AA100" s="623" t="s">
        <v>1581</v>
      </c>
      <c r="AB100" s="631" t="s">
        <v>7564</v>
      </c>
      <c r="AC100" s="81" t="s">
        <v>7375</v>
      </c>
      <c r="AD100" s="371" t="s">
        <v>7417</v>
      </c>
      <c r="AE100" s="81" t="str">
        <f t="shared" si="14"/>
        <v>#REF!</v>
      </c>
    </row>
    <row r="101" ht="15.75" customHeight="1">
      <c r="A101" s="674"/>
      <c r="B101" s="678"/>
      <c r="C101" s="678"/>
      <c r="D101" s="678"/>
      <c r="E101" s="679"/>
      <c r="F101" s="678"/>
      <c r="G101" s="679"/>
      <c r="H101" s="680"/>
      <c r="I101" s="680"/>
      <c r="J101" s="680"/>
      <c r="K101" s="680"/>
      <c r="L101" s="680"/>
      <c r="M101" s="680"/>
      <c r="N101" s="681" t="s">
        <v>7754</v>
      </c>
      <c r="O101" s="621" t="s">
        <v>7755</v>
      </c>
      <c r="P101" s="612" t="s">
        <v>7473</v>
      </c>
      <c r="Q101" s="612"/>
      <c r="R101" s="611">
        <v>92.0</v>
      </c>
      <c r="S101" s="613">
        <f t="shared" si="13"/>
        <v>5.29</v>
      </c>
      <c r="T101" s="662">
        <v>48823.0</v>
      </c>
      <c r="U101" s="662">
        <v>48823.0</v>
      </c>
      <c r="V101" s="614" t="s">
        <v>7756</v>
      </c>
      <c r="W101" s="614" t="s">
        <v>7327</v>
      </c>
      <c r="X101" s="614"/>
      <c r="Y101" s="614"/>
      <c r="Z101" s="615" t="s">
        <v>7748</v>
      </c>
      <c r="AA101" s="621" t="s">
        <v>260</v>
      </c>
      <c r="AB101" s="621" t="s">
        <v>260</v>
      </c>
      <c r="AC101" s="81" t="s">
        <v>260</v>
      </c>
      <c r="AD101" s="371" t="s">
        <v>260</v>
      </c>
      <c r="AE101" s="81" t="s">
        <v>260</v>
      </c>
    </row>
    <row r="102" ht="15.75" customHeight="1">
      <c r="A102" s="674"/>
      <c r="B102" s="678"/>
      <c r="C102" s="678"/>
      <c r="D102" s="678"/>
      <c r="E102" s="679"/>
      <c r="F102" s="678"/>
      <c r="G102" s="679"/>
      <c r="H102" s="686"/>
      <c r="I102" s="686"/>
      <c r="J102" s="686"/>
      <c r="K102" s="686"/>
      <c r="L102" s="686"/>
      <c r="M102" s="686"/>
      <c r="N102" s="687" t="s">
        <v>7761</v>
      </c>
      <c r="O102" s="688" t="s">
        <v>7762</v>
      </c>
      <c r="P102" s="612" t="s">
        <v>7473</v>
      </c>
      <c r="Q102" s="612"/>
      <c r="R102" s="611">
        <v>93.0</v>
      </c>
      <c r="S102" s="613">
        <f t="shared" si="13"/>
        <v>5.29</v>
      </c>
      <c r="T102" s="689">
        <v>44400.0</v>
      </c>
      <c r="U102" s="689"/>
      <c r="V102" s="688" t="s">
        <v>260</v>
      </c>
      <c r="W102" s="614" t="s">
        <v>7327</v>
      </c>
      <c r="X102" s="614"/>
      <c r="Y102" s="614"/>
      <c r="Z102" s="615" t="s">
        <v>7748</v>
      </c>
      <c r="AA102" s="688" t="s">
        <v>107</v>
      </c>
      <c r="AB102" s="688" t="s">
        <v>260</v>
      </c>
      <c r="AC102" s="81" t="s">
        <v>7375</v>
      </c>
      <c r="AD102" s="371" t="s">
        <v>7417</v>
      </c>
      <c r="AE102" s="81" t="str">
        <f t="shared" ref="AE102:AE107" si="15">CONCATENATE(O102," "," CON EL PUESTO NUMERO ",R102," CON EL GIRO ",P102," VIGENCIA DEL CONTRATO: ",AA102," LOCAL  ",AB102,", CONSTA EN EL SISTEMA: "," ",#REF!," ",AC102," ",AD102)</f>
        <v>#REF!</v>
      </c>
    </row>
    <row r="103" ht="15.75" customHeight="1">
      <c r="A103" s="605"/>
      <c r="B103" s="607"/>
      <c r="C103" s="607"/>
      <c r="D103" s="607"/>
      <c r="E103" s="608"/>
      <c r="F103" s="607"/>
      <c r="G103" s="609"/>
      <c r="H103" s="610"/>
      <c r="I103" s="610"/>
      <c r="J103" s="610"/>
      <c r="K103" s="610"/>
      <c r="L103" s="610"/>
      <c r="M103" s="610"/>
      <c r="N103" s="644" t="s">
        <v>7764</v>
      </c>
      <c r="O103" s="645" t="s">
        <v>7765</v>
      </c>
      <c r="P103" s="646" t="s">
        <v>3976</v>
      </c>
      <c r="Q103" s="646"/>
      <c r="R103" s="644">
        <v>94.0</v>
      </c>
      <c r="S103" s="613">
        <f t="shared" si="13"/>
        <v>5.29</v>
      </c>
      <c r="T103" s="622" t="s">
        <v>1581</v>
      </c>
      <c r="U103" s="622"/>
      <c r="V103" s="614" t="s">
        <v>7766</v>
      </c>
      <c r="W103" s="614" t="s">
        <v>7327</v>
      </c>
      <c r="X103" s="614"/>
      <c r="Y103" s="614"/>
      <c r="Z103" s="615" t="s">
        <v>7767</v>
      </c>
      <c r="AA103" s="623" t="s">
        <v>1581</v>
      </c>
      <c r="AB103" s="624" t="s">
        <v>44</v>
      </c>
      <c r="AC103" s="9" t="s">
        <v>7375</v>
      </c>
      <c r="AE103" s="9" t="str">
        <f t="shared" si="15"/>
        <v>#REF!</v>
      </c>
    </row>
    <row r="104" ht="15.75" customHeight="1">
      <c r="A104" s="605"/>
      <c r="B104" s="607"/>
      <c r="C104" s="607"/>
      <c r="D104" s="607"/>
      <c r="E104" s="608"/>
      <c r="F104" s="607"/>
      <c r="G104" s="609"/>
      <c r="H104" s="610"/>
      <c r="I104" s="610"/>
      <c r="J104" s="610"/>
      <c r="K104" s="610"/>
      <c r="L104" s="610"/>
      <c r="M104" s="610"/>
      <c r="N104" s="642" t="s">
        <v>7769</v>
      </c>
      <c r="O104" s="673" t="s">
        <v>7770</v>
      </c>
      <c r="P104" s="641" t="s">
        <v>52</v>
      </c>
      <c r="Q104" s="641"/>
      <c r="R104" s="642">
        <v>95.0</v>
      </c>
      <c r="S104" s="613">
        <f t="shared" si="13"/>
        <v>5.29</v>
      </c>
      <c r="T104" s="622" t="str">
        <f t="shared" ref="T104:T105" si="16">DATE(YEAR(V104)+2,MONTH(V104),DAY(V104))</f>
        <v>#NUM!</v>
      </c>
      <c r="U104" s="622"/>
      <c r="V104" s="614" t="s">
        <v>7771</v>
      </c>
      <c r="W104" s="614" t="s">
        <v>7327</v>
      </c>
      <c r="X104" s="614"/>
      <c r="Y104" s="614"/>
      <c r="Z104" s="615" t="s">
        <v>7772</v>
      </c>
      <c r="AA104" s="626" t="s">
        <v>107</v>
      </c>
      <c r="AB104" s="631" t="s">
        <v>7564</v>
      </c>
      <c r="AC104" s="9" t="s">
        <v>260</v>
      </c>
      <c r="AE104" s="9" t="str">
        <f t="shared" si="15"/>
        <v>#REF!</v>
      </c>
    </row>
    <row r="105" ht="15.75" customHeight="1">
      <c r="A105" s="605"/>
      <c r="B105" s="607"/>
      <c r="C105" s="607"/>
      <c r="D105" s="607"/>
      <c r="E105" s="608"/>
      <c r="F105" s="607"/>
      <c r="G105" s="609"/>
      <c r="H105" s="610"/>
      <c r="I105" s="610"/>
      <c r="J105" s="610"/>
      <c r="K105" s="610"/>
      <c r="L105" s="610"/>
      <c r="M105" s="610"/>
      <c r="N105" s="611" t="s">
        <v>7774</v>
      </c>
      <c r="O105" s="621" t="s">
        <v>7775</v>
      </c>
      <c r="P105" s="612" t="s">
        <v>52</v>
      </c>
      <c r="Q105" s="612"/>
      <c r="R105" s="611">
        <v>96.0</v>
      </c>
      <c r="S105" s="613">
        <f t="shared" si="13"/>
        <v>5.29</v>
      </c>
      <c r="T105" s="622" t="str">
        <f t="shared" si="16"/>
        <v>#NUM!</v>
      </c>
      <c r="U105" s="622"/>
      <c r="V105" s="614" t="s">
        <v>7776</v>
      </c>
      <c r="W105" s="614" t="s">
        <v>7327</v>
      </c>
      <c r="X105" s="614"/>
      <c r="Y105" s="614"/>
      <c r="Z105" s="615" t="s">
        <v>7772</v>
      </c>
      <c r="AA105" s="626" t="s">
        <v>107</v>
      </c>
      <c r="AB105" s="631" t="s">
        <v>5437</v>
      </c>
      <c r="AC105" s="81" t="s">
        <v>260</v>
      </c>
      <c r="AD105" s="371" t="s">
        <v>7777</v>
      </c>
      <c r="AE105" s="81" t="str">
        <f t="shared" si="15"/>
        <v>#REF!</v>
      </c>
    </row>
    <row r="106" ht="15.75" customHeight="1">
      <c r="A106" s="605"/>
      <c r="B106" s="607"/>
      <c r="C106" s="607"/>
      <c r="D106" s="607"/>
      <c r="E106" s="608"/>
      <c r="F106" s="607"/>
      <c r="G106" s="609"/>
      <c r="H106" s="610"/>
      <c r="I106" s="610"/>
      <c r="J106" s="610"/>
      <c r="K106" s="610"/>
      <c r="L106" s="610"/>
      <c r="M106" s="610"/>
      <c r="N106" s="644" t="s">
        <v>7779</v>
      </c>
      <c r="O106" s="645" t="s">
        <v>7780</v>
      </c>
      <c r="P106" s="646" t="s">
        <v>7781</v>
      </c>
      <c r="Q106" s="646"/>
      <c r="R106" s="644">
        <v>97.0</v>
      </c>
      <c r="S106" s="613">
        <f t="shared" si="13"/>
        <v>5.29</v>
      </c>
      <c r="T106" s="622" t="s">
        <v>1581</v>
      </c>
      <c r="U106" s="622"/>
      <c r="V106" s="614" t="s">
        <v>7782</v>
      </c>
      <c r="W106" s="614" t="s">
        <v>7327</v>
      </c>
      <c r="X106" s="614"/>
      <c r="Y106" s="614"/>
      <c r="Z106" s="615" t="s">
        <v>2801</v>
      </c>
      <c r="AA106" s="623" t="s">
        <v>1581</v>
      </c>
      <c r="AB106" s="690" t="s">
        <v>5437</v>
      </c>
      <c r="AC106" s="9" t="s">
        <v>7668</v>
      </c>
      <c r="AE106" s="9" t="str">
        <f t="shared" si="15"/>
        <v>#REF!</v>
      </c>
    </row>
    <row r="107" ht="15.75" customHeight="1">
      <c r="A107" s="605"/>
      <c r="B107" s="607"/>
      <c r="C107" s="607"/>
      <c r="D107" s="607"/>
      <c r="E107" s="608"/>
      <c r="F107" s="607"/>
      <c r="G107" s="609"/>
      <c r="H107" s="610"/>
      <c r="I107" s="610"/>
      <c r="J107" s="610"/>
      <c r="K107" s="610"/>
      <c r="L107" s="610"/>
      <c r="M107" s="610"/>
      <c r="N107" s="611" t="s">
        <v>7784</v>
      </c>
      <c r="O107" s="621" t="s">
        <v>7785</v>
      </c>
      <c r="P107" s="612" t="s">
        <v>7439</v>
      </c>
      <c r="Q107" s="612"/>
      <c r="R107" s="611">
        <v>98.0</v>
      </c>
      <c r="S107" s="613">
        <f t="shared" si="13"/>
        <v>5.29</v>
      </c>
      <c r="T107" s="622" t="s">
        <v>1581</v>
      </c>
      <c r="U107" s="622"/>
      <c r="V107" s="614" t="s">
        <v>7786</v>
      </c>
      <c r="W107" s="614" t="s">
        <v>7327</v>
      </c>
      <c r="X107" s="614"/>
      <c r="Y107" s="614"/>
      <c r="Z107" s="615" t="s">
        <v>7787</v>
      </c>
      <c r="AA107" s="623" t="s">
        <v>1581</v>
      </c>
      <c r="AB107" s="633" t="s">
        <v>7381</v>
      </c>
      <c r="AE107" s="9" t="str">
        <f t="shared" si="15"/>
        <v>#REF!</v>
      </c>
    </row>
    <row r="108" ht="15.75" customHeight="1">
      <c r="A108" s="605"/>
      <c r="B108" s="607"/>
      <c r="C108" s="607"/>
      <c r="D108" s="607"/>
      <c r="E108" s="608"/>
      <c r="F108" s="274"/>
      <c r="G108" s="609"/>
      <c r="H108" s="610"/>
      <c r="I108" s="610"/>
      <c r="J108" s="610"/>
      <c r="K108" s="610"/>
      <c r="L108" s="610"/>
      <c r="M108" s="610"/>
      <c r="N108" s="670"/>
      <c r="O108" s="671"/>
      <c r="P108" s="672"/>
      <c r="Q108" s="672"/>
      <c r="R108" s="670"/>
      <c r="S108" s="613"/>
      <c r="T108" s="622"/>
      <c r="U108" s="622"/>
      <c r="V108" s="614"/>
      <c r="W108" s="614"/>
      <c r="X108" s="614"/>
      <c r="Y108" s="614"/>
      <c r="Z108" s="615"/>
      <c r="AA108" s="623"/>
      <c r="AB108" s="633"/>
      <c r="AC108" s="9"/>
      <c r="AE108" s="9"/>
    </row>
    <row r="109" ht="15.75" customHeight="1">
      <c r="A109" s="605"/>
      <c r="B109" s="607"/>
      <c r="C109" s="607"/>
      <c r="D109" s="607"/>
      <c r="E109" s="608"/>
      <c r="F109" s="607"/>
      <c r="G109" s="609"/>
      <c r="H109" s="610"/>
      <c r="I109" s="610"/>
      <c r="J109" s="610"/>
      <c r="K109" s="610"/>
      <c r="L109" s="610"/>
      <c r="M109" s="610"/>
      <c r="N109" s="642" t="s">
        <v>7796</v>
      </c>
      <c r="O109" s="673" t="s">
        <v>7797</v>
      </c>
      <c r="P109" s="641" t="s">
        <v>32</v>
      </c>
      <c r="Q109" s="641"/>
      <c r="R109" s="642">
        <v>99.0</v>
      </c>
      <c r="S109" s="613">
        <f t="shared" ref="S109:S113" si="17">2.3*2.3</f>
        <v>5.29</v>
      </c>
      <c r="T109" s="622" t="s">
        <v>1581</v>
      </c>
      <c r="U109" s="622"/>
      <c r="V109" s="614" t="s">
        <v>7798</v>
      </c>
      <c r="W109" s="614" t="s">
        <v>7327</v>
      </c>
      <c r="X109" s="614"/>
      <c r="Y109" s="614"/>
      <c r="Z109" s="615" t="s">
        <v>2801</v>
      </c>
      <c r="AA109" s="623" t="s">
        <v>1581</v>
      </c>
      <c r="AB109" s="633" t="s">
        <v>7381</v>
      </c>
      <c r="AC109" s="9" t="s">
        <v>7375</v>
      </c>
      <c r="AE109" s="9" t="str">
        <f t="shared" ref="AE109:AE112" si="18">CONCATENATE(O109," "," CON EL PUESTO NUMERO ",R109," CON EL GIRO ",P109," VIGENCIA DEL CONTRATO: ",AA109," LOCAL  ",AB109,", CONSTA EN EL SISTEMA: "," ",#REF!," ",AC109," ",AD109)</f>
        <v>#REF!</v>
      </c>
    </row>
    <row r="110" ht="15.75" customHeight="1">
      <c r="A110" s="605"/>
      <c r="B110" s="607"/>
      <c r="C110" s="607"/>
      <c r="D110" s="607"/>
      <c r="E110" s="608"/>
      <c r="F110" s="607"/>
      <c r="G110" s="609"/>
      <c r="H110" s="610"/>
      <c r="I110" s="610"/>
      <c r="J110" s="610"/>
      <c r="K110" s="610"/>
      <c r="L110" s="610"/>
      <c r="M110" s="610"/>
      <c r="N110" s="611" t="s">
        <v>7800</v>
      </c>
      <c r="O110" s="621" t="s">
        <v>7801</v>
      </c>
      <c r="P110" s="612" t="s">
        <v>32</v>
      </c>
      <c r="Q110" s="612"/>
      <c r="R110" s="611">
        <v>100.0</v>
      </c>
      <c r="S110" s="613">
        <f t="shared" si="17"/>
        <v>5.29</v>
      </c>
      <c r="T110" s="622" t="s">
        <v>1581</v>
      </c>
      <c r="U110" s="622"/>
      <c r="V110" s="614" t="s">
        <v>7802</v>
      </c>
      <c r="W110" s="614" t="s">
        <v>7327</v>
      </c>
      <c r="X110" s="614"/>
      <c r="Y110" s="614"/>
      <c r="Z110" s="615" t="s">
        <v>7803</v>
      </c>
      <c r="AA110" s="623" t="s">
        <v>1581</v>
      </c>
      <c r="AB110" s="624" t="s">
        <v>44</v>
      </c>
      <c r="AC110" s="81"/>
      <c r="AD110" s="371" t="s">
        <v>7417</v>
      </c>
      <c r="AE110" s="81" t="str">
        <f t="shared" si="18"/>
        <v>#REF!</v>
      </c>
    </row>
    <row r="111" ht="15.75" customHeight="1">
      <c r="A111" s="605"/>
      <c r="B111" s="607"/>
      <c r="C111" s="607"/>
      <c r="D111" s="607"/>
      <c r="E111" s="608"/>
      <c r="F111" s="607"/>
      <c r="G111" s="609"/>
      <c r="H111" s="610"/>
      <c r="I111" s="610"/>
      <c r="J111" s="610"/>
      <c r="K111" s="610"/>
      <c r="L111" s="610"/>
      <c r="M111" s="610"/>
      <c r="N111" s="611" t="s">
        <v>7800</v>
      </c>
      <c r="O111" s="621" t="s">
        <v>7801</v>
      </c>
      <c r="P111" s="612" t="s">
        <v>32</v>
      </c>
      <c r="Q111" s="612"/>
      <c r="R111" s="611">
        <v>101.0</v>
      </c>
      <c r="S111" s="613">
        <f t="shared" si="17"/>
        <v>5.29</v>
      </c>
      <c r="T111" s="622" t="s">
        <v>1581</v>
      </c>
      <c r="U111" s="622"/>
      <c r="V111" s="614" t="s">
        <v>7802</v>
      </c>
      <c r="W111" s="614" t="s">
        <v>7327</v>
      </c>
      <c r="X111" s="614"/>
      <c r="Y111" s="614"/>
      <c r="Z111" s="615" t="s">
        <v>7803</v>
      </c>
      <c r="AA111" s="623" t="s">
        <v>1581</v>
      </c>
      <c r="AB111" s="624" t="s">
        <v>44</v>
      </c>
      <c r="AC111" s="81"/>
      <c r="AD111" s="371" t="s">
        <v>7417</v>
      </c>
      <c r="AE111" s="81" t="str">
        <f t="shared" si="18"/>
        <v>#REF!</v>
      </c>
    </row>
    <row r="112" ht="15.75" customHeight="1">
      <c r="A112" s="605"/>
      <c r="B112" s="607"/>
      <c r="C112" s="607"/>
      <c r="D112" s="607"/>
      <c r="E112" s="608"/>
      <c r="F112" s="607"/>
      <c r="G112" s="609"/>
      <c r="H112" s="610"/>
      <c r="I112" s="610"/>
      <c r="J112" s="610"/>
      <c r="K112" s="610"/>
      <c r="L112" s="610"/>
      <c r="M112" s="610"/>
      <c r="N112" s="611" t="s">
        <v>7806</v>
      </c>
      <c r="O112" s="621" t="s">
        <v>7807</v>
      </c>
      <c r="P112" s="612" t="s">
        <v>52</v>
      </c>
      <c r="Q112" s="612"/>
      <c r="R112" s="611">
        <v>102.0</v>
      </c>
      <c r="S112" s="613">
        <f t="shared" si="17"/>
        <v>5.29</v>
      </c>
      <c r="T112" s="691">
        <v>45658.0</v>
      </c>
      <c r="U112" s="657"/>
      <c r="V112" s="614" t="s">
        <v>260</v>
      </c>
      <c r="W112" s="614" t="s">
        <v>7327</v>
      </c>
      <c r="X112" s="614"/>
      <c r="Y112" s="614"/>
      <c r="Z112" s="615" t="s">
        <v>7808</v>
      </c>
      <c r="AA112" s="629" t="s">
        <v>260</v>
      </c>
      <c r="AB112" s="624" t="s">
        <v>260</v>
      </c>
      <c r="AC112" s="81"/>
      <c r="AD112" s="371" t="s">
        <v>260</v>
      </c>
      <c r="AE112" s="81" t="str">
        <f t="shared" si="18"/>
        <v>#REF!</v>
      </c>
    </row>
    <row r="113" ht="15.75" customHeight="1">
      <c r="A113" s="605"/>
      <c r="B113" s="607"/>
      <c r="C113" s="607"/>
      <c r="D113" s="607"/>
      <c r="E113" s="608"/>
      <c r="F113" s="607"/>
      <c r="G113" s="609"/>
      <c r="H113" s="610"/>
      <c r="I113" s="610"/>
      <c r="J113" s="610"/>
      <c r="K113" s="610"/>
      <c r="L113" s="610"/>
      <c r="M113" s="610"/>
      <c r="N113" s="611" t="s">
        <v>7810</v>
      </c>
      <c r="O113" s="621" t="s">
        <v>7811</v>
      </c>
      <c r="P113" s="612" t="s">
        <v>52</v>
      </c>
      <c r="Q113" s="612"/>
      <c r="R113" s="611">
        <v>103.0</v>
      </c>
      <c r="S113" s="613">
        <f t="shared" si="17"/>
        <v>5.29</v>
      </c>
      <c r="T113" s="622" t="s">
        <v>1581</v>
      </c>
      <c r="U113" s="628" t="s">
        <v>7812</v>
      </c>
      <c r="V113" s="614" t="s">
        <v>7813</v>
      </c>
      <c r="W113" s="614" t="s">
        <v>7327</v>
      </c>
      <c r="X113" s="628" t="s">
        <v>7812</v>
      </c>
      <c r="Y113" s="628" t="s">
        <v>7812</v>
      </c>
      <c r="Z113" s="615" t="s">
        <v>7808</v>
      </c>
      <c r="AA113" s="623" t="s">
        <v>1581</v>
      </c>
      <c r="AB113" s="624" t="s">
        <v>44</v>
      </c>
      <c r="AC113" s="628" t="s">
        <v>7812</v>
      </c>
      <c r="AD113" s="371" t="s">
        <v>7417</v>
      </c>
      <c r="AE113" s="81" t="s">
        <v>7814</v>
      </c>
    </row>
    <row r="114" ht="15.75" customHeight="1">
      <c r="A114" s="605"/>
      <c r="B114" s="607"/>
      <c r="C114" s="607"/>
      <c r="D114" s="607"/>
      <c r="E114" s="608"/>
      <c r="F114" s="607"/>
      <c r="G114" s="609"/>
      <c r="H114" s="610"/>
      <c r="I114" s="610"/>
      <c r="J114" s="610"/>
      <c r="K114" s="610"/>
      <c r="L114" s="610"/>
      <c r="M114" s="610"/>
      <c r="N114" s="692"/>
      <c r="O114" s="693"/>
      <c r="P114" s="694"/>
      <c r="Q114" s="694"/>
      <c r="R114" s="692"/>
      <c r="S114" s="613"/>
      <c r="T114" s="693"/>
      <c r="U114" s="693"/>
      <c r="V114" s="614"/>
      <c r="W114" s="614"/>
      <c r="X114" s="614"/>
      <c r="Y114" s="614"/>
      <c r="Z114" s="615"/>
      <c r="AA114" s="693"/>
      <c r="AB114" s="695"/>
      <c r="AC114" s="693"/>
      <c r="AE114" s="9"/>
    </row>
    <row r="115" ht="15.75" customHeight="1">
      <c r="A115" s="605"/>
      <c r="B115" s="607"/>
      <c r="C115" s="607"/>
      <c r="D115" s="607"/>
      <c r="E115" s="608"/>
      <c r="F115" s="607"/>
      <c r="G115" s="609"/>
      <c r="H115" s="610"/>
      <c r="I115" s="610"/>
      <c r="J115" s="610"/>
      <c r="K115" s="610"/>
      <c r="L115" s="610"/>
      <c r="M115" s="610"/>
      <c r="N115" s="644" t="s">
        <v>7819</v>
      </c>
      <c r="O115" s="645" t="s">
        <v>7820</v>
      </c>
      <c r="P115" s="646" t="s">
        <v>52</v>
      </c>
      <c r="Q115" s="646"/>
      <c r="R115" s="644">
        <v>104.0</v>
      </c>
      <c r="S115" s="613">
        <f t="shared" ref="S115:S149" si="19">2.3*2.3</f>
        <v>5.29</v>
      </c>
      <c r="T115" s="645" t="s">
        <v>7820</v>
      </c>
      <c r="U115" s="645"/>
      <c r="V115" s="614" t="s">
        <v>7821</v>
      </c>
      <c r="W115" s="614" t="s">
        <v>7327</v>
      </c>
      <c r="X115" s="614"/>
      <c r="Y115" s="614"/>
      <c r="Z115" s="615" t="s">
        <v>7822</v>
      </c>
      <c r="AA115" s="645" t="s">
        <v>7820</v>
      </c>
      <c r="AB115" s="645" t="s">
        <v>7820</v>
      </c>
      <c r="AC115" s="645" t="s">
        <v>7820</v>
      </c>
      <c r="AE115" s="9" t="str">
        <f t="shared" ref="AE115:AE149" si="20">CONCATENATE(O115," "," CON EL PUESTO NUMERO ",R115," CON EL GIRO ",P115," VIGENCIA DEL CONTRATO: ",AA115," LOCAL  ",AB115,", CONSTA EN EL SISTEMA: "," ",#REF!," ",AC115," ",AD115)</f>
        <v>#REF!</v>
      </c>
    </row>
    <row r="116" ht="15.75" customHeight="1">
      <c r="A116" s="605"/>
      <c r="B116" s="607"/>
      <c r="C116" s="607"/>
      <c r="D116" s="607"/>
      <c r="E116" s="608"/>
      <c r="F116" s="607"/>
      <c r="G116" s="609"/>
      <c r="H116" s="610"/>
      <c r="I116" s="610"/>
      <c r="J116" s="610"/>
      <c r="K116" s="610"/>
      <c r="L116" s="610"/>
      <c r="M116" s="610"/>
      <c r="N116" s="642"/>
      <c r="O116" s="696" t="s">
        <v>7824</v>
      </c>
      <c r="P116" s="641" t="s">
        <v>52</v>
      </c>
      <c r="Q116" s="641"/>
      <c r="R116" s="642">
        <v>105.0</v>
      </c>
      <c r="S116" s="613">
        <f t="shared" si="19"/>
        <v>5.29</v>
      </c>
      <c r="T116" s="696"/>
      <c r="U116" s="696"/>
      <c r="V116" s="614" t="s">
        <v>7825</v>
      </c>
      <c r="W116" s="614" t="s">
        <v>7327</v>
      </c>
      <c r="X116" s="614"/>
      <c r="Y116" s="614"/>
      <c r="Z116" s="615" t="s">
        <v>7822</v>
      </c>
      <c r="AA116" s="696" t="s">
        <v>7824</v>
      </c>
      <c r="AB116" s="696" t="s">
        <v>7824</v>
      </c>
      <c r="AC116" s="696" t="s">
        <v>7824</v>
      </c>
      <c r="AD116" s="9" t="s">
        <v>7498</v>
      </c>
      <c r="AE116" s="9" t="str">
        <f t="shared" si="20"/>
        <v>#REF!</v>
      </c>
    </row>
    <row r="117" ht="15.75" customHeight="1">
      <c r="A117" s="605"/>
      <c r="B117" s="607"/>
      <c r="C117" s="607"/>
      <c r="D117" s="607"/>
      <c r="E117" s="608"/>
      <c r="F117" s="607"/>
      <c r="G117" s="609"/>
      <c r="H117" s="610"/>
      <c r="I117" s="610"/>
      <c r="J117" s="610"/>
      <c r="K117" s="610"/>
      <c r="L117" s="610"/>
      <c r="M117" s="610"/>
      <c r="N117" s="611" t="s">
        <v>7827</v>
      </c>
      <c r="O117" s="621" t="s">
        <v>7828</v>
      </c>
      <c r="P117" s="612" t="s">
        <v>52</v>
      </c>
      <c r="Q117" s="612"/>
      <c r="R117" s="611">
        <v>106.0</v>
      </c>
      <c r="S117" s="613">
        <f t="shared" si="19"/>
        <v>5.29</v>
      </c>
      <c r="T117" s="622" t="s">
        <v>1581</v>
      </c>
      <c r="U117" s="622"/>
      <c r="V117" s="614" t="s">
        <v>7829</v>
      </c>
      <c r="W117" s="614" t="s">
        <v>7327</v>
      </c>
      <c r="X117" s="614"/>
      <c r="Y117" s="614"/>
      <c r="Z117" s="615" t="s">
        <v>7830</v>
      </c>
      <c r="AA117" s="623" t="s">
        <v>1581</v>
      </c>
      <c r="AB117" s="624" t="s">
        <v>44</v>
      </c>
      <c r="AC117" s="81"/>
      <c r="AD117" s="371" t="s">
        <v>7417</v>
      </c>
      <c r="AE117" s="81" t="str">
        <f t="shared" si="20"/>
        <v>#REF!</v>
      </c>
    </row>
    <row r="118" ht="15.75" customHeight="1">
      <c r="A118" s="605"/>
      <c r="B118" s="607"/>
      <c r="C118" s="607"/>
      <c r="D118" s="607"/>
      <c r="E118" s="608"/>
      <c r="F118" s="607"/>
      <c r="G118" s="609"/>
      <c r="H118" s="610"/>
      <c r="I118" s="610"/>
      <c r="J118" s="610"/>
      <c r="K118" s="610"/>
      <c r="L118" s="610"/>
      <c r="M118" s="610"/>
      <c r="N118" s="611" t="s">
        <v>7827</v>
      </c>
      <c r="O118" s="621" t="s">
        <v>7828</v>
      </c>
      <c r="P118" s="612" t="s">
        <v>52</v>
      </c>
      <c r="Q118" s="612"/>
      <c r="R118" s="611">
        <v>107.0</v>
      </c>
      <c r="S118" s="613">
        <f t="shared" si="19"/>
        <v>5.29</v>
      </c>
      <c r="T118" s="622" t="s">
        <v>1581</v>
      </c>
      <c r="U118" s="622"/>
      <c r="V118" s="614" t="s">
        <v>7829</v>
      </c>
      <c r="W118" s="614" t="s">
        <v>7327</v>
      </c>
      <c r="X118" s="614"/>
      <c r="Y118" s="614"/>
      <c r="Z118" s="615" t="s">
        <v>7830</v>
      </c>
      <c r="AA118" s="623" t="s">
        <v>1581</v>
      </c>
      <c r="AB118" s="624" t="s">
        <v>44</v>
      </c>
      <c r="AC118" s="81"/>
      <c r="AD118" s="371" t="s">
        <v>7417</v>
      </c>
      <c r="AE118" s="81" t="str">
        <f t="shared" si="20"/>
        <v>#REF!</v>
      </c>
    </row>
    <row r="119" ht="15.75" customHeight="1">
      <c r="A119" s="605"/>
      <c r="B119" s="607"/>
      <c r="C119" s="607"/>
      <c r="D119" s="607"/>
      <c r="E119" s="608"/>
      <c r="F119" s="607"/>
      <c r="G119" s="609"/>
      <c r="H119" s="610"/>
      <c r="I119" s="610"/>
      <c r="J119" s="610"/>
      <c r="K119" s="610"/>
      <c r="L119" s="610"/>
      <c r="M119" s="610"/>
      <c r="N119" s="644" t="s">
        <v>7833</v>
      </c>
      <c r="O119" s="645" t="s">
        <v>7834</v>
      </c>
      <c r="P119" s="646" t="s">
        <v>52</v>
      </c>
      <c r="Q119" s="646"/>
      <c r="R119" s="644">
        <v>108.0</v>
      </c>
      <c r="S119" s="613">
        <f t="shared" si="19"/>
        <v>5.29</v>
      </c>
      <c r="T119" s="657" t="s">
        <v>7835</v>
      </c>
      <c r="U119" s="657"/>
      <c r="V119" s="614">
        <v>4140004.0</v>
      </c>
      <c r="W119" s="614" t="s">
        <v>7327</v>
      </c>
      <c r="X119" s="614"/>
      <c r="Y119" s="614"/>
      <c r="Z119" s="615" t="s">
        <v>7836</v>
      </c>
      <c r="AA119" s="697" t="s">
        <v>5346</v>
      </c>
      <c r="AB119" s="633" t="s">
        <v>7381</v>
      </c>
      <c r="AE119" s="9" t="str">
        <f t="shared" si="20"/>
        <v>#REF!</v>
      </c>
    </row>
    <row r="120" ht="15.75" customHeight="1">
      <c r="A120" s="605"/>
      <c r="B120" s="607"/>
      <c r="C120" s="607"/>
      <c r="D120" s="607"/>
      <c r="E120" s="608"/>
      <c r="F120" s="607"/>
      <c r="G120" s="609"/>
      <c r="H120" s="610"/>
      <c r="I120" s="610"/>
      <c r="J120" s="610"/>
      <c r="K120" s="610"/>
      <c r="L120" s="610"/>
      <c r="M120" s="610"/>
      <c r="N120" s="611" t="s">
        <v>7838</v>
      </c>
      <c r="O120" s="621" t="s">
        <v>7839</v>
      </c>
      <c r="P120" s="612" t="s">
        <v>224</v>
      </c>
      <c r="Q120" s="612"/>
      <c r="R120" s="611">
        <v>109.0</v>
      </c>
      <c r="S120" s="613">
        <f t="shared" si="19"/>
        <v>5.29</v>
      </c>
      <c r="T120" s="622" t="str">
        <f>DATE(YEAR(V120)+2,MONTH(V120),DAY(V120))</f>
        <v>#NUM!</v>
      </c>
      <c r="U120" s="622"/>
      <c r="V120" s="614" t="s">
        <v>7840</v>
      </c>
      <c r="W120" s="614" t="s">
        <v>7327</v>
      </c>
      <c r="X120" s="614"/>
      <c r="Y120" s="614"/>
      <c r="Z120" s="615" t="s">
        <v>7841</v>
      </c>
      <c r="AA120" s="626" t="s">
        <v>107</v>
      </c>
      <c r="AB120" s="631" t="s">
        <v>5437</v>
      </c>
      <c r="AE120" s="9" t="str">
        <f t="shared" si="20"/>
        <v>#REF!</v>
      </c>
    </row>
    <row r="121" ht="15.75" customHeight="1">
      <c r="A121" s="605"/>
      <c r="B121" s="607"/>
      <c r="C121" s="607"/>
      <c r="D121" s="607"/>
      <c r="E121" s="608"/>
      <c r="F121" s="607"/>
      <c r="G121" s="608"/>
      <c r="H121" s="610"/>
      <c r="I121" s="610"/>
      <c r="J121" s="610"/>
      <c r="K121" s="610"/>
      <c r="L121" s="610"/>
      <c r="M121" s="610"/>
      <c r="N121" s="642" t="s">
        <v>6236</v>
      </c>
      <c r="O121" s="673" t="s">
        <v>7843</v>
      </c>
      <c r="P121" s="641" t="s">
        <v>224</v>
      </c>
      <c r="Q121" s="641"/>
      <c r="R121" s="642">
        <v>110.0</v>
      </c>
      <c r="S121" s="613">
        <f t="shared" si="19"/>
        <v>5.29</v>
      </c>
      <c r="T121" s="622">
        <v>45771.0</v>
      </c>
      <c r="U121" s="622"/>
      <c r="V121" s="614" t="s">
        <v>7844</v>
      </c>
      <c r="W121" s="614" t="s">
        <v>7327</v>
      </c>
      <c r="X121" s="614"/>
      <c r="Y121" s="614"/>
      <c r="Z121" s="615" t="s">
        <v>7808</v>
      </c>
      <c r="AA121" s="623" t="s">
        <v>1581</v>
      </c>
      <c r="AB121" s="633" t="s">
        <v>7381</v>
      </c>
      <c r="AC121" s="9" t="s">
        <v>7375</v>
      </c>
      <c r="AE121" s="9" t="str">
        <f t="shared" si="20"/>
        <v>#REF!</v>
      </c>
    </row>
    <row r="122" ht="15.75" customHeight="1">
      <c r="A122" s="605"/>
      <c r="B122" s="607"/>
      <c r="C122" s="607"/>
      <c r="D122" s="607"/>
      <c r="E122" s="608"/>
      <c r="F122" s="607"/>
      <c r="G122" s="608"/>
      <c r="H122" s="610"/>
      <c r="I122" s="610"/>
      <c r="J122" s="610"/>
      <c r="K122" s="610"/>
      <c r="L122" s="610"/>
      <c r="M122" s="610"/>
      <c r="N122" s="611" t="s">
        <v>7848</v>
      </c>
      <c r="O122" s="621" t="s">
        <v>7849</v>
      </c>
      <c r="P122" s="612" t="s">
        <v>52</v>
      </c>
      <c r="Q122" s="612"/>
      <c r="R122" s="611">
        <v>111.0</v>
      </c>
      <c r="S122" s="613">
        <f t="shared" si="19"/>
        <v>5.29</v>
      </c>
      <c r="T122" s="622" t="s">
        <v>1581</v>
      </c>
      <c r="U122" s="622"/>
      <c r="V122" s="614" t="s">
        <v>7850</v>
      </c>
      <c r="W122" s="614" t="s">
        <v>7327</v>
      </c>
      <c r="X122" s="614"/>
      <c r="Y122" s="614"/>
      <c r="Z122" s="615" t="s">
        <v>7851</v>
      </c>
      <c r="AA122" s="623" t="s">
        <v>1581</v>
      </c>
      <c r="AB122" s="633" t="s">
        <v>7381</v>
      </c>
      <c r="AC122" s="81" t="s">
        <v>7375</v>
      </c>
      <c r="AD122" s="371" t="s">
        <v>7417</v>
      </c>
      <c r="AE122" s="81" t="str">
        <f t="shared" si="20"/>
        <v>#REF!</v>
      </c>
    </row>
    <row r="123" ht="15.75" customHeight="1">
      <c r="A123" s="605"/>
      <c r="B123" s="607"/>
      <c r="C123" s="607"/>
      <c r="D123" s="607"/>
      <c r="E123" s="608"/>
      <c r="F123" s="607"/>
      <c r="G123" s="609"/>
      <c r="H123" s="610"/>
      <c r="I123" s="610"/>
      <c r="J123" s="610"/>
      <c r="K123" s="610"/>
      <c r="L123" s="610"/>
      <c r="M123" s="610"/>
      <c r="N123" s="611" t="s">
        <v>7848</v>
      </c>
      <c r="O123" s="621" t="s">
        <v>7849</v>
      </c>
      <c r="P123" s="612" t="s">
        <v>52</v>
      </c>
      <c r="Q123" s="612"/>
      <c r="R123" s="611">
        <v>112.0</v>
      </c>
      <c r="S123" s="613">
        <f t="shared" si="19"/>
        <v>5.29</v>
      </c>
      <c r="T123" s="622" t="s">
        <v>1581</v>
      </c>
      <c r="U123" s="622"/>
      <c r="V123" s="614" t="s">
        <v>7850</v>
      </c>
      <c r="W123" s="614" t="s">
        <v>7327</v>
      </c>
      <c r="X123" s="614"/>
      <c r="Y123" s="614"/>
      <c r="Z123" s="615" t="s">
        <v>7851</v>
      </c>
      <c r="AA123" s="623" t="s">
        <v>1581</v>
      </c>
      <c r="AB123" s="633" t="s">
        <v>7381</v>
      </c>
      <c r="AC123" s="81"/>
      <c r="AD123" s="371" t="s">
        <v>7417</v>
      </c>
      <c r="AE123" s="81" t="str">
        <f t="shared" si="20"/>
        <v>#REF!</v>
      </c>
    </row>
    <row r="124" ht="15.75" customHeight="1">
      <c r="A124" s="605"/>
      <c r="B124" s="607"/>
      <c r="C124" s="607"/>
      <c r="D124" s="607"/>
      <c r="E124" s="608"/>
      <c r="F124" s="607"/>
      <c r="G124" s="609"/>
      <c r="H124" s="610"/>
      <c r="I124" s="610"/>
      <c r="J124" s="610"/>
      <c r="K124" s="610"/>
      <c r="L124" s="610"/>
      <c r="M124" s="610"/>
      <c r="N124" s="698" t="s">
        <v>7855</v>
      </c>
      <c r="O124" s="699" t="s">
        <v>7856</v>
      </c>
      <c r="P124" s="700" t="s">
        <v>52</v>
      </c>
      <c r="Q124" s="700"/>
      <c r="R124" s="698">
        <v>113.0</v>
      </c>
      <c r="S124" s="613">
        <f t="shared" si="19"/>
        <v>5.29</v>
      </c>
      <c r="T124" s="622" t="s">
        <v>1581</v>
      </c>
      <c r="U124" s="622"/>
      <c r="V124" s="614" t="s">
        <v>7857</v>
      </c>
      <c r="W124" s="614" t="s">
        <v>7327</v>
      </c>
      <c r="X124" s="614"/>
      <c r="Y124" s="614"/>
      <c r="Z124" s="615" t="s">
        <v>7858</v>
      </c>
      <c r="AA124" s="623" t="s">
        <v>1581</v>
      </c>
      <c r="AB124" s="633" t="s">
        <v>7381</v>
      </c>
      <c r="AC124" s="9" t="s">
        <v>7375</v>
      </c>
      <c r="AE124" s="9" t="str">
        <f t="shared" si="20"/>
        <v>#REF!</v>
      </c>
    </row>
    <row r="125" ht="15.75" customHeight="1">
      <c r="A125" s="605"/>
      <c r="B125" s="607"/>
      <c r="C125" s="607"/>
      <c r="D125" s="607"/>
      <c r="E125" s="608"/>
      <c r="F125" s="607"/>
      <c r="G125" s="609"/>
      <c r="H125" s="610"/>
      <c r="I125" s="610"/>
      <c r="J125" s="610"/>
      <c r="K125" s="610"/>
      <c r="L125" s="610"/>
      <c r="M125" s="610"/>
      <c r="N125" s="611" t="s">
        <v>7860</v>
      </c>
      <c r="O125" s="621" t="s">
        <v>7861</v>
      </c>
      <c r="P125" s="612" t="s">
        <v>52</v>
      </c>
      <c r="Q125" s="612"/>
      <c r="R125" s="611">
        <v>114.0</v>
      </c>
      <c r="S125" s="613">
        <f t="shared" si="19"/>
        <v>5.29</v>
      </c>
      <c r="T125" s="622" t="s">
        <v>1581</v>
      </c>
      <c r="U125" s="622"/>
      <c r="V125" s="614">
        <v>4100806.0</v>
      </c>
      <c r="W125" s="614" t="s">
        <v>7327</v>
      </c>
      <c r="X125" s="614"/>
      <c r="Y125" s="614"/>
      <c r="Z125" s="615" t="s">
        <v>7862</v>
      </c>
      <c r="AA125" s="623" t="s">
        <v>1581</v>
      </c>
      <c r="AB125" s="633" t="s">
        <v>7381</v>
      </c>
      <c r="AC125" s="81" t="s">
        <v>7375</v>
      </c>
      <c r="AD125" s="371" t="s">
        <v>7417</v>
      </c>
      <c r="AE125" s="81" t="str">
        <f t="shared" si="20"/>
        <v>#REF!</v>
      </c>
    </row>
    <row r="126" ht="15.75" customHeight="1">
      <c r="A126" s="605"/>
      <c r="B126" s="607"/>
      <c r="C126" s="607"/>
      <c r="D126" s="607"/>
      <c r="E126" s="608"/>
      <c r="F126" s="607"/>
      <c r="G126" s="609"/>
      <c r="H126" s="610"/>
      <c r="I126" s="610"/>
      <c r="J126" s="610"/>
      <c r="K126" s="610"/>
      <c r="L126" s="610"/>
      <c r="M126" s="610"/>
      <c r="N126" s="611" t="s">
        <v>7860</v>
      </c>
      <c r="O126" s="621" t="s">
        <v>7861</v>
      </c>
      <c r="P126" s="612" t="s">
        <v>52</v>
      </c>
      <c r="Q126" s="612"/>
      <c r="R126" s="611">
        <v>115.0</v>
      </c>
      <c r="S126" s="613">
        <f t="shared" si="19"/>
        <v>5.29</v>
      </c>
      <c r="T126" s="622" t="s">
        <v>1581</v>
      </c>
      <c r="U126" s="622"/>
      <c r="V126" s="614">
        <v>4100806.0</v>
      </c>
      <c r="W126" s="614" t="s">
        <v>7327</v>
      </c>
      <c r="X126" s="614"/>
      <c r="Y126" s="614"/>
      <c r="Z126" s="615" t="s">
        <v>7862</v>
      </c>
      <c r="AA126" s="623" t="s">
        <v>1581</v>
      </c>
      <c r="AB126" s="633" t="s">
        <v>7381</v>
      </c>
      <c r="AC126" s="81" t="s">
        <v>7375</v>
      </c>
      <c r="AD126" s="371" t="s">
        <v>7417</v>
      </c>
      <c r="AE126" s="81" t="str">
        <f t="shared" si="20"/>
        <v>#REF!</v>
      </c>
    </row>
    <row r="127" ht="15.75" customHeight="1">
      <c r="A127" s="605"/>
      <c r="B127" s="607"/>
      <c r="C127" s="607"/>
      <c r="D127" s="607"/>
      <c r="E127" s="608"/>
      <c r="F127" s="607"/>
      <c r="G127" s="608"/>
      <c r="H127" s="610"/>
      <c r="I127" s="610"/>
      <c r="J127" s="610"/>
      <c r="K127" s="610"/>
      <c r="L127" s="610"/>
      <c r="M127" s="610"/>
      <c r="N127" s="611" t="s">
        <v>7865</v>
      </c>
      <c r="O127" s="621" t="s">
        <v>7510</v>
      </c>
      <c r="P127" s="612" t="s">
        <v>7466</v>
      </c>
      <c r="Q127" s="612"/>
      <c r="R127" s="611">
        <v>116.0</v>
      </c>
      <c r="S127" s="613">
        <f t="shared" si="19"/>
        <v>5.29</v>
      </c>
      <c r="T127" s="622" t="str">
        <f t="shared" ref="T127:T128" si="21">DATE(YEAR(V127)+2,MONTH(V127),DAY(V127))</f>
        <v>#NUM!</v>
      </c>
      <c r="U127" s="622"/>
      <c r="V127" s="614" t="s">
        <v>7866</v>
      </c>
      <c r="W127" s="614" t="s">
        <v>7327</v>
      </c>
      <c r="X127" s="614"/>
      <c r="Y127" s="614"/>
      <c r="Z127" s="615" t="s">
        <v>7867</v>
      </c>
      <c r="AA127" s="626" t="s">
        <v>107</v>
      </c>
      <c r="AB127" s="633" t="s">
        <v>7381</v>
      </c>
      <c r="AC127" s="81" t="s">
        <v>7375</v>
      </c>
      <c r="AD127" s="371" t="s">
        <v>7417</v>
      </c>
      <c r="AE127" s="81" t="str">
        <f t="shared" si="20"/>
        <v>#REF!</v>
      </c>
    </row>
    <row r="128" ht="15.75" customHeight="1">
      <c r="A128" s="605"/>
      <c r="B128" s="607"/>
      <c r="C128" s="607"/>
      <c r="D128" s="607"/>
      <c r="E128" s="608"/>
      <c r="F128" s="607"/>
      <c r="G128" s="609"/>
      <c r="H128" s="702"/>
      <c r="I128" s="610"/>
      <c r="J128" s="610"/>
      <c r="K128" s="610"/>
      <c r="L128" s="610"/>
      <c r="M128" s="610"/>
      <c r="N128" s="611" t="s">
        <v>7865</v>
      </c>
      <c r="O128" s="621" t="s">
        <v>7510</v>
      </c>
      <c r="P128" s="612" t="s">
        <v>7466</v>
      </c>
      <c r="Q128" s="612"/>
      <c r="R128" s="611">
        <v>117.0</v>
      </c>
      <c r="S128" s="613">
        <f t="shared" si="19"/>
        <v>5.29</v>
      </c>
      <c r="T128" s="622" t="str">
        <f t="shared" si="21"/>
        <v>#NUM!</v>
      </c>
      <c r="U128" s="622"/>
      <c r="V128" s="614" t="s">
        <v>7866</v>
      </c>
      <c r="W128" s="614" t="s">
        <v>7327</v>
      </c>
      <c r="X128" s="614"/>
      <c r="Y128" s="614"/>
      <c r="Z128" s="615" t="s">
        <v>7867</v>
      </c>
      <c r="AA128" s="626" t="s">
        <v>107</v>
      </c>
      <c r="AB128" s="633" t="s">
        <v>7381</v>
      </c>
      <c r="AC128" s="81" t="s">
        <v>7375</v>
      </c>
      <c r="AD128" s="371" t="s">
        <v>7417</v>
      </c>
      <c r="AE128" s="81" t="str">
        <f t="shared" si="20"/>
        <v>#REF!</v>
      </c>
    </row>
    <row r="129" ht="15.75" customHeight="1">
      <c r="A129" s="605"/>
      <c r="B129" s="607"/>
      <c r="C129" s="607"/>
      <c r="D129" s="607"/>
      <c r="E129" s="608"/>
      <c r="F129" s="607"/>
      <c r="G129" s="609"/>
      <c r="H129" s="610"/>
      <c r="I129" s="610"/>
      <c r="J129" s="610"/>
      <c r="K129" s="610"/>
      <c r="L129" s="610"/>
      <c r="M129" s="610"/>
      <c r="N129" s="611" t="s">
        <v>7871</v>
      </c>
      <c r="O129" s="621" t="s">
        <v>7872</v>
      </c>
      <c r="P129" s="612" t="s">
        <v>231</v>
      </c>
      <c r="Q129" s="612"/>
      <c r="R129" s="611">
        <v>118.0</v>
      </c>
      <c r="S129" s="613">
        <f t="shared" si="19"/>
        <v>5.29</v>
      </c>
      <c r="T129" s="622" t="s">
        <v>1581</v>
      </c>
      <c r="U129" s="622"/>
      <c r="V129" s="614" t="s">
        <v>7873</v>
      </c>
      <c r="W129" s="614" t="s">
        <v>7327</v>
      </c>
      <c r="X129" s="614"/>
      <c r="Y129" s="614"/>
      <c r="Z129" s="615" t="s">
        <v>7858</v>
      </c>
      <c r="AA129" s="623" t="s">
        <v>1581</v>
      </c>
      <c r="AB129" s="633" t="s">
        <v>7381</v>
      </c>
      <c r="AC129" s="81" t="s">
        <v>7375</v>
      </c>
      <c r="AD129" s="371" t="s">
        <v>7417</v>
      </c>
      <c r="AE129" s="81" t="str">
        <f t="shared" si="20"/>
        <v>#REF!</v>
      </c>
    </row>
    <row r="130" ht="15.75" customHeight="1">
      <c r="A130" s="605"/>
      <c r="B130" s="607"/>
      <c r="C130" s="607"/>
      <c r="D130" s="607"/>
      <c r="E130" s="608"/>
      <c r="F130" s="607"/>
      <c r="G130" s="609"/>
      <c r="H130" s="610"/>
      <c r="I130" s="610"/>
      <c r="J130" s="610"/>
      <c r="K130" s="610"/>
      <c r="L130" s="610"/>
      <c r="M130" s="610"/>
      <c r="N130" s="611" t="s">
        <v>7871</v>
      </c>
      <c r="O130" s="621" t="s">
        <v>7872</v>
      </c>
      <c r="P130" s="612" t="s">
        <v>231</v>
      </c>
      <c r="Q130" s="612"/>
      <c r="R130" s="611">
        <v>119.0</v>
      </c>
      <c r="S130" s="613">
        <f t="shared" si="19"/>
        <v>5.29</v>
      </c>
      <c r="T130" s="622" t="s">
        <v>1581</v>
      </c>
      <c r="U130" s="622"/>
      <c r="V130" s="614" t="s">
        <v>7873</v>
      </c>
      <c r="W130" s="614" t="s">
        <v>7327</v>
      </c>
      <c r="X130" s="614"/>
      <c r="Y130" s="614"/>
      <c r="Z130" s="615" t="s">
        <v>7858</v>
      </c>
      <c r="AA130" s="623" t="s">
        <v>1581</v>
      </c>
      <c r="AB130" s="633" t="s">
        <v>7381</v>
      </c>
      <c r="AC130" s="81" t="s">
        <v>7375</v>
      </c>
      <c r="AD130" s="371" t="s">
        <v>7417</v>
      </c>
      <c r="AE130" s="81" t="str">
        <f t="shared" si="20"/>
        <v>#REF!</v>
      </c>
    </row>
    <row r="131" ht="15.75" customHeight="1">
      <c r="A131" s="605"/>
      <c r="B131" s="607"/>
      <c r="C131" s="607"/>
      <c r="D131" s="607"/>
      <c r="E131" s="608"/>
      <c r="F131" s="607"/>
      <c r="G131" s="609"/>
      <c r="H131" s="610"/>
      <c r="I131" s="610"/>
      <c r="J131" s="610"/>
      <c r="K131" s="610"/>
      <c r="L131" s="610"/>
      <c r="M131" s="610"/>
      <c r="N131" s="611" t="s">
        <v>7876</v>
      </c>
      <c r="O131" s="621" t="s">
        <v>7877</v>
      </c>
      <c r="P131" s="612" t="s">
        <v>7878</v>
      </c>
      <c r="Q131" s="612"/>
      <c r="R131" s="611">
        <v>120.0</v>
      </c>
      <c r="S131" s="613">
        <f t="shared" si="19"/>
        <v>5.29</v>
      </c>
      <c r="T131" s="622" t="s">
        <v>1581</v>
      </c>
      <c r="U131" s="622"/>
      <c r="V131" s="614" t="s">
        <v>7879</v>
      </c>
      <c r="W131" s="614" t="s">
        <v>7327</v>
      </c>
      <c r="X131" s="614"/>
      <c r="Y131" s="614"/>
      <c r="Z131" s="615" t="s">
        <v>7880</v>
      </c>
      <c r="AA131" s="623" t="s">
        <v>1581</v>
      </c>
      <c r="AB131" s="624" t="s">
        <v>44</v>
      </c>
      <c r="AC131" s="81"/>
      <c r="AD131" s="371" t="s">
        <v>7417</v>
      </c>
      <c r="AE131" s="81" t="str">
        <f t="shared" si="20"/>
        <v>#REF!</v>
      </c>
    </row>
    <row r="132" ht="15.75" customHeight="1">
      <c r="A132" s="605"/>
      <c r="B132" s="607"/>
      <c r="C132" s="607"/>
      <c r="D132" s="607"/>
      <c r="E132" s="608"/>
      <c r="F132" s="607"/>
      <c r="G132" s="609"/>
      <c r="H132" s="610"/>
      <c r="I132" s="610"/>
      <c r="J132" s="610"/>
      <c r="K132" s="610"/>
      <c r="L132" s="610"/>
      <c r="M132" s="610"/>
      <c r="N132" s="611" t="s">
        <v>7876</v>
      </c>
      <c r="O132" s="621" t="s">
        <v>7877</v>
      </c>
      <c r="P132" s="612" t="s">
        <v>7878</v>
      </c>
      <c r="Q132" s="612"/>
      <c r="R132" s="611">
        <v>121.0</v>
      </c>
      <c r="S132" s="613">
        <f t="shared" si="19"/>
        <v>5.29</v>
      </c>
      <c r="T132" s="622" t="s">
        <v>1581</v>
      </c>
      <c r="U132" s="622"/>
      <c r="V132" s="614" t="s">
        <v>7879</v>
      </c>
      <c r="W132" s="614" t="s">
        <v>7327</v>
      </c>
      <c r="X132" s="614"/>
      <c r="Y132" s="614"/>
      <c r="Z132" s="615" t="s">
        <v>7880</v>
      </c>
      <c r="AA132" s="623" t="s">
        <v>1581</v>
      </c>
      <c r="AB132" s="624" t="s">
        <v>44</v>
      </c>
      <c r="AC132" s="81"/>
      <c r="AD132" s="371" t="s">
        <v>7417</v>
      </c>
      <c r="AE132" s="81" t="str">
        <f t="shared" si="20"/>
        <v>#REF!</v>
      </c>
    </row>
    <row r="133" ht="15.75" customHeight="1">
      <c r="A133" s="605"/>
      <c r="B133" s="607"/>
      <c r="C133" s="607"/>
      <c r="D133" s="607"/>
      <c r="E133" s="608"/>
      <c r="F133" s="607"/>
      <c r="G133" s="609"/>
      <c r="H133" s="610"/>
      <c r="I133" s="610"/>
      <c r="J133" s="610"/>
      <c r="K133" s="610"/>
      <c r="L133" s="610"/>
      <c r="M133" s="610"/>
      <c r="N133" s="611" t="s">
        <v>7883</v>
      </c>
      <c r="O133" s="621" t="s">
        <v>7884</v>
      </c>
      <c r="P133" s="612" t="s">
        <v>7466</v>
      </c>
      <c r="Q133" s="612"/>
      <c r="R133" s="611">
        <v>122.0</v>
      </c>
      <c r="S133" s="613">
        <f t="shared" si="19"/>
        <v>5.29</v>
      </c>
      <c r="T133" s="622" t="s">
        <v>1581</v>
      </c>
      <c r="U133" s="622"/>
      <c r="V133" s="614" t="s">
        <v>7885</v>
      </c>
      <c r="W133" s="614" t="s">
        <v>7327</v>
      </c>
      <c r="X133" s="614"/>
      <c r="Y133" s="614"/>
      <c r="Z133" s="615" t="s">
        <v>7886</v>
      </c>
      <c r="AA133" s="623" t="s">
        <v>1581</v>
      </c>
      <c r="AB133" s="624" t="s">
        <v>44</v>
      </c>
      <c r="AC133" s="81"/>
      <c r="AD133" s="371" t="s">
        <v>7417</v>
      </c>
      <c r="AE133" s="81" t="str">
        <f t="shared" si="20"/>
        <v>#REF!</v>
      </c>
    </row>
    <row r="134" ht="15.75" customHeight="1">
      <c r="A134" s="605"/>
      <c r="B134" s="607"/>
      <c r="C134" s="607"/>
      <c r="D134" s="607"/>
      <c r="E134" s="608"/>
      <c r="F134" s="607"/>
      <c r="G134" s="609"/>
      <c r="H134" s="610"/>
      <c r="I134" s="610"/>
      <c r="J134" s="610"/>
      <c r="K134" s="610"/>
      <c r="L134" s="610"/>
      <c r="M134" s="610"/>
      <c r="N134" s="611" t="s">
        <v>7883</v>
      </c>
      <c r="O134" s="621" t="s">
        <v>7884</v>
      </c>
      <c r="P134" s="612" t="s">
        <v>7466</v>
      </c>
      <c r="Q134" s="612"/>
      <c r="R134" s="611">
        <v>123.0</v>
      </c>
      <c r="S134" s="613">
        <f t="shared" si="19"/>
        <v>5.29</v>
      </c>
      <c r="T134" s="622" t="s">
        <v>1581</v>
      </c>
      <c r="U134" s="622"/>
      <c r="V134" s="614" t="s">
        <v>7885</v>
      </c>
      <c r="W134" s="614" t="s">
        <v>7327</v>
      </c>
      <c r="X134" s="614"/>
      <c r="Y134" s="614"/>
      <c r="Z134" s="615" t="s">
        <v>7886</v>
      </c>
      <c r="AA134" s="623" t="s">
        <v>1581</v>
      </c>
      <c r="AB134" s="624" t="s">
        <v>44</v>
      </c>
      <c r="AC134" s="81"/>
      <c r="AD134" s="371" t="s">
        <v>7417</v>
      </c>
      <c r="AE134" s="81" t="str">
        <f t="shared" si="20"/>
        <v>#REF!</v>
      </c>
    </row>
    <row r="135" ht="15.75" customHeight="1">
      <c r="A135" s="605"/>
      <c r="B135" s="607"/>
      <c r="C135" s="607"/>
      <c r="D135" s="607"/>
      <c r="E135" s="608"/>
      <c r="F135" s="607"/>
      <c r="G135" s="609"/>
      <c r="H135" s="610"/>
      <c r="I135" s="610"/>
      <c r="J135" s="610"/>
      <c r="K135" s="610"/>
      <c r="L135" s="610"/>
      <c r="M135" s="610"/>
      <c r="N135" s="644" t="s">
        <v>7890</v>
      </c>
      <c r="O135" s="645" t="s">
        <v>7891</v>
      </c>
      <c r="P135" s="646" t="s">
        <v>52</v>
      </c>
      <c r="Q135" s="646"/>
      <c r="R135" s="644">
        <v>124.0</v>
      </c>
      <c r="S135" s="613">
        <f t="shared" si="19"/>
        <v>5.29</v>
      </c>
      <c r="T135" s="622" t="s">
        <v>1581</v>
      </c>
      <c r="U135" s="622"/>
      <c r="V135" s="614"/>
      <c r="W135" s="614" t="s">
        <v>7327</v>
      </c>
      <c r="X135" s="614"/>
      <c r="Y135" s="614"/>
      <c r="Z135" s="615" t="s">
        <v>7892</v>
      </c>
      <c r="AA135" s="623" t="s">
        <v>1581</v>
      </c>
      <c r="AB135" s="633" t="s">
        <v>7381</v>
      </c>
      <c r="AC135" s="9" t="s">
        <v>7375</v>
      </c>
      <c r="AE135" s="9" t="str">
        <f t="shared" si="20"/>
        <v>#REF!</v>
      </c>
    </row>
    <row r="136" ht="15.75" customHeight="1">
      <c r="A136" s="605"/>
      <c r="B136" s="607"/>
      <c r="C136" s="607"/>
      <c r="D136" s="607"/>
      <c r="E136" s="608"/>
      <c r="F136" s="607"/>
      <c r="G136" s="609"/>
      <c r="H136" s="610"/>
      <c r="I136" s="610"/>
      <c r="J136" s="610"/>
      <c r="K136" s="610"/>
      <c r="L136" s="610"/>
      <c r="M136" s="610"/>
      <c r="N136" s="611" t="s">
        <v>7894</v>
      </c>
      <c r="O136" s="621" t="s">
        <v>7895</v>
      </c>
      <c r="P136" s="612" t="s">
        <v>52</v>
      </c>
      <c r="Q136" s="612"/>
      <c r="R136" s="611">
        <v>125.0</v>
      </c>
      <c r="S136" s="613">
        <f t="shared" si="19"/>
        <v>5.29</v>
      </c>
      <c r="T136" s="622">
        <v>45693.0</v>
      </c>
      <c r="U136" s="622"/>
      <c r="V136" s="614"/>
      <c r="W136" s="614" t="s">
        <v>7327</v>
      </c>
      <c r="X136" s="614"/>
      <c r="Y136" s="614"/>
      <c r="Z136" s="615" t="s">
        <v>7896</v>
      </c>
      <c r="AA136" s="629" t="s">
        <v>260</v>
      </c>
      <c r="AB136" s="624" t="s">
        <v>260</v>
      </c>
      <c r="AC136" s="9" t="s">
        <v>260</v>
      </c>
      <c r="AE136" s="9" t="str">
        <f t="shared" si="20"/>
        <v>#REF!</v>
      </c>
    </row>
    <row r="137" ht="15.75" customHeight="1">
      <c r="A137" s="605"/>
      <c r="B137" s="607"/>
      <c r="C137" s="607"/>
      <c r="D137" s="607"/>
      <c r="E137" s="608"/>
      <c r="F137" s="607"/>
      <c r="G137" s="609"/>
      <c r="H137" s="610"/>
      <c r="I137" s="610"/>
      <c r="J137" s="610"/>
      <c r="K137" s="610"/>
      <c r="L137" s="610"/>
      <c r="M137" s="610"/>
      <c r="N137" s="611" t="s">
        <v>7898</v>
      </c>
      <c r="O137" s="621" t="s">
        <v>7899</v>
      </c>
      <c r="P137" s="612" t="s">
        <v>231</v>
      </c>
      <c r="Q137" s="612"/>
      <c r="R137" s="611">
        <v>126.0</v>
      </c>
      <c r="S137" s="613">
        <f t="shared" si="19"/>
        <v>5.29</v>
      </c>
      <c r="T137" s="622" t="s">
        <v>1581</v>
      </c>
      <c r="U137" s="622"/>
      <c r="V137" s="614" t="s">
        <v>7900</v>
      </c>
      <c r="W137" s="614" t="s">
        <v>7327</v>
      </c>
      <c r="X137" s="614"/>
      <c r="Y137" s="614"/>
      <c r="Z137" s="615" t="s">
        <v>7901</v>
      </c>
      <c r="AA137" s="623" t="s">
        <v>1581</v>
      </c>
      <c r="AB137" s="633" t="s">
        <v>7381</v>
      </c>
      <c r="AE137" s="9" t="str">
        <f t="shared" si="20"/>
        <v>#REF!</v>
      </c>
    </row>
    <row r="138" ht="15.75" customHeight="1">
      <c r="A138" s="605"/>
      <c r="B138" s="607"/>
      <c r="C138" s="607"/>
      <c r="D138" s="607"/>
      <c r="E138" s="608"/>
      <c r="F138" s="607"/>
      <c r="G138" s="609"/>
      <c r="H138" s="610"/>
      <c r="I138" s="610"/>
      <c r="J138" s="610"/>
      <c r="K138" s="610"/>
      <c r="L138" s="610"/>
      <c r="M138" s="610"/>
      <c r="N138" s="642" t="s">
        <v>7903</v>
      </c>
      <c r="O138" s="673" t="s">
        <v>7904</v>
      </c>
      <c r="P138" s="641" t="s">
        <v>231</v>
      </c>
      <c r="Q138" s="641"/>
      <c r="R138" s="642">
        <v>127.0</v>
      </c>
      <c r="S138" s="613">
        <f t="shared" si="19"/>
        <v>5.29</v>
      </c>
      <c r="T138" s="622" t="str">
        <f t="shared" ref="T138:T139" si="22">DATE(YEAR(V138)+2,MONTH(V138),DAY(V138))</f>
        <v>#NUM!</v>
      </c>
      <c r="U138" s="622"/>
      <c r="V138" s="614" t="s">
        <v>7905</v>
      </c>
      <c r="W138" s="614" t="s">
        <v>7327</v>
      </c>
      <c r="X138" s="614"/>
      <c r="Y138" s="614"/>
      <c r="Z138" s="615" t="s">
        <v>7906</v>
      </c>
      <c r="AA138" s="626" t="s">
        <v>107</v>
      </c>
      <c r="AB138" s="633" t="s">
        <v>7381</v>
      </c>
      <c r="AE138" s="9" t="str">
        <f t="shared" si="20"/>
        <v>#REF!</v>
      </c>
    </row>
    <row r="139" ht="15.75" customHeight="1">
      <c r="A139" s="605"/>
      <c r="B139" s="607"/>
      <c r="C139" s="607"/>
      <c r="D139" s="607"/>
      <c r="E139" s="608"/>
      <c r="F139" s="607"/>
      <c r="G139" s="608"/>
      <c r="H139" s="610"/>
      <c r="I139" s="610"/>
      <c r="J139" s="610"/>
      <c r="K139" s="610"/>
      <c r="L139" s="610"/>
      <c r="M139" s="610"/>
      <c r="N139" s="611" t="s">
        <v>7908</v>
      </c>
      <c r="O139" s="621" t="s">
        <v>7909</v>
      </c>
      <c r="P139" s="612" t="s">
        <v>52</v>
      </c>
      <c r="Q139" s="612"/>
      <c r="R139" s="611">
        <v>128.0</v>
      </c>
      <c r="S139" s="613">
        <f t="shared" si="19"/>
        <v>5.29</v>
      </c>
      <c r="T139" s="622" t="str">
        <f t="shared" si="22"/>
        <v>#NUM!</v>
      </c>
      <c r="U139" s="622"/>
      <c r="V139" s="614" t="s">
        <v>7910</v>
      </c>
      <c r="W139" s="614" t="s">
        <v>7327</v>
      </c>
      <c r="X139" s="614"/>
      <c r="Y139" s="614"/>
      <c r="Z139" s="615" t="s">
        <v>7911</v>
      </c>
      <c r="AA139" s="626" t="s">
        <v>107</v>
      </c>
      <c r="AB139" s="624" t="s">
        <v>44</v>
      </c>
      <c r="AC139" s="81"/>
      <c r="AD139" s="371" t="s">
        <v>7417</v>
      </c>
      <c r="AE139" s="81" t="str">
        <f t="shared" si="20"/>
        <v>#REF!</v>
      </c>
    </row>
    <row r="140" ht="15.75" customHeight="1">
      <c r="A140" s="674"/>
      <c r="B140" s="678"/>
      <c r="C140" s="678"/>
      <c r="D140" s="678"/>
      <c r="E140" s="679"/>
      <c r="F140" s="678"/>
      <c r="G140" s="679"/>
      <c r="H140" s="703"/>
      <c r="I140" s="703"/>
      <c r="J140" s="703"/>
      <c r="K140" s="703"/>
      <c r="L140" s="703"/>
      <c r="M140" s="703"/>
      <c r="N140" s="704" t="s">
        <v>7915</v>
      </c>
      <c r="O140" s="621" t="s">
        <v>7916</v>
      </c>
      <c r="P140" s="612" t="s">
        <v>52</v>
      </c>
      <c r="Q140" s="612"/>
      <c r="R140" s="611">
        <v>129.0</v>
      </c>
      <c r="S140" s="613">
        <f t="shared" si="19"/>
        <v>5.29</v>
      </c>
      <c r="T140" s="657" t="s">
        <v>7522</v>
      </c>
      <c r="U140" s="657"/>
      <c r="V140" s="614" t="s">
        <v>7910</v>
      </c>
      <c r="W140" s="614" t="s">
        <v>7327</v>
      </c>
      <c r="X140" s="614"/>
      <c r="Y140" s="614"/>
      <c r="Z140" s="615" t="s">
        <v>7917</v>
      </c>
      <c r="AA140" s="626" t="s">
        <v>107</v>
      </c>
      <c r="AB140" s="624" t="s">
        <v>44</v>
      </c>
      <c r="AC140" s="81"/>
      <c r="AD140" s="371" t="s">
        <v>7417</v>
      </c>
      <c r="AE140" s="81" t="str">
        <f t="shared" si="20"/>
        <v>#REF!</v>
      </c>
    </row>
    <row r="141" ht="15.75" customHeight="1">
      <c r="A141" s="605"/>
      <c r="B141" s="607"/>
      <c r="C141" s="607"/>
      <c r="D141" s="607"/>
      <c r="E141" s="608"/>
      <c r="F141" s="607"/>
      <c r="G141" s="609"/>
      <c r="H141" s="610"/>
      <c r="I141" s="610"/>
      <c r="J141" s="610"/>
      <c r="K141" s="610"/>
      <c r="L141" s="610"/>
      <c r="M141" s="610"/>
      <c r="N141" s="644" t="s">
        <v>7919</v>
      </c>
      <c r="O141" s="645" t="s">
        <v>7920</v>
      </c>
      <c r="P141" s="646" t="s">
        <v>7921</v>
      </c>
      <c r="Q141" s="646"/>
      <c r="R141" s="644">
        <v>130.0</v>
      </c>
      <c r="S141" s="613">
        <f t="shared" si="19"/>
        <v>5.29</v>
      </c>
      <c r="T141" s="622" t="s">
        <v>1581</v>
      </c>
      <c r="U141" s="622"/>
      <c r="V141" s="614" t="s">
        <v>7922</v>
      </c>
      <c r="W141" s="614" t="s">
        <v>7327</v>
      </c>
      <c r="X141" s="614"/>
      <c r="Y141" s="614"/>
      <c r="Z141" s="615" t="s">
        <v>7923</v>
      </c>
      <c r="AA141" s="623" t="s">
        <v>1581</v>
      </c>
      <c r="AB141" s="633" t="s">
        <v>7381</v>
      </c>
      <c r="AC141" s="9" t="s">
        <v>7375</v>
      </c>
      <c r="AE141" s="9" t="str">
        <f t="shared" si="20"/>
        <v>#REF!</v>
      </c>
    </row>
    <row r="142" ht="15.75" customHeight="1">
      <c r="A142" s="605"/>
      <c r="B142" s="607"/>
      <c r="C142" s="607"/>
      <c r="D142" s="607"/>
      <c r="E142" s="608"/>
      <c r="F142" s="607"/>
      <c r="G142" s="609"/>
      <c r="H142" s="610"/>
      <c r="I142" s="610"/>
      <c r="J142" s="610"/>
      <c r="K142" s="610"/>
      <c r="L142" s="610"/>
      <c r="M142" s="610"/>
      <c r="N142" s="642" t="s">
        <v>7925</v>
      </c>
      <c r="O142" s="673" t="s">
        <v>7926</v>
      </c>
      <c r="P142" s="641" t="s">
        <v>7466</v>
      </c>
      <c r="Q142" s="641"/>
      <c r="R142" s="642">
        <v>131.0</v>
      </c>
      <c r="S142" s="613">
        <f t="shared" si="19"/>
        <v>5.29</v>
      </c>
      <c r="T142" s="622" t="str">
        <f>DATE(YEAR(V142)+2,MONTH(V142),DAY(V142))</f>
        <v>#NUM!</v>
      </c>
      <c r="U142" s="622"/>
      <c r="V142" s="614" t="s">
        <v>7927</v>
      </c>
      <c r="W142" s="614" t="s">
        <v>7327</v>
      </c>
      <c r="X142" s="614"/>
      <c r="Y142" s="614"/>
      <c r="Z142" s="615" t="s">
        <v>7928</v>
      </c>
      <c r="AA142" s="626" t="s">
        <v>107</v>
      </c>
      <c r="AB142" s="624" t="s">
        <v>44</v>
      </c>
      <c r="AE142" s="9" t="str">
        <f t="shared" si="20"/>
        <v>#REF!</v>
      </c>
    </row>
    <row r="143" ht="15.75" customHeight="1">
      <c r="A143" s="605"/>
      <c r="B143" s="607"/>
      <c r="C143" s="607"/>
      <c r="D143" s="607"/>
      <c r="E143" s="608"/>
      <c r="F143" s="607"/>
      <c r="G143" s="609"/>
      <c r="H143" s="610"/>
      <c r="I143" s="610"/>
      <c r="J143" s="610"/>
      <c r="K143" s="610"/>
      <c r="L143" s="610"/>
      <c r="M143" s="610"/>
      <c r="N143" s="611" t="s">
        <v>7931</v>
      </c>
      <c r="O143" s="621" t="s">
        <v>7932</v>
      </c>
      <c r="P143" s="612" t="s">
        <v>52</v>
      </c>
      <c r="Q143" s="612"/>
      <c r="R143" s="611">
        <v>132.0</v>
      </c>
      <c r="S143" s="613">
        <f t="shared" si="19"/>
        <v>5.29</v>
      </c>
      <c r="T143" s="622" t="s">
        <v>1581</v>
      </c>
      <c r="U143" s="622"/>
      <c r="V143" s="614" t="s">
        <v>7706</v>
      </c>
      <c r="W143" s="614" t="s">
        <v>7327</v>
      </c>
      <c r="X143" s="614"/>
      <c r="Y143" s="614"/>
      <c r="Z143" s="615" t="s">
        <v>7933</v>
      </c>
      <c r="AA143" s="623" t="s">
        <v>1581</v>
      </c>
      <c r="AB143" s="624" t="s">
        <v>44</v>
      </c>
      <c r="AC143" s="81" t="s">
        <v>7498</v>
      </c>
      <c r="AD143" s="371" t="s">
        <v>7417</v>
      </c>
      <c r="AE143" s="81" t="str">
        <f t="shared" si="20"/>
        <v>#REF!</v>
      </c>
    </row>
    <row r="144" ht="15.75" customHeight="1">
      <c r="A144" s="605"/>
      <c r="B144" s="607"/>
      <c r="C144" s="607"/>
      <c r="D144" s="607"/>
      <c r="E144" s="608"/>
      <c r="F144" s="607"/>
      <c r="G144" s="609"/>
      <c r="H144" s="610"/>
      <c r="I144" s="610"/>
      <c r="J144" s="610"/>
      <c r="K144" s="610"/>
      <c r="L144" s="610"/>
      <c r="M144" s="610"/>
      <c r="N144" s="611" t="s">
        <v>7931</v>
      </c>
      <c r="O144" s="621" t="s">
        <v>7932</v>
      </c>
      <c r="P144" s="612" t="s">
        <v>52</v>
      </c>
      <c r="Q144" s="612"/>
      <c r="R144" s="611">
        <v>133.0</v>
      </c>
      <c r="S144" s="613">
        <f t="shared" si="19"/>
        <v>5.29</v>
      </c>
      <c r="T144" s="622" t="s">
        <v>1581</v>
      </c>
      <c r="U144" s="622"/>
      <c r="V144" s="614" t="s">
        <v>7706</v>
      </c>
      <c r="W144" s="614" t="s">
        <v>7327</v>
      </c>
      <c r="X144" s="614"/>
      <c r="Y144" s="614"/>
      <c r="Z144" s="615" t="s">
        <v>7933</v>
      </c>
      <c r="AA144" s="623" t="s">
        <v>1581</v>
      </c>
      <c r="AB144" s="624" t="s">
        <v>44</v>
      </c>
      <c r="AC144" s="81" t="s">
        <v>7498</v>
      </c>
      <c r="AD144" s="371" t="s">
        <v>7417</v>
      </c>
      <c r="AE144" s="81" t="str">
        <f t="shared" si="20"/>
        <v>#REF!</v>
      </c>
    </row>
    <row r="145" ht="15.75" customHeight="1">
      <c r="A145" s="605"/>
      <c r="B145" s="607"/>
      <c r="C145" s="607"/>
      <c r="D145" s="607"/>
      <c r="E145" s="608"/>
      <c r="F145" s="607"/>
      <c r="G145" s="609"/>
      <c r="H145" s="610"/>
      <c r="I145" s="610"/>
      <c r="J145" s="610"/>
      <c r="K145" s="610"/>
      <c r="L145" s="610"/>
      <c r="M145" s="610"/>
      <c r="N145" s="644" t="s">
        <v>7939</v>
      </c>
      <c r="O145" s="645" t="s">
        <v>7940</v>
      </c>
      <c r="P145" s="646" t="s">
        <v>224</v>
      </c>
      <c r="Q145" s="646"/>
      <c r="R145" s="644">
        <v>134.0</v>
      </c>
      <c r="S145" s="613">
        <f t="shared" si="19"/>
        <v>5.29</v>
      </c>
      <c r="T145" s="622">
        <f>DATE(YEAR(V145)+2,MONTH(V145),DAY(V145))</f>
        <v>730</v>
      </c>
      <c r="U145" s="622"/>
      <c r="V145" s="614"/>
      <c r="W145" s="614" t="s">
        <v>7327</v>
      </c>
      <c r="X145" s="614"/>
      <c r="Y145" s="614"/>
      <c r="Z145" s="615"/>
      <c r="AA145" s="626" t="s">
        <v>107</v>
      </c>
      <c r="AB145" s="624" t="s">
        <v>44</v>
      </c>
      <c r="AE145" s="9" t="str">
        <f t="shared" si="20"/>
        <v>#REF!</v>
      </c>
    </row>
    <row r="146" ht="15.75" customHeight="1">
      <c r="A146" s="605"/>
      <c r="B146" s="607"/>
      <c r="C146" s="607"/>
      <c r="D146" s="607"/>
      <c r="E146" s="608"/>
      <c r="F146" s="607"/>
      <c r="G146" s="609"/>
      <c r="H146" s="610"/>
      <c r="I146" s="610"/>
      <c r="J146" s="610"/>
      <c r="K146" s="610"/>
      <c r="L146" s="610"/>
      <c r="M146" s="610"/>
      <c r="N146" s="642" t="s">
        <v>7942</v>
      </c>
      <c r="O146" s="673" t="s">
        <v>7943</v>
      </c>
      <c r="P146" s="641" t="s">
        <v>224</v>
      </c>
      <c r="Q146" s="641"/>
      <c r="R146" s="642">
        <v>135.0</v>
      </c>
      <c r="S146" s="613">
        <f t="shared" si="19"/>
        <v>5.29</v>
      </c>
      <c r="T146" s="622" t="s">
        <v>1581</v>
      </c>
      <c r="U146" s="622"/>
      <c r="V146" s="614">
        <v>880934.0</v>
      </c>
      <c r="W146" s="614" t="s">
        <v>7327</v>
      </c>
      <c r="X146" s="614"/>
      <c r="Y146" s="614"/>
      <c r="Z146" s="615" t="s">
        <v>7944</v>
      </c>
      <c r="AA146" s="623" t="s">
        <v>1581</v>
      </c>
      <c r="AB146" s="633" t="s">
        <v>7381</v>
      </c>
      <c r="AC146" s="9" t="s">
        <v>7945</v>
      </c>
      <c r="AE146" s="9" t="str">
        <f t="shared" si="20"/>
        <v>#REF!</v>
      </c>
    </row>
    <row r="147" ht="15.75" customHeight="1">
      <c r="A147" s="605"/>
      <c r="B147" s="607"/>
      <c r="C147" s="607"/>
      <c r="D147" s="607"/>
      <c r="E147" s="608"/>
      <c r="F147" s="607"/>
      <c r="G147" s="609"/>
      <c r="H147" s="610"/>
      <c r="I147" s="610"/>
      <c r="J147" s="610"/>
      <c r="K147" s="610"/>
      <c r="L147" s="610"/>
      <c r="M147" s="610"/>
      <c r="N147" s="611" t="s">
        <v>7947</v>
      </c>
      <c r="O147" s="621" t="s">
        <v>7948</v>
      </c>
      <c r="P147" s="612" t="s">
        <v>224</v>
      </c>
      <c r="Q147" s="612"/>
      <c r="R147" s="611">
        <v>136.0</v>
      </c>
      <c r="S147" s="613">
        <f t="shared" si="19"/>
        <v>5.29</v>
      </c>
      <c r="T147" s="622" t="s">
        <v>1581</v>
      </c>
      <c r="U147" s="622"/>
      <c r="V147" s="614" t="s">
        <v>7949</v>
      </c>
      <c r="W147" s="614" t="s">
        <v>7327</v>
      </c>
      <c r="X147" s="614"/>
      <c r="Y147" s="614"/>
      <c r="Z147" s="615" t="s">
        <v>7950</v>
      </c>
      <c r="AA147" s="623" t="s">
        <v>1581</v>
      </c>
      <c r="AB147" s="631" t="s">
        <v>5437</v>
      </c>
      <c r="AC147" s="9" t="s">
        <v>7668</v>
      </c>
      <c r="AD147" s="371" t="s">
        <v>7417</v>
      </c>
      <c r="AE147" s="81" t="str">
        <f t="shared" si="20"/>
        <v>#REF!</v>
      </c>
    </row>
    <row r="148" ht="15.75" customHeight="1">
      <c r="A148" s="605"/>
      <c r="B148" s="607"/>
      <c r="C148" s="607"/>
      <c r="D148" s="607"/>
      <c r="E148" s="608"/>
      <c r="F148" s="607"/>
      <c r="G148" s="609"/>
      <c r="H148" s="610"/>
      <c r="I148" s="610"/>
      <c r="J148" s="610"/>
      <c r="K148" s="610"/>
      <c r="L148" s="610"/>
      <c r="M148" s="610"/>
      <c r="N148" s="611" t="s">
        <v>7947</v>
      </c>
      <c r="O148" s="621" t="s">
        <v>7948</v>
      </c>
      <c r="P148" s="612" t="s">
        <v>224</v>
      </c>
      <c r="Q148" s="612"/>
      <c r="R148" s="611">
        <v>137.0</v>
      </c>
      <c r="S148" s="613">
        <f t="shared" si="19"/>
        <v>5.29</v>
      </c>
      <c r="T148" s="622" t="s">
        <v>1581</v>
      </c>
      <c r="U148" s="622"/>
      <c r="V148" s="614" t="s">
        <v>7949</v>
      </c>
      <c r="W148" s="614" t="s">
        <v>7327</v>
      </c>
      <c r="X148" s="614"/>
      <c r="Y148" s="614"/>
      <c r="Z148" s="615" t="s">
        <v>7950</v>
      </c>
      <c r="AA148" s="623" t="s">
        <v>1581</v>
      </c>
      <c r="AB148" s="631" t="s">
        <v>5437</v>
      </c>
      <c r="AC148" s="9" t="s">
        <v>7668</v>
      </c>
      <c r="AD148" s="371" t="s">
        <v>7417</v>
      </c>
      <c r="AE148" s="81" t="str">
        <f t="shared" si="20"/>
        <v>#REF!</v>
      </c>
    </row>
    <row r="149" ht="15.75" customHeight="1">
      <c r="A149" s="605"/>
      <c r="B149" s="607"/>
      <c r="C149" s="607"/>
      <c r="D149" s="607"/>
      <c r="E149" s="608"/>
      <c r="F149" s="274"/>
      <c r="G149" s="609"/>
      <c r="H149" s="610"/>
      <c r="I149" s="610"/>
      <c r="J149" s="610"/>
      <c r="K149" s="610"/>
      <c r="L149" s="610"/>
      <c r="M149" s="610"/>
      <c r="N149" s="644" t="s">
        <v>7953</v>
      </c>
      <c r="O149" s="645" t="s">
        <v>7954</v>
      </c>
      <c r="P149" s="646" t="s">
        <v>224</v>
      </c>
      <c r="Q149" s="646"/>
      <c r="R149" s="644">
        <v>138.0</v>
      </c>
      <c r="S149" s="613">
        <f t="shared" si="19"/>
        <v>5.29</v>
      </c>
      <c r="T149" s="657" t="s">
        <v>7955</v>
      </c>
      <c r="U149" s="657"/>
      <c r="V149" s="614" t="s">
        <v>7956</v>
      </c>
      <c r="W149" s="614" t="s">
        <v>7327</v>
      </c>
      <c r="X149" s="614"/>
      <c r="Y149" s="614"/>
      <c r="Z149" s="615" t="s">
        <v>7957</v>
      </c>
      <c r="AA149" s="626" t="s">
        <v>107</v>
      </c>
      <c r="AB149" s="624" t="s">
        <v>44</v>
      </c>
      <c r="AE149" s="9" t="str">
        <f t="shared" si="20"/>
        <v>#REF!</v>
      </c>
    </row>
    <row r="150" ht="15.75" customHeight="1">
      <c r="A150" s="605"/>
      <c r="B150" s="607"/>
      <c r="C150" s="607"/>
      <c r="D150" s="607"/>
      <c r="E150" s="608"/>
      <c r="F150" s="274"/>
      <c r="G150" s="609"/>
      <c r="H150" s="610"/>
      <c r="I150" s="610"/>
      <c r="J150" s="610"/>
      <c r="K150" s="610"/>
      <c r="L150" s="610"/>
      <c r="M150" s="610"/>
      <c r="N150" s="692"/>
      <c r="O150" s="693"/>
      <c r="P150" s="694"/>
      <c r="Q150" s="694"/>
      <c r="R150" s="692"/>
      <c r="S150" s="613"/>
      <c r="T150" s="622"/>
      <c r="U150" s="622"/>
      <c r="V150" s="614"/>
      <c r="W150" s="614"/>
      <c r="X150" s="614"/>
      <c r="Y150" s="614"/>
      <c r="Z150" s="615"/>
      <c r="AA150" s="626"/>
      <c r="AB150" s="633"/>
      <c r="AE150" s="9"/>
    </row>
    <row r="151" ht="15.75" customHeight="1">
      <c r="A151" s="605"/>
      <c r="B151" s="607"/>
      <c r="C151" s="607"/>
      <c r="D151" s="607"/>
      <c r="E151" s="608"/>
      <c r="F151" s="274"/>
      <c r="G151" s="609"/>
      <c r="H151" s="610"/>
      <c r="I151" s="610"/>
      <c r="J151" s="610"/>
      <c r="K151" s="610"/>
      <c r="L151" s="610"/>
      <c r="M151" s="610"/>
      <c r="N151" s="611" t="s">
        <v>7961</v>
      </c>
      <c r="O151" s="621" t="s">
        <v>7962</v>
      </c>
      <c r="P151" s="612" t="s">
        <v>224</v>
      </c>
      <c r="Q151" s="612"/>
      <c r="R151" s="611">
        <v>139.0</v>
      </c>
      <c r="S151" s="613">
        <f t="shared" ref="S151:S154" si="23">2.3*2.3</f>
        <v>5.29</v>
      </c>
      <c r="T151" s="622">
        <v>45279.0</v>
      </c>
      <c r="U151" s="622"/>
      <c r="V151" s="614" t="s">
        <v>7963</v>
      </c>
      <c r="W151" s="614" t="s">
        <v>7327</v>
      </c>
      <c r="X151" s="614"/>
      <c r="Y151" s="614"/>
      <c r="Z151" s="615" t="s">
        <v>7964</v>
      </c>
      <c r="AA151" s="626" t="s">
        <v>107</v>
      </c>
      <c r="AB151" s="633" t="s">
        <v>7381</v>
      </c>
      <c r="AE151" s="9" t="str">
        <f t="shared" ref="AE151:AE154" si="24">CONCATENATE(O151," "," CON EL PUESTO NUMERO ",R151," CON EL GIRO ",P151," VIGENCIA DEL CONTRATO: ",AA151," LOCAL  ",AB151,", CONSTA EN EL SISTEMA: "," ",#REF!," ",AC151," ",AD151)</f>
        <v>#REF!</v>
      </c>
    </row>
    <row r="152" ht="15.75" customHeight="1">
      <c r="A152" s="605"/>
      <c r="B152" s="607"/>
      <c r="C152" s="607"/>
      <c r="D152" s="607"/>
      <c r="E152" s="608"/>
      <c r="F152" s="607"/>
      <c r="G152" s="609"/>
      <c r="H152" s="610"/>
      <c r="I152" s="610"/>
      <c r="J152" s="610"/>
      <c r="K152" s="610"/>
      <c r="L152" s="610"/>
      <c r="M152" s="610"/>
      <c r="N152" s="611" t="s">
        <v>7966</v>
      </c>
      <c r="O152" s="621" t="s">
        <v>7967</v>
      </c>
      <c r="P152" s="612" t="s">
        <v>224</v>
      </c>
      <c r="Q152" s="612"/>
      <c r="R152" s="611">
        <v>140.0</v>
      </c>
      <c r="S152" s="613">
        <f t="shared" si="23"/>
        <v>5.29</v>
      </c>
      <c r="T152" s="622" t="str">
        <f>DATE(YEAR(V152)+2,MONTH(V152),DAY(V152))</f>
        <v>#NUM!</v>
      </c>
      <c r="U152" s="622"/>
      <c r="V152" s="614" t="s">
        <v>7968</v>
      </c>
      <c r="W152" s="614" t="s">
        <v>7327</v>
      </c>
      <c r="X152" s="614"/>
      <c r="Y152" s="614"/>
      <c r="Z152" s="615" t="s">
        <v>7582</v>
      </c>
      <c r="AA152" s="626" t="s">
        <v>107</v>
      </c>
      <c r="AB152" s="624" t="s">
        <v>44</v>
      </c>
      <c r="AC152" s="9" t="s">
        <v>99</v>
      </c>
      <c r="AE152" s="9" t="str">
        <f t="shared" si="24"/>
        <v>#REF!</v>
      </c>
    </row>
    <row r="153" ht="15.75" customHeight="1">
      <c r="A153" s="605"/>
      <c r="B153" s="607"/>
      <c r="C153" s="607"/>
      <c r="D153" s="607"/>
      <c r="E153" s="608"/>
      <c r="F153" s="607"/>
      <c r="G153" s="609"/>
      <c r="H153" s="610"/>
      <c r="I153" s="610"/>
      <c r="J153" s="610"/>
      <c r="K153" s="610"/>
      <c r="L153" s="610"/>
      <c r="M153" s="610"/>
      <c r="N153" s="611" t="s">
        <v>7970</v>
      </c>
      <c r="O153" s="621" t="s">
        <v>7971</v>
      </c>
      <c r="P153" s="612" t="s">
        <v>224</v>
      </c>
      <c r="Q153" s="612"/>
      <c r="R153" s="611">
        <v>141.0</v>
      </c>
      <c r="S153" s="613">
        <f t="shared" si="23"/>
        <v>5.29</v>
      </c>
      <c r="T153" s="110">
        <v>47331.0</v>
      </c>
      <c r="U153" s="110"/>
      <c r="V153" s="614" t="s">
        <v>7972</v>
      </c>
      <c r="W153" s="614" t="s">
        <v>7327</v>
      </c>
      <c r="X153" s="614"/>
      <c r="Y153" s="614"/>
      <c r="Z153" s="615" t="s">
        <v>7582</v>
      </c>
      <c r="AA153" s="626" t="s">
        <v>107</v>
      </c>
      <c r="AB153" s="631" t="s">
        <v>5437</v>
      </c>
      <c r="AE153" s="9" t="str">
        <f t="shared" si="24"/>
        <v>#REF!</v>
      </c>
    </row>
    <row r="154" ht="15.75" customHeight="1">
      <c r="A154" s="605"/>
      <c r="B154" s="607"/>
      <c r="C154" s="607"/>
      <c r="D154" s="607"/>
      <c r="E154" s="608"/>
      <c r="F154" s="607"/>
      <c r="G154" s="609"/>
      <c r="H154" s="610"/>
      <c r="I154" s="610"/>
      <c r="J154" s="610"/>
      <c r="K154" s="610"/>
      <c r="L154" s="610"/>
      <c r="M154" s="610"/>
      <c r="N154" s="611" t="s">
        <v>7974</v>
      </c>
      <c r="O154" s="621" t="s">
        <v>7975</v>
      </c>
      <c r="P154" s="612" t="s">
        <v>7976</v>
      </c>
      <c r="Q154" s="612"/>
      <c r="R154" s="611">
        <v>142.0</v>
      </c>
      <c r="S154" s="613">
        <f t="shared" si="23"/>
        <v>5.29</v>
      </c>
      <c r="T154" s="622" t="str">
        <f>DATE(YEAR(V154)+2,MONTH(V154),DAY(V154))</f>
        <v>#NUM!</v>
      </c>
      <c r="U154" s="622"/>
      <c r="V154" s="614" t="s">
        <v>7977</v>
      </c>
      <c r="W154" s="614" t="s">
        <v>7327</v>
      </c>
      <c r="X154" s="614"/>
      <c r="Y154" s="614"/>
      <c r="Z154" s="615" t="s">
        <v>7901</v>
      </c>
      <c r="AA154" s="626" t="s">
        <v>107</v>
      </c>
      <c r="AB154" s="633" t="s">
        <v>7381</v>
      </c>
      <c r="AC154" s="9" t="s">
        <v>7375</v>
      </c>
      <c r="AE154" s="9" t="str">
        <f t="shared" si="24"/>
        <v>#REF!</v>
      </c>
    </row>
    <row r="155" ht="15.75" customHeight="1">
      <c r="A155" s="605"/>
      <c r="B155" s="607"/>
      <c r="C155" s="607"/>
      <c r="D155" s="607"/>
      <c r="E155" s="608"/>
      <c r="F155" s="607"/>
      <c r="G155" s="609"/>
      <c r="H155" s="610"/>
      <c r="I155" s="610"/>
      <c r="J155" s="610"/>
      <c r="K155" s="610"/>
      <c r="L155" s="610"/>
      <c r="M155" s="610"/>
      <c r="N155" s="670"/>
      <c r="O155" s="671"/>
      <c r="P155" s="672"/>
      <c r="Q155" s="672"/>
      <c r="R155" s="670"/>
      <c r="S155" s="613"/>
      <c r="T155" s="622"/>
      <c r="U155" s="622"/>
      <c r="V155" s="614"/>
      <c r="W155" s="614"/>
      <c r="X155" s="614"/>
      <c r="Y155" s="614"/>
      <c r="Z155" s="615"/>
      <c r="AA155" s="626"/>
      <c r="AB155" s="624"/>
      <c r="AE155" s="9"/>
    </row>
    <row r="156" ht="15.75" customHeight="1">
      <c r="A156" s="605"/>
      <c r="B156" s="607"/>
      <c r="C156" s="607"/>
      <c r="D156" s="607"/>
      <c r="E156" s="608"/>
      <c r="F156" s="607"/>
      <c r="G156" s="609"/>
      <c r="H156" s="610"/>
      <c r="I156" s="610"/>
      <c r="J156" s="610"/>
      <c r="K156" s="610"/>
      <c r="L156" s="610"/>
      <c r="M156" s="610"/>
      <c r="N156" s="642" t="s">
        <v>7982</v>
      </c>
      <c r="O156" s="673" t="s">
        <v>7983</v>
      </c>
      <c r="P156" s="641" t="s">
        <v>7976</v>
      </c>
      <c r="Q156" s="641"/>
      <c r="R156" s="642">
        <v>143.0</v>
      </c>
      <c r="S156" s="613">
        <f t="shared" ref="S156:S160" si="25">2.3*2.3</f>
        <v>5.29</v>
      </c>
      <c r="T156" s="622" t="str">
        <f>DATE(YEAR(V156)+2,MONTH(V156),DAY(V156))</f>
        <v>#NUM!</v>
      </c>
      <c r="U156" s="622"/>
      <c r="V156" s="614" t="s">
        <v>7977</v>
      </c>
      <c r="W156" s="614" t="s">
        <v>7327</v>
      </c>
      <c r="X156" s="614"/>
      <c r="Y156" s="614"/>
      <c r="Z156" s="615" t="s">
        <v>7901</v>
      </c>
      <c r="AA156" s="626" t="s">
        <v>107</v>
      </c>
      <c r="AB156" s="624" t="s">
        <v>44</v>
      </c>
      <c r="AE156" s="9" t="str">
        <f t="shared" ref="AE156:AE160" si="26">CONCATENATE(O156," "," CON EL PUESTO NUMERO ",R156," CON EL GIRO ",P156," VIGENCIA DEL CONTRATO: ",AA156," LOCAL  ",AB156,", CONSTA EN EL SISTEMA: "," ",#REF!," ",AC156," ",AD156)</f>
        <v>#REF!</v>
      </c>
    </row>
    <row r="157" ht="15.75" customHeight="1">
      <c r="A157" s="605"/>
      <c r="B157" s="607"/>
      <c r="C157" s="607"/>
      <c r="D157" s="607"/>
      <c r="E157" s="608"/>
      <c r="F157" s="607"/>
      <c r="G157" s="609"/>
      <c r="H157" s="610"/>
      <c r="I157" s="610"/>
      <c r="J157" s="610"/>
      <c r="K157" s="610"/>
      <c r="L157" s="610"/>
      <c r="M157" s="610"/>
      <c r="N157" s="611" t="s">
        <v>7986</v>
      </c>
      <c r="O157" s="621" t="s">
        <v>7987</v>
      </c>
      <c r="P157" s="612" t="s">
        <v>136</v>
      </c>
      <c r="Q157" s="612"/>
      <c r="R157" s="611">
        <v>144.0</v>
      </c>
      <c r="S157" s="613">
        <f t="shared" si="25"/>
        <v>5.29</v>
      </c>
      <c r="T157" s="622" t="s">
        <v>1581</v>
      </c>
      <c r="U157" s="622"/>
      <c r="V157" s="614"/>
      <c r="W157" s="614" t="s">
        <v>7327</v>
      </c>
      <c r="X157" s="614"/>
      <c r="Y157" s="614"/>
      <c r="Z157" s="615"/>
      <c r="AA157" s="623" t="s">
        <v>1581</v>
      </c>
      <c r="AB157" s="624" t="s">
        <v>44</v>
      </c>
      <c r="AC157" s="81"/>
      <c r="AD157" s="371" t="s">
        <v>7417</v>
      </c>
      <c r="AE157" s="81" t="str">
        <f t="shared" si="26"/>
        <v>#REF!</v>
      </c>
    </row>
    <row r="158" ht="15.75" customHeight="1">
      <c r="A158" s="605"/>
      <c r="B158" s="607"/>
      <c r="C158" s="607"/>
      <c r="D158" s="607"/>
      <c r="E158" s="608"/>
      <c r="F158" s="607"/>
      <c r="G158" s="609"/>
      <c r="H158" s="610"/>
      <c r="I158" s="610"/>
      <c r="J158" s="610"/>
      <c r="K158" s="610"/>
      <c r="L158" s="610"/>
      <c r="M158" s="610"/>
      <c r="N158" s="611" t="s">
        <v>7986</v>
      </c>
      <c r="O158" s="621" t="s">
        <v>7987</v>
      </c>
      <c r="P158" s="612" t="s">
        <v>136</v>
      </c>
      <c r="Q158" s="612"/>
      <c r="R158" s="611">
        <v>145.0</v>
      </c>
      <c r="S158" s="613">
        <f t="shared" si="25"/>
        <v>5.29</v>
      </c>
      <c r="T158" s="657" t="s">
        <v>7522</v>
      </c>
      <c r="U158" s="657"/>
      <c r="V158" s="614"/>
      <c r="W158" s="614" t="s">
        <v>7327</v>
      </c>
      <c r="X158" s="614"/>
      <c r="Y158" s="614"/>
      <c r="Z158" s="615"/>
      <c r="AA158" s="658" t="s">
        <v>1581</v>
      </c>
      <c r="AB158" s="624" t="s">
        <v>44</v>
      </c>
      <c r="AC158" s="81"/>
      <c r="AD158" s="371" t="s">
        <v>7417</v>
      </c>
      <c r="AE158" s="81" t="str">
        <f t="shared" si="26"/>
        <v>#REF!</v>
      </c>
    </row>
    <row r="159" ht="15.75" customHeight="1">
      <c r="A159" s="605"/>
      <c r="B159" s="607"/>
      <c r="C159" s="607"/>
      <c r="D159" s="607"/>
      <c r="E159" s="608"/>
      <c r="F159" s="607"/>
      <c r="G159" s="609"/>
      <c r="H159" s="610"/>
      <c r="I159" s="610"/>
      <c r="J159" s="610"/>
      <c r="K159" s="610"/>
      <c r="L159" s="610"/>
      <c r="M159" s="610"/>
      <c r="N159" s="611" t="s">
        <v>7991</v>
      </c>
      <c r="O159" s="621" t="s">
        <v>7992</v>
      </c>
      <c r="P159" s="612" t="s">
        <v>52</v>
      </c>
      <c r="Q159" s="612"/>
      <c r="R159" s="611">
        <v>146.0</v>
      </c>
      <c r="S159" s="613">
        <f t="shared" si="25"/>
        <v>5.29</v>
      </c>
      <c r="T159" s="622" t="s">
        <v>1581</v>
      </c>
      <c r="U159" s="622"/>
      <c r="V159" s="614"/>
      <c r="W159" s="614" t="s">
        <v>7327</v>
      </c>
      <c r="X159" s="614"/>
      <c r="Y159" s="614"/>
      <c r="Z159" s="615"/>
      <c r="AA159" s="623" t="s">
        <v>1581</v>
      </c>
      <c r="AB159" s="624" t="s">
        <v>44</v>
      </c>
      <c r="AC159" s="81"/>
      <c r="AD159" s="371" t="s">
        <v>7417</v>
      </c>
      <c r="AE159" s="81" t="str">
        <f t="shared" si="26"/>
        <v>#REF!</v>
      </c>
    </row>
    <row r="160" ht="15.75" customHeight="1">
      <c r="A160" s="605"/>
      <c r="B160" s="607"/>
      <c r="C160" s="607"/>
      <c r="D160" s="607"/>
      <c r="E160" s="608"/>
      <c r="F160" s="607"/>
      <c r="G160" s="609"/>
      <c r="H160" s="610"/>
      <c r="I160" s="610"/>
      <c r="J160" s="610"/>
      <c r="K160" s="610"/>
      <c r="L160" s="610"/>
      <c r="M160" s="610"/>
      <c r="N160" s="611" t="s">
        <v>7991</v>
      </c>
      <c r="O160" s="621" t="s">
        <v>7992</v>
      </c>
      <c r="P160" s="612" t="s">
        <v>52</v>
      </c>
      <c r="Q160" s="612"/>
      <c r="R160" s="611">
        <v>147.0</v>
      </c>
      <c r="S160" s="613">
        <f t="shared" si="25"/>
        <v>5.29</v>
      </c>
      <c r="T160" s="622" t="s">
        <v>1581</v>
      </c>
      <c r="U160" s="622"/>
      <c r="V160" s="614"/>
      <c r="W160" s="614" t="s">
        <v>7327</v>
      </c>
      <c r="X160" s="614"/>
      <c r="Y160" s="614"/>
      <c r="Z160" s="615"/>
      <c r="AA160" s="623" t="s">
        <v>1581</v>
      </c>
      <c r="AB160" s="624" t="s">
        <v>44</v>
      </c>
      <c r="AC160" s="81"/>
      <c r="AD160" s="371" t="s">
        <v>7417</v>
      </c>
      <c r="AE160" s="81" t="str">
        <f t="shared" si="26"/>
        <v>#REF!</v>
      </c>
    </row>
    <row r="161" ht="15.75" customHeight="1">
      <c r="A161" s="605"/>
      <c r="B161" s="607"/>
      <c r="C161" s="607"/>
      <c r="D161" s="607"/>
      <c r="E161" s="608"/>
      <c r="F161" s="607"/>
      <c r="G161" s="609"/>
      <c r="H161" s="9"/>
      <c r="I161" s="9"/>
      <c r="J161" s="9"/>
      <c r="K161" s="9"/>
      <c r="L161" s="9"/>
      <c r="M161" s="9"/>
      <c r="N161" s="9"/>
      <c r="O161" s="9"/>
      <c r="P161" s="612"/>
      <c r="Q161" s="612"/>
      <c r="R161" s="611"/>
      <c r="S161" s="613"/>
      <c r="T161" s="705"/>
      <c r="U161" s="9"/>
      <c r="V161" s="614"/>
      <c r="W161" s="614"/>
      <c r="X161" s="614"/>
      <c r="Y161" s="614"/>
      <c r="Z161" s="615"/>
      <c r="AA161" s="9"/>
      <c r="AB161" s="624"/>
      <c r="AC161" s="81"/>
      <c r="AD161" s="371"/>
      <c r="AE161" s="81"/>
    </row>
    <row r="162" ht="15.75" customHeight="1">
      <c r="A162" s="605"/>
      <c r="B162" s="607"/>
      <c r="C162" s="607"/>
      <c r="D162" s="607"/>
      <c r="E162" s="608"/>
      <c r="F162" s="607"/>
      <c r="G162" s="609"/>
      <c r="H162" s="9"/>
      <c r="I162" s="9"/>
      <c r="J162" s="9"/>
      <c r="K162" s="9"/>
      <c r="L162" s="9"/>
      <c r="M162" s="9"/>
      <c r="N162" s="9" t="s">
        <v>7998</v>
      </c>
      <c r="O162" s="9" t="s">
        <v>7999</v>
      </c>
      <c r="P162" s="612" t="s">
        <v>224</v>
      </c>
      <c r="Q162" s="612"/>
      <c r="R162" s="611">
        <v>148.0</v>
      </c>
      <c r="S162" s="613">
        <f t="shared" ref="S162:S263" si="27">2.3*2.3</f>
        <v>5.29</v>
      </c>
      <c r="T162" s="705">
        <v>45717.0</v>
      </c>
      <c r="U162" s="9"/>
      <c r="V162" s="614" t="s">
        <v>8000</v>
      </c>
      <c r="W162" s="614" t="s">
        <v>7327</v>
      </c>
      <c r="X162" s="614"/>
      <c r="Y162" s="614"/>
      <c r="Z162" s="615" t="s">
        <v>8001</v>
      </c>
      <c r="AA162" s="9" t="s">
        <v>260</v>
      </c>
      <c r="AB162" s="624" t="s">
        <v>44</v>
      </c>
      <c r="AC162" s="81"/>
      <c r="AD162" s="371" t="s">
        <v>260</v>
      </c>
      <c r="AE162" s="81" t="s">
        <v>260</v>
      </c>
    </row>
    <row r="163" ht="15.75" customHeight="1">
      <c r="A163" s="605"/>
      <c r="B163" s="607"/>
      <c r="C163" s="607"/>
      <c r="D163" s="607"/>
      <c r="E163" s="608"/>
      <c r="F163" s="607"/>
      <c r="G163" s="609"/>
      <c r="H163" s="9"/>
      <c r="I163" s="9"/>
      <c r="J163" s="9"/>
      <c r="K163" s="9"/>
      <c r="L163" s="9"/>
      <c r="M163" s="9"/>
      <c r="N163" s="9" t="s">
        <v>8002</v>
      </c>
      <c r="O163" s="9" t="s">
        <v>8003</v>
      </c>
      <c r="P163" s="612" t="s">
        <v>224</v>
      </c>
      <c r="Q163" s="612"/>
      <c r="R163" s="611">
        <v>149.0</v>
      </c>
      <c r="S163" s="613">
        <f t="shared" si="27"/>
        <v>5.29</v>
      </c>
      <c r="T163" s="706">
        <v>44986.0</v>
      </c>
      <c r="U163" s="9"/>
      <c r="V163" s="614" t="s">
        <v>8000</v>
      </c>
      <c r="W163" s="614" t="s">
        <v>7327</v>
      </c>
      <c r="X163" s="614"/>
      <c r="Y163" s="614"/>
      <c r="Z163" s="615" t="s">
        <v>8001</v>
      </c>
      <c r="AA163" s="9" t="s">
        <v>260</v>
      </c>
      <c r="AB163" s="624" t="s">
        <v>260</v>
      </c>
      <c r="AC163" s="81"/>
      <c r="AD163" s="371" t="s">
        <v>260</v>
      </c>
      <c r="AE163" s="81" t="str">
        <f t="shared" ref="AE163:AE187" si="28">CONCATENATE(O163," "," CON EL PUESTO NUMERO ",R163," CON EL GIRO ",P163," VIGENCIA DEL CONTRATO: ",AA163," LOCAL  ",AB163,", CONSTA EN EL SISTEMA: "," ",#REF!," ",AC163," ",AD163)</f>
        <v>#REF!</v>
      </c>
    </row>
    <row r="164" ht="15.75" customHeight="1">
      <c r="A164" s="605"/>
      <c r="B164" s="607"/>
      <c r="C164" s="607"/>
      <c r="D164" s="607"/>
      <c r="E164" s="608"/>
      <c r="F164" s="607"/>
      <c r="G164" s="609"/>
      <c r="H164" s="610"/>
      <c r="I164" s="610"/>
      <c r="J164" s="610"/>
      <c r="K164" s="610"/>
      <c r="L164" s="610"/>
      <c r="M164" s="610"/>
      <c r="N164" s="611" t="s">
        <v>8007</v>
      </c>
      <c r="O164" s="621" t="s">
        <v>8008</v>
      </c>
      <c r="P164" s="612" t="s">
        <v>224</v>
      </c>
      <c r="Q164" s="612"/>
      <c r="R164" s="611">
        <v>150.0</v>
      </c>
      <c r="S164" s="613">
        <f t="shared" si="27"/>
        <v>5.29</v>
      </c>
      <c r="T164" s="622" t="s">
        <v>1581</v>
      </c>
      <c r="U164" s="622"/>
      <c r="V164" s="614" t="s">
        <v>7786</v>
      </c>
      <c r="W164" s="614" t="s">
        <v>7327</v>
      </c>
      <c r="X164" s="614"/>
      <c r="Y164" s="614"/>
      <c r="Z164" s="615" t="s">
        <v>7787</v>
      </c>
      <c r="AA164" s="623" t="s">
        <v>1581</v>
      </c>
      <c r="AB164" s="624" t="s">
        <v>44</v>
      </c>
      <c r="AC164" s="81"/>
      <c r="AD164" s="371" t="s">
        <v>7417</v>
      </c>
      <c r="AE164" s="81" t="str">
        <f t="shared" si="28"/>
        <v>#REF!</v>
      </c>
    </row>
    <row r="165" ht="15.75" customHeight="1">
      <c r="A165" s="605"/>
      <c r="B165" s="607"/>
      <c r="C165" s="607"/>
      <c r="D165" s="607"/>
      <c r="E165" s="608"/>
      <c r="F165" s="607"/>
      <c r="G165" s="609"/>
      <c r="H165" s="610"/>
      <c r="I165" s="610"/>
      <c r="J165" s="610"/>
      <c r="K165" s="610"/>
      <c r="L165" s="610"/>
      <c r="M165" s="610"/>
      <c r="N165" s="611" t="s">
        <v>8007</v>
      </c>
      <c r="O165" s="621" t="s">
        <v>8008</v>
      </c>
      <c r="P165" s="612" t="s">
        <v>224</v>
      </c>
      <c r="Q165" s="612"/>
      <c r="R165" s="611">
        <v>151.0</v>
      </c>
      <c r="S165" s="613">
        <f t="shared" si="27"/>
        <v>5.29</v>
      </c>
      <c r="T165" s="622" t="s">
        <v>1581</v>
      </c>
      <c r="U165" s="622"/>
      <c r="V165" s="614" t="s">
        <v>7786</v>
      </c>
      <c r="W165" s="614" t="s">
        <v>7327</v>
      </c>
      <c r="X165" s="614"/>
      <c r="Y165" s="614"/>
      <c r="Z165" s="615" t="s">
        <v>7787</v>
      </c>
      <c r="AA165" s="623" t="s">
        <v>1581</v>
      </c>
      <c r="AB165" s="624" t="s">
        <v>44</v>
      </c>
      <c r="AC165" s="81" t="s">
        <v>7375</v>
      </c>
      <c r="AD165" s="371" t="s">
        <v>7417</v>
      </c>
      <c r="AE165" s="81" t="str">
        <f t="shared" si="28"/>
        <v>#REF!</v>
      </c>
    </row>
    <row r="166" ht="15.75" customHeight="1">
      <c r="A166" s="605"/>
      <c r="B166" s="607"/>
      <c r="C166" s="607"/>
      <c r="D166" s="607"/>
      <c r="E166" s="608"/>
      <c r="F166" s="607"/>
      <c r="G166" s="609"/>
      <c r="H166" s="610"/>
      <c r="I166" s="610"/>
      <c r="J166" s="610"/>
      <c r="K166" s="610"/>
      <c r="L166" s="610"/>
      <c r="M166" s="610"/>
      <c r="N166" s="611" t="s">
        <v>8011</v>
      </c>
      <c r="O166" s="621" t="s">
        <v>8012</v>
      </c>
      <c r="P166" s="612" t="s">
        <v>224</v>
      </c>
      <c r="Q166" s="612"/>
      <c r="R166" s="611">
        <v>152.0</v>
      </c>
      <c r="S166" s="613">
        <f t="shared" si="27"/>
        <v>5.29</v>
      </c>
      <c r="T166" s="622" t="s">
        <v>1581</v>
      </c>
      <c r="U166" s="622"/>
      <c r="V166" s="614" t="s">
        <v>8013</v>
      </c>
      <c r="W166" s="614" t="s">
        <v>7327</v>
      </c>
      <c r="X166" s="614"/>
      <c r="Y166" s="614"/>
      <c r="Z166" s="615" t="s">
        <v>8014</v>
      </c>
      <c r="AA166" s="623" t="s">
        <v>1581</v>
      </c>
      <c r="AB166" s="624" t="s">
        <v>44</v>
      </c>
      <c r="AC166" s="81" t="s">
        <v>7375</v>
      </c>
      <c r="AD166" s="371" t="s">
        <v>7417</v>
      </c>
      <c r="AE166" s="81" t="str">
        <f t="shared" si="28"/>
        <v>#REF!</v>
      </c>
    </row>
    <row r="167" ht="15.75" customHeight="1">
      <c r="A167" s="605"/>
      <c r="B167" s="607"/>
      <c r="C167" s="607"/>
      <c r="D167" s="607"/>
      <c r="E167" s="608"/>
      <c r="F167" s="607"/>
      <c r="G167" s="609"/>
      <c r="H167" s="610"/>
      <c r="I167" s="610"/>
      <c r="J167" s="610"/>
      <c r="K167" s="610"/>
      <c r="L167" s="610"/>
      <c r="M167" s="610"/>
      <c r="N167" s="611" t="s">
        <v>8011</v>
      </c>
      <c r="O167" s="621" t="s">
        <v>8012</v>
      </c>
      <c r="P167" s="612" t="s">
        <v>224</v>
      </c>
      <c r="Q167" s="612"/>
      <c r="R167" s="611">
        <v>153.0</v>
      </c>
      <c r="S167" s="613">
        <f t="shared" si="27"/>
        <v>5.29</v>
      </c>
      <c r="T167" s="622" t="s">
        <v>1581</v>
      </c>
      <c r="U167" s="622"/>
      <c r="V167" s="614" t="s">
        <v>8013</v>
      </c>
      <c r="W167" s="614" t="s">
        <v>7327</v>
      </c>
      <c r="X167" s="614"/>
      <c r="Y167" s="614"/>
      <c r="Z167" s="615" t="s">
        <v>8014</v>
      </c>
      <c r="AA167" s="623" t="s">
        <v>1581</v>
      </c>
      <c r="AB167" s="624" t="s">
        <v>44</v>
      </c>
      <c r="AC167" s="81" t="s">
        <v>7375</v>
      </c>
      <c r="AD167" s="371" t="s">
        <v>7417</v>
      </c>
      <c r="AE167" s="81" t="str">
        <f t="shared" si="28"/>
        <v>#REF!</v>
      </c>
    </row>
    <row r="168" ht="15.75" customHeight="1">
      <c r="A168" s="605"/>
      <c r="B168" s="607"/>
      <c r="C168" s="607"/>
      <c r="D168" s="607"/>
      <c r="E168" s="608"/>
      <c r="F168" s="607"/>
      <c r="G168" s="609"/>
      <c r="H168" s="610"/>
      <c r="I168" s="610"/>
      <c r="J168" s="610"/>
      <c r="K168" s="610"/>
      <c r="L168" s="610"/>
      <c r="M168" s="610"/>
      <c r="N168" s="698" t="s">
        <v>8017</v>
      </c>
      <c r="O168" s="699" t="s">
        <v>8018</v>
      </c>
      <c r="P168" s="700" t="s">
        <v>52</v>
      </c>
      <c r="Q168" s="700"/>
      <c r="R168" s="698">
        <v>154.0</v>
      </c>
      <c r="S168" s="613">
        <f t="shared" si="27"/>
        <v>5.29</v>
      </c>
      <c r="T168" s="622" t="str">
        <f>DATE(YEAR(V168)+2,MONTH(V168),DAY(V168))</f>
        <v>#NUM!</v>
      </c>
      <c r="U168" s="622"/>
      <c r="V168" s="615">
        <v>4035527.0</v>
      </c>
      <c r="W168" s="614" t="s">
        <v>7327</v>
      </c>
      <c r="X168" s="614"/>
      <c r="Y168" s="614"/>
      <c r="Z168" s="615" t="s">
        <v>8019</v>
      </c>
      <c r="AA168" s="626" t="s">
        <v>107</v>
      </c>
      <c r="AB168" s="624" t="s">
        <v>44</v>
      </c>
      <c r="AE168" s="9" t="str">
        <f t="shared" si="28"/>
        <v>#REF!</v>
      </c>
    </row>
    <row r="169" ht="15.75" customHeight="1">
      <c r="A169" s="605"/>
      <c r="B169" s="607"/>
      <c r="C169" s="607"/>
      <c r="D169" s="607"/>
      <c r="E169" s="608"/>
      <c r="F169" s="607"/>
      <c r="G169" s="609"/>
      <c r="H169" s="610"/>
      <c r="I169" s="610"/>
      <c r="J169" s="610"/>
      <c r="K169" s="610"/>
      <c r="L169" s="610"/>
      <c r="M169" s="610"/>
      <c r="N169" s="611" t="s">
        <v>8020</v>
      </c>
      <c r="O169" s="621" t="s">
        <v>8021</v>
      </c>
      <c r="P169" s="612" t="s">
        <v>224</v>
      </c>
      <c r="Q169" s="612"/>
      <c r="R169" s="611">
        <v>155.0</v>
      </c>
      <c r="S169" s="613">
        <f t="shared" si="27"/>
        <v>5.29</v>
      </c>
      <c r="T169" s="622" t="s">
        <v>1581</v>
      </c>
      <c r="U169" s="622"/>
      <c r="V169" s="614">
        <v>2857362.0</v>
      </c>
      <c r="W169" s="614" t="s">
        <v>7327</v>
      </c>
      <c r="X169" s="614"/>
      <c r="Y169" s="614"/>
      <c r="Z169" s="615" t="s">
        <v>8022</v>
      </c>
      <c r="AA169" s="623" t="s">
        <v>1581</v>
      </c>
      <c r="AB169" s="633" t="s">
        <v>7381</v>
      </c>
      <c r="AC169" s="81" t="s">
        <v>7375</v>
      </c>
      <c r="AD169" s="371" t="s">
        <v>7417</v>
      </c>
      <c r="AE169" s="81" t="str">
        <f t="shared" si="28"/>
        <v>#REF!</v>
      </c>
    </row>
    <row r="170" ht="15.75" customHeight="1">
      <c r="A170" s="605"/>
      <c r="B170" s="607"/>
      <c r="C170" s="607"/>
      <c r="D170" s="607"/>
      <c r="E170" s="608"/>
      <c r="F170" s="607"/>
      <c r="G170" s="609"/>
      <c r="H170" s="610"/>
      <c r="I170" s="610"/>
      <c r="J170" s="610"/>
      <c r="K170" s="610"/>
      <c r="L170" s="610"/>
      <c r="M170" s="610"/>
      <c r="N170" s="611" t="s">
        <v>8020</v>
      </c>
      <c r="O170" s="621" t="s">
        <v>8021</v>
      </c>
      <c r="P170" s="612" t="s">
        <v>224</v>
      </c>
      <c r="Q170" s="612"/>
      <c r="R170" s="611">
        <v>156.0</v>
      </c>
      <c r="S170" s="613">
        <f t="shared" si="27"/>
        <v>5.29</v>
      </c>
      <c r="T170" s="622" t="s">
        <v>1581</v>
      </c>
      <c r="U170" s="622"/>
      <c r="V170" s="614">
        <v>2857362.0</v>
      </c>
      <c r="W170" s="614" t="s">
        <v>7327</v>
      </c>
      <c r="X170" s="614"/>
      <c r="Y170" s="614"/>
      <c r="Z170" s="615" t="s">
        <v>8022</v>
      </c>
      <c r="AA170" s="623" t="s">
        <v>1581</v>
      </c>
      <c r="AB170" s="633" t="s">
        <v>7381</v>
      </c>
      <c r="AC170" s="81" t="s">
        <v>7375</v>
      </c>
      <c r="AD170" s="371" t="s">
        <v>7417</v>
      </c>
      <c r="AE170" s="81" t="str">
        <f t="shared" si="28"/>
        <v>#REF!</v>
      </c>
    </row>
    <row r="171" ht="15.75" customHeight="1">
      <c r="A171" s="605"/>
      <c r="B171" s="607"/>
      <c r="C171" s="607"/>
      <c r="D171" s="607"/>
      <c r="E171" s="608"/>
      <c r="F171" s="607"/>
      <c r="G171" s="609"/>
      <c r="H171" s="610"/>
      <c r="I171" s="610"/>
      <c r="J171" s="610"/>
      <c r="K171" s="610"/>
      <c r="L171" s="610"/>
      <c r="M171" s="610"/>
      <c r="N171" s="698" t="s">
        <v>8025</v>
      </c>
      <c r="O171" s="699" t="s">
        <v>8026</v>
      </c>
      <c r="P171" s="700" t="s">
        <v>52</v>
      </c>
      <c r="Q171" s="700"/>
      <c r="R171" s="698">
        <v>157.0</v>
      </c>
      <c r="S171" s="613">
        <f t="shared" si="27"/>
        <v>5.29</v>
      </c>
      <c r="T171" s="622" t="s">
        <v>1581</v>
      </c>
      <c r="U171" s="622"/>
      <c r="V171" s="614"/>
      <c r="W171" s="614" t="s">
        <v>7327</v>
      </c>
      <c r="X171" s="614"/>
      <c r="Y171" s="614"/>
      <c r="Z171" s="615"/>
      <c r="AA171" s="623" t="s">
        <v>1581</v>
      </c>
      <c r="AB171" s="624" t="s">
        <v>44</v>
      </c>
      <c r="AC171" s="9" t="s">
        <v>7375</v>
      </c>
      <c r="AE171" s="9" t="str">
        <f t="shared" si="28"/>
        <v>#REF!</v>
      </c>
    </row>
    <row r="172" ht="15.75" customHeight="1">
      <c r="A172" s="605"/>
      <c r="B172" s="607"/>
      <c r="C172" s="607"/>
      <c r="D172" s="607"/>
      <c r="E172" s="608"/>
      <c r="F172" s="607"/>
      <c r="G172" s="609"/>
      <c r="H172" s="610"/>
      <c r="I172" s="610"/>
      <c r="J172" s="610"/>
      <c r="K172" s="610"/>
      <c r="L172" s="610"/>
      <c r="M172" s="610"/>
      <c r="N172" s="611" t="s">
        <v>8028</v>
      </c>
      <c r="O172" s="621" t="s">
        <v>8029</v>
      </c>
      <c r="P172" s="612" t="s">
        <v>7439</v>
      </c>
      <c r="Q172" s="612"/>
      <c r="R172" s="611">
        <v>158.0</v>
      </c>
      <c r="S172" s="613">
        <f t="shared" si="27"/>
        <v>5.29</v>
      </c>
      <c r="T172" s="622" t="s">
        <v>1581</v>
      </c>
      <c r="U172" s="622"/>
      <c r="V172" s="614" t="s">
        <v>8030</v>
      </c>
      <c r="W172" s="614" t="s">
        <v>7327</v>
      </c>
      <c r="X172" s="614"/>
      <c r="Y172" s="614"/>
      <c r="Z172" s="615" t="s">
        <v>7923</v>
      </c>
      <c r="AA172" s="623" t="s">
        <v>1581</v>
      </c>
      <c r="AB172" s="624" t="s">
        <v>44</v>
      </c>
      <c r="AC172" s="81"/>
      <c r="AD172" s="371" t="s">
        <v>7417</v>
      </c>
      <c r="AE172" s="81" t="str">
        <f t="shared" si="28"/>
        <v>#REF!</v>
      </c>
    </row>
    <row r="173" ht="15.75" customHeight="1">
      <c r="A173" s="605"/>
      <c r="B173" s="607"/>
      <c r="C173" s="607"/>
      <c r="D173" s="607"/>
      <c r="E173" s="608"/>
      <c r="F173" s="607"/>
      <c r="G173" s="609"/>
      <c r="H173" s="610"/>
      <c r="I173" s="610"/>
      <c r="J173" s="610"/>
      <c r="K173" s="610"/>
      <c r="L173" s="610"/>
      <c r="M173" s="610"/>
      <c r="N173" s="611" t="s">
        <v>8028</v>
      </c>
      <c r="O173" s="621" t="s">
        <v>8029</v>
      </c>
      <c r="P173" s="612" t="s">
        <v>7439</v>
      </c>
      <c r="Q173" s="612"/>
      <c r="R173" s="611">
        <v>159.0</v>
      </c>
      <c r="S173" s="613">
        <f t="shared" si="27"/>
        <v>5.29</v>
      </c>
      <c r="T173" s="622" t="s">
        <v>1581</v>
      </c>
      <c r="U173" s="622"/>
      <c r="V173" s="614" t="s">
        <v>8030</v>
      </c>
      <c r="W173" s="614" t="s">
        <v>7327</v>
      </c>
      <c r="X173" s="614"/>
      <c r="Y173" s="614"/>
      <c r="Z173" s="615" t="s">
        <v>7923</v>
      </c>
      <c r="AA173" s="623" t="s">
        <v>1581</v>
      </c>
      <c r="AB173" s="624" t="s">
        <v>44</v>
      </c>
      <c r="AC173" s="81"/>
      <c r="AD173" s="371" t="s">
        <v>7417</v>
      </c>
      <c r="AE173" s="81" t="str">
        <f t="shared" si="28"/>
        <v>#REF!</v>
      </c>
    </row>
    <row r="174" ht="15.75" customHeight="1">
      <c r="A174" s="605"/>
      <c r="B174" s="607"/>
      <c r="C174" s="607"/>
      <c r="D174" s="607"/>
      <c r="E174" s="608"/>
      <c r="F174" s="607"/>
      <c r="G174" s="609"/>
      <c r="H174" s="610"/>
      <c r="I174" s="610"/>
      <c r="J174" s="610"/>
      <c r="K174" s="610"/>
      <c r="L174" s="610"/>
      <c r="M174" s="610"/>
      <c r="N174" s="644" t="s">
        <v>8034</v>
      </c>
      <c r="O174" s="645" t="s">
        <v>8035</v>
      </c>
      <c r="P174" s="646" t="s">
        <v>1755</v>
      </c>
      <c r="Q174" s="646"/>
      <c r="R174" s="644">
        <v>160.0</v>
      </c>
      <c r="S174" s="613">
        <f t="shared" si="27"/>
        <v>5.29</v>
      </c>
      <c r="T174" s="622">
        <f t="shared" ref="T174:T175" si="29">DATE(YEAR(V174)+2,MONTH(V174),DAY(V174))</f>
        <v>730</v>
      </c>
      <c r="U174" s="622"/>
      <c r="V174" s="614"/>
      <c r="W174" s="614" t="s">
        <v>7327</v>
      </c>
      <c r="X174" s="614"/>
      <c r="Y174" s="614"/>
      <c r="Z174" s="615"/>
      <c r="AA174" s="626" t="s">
        <v>107</v>
      </c>
      <c r="AB174" s="624" t="s">
        <v>44</v>
      </c>
      <c r="AE174" s="9" t="str">
        <f t="shared" si="28"/>
        <v>#REF!</v>
      </c>
    </row>
    <row r="175" ht="15.75" customHeight="1">
      <c r="A175" s="605"/>
      <c r="B175" s="607"/>
      <c r="C175" s="607"/>
      <c r="D175" s="607"/>
      <c r="E175" s="608"/>
      <c r="F175" s="607"/>
      <c r="G175" s="609"/>
      <c r="H175" s="610"/>
      <c r="I175" s="610"/>
      <c r="J175" s="610"/>
      <c r="K175" s="610"/>
      <c r="L175" s="610"/>
      <c r="M175" s="610"/>
      <c r="N175" s="611" t="s">
        <v>8038</v>
      </c>
      <c r="O175" s="621" t="s">
        <v>8039</v>
      </c>
      <c r="P175" s="612" t="s">
        <v>1755</v>
      </c>
      <c r="Q175" s="612"/>
      <c r="R175" s="611">
        <v>161.0</v>
      </c>
      <c r="S175" s="613">
        <f t="shared" si="27"/>
        <v>5.29</v>
      </c>
      <c r="T175" s="622" t="str">
        <f t="shared" si="29"/>
        <v>#NUM!</v>
      </c>
      <c r="U175" s="622"/>
      <c r="V175" s="614">
        <v>9.85365033E8</v>
      </c>
      <c r="W175" s="614" t="s">
        <v>7327</v>
      </c>
      <c r="X175" s="614"/>
      <c r="Y175" s="614"/>
      <c r="Z175" s="615" t="s">
        <v>8040</v>
      </c>
      <c r="AA175" s="626" t="s">
        <v>107</v>
      </c>
      <c r="AB175" s="633" t="s">
        <v>7381</v>
      </c>
      <c r="AE175" s="9" t="str">
        <f t="shared" si="28"/>
        <v>#REF!</v>
      </c>
    </row>
    <row r="176" ht="15.75" customHeight="1">
      <c r="A176" s="605"/>
      <c r="B176" s="607"/>
      <c r="C176" s="607"/>
      <c r="D176" s="607"/>
      <c r="E176" s="608"/>
      <c r="F176" s="607"/>
      <c r="G176" s="609"/>
      <c r="H176" s="610"/>
      <c r="I176" s="610"/>
      <c r="J176" s="610"/>
      <c r="K176" s="610"/>
      <c r="L176" s="610"/>
      <c r="M176" s="610"/>
      <c r="N176" s="611" t="s">
        <v>8043</v>
      </c>
      <c r="O176" s="621" t="s">
        <v>8044</v>
      </c>
      <c r="P176" s="612" t="s">
        <v>8045</v>
      </c>
      <c r="Q176" s="612"/>
      <c r="R176" s="611">
        <v>162.0</v>
      </c>
      <c r="S176" s="613">
        <f t="shared" si="27"/>
        <v>5.29</v>
      </c>
      <c r="T176" s="622" t="s">
        <v>8046</v>
      </c>
      <c r="U176" s="622"/>
      <c r="V176" s="614"/>
      <c r="W176" s="614" t="s">
        <v>7327</v>
      </c>
      <c r="X176" s="614"/>
      <c r="Y176" s="614"/>
      <c r="Z176" s="615" t="s">
        <v>8040</v>
      </c>
      <c r="AA176" s="626" t="s">
        <v>5187</v>
      </c>
      <c r="AB176" s="622" t="s">
        <v>8046</v>
      </c>
      <c r="AC176" s="416" t="s">
        <v>8047</v>
      </c>
      <c r="AE176" s="9" t="str">
        <f t="shared" si="28"/>
        <v>#REF!</v>
      </c>
    </row>
    <row r="177" ht="15.75" customHeight="1">
      <c r="A177" s="605"/>
      <c r="B177" s="607"/>
      <c r="C177" s="607"/>
      <c r="D177" s="607"/>
      <c r="E177" s="608"/>
      <c r="F177" s="607"/>
      <c r="G177" s="609"/>
      <c r="H177" s="610"/>
      <c r="I177" s="610"/>
      <c r="J177" s="610"/>
      <c r="K177" s="610"/>
      <c r="L177" s="610"/>
      <c r="M177" s="610"/>
      <c r="N177" s="642" t="s">
        <v>8050</v>
      </c>
      <c r="O177" s="673" t="s">
        <v>8051</v>
      </c>
      <c r="P177" s="641" t="s">
        <v>224</v>
      </c>
      <c r="Q177" s="641"/>
      <c r="R177" s="642">
        <v>163.0</v>
      </c>
      <c r="S177" s="613">
        <f t="shared" si="27"/>
        <v>5.29</v>
      </c>
      <c r="T177" s="622">
        <f>DATE(YEAR(V177)+2,MONTH(V177),DAY(V177))</f>
        <v>730</v>
      </c>
      <c r="U177" s="622"/>
      <c r="V177" s="614"/>
      <c r="W177" s="614" t="s">
        <v>7327</v>
      </c>
      <c r="X177" s="614"/>
      <c r="Y177" s="614"/>
      <c r="Z177" s="615"/>
      <c r="AA177" s="626" t="s">
        <v>107</v>
      </c>
      <c r="AB177" s="624" t="s">
        <v>44</v>
      </c>
      <c r="AC177" s="9" t="s">
        <v>8052</v>
      </c>
      <c r="AE177" s="9" t="str">
        <f t="shared" si="28"/>
        <v>#REF!</v>
      </c>
    </row>
    <row r="178" ht="15.75" customHeight="1">
      <c r="A178" s="605"/>
      <c r="B178" s="607"/>
      <c r="C178" s="607"/>
      <c r="D178" s="607"/>
      <c r="E178" s="608"/>
      <c r="F178" s="607"/>
      <c r="G178" s="609"/>
      <c r="H178" s="610"/>
      <c r="I178" s="610"/>
      <c r="J178" s="610"/>
      <c r="K178" s="610"/>
      <c r="L178" s="610"/>
      <c r="M178" s="610"/>
      <c r="N178" s="611" t="s">
        <v>8055</v>
      </c>
      <c r="O178" s="621" t="s">
        <v>8056</v>
      </c>
      <c r="P178" s="612" t="s">
        <v>52</v>
      </c>
      <c r="Q178" s="612"/>
      <c r="R178" s="611">
        <v>164.0</v>
      </c>
      <c r="S178" s="613">
        <f t="shared" si="27"/>
        <v>5.29</v>
      </c>
      <c r="T178" s="622" t="s">
        <v>1581</v>
      </c>
      <c r="U178" s="622"/>
      <c r="V178" s="614" t="s">
        <v>8057</v>
      </c>
      <c r="W178" s="614" t="s">
        <v>7327</v>
      </c>
      <c r="X178" s="614"/>
      <c r="Y178" s="614"/>
      <c r="Z178" s="615" t="s">
        <v>8058</v>
      </c>
      <c r="AA178" s="623" t="s">
        <v>1581</v>
      </c>
      <c r="AB178" s="633" t="s">
        <v>7381</v>
      </c>
      <c r="AC178" s="81" t="s">
        <v>7375</v>
      </c>
      <c r="AD178" s="371" t="s">
        <v>7417</v>
      </c>
      <c r="AE178" s="81" t="str">
        <f t="shared" si="28"/>
        <v>#REF!</v>
      </c>
    </row>
    <row r="179" ht="15.75" customHeight="1">
      <c r="A179" s="707"/>
      <c r="B179" s="611"/>
      <c r="C179" s="611"/>
      <c r="D179" s="611"/>
      <c r="E179" s="611"/>
      <c r="F179" s="611"/>
      <c r="G179" s="611"/>
      <c r="H179" s="610"/>
      <c r="I179" s="610"/>
      <c r="J179" s="610"/>
      <c r="K179" s="610"/>
      <c r="L179" s="610"/>
      <c r="M179" s="610"/>
      <c r="N179" s="611" t="s">
        <v>8055</v>
      </c>
      <c r="O179" s="621" t="s">
        <v>8056</v>
      </c>
      <c r="P179" s="612" t="s">
        <v>52</v>
      </c>
      <c r="Q179" s="612"/>
      <c r="R179" s="611">
        <v>165.0</v>
      </c>
      <c r="S179" s="613">
        <f t="shared" si="27"/>
        <v>5.29</v>
      </c>
      <c r="T179" s="622" t="s">
        <v>1581</v>
      </c>
      <c r="U179" s="622"/>
      <c r="V179" s="614" t="s">
        <v>8057</v>
      </c>
      <c r="W179" s="614" t="s">
        <v>7327</v>
      </c>
      <c r="X179" s="614"/>
      <c r="Y179" s="614"/>
      <c r="Z179" s="615" t="s">
        <v>8058</v>
      </c>
      <c r="AA179" s="623" t="s">
        <v>1581</v>
      </c>
      <c r="AB179" s="624" t="s">
        <v>44</v>
      </c>
      <c r="AC179" s="81" t="s">
        <v>7375</v>
      </c>
      <c r="AD179" s="371" t="s">
        <v>7417</v>
      </c>
      <c r="AE179" s="81" t="str">
        <f t="shared" si="28"/>
        <v>#REF!</v>
      </c>
    </row>
    <row r="180" ht="15.75" customHeight="1">
      <c r="A180" s="707"/>
      <c r="B180" s="611"/>
      <c r="C180" s="611"/>
      <c r="D180" s="611"/>
      <c r="E180" s="611"/>
      <c r="F180" s="611"/>
      <c r="G180" s="708"/>
      <c r="H180" s="610"/>
      <c r="I180" s="610"/>
      <c r="J180" s="610"/>
      <c r="K180" s="610"/>
      <c r="L180" s="610"/>
      <c r="M180" s="610"/>
      <c r="N180" s="611" t="s">
        <v>8067</v>
      </c>
      <c r="O180" s="621" t="s">
        <v>8068</v>
      </c>
      <c r="P180" s="612" t="s">
        <v>1920</v>
      </c>
      <c r="Q180" s="612"/>
      <c r="R180" s="611">
        <v>166.0</v>
      </c>
      <c r="S180" s="613">
        <f t="shared" si="27"/>
        <v>5.29</v>
      </c>
      <c r="T180" s="622" t="s">
        <v>1581</v>
      </c>
      <c r="U180" s="622"/>
      <c r="V180" s="614"/>
      <c r="W180" s="614" t="s">
        <v>7327</v>
      </c>
      <c r="X180" s="614"/>
      <c r="Y180" s="614"/>
      <c r="Z180" s="615" t="s">
        <v>8069</v>
      </c>
      <c r="AA180" s="623" t="s">
        <v>1581</v>
      </c>
      <c r="AB180" s="631" t="s">
        <v>5437</v>
      </c>
      <c r="AC180" s="81"/>
      <c r="AD180" s="371" t="s">
        <v>7417</v>
      </c>
      <c r="AE180" s="81" t="str">
        <f t="shared" si="28"/>
        <v>#REF!</v>
      </c>
    </row>
    <row r="181" ht="15.75" customHeight="1">
      <c r="A181" s="707"/>
      <c r="B181" s="611"/>
      <c r="C181" s="611"/>
      <c r="D181" s="611"/>
      <c r="E181" s="611"/>
      <c r="F181" s="611"/>
      <c r="G181" s="611"/>
      <c r="H181" s="610"/>
      <c r="I181" s="610"/>
      <c r="J181" s="610"/>
      <c r="K181" s="610"/>
      <c r="L181" s="610"/>
      <c r="M181" s="610"/>
      <c r="N181" s="611" t="s">
        <v>8067</v>
      </c>
      <c r="O181" s="621" t="s">
        <v>8068</v>
      </c>
      <c r="P181" s="612" t="s">
        <v>1920</v>
      </c>
      <c r="Q181" s="612"/>
      <c r="R181" s="611">
        <v>167.0</v>
      </c>
      <c r="S181" s="613">
        <f t="shared" si="27"/>
        <v>5.29</v>
      </c>
      <c r="T181" s="622" t="s">
        <v>1581</v>
      </c>
      <c r="U181" s="622"/>
      <c r="V181" s="614"/>
      <c r="W181" s="614" t="s">
        <v>7327</v>
      </c>
      <c r="X181" s="614"/>
      <c r="Y181" s="614"/>
      <c r="Z181" s="615" t="s">
        <v>8069</v>
      </c>
      <c r="AA181" s="623" t="s">
        <v>1581</v>
      </c>
      <c r="AB181" s="631" t="s">
        <v>5437</v>
      </c>
      <c r="AC181" s="81"/>
      <c r="AD181" s="371" t="s">
        <v>7417</v>
      </c>
      <c r="AE181" s="81" t="str">
        <f t="shared" si="28"/>
        <v>#REF!</v>
      </c>
    </row>
    <row r="182" ht="15.75" customHeight="1">
      <c r="A182" s="712"/>
      <c r="B182" s="610"/>
      <c r="C182" s="610"/>
      <c r="D182" s="610"/>
      <c r="E182" s="610"/>
      <c r="F182" s="610"/>
      <c r="G182" s="610"/>
      <c r="H182" s="610"/>
      <c r="I182" s="610"/>
      <c r="J182" s="610"/>
      <c r="K182" s="610"/>
      <c r="L182" s="610"/>
      <c r="M182" s="610"/>
      <c r="N182" s="611" t="s">
        <v>8077</v>
      </c>
      <c r="O182" s="621" t="s">
        <v>8078</v>
      </c>
      <c r="P182" s="612" t="s">
        <v>8079</v>
      </c>
      <c r="Q182" s="612"/>
      <c r="R182" s="611">
        <v>168.0</v>
      </c>
      <c r="S182" s="613">
        <f t="shared" si="27"/>
        <v>5.29</v>
      </c>
      <c r="T182" s="622" t="s">
        <v>1581</v>
      </c>
      <c r="U182" s="622"/>
      <c r="V182" s="614">
        <v>2818450.0</v>
      </c>
      <c r="W182" s="614" t="s">
        <v>7327</v>
      </c>
      <c r="X182" s="614"/>
      <c r="Y182" s="614"/>
      <c r="Z182" s="615" t="s">
        <v>8080</v>
      </c>
      <c r="AA182" s="623" t="s">
        <v>1581</v>
      </c>
      <c r="AB182" s="624" t="s">
        <v>44</v>
      </c>
      <c r="AC182" s="81"/>
      <c r="AD182" s="371" t="s">
        <v>7417</v>
      </c>
      <c r="AE182" s="81" t="str">
        <f t="shared" si="28"/>
        <v>#REF!</v>
      </c>
    </row>
    <row r="183" ht="15.75" customHeight="1">
      <c r="A183" s="712"/>
      <c r="B183" s="610"/>
      <c r="C183" s="610"/>
      <c r="D183" s="610"/>
      <c r="E183" s="610"/>
      <c r="F183" s="610"/>
      <c r="G183" s="610"/>
      <c r="H183" s="610"/>
      <c r="I183" s="610"/>
      <c r="J183" s="610"/>
      <c r="K183" s="610"/>
      <c r="L183" s="610"/>
      <c r="M183" s="610"/>
      <c r="N183" s="611" t="s">
        <v>8077</v>
      </c>
      <c r="O183" s="621" t="s">
        <v>8078</v>
      </c>
      <c r="P183" s="612" t="s">
        <v>1920</v>
      </c>
      <c r="Q183" s="612"/>
      <c r="R183" s="611">
        <v>169.0</v>
      </c>
      <c r="S183" s="613">
        <f t="shared" si="27"/>
        <v>5.29</v>
      </c>
      <c r="T183" s="622" t="s">
        <v>1581</v>
      </c>
      <c r="U183" s="622"/>
      <c r="V183" s="614">
        <v>2818450.0</v>
      </c>
      <c r="W183" s="614" t="s">
        <v>7327</v>
      </c>
      <c r="X183" s="614"/>
      <c r="Y183" s="614"/>
      <c r="Z183" s="615" t="s">
        <v>8080</v>
      </c>
      <c r="AA183" s="623" t="s">
        <v>1581</v>
      </c>
      <c r="AB183" s="624" t="s">
        <v>44</v>
      </c>
      <c r="AC183" s="81"/>
      <c r="AD183" s="371" t="s">
        <v>7417</v>
      </c>
      <c r="AE183" s="81" t="str">
        <f t="shared" si="28"/>
        <v>#REF!</v>
      </c>
    </row>
    <row r="184" ht="15.75" customHeight="1">
      <c r="A184" s="712"/>
      <c r="B184" s="610"/>
      <c r="C184" s="610"/>
      <c r="D184" s="610"/>
      <c r="E184" s="610"/>
      <c r="F184" s="610"/>
      <c r="G184" s="610"/>
      <c r="H184" s="610"/>
      <c r="I184" s="610"/>
      <c r="J184" s="610"/>
      <c r="K184" s="610"/>
      <c r="L184" s="610"/>
      <c r="M184" s="610"/>
      <c r="N184" s="611" t="s">
        <v>8081</v>
      </c>
      <c r="O184" s="621" t="s">
        <v>8082</v>
      </c>
      <c r="P184" s="612" t="s">
        <v>1920</v>
      </c>
      <c r="Q184" s="612"/>
      <c r="R184" s="611">
        <v>170.0</v>
      </c>
      <c r="S184" s="613">
        <f t="shared" si="27"/>
        <v>5.29</v>
      </c>
      <c r="T184" s="622" t="s">
        <v>1581</v>
      </c>
      <c r="U184" s="622"/>
      <c r="V184" s="614" t="s">
        <v>8083</v>
      </c>
      <c r="W184" s="614" t="s">
        <v>7327</v>
      </c>
      <c r="X184" s="614"/>
      <c r="Y184" s="614"/>
      <c r="Z184" s="615" t="s">
        <v>7471</v>
      </c>
      <c r="AA184" s="623" t="s">
        <v>1581</v>
      </c>
      <c r="AB184" s="624" t="s">
        <v>44</v>
      </c>
      <c r="AC184" s="81"/>
      <c r="AD184" s="371" t="s">
        <v>7417</v>
      </c>
      <c r="AE184" s="81" t="str">
        <f t="shared" si="28"/>
        <v>#REF!</v>
      </c>
    </row>
    <row r="185" ht="15.75" customHeight="1">
      <c r="A185" s="712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1" t="s">
        <v>8081</v>
      </c>
      <c r="O185" s="621" t="s">
        <v>8082</v>
      </c>
      <c r="P185" s="612" t="s">
        <v>1920</v>
      </c>
      <c r="Q185" s="612"/>
      <c r="R185" s="611">
        <v>171.0</v>
      </c>
      <c r="S185" s="613">
        <f t="shared" si="27"/>
        <v>5.29</v>
      </c>
      <c r="T185" s="622" t="s">
        <v>1581</v>
      </c>
      <c r="U185" s="622"/>
      <c r="V185" s="614" t="s">
        <v>8083</v>
      </c>
      <c r="W185" s="614" t="s">
        <v>7327</v>
      </c>
      <c r="X185" s="614"/>
      <c r="Y185" s="614"/>
      <c r="Z185" s="615" t="s">
        <v>7471</v>
      </c>
      <c r="AA185" s="623" t="s">
        <v>1581</v>
      </c>
      <c r="AB185" s="624" t="s">
        <v>44</v>
      </c>
      <c r="AC185" s="81"/>
      <c r="AD185" s="371" t="s">
        <v>7417</v>
      </c>
      <c r="AE185" s="81" t="str">
        <f t="shared" si="28"/>
        <v>#REF!</v>
      </c>
    </row>
    <row r="186" ht="15.75" customHeight="1">
      <c r="A186" s="712"/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1" t="s">
        <v>8084</v>
      </c>
      <c r="O186" s="621" t="s">
        <v>8085</v>
      </c>
      <c r="P186" s="612" t="s">
        <v>1755</v>
      </c>
      <c r="Q186" s="612"/>
      <c r="R186" s="611">
        <v>172.0</v>
      </c>
      <c r="S186" s="613">
        <f t="shared" si="27"/>
        <v>5.29</v>
      </c>
      <c r="T186" s="622" t="s">
        <v>1581</v>
      </c>
      <c r="U186" s="622"/>
      <c r="V186" s="614" t="s">
        <v>8086</v>
      </c>
      <c r="W186" s="614" t="s">
        <v>7327</v>
      </c>
      <c r="X186" s="614"/>
      <c r="Y186" s="614"/>
      <c r="Z186" s="615" t="s">
        <v>7725</v>
      </c>
      <c r="AA186" s="623" t="s">
        <v>1581</v>
      </c>
      <c r="AB186" s="624" t="s">
        <v>44</v>
      </c>
      <c r="AC186" s="81"/>
      <c r="AD186" s="371" t="s">
        <v>7417</v>
      </c>
      <c r="AE186" s="81" t="str">
        <f t="shared" si="28"/>
        <v>#REF!</v>
      </c>
    </row>
    <row r="187" ht="15.75" customHeight="1">
      <c r="A187" s="712"/>
      <c r="B187" s="610"/>
      <c r="C187" s="610"/>
      <c r="D187" s="610"/>
      <c r="E187" s="610"/>
      <c r="F187" s="610"/>
      <c r="G187" s="610"/>
      <c r="H187" s="610"/>
      <c r="I187" s="610"/>
      <c r="J187" s="610"/>
      <c r="K187" s="610"/>
      <c r="L187" s="610"/>
      <c r="M187" s="610"/>
      <c r="N187" s="611" t="s">
        <v>8084</v>
      </c>
      <c r="O187" s="621" t="s">
        <v>8085</v>
      </c>
      <c r="P187" s="612" t="s">
        <v>1755</v>
      </c>
      <c r="Q187" s="612"/>
      <c r="R187" s="611">
        <v>173.0</v>
      </c>
      <c r="S187" s="613">
        <f t="shared" si="27"/>
        <v>5.29</v>
      </c>
      <c r="T187" s="622" t="s">
        <v>1581</v>
      </c>
      <c r="U187" s="622"/>
      <c r="V187" s="614" t="s">
        <v>8086</v>
      </c>
      <c r="W187" s="614" t="s">
        <v>7327</v>
      </c>
      <c r="X187" s="614"/>
      <c r="Y187" s="614"/>
      <c r="Z187" s="615" t="s">
        <v>7725</v>
      </c>
      <c r="AA187" s="623" t="s">
        <v>1581</v>
      </c>
      <c r="AB187" s="624" t="s">
        <v>44</v>
      </c>
      <c r="AC187" s="81"/>
      <c r="AD187" s="371" t="s">
        <v>7417</v>
      </c>
      <c r="AE187" s="81" t="str">
        <f t="shared" si="28"/>
        <v>#REF!</v>
      </c>
    </row>
    <row r="188" ht="15.75" customHeight="1">
      <c r="A188" s="712"/>
      <c r="B188" s="610"/>
      <c r="C188" s="610"/>
      <c r="D188" s="610"/>
      <c r="E188" s="610"/>
      <c r="F188" s="610"/>
      <c r="G188" s="610"/>
      <c r="H188" s="610"/>
      <c r="I188" s="610"/>
      <c r="J188" s="610"/>
      <c r="K188" s="610"/>
      <c r="L188" s="610"/>
      <c r="M188" s="610"/>
      <c r="N188" s="644" t="s">
        <v>8087</v>
      </c>
      <c r="O188" s="645" t="s">
        <v>8088</v>
      </c>
      <c r="P188" s="646" t="s">
        <v>1755</v>
      </c>
      <c r="Q188" s="646"/>
      <c r="R188" s="644">
        <v>174.0</v>
      </c>
      <c r="S188" s="613">
        <f t="shared" si="27"/>
        <v>5.29</v>
      </c>
      <c r="T188" s="622" t="s">
        <v>1581</v>
      </c>
      <c r="U188" s="85" t="s">
        <v>8089</v>
      </c>
      <c r="V188" s="614"/>
      <c r="W188" s="614" t="s">
        <v>7327</v>
      </c>
      <c r="X188" s="85" t="s">
        <v>8089</v>
      </c>
      <c r="Y188" s="85" t="s">
        <v>8089</v>
      </c>
      <c r="Z188" s="615" t="s">
        <v>8090</v>
      </c>
      <c r="AA188" s="623" t="s">
        <v>1581</v>
      </c>
      <c r="AB188" s="624" t="s">
        <v>44</v>
      </c>
      <c r="AC188" s="85" t="s">
        <v>8089</v>
      </c>
      <c r="AD188" s="85" t="s">
        <v>8089</v>
      </c>
      <c r="AE188" s="85" t="s">
        <v>8089</v>
      </c>
    </row>
    <row r="189" ht="79.5" customHeight="1">
      <c r="A189" s="712"/>
      <c r="B189" s="610"/>
      <c r="C189" s="610"/>
      <c r="D189" s="610"/>
      <c r="E189" s="610"/>
      <c r="F189" s="610"/>
      <c r="G189" s="610"/>
      <c r="H189" s="610"/>
      <c r="I189" s="610"/>
      <c r="J189" s="610"/>
      <c r="K189" s="610"/>
      <c r="L189" s="610"/>
      <c r="M189" s="610"/>
      <c r="N189" s="642" t="s">
        <v>8091</v>
      </c>
      <c r="O189" s="673" t="s">
        <v>8092</v>
      </c>
      <c r="P189" s="641" t="s">
        <v>1755</v>
      </c>
      <c r="Q189" s="641"/>
      <c r="R189" s="642">
        <v>175.0</v>
      </c>
      <c r="S189" s="613">
        <f t="shared" si="27"/>
        <v>5.29</v>
      </c>
      <c r="T189" s="622" t="s">
        <v>1581</v>
      </c>
      <c r="U189" s="628" t="s">
        <v>8093</v>
      </c>
      <c r="V189" s="614" t="s">
        <v>8094</v>
      </c>
      <c r="W189" s="614" t="s">
        <v>7327</v>
      </c>
      <c r="X189" s="99" t="s">
        <v>8095</v>
      </c>
      <c r="Y189" s="614"/>
      <c r="Z189" s="615" t="s">
        <v>8096</v>
      </c>
      <c r="AA189" s="623" t="s">
        <v>1581</v>
      </c>
      <c r="AB189" s="628" t="s">
        <v>8097</v>
      </c>
      <c r="AC189" s="628" t="s">
        <v>8098</v>
      </c>
      <c r="AD189" s="628" t="s">
        <v>8097</v>
      </c>
      <c r="AE189" s="628" t="s">
        <v>8097</v>
      </c>
      <c r="AF189" s="99" t="s">
        <v>8099</v>
      </c>
    </row>
    <row r="190" ht="15.75" customHeight="1">
      <c r="A190" s="712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1" t="s">
        <v>8100</v>
      </c>
      <c r="O190" s="621" t="s">
        <v>8101</v>
      </c>
      <c r="P190" s="612" t="s">
        <v>1755</v>
      </c>
      <c r="Q190" s="612"/>
      <c r="R190" s="611">
        <v>176.0</v>
      </c>
      <c r="S190" s="613">
        <f t="shared" si="27"/>
        <v>5.29</v>
      </c>
      <c r="T190" s="622" t="s">
        <v>1581</v>
      </c>
      <c r="U190" s="622"/>
      <c r="V190" s="614" t="s">
        <v>8102</v>
      </c>
      <c r="W190" s="614" t="s">
        <v>7327</v>
      </c>
      <c r="X190" s="614"/>
      <c r="Y190" s="614"/>
      <c r="Z190" s="615" t="s">
        <v>7772</v>
      </c>
      <c r="AA190" s="623" t="s">
        <v>1581</v>
      </c>
      <c r="AB190" s="624" t="s">
        <v>44</v>
      </c>
      <c r="AC190" s="81" t="s">
        <v>7375</v>
      </c>
      <c r="AD190" s="81" t="s">
        <v>8103</v>
      </c>
      <c r="AE190" s="81" t="str">
        <f t="shared" ref="AE190:AE260" si="30">CONCATENATE(O190," "," CON EL PUESTO NUMERO ",R190," CON EL GIRO ",P190," VIGENCIA DEL CONTRATO: ",AA190," LOCAL  ",AB190,", CONSTA EN EL SISTEMA: "," ",#REF!," ",AC190," ",AD190)</f>
        <v>#REF!</v>
      </c>
    </row>
    <row r="191" ht="15.75" customHeight="1">
      <c r="A191" s="712"/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1" t="s">
        <v>8100</v>
      </c>
      <c r="O191" s="621" t="s">
        <v>8101</v>
      </c>
      <c r="P191" s="612" t="s">
        <v>1755</v>
      </c>
      <c r="Q191" s="612"/>
      <c r="R191" s="611">
        <v>177.0</v>
      </c>
      <c r="S191" s="613">
        <f t="shared" si="27"/>
        <v>5.29</v>
      </c>
      <c r="T191" s="622" t="s">
        <v>1581</v>
      </c>
      <c r="U191" s="622"/>
      <c r="V191" s="614" t="s">
        <v>8102</v>
      </c>
      <c r="W191" s="614" t="s">
        <v>7327</v>
      </c>
      <c r="X191" s="614"/>
      <c r="Y191" s="614"/>
      <c r="Z191" s="615" t="s">
        <v>7772</v>
      </c>
      <c r="AA191" s="623" t="s">
        <v>1581</v>
      </c>
      <c r="AB191" s="624" t="s">
        <v>44</v>
      </c>
      <c r="AC191" s="81" t="s">
        <v>7375</v>
      </c>
      <c r="AD191" s="81" t="s">
        <v>8103</v>
      </c>
      <c r="AE191" s="81" t="str">
        <f t="shared" si="30"/>
        <v>#REF!</v>
      </c>
    </row>
    <row r="192" ht="15.75" customHeight="1">
      <c r="A192" s="712"/>
      <c r="B192" s="610"/>
      <c r="C192" s="610"/>
      <c r="D192" s="610"/>
      <c r="E192" s="610"/>
      <c r="F192" s="610"/>
      <c r="G192" s="610"/>
      <c r="H192" s="610"/>
      <c r="I192" s="610"/>
      <c r="J192" s="610"/>
      <c r="K192" s="610"/>
      <c r="L192" s="610"/>
      <c r="M192" s="610"/>
      <c r="N192" s="611" t="s">
        <v>8100</v>
      </c>
      <c r="O192" s="621" t="s">
        <v>8101</v>
      </c>
      <c r="P192" s="612" t="s">
        <v>1755</v>
      </c>
      <c r="Q192" s="612"/>
      <c r="R192" s="611">
        <v>178.0</v>
      </c>
      <c r="S192" s="613">
        <f t="shared" si="27"/>
        <v>5.29</v>
      </c>
      <c r="T192" s="622" t="s">
        <v>1581</v>
      </c>
      <c r="U192" s="622"/>
      <c r="V192" s="614" t="s">
        <v>8102</v>
      </c>
      <c r="W192" s="614" t="s">
        <v>7327</v>
      </c>
      <c r="X192" s="614"/>
      <c r="Y192" s="614"/>
      <c r="Z192" s="615" t="s">
        <v>7772</v>
      </c>
      <c r="AA192" s="623" t="s">
        <v>1581</v>
      </c>
      <c r="AB192" s="624" t="s">
        <v>44</v>
      </c>
      <c r="AC192" s="81" t="s">
        <v>7375</v>
      </c>
      <c r="AD192" s="81" t="s">
        <v>8103</v>
      </c>
      <c r="AE192" s="81" t="str">
        <f t="shared" si="30"/>
        <v>#REF!</v>
      </c>
    </row>
    <row r="193" ht="15.75" customHeight="1">
      <c r="A193" s="712"/>
      <c r="B193" s="610"/>
      <c r="C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1" t="s">
        <v>8104</v>
      </c>
      <c r="O193" s="621" t="s">
        <v>8105</v>
      </c>
      <c r="P193" s="612" t="s">
        <v>1755</v>
      </c>
      <c r="Q193" s="612"/>
      <c r="R193" s="611">
        <v>180.0</v>
      </c>
      <c r="S193" s="613">
        <f t="shared" si="27"/>
        <v>5.29</v>
      </c>
      <c r="T193" s="622" t="s">
        <v>1581</v>
      </c>
      <c r="U193" s="622"/>
      <c r="V193" s="614" t="s">
        <v>8106</v>
      </c>
      <c r="W193" s="614" t="s">
        <v>7327</v>
      </c>
      <c r="X193" s="614"/>
      <c r="Y193" s="614"/>
      <c r="Z193" s="615" t="s">
        <v>8107</v>
      </c>
      <c r="AA193" s="623" t="s">
        <v>1581</v>
      </c>
      <c r="AB193" s="624" t="s">
        <v>44</v>
      </c>
      <c r="AC193" s="81" t="s">
        <v>7375</v>
      </c>
      <c r="AD193" s="81" t="s">
        <v>7417</v>
      </c>
      <c r="AE193" s="81" t="str">
        <f t="shared" si="30"/>
        <v>#REF!</v>
      </c>
    </row>
    <row r="194" ht="15.75" customHeight="1">
      <c r="A194" s="712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1" t="s">
        <v>8104</v>
      </c>
      <c r="O194" s="621" t="s">
        <v>8105</v>
      </c>
      <c r="P194" s="612" t="s">
        <v>1755</v>
      </c>
      <c r="Q194" s="612"/>
      <c r="R194" s="611">
        <v>181.0</v>
      </c>
      <c r="S194" s="613">
        <f t="shared" si="27"/>
        <v>5.29</v>
      </c>
      <c r="T194" s="622" t="s">
        <v>1581</v>
      </c>
      <c r="U194" s="622"/>
      <c r="V194" s="614" t="s">
        <v>8106</v>
      </c>
      <c r="W194" s="614" t="s">
        <v>7327</v>
      </c>
      <c r="X194" s="614"/>
      <c r="Y194" s="614"/>
      <c r="Z194" s="615" t="s">
        <v>8107</v>
      </c>
      <c r="AA194" s="623" t="s">
        <v>1581</v>
      </c>
      <c r="AB194" s="624" t="s">
        <v>44</v>
      </c>
      <c r="AC194" s="81" t="s">
        <v>7375</v>
      </c>
      <c r="AD194" s="81" t="s">
        <v>7417</v>
      </c>
      <c r="AE194" s="81" t="str">
        <f t="shared" si="30"/>
        <v>#REF!</v>
      </c>
    </row>
    <row r="195" ht="15.75" customHeight="1">
      <c r="A195" s="712"/>
      <c r="B195" s="610"/>
      <c r="C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11" t="s">
        <v>8108</v>
      </c>
      <c r="O195" s="621" t="s">
        <v>8109</v>
      </c>
      <c r="P195" s="612" t="s">
        <v>1755</v>
      </c>
      <c r="Q195" s="612"/>
      <c r="R195" s="611">
        <v>182.0</v>
      </c>
      <c r="S195" s="613">
        <f t="shared" si="27"/>
        <v>5.29</v>
      </c>
      <c r="T195" s="622" t="s">
        <v>1581</v>
      </c>
      <c r="U195" s="622"/>
      <c r="V195" s="614" t="s">
        <v>8110</v>
      </c>
      <c r="W195" s="614" t="s">
        <v>7327</v>
      </c>
      <c r="X195" s="614"/>
      <c r="Y195" s="614"/>
      <c r="Z195" s="615" t="s">
        <v>8111</v>
      </c>
      <c r="AA195" s="623" t="s">
        <v>1581</v>
      </c>
      <c r="AB195" s="633" t="s">
        <v>7381</v>
      </c>
      <c r="AC195" s="81" t="s">
        <v>7375</v>
      </c>
      <c r="AD195" s="81" t="s">
        <v>7417</v>
      </c>
      <c r="AE195" s="81" t="str">
        <f t="shared" si="30"/>
        <v>#REF!</v>
      </c>
    </row>
    <row r="196" ht="15.75" customHeight="1">
      <c r="A196" s="712"/>
      <c r="B196" s="610"/>
      <c r="C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11" t="s">
        <v>8108</v>
      </c>
      <c r="O196" s="621" t="s">
        <v>8109</v>
      </c>
      <c r="P196" s="612" t="s">
        <v>1755</v>
      </c>
      <c r="Q196" s="612"/>
      <c r="R196" s="611">
        <v>183.0</v>
      </c>
      <c r="S196" s="613">
        <f t="shared" si="27"/>
        <v>5.29</v>
      </c>
      <c r="T196" s="622" t="s">
        <v>1581</v>
      </c>
      <c r="U196" s="622"/>
      <c r="V196" s="614" t="s">
        <v>8110</v>
      </c>
      <c r="W196" s="614" t="s">
        <v>7327</v>
      </c>
      <c r="X196" s="614"/>
      <c r="Y196" s="614"/>
      <c r="Z196" s="615" t="s">
        <v>8111</v>
      </c>
      <c r="AA196" s="623" t="s">
        <v>1581</v>
      </c>
      <c r="AB196" s="633" t="s">
        <v>7381</v>
      </c>
      <c r="AC196" s="81" t="s">
        <v>7375</v>
      </c>
      <c r="AD196" s="81" t="s">
        <v>7417</v>
      </c>
      <c r="AE196" s="81" t="str">
        <f t="shared" si="30"/>
        <v>#REF!</v>
      </c>
    </row>
    <row r="197" ht="15.75" customHeight="1">
      <c r="A197" s="712"/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1" t="s">
        <v>8112</v>
      </c>
      <c r="O197" s="713" t="s">
        <v>8113</v>
      </c>
      <c r="P197" s="612" t="s">
        <v>7463</v>
      </c>
      <c r="Q197" s="612"/>
      <c r="R197" s="611">
        <v>184.0</v>
      </c>
      <c r="S197" s="613">
        <f t="shared" si="27"/>
        <v>5.29</v>
      </c>
      <c r="T197" s="622" t="s">
        <v>1581</v>
      </c>
      <c r="U197" s="622"/>
      <c r="V197" s="614" t="s">
        <v>8114</v>
      </c>
      <c r="W197" s="614" t="s">
        <v>7327</v>
      </c>
      <c r="X197" s="614"/>
      <c r="Y197" s="614"/>
      <c r="Z197" s="615" t="s">
        <v>2986</v>
      </c>
      <c r="AA197" s="623" t="s">
        <v>1581</v>
      </c>
      <c r="AB197" s="633" t="s">
        <v>7381</v>
      </c>
      <c r="AC197" s="81" t="s">
        <v>7375</v>
      </c>
      <c r="AD197" s="371" t="s">
        <v>7417</v>
      </c>
      <c r="AE197" s="81" t="str">
        <f t="shared" si="30"/>
        <v>#REF!</v>
      </c>
    </row>
    <row r="198" ht="15.75" customHeight="1">
      <c r="A198" s="712"/>
      <c r="B198" s="610"/>
      <c r="C198" s="610"/>
      <c r="D198" s="610"/>
      <c r="E198" s="610"/>
      <c r="F198" s="610"/>
      <c r="G198" s="610"/>
      <c r="H198" s="610"/>
      <c r="I198" s="610"/>
      <c r="J198" s="610"/>
      <c r="K198" s="610"/>
      <c r="L198" s="610"/>
      <c r="M198" s="610"/>
      <c r="N198" s="611" t="s">
        <v>8112</v>
      </c>
      <c r="O198" s="621" t="s">
        <v>8113</v>
      </c>
      <c r="P198" s="612" t="s">
        <v>7463</v>
      </c>
      <c r="Q198" s="612"/>
      <c r="R198" s="611">
        <v>185.0</v>
      </c>
      <c r="S198" s="613">
        <f t="shared" si="27"/>
        <v>5.29</v>
      </c>
      <c r="T198" s="622" t="s">
        <v>1581</v>
      </c>
      <c r="U198" s="622"/>
      <c r="V198" s="614" t="s">
        <v>8114</v>
      </c>
      <c r="W198" s="614" t="s">
        <v>7327</v>
      </c>
      <c r="X198" s="614"/>
      <c r="Y198" s="614"/>
      <c r="Z198" s="615" t="s">
        <v>2986</v>
      </c>
      <c r="AA198" s="623" t="s">
        <v>1581</v>
      </c>
      <c r="AB198" s="633" t="s">
        <v>7381</v>
      </c>
      <c r="AC198" s="81" t="s">
        <v>7375</v>
      </c>
      <c r="AD198" s="371" t="s">
        <v>7417</v>
      </c>
      <c r="AE198" s="81" t="str">
        <f t="shared" si="30"/>
        <v>#REF!</v>
      </c>
    </row>
    <row r="199" ht="15.75" customHeight="1">
      <c r="A199" s="712"/>
      <c r="B199" s="610"/>
      <c r="C199" s="610"/>
      <c r="D199" s="610"/>
      <c r="E199" s="610"/>
      <c r="F199" s="610"/>
      <c r="G199" s="610"/>
      <c r="H199" s="610"/>
      <c r="I199" s="610"/>
      <c r="J199" s="610"/>
      <c r="K199" s="610"/>
      <c r="L199" s="610"/>
      <c r="M199" s="610"/>
      <c r="N199" s="644" t="s">
        <v>8115</v>
      </c>
      <c r="O199" s="645" t="s">
        <v>8116</v>
      </c>
      <c r="P199" s="646" t="s">
        <v>3976</v>
      </c>
      <c r="Q199" s="646"/>
      <c r="R199" s="644">
        <v>186.0</v>
      </c>
      <c r="S199" s="613">
        <f t="shared" si="27"/>
        <v>5.29</v>
      </c>
      <c r="T199" s="622">
        <v>47880.0</v>
      </c>
      <c r="U199" s="622"/>
      <c r="V199" s="614">
        <v>2855156.0</v>
      </c>
      <c r="W199" s="614" t="s">
        <v>7327</v>
      </c>
      <c r="X199" s="614"/>
      <c r="Y199" s="614"/>
      <c r="Z199" s="615" t="s">
        <v>8117</v>
      </c>
      <c r="AA199" s="626" t="s">
        <v>107</v>
      </c>
      <c r="AB199" s="633" t="s">
        <v>7381</v>
      </c>
      <c r="AC199" s="9" t="s">
        <v>7375</v>
      </c>
      <c r="AE199" s="9" t="str">
        <f t="shared" si="30"/>
        <v>#REF!</v>
      </c>
    </row>
    <row r="200" ht="15.75" customHeight="1">
      <c r="A200" s="712"/>
      <c r="B200" s="610"/>
      <c r="C200" s="610"/>
      <c r="D200" s="610"/>
      <c r="E200" s="610"/>
      <c r="F200" s="610"/>
      <c r="G200" s="610"/>
      <c r="H200" s="610"/>
      <c r="I200" s="610"/>
      <c r="J200" s="610"/>
      <c r="K200" s="610"/>
      <c r="L200" s="610"/>
      <c r="M200" s="610"/>
      <c r="N200" s="611" t="s">
        <v>8118</v>
      </c>
      <c r="O200" s="621" t="s">
        <v>8119</v>
      </c>
      <c r="P200" s="612" t="s">
        <v>3976</v>
      </c>
      <c r="Q200" s="612"/>
      <c r="R200" s="611">
        <v>187.0</v>
      </c>
      <c r="S200" s="613">
        <f t="shared" si="27"/>
        <v>5.29</v>
      </c>
      <c r="T200" s="622" t="str">
        <f t="shared" ref="T200:T202" si="31">DATE(YEAR(V200)+2,MONTH(V200),DAY(V200))</f>
        <v>#NUM!</v>
      </c>
      <c r="U200" s="622"/>
      <c r="V200" s="614" t="s">
        <v>8120</v>
      </c>
      <c r="W200" s="614" t="s">
        <v>7327</v>
      </c>
      <c r="X200" s="614"/>
      <c r="Y200" s="614"/>
      <c r="Z200" s="615" t="s">
        <v>8121</v>
      </c>
      <c r="AA200" s="626" t="s">
        <v>107</v>
      </c>
      <c r="AB200" s="633" t="s">
        <v>7381</v>
      </c>
      <c r="AC200" s="9" t="s">
        <v>7375</v>
      </c>
      <c r="AD200" s="705">
        <v>45070.0</v>
      </c>
      <c r="AE200" s="9" t="str">
        <f t="shared" si="30"/>
        <v>#REF!</v>
      </c>
    </row>
    <row r="201" ht="15.75" customHeight="1">
      <c r="A201" s="712"/>
      <c r="B201" s="610"/>
      <c r="C201" s="610"/>
      <c r="D201" s="610"/>
      <c r="E201" s="610"/>
      <c r="F201" s="610"/>
      <c r="G201" s="610"/>
      <c r="H201" s="610"/>
      <c r="I201" s="610"/>
      <c r="J201" s="610"/>
      <c r="K201" s="610"/>
      <c r="L201" s="610"/>
      <c r="M201" s="610"/>
      <c r="N201" s="611" t="s">
        <v>8122</v>
      </c>
      <c r="O201" s="621" t="s">
        <v>8123</v>
      </c>
      <c r="P201" s="612" t="s">
        <v>3976</v>
      </c>
      <c r="Q201" s="612"/>
      <c r="R201" s="611">
        <v>188.0</v>
      </c>
      <c r="S201" s="613">
        <f t="shared" si="27"/>
        <v>5.29</v>
      </c>
      <c r="T201" s="622" t="str">
        <f t="shared" si="31"/>
        <v>#NUM!</v>
      </c>
      <c r="U201" s="622"/>
      <c r="V201" s="614" t="s">
        <v>8124</v>
      </c>
      <c r="W201" s="614" t="s">
        <v>7327</v>
      </c>
      <c r="X201" s="614"/>
      <c r="Y201" s="614"/>
      <c r="Z201" s="615" t="s">
        <v>7542</v>
      </c>
      <c r="AA201" s="626" t="s">
        <v>107</v>
      </c>
      <c r="AB201" s="633" t="s">
        <v>7381</v>
      </c>
      <c r="AC201" s="9" t="s">
        <v>7375</v>
      </c>
      <c r="AE201" s="9" t="str">
        <f t="shared" si="30"/>
        <v>#REF!</v>
      </c>
    </row>
    <row r="202" ht="15.75" customHeight="1">
      <c r="A202" s="712"/>
      <c r="B202" s="610"/>
      <c r="C202" s="610"/>
      <c r="D202" s="610"/>
      <c r="E202" s="610"/>
      <c r="F202" s="610"/>
      <c r="G202" s="610"/>
      <c r="H202" s="610"/>
      <c r="I202" s="610"/>
      <c r="J202" s="610"/>
      <c r="K202" s="610"/>
      <c r="L202" s="610"/>
      <c r="M202" s="610"/>
      <c r="N202" s="611" t="s">
        <v>8125</v>
      </c>
      <c r="O202" s="621" t="s">
        <v>8126</v>
      </c>
      <c r="P202" s="612" t="s">
        <v>32</v>
      </c>
      <c r="Q202" s="612"/>
      <c r="R202" s="611">
        <v>189.0</v>
      </c>
      <c r="S202" s="613">
        <f t="shared" si="27"/>
        <v>5.29</v>
      </c>
      <c r="T202" s="622" t="str">
        <f t="shared" si="31"/>
        <v>#NUM!</v>
      </c>
      <c r="U202" s="622"/>
      <c r="V202" s="614" t="s">
        <v>8127</v>
      </c>
      <c r="W202" s="614" t="s">
        <v>7327</v>
      </c>
      <c r="X202" s="614"/>
      <c r="Y202" s="614"/>
      <c r="Z202" s="615" t="s">
        <v>8069</v>
      </c>
      <c r="AA202" s="626" t="s">
        <v>107</v>
      </c>
      <c r="AB202" s="624" t="s">
        <v>44</v>
      </c>
      <c r="AC202" s="9" t="s">
        <v>8128</v>
      </c>
      <c r="AE202" s="9" t="str">
        <f t="shared" si="30"/>
        <v>#REF!</v>
      </c>
    </row>
    <row r="203" ht="15.75" customHeight="1">
      <c r="A203" s="712"/>
      <c r="B203" s="610"/>
      <c r="C203" s="610"/>
      <c r="D203" s="610"/>
      <c r="E203" s="610"/>
      <c r="F203" s="610"/>
      <c r="G203" s="610"/>
      <c r="H203" s="610"/>
      <c r="I203" s="610"/>
      <c r="J203" s="610"/>
      <c r="K203" s="610"/>
      <c r="L203" s="610"/>
      <c r="M203" s="610"/>
      <c r="N203" s="611" t="s">
        <v>8129</v>
      </c>
      <c r="O203" s="621" t="s">
        <v>8130</v>
      </c>
      <c r="P203" s="612" t="s">
        <v>8131</v>
      </c>
      <c r="Q203" s="612"/>
      <c r="R203" s="611">
        <v>190.0</v>
      </c>
      <c r="S203" s="613">
        <f t="shared" si="27"/>
        <v>5.29</v>
      </c>
      <c r="T203" s="622" t="s">
        <v>1581</v>
      </c>
      <c r="U203" s="622"/>
      <c r="V203" s="614" t="s">
        <v>8132</v>
      </c>
      <c r="W203" s="614" t="s">
        <v>7327</v>
      </c>
      <c r="X203" s="614"/>
      <c r="Y203" s="614"/>
      <c r="Z203" s="615" t="s">
        <v>8133</v>
      </c>
      <c r="AA203" s="623" t="s">
        <v>1581</v>
      </c>
      <c r="AB203" s="633" t="s">
        <v>8134</v>
      </c>
      <c r="AC203" s="9" t="s">
        <v>8135</v>
      </c>
      <c r="AD203" s="9" t="s">
        <v>8136</v>
      </c>
      <c r="AE203" s="9" t="str">
        <f t="shared" si="30"/>
        <v>#REF!</v>
      </c>
    </row>
    <row r="204" ht="15.75" customHeight="1">
      <c r="A204" s="712"/>
      <c r="B204" s="610"/>
      <c r="C204" s="610"/>
      <c r="D204" s="610"/>
      <c r="E204" s="610"/>
      <c r="F204" s="610"/>
      <c r="G204" s="610"/>
      <c r="H204" s="610"/>
      <c r="I204" s="610"/>
      <c r="J204" s="610"/>
      <c r="K204" s="610"/>
      <c r="L204" s="610"/>
      <c r="M204" s="610"/>
      <c r="N204" s="642" t="s">
        <v>8137</v>
      </c>
      <c r="O204" s="673" t="s">
        <v>8138</v>
      </c>
      <c r="P204" s="641" t="s">
        <v>1755</v>
      </c>
      <c r="Q204" s="641"/>
      <c r="R204" s="642">
        <v>191.0</v>
      </c>
      <c r="S204" s="613">
        <f t="shared" si="27"/>
        <v>5.29</v>
      </c>
      <c r="T204" s="622" t="str">
        <f>DATE(YEAR(V204)+2,MONTH(V204),DAY(V204))</f>
        <v>#NUM!</v>
      </c>
      <c r="U204" s="622"/>
      <c r="V204" s="614" t="s">
        <v>8139</v>
      </c>
      <c r="W204" s="614" t="s">
        <v>7327</v>
      </c>
      <c r="X204" s="614"/>
      <c r="Y204" s="614"/>
      <c r="Z204" s="615" t="s">
        <v>8140</v>
      </c>
      <c r="AA204" s="626" t="s">
        <v>107</v>
      </c>
      <c r="AB204" s="631" t="s">
        <v>7375</v>
      </c>
      <c r="AE204" s="9" t="str">
        <f t="shared" si="30"/>
        <v>#REF!</v>
      </c>
    </row>
    <row r="205" ht="15.75" customHeight="1">
      <c r="A205" s="712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1" t="s">
        <v>8141</v>
      </c>
      <c r="O205" s="621" t="s">
        <v>8142</v>
      </c>
      <c r="P205" s="612" t="s">
        <v>1755</v>
      </c>
      <c r="Q205" s="612"/>
      <c r="R205" s="611">
        <v>192.0</v>
      </c>
      <c r="S205" s="613">
        <f t="shared" si="27"/>
        <v>5.29</v>
      </c>
      <c r="T205" s="622" t="s">
        <v>1581</v>
      </c>
      <c r="U205" s="622"/>
      <c r="V205" s="614" t="s">
        <v>8143</v>
      </c>
      <c r="W205" s="614" t="s">
        <v>7327</v>
      </c>
      <c r="X205" s="614"/>
      <c r="Y205" s="614"/>
      <c r="Z205" s="643" t="s">
        <v>8144</v>
      </c>
      <c r="AA205" s="623" t="s">
        <v>1581</v>
      </c>
      <c r="AB205" s="633" t="s">
        <v>7381</v>
      </c>
      <c r="AC205" s="81"/>
      <c r="AD205" s="371" t="s">
        <v>8145</v>
      </c>
      <c r="AE205" s="81" t="str">
        <f t="shared" si="30"/>
        <v>#REF!</v>
      </c>
    </row>
    <row r="206" ht="15.75" customHeight="1">
      <c r="A206" s="712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1" t="s">
        <v>8141</v>
      </c>
      <c r="O206" s="621" t="s">
        <v>8142</v>
      </c>
      <c r="P206" s="612" t="s">
        <v>1755</v>
      </c>
      <c r="Q206" s="612"/>
      <c r="R206" s="611">
        <v>193.0</v>
      </c>
      <c r="S206" s="613">
        <f t="shared" si="27"/>
        <v>5.29</v>
      </c>
      <c r="T206" s="622" t="s">
        <v>1581</v>
      </c>
      <c r="U206" s="622"/>
      <c r="V206" s="614" t="s">
        <v>8143</v>
      </c>
      <c r="W206" s="614" t="s">
        <v>7327</v>
      </c>
      <c r="X206" s="614"/>
      <c r="Y206" s="614"/>
      <c r="Z206" s="643" t="s">
        <v>8144</v>
      </c>
      <c r="AA206" s="623" t="s">
        <v>1581</v>
      </c>
      <c r="AB206" s="633" t="s">
        <v>7381</v>
      </c>
      <c r="AC206" s="81" t="s">
        <v>7375</v>
      </c>
      <c r="AD206" s="371" t="s">
        <v>8145</v>
      </c>
      <c r="AE206" s="81" t="str">
        <f t="shared" si="30"/>
        <v>#REF!</v>
      </c>
    </row>
    <row r="207" ht="15.75" customHeight="1">
      <c r="A207" s="712"/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1" t="s">
        <v>8141</v>
      </c>
      <c r="O207" s="621" t="s">
        <v>8142</v>
      </c>
      <c r="P207" s="612" t="s">
        <v>1755</v>
      </c>
      <c r="Q207" s="612"/>
      <c r="R207" s="611">
        <v>194.0</v>
      </c>
      <c r="S207" s="613">
        <f t="shared" si="27"/>
        <v>5.29</v>
      </c>
      <c r="T207" s="622" t="s">
        <v>1581</v>
      </c>
      <c r="U207" s="622"/>
      <c r="V207" s="614" t="s">
        <v>8143</v>
      </c>
      <c r="W207" s="614" t="s">
        <v>7327</v>
      </c>
      <c r="X207" s="614"/>
      <c r="Y207" s="614"/>
      <c r="Z207" s="643" t="s">
        <v>8144</v>
      </c>
      <c r="AA207" s="623" t="s">
        <v>1581</v>
      </c>
      <c r="AB207" s="633" t="s">
        <v>7381</v>
      </c>
      <c r="AC207" s="81" t="s">
        <v>7375</v>
      </c>
      <c r="AD207" s="371" t="s">
        <v>8145</v>
      </c>
      <c r="AE207" s="81" t="str">
        <f t="shared" si="30"/>
        <v>#REF!</v>
      </c>
    </row>
    <row r="208" ht="15.75" customHeight="1">
      <c r="A208" s="712"/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1" t="s">
        <v>8141</v>
      </c>
      <c r="O208" s="621" t="s">
        <v>8142</v>
      </c>
      <c r="P208" s="612" t="s">
        <v>1755</v>
      </c>
      <c r="Q208" s="612"/>
      <c r="R208" s="611">
        <v>195.0</v>
      </c>
      <c r="S208" s="613">
        <f t="shared" si="27"/>
        <v>5.29</v>
      </c>
      <c r="T208" s="622" t="s">
        <v>1581</v>
      </c>
      <c r="U208" s="622"/>
      <c r="V208" s="614" t="s">
        <v>8143</v>
      </c>
      <c r="W208" s="614" t="s">
        <v>7327</v>
      </c>
      <c r="X208" s="614"/>
      <c r="Y208" s="614"/>
      <c r="Z208" s="643" t="s">
        <v>8144</v>
      </c>
      <c r="AA208" s="623" t="s">
        <v>1581</v>
      </c>
      <c r="AB208" s="633" t="s">
        <v>7381</v>
      </c>
      <c r="AC208" s="81" t="s">
        <v>7375</v>
      </c>
      <c r="AD208" s="371" t="s">
        <v>8145</v>
      </c>
      <c r="AE208" s="81" t="str">
        <f t="shared" si="30"/>
        <v>#REF!</v>
      </c>
    </row>
    <row r="209" ht="15.75" customHeight="1">
      <c r="A209" s="712"/>
      <c r="B209" s="610"/>
      <c r="C209" s="610"/>
      <c r="D209" s="610"/>
      <c r="E209" s="610"/>
      <c r="F209" s="610"/>
      <c r="G209" s="610"/>
      <c r="H209" s="610"/>
      <c r="I209" s="610"/>
      <c r="J209" s="610"/>
      <c r="K209" s="610"/>
      <c r="L209" s="610"/>
      <c r="M209" s="610"/>
      <c r="N209" s="644" t="s">
        <v>8146</v>
      </c>
      <c r="O209" s="645" t="s">
        <v>8147</v>
      </c>
      <c r="P209" s="646" t="s">
        <v>1755</v>
      </c>
      <c r="Q209" s="646"/>
      <c r="R209" s="644">
        <v>196.0</v>
      </c>
      <c r="S209" s="613">
        <f t="shared" si="27"/>
        <v>5.29</v>
      </c>
      <c r="T209" s="622" t="s">
        <v>1581</v>
      </c>
      <c r="U209" s="622"/>
      <c r="V209" s="614" t="s">
        <v>8148</v>
      </c>
      <c r="W209" s="614" t="s">
        <v>7327</v>
      </c>
      <c r="X209" s="614"/>
      <c r="Y209" s="614"/>
      <c r="Z209" s="615" t="s">
        <v>8149</v>
      </c>
      <c r="AA209" s="623" t="s">
        <v>1581</v>
      </c>
      <c r="AB209" s="633" t="s">
        <v>7381</v>
      </c>
      <c r="AD209" s="416"/>
      <c r="AE209" s="9" t="str">
        <f t="shared" si="30"/>
        <v>#REF!</v>
      </c>
    </row>
    <row r="210" ht="15.75" customHeight="1">
      <c r="A210" s="712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1" t="s">
        <v>8150</v>
      </c>
      <c r="O210" s="621" t="s">
        <v>8151</v>
      </c>
      <c r="P210" s="612" t="s">
        <v>1755</v>
      </c>
      <c r="Q210" s="612"/>
      <c r="R210" s="611">
        <v>197.0</v>
      </c>
      <c r="S210" s="613">
        <f t="shared" si="27"/>
        <v>5.29</v>
      </c>
      <c r="T210" s="622" t="str">
        <f>DATE(YEAR(V210)+2,MONTH(V210),DAY(V210))</f>
        <v>#NUM!</v>
      </c>
      <c r="U210" s="622"/>
      <c r="V210" s="614" t="s">
        <v>8152</v>
      </c>
      <c r="W210" s="614" t="s">
        <v>7327</v>
      </c>
      <c r="X210" s="614"/>
      <c r="Y210" s="614"/>
      <c r="Z210" s="615" t="s">
        <v>8153</v>
      </c>
      <c r="AA210" s="626" t="s">
        <v>107</v>
      </c>
      <c r="AB210" s="633" t="s">
        <v>7381</v>
      </c>
      <c r="AE210" s="9" t="str">
        <f t="shared" si="30"/>
        <v>#REF!</v>
      </c>
    </row>
    <row r="211" ht="15.75" customHeight="1">
      <c r="A211" s="714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7"/>
      <c r="O211" s="667" t="s">
        <v>8154</v>
      </c>
      <c r="P211" s="612" t="s">
        <v>1755</v>
      </c>
      <c r="Q211" s="612"/>
      <c r="R211" s="611">
        <v>198.0</v>
      </c>
      <c r="S211" s="613">
        <f t="shared" si="27"/>
        <v>5.29</v>
      </c>
      <c r="T211" s="667" t="s">
        <v>8154</v>
      </c>
      <c r="U211" s="667"/>
      <c r="V211" s="614" t="s">
        <v>8155</v>
      </c>
      <c r="W211" s="614" t="s">
        <v>7327</v>
      </c>
      <c r="X211" s="614"/>
      <c r="Y211" s="614"/>
      <c r="Z211" s="615" t="s">
        <v>8156</v>
      </c>
      <c r="AA211" s="623" t="s">
        <v>1581</v>
      </c>
      <c r="AB211" s="624" t="s">
        <v>44</v>
      </c>
      <c r="AC211" s="9" t="s">
        <v>7417</v>
      </c>
      <c r="AE211" s="9" t="str">
        <f t="shared" si="30"/>
        <v>#REF!</v>
      </c>
    </row>
    <row r="212" ht="15.75" customHeight="1">
      <c r="A212" s="714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7"/>
      <c r="O212" s="667" t="s">
        <v>8154</v>
      </c>
      <c r="P212" s="612" t="s">
        <v>1755</v>
      </c>
      <c r="Q212" s="612"/>
      <c r="R212" s="611">
        <v>199.0</v>
      </c>
      <c r="S212" s="613">
        <f t="shared" si="27"/>
        <v>5.29</v>
      </c>
      <c r="T212" s="667" t="s">
        <v>8154</v>
      </c>
      <c r="U212" s="667"/>
      <c r="V212" s="614" t="s">
        <v>8155</v>
      </c>
      <c r="W212" s="614" t="s">
        <v>7327</v>
      </c>
      <c r="X212" s="614"/>
      <c r="Y212" s="614"/>
      <c r="Z212" s="615" t="s">
        <v>8156</v>
      </c>
      <c r="AA212" s="623" t="s">
        <v>1581</v>
      </c>
      <c r="AB212" s="624" t="s">
        <v>44</v>
      </c>
      <c r="AC212" s="9" t="s">
        <v>7417</v>
      </c>
      <c r="AE212" s="9" t="str">
        <f t="shared" si="30"/>
        <v>#REF!</v>
      </c>
    </row>
    <row r="213" ht="15.75" customHeight="1">
      <c r="A213" s="714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7"/>
      <c r="O213" s="667" t="s">
        <v>8157</v>
      </c>
      <c r="P213" s="612" t="s">
        <v>1755</v>
      </c>
      <c r="Q213" s="612"/>
      <c r="R213" s="611">
        <v>200.0</v>
      </c>
      <c r="S213" s="613">
        <f t="shared" si="27"/>
        <v>5.29</v>
      </c>
      <c r="T213" s="667" t="s">
        <v>8157</v>
      </c>
      <c r="U213" s="667"/>
      <c r="V213" s="614" t="s">
        <v>8158</v>
      </c>
      <c r="W213" s="614" t="s">
        <v>7327</v>
      </c>
      <c r="X213" s="614"/>
      <c r="Y213" s="614"/>
      <c r="Z213" s="615" t="s">
        <v>8159</v>
      </c>
      <c r="AA213" s="623" t="s">
        <v>1581</v>
      </c>
      <c r="AB213" s="624" t="s">
        <v>44</v>
      </c>
      <c r="AC213" s="9" t="s">
        <v>7417</v>
      </c>
      <c r="AE213" s="9" t="str">
        <f t="shared" si="30"/>
        <v>#REF!</v>
      </c>
    </row>
    <row r="214" ht="15.75" customHeight="1">
      <c r="A214" s="714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7"/>
      <c r="O214" s="667" t="s">
        <v>8157</v>
      </c>
      <c r="P214" s="612" t="s">
        <v>1755</v>
      </c>
      <c r="Q214" s="612"/>
      <c r="R214" s="611">
        <v>201.0</v>
      </c>
      <c r="S214" s="613">
        <f t="shared" si="27"/>
        <v>5.29</v>
      </c>
      <c r="T214" s="667" t="s">
        <v>8157</v>
      </c>
      <c r="U214" s="667"/>
      <c r="V214" s="614" t="s">
        <v>8158</v>
      </c>
      <c r="W214" s="614" t="s">
        <v>7327</v>
      </c>
      <c r="X214" s="614"/>
      <c r="Y214" s="614"/>
      <c r="Z214" s="615" t="s">
        <v>8159</v>
      </c>
      <c r="AA214" s="667" t="s">
        <v>8157</v>
      </c>
      <c r="AB214" s="624" t="s">
        <v>44</v>
      </c>
      <c r="AC214" s="9" t="s">
        <v>7417</v>
      </c>
      <c r="AE214" s="9" t="str">
        <f t="shared" si="30"/>
        <v>#REF!</v>
      </c>
    </row>
    <row r="215" ht="15.75" customHeight="1">
      <c r="A215" s="714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7"/>
      <c r="O215" s="667" t="s">
        <v>8160</v>
      </c>
      <c r="P215" s="612" t="s">
        <v>1755</v>
      </c>
      <c r="Q215" s="612"/>
      <c r="R215" s="611">
        <v>202.0</v>
      </c>
      <c r="S215" s="613">
        <f t="shared" si="27"/>
        <v>5.29</v>
      </c>
      <c r="T215" s="667" t="s">
        <v>8160</v>
      </c>
      <c r="U215" s="667"/>
      <c r="V215" s="614" t="s">
        <v>8155</v>
      </c>
      <c r="W215" s="614" t="s">
        <v>7327</v>
      </c>
      <c r="X215" s="614"/>
      <c r="Y215" s="614"/>
      <c r="Z215" s="615" t="s">
        <v>8159</v>
      </c>
      <c r="AA215" s="667" t="s">
        <v>8160</v>
      </c>
      <c r="AB215" s="633" t="s">
        <v>7381</v>
      </c>
      <c r="AE215" s="9" t="str">
        <f t="shared" si="30"/>
        <v>#REF!</v>
      </c>
    </row>
    <row r="216" ht="15.75" customHeight="1">
      <c r="A216" s="712"/>
      <c r="B216" s="610"/>
      <c r="C216" s="610"/>
      <c r="D216" s="610"/>
      <c r="E216" s="610"/>
      <c r="F216" s="610"/>
      <c r="G216" s="610"/>
      <c r="H216" s="610"/>
      <c r="I216" s="610"/>
      <c r="J216" s="610"/>
      <c r="K216" s="610"/>
      <c r="L216" s="610"/>
      <c r="M216" s="610"/>
      <c r="N216" s="611" t="s">
        <v>8161</v>
      </c>
      <c r="O216" s="621" t="s">
        <v>8162</v>
      </c>
      <c r="P216" s="612" t="s">
        <v>1755</v>
      </c>
      <c r="Q216" s="612"/>
      <c r="R216" s="611">
        <v>203.0</v>
      </c>
      <c r="S216" s="613">
        <f t="shared" si="27"/>
        <v>5.29</v>
      </c>
      <c r="T216" s="622" t="s">
        <v>1581</v>
      </c>
      <c r="U216" s="622"/>
      <c r="V216" s="614" t="s">
        <v>8148</v>
      </c>
      <c r="W216" s="614" t="s">
        <v>7327</v>
      </c>
      <c r="X216" s="614"/>
      <c r="Y216" s="614"/>
      <c r="Z216" s="615" t="s">
        <v>8163</v>
      </c>
      <c r="AA216" s="623" t="s">
        <v>1581</v>
      </c>
      <c r="AB216" s="633" t="s">
        <v>7381</v>
      </c>
      <c r="AE216" s="9" t="str">
        <f t="shared" si="30"/>
        <v>#REF!</v>
      </c>
    </row>
    <row r="217" ht="15.75" customHeight="1">
      <c r="A217" s="712"/>
      <c r="B217" s="610"/>
      <c r="C217" s="610"/>
      <c r="D217" s="610"/>
      <c r="E217" s="610"/>
      <c r="F217" s="610"/>
      <c r="G217" s="610"/>
      <c r="H217" s="610"/>
      <c r="I217" s="610"/>
      <c r="J217" s="610"/>
      <c r="K217" s="610"/>
      <c r="L217" s="610"/>
      <c r="M217" s="610"/>
      <c r="N217" s="642" t="s">
        <v>8164</v>
      </c>
      <c r="O217" s="673" t="s">
        <v>8165</v>
      </c>
      <c r="P217" s="641" t="s">
        <v>1755</v>
      </c>
      <c r="Q217" s="641"/>
      <c r="R217" s="642">
        <v>204.0</v>
      </c>
      <c r="S217" s="613">
        <f t="shared" si="27"/>
        <v>5.29</v>
      </c>
      <c r="T217" s="622" t="s">
        <v>1581</v>
      </c>
      <c r="U217" s="622"/>
      <c r="V217" s="614" t="s">
        <v>8166</v>
      </c>
      <c r="W217" s="614" t="s">
        <v>7327</v>
      </c>
      <c r="X217" s="614"/>
      <c r="Y217" s="614"/>
      <c r="Z217" s="615" t="s">
        <v>8167</v>
      </c>
      <c r="AA217" s="623" t="s">
        <v>1581</v>
      </c>
      <c r="AB217" s="633" t="s">
        <v>7381</v>
      </c>
      <c r="AC217" s="9" t="s">
        <v>7375</v>
      </c>
      <c r="AE217" s="9" t="str">
        <f t="shared" si="30"/>
        <v>#REF!</v>
      </c>
    </row>
    <row r="218" ht="15.75" customHeight="1">
      <c r="A218" s="712"/>
      <c r="B218" s="610"/>
      <c r="C218" s="610"/>
      <c r="D218" s="610"/>
      <c r="E218" s="610"/>
      <c r="F218" s="610"/>
      <c r="G218" s="610"/>
      <c r="H218" s="610"/>
      <c r="I218" s="610"/>
      <c r="J218" s="610"/>
      <c r="K218" s="610"/>
      <c r="L218" s="610"/>
      <c r="M218" s="610"/>
      <c r="N218" s="611" t="s">
        <v>8168</v>
      </c>
      <c r="O218" s="621" t="s">
        <v>8169</v>
      </c>
      <c r="P218" s="612" t="s">
        <v>1755</v>
      </c>
      <c r="Q218" s="612"/>
      <c r="R218" s="611">
        <v>205.0</v>
      </c>
      <c r="S218" s="613">
        <f t="shared" si="27"/>
        <v>5.29</v>
      </c>
      <c r="T218" s="622" t="s">
        <v>1581</v>
      </c>
      <c r="U218" s="622"/>
      <c r="V218" s="614" t="s">
        <v>8170</v>
      </c>
      <c r="W218" s="614" t="s">
        <v>7327</v>
      </c>
      <c r="X218" s="614"/>
      <c r="Y218" s="614"/>
      <c r="Z218" s="615" t="s">
        <v>8171</v>
      </c>
      <c r="AA218" s="623" t="s">
        <v>1581</v>
      </c>
      <c r="AB218" s="633" t="s">
        <v>7381</v>
      </c>
      <c r="AC218" s="81" t="s">
        <v>7375</v>
      </c>
      <c r="AD218" s="371" t="s">
        <v>7417</v>
      </c>
      <c r="AE218" s="81" t="str">
        <f t="shared" si="30"/>
        <v>#REF!</v>
      </c>
    </row>
    <row r="219" ht="15.75" customHeight="1">
      <c r="A219" s="712"/>
      <c r="B219" s="610"/>
      <c r="C219" s="610"/>
      <c r="D219" s="610"/>
      <c r="E219" s="610"/>
      <c r="F219" s="610"/>
      <c r="G219" s="610"/>
      <c r="H219" s="610"/>
      <c r="I219" s="610"/>
      <c r="J219" s="610"/>
      <c r="K219" s="610"/>
      <c r="L219" s="610"/>
      <c r="M219" s="610"/>
      <c r="N219" s="611" t="s">
        <v>8168</v>
      </c>
      <c r="O219" s="621" t="s">
        <v>8169</v>
      </c>
      <c r="P219" s="612" t="s">
        <v>1755</v>
      </c>
      <c r="Q219" s="612"/>
      <c r="R219" s="611">
        <v>206.0</v>
      </c>
      <c r="S219" s="613">
        <f t="shared" si="27"/>
        <v>5.29</v>
      </c>
      <c r="T219" s="622" t="s">
        <v>1581</v>
      </c>
      <c r="U219" s="622"/>
      <c r="V219" s="614" t="s">
        <v>8170</v>
      </c>
      <c r="W219" s="614" t="s">
        <v>7327</v>
      </c>
      <c r="X219" s="614"/>
      <c r="Y219" s="614"/>
      <c r="Z219" s="615" t="s">
        <v>8171</v>
      </c>
      <c r="AA219" s="623" t="s">
        <v>1581</v>
      </c>
      <c r="AB219" s="633" t="s">
        <v>7381</v>
      </c>
      <c r="AC219" s="81" t="s">
        <v>7375</v>
      </c>
      <c r="AD219" s="371" t="s">
        <v>7417</v>
      </c>
      <c r="AE219" s="81" t="str">
        <f t="shared" si="30"/>
        <v>#REF!</v>
      </c>
    </row>
    <row r="220" ht="15.75" customHeight="1">
      <c r="A220" s="712"/>
      <c r="B220" s="610"/>
      <c r="C220" s="610"/>
      <c r="D220" s="610"/>
      <c r="E220" s="610"/>
      <c r="F220" s="610"/>
      <c r="G220" s="610"/>
      <c r="H220" s="610"/>
      <c r="I220" s="610"/>
      <c r="J220" s="610"/>
      <c r="K220" s="610"/>
      <c r="L220" s="610"/>
      <c r="M220" s="610"/>
      <c r="N220" s="698" t="s">
        <v>8172</v>
      </c>
      <c r="O220" s="699" t="s">
        <v>8173</v>
      </c>
      <c r="P220" s="700" t="s">
        <v>1755</v>
      </c>
      <c r="Q220" s="700"/>
      <c r="R220" s="698">
        <v>207.0</v>
      </c>
      <c r="S220" s="613">
        <f t="shared" si="27"/>
        <v>5.29</v>
      </c>
      <c r="T220" s="622" t="s">
        <v>1581</v>
      </c>
      <c r="U220" s="622"/>
      <c r="V220" s="614">
        <v>4090570.0</v>
      </c>
      <c r="W220" s="614" t="s">
        <v>7327</v>
      </c>
      <c r="X220" s="614"/>
      <c r="Y220" s="614"/>
      <c r="Z220" s="615" t="s">
        <v>8174</v>
      </c>
      <c r="AA220" s="623" t="s">
        <v>1581</v>
      </c>
      <c r="AB220" s="624" t="s">
        <v>44</v>
      </c>
      <c r="AE220" s="9" t="str">
        <f t="shared" si="30"/>
        <v>#REF!</v>
      </c>
    </row>
    <row r="221" ht="15.75" customHeight="1">
      <c r="A221" s="712"/>
      <c r="B221" s="610"/>
      <c r="C221" s="610"/>
      <c r="D221" s="610"/>
      <c r="E221" s="610"/>
      <c r="F221" s="610"/>
      <c r="G221" s="610"/>
      <c r="H221" s="610"/>
      <c r="I221" s="610"/>
      <c r="J221" s="610"/>
      <c r="K221" s="610"/>
      <c r="L221" s="610"/>
      <c r="M221" s="610"/>
      <c r="N221" s="611" t="s">
        <v>8129</v>
      </c>
      <c r="O221" s="621" t="s">
        <v>8130</v>
      </c>
      <c r="P221" s="612" t="s">
        <v>1755</v>
      </c>
      <c r="Q221" s="612"/>
      <c r="R221" s="611">
        <v>208.0</v>
      </c>
      <c r="S221" s="613">
        <f t="shared" si="27"/>
        <v>5.29</v>
      </c>
      <c r="T221" s="622" t="s">
        <v>1581</v>
      </c>
      <c r="U221" s="622"/>
      <c r="V221" s="614" t="s">
        <v>8132</v>
      </c>
      <c r="W221" s="614" t="s">
        <v>7327</v>
      </c>
      <c r="X221" s="614"/>
      <c r="Y221" s="614"/>
      <c r="Z221" s="615" t="s">
        <v>8133</v>
      </c>
      <c r="AA221" s="623" t="s">
        <v>1581</v>
      </c>
      <c r="AB221" s="624" t="s">
        <v>44</v>
      </c>
      <c r="AC221" s="81" t="s">
        <v>7375</v>
      </c>
      <c r="AD221" s="371" t="s">
        <v>7417</v>
      </c>
      <c r="AE221" s="81" t="str">
        <f t="shared" si="30"/>
        <v>#REF!</v>
      </c>
    </row>
    <row r="222" ht="15.75" customHeight="1">
      <c r="A222" s="712"/>
      <c r="B222" s="610"/>
      <c r="C222" s="610"/>
      <c r="D222" s="610"/>
      <c r="E222" s="610"/>
      <c r="F222" s="610"/>
      <c r="G222" s="610"/>
      <c r="H222" s="610"/>
      <c r="I222" s="610"/>
      <c r="J222" s="610"/>
      <c r="K222" s="610"/>
      <c r="L222" s="610"/>
      <c r="M222" s="610"/>
      <c r="N222" s="611" t="s">
        <v>8129</v>
      </c>
      <c r="O222" s="621" t="s">
        <v>8130</v>
      </c>
      <c r="P222" s="612" t="s">
        <v>1755</v>
      </c>
      <c r="Q222" s="612"/>
      <c r="R222" s="611">
        <v>209.0</v>
      </c>
      <c r="S222" s="613">
        <f t="shared" si="27"/>
        <v>5.29</v>
      </c>
      <c r="T222" s="622" t="s">
        <v>1581</v>
      </c>
      <c r="U222" s="622"/>
      <c r="V222" s="614" t="s">
        <v>8132</v>
      </c>
      <c r="W222" s="614" t="s">
        <v>7327</v>
      </c>
      <c r="X222" s="614"/>
      <c r="Y222" s="614"/>
      <c r="Z222" s="615" t="s">
        <v>8133</v>
      </c>
      <c r="AA222" s="623" t="s">
        <v>1581</v>
      </c>
      <c r="AB222" s="624" t="s">
        <v>44</v>
      </c>
      <c r="AC222" s="81"/>
      <c r="AD222" s="371" t="s">
        <v>7417</v>
      </c>
      <c r="AE222" s="81" t="str">
        <f t="shared" si="30"/>
        <v>#REF!</v>
      </c>
    </row>
    <row r="223" ht="15.75" customHeight="1">
      <c r="A223" s="712"/>
      <c r="B223" s="610"/>
      <c r="C223" s="610"/>
      <c r="D223" s="610"/>
      <c r="E223" s="610"/>
      <c r="F223" s="610"/>
      <c r="G223" s="610"/>
      <c r="H223" s="610"/>
      <c r="I223" s="610"/>
      <c r="J223" s="610"/>
      <c r="K223" s="610"/>
      <c r="L223" s="610"/>
      <c r="M223" s="610"/>
      <c r="N223" s="644" t="s">
        <v>8175</v>
      </c>
      <c r="O223" s="645" t="s">
        <v>8176</v>
      </c>
      <c r="P223" s="646" t="s">
        <v>8177</v>
      </c>
      <c r="Q223" s="646"/>
      <c r="R223" s="644">
        <v>210.0</v>
      </c>
      <c r="S223" s="613">
        <f t="shared" si="27"/>
        <v>5.29</v>
      </c>
      <c r="T223" s="622" t="str">
        <f>DATE(YEAR(V223)+2,MONTH(V223),DAY(V223))</f>
        <v>#NUM!</v>
      </c>
      <c r="U223" s="622"/>
      <c r="V223" s="614" t="s">
        <v>8178</v>
      </c>
      <c r="W223" s="614" t="s">
        <v>7327</v>
      </c>
      <c r="X223" s="614"/>
      <c r="Y223" s="614"/>
      <c r="Z223" s="615" t="s">
        <v>8179</v>
      </c>
      <c r="AA223" s="647" t="s">
        <v>41</v>
      </c>
      <c r="AB223" s="633" t="s">
        <v>7381</v>
      </c>
      <c r="AC223" s="9" t="s">
        <v>7375</v>
      </c>
      <c r="AE223" s="9" t="str">
        <f t="shared" si="30"/>
        <v>#REF!</v>
      </c>
    </row>
    <row r="224" ht="15.75" customHeight="1">
      <c r="A224" s="712"/>
      <c r="B224" s="610"/>
      <c r="C224" s="610"/>
      <c r="D224" s="610"/>
      <c r="E224" s="610"/>
      <c r="F224" s="610"/>
      <c r="G224" s="610"/>
      <c r="H224" s="610"/>
      <c r="I224" s="610"/>
      <c r="J224" s="610"/>
      <c r="K224" s="610"/>
      <c r="L224" s="610"/>
      <c r="M224" s="610"/>
      <c r="N224" s="611" t="s">
        <v>8180</v>
      </c>
      <c r="O224" s="621" t="s">
        <v>8181</v>
      </c>
      <c r="P224" s="612" t="s">
        <v>8182</v>
      </c>
      <c r="Q224" s="612"/>
      <c r="R224" s="611">
        <v>211.0</v>
      </c>
      <c r="S224" s="613">
        <f t="shared" si="27"/>
        <v>5.29</v>
      </c>
      <c r="T224" s="622" t="s">
        <v>1581</v>
      </c>
      <c r="U224" s="622"/>
      <c r="V224" s="614" t="s">
        <v>8183</v>
      </c>
      <c r="W224" s="614" t="s">
        <v>7327</v>
      </c>
      <c r="X224" s="614"/>
      <c r="Y224" s="614"/>
      <c r="Z224" s="615" t="s">
        <v>8179</v>
      </c>
      <c r="AA224" s="623" t="s">
        <v>1581</v>
      </c>
      <c r="AB224" s="633" t="s">
        <v>7381</v>
      </c>
      <c r="AC224" s="9" t="s">
        <v>7375</v>
      </c>
      <c r="AE224" s="9" t="str">
        <f t="shared" si="30"/>
        <v>#REF!</v>
      </c>
    </row>
    <row r="225" ht="15.75" customHeight="1">
      <c r="A225" s="715"/>
      <c r="B225" s="716"/>
      <c r="C225" s="716"/>
      <c r="D225" s="716"/>
      <c r="E225" s="716"/>
      <c r="F225" s="716"/>
      <c r="G225" s="716"/>
      <c r="H225" s="716"/>
      <c r="I225" s="716"/>
      <c r="J225" s="716"/>
      <c r="K225" s="716"/>
      <c r="L225" s="716"/>
      <c r="M225" s="716"/>
      <c r="N225" s="717" t="s">
        <v>8184</v>
      </c>
      <c r="O225" s="364" t="s">
        <v>8185</v>
      </c>
      <c r="P225" s="612" t="s">
        <v>7463</v>
      </c>
      <c r="Q225" s="612"/>
      <c r="R225" s="611">
        <v>212.0</v>
      </c>
      <c r="S225" s="613">
        <f t="shared" si="27"/>
        <v>5.29</v>
      </c>
      <c r="T225" s="660" t="s">
        <v>8186</v>
      </c>
      <c r="U225" s="660"/>
      <c r="V225" s="614" t="s">
        <v>8187</v>
      </c>
      <c r="W225" s="614" t="s">
        <v>7327</v>
      </c>
      <c r="Y225" s="614"/>
      <c r="Z225" s="614" t="s">
        <v>8188</v>
      </c>
      <c r="AA225" s="647" t="s">
        <v>41</v>
      </c>
      <c r="AB225" s="633" t="s">
        <v>7381</v>
      </c>
      <c r="AC225" s="9" t="s">
        <v>8189</v>
      </c>
      <c r="AE225" s="9" t="str">
        <f t="shared" si="30"/>
        <v>#REF!</v>
      </c>
    </row>
    <row r="226" ht="15.75" customHeight="1">
      <c r="A226" s="715"/>
      <c r="B226" s="716"/>
      <c r="C226" s="716"/>
      <c r="D226" s="716"/>
      <c r="E226" s="716"/>
      <c r="F226" s="716"/>
      <c r="G226" s="716"/>
      <c r="H226" s="716"/>
      <c r="I226" s="716"/>
      <c r="J226" s="716"/>
      <c r="K226" s="716"/>
      <c r="L226" s="716"/>
      <c r="M226" s="716"/>
      <c r="N226" s="717" t="s">
        <v>8190</v>
      </c>
      <c r="O226" s="364" t="s">
        <v>8191</v>
      </c>
      <c r="P226" s="612" t="s">
        <v>7466</v>
      </c>
      <c r="Q226" s="612"/>
      <c r="R226" s="642">
        <v>213.0</v>
      </c>
      <c r="S226" s="613">
        <f t="shared" si="27"/>
        <v>5.29</v>
      </c>
      <c r="T226" s="660" t="s">
        <v>8186</v>
      </c>
      <c r="U226" s="660"/>
      <c r="V226" s="614" t="s">
        <v>8192</v>
      </c>
      <c r="W226" s="614" t="s">
        <v>7327</v>
      </c>
      <c r="X226" s="99" t="s">
        <v>8193</v>
      </c>
      <c r="Y226" s="614"/>
      <c r="Z226" s="614" t="s">
        <v>8188</v>
      </c>
      <c r="AA226" s="626" t="s">
        <v>107</v>
      </c>
      <c r="AB226" s="633" t="s">
        <v>7381</v>
      </c>
      <c r="AC226" s="9" t="s">
        <v>8189</v>
      </c>
      <c r="AE226" s="9" t="str">
        <f t="shared" si="30"/>
        <v>#REF!</v>
      </c>
    </row>
    <row r="227" ht="15.75" customHeight="1">
      <c r="A227" s="712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11" t="s">
        <v>8194</v>
      </c>
      <c r="O227" s="621" t="s">
        <v>8195</v>
      </c>
      <c r="P227" s="612" t="s">
        <v>1755</v>
      </c>
      <c r="Q227" s="612"/>
      <c r="R227" s="611">
        <v>214.0</v>
      </c>
      <c r="S227" s="613">
        <f t="shared" si="27"/>
        <v>5.29</v>
      </c>
      <c r="T227" s="622" t="s">
        <v>1581</v>
      </c>
      <c r="U227" s="622"/>
      <c r="V227" s="614" t="s">
        <v>8196</v>
      </c>
      <c r="W227" s="614" t="s">
        <v>7327</v>
      </c>
      <c r="X227" s="614"/>
      <c r="Y227" s="614"/>
      <c r="Z227" s="615" t="s">
        <v>8197</v>
      </c>
      <c r="AA227" s="623" t="s">
        <v>1581</v>
      </c>
      <c r="AB227" s="624" t="s">
        <v>44</v>
      </c>
      <c r="AC227" s="81"/>
      <c r="AD227" s="371" t="s">
        <v>7417</v>
      </c>
      <c r="AE227" s="81" t="str">
        <f t="shared" si="30"/>
        <v>#REF!</v>
      </c>
    </row>
    <row r="228" ht="15.75" customHeight="1">
      <c r="A228" s="712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1" t="s">
        <v>8194</v>
      </c>
      <c r="O228" s="621" t="s">
        <v>8195</v>
      </c>
      <c r="P228" s="612" t="s">
        <v>1755</v>
      </c>
      <c r="Q228" s="612"/>
      <c r="R228" s="611">
        <v>215.0</v>
      </c>
      <c r="S228" s="613">
        <f t="shared" si="27"/>
        <v>5.29</v>
      </c>
      <c r="T228" s="622" t="s">
        <v>1581</v>
      </c>
      <c r="U228" s="622"/>
      <c r="V228" s="614" t="s">
        <v>8196</v>
      </c>
      <c r="W228" s="614" t="s">
        <v>7327</v>
      </c>
      <c r="X228" s="614"/>
      <c r="Y228" s="614"/>
      <c r="Z228" s="615" t="s">
        <v>8197</v>
      </c>
      <c r="AA228" s="623" t="s">
        <v>1581</v>
      </c>
      <c r="AB228" s="624" t="s">
        <v>44</v>
      </c>
      <c r="AC228" s="81"/>
      <c r="AD228" s="371" t="s">
        <v>7417</v>
      </c>
      <c r="AE228" s="81" t="str">
        <f t="shared" si="30"/>
        <v>#REF!</v>
      </c>
    </row>
    <row r="229" ht="15.75" customHeight="1">
      <c r="A229" s="712"/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44" t="s">
        <v>8198</v>
      </c>
      <c r="O229" s="645" t="s">
        <v>8199</v>
      </c>
      <c r="P229" s="646" t="s">
        <v>8182</v>
      </c>
      <c r="Q229" s="646"/>
      <c r="R229" s="644">
        <v>216.0</v>
      </c>
      <c r="S229" s="613">
        <f t="shared" si="27"/>
        <v>5.29</v>
      </c>
      <c r="T229" s="622" t="s">
        <v>1581</v>
      </c>
      <c r="U229" s="622"/>
      <c r="V229" s="614" t="s">
        <v>8200</v>
      </c>
      <c r="W229" s="614" t="s">
        <v>7327</v>
      </c>
      <c r="X229" s="614" t="s">
        <v>8201</v>
      </c>
      <c r="Y229" s="614"/>
      <c r="Z229" s="615" t="s">
        <v>8202</v>
      </c>
      <c r="AA229" s="623" t="s">
        <v>1581</v>
      </c>
      <c r="AB229" s="633" t="s">
        <v>7381</v>
      </c>
      <c r="AE229" s="9" t="str">
        <f t="shared" si="30"/>
        <v>#REF!</v>
      </c>
    </row>
    <row r="230" ht="15.75" customHeight="1">
      <c r="A230" s="712"/>
      <c r="B230" s="610"/>
      <c r="C230" s="610"/>
      <c r="D230" s="610"/>
      <c r="E230" s="610"/>
      <c r="F230" s="610"/>
      <c r="G230" s="610"/>
      <c r="H230" s="610"/>
      <c r="I230" s="610"/>
      <c r="J230" s="610"/>
      <c r="K230" s="610"/>
      <c r="L230" s="610"/>
      <c r="M230" s="610"/>
      <c r="N230" s="611" t="s">
        <v>8203</v>
      </c>
      <c r="O230" s="621" t="s">
        <v>8204</v>
      </c>
      <c r="P230" s="612" t="s">
        <v>8205</v>
      </c>
      <c r="Q230" s="612"/>
      <c r="R230" s="611">
        <v>217.0</v>
      </c>
      <c r="S230" s="613">
        <f t="shared" si="27"/>
        <v>5.29</v>
      </c>
      <c r="T230" s="622">
        <f t="shared" ref="T230:T231" si="32">DATE(YEAR(V230)+2,MONTH(V230),DAY(V230))</f>
        <v>730</v>
      </c>
      <c r="U230" s="622"/>
      <c r="V230" s="614"/>
      <c r="W230" s="614" t="s">
        <v>7327</v>
      </c>
      <c r="X230" s="614"/>
      <c r="Y230" s="614"/>
      <c r="Z230" s="669"/>
      <c r="AA230" s="626" t="s">
        <v>107</v>
      </c>
      <c r="AB230" s="631" t="s">
        <v>5437</v>
      </c>
      <c r="AE230" s="9" t="str">
        <f t="shared" si="30"/>
        <v>#REF!</v>
      </c>
    </row>
    <row r="231" ht="49.5" customHeight="1">
      <c r="A231" s="712"/>
      <c r="B231" s="610"/>
      <c r="C231" s="610"/>
      <c r="D231" s="610"/>
      <c r="E231" s="610"/>
      <c r="F231" s="610"/>
      <c r="G231" s="610"/>
      <c r="H231" s="610"/>
      <c r="I231" s="610"/>
      <c r="J231" s="610"/>
      <c r="K231" s="610"/>
      <c r="L231" s="610"/>
      <c r="M231" s="610"/>
      <c r="N231" s="611" t="s">
        <v>8206</v>
      </c>
      <c r="O231" s="718" t="s">
        <v>8207</v>
      </c>
      <c r="P231" s="612" t="s">
        <v>8177</v>
      </c>
      <c r="Q231" s="612"/>
      <c r="R231" s="611">
        <v>218.0</v>
      </c>
      <c r="S231" s="613">
        <f t="shared" si="27"/>
        <v>5.29</v>
      </c>
      <c r="T231" s="622" t="str">
        <f t="shared" si="32"/>
        <v>#NUM!</v>
      </c>
      <c r="U231" s="622"/>
      <c r="V231" s="614" t="s">
        <v>8208</v>
      </c>
      <c r="W231" s="614" t="s">
        <v>7327</v>
      </c>
      <c r="X231" s="614"/>
      <c r="Y231" s="614"/>
      <c r="Z231" s="615" t="s">
        <v>8854</v>
      </c>
      <c r="AA231" s="626" t="s">
        <v>107</v>
      </c>
      <c r="AB231" s="633" t="s">
        <v>8210</v>
      </c>
      <c r="AC231" s="9" t="s">
        <v>7375</v>
      </c>
      <c r="AE231" s="9" t="str">
        <f t="shared" si="30"/>
        <v>#REF!</v>
      </c>
    </row>
    <row r="232" ht="15.75" customHeight="1">
      <c r="A232" s="712"/>
      <c r="B232" s="610"/>
      <c r="C232" s="610"/>
      <c r="D232" s="610"/>
      <c r="E232" s="610"/>
      <c r="F232" s="610"/>
      <c r="G232" s="610"/>
      <c r="H232" s="610"/>
      <c r="I232" s="610"/>
      <c r="J232" s="610"/>
      <c r="K232" s="610"/>
      <c r="L232" s="610"/>
      <c r="M232" s="610"/>
      <c r="N232" s="611" t="s">
        <v>8211</v>
      </c>
      <c r="O232" s="718" t="s">
        <v>8212</v>
      </c>
      <c r="P232" s="612" t="s">
        <v>224</v>
      </c>
      <c r="Q232" s="612"/>
      <c r="R232" s="611">
        <v>219.0</v>
      </c>
      <c r="S232" s="613">
        <f t="shared" si="27"/>
        <v>5.29</v>
      </c>
      <c r="T232" s="622">
        <v>45066.0</v>
      </c>
      <c r="U232" s="622"/>
      <c r="V232" s="719" t="s">
        <v>8213</v>
      </c>
      <c r="W232" s="614" t="s">
        <v>7327</v>
      </c>
      <c r="X232" s="614"/>
      <c r="Y232" s="614"/>
      <c r="Z232" s="621" t="s">
        <v>8214</v>
      </c>
      <c r="AA232" s="647" t="s">
        <v>41</v>
      </c>
      <c r="AB232" s="633" t="s">
        <v>7381</v>
      </c>
      <c r="AE232" s="9" t="str">
        <f t="shared" si="30"/>
        <v>#REF!</v>
      </c>
    </row>
    <row r="233" ht="15.75" customHeight="1">
      <c r="A233" s="720"/>
      <c r="B233" s="721"/>
      <c r="C233" s="721"/>
      <c r="D233" s="721"/>
      <c r="E233" s="721"/>
      <c r="F233" s="721"/>
      <c r="G233" s="721"/>
      <c r="H233" s="721"/>
      <c r="I233" s="721"/>
      <c r="J233" s="721"/>
      <c r="K233" s="721"/>
      <c r="L233" s="721"/>
      <c r="M233" s="721"/>
      <c r="N233" s="722" t="s">
        <v>8215</v>
      </c>
      <c r="O233" s="723" t="s">
        <v>8216</v>
      </c>
      <c r="P233" s="724" t="s">
        <v>8217</v>
      </c>
      <c r="Q233" s="724"/>
      <c r="R233" s="722">
        <v>220.0</v>
      </c>
      <c r="S233" s="725">
        <f t="shared" si="27"/>
        <v>5.29</v>
      </c>
      <c r="T233" s="622" t="str">
        <f t="shared" ref="T233:T234" si="33">DATE(YEAR(V233)+2,MONTH(V233),DAY(V233))</f>
        <v>#NUM!</v>
      </c>
      <c r="U233" s="622"/>
      <c r="V233" s="726" t="s">
        <v>8218</v>
      </c>
      <c r="W233" s="614" t="s">
        <v>7327</v>
      </c>
      <c r="X233" s="614"/>
      <c r="Y233" s="614"/>
      <c r="Z233" s="723" t="s">
        <v>7841</v>
      </c>
      <c r="AA233" s="647" t="s">
        <v>41</v>
      </c>
      <c r="AB233" s="633" t="s">
        <v>8219</v>
      </c>
      <c r="AC233" s="9" t="s">
        <v>8220</v>
      </c>
      <c r="AD233" s="9" t="s">
        <v>8221</v>
      </c>
      <c r="AE233" s="9" t="str">
        <f t="shared" si="30"/>
        <v>#REF!</v>
      </c>
      <c r="AF233" s="9" t="s">
        <v>8222</v>
      </c>
    </row>
    <row r="234" ht="15.75" customHeight="1">
      <c r="A234" s="712"/>
      <c r="B234" s="610"/>
      <c r="C234" s="610"/>
      <c r="D234" s="610"/>
      <c r="E234" s="610"/>
      <c r="F234" s="610"/>
      <c r="G234" s="610"/>
      <c r="H234" s="610"/>
      <c r="I234" s="610"/>
      <c r="J234" s="610"/>
      <c r="K234" s="610"/>
      <c r="L234" s="610"/>
      <c r="M234" s="610"/>
      <c r="N234" s="642" t="s">
        <v>8223</v>
      </c>
      <c r="O234" s="673" t="s">
        <v>8224</v>
      </c>
      <c r="P234" s="641" t="s">
        <v>7466</v>
      </c>
      <c r="Q234" s="641"/>
      <c r="R234" s="642">
        <v>221.0</v>
      </c>
      <c r="S234" s="613">
        <f t="shared" si="27"/>
        <v>5.29</v>
      </c>
      <c r="T234" s="622" t="str">
        <f t="shared" si="33"/>
        <v>#NUM!</v>
      </c>
      <c r="U234" s="622"/>
      <c r="V234" s="614" t="s">
        <v>8225</v>
      </c>
      <c r="W234" s="614" t="s">
        <v>7327</v>
      </c>
      <c r="X234" s="614"/>
      <c r="Y234" s="614"/>
      <c r="Z234" s="615" t="s">
        <v>8226</v>
      </c>
      <c r="AA234" s="626" t="s">
        <v>107</v>
      </c>
      <c r="AB234" s="633" t="s">
        <v>7381</v>
      </c>
      <c r="AC234" s="9" t="s">
        <v>7375</v>
      </c>
      <c r="AE234" s="9" t="str">
        <f t="shared" si="30"/>
        <v>#REF!</v>
      </c>
    </row>
    <row r="235" ht="15.75" customHeight="1">
      <c r="A235" s="712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1" t="s">
        <v>8227</v>
      </c>
      <c r="O235" s="621" t="s">
        <v>8228</v>
      </c>
      <c r="P235" s="612" t="s">
        <v>8229</v>
      </c>
      <c r="Q235" s="612"/>
      <c r="R235" s="611">
        <v>222.0</v>
      </c>
      <c r="S235" s="613">
        <f t="shared" si="27"/>
        <v>5.29</v>
      </c>
      <c r="T235" s="622" t="s">
        <v>1581</v>
      </c>
      <c r="U235" s="622"/>
      <c r="V235" s="614"/>
      <c r="W235" s="614" t="s">
        <v>7327</v>
      </c>
      <c r="X235" s="614"/>
      <c r="Y235" s="614"/>
      <c r="Z235" s="615"/>
      <c r="AA235" s="623" t="s">
        <v>1581</v>
      </c>
      <c r="AB235" s="624" t="s">
        <v>44</v>
      </c>
      <c r="AC235" s="81" t="s">
        <v>7375</v>
      </c>
      <c r="AD235" s="81" t="s">
        <v>8230</v>
      </c>
      <c r="AE235" s="81" t="str">
        <f t="shared" si="30"/>
        <v>#REF!</v>
      </c>
    </row>
    <row r="236" ht="15.75" customHeight="1">
      <c r="A236" s="712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1" t="s">
        <v>8231</v>
      </c>
      <c r="O236" s="621" t="s">
        <v>8232</v>
      </c>
      <c r="P236" s="612" t="s">
        <v>8233</v>
      </c>
      <c r="Q236" s="612"/>
      <c r="R236" s="611">
        <v>223.0</v>
      </c>
      <c r="S236" s="613">
        <f t="shared" si="27"/>
        <v>5.29</v>
      </c>
      <c r="T236" s="622" t="s">
        <v>1581</v>
      </c>
      <c r="U236" s="622"/>
      <c r="V236" s="614"/>
      <c r="W236" s="614" t="s">
        <v>7327</v>
      </c>
      <c r="X236" s="614"/>
      <c r="Y236" s="614"/>
      <c r="Z236" s="615"/>
      <c r="AA236" s="623" t="s">
        <v>1581</v>
      </c>
      <c r="AB236" s="633" t="s">
        <v>7381</v>
      </c>
      <c r="AC236" s="81" t="s">
        <v>7375</v>
      </c>
      <c r="AD236" s="81" t="s">
        <v>8230</v>
      </c>
      <c r="AE236" s="81" t="str">
        <f t="shared" si="30"/>
        <v>#REF!</v>
      </c>
    </row>
    <row r="237" ht="15.75" customHeight="1">
      <c r="A237" s="712"/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1" t="s">
        <v>8234</v>
      </c>
      <c r="O237" s="621" t="s">
        <v>8235</v>
      </c>
      <c r="P237" s="612" t="s">
        <v>1755</v>
      </c>
      <c r="Q237" s="612"/>
      <c r="R237" s="611">
        <v>224.0</v>
      </c>
      <c r="S237" s="613">
        <f t="shared" si="27"/>
        <v>5.29</v>
      </c>
      <c r="T237" s="622" t="s">
        <v>1581</v>
      </c>
      <c r="U237" s="622"/>
      <c r="V237" s="614" t="s">
        <v>8236</v>
      </c>
      <c r="W237" s="614" t="s">
        <v>7327</v>
      </c>
      <c r="X237" s="614"/>
      <c r="Y237" s="614"/>
      <c r="Z237" s="615" t="s">
        <v>8237</v>
      </c>
      <c r="AA237" s="623" t="s">
        <v>1581</v>
      </c>
      <c r="AB237" s="624" t="s">
        <v>44</v>
      </c>
      <c r="AC237" s="81"/>
      <c r="AD237" s="371" t="s">
        <v>7417</v>
      </c>
      <c r="AE237" s="81" t="str">
        <f t="shared" si="30"/>
        <v>#REF!</v>
      </c>
    </row>
    <row r="238" ht="15.75" customHeight="1">
      <c r="A238" s="712"/>
      <c r="B238" s="610"/>
      <c r="C238" s="610"/>
      <c r="D238" s="610"/>
      <c r="E238" s="610"/>
      <c r="F238" s="610"/>
      <c r="G238" s="610"/>
      <c r="H238" s="610"/>
      <c r="I238" s="610"/>
      <c r="J238" s="610"/>
      <c r="K238" s="610"/>
      <c r="L238" s="610"/>
      <c r="M238" s="610"/>
      <c r="N238" s="611" t="s">
        <v>8234</v>
      </c>
      <c r="O238" s="621" t="s">
        <v>8235</v>
      </c>
      <c r="P238" s="612" t="s">
        <v>1755</v>
      </c>
      <c r="Q238" s="612"/>
      <c r="R238" s="611">
        <v>225.0</v>
      </c>
      <c r="S238" s="613">
        <f t="shared" si="27"/>
        <v>5.29</v>
      </c>
      <c r="T238" s="622" t="s">
        <v>1581</v>
      </c>
      <c r="U238" s="622"/>
      <c r="V238" s="614" t="s">
        <v>8236</v>
      </c>
      <c r="W238" s="614" t="s">
        <v>7327</v>
      </c>
      <c r="X238" s="614"/>
      <c r="Y238" s="614"/>
      <c r="Z238" s="615" t="s">
        <v>8237</v>
      </c>
      <c r="AA238" s="623" t="s">
        <v>1581</v>
      </c>
      <c r="AB238" s="624" t="s">
        <v>44</v>
      </c>
      <c r="AC238" s="81"/>
      <c r="AD238" s="371" t="s">
        <v>7417</v>
      </c>
      <c r="AE238" s="81" t="str">
        <f t="shared" si="30"/>
        <v>#REF!</v>
      </c>
    </row>
    <row r="239" ht="15.75" customHeight="1">
      <c r="A239" s="727"/>
      <c r="B239" s="686"/>
      <c r="C239" s="686"/>
      <c r="D239" s="686"/>
      <c r="E239" s="686"/>
      <c r="F239" s="686"/>
      <c r="G239" s="686"/>
      <c r="H239" s="686"/>
      <c r="I239" s="686"/>
      <c r="J239" s="686"/>
      <c r="K239" s="686"/>
      <c r="L239" s="686"/>
      <c r="M239" s="686"/>
      <c r="N239" s="728" t="s">
        <v>8238</v>
      </c>
      <c r="O239" s="729" t="s">
        <v>8239</v>
      </c>
      <c r="P239" s="646" t="s">
        <v>224</v>
      </c>
      <c r="Q239" s="646"/>
      <c r="R239" s="644">
        <v>226.0</v>
      </c>
      <c r="S239" s="613">
        <f t="shared" si="27"/>
        <v>5.29</v>
      </c>
      <c r="T239" s="729"/>
      <c r="U239" s="729"/>
      <c r="V239" s="614" t="s">
        <v>8240</v>
      </c>
      <c r="W239" s="614" t="s">
        <v>7327</v>
      </c>
      <c r="X239" s="614"/>
      <c r="Y239" s="614"/>
      <c r="Z239" s="615" t="s">
        <v>2801</v>
      </c>
      <c r="AA239" s="729" t="s">
        <v>260</v>
      </c>
      <c r="AB239" s="729" t="s">
        <v>260</v>
      </c>
      <c r="AE239" s="9" t="str">
        <f t="shared" si="30"/>
        <v>#REF!</v>
      </c>
    </row>
    <row r="240" ht="15.75" customHeight="1">
      <c r="A240" s="712"/>
      <c r="B240" s="610"/>
      <c r="C240" s="610"/>
      <c r="D240" s="610"/>
      <c r="E240" s="610"/>
      <c r="F240" s="610"/>
      <c r="G240" s="610"/>
      <c r="H240" s="610"/>
      <c r="I240" s="610"/>
      <c r="J240" s="610"/>
      <c r="K240" s="610"/>
      <c r="L240" s="610"/>
      <c r="M240" s="610"/>
      <c r="N240" s="611" t="s">
        <v>8241</v>
      </c>
      <c r="O240" s="718" t="s">
        <v>8242</v>
      </c>
      <c r="P240" s="612" t="s">
        <v>224</v>
      </c>
      <c r="Q240" s="612"/>
      <c r="R240" s="611">
        <v>227.0</v>
      </c>
      <c r="S240" s="613">
        <f t="shared" si="27"/>
        <v>5.29</v>
      </c>
      <c r="T240" s="622" t="str">
        <f t="shared" ref="T240:T242" si="34">DATE(YEAR(V240)+2,MONTH(V240),DAY(V240))</f>
        <v>#NUM!</v>
      </c>
      <c r="U240" s="622"/>
      <c r="V240" s="614" t="s">
        <v>8240</v>
      </c>
      <c r="W240" s="614" t="s">
        <v>7327</v>
      </c>
      <c r="X240" s="614"/>
      <c r="Y240" s="614"/>
      <c r="Z240" s="615" t="s">
        <v>2801</v>
      </c>
      <c r="AA240" s="626" t="s">
        <v>107</v>
      </c>
      <c r="AB240" s="633" t="s">
        <v>7381</v>
      </c>
      <c r="AC240" s="9" t="s">
        <v>7375</v>
      </c>
      <c r="AE240" s="9" t="str">
        <f t="shared" si="30"/>
        <v>#REF!</v>
      </c>
    </row>
    <row r="241" ht="15.75" customHeight="1">
      <c r="A241" s="712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42" t="s">
        <v>8243</v>
      </c>
      <c r="O241" s="673" t="s">
        <v>8244</v>
      </c>
      <c r="P241" s="641" t="s">
        <v>224</v>
      </c>
      <c r="Q241" s="641"/>
      <c r="R241" s="642">
        <v>228.0</v>
      </c>
      <c r="S241" s="613">
        <f t="shared" si="27"/>
        <v>5.29</v>
      </c>
      <c r="T241" s="622" t="str">
        <f t="shared" si="34"/>
        <v>#NUM!</v>
      </c>
      <c r="U241" s="622"/>
      <c r="V241" s="614" t="s">
        <v>8245</v>
      </c>
      <c r="W241" s="614" t="s">
        <v>7327</v>
      </c>
      <c r="X241" s="614"/>
      <c r="Y241" s="614"/>
      <c r="Z241" s="615" t="s">
        <v>8246</v>
      </c>
      <c r="AA241" s="626" t="s">
        <v>107</v>
      </c>
      <c r="AB241" s="624" t="s">
        <v>44</v>
      </c>
      <c r="AE241" s="9" t="str">
        <f t="shared" si="30"/>
        <v>#REF!</v>
      </c>
    </row>
    <row r="242" ht="15.75" customHeight="1">
      <c r="A242" s="712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1" t="s">
        <v>8247</v>
      </c>
      <c r="O242" s="621" t="s">
        <v>8248</v>
      </c>
      <c r="P242" s="612" t="s">
        <v>3643</v>
      </c>
      <c r="Q242" s="612"/>
      <c r="R242" s="611">
        <v>229.0</v>
      </c>
      <c r="S242" s="613">
        <f t="shared" si="27"/>
        <v>5.29</v>
      </c>
      <c r="T242" s="622" t="str">
        <f t="shared" si="34"/>
        <v>#NUM!</v>
      </c>
      <c r="U242" s="622"/>
      <c r="V242" s="614" t="s">
        <v>8249</v>
      </c>
      <c r="W242" s="614" t="s">
        <v>7327</v>
      </c>
      <c r="X242" s="614"/>
      <c r="Y242" s="614"/>
      <c r="Z242" s="615" t="s">
        <v>8250</v>
      </c>
      <c r="AA242" s="626" t="s">
        <v>107</v>
      </c>
      <c r="AB242" s="624" t="s">
        <v>44</v>
      </c>
      <c r="AC242" s="81"/>
      <c r="AD242" s="371" t="s">
        <v>8251</v>
      </c>
      <c r="AE242" s="81" t="str">
        <f t="shared" si="30"/>
        <v>#REF!</v>
      </c>
    </row>
    <row r="243" ht="15.75" customHeight="1">
      <c r="A243" s="712"/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1" t="s">
        <v>8247</v>
      </c>
      <c r="O243" s="621" t="s">
        <v>8248</v>
      </c>
      <c r="P243" s="612" t="s">
        <v>3643</v>
      </c>
      <c r="Q243" s="612"/>
      <c r="R243" s="611">
        <v>230.0</v>
      </c>
      <c r="S243" s="613">
        <f t="shared" si="27"/>
        <v>5.29</v>
      </c>
      <c r="T243" s="622" t="s">
        <v>1581</v>
      </c>
      <c r="U243" s="622"/>
      <c r="V243" s="614" t="s">
        <v>8249</v>
      </c>
      <c r="W243" s="614" t="s">
        <v>7327</v>
      </c>
      <c r="X243" s="614"/>
      <c r="Y243" s="614"/>
      <c r="Z243" s="615" t="s">
        <v>8250</v>
      </c>
      <c r="AA243" s="623" t="s">
        <v>1581</v>
      </c>
      <c r="AB243" s="624" t="s">
        <v>44</v>
      </c>
      <c r="AC243" s="81"/>
      <c r="AD243" s="371" t="s">
        <v>8251</v>
      </c>
      <c r="AE243" s="81" t="str">
        <f t="shared" si="30"/>
        <v>#REF!</v>
      </c>
    </row>
    <row r="244" ht="15.75" customHeight="1">
      <c r="A244" s="712"/>
      <c r="B244" s="610"/>
      <c r="C244" s="610"/>
      <c r="D244" s="610"/>
      <c r="E244" s="610"/>
      <c r="F244" s="610"/>
      <c r="G244" s="610"/>
      <c r="H244" s="610"/>
      <c r="I244" s="610"/>
      <c r="J244" s="610"/>
      <c r="K244" s="610"/>
      <c r="L244" s="610"/>
      <c r="M244" s="610"/>
      <c r="N244" s="611" t="s">
        <v>8247</v>
      </c>
      <c r="O244" s="621" t="s">
        <v>8248</v>
      </c>
      <c r="P244" s="612" t="s">
        <v>3643</v>
      </c>
      <c r="Q244" s="612"/>
      <c r="R244" s="611">
        <v>231.0</v>
      </c>
      <c r="S244" s="613">
        <f t="shared" si="27"/>
        <v>5.29</v>
      </c>
      <c r="T244" s="622" t="s">
        <v>1581</v>
      </c>
      <c r="U244" s="622"/>
      <c r="V244" s="614" t="s">
        <v>8249</v>
      </c>
      <c r="W244" s="614" t="s">
        <v>7327</v>
      </c>
      <c r="X244" s="614"/>
      <c r="Y244" s="614"/>
      <c r="Z244" s="615" t="s">
        <v>8250</v>
      </c>
      <c r="AA244" s="623" t="s">
        <v>1581</v>
      </c>
      <c r="AB244" s="624" t="s">
        <v>44</v>
      </c>
      <c r="AC244" s="81"/>
      <c r="AD244" s="371" t="s">
        <v>8251</v>
      </c>
      <c r="AE244" s="81" t="str">
        <f t="shared" si="30"/>
        <v>#REF!</v>
      </c>
    </row>
    <row r="245" ht="15.75" customHeight="1">
      <c r="A245" s="712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44" t="s">
        <v>8252</v>
      </c>
      <c r="O245" s="645" t="s">
        <v>8253</v>
      </c>
      <c r="P245" s="730" t="s">
        <v>8254</v>
      </c>
      <c r="Q245" s="646"/>
      <c r="R245" s="644">
        <v>232.0</v>
      </c>
      <c r="S245" s="613">
        <f t="shared" si="27"/>
        <v>5.29</v>
      </c>
      <c r="T245" s="622">
        <f t="shared" ref="T245:T247" si="35">DATE(YEAR(V245)+2,MONTH(V245),DAY(V245))</f>
        <v>730</v>
      </c>
      <c r="U245" s="622"/>
      <c r="V245" s="614"/>
      <c r="W245" s="614" t="s">
        <v>7327</v>
      </c>
      <c r="X245" s="614"/>
      <c r="Y245" s="614"/>
      <c r="Z245" s="615"/>
      <c r="AA245" s="647" t="s">
        <v>41</v>
      </c>
      <c r="AB245" s="624" t="s">
        <v>44</v>
      </c>
      <c r="AE245" s="9" t="str">
        <f t="shared" si="30"/>
        <v>#REF!</v>
      </c>
    </row>
    <row r="246" ht="15.75" customHeight="1">
      <c r="A246" s="712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1" t="s">
        <v>8255</v>
      </c>
      <c r="O246" s="621" t="s">
        <v>8256</v>
      </c>
      <c r="P246" s="612" t="s">
        <v>8257</v>
      </c>
      <c r="Q246" s="612"/>
      <c r="R246" s="611">
        <v>233.0</v>
      </c>
      <c r="S246" s="613">
        <f t="shared" si="27"/>
        <v>5.29</v>
      </c>
      <c r="T246" s="622" t="str">
        <f t="shared" si="35"/>
        <v>#NUM!</v>
      </c>
      <c r="U246" s="622"/>
      <c r="V246" s="614" t="s">
        <v>8258</v>
      </c>
      <c r="W246" s="614" t="s">
        <v>7327</v>
      </c>
      <c r="X246" s="614"/>
      <c r="Y246" s="614"/>
      <c r="Z246" s="615" t="s">
        <v>8259</v>
      </c>
      <c r="AA246" s="626" t="s">
        <v>107</v>
      </c>
      <c r="AB246" s="633" t="s">
        <v>7381</v>
      </c>
      <c r="AE246" s="9" t="str">
        <f t="shared" si="30"/>
        <v>#REF!</v>
      </c>
    </row>
    <row r="247" ht="15.75" customHeight="1">
      <c r="A247" s="712"/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1" t="s">
        <v>8260</v>
      </c>
      <c r="O247" s="621" t="s">
        <v>8261</v>
      </c>
      <c r="P247" s="612" t="s">
        <v>1755</v>
      </c>
      <c r="Q247" s="612"/>
      <c r="R247" s="611">
        <v>234.0</v>
      </c>
      <c r="S247" s="613">
        <f t="shared" si="27"/>
        <v>5.29</v>
      </c>
      <c r="T247" s="622" t="str">
        <f t="shared" si="35"/>
        <v>#NUM!</v>
      </c>
      <c r="U247" s="622"/>
      <c r="V247" s="614" t="s">
        <v>8262</v>
      </c>
      <c r="W247" s="614" t="s">
        <v>7327</v>
      </c>
      <c r="X247" s="614"/>
      <c r="Y247" s="614"/>
      <c r="Z247" s="615" t="s">
        <v>8263</v>
      </c>
      <c r="AA247" s="626" t="s">
        <v>107</v>
      </c>
      <c r="AB247" s="633" t="s">
        <v>7381</v>
      </c>
      <c r="AE247" s="9" t="str">
        <f t="shared" si="30"/>
        <v>#REF!</v>
      </c>
    </row>
    <row r="248" ht="15.75" customHeight="1">
      <c r="A248" s="731"/>
      <c r="B248" s="732"/>
      <c r="C248" s="732"/>
      <c r="D248" s="732"/>
      <c r="E248" s="732"/>
      <c r="F248" s="732"/>
      <c r="G248" s="732"/>
      <c r="H248" s="732"/>
      <c r="I248" s="732"/>
      <c r="J248" s="732"/>
      <c r="K248" s="732"/>
      <c r="L248" s="732"/>
      <c r="M248" s="732"/>
      <c r="N248" s="733" t="s">
        <v>8264</v>
      </c>
      <c r="O248" s="621" t="s">
        <v>8265</v>
      </c>
      <c r="P248" s="734" t="s">
        <v>1755</v>
      </c>
      <c r="Q248" s="734"/>
      <c r="R248" s="611">
        <v>235.0</v>
      </c>
      <c r="S248" s="613">
        <f t="shared" si="27"/>
        <v>5.29</v>
      </c>
      <c r="T248" s="622">
        <v>45720.0</v>
      </c>
      <c r="U248" s="622"/>
      <c r="V248" s="614"/>
      <c r="W248" s="614" t="s">
        <v>7327</v>
      </c>
      <c r="X248" s="614"/>
      <c r="Y248" s="614"/>
      <c r="Z248" s="615"/>
      <c r="AA248" s="697" t="s">
        <v>260</v>
      </c>
      <c r="AB248" s="631" t="s">
        <v>260</v>
      </c>
      <c r="AC248" s="9" t="s">
        <v>260</v>
      </c>
      <c r="AE248" s="9" t="str">
        <f t="shared" si="30"/>
        <v>#REF!</v>
      </c>
    </row>
    <row r="249" ht="15.75" customHeight="1">
      <c r="A249" s="712"/>
      <c r="B249" s="610"/>
      <c r="C249" s="610"/>
      <c r="D249" s="610"/>
      <c r="E249" s="610"/>
      <c r="F249" s="610"/>
      <c r="G249" s="610"/>
      <c r="H249" s="610"/>
      <c r="I249" s="610"/>
      <c r="J249" s="610"/>
      <c r="K249" s="610"/>
      <c r="L249" s="610"/>
      <c r="M249" s="610"/>
      <c r="N249" s="611" t="s">
        <v>8266</v>
      </c>
      <c r="O249" s="621" t="s">
        <v>8267</v>
      </c>
      <c r="P249" s="612" t="s">
        <v>8268</v>
      </c>
      <c r="Q249" s="612"/>
      <c r="R249" s="611">
        <v>236.0</v>
      </c>
      <c r="S249" s="613">
        <f t="shared" si="27"/>
        <v>5.29</v>
      </c>
      <c r="T249" s="622" t="str">
        <f>DATE(YEAR(V249)+2,MONTH(V249),DAY(V249))</f>
        <v>#NUM!</v>
      </c>
      <c r="U249" s="622"/>
      <c r="V249" s="614" t="s">
        <v>8269</v>
      </c>
      <c r="W249" s="614" t="s">
        <v>7327</v>
      </c>
      <c r="X249" s="614"/>
      <c r="Y249" s="614"/>
      <c r="Z249" s="615" t="s">
        <v>8270</v>
      </c>
      <c r="AA249" s="626" t="s">
        <v>107</v>
      </c>
      <c r="AB249" s="633" t="s">
        <v>7381</v>
      </c>
      <c r="AE249" s="9" t="str">
        <f t="shared" si="30"/>
        <v>#REF!</v>
      </c>
    </row>
    <row r="250" ht="15.75" customHeight="1">
      <c r="A250" s="712"/>
      <c r="B250" s="610"/>
      <c r="C250" s="610"/>
      <c r="D250" s="610"/>
      <c r="E250" s="610"/>
      <c r="F250" s="610"/>
      <c r="G250" s="610"/>
      <c r="H250" s="610"/>
      <c r="I250" s="610"/>
      <c r="J250" s="610"/>
      <c r="K250" s="610"/>
      <c r="L250" s="610"/>
      <c r="M250" s="610"/>
      <c r="N250" s="611" t="s">
        <v>8271</v>
      </c>
      <c r="O250" s="621" t="s">
        <v>8272</v>
      </c>
      <c r="P250" s="612" t="s">
        <v>1755</v>
      </c>
      <c r="Q250" s="612"/>
      <c r="R250" s="611">
        <v>237.0</v>
      </c>
      <c r="S250" s="613">
        <f t="shared" si="27"/>
        <v>5.29</v>
      </c>
      <c r="T250" s="622" t="s">
        <v>1581</v>
      </c>
      <c r="U250" s="622"/>
      <c r="V250" s="614" t="s">
        <v>8269</v>
      </c>
      <c r="W250" s="614" t="s">
        <v>7327</v>
      </c>
      <c r="X250" s="614"/>
      <c r="Y250" s="614"/>
      <c r="Z250" s="615" t="s">
        <v>8270</v>
      </c>
      <c r="AA250" s="623" t="s">
        <v>1581</v>
      </c>
      <c r="AB250" s="633" t="s">
        <v>7381</v>
      </c>
      <c r="AE250" s="9" t="str">
        <f t="shared" si="30"/>
        <v>#REF!</v>
      </c>
    </row>
    <row r="251" ht="15.75" customHeight="1">
      <c r="A251" s="712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1" t="s">
        <v>8273</v>
      </c>
      <c r="O251" s="621" t="s">
        <v>8274</v>
      </c>
      <c r="P251" s="612" t="s">
        <v>1755</v>
      </c>
      <c r="Q251" s="612"/>
      <c r="R251" s="611">
        <v>238.0</v>
      </c>
      <c r="S251" s="613">
        <f t="shared" si="27"/>
        <v>5.29</v>
      </c>
      <c r="T251" s="622" t="str">
        <f t="shared" ref="T251:T252" si="36">DATE(YEAR(V251)+2,MONTH(V251),DAY(V251))</f>
        <v>#NUM!</v>
      </c>
      <c r="U251" s="622"/>
      <c r="V251" s="614" t="s">
        <v>8275</v>
      </c>
      <c r="W251" s="614" t="s">
        <v>7327</v>
      </c>
      <c r="X251" s="614"/>
      <c r="Y251" s="614"/>
      <c r="Z251" s="615" t="s">
        <v>8276</v>
      </c>
      <c r="AA251" s="626" t="s">
        <v>107</v>
      </c>
      <c r="AB251" s="633" t="s">
        <v>7381</v>
      </c>
      <c r="AC251" s="9" t="s">
        <v>7375</v>
      </c>
      <c r="AE251" s="9" t="str">
        <f t="shared" si="30"/>
        <v>#REF!</v>
      </c>
    </row>
    <row r="252" ht="15.75" customHeight="1">
      <c r="A252" s="712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42" t="s">
        <v>8277</v>
      </c>
      <c r="O252" s="673" t="s">
        <v>8278</v>
      </c>
      <c r="P252" s="641" t="s">
        <v>1755</v>
      </c>
      <c r="Q252" s="641"/>
      <c r="R252" s="642">
        <v>239.0</v>
      </c>
      <c r="S252" s="613">
        <f t="shared" si="27"/>
        <v>5.29</v>
      </c>
      <c r="T252" s="622" t="str">
        <f t="shared" si="36"/>
        <v>#NUM!</v>
      </c>
      <c r="U252" s="622"/>
      <c r="V252" s="614" t="s">
        <v>8275</v>
      </c>
      <c r="W252" s="614" t="s">
        <v>7327</v>
      </c>
      <c r="X252" s="614"/>
      <c r="Y252" s="614"/>
      <c r="Z252" s="615" t="s">
        <v>8279</v>
      </c>
      <c r="AA252" s="626" t="s">
        <v>107</v>
      </c>
      <c r="AB252" s="633" t="s">
        <v>7381</v>
      </c>
      <c r="AC252" s="9" t="s">
        <v>7375</v>
      </c>
      <c r="AE252" s="9" t="str">
        <f t="shared" si="30"/>
        <v>#REF!</v>
      </c>
    </row>
    <row r="253" ht="15.75" customHeight="1">
      <c r="A253" s="712"/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1" t="s">
        <v>8280</v>
      </c>
      <c r="O253" s="621" t="s">
        <v>8281</v>
      </c>
      <c r="P253" s="612" t="s">
        <v>1755</v>
      </c>
      <c r="Q253" s="612"/>
      <c r="R253" s="611">
        <v>240.0</v>
      </c>
      <c r="S253" s="613">
        <f t="shared" si="27"/>
        <v>5.29</v>
      </c>
      <c r="T253" s="622" t="s">
        <v>1581</v>
      </c>
      <c r="U253" s="622"/>
      <c r="V253" s="614" t="s">
        <v>8282</v>
      </c>
      <c r="W253" s="614" t="s">
        <v>7327</v>
      </c>
      <c r="X253" s="614"/>
      <c r="Y253" s="614"/>
      <c r="Z253" s="615" t="s">
        <v>8283</v>
      </c>
      <c r="AA253" s="623" t="s">
        <v>1581</v>
      </c>
      <c r="AB253" s="633" t="s">
        <v>7381</v>
      </c>
      <c r="AC253" s="81" t="s">
        <v>7375</v>
      </c>
      <c r="AD253" s="371" t="s">
        <v>7417</v>
      </c>
      <c r="AE253" s="81" t="str">
        <f t="shared" si="30"/>
        <v>#REF!</v>
      </c>
    </row>
    <row r="254" ht="15.75" customHeight="1">
      <c r="A254" s="712"/>
      <c r="B254" s="610"/>
      <c r="C254" s="610"/>
      <c r="D254" s="610"/>
      <c r="E254" s="610"/>
      <c r="F254" s="610"/>
      <c r="G254" s="610"/>
      <c r="H254" s="610"/>
      <c r="I254" s="610"/>
      <c r="J254" s="610"/>
      <c r="K254" s="610"/>
      <c r="L254" s="610"/>
      <c r="M254" s="610"/>
      <c r="N254" s="611" t="s">
        <v>8280</v>
      </c>
      <c r="O254" s="621" t="s">
        <v>8281</v>
      </c>
      <c r="P254" s="612" t="s">
        <v>1755</v>
      </c>
      <c r="Q254" s="612"/>
      <c r="R254" s="611">
        <v>241.0</v>
      </c>
      <c r="S254" s="613">
        <f t="shared" si="27"/>
        <v>5.29</v>
      </c>
      <c r="T254" s="622" t="s">
        <v>1581</v>
      </c>
      <c r="U254" s="622"/>
      <c r="V254" s="614" t="s">
        <v>8282</v>
      </c>
      <c r="W254" s="614" t="s">
        <v>7327</v>
      </c>
      <c r="X254" s="614"/>
      <c r="Y254" s="614"/>
      <c r="Z254" s="615" t="s">
        <v>8283</v>
      </c>
      <c r="AA254" s="623" t="s">
        <v>1581</v>
      </c>
      <c r="AB254" s="633" t="s">
        <v>7381</v>
      </c>
      <c r="AC254" s="81" t="s">
        <v>8284</v>
      </c>
      <c r="AD254" s="371" t="s">
        <v>7417</v>
      </c>
      <c r="AE254" s="81" t="str">
        <f t="shared" si="30"/>
        <v>#REF!</v>
      </c>
    </row>
    <row r="255" ht="15.75" customHeight="1">
      <c r="A255" s="712"/>
      <c r="B255" s="610"/>
      <c r="C255" s="610"/>
      <c r="D255" s="610"/>
      <c r="E255" s="610"/>
      <c r="F255" s="610"/>
      <c r="G255" s="610"/>
      <c r="H255" s="610"/>
      <c r="I255" s="610"/>
      <c r="J255" s="610"/>
      <c r="K255" s="610"/>
      <c r="L255" s="610"/>
      <c r="M255" s="610"/>
      <c r="N255" s="644" t="s">
        <v>8285</v>
      </c>
      <c r="O255" s="645" t="s">
        <v>8286</v>
      </c>
      <c r="P255" s="646" t="s">
        <v>1755</v>
      </c>
      <c r="Q255" s="646"/>
      <c r="R255" s="644">
        <v>242.0</v>
      </c>
      <c r="S255" s="613">
        <f t="shared" si="27"/>
        <v>5.29</v>
      </c>
      <c r="T255" s="622" t="s">
        <v>1581</v>
      </c>
      <c r="U255" s="622"/>
      <c r="V255" s="614" t="s">
        <v>8287</v>
      </c>
      <c r="W255" s="614" t="s">
        <v>7327</v>
      </c>
      <c r="X255" s="614"/>
      <c r="Y255" s="614"/>
      <c r="Z255" s="615" t="s">
        <v>8283</v>
      </c>
      <c r="AA255" s="623" t="s">
        <v>1581</v>
      </c>
      <c r="AB255" s="624" t="s">
        <v>44</v>
      </c>
      <c r="AE255" s="9" t="str">
        <f t="shared" si="30"/>
        <v>#REF!</v>
      </c>
    </row>
    <row r="256" ht="15.75" customHeight="1">
      <c r="A256" s="712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1" t="s">
        <v>8288</v>
      </c>
      <c r="O256" s="621" t="s">
        <v>8289</v>
      </c>
      <c r="P256" s="612" t="s">
        <v>1755</v>
      </c>
      <c r="Q256" s="612"/>
      <c r="R256" s="611">
        <v>243.0</v>
      </c>
      <c r="S256" s="613">
        <f t="shared" si="27"/>
        <v>5.29</v>
      </c>
      <c r="T256" s="622" t="str">
        <f>DATE(YEAR(V256)+2,MONTH(V256),DAY(V256))</f>
        <v>#NUM!</v>
      </c>
      <c r="U256" s="622"/>
      <c r="V256" s="614" t="s">
        <v>8282</v>
      </c>
      <c r="W256" s="614" t="s">
        <v>7327</v>
      </c>
      <c r="X256" s="614"/>
      <c r="Y256" s="614"/>
      <c r="Z256" s="615" t="s">
        <v>8283</v>
      </c>
      <c r="AA256" s="626" t="s">
        <v>107</v>
      </c>
      <c r="AB256" s="624" t="s">
        <v>44</v>
      </c>
      <c r="AE256" s="9" t="str">
        <f t="shared" si="30"/>
        <v>#REF!</v>
      </c>
    </row>
    <row r="257" ht="15.75" customHeight="1">
      <c r="A257" s="712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42" t="s">
        <v>8290</v>
      </c>
      <c r="O257" s="673" t="s">
        <v>8291</v>
      </c>
      <c r="P257" s="641" t="s">
        <v>1755</v>
      </c>
      <c r="Q257" s="641"/>
      <c r="R257" s="642">
        <v>244.0</v>
      </c>
      <c r="S257" s="613">
        <f t="shared" si="27"/>
        <v>5.29</v>
      </c>
      <c r="T257" s="622">
        <v>45138.0</v>
      </c>
      <c r="U257" s="622"/>
      <c r="V257" s="614" t="s">
        <v>8292</v>
      </c>
      <c r="W257" s="614" t="s">
        <v>7327</v>
      </c>
      <c r="X257" s="614"/>
      <c r="Y257" s="614"/>
      <c r="Z257" s="615" t="s">
        <v>8293</v>
      </c>
      <c r="AA257" s="626" t="s">
        <v>107</v>
      </c>
      <c r="AB257" s="633" t="s">
        <v>7381</v>
      </c>
      <c r="AE257" s="9" t="str">
        <f t="shared" si="30"/>
        <v>#REF!</v>
      </c>
    </row>
    <row r="258" ht="15.75" customHeight="1">
      <c r="A258" s="712"/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1" t="s">
        <v>8294</v>
      </c>
      <c r="O258" s="621" t="s">
        <v>8295</v>
      </c>
      <c r="P258" s="612" t="s">
        <v>1755</v>
      </c>
      <c r="Q258" s="612"/>
      <c r="R258" s="611">
        <v>245.0</v>
      </c>
      <c r="S258" s="613">
        <f t="shared" si="27"/>
        <v>5.29</v>
      </c>
      <c r="T258" s="622" t="s">
        <v>1581</v>
      </c>
      <c r="U258" s="622"/>
      <c r="V258" s="614" t="s">
        <v>8296</v>
      </c>
      <c r="W258" s="614" t="s">
        <v>7327</v>
      </c>
      <c r="X258" s="614"/>
      <c r="Y258" s="614"/>
      <c r="Z258" s="615" t="s">
        <v>8297</v>
      </c>
      <c r="AA258" s="623" t="s">
        <v>1581</v>
      </c>
      <c r="AB258" s="624" t="s">
        <v>44</v>
      </c>
      <c r="AC258" s="81"/>
      <c r="AD258" s="371" t="s">
        <v>8103</v>
      </c>
      <c r="AE258" s="81" t="str">
        <f t="shared" si="30"/>
        <v>#REF!</v>
      </c>
    </row>
    <row r="259" ht="15.75" customHeight="1">
      <c r="A259" s="712"/>
      <c r="B259" s="610"/>
      <c r="C259" s="610"/>
      <c r="D259" s="610"/>
      <c r="E259" s="610"/>
      <c r="F259" s="610"/>
      <c r="G259" s="610"/>
      <c r="H259" s="610"/>
      <c r="I259" s="610"/>
      <c r="J259" s="610"/>
      <c r="K259" s="610"/>
      <c r="L259" s="610"/>
      <c r="M259" s="610"/>
      <c r="N259" s="611" t="s">
        <v>8294</v>
      </c>
      <c r="O259" s="621" t="s">
        <v>8295</v>
      </c>
      <c r="P259" s="612" t="s">
        <v>1755</v>
      </c>
      <c r="Q259" s="612"/>
      <c r="R259" s="611">
        <v>246.0</v>
      </c>
      <c r="S259" s="613">
        <f t="shared" si="27"/>
        <v>5.29</v>
      </c>
      <c r="T259" s="622" t="s">
        <v>1581</v>
      </c>
      <c r="U259" s="622"/>
      <c r="V259" s="614" t="s">
        <v>8296</v>
      </c>
      <c r="W259" s="614" t="s">
        <v>7327</v>
      </c>
      <c r="X259" s="614"/>
      <c r="Y259" s="614"/>
      <c r="Z259" s="615" t="s">
        <v>8297</v>
      </c>
      <c r="AA259" s="623" t="s">
        <v>1581</v>
      </c>
      <c r="AB259" s="624" t="s">
        <v>44</v>
      </c>
      <c r="AC259" s="81"/>
      <c r="AD259" s="371" t="s">
        <v>8103</v>
      </c>
      <c r="AE259" s="81" t="str">
        <f t="shared" si="30"/>
        <v>#REF!</v>
      </c>
    </row>
    <row r="260" ht="26.25" customHeight="1">
      <c r="A260" s="712"/>
      <c r="B260" s="610"/>
      <c r="C260" s="610"/>
      <c r="D260" s="610"/>
      <c r="E260" s="610"/>
      <c r="F260" s="610"/>
      <c r="G260" s="610"/>
      <c r="H260" s="610"/>
      <c r="I260" s="610"/>
      <c r="J260" s="610"/>
      <c r="K260" s="610"/>
      <c r="L260" s="610"/>
      <c r="M260" s="610"/>
      <c r="N260" s="611" t="s">
        <v>8294</v>
      </c>
      <c r="O260" s="621" t="s">
        <v>8295</v>
      </c>
      <c r="P260" s="612" t="s">
        <v>1755</v>
      </c>
      <c r="Q260" s="612"/>
      <c r="R260" s="611">
        <v>247.0</v>
      </c>
      <c r="S260" s="613">
        <f t="shared" si="27"/>
        <v>5.29</v>
      </c>
      <c r="T260" s="622" t="s">
        <v>1581</v>
      </c>
      <c r="U260" s="622"/>
      <c r="V260" s="614" t="s">
        <v>8296</v>
      </c>
      <c r="W260" s="614" t="s">
        <v>7327</v>
      </c>
      <c r="X260" s="614"/>
      <c r="Y260" s="614"/>
      <c r="Z260" s="615" t="s">
        <v>8297</v>
      </c>
      <c r="AA260" s="623" t="s">
        <v>1581</v>
      </c>
      <c r="AB260" s="624" t="s">
        <v>44</v>
      </c>
      <c r="AC260" s="81"/>
      <c r="AD260" s="371" t="s">
        <v>8103</v>
      </c>
      <c r="AE260" s="81" t="str">
        <f t="shared" si="30"/>
        <v>#REF!</v>
      </c>
    </row>
    <row r="261" ht="15.75" customHeight="1">
      <c r="A261" s="735"/>
      <c r="B261" s="736"/>
      <c r="C261" s="736"/>
      <c r="D261" s="736"/>
      <c r="E261" s="736"/>
      <c r="F261" s="736"/>
      <c r="G261" s="736"/>
      <c r="H261" s="736"/>
      <c r="I261" s="736"/>
      <c r="J261" s="736"/>
      <c r="K261" s="736"/>
      <c r="L261" s="736"/>
      <c r="M261" s="736"/>
      <c r="N261" s="737" t="s">
        <v>8298</v>
      </c>
      <c r="O261" s="621" t="s">
        <v>8299</v>
      </c>
      <c r="P261" s="612" t="s">
        <v>1755</v>
      </c>
      <c r="Q261" s="612"/>
      <c r="R261" s="611">
        <v>248.0</v>
      </c>
      <c r="S261" s="613">
        <f t="shared" si="27"/>
        <v>5.29</v>
      </c>
      <c r="T261" s="622" t="str">
        <f>DATE(YEAR(V261)+2,MONTH(V261),DAY(V261))</f>
        <v>#NUM!</v>
      </c>
      <c r="U261" s="622"/>
      <c r="V261" s="614" t="s">
        <v>8300</v>
      </c>
      <c r="W261" s="614" t="s">
        <v>7327</v>
      </c>
      <c r="X261" s="614"/>
      <c r="Y261" s="614"/>
      <c r="Z261" s="615" t="s">
        <v>8301</v>
      </c>
      <c r="AA261" s="626" t="s">
        <v>107</v>
      </c>
      <c r="AB261" s="633" t="s">
        <v>7381</v>
      </c>
      <c r="AC261" s="81" t="s">
        <v>8189</v>
      </c>
      <c r="AD261" s="371" t="s">
        <v>7417</v>
      </c>
      <c r="AE261" s="81" t="s">
        <v>8302</v>
      </c>
    </row>
    <row r="262" ht="15.75" customHeight="1">
      <c r="A262" s="712"/>
      <c r="B262" s="610"/>
      <c r="C262" s="610"/>
      <c r="D262" s="610"/>
      <c r="E262" s="610"/>
      <c r="F262" s="610"/>
      <c r="G262" s="610"/>
      <c r="H262" s="610"/>
      <c r="I262" s="610"/>
      <c r="J262" s="610"/>
      <c r="K262" s="610"/>
      <c r="L262" s="610"/>
      <c r="M262" s="610"/>
      <c r="N262" s="611" t="s">
        <v>8303</v>
      </c>
      <c r="O262" s="621" t="s">
        <v>8304</v>
      </c>
      <c r="P262" s="612" t="s">
        <v>1755</v>
      </c>
      <c r="Q262" s="612"/>
      <c r="R262" s="611">
        <v>249.0</v>
      </c>
      <c r="S262" s="613">
        <f t="shared" si="27"/>
        <v>5.29</v>
      </c>
      <c r="T262" s="622">
        <v>45778.0</v>
      </c>
      <c r="U262" s="622"/>
      <c r="V262" s="614" t="s">
        <v>8300</v>
      </c>
      <c r="W262" s="614" t="s">
        <v>7327</v>
      </c>
      <c r="X262" s="614"/>
      <c r="Y262" s="614"/>
      <c r="Z262" s="615" t="s">
        <v>8301</v>
      </c>
      <c r="AA262" s="626" t="s">
        <v>107</v>
      </c>
      <c r="AB262" s="633" t="s">
        <v>260</v>
      </c>
      <c r="AC262" s="81" t="s">
        <v>260</v>
      </c>
      <c r="AD262" s="371" t="s">
        <v>260</v>
      </c>
      <c r="AE262" s="81" t="s">
        <v>260</v>
      </c>
    </row>
    <row r="263" ht="15.75" customHeight="1">
      <c r="A263" s="712"/>
      <c r="B263" s="610"/>
      <c r="C263" s="610"/>
      <c r="D263" s="610"/>
      <c r="E263" s="610"/>
      <c r="F263" s="610"/>
      <c r="G263" s="610"/>
      <c r="H263" s="610"/>
      <c r="I263" s="610"/>
      <c r="J263" s="610"/>
      <c r="K263" s="610"/>
      <c r="L263" s="610"/>
      <c r="M263" s="610"/>
      <c r="N263" s="644" t="s">
        <v>8305</v>
      </c>
      <c r="O263" s="645" t="s">
        <v>8306</v>
      </c>
      <c r="P263" s="646" t="s">
        <v>224</v>
      </c>
      <c r="Q263" s="646"/>
      <c r="R263" s="644">
        <v>250.0</v>
      </c>
      <c r="S263" s="613">
        <f t="shared" si="27"/>
        <v>5.29</v>
      </c>
      <c r="T263" s="622" t="str">
        <f>DATE(YEAR(V263)+2,MONTH(V263),DAY(V263))</f>
        <v>#NUM!</v>
      </c>
      <c r="U263" s="622"/>
      <c r="V263" s="614" t="s">
        <v>8307</v>
      </c>
      <c r="W263" s="614" t="s">
        <v>7327</v>
      </c>
      <c r="X263" s="614"/>
      <c r="Y263" s="614"/>
      <c r="Z263" s="615" t="s">
        <v>8301</v>
      </c>
      <c r="AA263" s="626" t="s">
        <v>107</v>
      </c>
      <c r="AB263" s="624" t="s">
        <v>44</v>
      </c>
      <c r="AE263" s="9" t="str">
        <f t="shared" ref="AE263:AE274" si="37">CONCATENATE(O263," "," CON EL PUESTO NUMERO ",R263," CON EL GIRO ",P263," VIGENCIA DEL CONTRATO: ",AA263," LOCAL  ",AB263,", CONSTA EN EL SISTEMA: "," ",#REF!," ",AC263," ",AD263)</f>
        <v>#REF!</v>
      </c>
    </row>
    <row r="264" ht="15.75" customHeight="1">
      <c r="A264" s="712"/>
      <c r="B264" s="610"/>
      <c r="C264" s="610"/>
      <c r="D264" s="610"/>
      <c r="E264" s="610"/>
      <c r="F264" s="610"/>
      <c r="G264" s="610"/>
      <c r="H264" s="610"/>
      <c r="I264" s="610"/>
      <c r="J264" s="610"/>
      <c r="K264" s="610"/>
      <c r="L264" s="610"/>
      <c r="M264" s="610"/>
      <c r="N264" s="611" t="s">
        <v>8308</v>
      </c>
      <c r="O264" s="718" t="s">
        <v>8309</v>
      </c>
      <c r="P264" s="612" t="s">
        <v>52</v>
      </c>
      <c r="Q264" s="612"/>
      <c r="R264" s="611">
        <v>251.0</v>
      </c>
      <c r="S264" s="613">
        <v>5.29</v>
      </c>
      <c r="T264" s="622">
        <v>45138.0</v>
      </c>
      <c r="U264" s="622"/>
      <c r="V264" s="614" t="s">
        <v>8310</v>
      </c>
      <c r="W264" s="614" t="s">
        <v>7327</v>
      </c>
      <c r="X264" s="614"/>
      <c r="Y264" s="614"/>
      <c r="Z264" s="615" t="s">
        <v>8311</v>
      </c>
      <c r="AA264" s="626" t="s">
        <v>107</v>
      </c>
      <c r="AB264" s="624" t="s">
        <v>44</v>
      </c>
      <c r="AE264" s="9" t="str">
        <f t="shared" si="37"/>
        <v>#REF!</v>
      </c>
    </row>
    <row r="265" ht="15.75" customHeight="1">
      <c r="A265" s="712"/>
      <c r="B265" s="610"/>
      <c r="C265" s="610"/>
      <c r="D265" s="610"/>
      <c r="E265" s="610"/>
      <c r="F265" s="610"/>
      <c r="G265" s="610"/>
      <c r="H265" s="610"/>
      <c r="I265" s="610"/>
      <c r="J265" s="610"/>
      <c r="K265" s="610"/>
      <c r="L265" s="610"/>
      <c r="M265" s="610"/>
      <c r="N265" s="611" t="s">
        <v>8312</v>
      </c>
      <c r="O265" s="621" t="s">
        <v>8313</v>
      </c>
      <c r="P265" s="612" t="s">
        <v>224</v>
      </c>
      <c r="Q265" s="612"/>
      <c r="R265" s="611">
        <v>252.0</v>
      </c>
      <c r="S265" s="632">
        <v>5.29</v>
      </c>
      <c r="T265" s="622" t="s">
        <v>1581</v>
      </c>
      <c r="U265" s="622"/>
      <c r="V265" s="614" t="s">
        <v>8314</v>
      </c>
      <c r="W265" s="614" t="s">
        <v>7327</v>
      </c>
      <c r="X265" s="614"/>
      <c r="Y265" s="614"/>
      <c r="Z265" s="615" t="s">
        <v>8069</v>
      </c>
      <c r="AA265" s="623" t="s">
        <v>1581</v>
      </c>
      <c r="AB265" s="631" t="s">
        <v>5437</v>
      </c>
      <c r="AE265" s="9" t="str">
        <f t="shared" si="37"/>
        <v>#REF!</v>
      </c>
    </row>
    <row r="266" ht="15.75" customHeight="1">
      <c r="A266" s="738"/>
      <c r="B266" s="739"/>
      <c r="C266" s="739"/>
      <c r="D266" s="739"/>
      <c r="E266" s="739"/>
      <c r="F266" s="739"/>
      <c r="G266" s="739"/>
      <c r="H266" s="739"/>
      <c r="I266" s="739"/>
      <c r="J266" s="739"/>
      <c r="K266" s="739"/>
      <c r="L266" s="739"/>
      <c r="M266" s="739"/>
      <c r="N266" s="729"/>
      <c r="O266" s="729" t="s">
        <v>8315</v>
      </c>
      <c r="P266" s="612" t="s">
        <v>3976</v>
      </c>
      <c r="Q266" s="612"/>
      <c r="R266" s="611">
        <v>253.0</v>
      </c>
      <c r="S266" s="632">
        <v>5.29</v>
      </c>
      <c r="T266" s="729" t="s">
        <v>8316</v>
      </c>
      <c r="U266" s="729" t="s">
        <v>8317</v>
      </c>
      <c r="V266" s="614" t="s">
        <v>8318</v>
      </c>
      <c r="W266" s="614" t="s">
        <v>7327</v>
      </c>
      <c r="X266" s="614" t="s">
        <v>8319</v>
      </c>
      <c r="Y266" s="614"/>
      <c r="Z266" s="615" t="s">
        <v>8320</v>
      </c>
      <c r="AA266" s="729" t="s">
        <v>8321</v>
      </c>
      <c r="AB266" s="729" t="s">
        <v>8322</v>
      </c>
      <c r="AC266" s="99" t="s">
        <v>8323</v>
      </c>
      <c r="AE266" s="9" t="str">
        <f t="shared" si="37"/>
        <v>#REF!</v>
      </c>
    </row>
    <row r="267" ht="15.75" customHeight="1">
      <c r="A267" s="712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1" t="s">
        <v>8324</v>
      </c>
      <c r="O267" s="621" t="s">
        <v>8325</v>
      </c>
      <c r="P267" s="612" t="s">
        <v>8326</v>
      </c>
      <c r="Q267" s="612"/>
      <c r="R267" s="611">
        <v>254.0</v>
      </c>
      <c r="S267" s="632">
        <v>5.29</v>
      </c>
      <c r="T267" s="622" t="s">
        <v>1581</v>
      </c>
      <c r="U267" s="622"/>
      <c r="V267" s="614" t="s">
        <v>7949</v>
      </c>
      <c r="W267" s="614" t="s">
        <v>7327</v>
      </c>
      <c r="X267" s="614"/>
      <c r="Y267" s="614"/>
      <c r="Z267" s="615" t="s">
        <v>7950</v>
      </c>
      <c r="AA267" s="623" t="s">
        <v>1581</v>
      </c>
      <c r="AB267" s="631" t="s">
        <v>5437</v>
      </c>
      <c r="AE267" s="9" t="str">
        <f t="shared" si="37"/>
        <v>#REF!</v>
      </c>
    </row>
    <row r="268" ht="15.75" customHeight="1">
      <c r="A268" s="712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1" t="s">
        <v>8327</v>
      </c>
      <c r="O268" s="621" t="s">
        <v>8328</v>
      </c>
      <c r="P268" s="612" t="s">
        <v>8326</v>
      </c>
      <c r="Q268" s="612"/>
      <c r="R268" s="611">
        <v>255.0</v>
      </c>
      <c r="S268" s="632">
        <v>5.29</v>
      </c>
      <c r="T268" s="622" t="s">
        <v>1581</v>
      </c>
      <c r="U268" s="622"/>
      <c r="V268" s="614" t="s">
        <v>8329</v>
      </c>
      <c r="W268" s="614" t="s">
        <v>7327</v>
      </c>
      <c r="X268" s="614"/>
      <c r="Y268" s="614"/>
      <c r="Z268" s="615" t="s">
        <v>8330</v>
      </c>
      <c r="AA268" s="623" t="s">
        <v>1581</v>
      </c>
      <c r="AB268" s="631" t="s">
        <v>5437</v>
      </c>
      <c r="AE268" s="9" t="str">
        <f t="shared" si="37"/>
        <v>#REF!</v>
      </c>
    </row>
    <row r="269" ht="15.75" customHeight="1">
      <c r="A269" s="712"/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1" t="s">
        <v>8331</v>
      </c>
      <c r="O269" s="718" t="s">
        <v>8332</v>
      </c>
      <c r="P269" s="612" t="s">
        <v>1755</v>
      </c>
      <c r="Q269" s="612"/>
      <c r="R269" s="611">
        <v>256.0</v>
      </c>
      <c r="S269" s="632">
        <v>5.29</v>
      </c>
      <c r="T269" s="622" t="str">
        <f t="shared" ref="T269:T270" si="38">DATE(YEAR(V269)+2,MONTH(V269),DAY(V269))</f>
        <v>#NUM!</v>
      </c>
      <c r="U269" s="622"/>
      <c r="V269" s="614" t="s">
        <v>8333</v>
      </c>
      <c r="W269" s="614" t="s">
        <v>7327</v>
      </c>
      <c r="X269" s="614"/>
      <c r="Y269" s="614"/>
      <c r="Z269" s="615" t="s">
        <v>8334</v>
      </c>
      <c r="AA269" s="647" t="s">
        <v>41</v>
      </c>
      <c r="AB269" s="624" t="s">
        <v>44</v>
      </c>
      <c r="AE269" s="9" t="str">
        <f t="shared" si="37"/>
        <v>#REF!</v>
      </c>
    </row>
    <row r="270" ht="15.75" customHeight="1">
      <c r="A270" s="712"/>
      <c r="B270" s="610"/>
      <c r="C270" s="610"/>
      <c r="D270" s="610"/>
      <c r="E270" s="610"/>
      <c r="F270" s="610"/>
      <c r="G270" s="610"/>
      <c r="H270" s="610"/>
      <c r="I270" s="610"/>
      <c r="J270" s="610"/>
      <c r="K270" s="610"/>
      <c r="L270" s="610"/>
      <c r="M270" s="610"/>
      <c r="N270" s="611">
        <v>1.60082285E9</v>
      </c>
      <c r="O270" s="718" t="s">
        <v>8335</v>
      </c>
      <c r="P270" s="612" t="s">
        <v>1755</v>
      </c>
      <c r="Q270" s="612"/>
      <c r="R270" s="611">
        <v>257.0</v>
      </c>
      <c r="S270" s="632">
        <v>5.29</v>
      </c>
      <c r="T270" s="622" t="str">
        <f t="shared" si="38"/>
        <v>#NUM!</v>
      </c>
      <c r="U270" s="622"/>
      <c r="V270" s="614" t="s">
        <v>8336</v>
      </c>
      <c r="W270" s="614" t="s">
        <v>7327</v>
      </c>
      <c r="X270" s="614"/>
      <c r="Y270" s="614"/>
      <c r="Z270" s="615" t="s">
        <v>8337</v>
      </c>
      <c r="AA270" s="626" t="s">
        <v>107</v>
      </c>
      <c r="AB270" s="624" t="s">
        <v>44</v>
      </c>
      <c r="AE270" s="9" t="str">
        <f t="shared" si="37"/>
        <v>#REF!</v>
      </c>
    </row>
    <row r="271" ht="15.75" customHeight="1">
      <c r="A271" s="738"/>
      <c r="B271" s="739"/>
      <c r="C271" s="739"/>
      <c r="D271" s="739"/>
      <c r="E271" s="739"/>
      <c r="F271" s="739"/>
      <c r="G271" s="739"/>
      <c r="H271" s="739"/>
      <c r="I271" s="739"/>
      <c r="J271" s="739"/>
      <c r="K271" s="739"/>
      <c r="L271" s="739"/>
      <c r="M271" s="739"/>
      <c r="N271" s="729"/>
      <c r="O271" s="729" t="s">
        <v>8338</v>
      </c>
      <c r="P271" s="612" t="s">
        <v>7439</v>
      </c>
      <c r="Q271" s="612"/>
      <c r="R271" s="611">
        <v>258.0</v>
      </c>
      <c r="S271" s="632">
        <v>5.29</v>
      </c>
      <c r="T271" s="729" t="s">
        <v>8338</v>
      </c>
      <c r="U271" s="729"/>
      <c r="V271" s="614">
        <v>2440393.0</v>
      </c>
      <c r="W271" s="614" t="s">
        <v>7327</v>
      </c>
      <c r="X271" s="614"/>
      <c r="Y271" s="614"/>
      <c r="Z271" s="615" t="s">
        <v>8339</v>
      </c>
      <c r="AA271" s="729" t="s">
        <v>8338</v>
      </c>
      <c r="AB271" s="633" t="s">
        <v>8340</v>
      </c>
      <c r="AC271" s="9" t="s">
        <v>8341</v>
      </c>
      <c r="AD271" s="740" t="s">
        <v>8342</v>
      </c>
      <c r="AE271" s="9" t="str">
        <f t="shared" si="37"/>
        <v>#REF!</v>
      </c>
    </row>
    <row r="272" ht="15.75" customHeight="1">
      <c r="A272" s="712"/>
      <c r="B272" s="610"/>
      <c r="C272" s="610"/>
      <c r="D272" s="610"/>
      <c r="E272" s="610"/>
      <c r="F272" s="610"/>
      <c r="G272" s="610"/>
      <c r="H272" s="610"/>
      <c r="I272" s="610"/>
      <c r="J272" s="610"/>
      <c r="K272" s="610"/>
      <c r="L272" s="610"/>
      <c r="M272" s="610"/>
      <c r="N272" s="642" t="s">
        <v>8343</v>
      </c>
      <c r="O272" s="673" t="s">
        <v>8344</v>
      </c>
      <c r="P272" s="641" t="s">
        <v>8345</v>
      </c>
      <c r="Q272" s="641"/>
      <c r="R272" s="642">
        <v>259.0</v>
      </c>
      <c r="S272" s="632">
        <v>5.29</v>
      </c>
      <c r="T272" s="622" t="str">
        <f>DATE(YEAR(V272)+2,MONTH(V272),DAY(V272))</f>
        <v>#NUM!</v>
      </c>
      <c r="U272" s="622"/>
      <c r="V272" s="614" t="s">
        <v>8346</v>
      </c>
      <c r="W272" s="614" t="s">
        <v>7327</v>
      </c>
      <c r="X272" s="614"/>
      <c r="Y272" s="614"/>
      <c r="Z272" s="615" t="s">
        <v>8347</v>
      </c>
      <c r="AA272" s="626" t="s">
        <v>107</v>
      </c>
      <c r="AB272" s="633" t="s">
        <v>7381</v>
      </c>
      <c r="AE272" s="9" t="str">
        <f t="shared" si="37"/>
        <v>#REF!</v>
      </c>
    </row>
    <row r="273" ht="15.75" customHeight="1">
      <c r="A273" s="712"/>
      <c r="B273" s="610"/>
      <c r="C273" s="610"/>
      <c r="D273" s="610"/>
      <c r="E273" s="610"/>
      <c r="F273" s="610"/>
      <c r="G273" s="610"/>
      <c r="H273" s="610"/>
      <c r="I273" s="610"/>
      <c r="J273" s="610"/>
      <c r="K273" s="610"/>
      <c r="L273" s="610"/>
      <c r="M273" s="610"/>
      <c r="N273" s="611" t="s">
        <v>8348</v>
      </c>
      <c r="O273" s="621" t="s">
        <v>8349</v>
      </c>
      <c r="P273" s="612" t="s">
        <v>224</v>
      </c>
      <c r="Q273" s="612"/>
      <c r="R273" s="611">
        <v>260.0</v>
      </c>
      <c r="S273" s="632">
        <v>5.29</v>
      </c>
      <c r="T273" s="622" t="s">
        <v>1581</v>
      </c>
      <c r="U273" s="622"/>
      <c r="V273" s="614" t="s">
        <v>8350</v>
      </c>
      <c r="W273" s="614" t="s">
        <v>7327</v>
      </c>
      <c r="X273" s="614"/>
      <c r="Y273" s="614"/>
      <c r="Z273" s="615" t="s">
        <v>8351</v>
      </c>
      <c r="AA273" s="623" t="s">
        <v>1581</v>
      </c>
      <c r="AB273" s="624" t="s">
        <v>44</v>
      </c>
      <c r="AC273" s="81"/>
      <c r="AD273" s="371" t="s">
        <v>7417</v>
      </c>
      <c r="AE273" s="81" t="str">
        <f t="shared" si="37"/>
        <v>#REF!</v>
      </c>
    </row>
    <row r="274" ht="15.75" customHeight="1">
      <c r="A274" s="712"/>
      <c r="B274" s="610"/>
      <c r="C274" s="610"/>
      <c r="D274" s="610"/>
      <c r="E274" s="610"/>
      <c r="F274" s="610"/>
      <c r="G274" s="610"/>
      <c r="H274" s="610"/>
      <c r="I274" s="610"/>
      <c r="J274" s="610"/>
      <c r="K274" s="610"/>
      <c r="L274" s="610"/>
      <c r="M274" s="610"/>
      <c r="N274" s="611" t="s">
        <v>8348</v>
      </c>
      <c r="O274" s="621" t="s">
        <v>8349</v>
      </c>
      <c r="P274" s="612" t="s">
        <v>224</v>
      </c>
      <c r="Q274" s="612"/>
      <c r="R274" s="611">
        <v>261.0</v>
      </c>
      <c r="S274" s="632">
        <v>5.29</v>
      </c>
      <c r="T274" s="622" t="s">
        <v>1581</v>
      </c>
      <c r="U274" s="622"/>
      <c r="V274" s="614" t="s">
        <v>8350</v>
      </c>
      <c r="W274" s="614" t="s">
        <v>7327</v>
      </c>
      <c r="X274" s="614"/>
      <c r="Y274" s="614"/>
      <c r="Z274" s="615" t="s">
        <v>8351</v>
      </c>
      <c r="AA274" s="623" t="s">
        <v>1581</v>
      </c>
      <c r="AB274" s="624" t="s">
        <v>44</v>
      </c>
      <c r="AC274" s="81"/>
      <c r="AD274" s="371" t="s">
        <v>7417</v>
      </c>
      <c r="AE274" s="81" t="str">
        <f t="shared" si="37"/>
        <v>#REF!</v>
      </c>
    </row>
    <row r="275" ht="15.75" customHeight="1">
      <c r="A275" s="714"/>
      <c r="B275" s="666"/>
      <c r="C275" s="666"/>
      <c r="D275" s="666"/>
      <c r="E275" s="666"/>
      <c r="F275" s="666"/>
      <c r="G275" s="666"/>
      <c r="H275" s="666"/>
      <c r="I275" s="666"/>
      <c r="J275" s="666"/>
      <c r="K275" s="666"/>
      <c r="L275" s="666"/>
      <c r="M275" s="666"/>
      <c r="N275" s="741" t="s">
        <v>8352</v>
      </c>
      <c r="O275" s="741" t="s">
        <v>8353</v>
      </c>
      <c r="P275" s="612" t="s">
        <v>8354</v>
      </c>
      <c r="Q275" s="612"/>
      <c r="R275" s="611">
        <v>262.0</v>
      </c>
      <c r="S275" s="632">
        <v>5.29</v>
      </c>
      <c r="T275" s="742">
        <v>45717.0</v>
      </c>
      <c r="U275" s="741"/>
      <c r="V275" s="614" t="s">
        <v>8355</v>
      </c>
      <c r="W275" s="614" t="s">
        <v>7327</v>
      </c>
      <c r="X275" s="614"/>
      <c r="Y275" s="614"/>
      <c r="Z275" s="615" t="s">
        <v>8356</v>
      </c>
      <c r="AA275" s="623" t="s">
        <v>1581</v>
      </c>
      <c r="AB275" s="624" t="s">
        <v>44</v>
      </c>
      <c r="AC275" s="81" t="s">
        <v>260</v>
      </c>
      <c r="AD275" s="371" t="s">
        <v>260</v>
      </c>
      <c r="AE275" s="81" t="s">
        <v>260</v>
      </c>
    </row>
    <row r="276" ht="15.75" customHeight="1">
      <c r="A276" s="714"/>
      <c r="B276" s="666"/>
      <c r="C276" s="666"/>
      <c r="D276" s="666"/>
      <c r="E276" s="666"/>
      <c r="F276" s="666"/>
      <c r="G276" s="666"/>
      <c r="H276" s="666"/>
      <c r="I276" s="666"/>
      <c r="J276" s="666"/>
      <c r="K276" s="666"/>
      <c r="L276" s="666"/>
      <c r="M276" s="666"/>
      <c r="N276" s="741" t="s">
        <v>8357</v>
      </c>
      <c r="O276" s="741" t="s">
        <v>8358</v>
      </c>
      <c r="P276" s="612" t="s">
        <v>8359</v>
      </c>
      <c r="Q276" s="612"/>
      <c r="R276" s="611">
        <v>263.0</v>
      </c>
      <c r="S276" s="632">
        <v>5.29</v>
      </c>
      <c r="T276" s="743">
        <v>45717.0</v>
      </c>
      <c r="U276" s="741"/>
      <c r="V276" s="614" t="s">
        <v>8355</v>
      </c>
      <c r="W276" s="614" t="s">
        <v>7327</v>
      </c>
      <c r="X276" s="614"/>
      <c r="Y276" s="614"/>
      <c r="Z276" s="615" t="s">
        <v>8356</v>
      </c>
      <c r="AA276" s="623" t="s">
        <v>1581</v>
      </c>
      <c r="AB276" s="624" t="s">
        <v>44</v>
      </c>
      <c r="AC276" s="81" t="s">
        <v>8360</v>
      </c>
      <c r="AD276" s="371" t="s">
        <v>7417</v>
      </c>
      <c r="AE276" s="81" t="str">
        <f>CONCATENATE(O276," "," CON EL PUESTO NUMERO ",R276," CON EL GIRO ",P276," VIGENCIA DEL CONTRATO: ",AA276," LOCAL  ",AB276,", CONSTA EN EL SISTEMA: "," ",#REF!," ",AC276," ",AD276)</f>
        <v>#REF!</v>
      </c>
    </row>
    <row r="277" ht="63.0" customHeight="1">
      <c r="A277" s="712"/>
      <c r="B277" s="610"/>
      <c r="C277" s="610"/>
      <c r="D277" s="610"/>
      <c r="E277" s="610"/>
      <c r="F277" s="610"/>
      <c r="G277" s="610"/>
      <c r="H277" s="610"/>
      <c r="I277" s="610"/>
      <c r="J277" s="610"/>
      <c r="K277" s="610"/>
      <c r="L277" s="610"/>
      <c r="M277" s="610"/>
      <c r="N277" s="644" t="s">
        <v>8361</v>
      </c>
      <c r="O277" s="645" t="s">
        <v>8362</v>
      </c>
      <c r="P277" s="646" t="s">
        <v>8363</v>
      </c>
      <c r="Q277" s="646"/>
      <c r="R277" s="644">
        <v>264.0</v>
      </c>
      <c r="S277" s="613">
        <v>7.65</v>
      </c>
      <c r="T277" s="744" t="s">
        <v>8364</v>
      </c>
      <c r="U277" s="744"/>
      <c r="V277" s="614">
        <v>4189594.0</v>
      </c>
      <c r="W277" s="614" t="s">
        <v>7327</v>
      </c>
      <c r="X277" s="614"/>
      <c r="Y277" s="614"/>
      <c r="Z277" s="615" t="s">
        <v>8365</v>
      </c>
      <c r="AA277" s="744" t="s">
        <v>8364</v>
      </c>
      <c r="AB277" s="744" t="s">
        <v>8364</v>
      </c>
      <c r="AC277" s="745" t="s">
        <v>8366</v>
      </c>
      <c r="AD277" s="744" t="s">
        <v>8364</v>
      </c>
      <c r="AE277" s="9" t="s">
        <v>8367</v>
      </c>
    </row>
    <row r="278" ht="15.0" customHeight="1">
      <c r="A278" s="712"/>
      <c r="B278" s="610"/>
      <c r="C278" s="610"/>
      <c r="D278" s="610"/>
      <c r="E278" s="610"/>
      <c r="F278" s="610"/>
      <c r="G278" s="610"/>
      <c r="H278" s="610"/>
      <c r="I278" s="610"/>
      <c r="J278" s="610"/>
      <c r="K278" s="610"/>
      <c r="L278" s="610"/>
      <c r="M278" s="610"/>
      <c r="N278" s="642">
        <v>1.309908307E9</v>
      </c>
      <c r="O278" s="746" t="s">
        <v>8368</v>
      </c>
      <c r="P278" s="641" t="s">
        <v>8369</v>
      </c>
      <c r="Q278" s="641"/>
      <c r="R278" s="642">
        <v>265.0</v>
      </c>
      <c r="S278" s="613">
        <v>12.5</v>
      </c>
      <c r="T278" s="657" t="s">
        <v>8370</v>
      </c>
      <c r="U278" s="657" t="s">
        <v>8370</v>
      </c>
      <c r="V278" s="614" t="s">
        <v>8371</v>
      </c>
      <c r="W278" s="614" t="s">
        <v>7327</v>
      </c>
      <c r="X278" s="657" t="s">
        <v>8370</v>
      </c>
      <c r="Y278" s="657" t="s">
        <v>8370</v>
      </c>
      <c r="Z278" s="657" t="s">
        <v>8370</v>
      </c>
      <c r="AA278" s="657" t="s">
        <v>8370</v>
      </c>
      <c r="AB278" s="657" t="s">
        <v>8370</v>
      </c>
      <c r="AC278" s="657" t="s">
        <v>8370</v>
      </c>
      <c r="AD278" s="657" t="s">
        <v>8370</v>
      </c>
      <c r="AE278" s="657" t="s">
        <v>8370</v>
      </c>
    </row>
    <row r="279" ht="15.75" customHeight="1">
      <c r="A279" s="712"/>
      <c r="B279" s="610"/>
      <c r="C279" s="610"/>
      <c r="D279" s="610"/>
      <c r="E279" s="610"/>
      <c r="F279" s="610"/>
      <c r="G279" s="610"/>
      <c r="H279" s="610"/>
      <c r="I279" s="610"/>
      <c r="J279" s="610"/>
      <c r="K279" s="610"/>
      <c r="L279" s="610"/>
      <c r="M279" s="610"/>
      <c r="N279" s="611"/>
      <c r="O279" s="611" t="s">
        <v>8372</v>
      </c>
      <c r="P279" s="612" t="s">
        <v>4334</v>
      </c>
      <c r="Q279" s="612"/>
      <c r="R279" s="611">
        <v>266.0</v>
      </c>
      <c r="S279" s="613">
        <v>12.5</v>
      </c>
      <c r="T279" s="611" t="s">
        <v>8372</v>
      </c>
      <c r="U279" s="611"/>
      <c r="V279" s="614"/>
      <c r="W279" s="614" t="s">
        <v>7327</v>
      </c>
      <c r="X279" s="614"/>
      <c r="Y279" s="614"/>
      <c r="Z279" s="615"/>
      <c r="AA279" s="626" t="s">
        <v>107</v>
      </c>
      <c r="AB279" s="633" t="s">
        <v>7381</v>
      </c>
      <c r="AC279" s="611" t="s">
        <v>8372</v>
      </c>
      <c r="AD279" s="611" t="s">
        <v>8372</v>
      </c>
      <c r="AE279" s="81" t="s">
        <v>8373</v>
      </c>
    </row>
    <row r="280" ht="15.75" customHeight="1">
      <c r="A280" s="747"/>
      <c r="B280" s="749"/>
      <c r="C280" s="749"/>
      <c r="D280" s="749"/>
      <c r="E280" s="749"/>
      <c r="F280" s="749"/>
      <c r="G280" s="750"/>
      <c r="H280" s="749"/>
      <c r="I280" s="749"/>
      <c r="J280" s="749"/>
      <c r="K280" s="749"/>
      <c r="L280" s="749"/>
      <c r="M280" s="749"/>
      <c r="N280" s="751" t="s">
        <v>8374</v>
      </c>
      <c r="O280" s="751" t="s">
        <v>8375</v>
      </c>
      <c r="P280" s="646" t="s">
        <v>1679</v>
      </c>
      <c r="Q280" s="646"/>
      <c r="R280" s="644">
        <v>267.0</v>
      </c>
      <c r="S280" s="613">
        <v>12.5</v>
      </c>
      <c r="T280" s="752">
        <v>48642.0</v>
      </c>
      <c r="U280" s="751" t="s">
        <v>8376</v>
      </c>
      <c r="V280" s="614" t="s">
        <v>8377</v>
      </c>
      <c r="W280" s="614" t="s">
        <v>7327</v>
      </c>
      <c r="X280" s="614"/>
      <c r="Y280" s="614"/>
      <c r="Z280" s="615" t="s">
        <v>8378</v>
      </c>
      <c r="AA280" s="751" t="s">
        <v>8379</v>
      </c>
      <c r="AB280" s="633" t="s">
        <v>7381</v>
      </c>
      <c r="AC280" s="751" t="s">
        <v>8379</v>
      </c>
      <c r="AD280" s="751" t="s">
        <v>8379</v>
      </c>
      <c r="AE280" s="9" t="str">
        <f t="shared" ref="AE280:AE311" si="39">CONCATENATE(O280," "," CON EL PUESTO NUMERO ",R280," CON EL GIRO ",P280," VIGENCIA DEL CONTRATO: ",AA280," LOCAL  ",AB280,", CONSTA EN EL SISTEMA: "," ",#REF!," ",AC280," ",AD280)</f>
        <v>#REF!</v>
      </c>
    </row>
    <row r="281" ht="15.75" customHeight="1">
      <c r="A281" s="712"/>
      <c r="B281" s="610"/>
      <c r="C281" s="610"/>
      <c r="D281" s="610"/>
      <c r="E281" s="610"/>
      <c r="F281" s="610"/>
      <c r="G281" s="610"/>
      <c r="H281" s="610"/>
      <c r="I281" s="610"/>
      <c r="J281" s="610"/>
      <c r="K281" s="610"/>
      <c r="L281" s="610"/>
      <c r="M281" s="610"/>
      <c r="N281" s="642">
        <v>1.802423333E9</v>
      </c>
      <c r="O281" s="673" t="s">
        <v>8380</v>
      </c>
      <c r="P281" s="641" t="s">
        <v>1679</v>
      </c>
      <c r="Q281" s="641"/>
      <c r="R281" s="642">
        <v>268.0</v>
      </c>
      <c r="S281" s="613">
        <v>12.5</v>
      </c>
      <c r="T281" s="48">
        <v>48170.0</v>
      </c>
      <c r="U281" s="48"/>
      <c r="V281" s="614" t="s">
        <v>8381</v>
      </c>
      <c r="W281" s="614" t="s">
        <v>7327</v>
      </c>
      <c r="X281" s="614"/>
      <c r="Y281" s="614"/>
      <c r="Z281" s="615" t="s">
        <v>8382</v>
      </c>
      <c r="AA281" s="626" t="s">
        <v>107</v>
      </c>
      <c r="AB281" s="631" t="s">
        <v>5437</v>
      </c>
      <c r="AC281" s="9" t="s">
        <v>8383</v>
      </c>
      <c r="AD281" s="9" t="s">
        <v>7498</v>
      </c>
      <c r="AE281" s="9" t="str">
        <f t="shared" si="39"/>
        <v>#REF!</v>
      </c>
    </row>
    <row r="282" ht="15.75" customHeight="1">
      <c r="A282" s="712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1" t="s">
        <v>8384</v>
      </c>
      <c r="O282" s="621" t="s">
        <v>8385</v>
      </c>
      <c r="P282" s="612" t="s">
        <v>1679</v>
      </c>
      <c r="Q282" s="612"/>
      <c r="R282" s="611">
        <v>269.0</v>
      </c>
      <c r="S282" s="613">
        <v>12.5</v>
      </c>
      <c r="T282" s="753">
        <v>45779.0</v>
      </c>
      <c r="U282" s="9"/>
      <c r="V282" s="614" t="s">
        <v>8386</v>
      </c>
      <c r="W282" s="614" t="s">
        <v>7327</v>
      </c>
      <c r="X282" s="614"/>
      <c r="Y282" s="614"/>
      <c r="Z282" s="615" t="s">
        <v>8387</v>
      </c>
      <c r="AA282" s="9"/>
      <c r="AB282" s="624"/>
      <c r="AC282" s="9"/>
      <c r="AD282" s="371"/>
      <c r="AE282" s="81" t="str">
        <f t="shared" si="39"/>
        <v>#REF!</v>
      </c>
    </row>
    <row r="283" ht="15.75" customHeight="1">
      <c r="A283" s="712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1" t="s">
        <v>8388</v>
      </c>
      <c r="O283" s="621" t="s">
        <v>8389</v>
      </c>
      <c r="P283" s="612" t="s">
        <v>1679</v>
      </c>
      <c r="Q283" s="612"/>
      <c r="R283" s="611">
        <v>270.0</v>
      </c>
      <c r="S283" s="613">
        <v>12.5</v>
      </c>
      <c r="T283" s="705">
        <v>45693.0</v>
      </c>
      <c r="U283" s="9"/>
      <c r="V283" s="614" t="s">
        <v>8386</v>
      </c>
      <c r="W283" s="614" t="s">
        <v>7327</v>
      </c>
      <c r="X283" s="614"/>
      <c r="Y283" s="614"/>
      <c r="Z283" s="615" t="s">
        <v>260</v>
      </c>
      <c r="AA283" s="9" t="s">
        <v>260</v>
      </c>
      <c r="AB283" s="624" t="s">
        <v>44</v>
      </c>
      <c r="AC283" s="9" t="s">
        <v>260</v>
      </c>
      <c r="AD283" s="371" t="s">
        <v>260</v>
      </c>
      <c r="AE283" s="81" t="str">
        <f t="shared" si="39"/>
        <v>#REF!</v>
      </c>
    </row>
    <row r="284" ht="15.75" customHeight="1">
      <c r="A284" s="712"/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1">
        <v>1.704168556E9</v>
      </c>
      <c r="O284" s="621" t="s">
        <v>8390</v>
      </c>
      <c r="P284" s="612" t="s">
        <v>1679</v>
      </c>
      <c r="Q284" s="612"/>
      <c r="R284" s="611">
        <v>271.0</v>
      </c>
      <c r="S284" s="613">
        <v>12.5</v>
      </c>
      <c r="T284" s="9" t="s">
        <v>8391</v>
      </c>
      <c r="U284" s="9"/>
      <c r="V284" s="614" t="s">
        <v>8386</v>
      </c>
      <c r="W284" s="614" t="s">
        <v>7327</v>
      </c>
      <c r="X284" s="614"/>
      <c r="Y284" s="614"/>
      <c r="Z284" s="615" t="s">
        <v>8387</v>
      </c>
      <c r="AA284" s="9" t="s">
        <v>8391</v>
      </c>
      <c r="AB284" s="624" t="s">
        <v>44</v>
      </c>
      <c r="AC284" s="9" t="s">
        <v>8391</v>
      </c>
      <c r="AD284" s="371" t="s">
        <v>8103</v>
      </c>
      <c r="AE284" s="81" t="str">
        <f t="shared" si="39"/>
        <v>#REF!</v>
      </c>
    </row>
    <row r="285" ht="15.75" customHeight="1">
      <c r="A285" s="712"/>
      <c r="B285" s="610"/>
      <c r="C285" s="610"/>
      <c r="D285" s="610"/>
      <c r="E285" s="610"/>
      <c r="F285" s="610"/>
      <c r="G285" s="610"/>
      <c r="H285" s="610"/>
      <c r="I285" s="610"/>
      <c r="J285" s="610"/>
      <c r="K285" s="610"/>
      <c r="L285" s="610"/>
      <c r="M285" s="610"/>
      <c r="N285" s="644" t="s">
        <v>8392</v>
      </c>
      <c r="O285" s="645" t="s">
        <v>8393</v>
      </c>
      <c r="P285" s="646" t="s">
        <v>1679</v>
      </c>
      <c r="Q285" s="646"/>
      <c r="R285" s="644">
        <v>272.0</v>
      </c>
      <c r="S285" s="613">
        <v>12.5</v>
      </c>
      <c r="T285" s="622" t="str">
        <f>DATE(YEAR(V285)+2,MONTH(V285),DAY(V285))</f>
        <v>#NUM!</v>
      </c>
      <c r="U285" s="622"/>
      <c r="V285" s="614" t="s">
        <v>8394</v>
      </c>
      <c r="W285" s="614" t="s">
        <v>7327</v>
      </c>
      <c r="X285" s="614"/>
      <c r="Y285" s="614"/>
      <c r="Z285" s="615" t="s">
        <v>8395</v>
      </c>
      <c r="AA285" s="647" t="s">
        <v>41</v>
      </c>
      <c r="AB285" s="624" t="s">
        <v>44</v>
      </c>
      <c r="AE285" s="9" t="str">
        <f t="shared" si="39"/>
        <v>#REF!</v>
      </c>
    </row>
    <row r="286" ht="15.75" customHeight="1">
      <c r="A286" s="712"/>
      <c r="B286" s="610"/>
      <c r="C286" s="610"/>
      <c r="D286" s="610"/>
      <c r="E286" s="610"/>
      <c r="F286" s="610"/>
      <c r="G286" s="610"/>
      <c r="H286" s="610"/>
      <c r="I286" s="610"/>
      <c r="J286" s="610"/>
      <c r="K286" s="610"/>
      <c r="L286" s="610"/>
      <c r="M286" s="610"/>
      <c r="N286" s="611"/>
      <c r="O286" s="611" t="s">
        <v>8396</v>
      </c>
      <c r="P286" s="612" t="s">
        <v>1679</v>
      </c>
      <c r="Q286" s="612"/>
      <c r="R286" s="611">
        <v>273.0</v>
      </c>
      <c r="S286" s="613">
        <v>12.5</v>
      </c>
      <c r="T286" s="611" t="s">
        <v>8396</v>
      </c>
      <c r="U286" s="611"/>
      <c r="V286" s="614" t="s">
        <v>8397</v>
      </c>
      <c r="W286" s="614" t="s">
        <v>7327</v>
      </c>
      <c r="X286" s="614"/>
      <c r="Y286" s="614"/>
      <c r="Z286" s="615" t="s">
        <v>7437</v>
      </c>
      <c r="AA286" s="611" t="s">
        <v>8396</v>
      </c>
      <c r="AB286" s="611" t="s">
        <v>8396</v>
      </c>
      <c r="AC286" s="611" t="s">
        <v>8396</v>
      </c>
      <c r="AD286" s="611" t="s">
        <v>8396</v>
      </c>
      <c r="AE286" s="9" t="str">
        <f t="shared" si="39"/>
        <v>#REF!</v>
      </c>
    </row>
    <row r="287" ht="15.75" customHeight="1">
      <c r="A287" s="712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42" t="s">
        <v>8398</v>
      </c>
      <c r="O287" s="673" t="s">
        <v>8399</v>
      </c>
      <c r="P287" s="641" t="s">
        <v>1679</v>
      </c>
      <c r="Q287" s="641"/>
      <c r="R287" s="642">
        <v>274.0</v>
      </c>
      <c r="S287" s="613">
        <v>12.5</v>
      </c>
      <c r="T287" s="622" t="s">
        <v>1581</v>
      </c>
      <c r="U287" s="622"/>
      <c r="V287" s="614" t="s">
        <v>8397</v>
      </c>
      <c r="W287" s="614" t="s">
        <v>7327</v>
      </c>
      <c r="X287" s="614"/>
      <c r="Y287" s="614"/>
      <c r="Z287" s="615" t="s">
        <v>7437</v>
      </c>
      <c r="AA287" s="623" t="s">
        <v>1581</v>
      </c>
      <c r="AB287" s="624" t="s">
        <v>44</v>
      </c>
      <c r="AE287" s="9" t="str">
        <f t="shared" si="39"/>
        <v>#REF!</v>
      </c>
    </row>
    <row r="288" ht="15.75" customHeight="1">
      <c r="A288" s="714"/>
      <c r="B288" s="666"/>
      <c r="C288" s="666"/>
      <c r="D288" s="666"/>
      <c r="E288" s="666"/>
      <c r="F288" s="666"/>
      <c r="G288" s="666"/>
      <c r="H288" s="666"/>
      <c r="I288" s="666"/>
      <c r="J288" s="666"/>
      <c r="K288" s="666"/>
      <c r="L288" s="666"/>
      <c r="M288" s="666"/>
      <c r="N288" s="667" t="s">
        <v>8400</v>
      </c>
      <c r="O288" s="653" t="s">
        <v>8401</v>
      </c>
      <c r="P288" s="612" t="s">
        <v>8402</v>
      </c>
      <c r="Q288" s="612"/>
      <c r="R288" s="667">
        <v>275.0</v>
      </c>
      <c r="S288" s="613">
        <v>12.5</v>
      </c>
      <c r="T288" s="657" t="s">
        <v>8403</v>
      </c>
      <c r="U288" s="657"/>
      <c r="V288" s="754">
        <v>9.981991E8</v>
      </c>
      <c r="W288" s="614" t="s">
        <v>7327</v>
      </c>
      <c r="X288" s="614"/>
      <c r="Y288" s="614"/>
      <c r="Z288" s="755" t="s">
        <v>8404</v>
      </c>
      <c r="AA288" s="657" t="s">
        <v>8403</v>
      </c>
      <c r="AB288" s="631" t="s">
        <v>8405</v>
      </c>
      <c r="AC288" s="81" t="s">
        <v>8251</v>
      </c>
      <c r="AD288" s="81" t="s">
        <v>7375</v>
      </c>
      <c r="AE288" s="81" t="str">
        <f t="shared" si="39"/>
        <v>#REF!</v>
      </c>
    </row>
    <row r="289" ht="15.75" customHeight="1">
      <c r="A289" s="712"/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1">
        <v>1.708516198E9</v>
      </c>
      <c r="O289" s="621" t="s">
        <v>8406</v>
      </c>
      <c r="P289" s="612" t="s">
        <v>1679</v>
      </c>
      <c r="Q289" s="612"/>
      <c r="R289" s="611">
        <v>276.0</v>
      </c>
      <c r="S289" s="613">
        <v>8.64</v>
      </c>
      <c r="T289" s="622" t="s">
        <v>1581</v>
      </c>
      <c r="U289" s="622"/>
      <c r="V289" s="614" t="s">
        <v>8407</v>
      </c>
      <c r="W289" s="614" t="s">
        <v>7327</v>
      </c>
      <c r="X289" s="614"/>
      <c r="Y289" s="614"/>
      <c r="Z289" s="615" t="s">
        <v>8408</v>
      </c>
      <c r="AA289" s="623" t="s">
        <v>1581</v>
      </c>
      <c r="AB289" s="631" t="s">
        <v>8405</v>
      </c>
      <c r="AC289" s="81" t="s">
        <v>5285</v>
      </c>
      <c r="AD289" s="81" t="s">
        <v>7375</v>
      </c>
      <c r="AE289" s="81" t="str">
        <f t="shared" si="39"/>
        <v>#REF!</v>
      </c>
    </row>
    <row r="290" ht="15.75" customHeight="1">
      <c r="A290" s="712"/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1">
        <v>1.708516198E9</v>
      </c>
      <c r="O290" s="621" t="s">
        <v>8406</v>
      </c>
      <c r="P290" s="612" t="s">
        <v>1679</v>
      </c>
      <c r="Q290" s="612"/>
      <c r="R290" s="611">
        <v>277.0</v>
      </c>
      <c r="S290" s="613">
        <v>8.64</v>
      </c>
      <c r="T290" s="622" t="s">
        <v>1581</v>
      </c>
      <c r="U290" s="622"/>
      <c r="V290" s="614" t="s">
        <v>8407</v>
      </c>
      <c r="W290" s="614" t="s">
        <v>7327</v>
      </c>
      <c r="X290" s="614"/>
      <c r="Y290" s="614"/>
      <c r="Z290" s="615" t="s">
        <v>8408</v>
      </c>
      <c r="AA290" s="623" t="s">
        <v>1581</v>
      </c>
      <c r="AB290" s="631" t="s">
        <v>8405</v>
      </c>
      <c r="AC290" s="81" t="s">
        <v>8251</v>
      </c>
      <c r="AD290" s="81" t="s">
        <v>7375</v>
      </c>
      <c r="AE290" s="81" t="str">
        <f t="shared" si="39"/>
        <v>#REF!</v>
      </c>
    </row>
    <row r="291" ht="15.75" customHeight="1">
      <c r="A291" s="712"/>
      <c r="B291" s="610"/>
      <c r="C291" s="610"/>
      <c r="D291" s="610"/>
      <c r="E291" s="610"/>
      <c r="F291" s="610"/>
      <c r="G291" s="610"/>
      <c r="H291" s="610"/>
      <c r="I291" s="610"/>
      <c r="J291" s="610"/>
      <c r="K291" s="610"/>
      <c r="L291" s="610"/>
      <c r="M291" s="610"/>
      <c r="N291" s="611">
        <v>1.708516198E9</v>
      </c>
      <c r="O291" s="621" t="s">
        <v>8406</v>
      </c>
      <c r="P291" s="612" t="s">
        <v>1679</v>
      </c>
      <c r="Q291" s="612"/>
      <c r="R291" s="611">
        <v>278.0</v>
      </c>
      <c r="S291" s="656">
        <v>8.64</v>
      </c>
      <c r="T291" s="622" t="s">
        <v>1581</v>
      </c>
      <c r="U291" s="622"/>
      <c r="V291" s="614" t="s">
        <v>8407</v>
      </c>
      <c r="W291" s="614" t="s">
        <v>7327</v>
      </c>
      <c r="X291" s="614"/>
      <c r="Y291" s="614"/>
      <c r="Z291" s="615" t="s">
        <v>8408</v>
      </c>
      <c r="AA291" s="623" t="s">
        <v>1581</v>
      </c>
      <c r="AB291" s="631" t="s">
        <v>8405</v>
      </c>
      <c r="AC291" s="81" t="s">
        <v>8251</v>
      </c>
      <c r="AD291" s="81" t="s">
        <v>7375</v>
      </c>
      <c r="AE291" s="81" t="str">
        <f t="shared" si="39"/>
        <v>#REF!</v>
      </c>
    </row>
    <row r="292" ht="15.75" customHeight="1">
      <c r="A292" s="712"/>
      <c r="B292" s="610"/>
      <c r="C292" s="610"/>
      <c r="D292" s="610"/>
      <c r="E292" s="610"/>
      <c r="F292" s="610"/>
      <c r="G292" s="610"/>
      <c r="H292" s="610"/>
      <c r="I292" s="610"/>
      <c r="J292" s="610"/>
      <c r="K292" s="610"/>
      <c r="L292" s="610"/>
      <c r="M292" s="610"/>
      <c r="N292" s="644" t="s">
        <v>8409</v>
      </c>
      <c r="O292" s="645" t="s">
        <v>8410</v>
      </c>
      <c r="P292" s="646" t="s">
        <v>1679</v>
      </c>
      <c r="Q292" s="646"/>
      <c r="R292" s="644">
        <v>279.0</v>
      </c>
      <c r="S292" s="613">
        <v>8.64</v>
      </c>
      <c r="T292" s="622" t="s">
        <v>1581</v>
      </c>
      <c r="U292" s="622"/>
      <c r="V292" s="614" t="s">
        <v>8411</v>
      </c>
      <c r="W292" s="614" t="s">
        <v>7327</v>
      </c>
      <c r="X292" s="614"/>
      <c r="Y292" s="614"/>
      <c r="Z292" s="615" t="s">
        <v>8412</v>
      </c>
      <c r="AA292" s="623" t="s">
        <v>1581</v>
      </c>
      <c r="AB292" s="633" t="s">
        <v>7381</v>
      </c>
      <c r="AC292" s="9" t="s">
        <v>7375</v>
      </c>
      <c r="AE292" s="9" t="str">
        <f t="shared" si="39"/>
        <v>#REF!</v>
      </c>
    </row>
    <row r="293" ht="15.75" customHeight="1">
      <c r="A293" s="712"/>
      <c r="B293" s="610"/>
      <c r="C293" s="610"/>
      <c r="D293" s="610"/>
      <c r="E293" s="610"/>
      <c r="F293" s="610"/>
      <c r="G293" s="610"/>
      <c r="H293" s="610"/>
      <c r="I293" s="610"/>
      <c r="J293" s="610"/>
      <c r="K293" s="610"/>
      <c r="L293" s="610"/>
      <c r="M293" s="610"/>
      <c r="N293" s="611" t="s">
        <v>8413</v>
      </c>
      <c r="O293" s="621" t="s">
        <v>8414</v>
      </c>
      <c r="P293" s="612" t="s">
        <v>4334</v>
      </c>
      <c r="Q293" s="612"/>
      <c r="R293" s="611">
        <v>280.0</v>
      </c>
      <c r="S293" s="613">
        <v>8.64</v>
      </c>
      <c r="T293" s="622" t="str">
        <f t="shared" ref="T293:T295" si="40">DATE(YEAR(V293)+2,MONTH(V293),DAY(V293))</f>
        <v>#NUM!</v>
      </c>
      <c r="U293" s="622"/>
      <c r="V293" s="614" t="s">
        <v>8415</v>
      </c>
      <c r="W293" s="614" t="s">
        <v>7327</v>
      </c>
      <c r="X293" s="614"/>
      <c r="Y293" s="614"/>
      <c r="Z293" s="615" t="s">
        <v>8416</v>
      </c>
      <c r="AA293" s="626" t="s">
        <v>107</v>
      </c>
      <c r="AB293" s="633" t="s">
        <v>7381</v>
      </c>
      <c r="AE293" s="9" t="str">
        <f t="shared" si="39"/>
        <v>#REF!</v>
      </c>
    </row>
    <row r="294" ht="15.75" customHeight="1">
      <c r="A294" s="712"/>
      <c r="B294" s="610"/>
      <c r="C294" s="610"/>
      <c r="D294" s="610"/>
      <c r="E294" s="610"/>
      <c r="F294" s="610"/>
      <c r="G294" s="610"/>
      <c r="H294" s="610"/>
      <c r="I294" s="610"/>
      <c r="J294" s="610"/>
      <c r="K294" s="610"/>
      <c r="L294" s="610"/>
      <c r="M294" s="610"/>
      <c r="N294" s="611" t="s">
        <v>8417</v>
      </c>
      <c r="O294" s="621" t="s">
        <v>8418</v>
      </c>
      <c r="P294" s="612" t="s">
        <v>1679</v>
      </c>
      <c r="Q294" s="612"/>
      <c r="R294" s="611">
        <v>281.0</v>
      </c>
      <c r="S294" s="613">
        <v>8.64</v>
      </c>
      <c r="T294" s="622" t="str">
        <f t="shared" si="40"/>
        <v>#NUM!</v>
      </c>
      <c r="U294" s="622"/>
      <c r="V294" s="614" t="s">
        <v>8178</v>
      </c>
      <c r="W294" s="614" t="s">
        <v>7327</v>
      </c>
      <c r="X294" s="614"/>
      <c r="Y294" s="614"/>
      <c r="Z294" s="615" t="s">
        <v>8419</v>
      </c>
      <c r="AA294" s="626" t="s">
        <v>107</v>
      </c>
      <c r="AB294" s="633" t="s">
        <v>7381</v>
      </c>
      <c r="AC294" s="9" t="s">
        <v>7375</v>
      </c>
      <c r="AE294" s="9" t="str">
        <f t="shared" si="39"/>
        <v>#REF!</v>
      </c>
    </row>
    <row r="295" ht="15.75" customHeight="1">
      <c r="A295" s="712"/>
      <c r="B295" s="610"/>
      <c r="C295" s="610"/>
      <c r="D295" s="610"/>
      <c r="E295" s="610"/>
      <c r="F295" s="610"/>
      <c r="G295" s="610"/>
      <c r="H295" s="610"/>
      <c r="I295" s="610"/>
      <c r="J295" s="610"/>
      <c r="K295" s="610"/>
      <c r="L295" s="610"/>
      <c r="M295" s="610"/>
      <c r="N295" s="611" t="s">
        <v>8420</v>
      </c>
      <c r="O295" s="621" t="s">
        <v>8421</v>
      </c>
      <c r="P295" s="612" t="s">
        <v>1679</v>
      </c>
      <c r="Q295" s="612"/>
      <c r="R295" s="611">
        <v>282.0</v>
      </c>
      <c r="S295" s="613">
        <v>12.5</v>
      </c>
      <c r="T295" s="622">
        <f t="shared" si="40"/>
        <v>730</v>
      </c>
      <c r="U295" s="622"/>
      <c r="V295" s="614"/>
      <c r="W295" s="614" t="s">
        <v>7327</v>
      </c>
      <c r="X295" s="614"/>
      <c r="Y295" s="614"/>
      <c r="Z295" s="669"/>
      <c r="AA295" s="626" t="s">
        <v>107</v>
      </c>
      <c r="AB295" s="633" t="s">
        <v>7381</v>
      </c>
      <c r="AC295" s="9" t="s">
        <v>7375</v>
      </c>
      <c r="AE295" s="9" t="str">
        <f t="shared" si="39"/>
        <v>#REF!</v>
      </c>
    </row>
    <row r="296" ht="15.75" customHeight="1">
      <c r="A296" s="727"/>
      <c r="B296" s="686"/>
      <c r="C296" s="686"/>
      <c r="D296" s="686"/>
      <c r="E296" s="686"/>
      <c r="F296" s="686"/>
      <c r="G296" s="686"/>
      <c r="H296" s="686"/>
      <c r="I296" s="686"/>
      <c r="J296" s="686"/>
      <c r="K296" s="686"/>
      <c r="L296" s="686"/>
      <c r="M296" s="686"/>
      <c r="N296" s="728" t="s">
        <v>7743</v>
      </c>
      <c r="O296" s="756" t="s">
        <v>7744</v>
      </c>
      <c r="P296" s="612" t="s">
        <v>1679</v>
      </c>
      <c r="Q296" s="612"/>
      <c r="R296" s="611">
        <v>283.0</v>
      </c>
      <c r="S296" s="613">
        <f>3.6*2.4</f>
        <v>8.64</v>
      </c>
      <c r="T296" s="757">
        <v>45720.0</v>
      </c>
      <c r="U296" s="729"/>
      <c r="V296" s="614" t="s">
        <v>260</v>
      </c>
      <c r="W296" s="614" t="s">
        <v>260</v>
      </c>
      <c r="X296" s="614"/>
      <c r="Y296" s="614"/>
      <c r="Z296" s="615" t="s">
        <v>260</v>
      </c>
      <c r="AA296" s="729" t="s">
        <v>260</v>
      </c>
      <c r="AB296" s="729" t="s">
        <v>260</v>
      </c>
      <c r="AC296" s="729" t="s">
        <v>260</v>
      </c>
      <c r="AD296" s="729" t="s">
        <v>260</v>
      </c>
      <c r="AE296" s="9" t="str">
        <f t="shared" si="39"/>
        <v>#REF!</v>
      </c>
    </row>
    <row r="297" ht="15.75" customHeight="1">
      <c r="A297" s="712"/>
      <c r="B297" s="610"/>
      <c r="C297" s="610"/>
      <c r="D297" s="610"/>
      <c r="E297" s="610"/>
      <c r="F297" s="610"/>
      <c r="G297" s="610"/>
      <c r="H297" s="610"/>
      <c r="I297" s="610"/>
      <c r="J297" s="610"/>
      <c r="K297" s="610"/>
      <c r="L297" s="610"/>
      <c r="M297" s="610"/>
      <c r="N297" s="642" t="s">
        <v>8422</v>
      </c>
      <c r="O297" s="673" t="s">
        <v>8423</v>
      </c>
      <c r="P297" s="641" t="s">
        <v>1679</v>
      </c>
      <c r="Q297" s="641"/>
      <c r="R297" s="642">
        <v>284.0</v>
      </c>
      <c r="S297" s="613">
        <v>8.64</v>
      </c>
      <c r="T297" s="622">
        <v>45719.0</v>
      </c>
      <c r="U297" s="622"/>
      <c r="V297" s="614" t="s">
        <v>8424</v>
      </c>
      <c r="W297" s="614" t="s">
        <v>7327</v>
      </c>
      <c r="X297" s="614"/>
      <c r="Y297" s="614"/>
      <c r="Z297" s="615" t="s">
        <v>8425</v>
      </c>
      <c r="AA297" s="626" t="s">
        <v>107</v>
      </c>
      <c r="AB297" s="633"/>
      <c r="AC297" s="9"/>
      <c r="AE297" s="9" t="str">
        <f t="shared" si="39"/>
        <v>#REF!</v>
      </c>
    </row>
    <row r="298" ht="15.75" customHeight="1">
      <c r="A298" s="712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1" t="s">
        <v>8426</v>
      </c>
      <c r="O298" s="611" t="s">
        <v>8427</v>
      </c>
      <c r="P298" s="612" t="s">
        <v>1993</v>
      </c>
      <c r="Q298" s="612"/>
      <c r="R298" s="611">
        <v>285.0</v>
      </c>
      <c r="S298" s="613">
        <v>8.64</v>
      </c>
      <c r="T298" s="758">
        <v>45658.0</v>
      </c>
      <c r="U298" s="611"/>
      <c r="V298" s="614" t="s">
        <v>260</v>
      </c>
      <c r="W298" s="614" t="s">
        <v>7327</v>
      </c>
      <c r="X298" s="614"/>
      <c r="Y298" s="614"/>
      <c r="Z298" s="615" t="s">
        <v>8428</v>
      </c>
      <c r="AA298" s="611" t="s">
        <v>260</v>
      </c>
      <c r="AB298" s="611" t="s">
        <v>260</v>
      </c>
      <c r="AC298" s="611" t="s">
        <v>260</v>
      </c>
      <c r="AD298" s="81" t="s">
        <v>260</v>
      </c>
      <c r="AE298" s="81" t="str">
        <f t="shared" si="39"/>
        <v>#REF!</v>
      </c>
    </row>
    <row r="299" ht="15.75" customHeight="1">
      <c r="A299" s="712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44" t="s">
        <v>8429</v>
      </c>
      <c r="O299" s="751" t="s">
        <v>8430</v>
      </c>
      <c r="P299" s="646" t="s">
        <v>1679</v>
      </c>
      <c r="Q299" s="646"/>
      <c r="R299" s="644">
        <v>286.0</v>
      </c>
      <c r="S299" s="613">
        <v>8.64</v>
      </c>
      <c r="T299" s="622" t="str">
        <f>DATE(YEAR(V299)+2,MONTH(V299),DAY(V299))</f>
        <v>#NUM!</v>
      </c>
      <c r="U299" s="622"/>
      <c r="V299" s="614" t="s">
        <v>8415</v>
      </c>
      <c r="W299" s="614" t="s">
        <v>7327</v>
      </c>
      <c r="X299" s="614"/>
      <c r="Y299" s="614"/>
      <c r="Z299" s="615" t="s">
        <v>8855</v>
      </c>
      <c r="AA299" s="626" t="s">
        <v>107</v>
      </c>
      <c r="AB299" s="633" t="s">
        <v>7381</v>
      </c>
      <c r="AC299" s="9" t="s">
        <v>7375</v>
      </c>
      <c r="AE299" s="9" t="str">
        <f t="shared" si="39"/>
        <v>#REF!</v>
      </c>
    </row>
    <row r="300" ht="11.25" customHeight="1">
      <c r="A300" s="712"/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1"/>
      <c r="O300" s="611" t="s">
        <v>8432</v>
      </c>
      <c r="P300" s="612" t="s">
        <v>1679</v>
      </c>
      <c r="Q300" s="612"/>
      <c r="R300" s="611">
        <v>287.0</v>
      </c>
      <c r="S300" s="613">
        <v>8.64</v>
      </c>
      <c r="T300" s="611" t="s">
        <v>8432</v>
      </c>
      <c r="U300" s="611"/>
      <c r="V300" s="614" t="s">
        <v>8411</v>
      </c>
      <c r="W300" s="614" t="s">
        <v>7327</v>
      </c>
      <c r="X300" s="614"/>
      <c r="Y300" s="614"/>
      <c r="Z300" s="615" t="s">
        <v>8412</v>
      </c>
      <c r="AA300" s="611" t="s">
        <v>8432</v>
      </c>
      <c r="AB300" s="611" t="s">
        <v>8432</v>
      </c>
      <c r="AC300" s="611" t="s">
        <v>8432</v>
      </c>
      <c r="AE300" s="9" t="str">
        <f t="shared" si="39"/>
        <v>#REF!</v>
      </c>
    </row>
    <row r="301" ht="15.75" customHeight="1">
      <c r="A301" s="712"/>
      <c r="B301" s="610"/>
      <c r="C301" s="610"/>
      <c r="D301" s="610"/>
      <c r="E301" s="610"/>
      <c r="F301" s="610"/>
      <c r="G301" s="610"/>
      <c r="H301" s="610"/>
      <c r="I301" s="610"/>
      <c r="J301" s="610"/>
      <c r="K301" s="610"/>
      <c r="L301" s="610"/>
      <c r="M301" s="610"/>
      <c r="N301" s="611"/>
      <c r="O301" s="621" t="s">
        <v>8433</v>
      </c>
      <c r="P301" s="621" t="s">
        <v>8433</v>
      </c>
      <c r="Q301" s="621"/>
      <c r="R301" s="611">
        <v>288.0</v>
      </c>
      <c r="S301" s="613">
        <v>8.64</v>
      </c>
      <c r="T301" s="621" t="s">
        <v>8433</v>
      </c>
      <c r="U301" s="621"/>
      <c r="V301" s="614" t="s">
        <v>8434</v>
      </c>
      <c r="W301" s="614" t="s">
        <v>7327</v>
      </c>
      <c r="X301" s="614"/>
      <c r="Y301" s="614"/>
      <c r="Z301" s="615" t="s">
        <v>8435</v>
      </c>
      <c r="AA301" s="621" t="s">
        <v>8433</v>
      </c>
      <c r="AB301" s="621" t="s">
        <v>8433</v>
      </c>
      <c r="AC301" s="621" t="s">
        <v>8433</v>
      </c>
      <c r="AE301" s="9" t="str">
        <f t="shared" si="39"/>
        <v>#REF!</v>
      </c>
    </row>
    <row r="302" ht="15.75" customHeight="1">
      <c r="A302" s="738"/>
      <c r="B302" s="739"/>
      <c r="C302" s="739"/>
      <c r="D302" s="739"/>
      <c r="E302" s="739"/>
      <c r="F302" s="739"/>
      <c r="G302" s="739"/>
      <c r="H302" s="739"/>
      <c r="I302" s="739"/>
      <c r="J302" s="739"/>
      <c r="K302" s="739"/>
      <c r="L302" s="739"/>
      <c r="M302" s="739"/>
      <c r="N302" s="729"/>
      <c r="O302" s="729" t="s">
        <v>8436</v>
      </c>
      <c r="P302" s="612" t="s">
        <v>1679</v>
      </c>
      <c r="Q302" s="612"/>
      <c r="R302" s="611">
        <v>289.0</v>
      </c>
      <c r="S302" s="613">
        <v>8.64</v>
      </c>
      <c r="T302" s="729" t="s">
        <v>8436</v>
      </c>
      <c r="U302" s="729"/>
      <c r="V302" s="614" t="s">
        <v>8434</v>
      </c>
      <c r="W302" s="614" t="s">
        <v>7327</v>
      </c>
      <c r="X302" s="614"/>
      <c r="Y302" s="614"/>
      <c r="Z302" s="615" t="s">
        <v>8435</v>
      </c>
      <c r="AA302" s="729" t="s">
        <v>8436</v>
      </c>
      <c r="AB302" s="633" t="s">
        <v>7381</v>
      </c>
      <c r="AC302" s="9" t="s">
        <v>7375</v>
      </c>
      <c r="AE302" s="9" t="str">
        <f t="shared" si="39"/>
        <v>#REF!</v>
      </c>
    </row>
    <row r="303" ht="15.75" customHeight="1">
      <c r="A303" s="712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42" t="s">
        <v>8437</v>
      </c>
      <c r="O303" s="746" t="s">
        <v>8438</v>
      </c>
      <c r="P303" s="759" t="s">
        <v>8439</v>
      </c>
      <c r="Q303" s="641"/>
      <c r="R303" s="642">
        <v>290.0</v>
      </c>
      <c r="S303" s="613">
        <v>8.64</v>
      </c>
      <c r="T303" s="622" t="str">
        <f>DATE(YEAR(V303)+2,MONTH(V303),DAY(V303))</f>
        <v>#NUM!</v>
      </c>
      <c r="U303" s="622"/>
      <c r="V303" s="614" t="s">
        <v>8440</v>
      </c>
      <c r="W303" s="614" t="s">
        <v>7327</v>
      </c>
      <c r="X303" s="614"/>
      <c r="Y303" s="614"/>
      <c r="Z303" s="615" t="s">
        <v>8441</v>
      </c>
      <c r="AA303" s="626" t="s">
        <v>107</v>
      </c>
      <c r="AB303" s="624" t="s">
        <v>44</v>
      </c>
      <c r="AE303" s="9" t="str">
        <f t="shared" si="39"/>
        <v>#REF!</v>
      </c>
    </row>
    <row r="304" ht="15.75" customHeight="1">
      <c r="A304" s="712"/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1" t="s">
        <v>8442</v>
      </c>
      <c r="O304" s="621" t="s">
        <v>8443</v>
      </c>
      <c r="P304" s="612" t="s">
        <v>8444</v>
      </c>
      <c r="Q304" s="612"/>
      <c r="R304" s="611">
        <v>291.0</v>
      </c>
      <c r="S304" s="613">
        <v>8.64</v>
      </c>
      <c r="T304" s="622">
        <v>45658.0</v>
      </c>
      <c r="U304" s="622"/>
      <c r="V304" s="614">
        <v>2887104.0</v>
      </c>
      <c r="W304" s="614" t="s">
        <v>7327</v>
      </c>
      <c r="X304" s="614"/>
      <c r="Y304" s="614"/>
      <c r="Z304" s="615" t="s">
        <v>8445</v>
      </c>
      <c r="AA304" s="626" t="s">
        <v>107</v>
      </c>
      <c r="AB304" s="633" t="s">
        <v>260</v>
      </c>
      <c r="AC304" s="81" t="s">
        <v>260</v>
      </c>
      <c r="AD304" s="81" t="s">
        <v>260</v>
      </c>
      <c r="AE304" s="81" t="str">
        <f t="shared" si="39"/>
        <v>#REF!</v>
      </c>
    </row>
    <row r="305" ht="15.75" customHeight="1">
      <c r="A305" s="712"/>
      <c r="B305" s="610"/>
      <c r="C305" s="610"/>
      <c r="D305" s="610"/>
      <c r="E305" s="610"/>
      <c r="F305" s="610"/>
      <c r="G305" s="610"/>
      <c r="H305" s="610"/>
      <c r="I305" s="610"/>
      <c r="J305" s="610"/>
      <c r="K305" s="610"/>
      <c r="L305" s="610"/>
      <c r="M305" s="610"/>
      <c r="N305" s="698" t="s">
        <v>8446</v>
      </c>
      <c r="O305" s="699" t="s">
        <v>8447</v>
      </c>
      <c r="P305" s="700" t="s">
        <v>1679</v>
      </c>
      <c r="Q305" s="700"/>
      <c r="R305" s="698">
        <v>292.0</v>
      </c>
      <c r="S305" s="613">
        <v>8.64</v>
      </c>
      <c r="T305" s="622" t="str">
        <f t="shared" ref="T305:T306" si="41">DATE(YEAR(V305)+2,MONTH(V305),DAY(V305))</f>
        <v>#NUM!</v>
      </c>
      <c r="U305" s="622"/>
      <c r="V305" s="614">
        <v>9.94299331E8</v>
      </c>
      <c r="W305" s="614" t="s">
        <v>7327</v>
      </c>
      <c r="X305" s="614"/>
      <c r="Y305" s="614"/>
      <c r="Z305" s="615" t="s">
        <v>8448</v>
      </c>
      <c r="AA305" s="626" t="s">
        <v>107</v>
      </c>
      <c r="AB305" s="633" t="s">
        <v>7381</v>
      </c>
      <c r="AC305" s="9" t="s">
        <v>8449</v>
      </c>
      <c r="AE305" s="9" t="str">
        <f t="shared" si="39"/>
        <v>#REF!</v>
      </c>
    </row>
    <row r="306" ht="14.25" customHeight="1">
      <c r="A306" s="760"/>
      <c r="B306" s="761"/>
      <c r="C306" s="761"/>
      <c r="D306" s="761"/>
      <c r="E306" s="761"/>
      <c r="F306" s="761"/>
      <c r="G306" s="761"/>
      <c r="H306" s="761"/>
      <c r="I306" s="761"/>
      <c r="J306" s="761"/>
      <c r="K306" s="761"/>
      <c r="L306" s="761"/>
      <c r="M306" s="761"/>
      <c r="N306" s="762" t="s">
        <v>8450</v>
      </c>
      <c r="O306" s="763" t="s">
        <v>8451</v>
      </c>
      <c r="P306" s="764" t="s">
        <v>1679</v>
      </c>
      <c r="Q306" s="764"/>
      <c r="R306" s="762">
        <v>293.0</v>
      </c>
      <c r="S306" s="613">
        <f t="shared" ref="S306:S307" si="42">3.6*2.4</f>
        <v>8.64</v>
      </c>
      <c r="T306" s="622" t="str">
        <f t="shared" si="41"/>
        <v>#NUM!</v>
      </c>
      <c r="U306" s="622"/>
      <c r="V306" s="614" t="s">
        <v>8452</v>
      </c>
      <c r="W306" s="614" t="s">
        <v>7327</v>
      </c>
      <c r="X306" s="614"/>
      <c r="Y306" s="614"/>
      <c r="Z306" s="615" t="s">
        <v>8453</v>
      </c>
      <c r="AA306" s="626" t="s">
        <v>107</v>
      </c>
      <c r="AB306" s="633" t="s">
        <v>7381</v>
      </c>
      <c r="AC306" s="81" t="s">
        <v>7375</v>
      </c>
      <c r="AD306" s="81" t="s">
        <v>75</v>
      </c>
      <c r="AE306" s="81" t="str">
        <f t="shared" si="39"/>
        <v>#REF!</v>
      </c>
    </row>
    <row r="307" ht="15.75" customHeight="1">
      <c r="A307" s="712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44" t="s">
        <v>8454</v>
      </c>
      <c r="O307" s="645" t="s">
        <v>8455</v>
      </c>
      <c r="P307" s="646" t="s">
        <v>1679</v>
      </c>
      <c r="Q307" s="646"/>
      <c r="R307" s="644">
        <v>294.0</v>
      </c>
      <c r="S307" s="613">
        <f t="shared" si="42"/>
        <v>8.64</v>
      </c>
      <c r="T307" s="622" t="s">
        <v>1581</v>
      </c>
      <c r="U307" s="622"/>
      <c r="V307" s="614">
        <v>2887104.0</v>
      </c>
      <c r="W307" s="614" t="s">
        <v>7327</v>
      </c>
      <c r="X307" s="614"/>
      <c r="Y307" s="614"/>
      <c r="Z307" s="615" t="s">
        <v>8456</v>
      </c>
      <c r="AA307" s="623" t="s">
        <v>1581</v>
      </c>
      <c r="AB307" s="633" t="s">
        <v>7381</v>
      </c>
      <c r="AC307" s="9" t="s">
        <v>8284</v>
      </c>
      <c r="AE307" s="9" t="str">
        <f t="shared" si="39"/>
        <v>#REF!</v>
      </c>
    </row>
    <row r="308" ht="15.75" customHeight="1">
      <c r="A308" s="712"/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1" t="s">
        <v>8457</v>
      </c>
      <c r="O308" s="621" t="s">
        <v>8458</v>
      </c>
      <c r="P308" s="612" t="s">
        <v>1679</v>
      </c>
      <c r="Q308" s="612"/>
      <c r="R308" s="611">
        <v>295.0</v>
      </c>
      <c r="S308" s="613">
        <v>8.64</v>
      </c>
      <c r="T308" s="622" t="s">
        <v>1581</v>
      </c>
      <c r="U308" s="622"/>
      <c r="V308" s="615">
        <v>2887104.0</v>
      </c>
      <c r="W308" s="614" t="s">
        <v>7327</v>
      </c>
      <c r="X308" s="614"/>
      <c r="Y308" s="614"/>
      <c r="Z308" s="615" t="s">
        <v>8459</v>
      </c>
      <c r="AA308" s="623" t="s">
        <v>1581</v>
      </c>
      <c r="AB308" s="624" t="s">
        <v>44</v>
      </c>
      <c r="AC308" s="9" t="s">
        <v>7375</v>
      </c>
      <c r="AE308" s="9" t="str">
        <f t="shared" si="39"/>
        <v>#REF!</v>
      </c>
    </row>
    <row r="309" ht="15.75" customHeight="1">
      <c r="A309" s="712"/>
      <c r="B309" s="610"/>
      <c r="C309" s="610"/>
      <c r="D309" s="610"/>
      <c r="E309" s="610"/>
      <c r="F309" s="610"/>
      <c r="G309" s="610"/>
      <c r="H309" s="610"/>
      <c r="I309" s="610"/>
      <c r="J309" s="610"/>
      <c r="K309" s="610"/>
      <c r="L309" s="610"/>
      <c r="M309" s="610"/>
      <c r="N309" s="611" t="s">
        <v>8460</v>
      </c>
      <c r="O309" s="621" t="s">
        <v>7789</v>
      </c>
      <c r="P309" s="612" t="s">
        <v>8461</v>
      </c>
      <c r="Q309" s="612"/>
      <c r="R309" s="611">
        <v>296.0</v>
      </c>
      <c r="S309" s="613">
        <v>8.64</v>
      </c>
      <c r="T309" s="622" t="str">
        <f t="shared" ref="T309:T311" si="43">DATE(YEAR(V309)+2,MONTH(V309),DAY(V309))</f>
        <v>#NUM!</v>
      </c>
      <c r="U309" s="622"/>
      <c r="V309" s="614" t="s">
        <v>8462</v>
      </c>
      <c r="W309" s="614" t="s">
        <v>7327</v>
      </c>
      <c r="X309" s="614"/>
      <c r="Y309" s="614"/>
      <c r="Z309" s="615" t="s">
        <v>2986</v>
      </c>
      <c r="AA309" s="626" t="s">
        <v>107</v>
      </c>
      <c r="AB309" s="624" t="s">
        <v>44</v>
      </c>
      <c r="AE309" s="9" t="str">
        <f t="shared" si="39"/>
        <v>#REF!</v>
      </c>
    </row>
    <row r="310" ht="15.75" customHeight="1">
      <c r="A310" s="712"/>
      <c r="B310" s="610"/>
      <c r="C310" s="610"/>
      <c r="D310" s="610"/>
      <c r="E310" s="610"/>
      <c r="F310" s="610"/>
      <c r="G310" s="610"/>
      <c r="H310" s="610"/>
      <c r="I310" s="610"/>
      <c r="J310" s="610"/>
      <c r="K310" s="610"/>
      <c r="L310" s="610"/>
      <c r="M310" s="610"/>
      <c r="N310" s="611" t="s">
        <v>8463</v>
      </c>
      <c r="O310" s="621" t="s">
        <v>8464</v>
      </c>
      <c r="P310" s="612" t="s">
        <v>8461</v>
      </c>
      <c r="Q310" s="612"/>
      <c r="R310" s="611" t="s">
        <v>8006</v>
      </c>
      <c r="S310" s="613">
        <v>2.5</v>
      </c>
      <c r="T310" s="622">
        <f t="shared" si="43"/>
        <v>730</v>
      </c>
      <c r="U310" s="622"/>
      <c r="V310" s="614"/>
      <c r="W310" s="614" t="s">
        <v>7327</v>
      </c>
      <c r="X310" s="614"/>
      <c r="Y310" s="614"/>
      <c r="Z310" s="615" t="s">
        <v>8465</v>
      </c>
      <c r="AA310" s="626" t="s">
        <v>107</v>
      </c>
      <c r="AB310" s="624" t="s">
        <v>44</v>
      </c>
      <c r="AE310" s="9" t="str">
        <f t="shared" si="39"/>
        <v>#REF!</v>
      </c>
    </row>
    <row r="311" ht="15.75" customHeight="1">
      <c r="A311" s="712"/>
      <c r="B311" s="610"/>
      <c r="C311" s="610"/>
      <c r="D311" s="610"/>
      <c r="E311" s="610"/>
      <c r="F311" s="610"/>
      <c r="G311" s="610"/>
      <c r="H311" s="610"/>
      <c r="I311" s="610"/>
      <c r="J311" s="610"/>
      <c r="K311" s="610"/>
      <c r="L311" s="610"/>
      <c r="M311" s="610"/>
      <c r="N311" s="611" t="s">
        <v>8466</v>
      </c>
      <c r="O311" s="621" t="s">
        <v>8467</v>
      </c>
      <c r="P311" s="612" t="s">
        <v>8461</v>
      </c>
      <c r="Q311" s="612"/>
      <c r="R311" s="611" t="s">
        <v>8468</v>
      </c>
      <c r="S311" s="613">
        <v>2.5</v>
      </c>
      <c r="T311" s="622" t="str">
        <f t="shared" si="43"/>
        <v>#NUM!</v>
      </c>
      <c r="U311" s="622"/>
      <c r="V311" s="614" t="s">
        <v>8469</v>
      </c>
      <c r="W311" s="614" t="s">
        <v>7327</v>
      </c>
      <c r="X311" s="614"/>
      <c r="Y311" s="614"/>
      <c r="Z311" s="615" t="s">
        <v>7892</v>
      </c>
      <c r="AA311" s="626" t="s">
        <v>107</v>
      </c>
      <c r="AB311" s="624" t="s">
        <v>44</v>
      </c>
      <c r="AE311" s="9" t="str">
        <f t="shared" si="39"/>
        <v>#REF!</v>
      </c>
    </row>
    <row r="312" ht="15.75" customHeight="1">
      <c r="A312" s="712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1"/>
      <c r="O312" s="621" t="s">
        <v>8405</v>
      </c>
      <c r="P312" s="612"/>
      <c r="Q312" s="612"/>
      <c r="R312" s="611" t="s">
        <v>8010</v>
      </c>
      <c r="S312" s="613"/>
      <c r="T312" s="657" t="s">
        <v>2271</v>
      </c>
      <c r="U312" s="657"/>
      <c r="V312" s="614"/>
      <c r="W312" s="614" t="s">
        <v>7327</v>
      </c>
      <c r="X312" s="614"/>
      <c r="Y312" s="614"/>
      <c r="Z312" s="615"/>
      <c r="AA312" s="697" t="s">
        <v>8405</v>
      </c>
      <c r="AB312" s="624" t="s">
        <v>8405</v>
      </c>
      <c r="AE312" s="9"/>
    </row>
    <row r="313" ht="15.75" customHeight="1">
      <c r="A313" s="712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1" t="s">
        <v>8470</v>
      </c>
      <c r="O313" s="621" t="s">
        <v>8471</v>
      </c>
      <c r="P313" s="612" t="s">
        <v>8461</v>
      </c>
      <c r="Q313" s="612"/>
      <c r="R313" s="611" t="s">
        <v>8472</v>
      </c>
      <c r="S313" s="613">
        <v>2.5</v>
      </c>
      <c r="T313" s="622" t="str">
        <f t="shared" ref="T313:T318" si="44">DATE(YEAR(V313)+2,MONTH(V313),DAY(V313))</f>
        <v>#NUM!</v>
      </c>
      <c r="U313" s="622"/>
      <c r="V313" s="614" t="s">
        <v>8473</v>
      </c>
      <c r="W313" s="614" t="s">
        <v>7327</v>
      </c>
      <c r="X313" s="614"/>
      <c r="Y313" s="614"/>
      <c r="Z313" s="615" t="s">
        <v>8474</v>
      </c>
      <c r="AA313" s="626" t="s">
        <v>107</v>
      </c>
      <c r="AB313" s="624" t="s">
        <v>44</v>
      </c>
      <c r="AE313" s="9" t="str">
        <f t="shared" ref="AE313:AE378" si="45">CONCATENATE(O313," "," CON EL PUESTO NUMERO ",R313," CON EL GIRO ",P313," VIGENCIA DEL CONTRATO: ",AA313," LOCAL  ",AB313,", CONSTA EN EL SISTEMA: "," ",#REF!," ",AC313," ",AD313)</f>
        <v>#REF!</v>
      </c>
    </row>
    <row r="314" ht="15.75" customHeight="1">
      <c r="A314" s="712"/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1" t="s">
        <v>8475</v>
      </c>
      <c r="O314" s="621" t="s">
        <v>8476</v>
      </c>
      <c r="P314" s="612" t="s">
        <v>8461</v>
      </c>
      <c r="Q314" s="612"/>
      <c r="R314" s="611" t="s">
        <v>8016</v>
      </c>
      <c r="S314" s="613">
        <v>2.5</v>
      </c>
      <c r="T314" s="622">
        <f t="shared" si="44"/>
        <v>730</v>
      </c>
      <c r="U314" s="622"/>
      <c r="V314" s="614"/>
      <c r="W314" s="614" t="s">
        <v>7327</v>
      </c>
      <c r="X314" s="614"/>
      <c r="Y314" s="614"/>
      <c r="Z314" s="615" t="s">
        <v>8465</v>
      </c>
      <c r="AA314" s="626" t="s">
        <v>107</v>
      </c>
      <c r="AB314" s="624" t="s">
        <v>44</v>
      </c>
      <c r="AE314" s="9" t="str">
        <f t="shared" si="45"/>
        <v>#REF!</v>
      </c>
    </row>
    <row r="315" ht="15.75" customHeight="1">
      <c r="A315" s="712"/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1" t="s">
        <v>8477</v>
      </c>
      <c r="O315" s="621" t="s">
        <v>8478</v>
      </c>
      <c r="P315" s="612" t="s">
        <v>8479</v>
      </c>
      <c r="Q315" s="612"/>
      <c r="R315" s="611">
        <v>302.0</v>
      </c>
      <c r="S315" s="613">
        <v>8.64</v>
      </c>
      <c r="T315" s="622" t="str">
        <f t="shared" si="44"/>
        <v>#NUM!</v>
      </c>
      <c r="U315" s="622"/>
      <c r="V315" s="614" t="s">
        <v>8480</v>
      </c>
      <c r="W315" s="614" t="s">
        <v>7327</v>
      </c>
      <c r="X315" s="614"/>
      <c r="Y315" s="614"/>
      <c r="Z315" s="615" t="s">
        <v>7862</v>
      </c>
      <c r="AA315" s="626" t="s">
        <v>107</v>
      </c>
      <c r="AB315" s="633" t="s">
        <v>7381</v>
      </c>
      <c r="AE315" s="9" t="str">
        <f t="shared" si="45"/>
        <v>#REF!</v>
      </c>
    </row>
    <row r="316" ht="15.75" customHeight="1">
      <c r="A316" s="712"/>
      <c r="B316" s="610"/>
      <c r="C316" s="610"/>
      <c r="D316" s="610"/>
      <c r="E316" s="610"/>
      <c r="F316" s="610"/>
      <c r="G316" s="610"/>
      <c r="H316" s="610"/>
      <c r="I316" s="610"/>
      <c r="J316" s="610"/>
      <c r="K316" s="610"/>
      <c r="L316" s="610"/>
      <c r="M316" s="610"/>
      <c r="N316" s="642" t="s">
        <v>8481</v>
      </c>
      <c r="O316" s="673" t="s">
        <v>8482</v>
      </c>
      <c r="P316" s="641" t="s">
        <v>1679</v>
      </c>
      <c r="Q316" s="641"/>
      <c r="R316" s="642">
        <v>303.0</v>
      </c>
      <c r="S316" s="613">
        <v>8.64</v>
      </c>
      <c r="T316" s="622" t="str">
        <f t="shared" si="44"/>
        <v>#NUM!</v>
      </c>
      <c r="U316" s="622"/>
      <c r="V316" s="614" t="s">
        <v>8483</v>
      </c>
      <c r="W316" s="614" t="s">
        <v>7327</v>
      </c>
      <c r="X316" s="614"/>
      <c r="Y316" s="614"/>
      <c r="Z316" s="615" t="s">
        <v>8484</v>
      </c>
      <c r="AA316" s="626" t="s">
        <v>107</v>
      </c>
      <c r="AB316" s="9" t="s">
        <v>8485</v>
      </c>
      <c r="AC316" s="9" t="s">
        <v>8485</v>
      </c>
      <c r="AD316" s="9" t="s">
        <v>8486</v>
      </c>
      <c r="AE316" s="9" t="str">
        <f t="shared" si="45"/>
        <v>#REF!</v>
      </c>
    </row>
    <row r="317" ht="15.75" customHeight="1">
      <c r="A317" s="712"/>
      <c r="B317" s="610"/>
      <c r="C317" s="610"/>
      <c r="D317" s="610"/>
      <c r="E317" s="610"/>
      <c r="F317" s="610"/>
      <c r="G317" s="610"/>
      <c r="H317" s="610"/>
      <c r="I317" s="610"/>
      <c r="J317" s="610"/>
      <c r="K317" s="610"/>
      <c r="L317" s="610"/>
      <c r="M317" s="610"/>
      <c r="N317" s="611" t="s">
        <v>8487</v>
      </c>
      <c r="O317" s="621" t="s">
        <v>8488</v>
      </c>
      <c r="P317" s="612" t="s">
        <v>1679</v>
      </c>
      <c r="Q317" s="612"/>
      <c r="R317" s="611">
        <v>304.0</v>
      </c>
      <c r="S317" s="613">
        <v>12.5</v>
      </c>
      <c r="T317" s="622" t="str">
        <f t="shared" si="44"/>
        <v>#NUM!</v>
      </c>
      <c r="U317" s="622"/>
      <c r="V317" s="614" t="s">
        <v>8489</v>
      </c>
      <c r="W317" s="614" t="s">
        <v>7327</v>
      </c>
      <c r="X317" s="614"/>
      <c r="Y317" s="614"/>
      <c r="Z317" s="615" t="s">
        <v>8490</v>
      </c>
      <c r="AA317" s="626" t="s">
        <v>107</v>
      </c>
      <c r="AB317" s="633" t="s">
        <v>7381</v>
      </c>
      <c r="AC317" s="371" t="s">
        <v>7375</v>
      </c>
      <c r="AD317" s="371" t="s">
        <v>75</v>
      </c>
      <c r="AE317" s="81" t="str">
        <f t="shared" si="45"/>
        <v>#REF!</v>
      </c>
    </row>
    <row r="318" ht="15.75" customHeight="1">
      <c r="A318" s="712"/>
      <c r="B318" s="610"/>
      <c r="C318" s="610"/>
      <c r="D318" s="610"/>
      <c r="E318" s="610"/>
      <c r="F318" s="610"/>
      <c r="G318" s="610"/>
      <c r="H318" s="610"/>
      <c r="I318" s="610"/>
      <c r="J318" s="610"/>
      <c r="K318" s="610"/>
      <c r="L318" s="610"/>
      <c r="M318" s="610"/>
      <c r="N318" s="644" t="s">
        <v>8491</v>
      </c>
      <c r="O318" s="645" t="s">
        <v>7804</v>
      </c>
      <c r="P318" s="646" t="s">
        <v>4334</v>
      </c>
      <c r="Q318" s="646"/>
      <c r="R318" s="644">
        <v>305.0</v>
      </c>
      <c r="S318" s="613">
        <v>12.5</v>
      </c>
      <c r="T318" s="622">
        <f t="shared" si="44"/>
        <v>730</v>
      </c>
      <c r="U318" s="622"/>
      <c r="V318" s="614"/>
      <c r="W318" s="614" t="s">
        <v>7327</v>
      </c>
      <c r="X318" s="614"/>
      <c r="Y318" s="614"/>
      <c r="Z318" s="615"/>
      <c r="AA318" s="626" t="s">
        <v>107</v>
      </c>
      <c r="AB318" s="633" t="s">
        <v>8492</v>
      </c>
      <c r="AC318" s="416" t="s">
        <v>8493</v>
      </c>
      <c r="AD318" s="9" t="s">
        <v>8494</v>
      </c>
      <c r="AE318" s="9" t="str">
        <f t="shared" si="45"/>
        <v>#REF!</v>
      </c>
    </row>
    <row r="319" ht="15.75" customHeight="1">
      <c r="A319" s="712"/>
      <c r="B319" s="610"/>
      <c r="C319" s="610"/>
      <c r="D319" s="610"/>
      <c r="E319" s="610"/>
      <c r="F319" s="610"/>
      <c r="G319" s="610"/>
      <c r="H319" s="610"/>
      <c r="I319" s="610"/>
      <c r="J319" s="610"/>
      <c r="K319" s="610"/>
      <c r="L319" s="610"/>
      <c r="M319" s="610"/>
      <c r="N319" s="611" t="s">
        <v>8495</v>
      </c>
      <c r="O319" s="718" t="s">
        <v>8496</v>
      </c>
      <c r="P319" s="765" t="s">
        <v>8497</v>
      </c>
      <c r="Q319" s="612"/>
      <c r="R319" s="611">
        <v>306.0</v>
      </c>
      <c r="S319" s="613">
        <v>12.5</v>
      </c>
      <c r="T319" s="657" t="s">
        <v>8498</v>
      </c>
      <c r="U319" s="657"/>
      <c r="V319" s="614" t="s">
        <v>8499</v>
      </c>
      <c r="W319" s="614" t="s">
        <v>7327</v>
      </c>
      <c r="X319" s="614"/>
      <c r="Y319" s="614"/>
      <c r="Z319" s="615" t="s">
        <v>8500</v>
      </c>
      <c r="AA319" s="766" t="s">
        <v>8501</v>
      </c>
      <c r="AB319" s="633" t="s">
        <v>7381</v>
      </c>
      <c r="AE319" s="9" t="str">
        <f t="shared" si="45"/>
        <v>#REF!</v>
      </c>
    </row>
    <row r="320" ht="15.75" customHeight="1">
      <c r="A320" s="712"/>
      <c r="B320" s="610"/>
      <c r="C320" s="610"/>
      <c r="D320" s="610"/>
      <c r="E320" s="610"/>
      <c r="F320" s="610"/>
      <c r="G320" s="610"/>
      <c r="H320" s="610"/>
      <c r="I320" s="610"/>
      <c r="J320" s="610"/>
      <c r="K320" s="610"/>
      <c r="L320" s="610"/>
      <c r="M320" s="610"/>
      <c r="N320" s="611" t="s">
        <v>8502</v>
      </c>
      <c r="O320" s="718" t="s">
        <v>8503</v>
      </c>
      <c r="P320" s="612" t="s">
        <v>4334</v>
      </c>
      <c r="Q320" s="612"/>
      <c r="R320" s="611">
        <v>307.0</v>
      </c>
      <c r="S320" s="613">
        <v>12.5</v>
      </c>
      <c r="T320" s="622" t="str">
        <f t="shared" ref="T320:T321" si="46">DATE(YEAR(V320)+2,MONTH(V320),DAY(V320))</f>
        <v>#NUM!</v>
      </c>
      <c r="U320" s="622"/>
      <c r="V320" s="614" t="s">
        <v>8504</v>
      </c>
      <c r="W320" s="614" t="s">
        <v>7327</v>
      </c>
      <c r="X320" s="614"/>
      <c r="Y320" s="614"/>
      <c r="Z320" s="615" t="s">
        <v>8505</v>
      </c>
      <c r="AA320" s="626" t="s">
        <v>107</v>
      </c>
      <c r="AB320" s="624" t="s">
        <v>44</v>
      </c>
      <c r="AE320" s="9" t="str">
        <f t="shared" si="45"/>
        <v>#REF!</v>
      </c>
    </row>
    <row r="321" ht="15.75" customHeight="1">
      <c r="A321" s="712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1" t="s">
        <v>8506</v>
      </c>
      <c r="O321" s="718" t="s">
        <v>8507</v>
      </c>
      <c r="P321" s="612" t="s">
        <v>1679</v>
      </c>
      <c r="Q321" s="612"/>
      <c r="R321" s="611">
        <v>308.0</v>
      </c>
      <c r="S321" s="613">
        <v>12.5</v>
      </c>
      <c r="T321" s="622" t="str">
        <f t="shared" si="46"/>
        <v>#NUM!</v>
      </c>
      <c r="U321" s="622"/>
      <c r="V321" s="614" t="s">
        <v>8508</v>
      </c>
      <c r="W321" s="614" t="s">
        <v>7327</v>
      </c>
      <c r="X321" s="614"/>
      <c r="Y321" s="614"/>
      <c r="Z321" s="615" t="s">
        <v>8509</v>
      </c>
      <c r="AA321" s="626" t="s">
        <v>107</v>
      </c>
      <c r="AB321" s="633" t="s">
        <v>7381</v>
      </c>
      <c r="AE321" s="9" t="str">
        <f t="shared" si="45"/>
        <v>#REF!</v>
      </c>
    </row>
    <row r="322" ht="15.75" customHeight="1">
      <c r="A322" s="712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1" t="s">
        <v>8510</v>
      </c>
      <c r="O322" s="621" t="s">
        <v>8511</v>
      </c>
      <c r="P322" s="612" t="s">
        <v>1679</v>
      </c>
      <c r="Q322" s="612"/>
      <c r="R322" s="611">
        <v>309.0</v>
      </c>
      <c r="S322" s="613">
        <v>12.5</v>
      </c>
      <c r="T322" s="622" t="s">
        <v>1581</v>
      </c>
      <c r="U322" s="622"/>
      <c r="V322" s="614" t="s">
        <v>8512</v>
      </c>
      <c r="W322" s="614" t="s">
        <v>7327</v>
      </c>
      <c r="X322" s="614"/>
      <c r="Y322" s="614"/>
      <c r="Z322" s="615" t="s">
        <v>7542</v>
      </c>
      <c r="AA322" s="623" t="s">
        <v>1581</v>
      </c>
      <c r="AB322" s="624" t="s">
        <v>44</v>
      </c>
      <c r="AE322" s="9" t="str">
        <f t="shared" si="45"/>
        <v>#REF!</v>
      </c>
    </row>
    <row r="323" ht="15.75" customHeight="1">
      <c r="A323" s="712"/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1" t="s">
        <v>8513</v>
      </c>
      <c r="O323" s="621" t="s">
        <v>8514</v>
      </c>
      <c r="P323" s="612" t="s">
        <v>1679</v>
      </c>
      <c r="Q323" s="612"/>
      <c r="R323" s="611">
        <v>310.0</v>
      </c>
      <c r="S323" s="613">
        <v>12.5</v>
      </c>
      <c r="T323" s="611" t="s">
        <v>8513</v>
      </c>
      <c r="U323" s="611" t="s">
        <v>8513</v>
      </c>
      <c r="V323" s="614" t="s">
        <v>8515</v>
      </c>
      <c r="W323" s="614" t="s">
        <v>7327</v>
      </c>
      <c r="X323" s="614"/>
      <c r="Y323" s="614"/>
      <c r="Z323" s="615" t="s">
        <v>8516</v>
      </c>
      <c r="AA323" s="611" t="s">
        <v>8513</v>
      </c>
      <c r="AB323" s="9" t="s">
        <v>8517</v>
      </c>
      <c r="AC323" s="9" t="s">
        <v>8518</v>
      </c>
      <c r="AD323" s="9" t="s">
        <v>8519</v>
      </c>
      <c r="AE323" s="9" t="str">
        <f t="shared" si="45"/>
        <v>#REF!</v>
      </c>
    </row>
    <row r="324" ht="15.75" customHeight="1">
      <c r="A324" s="712"/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1" t="s">
        <v>8520</v>
      </c>
      <c r="O324" s="621" t="s">
        <v>8521</v>
      </c>
      <c r="P324" s="612" t="s">
        <v>8522</v>
      </c>
      <c r="Q324" s="612"/>
      <c r="R324" s="611">
        <v>311.0</v>
      </c>
      <c r="S324" s="613">
        <v>12.5</v>
      </c>
      <c r="T324" s="622" t="str">
        <f t="shared" ref="T324:T325" si="47">DATE(YEAR(V324)+2,MONTH(V324),DAY(V324))</f>
        <v>#NUM!</v>
      </c>
      <c r="U324" s="622"/>
      <c r="V324" s="614" t="s">
        <v>8523</v>
      </c>
      <c r="W324" s="614" t="s">
        <v>7327</v>
      </c>
      <c r="X324" s="614"/>
      <c r="Y324" s="614"/>
      <c r="Z324" s="615" t="s">
        <v>2801</v>
      </c>
      <c r="AA324" s="626" t="s">
        <v>107</v>
      </c>
      <c r="AB324" s="624" t="s">
        <v>44</v>
      </c>
      <c r="AE324" s="9" t="str">
        <f t="shared" si="45"/>
        <v>#REF!</v>
      </c>
    </row>
    <row r="325" ht="15.75" customHeight="1">
      <c r="A325" s="712"/>
      <c r="B325" s="610"/>
      <c r="C325" s="610"/>
      <c r="D325" s="610"/>
      <c r="E325" s="610"/>
      <c r="F325" s="610"/>
      <c r="G325" s="610"/>
      <c r="H325" s="610"/>
      <c r="I325" s="610"/>
      <c r="J325" s="610"/>
      <c r="K325" s="610"/>
      <c r="L325" s="610"/>
      <c r="M325" s="610"/>
      <c r="N325" s="611" t="s">
        <v>8524</v>
      </c>
      <c r="O325" s="621" t="s">
        <v>8525</v>
      </c>
      <c r="P325" s="612" t="s">
        <v>8526</v>
      </c>
      <c r="Q325" s="612"/>
      <c r="R325" s="611">
        <v>312.0</v>
      </c>
      <c r="S325" s="613">
        <v>12.5</v>
      </c>
      <c r="T325" s="622" t="str">
        <f t="shared" si="47"/>
        <v>#NUM!</v>
      </c>
      <c r="U325" s="622"/>
      <c r="V325" s="614" t="s">
        <v>8527</v>
      </c>
      <c r="W325" s="614" t="s">
        <v>7327</v>
      </c>
      <c r="X325" s="614"/>
      <c r="Y325" s="614"/>
      <c r="Z325" s="615" t="s">
        <v>8528</v>
      </c>
      <c r="AA325" s="626" t="s">
        <v>107</v>
      </c>
      <c r="AB325" s="624" t="s">
        <v>44</v>
      </c>
      <c r="AE325" s="9" t="str">
        <f t="shared" si="45"/>
        <v>#REF!</v>
      </c>
    </row>
    <row r="326" ht="15.75" customHeight="1">
      <c r="A326" s="712"/>
      <c r="B326" s="610"/>
      <c r="C326" s="610"/>
      <c r="D326" s="610"/>
      <c r="E326" s="610"/>
      <c r="F326" s="610"/>
      <c r="G326" s="610"/>
      <c r="H326" s="610"/>
      <c r="I326" s="610"/>
      <c r="J326" s="610"/>
      <c r="K326" s="610"/>
      <c r="L326" s="610"/>
      <c r="M326" s="610"/>
      <c r="N326" s="611" t="s">
        <v>7404</v>
      </c>
      <c r="O326" s="621" t="s">
        <v>7405</v>
      </c>
      <c r="P326" s="612" t="s">
        <v>1679</v>
      </c>
      <c r="Q326" s="612"/>
      <c r="R326" s="611">
        <v>313.0</v>
      </c>
      <c r="S326" s="613">
        <v>12.5</v>
      </c>
      <c r="T326" s="622" t="s">
        <v>1581</v>
      </c>
      <c r="U326" s="622"/>
      <c r="V326" s="614"/>
      <c r="W326" s="614" t="s">
        <v>7327</v>
      </c>
      <c r="X326" s="614"/>
      <c r="Y326" s="614"/>
      <c r="Z326" s="615"/>
      <c r="AA326" s="623" t="s">
        <v>1581</v>
      </c>
      <c r="AB326" s="416"/>
      <c r="AE326" s="9" t="str">
        <f t="shared" si="45"/>
        <v>#REF!</v>
      </c>
    </row>
    <row r="327" ht="15.75" customHeight="1">
      <c r="A327" s="712"/>
      <c r="B327" s="610"/>
      <c r="C327" s="610"/>
      <c r="D327" s="610"/>
      <c r="E327" s="610"/>
      <c r="F327" s="610"/>
      <c r="G327" s="610"/>
      <c r="H327" s="610"/>
      <c r="I327" s="610"/>
      <c r="J327" s="610"/>
      <c r="K327" s="610"/>
      <c r="L327" s="610"/>
      <c r="M327" s="610"/>
      <c r="N327" s="611" t="s">
        <v>8529</v>
      </c>
      <c r="O327" s="621" t="s">
        <v>8530</v>
      </c>
      <c r="P327" s="612" t="s">
        <v>1814</v>
      </c>
      <c r="Q327" s="612"/>
      <c r="R327" s="611">
        <v>314.0</v>
      </c>
      <c r="S327" s="613">
        <v>1.68</v>
      </c>
      <c r="T327" s="622" t="s">
        <v>1581</v>
      </c>
      <c r="U327" s="622"/>
      <c r="V327" s="614" t="s">
        <v>8531</v>
      </c>
      <c r="W327" s="614" t="s">
        <v>7327</v>
      </c>
      <c r="X327" s="614"/>
      <c r="Y327" s="614"/>
      <c r="Z327" s="615" t="s">
        <v>8490</v>
      </c>
      <c r="AA327" s="623" t="s">
        <v>1581</v>
      </c>
      <c r="AB327" s="624" t="s">
        <v>44</v>
      </c>
      <c r="AC327" s="416" t="s">
        <v>8251</v>
      </c>
      <c r="AE327" s="9" t="str">
        <f t="shared" si="45"/>
        <v>#REF!</v>
      </c>
    </row>
    <row r="328" ht="15.75" customHeight="1">
      <c r="A328" s="712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1" t="s">
        <v>8529</v>
      </c>
      <c r="O328" s="621" t="s">
        <v>8530</v>
      </c>
      <c r="P328" s="612" t="s">
        <v>1814</v>
      </c>
      <c r="Q328" s="612"/>
      <c r="R328" s="611">
        <v>315.0</v>
      </c>
      <c r="S328" s="632">
        <v>1.68</v>
      </c>
      <c r="T328" s="622" t="s">
        <v>1581</v>
      </c>
      <c r="U328" s="622"/>
      <c r="V328" s="614" t="s">
        <v>8531</v>
      </c>
      <c r="W328" s="614" t="s">
        <v>7327</v>
      </c>
      <c r="X328" s="614"/>
      <c r="Y328" s="614"/>
      <c r="Z328" s="615" t="s">
        <v>8490</v>
      </c>
      <c r="AA328" s="623" t="s">
        <v>1581</v>
      </c>
      <c r="AB328" s="624" t="s">
        <v>44</v>
      </c>
      <c r="AC328" s="416" t="s">
        <v>8251</v>
      </c>
      <c r="AE328" s="9" t="str">
        <f t="shared" si="45"/>
        <v>#REF!</v>
      </c>
    </row>
    <row r="329" ht="15.75" customHeight="1">
      <c r="A329" s="712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1" t="s">
        <v>8529</v>
      </c>
      <c r="O329" s="621" t="s">
        <v>8530</v>
      </c>
      <c r="P329" s="612" t="s">
        <v>1814</v>
      </c>
      <c r="Q329" s="612"/>
      <c r="R329" s="611">
        <v>316.0</v>
      </c>
      <c r="S329" s="632">
        <v>1.68</v>
      </c>
      <c r="T329" s="622" t="s">
        <v>1581</v>
      </c>
      <c r="U329" s="622"/>
      <c r="V329" s="614" t="s">
        <v>8531</v>
      </c>
      <c r="W329" s="614" t="s">
        <v>7327</v>
      </c>
      <c r="X329" s="614"/>
      <c r="Y329" s="614"/>
      <c r="Z329" s="615" t="s">
        <v>8490</v>
      </c>
      <c r="AA329" s="623" t="s">
        <v>1581</v>
      </c>
      <c r="AB329" s="624" t="s">
        <v>44</v>
      </c>
      <c r="AC329" s="416" t="s">
        <v>8251</v>
      </c>
      <c r="AE329" s="9" t="str">
        <f t="shared" si="45"/>
        <v>#REF!</v>
      </c>
    </row>
    <row r="330" ht="15.75" customHeight="1">
      <c r="A330" s="712"/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1" t="s">
        <v>8532</v>
      </c>
      <c r="O330" s="621" t="s">
        <v>8533</v>
      </c>
      <c r="P330" s="612" t="s">
        <v>1814</v>
      </c>
      <c r="Q330" s="612"/>
      <c r="R330" s="611">
        <v>317.0</v>
      </c>
      <c r="S330" s="632">
        <v>1.68</v>
      </c>
      <c r="T330" s="622" t="str">
        <f t="shared" ref="T330:T332" si="48">DATE(YEAR(V330)+2,MONTH(V330),DAY(V330))</f>
        <v>#NUM!</v>
      </c>
      <c r="U330" s="622"/>
      <c r="V330" s="614" t="s">
        <v>8534</v>
      </c>
      <c r="W330" s="614" t="s">
        <v>7327</v>
      </c>
      <c r="X330" s="614"/>
      <c r="Y330" s="614"/>
      <c r="Z330" s="615" t="s">
        <v>8535</v>
      </c>
      <c r="AA330" s="647" t="s">
        <v>41</v>
      </c>
      <c r="AB330" s="633" t="s">
        <v>7381</v>
      </c>
      <c r="AE330" s="9" t="str">
        <f t="shared" si="45"/>
        <v>#REF!</v>
      </c>
    </row>
    <row r="331" ht="15.75" customHeight="1">
      <c r="A331" s="712"/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42" t="s">
        <v>8536</v>
      </c>
      <c r="O331" s="673" t="s">
        <v>8537</v>
      </c>
      <c r="P331" s="641" t="s">
        <v>4060</v>
      </c>
      <c r="Q331" s="641"/>
      <c r="R331" s="642">
        <v>318.0</v>
      </c>
      <c r="S331" s="632">
        <v>1.68</v>
      </c>
      <c r="T331" s="622" t="str">
        <f t="shared" si="48"/>
        <v>#NUM!</v>
      </c>
      <c r="U331" s="622"/>
      <c r="V331" s="614" t="s">
        <v>8538</v>
      </c>
      <c r="W331" s="614" t="s">
        <v>7327</v>
      </c>
      <c r="X331" s="614"/>
      <c r="Y331" s="614"/>
      <c r="Z331" s="615" t="s">
        <v>8539</v>
      </c>
      <c r="AA331" s="626" t="s">
        <v>107</v>
      </c>
      <c r="AB331" s="624" t="s">
        <v>44</v>
      </c>
      <c r="AE331" s="9" t="str">
        <f t="shared" si="45"/>
        <v>#REF!</v>
      </c>
    </row>
    <row r="332" ht="15.75" customHeight="1">
      <c r="A332" s="712"/>
      <c r="B332" s="610"/>
      <c r="C332" s="610"/>
      <c r="D332" s="610"/>
      <c r="E332" s="610"/>
      <c r="F332" s="610"/>
      <c r="G332" s="610"/>
      <c r="H332" s="610"/>
      <c r="I332" s="610"/>
      <c r="J332" s="610"/>
      <c r="K332" s="610"/>
      <c r="L332" s="610"/>
      <c r="M332" s="610"/>
      <c r="N332" s="611" t="s">
        <v>8540</v>
      </c>
      <c r="O332" s="621" t="s">
        <v>8541</v>
      </c>
      <c r="P332" s="612" t="s">
        <v>1814</v>
      </c>
      <c r="Q332" s="612"/>
      <c r="R332" s="611">
        <v>318.0</v>
      </c>
      <c r="S332" s="632">
        <v>1.68</v>
      </c>
      <c r="T332" s="622">
        <f t="shared" si="48"/>
        <v>730</v>
      </c>
      <c r="U332" s="622"/>
      <c r="V332" s="614"/>
      <c r="W332" s="614" t="s">
        <v>7327</v>
      </c>
      <c r="X332" s="614"/>
      <c r="Y332" s="614"/>
      <c r="Z332" s="615"/>
      <c r="AA332" s="626" t="s">
        <v>107</v>
      </c>
      <c r="AB332" s="633" t="s">
        <v>7381</v>
      </c>
      <c r="AC332" s="371" t="s">
        <v>7375</v>
      </c>
      <c r="AD332" s="371" t="s">
        <v>8542</v>
      </c>
      <c r="AE332" s="81" t="str">
        <f t="shared" si="45"/>
        <v>#REF!</v>
      </c>
    </row>
    <row r="333" ht="15.75" customHeight="1">
      <c r="A333" s="767"/>
      <c r="B333" s="768"/>
      <c r="C333" s="768"/>
      <c r="D333" s="768"/>
      <c r="E333" s="768"/>
      <c r="F333" s="768"/>
      <c r="G333" s="768"/>
      <c r="H333" s="768"/>
      <c r="I333" s="768"/>
      <c r="J333" s="768"/>
      <c r="K333" s="768"/>
      <c r="L333" s="768"/>
      <c r="M333" s="768"/>
      <c r="N333" s="769"/>
      <c r="O333" s="770"/>
      <c r="P333" s="771" t="s">
        <v>4060</v>
      </c>
      <c r="Q333" s="771"/>
      <c r="R333" s="769">
        <v>319.0</v>
      </c>
      <c r="S333" s="632">
        <v>1.68</v>
      </c>
      <c r="T333" s="622" t="s">
        <v>1581</v>
      </c>
      <c r="U333" s="622"/>
      <c r="V333" s="614"/>
      <c r="W333" s="614" t="s">
        <v>7327</v>
      </c>
      <c r="X333" s="614"/>
      <c r="Y333" s="614"/>
      <c r="Z333" s="615"/>
      <c r="AA333" s="623" t="s">
        <v>1581</v>
      </c>
      <c r="AB333" s="416"/>
      <c r="AC333" s="81"/>
      <c r="AD333" s="371" t="s">
        <v>8543</v>
      </c>
      <c r="AE333" s="81" t="str">
        <f t="shared" si="45"/>
        <v>#REF!</v>
      </c>
    </row>
    <row r="334" ht="15.75" customHeight="1">
      <c r="A334" s="712"/>
      <c r="B334" s="610"/>
      <c r="C334" s="610"/>
      <c r="D334" s="610"/>
      <c r="E334" s="610"/>
      <c r="F334" s="610"/>
      <c r="G334" s="610"/>
      <c r="H334" s="610"/>
      <c r="I334" s="610"/>
      <c r="J334" s="610"/>
      <c r="K334" s="610"/>
      <c r="L334" s="610"/>
      <c r="M334" s="610"/>
      <c r="N334" s="644"/>
      <c r="O334" s="645" t="s">
        <v>8544</v>
      </c>
      <c r="P334" s="646" t="s">
        <v>1814</v>
      </c>
      <c r="Q334" s="646"/>
      <c r="R334" s="644">
        <v>319.0</v>
      </c>
      <c r="S334" s="632">
        <v>1.68</v>
      </c>
      <c r="T334" s="622" t="str">
        <f t="shared" ref="T334:T336" si="49">DATE(YEAR(V334)+2,MONTH(V334),DAY(V334))</f>
        <v>#NUM!</v>
      </c>
      <c r="U334" s="622"/>
      <c r="V334" s="614" t="s">
        <v>8545</v>
      </c>
      <c r="W334" s="614" t="s">
        <v>7327</v>
      </c>
      <c r="X334" s="614"/>
      <c r="Y334" s="614"/>
      <c r="Z334" s="615" t="s">
        <v>8546</v>
      </c>
      <c r="AA334" s="626" t="s">
        <v>107</v>
      </c>
      <c r="AB334" s="624" t="s">
        <v>44</v>
      </c>
      <c r="AE334" s="9" t="str">
        <f t="shared" si="45"/>
        <v>#REF!</v>
      </c>
    </row>
    <row r="335" ht="15.75" customHeight="1">
      <c r="A335" s="712"/>
      <c r="B335" s="610"/>
      <c r="C335" s="610"/>
      <c r="D335" s="610"/>
      <c r="E335" s="610"/>
      <c r="F335" s="610"/>
      <c r="G335" s="610"/>
      <c r="H335" s="610"/>
      <c r="I335" s="610"/>
      <c r="J335" s="610"/>
      <c r="K335" s="610"/>
      <c r="L335" s="610"/>
      <c r="M335" s="610"/>
      <c r="N335" s="611"/>
      <c r="O335" s="621" t="s">
        <v>8547</v>
      </c>
      <c r="P335" s="612" t="s">
        <v>4060</v>
      </c>
      <c r="Q335" s="612"/>
      <c r="R335" s="611">
        <v>320.0</v>
      </c>
      <c r="S335" s="613">
        <v>1.68</v>
      </c>
      <c r="T335" s="622" t="str">
        <f t="shared" si="49"/>
        <v>#NUM!</v>
      </c>
      <c r="U335" s="622"/>
      <c r="V335" s="614">
        <v>4030566.0</v>
      </c>
      <c r="W335" s="614" t="s">
        <v>7327</v>
      </c>
      <c r="X335" s="614"/>
      <c r="Y335" s="614"/>
      <c r="Z335" s="615" t="s">
        <v>8548</v>
      </c>
      <c r="AA335" s="647" t="s">
        <v>41</v>
      </c>
      <c r="AB335" s="624" t="s">
        <v>44</v>
      </c>
      <c r="AE335" s="9" t="str">
        <f t="shared" si="45"/>
        <v>#REF!</v>
      </c>
    </row>
    <row r="336" ht="15.75" customHeight="1">
      <c r="A336" s="712"/>
      <c r="B336" s="610"/>
      <c r="C336" s="610"/>
      <c r="D336" s="610"/>
      <c r="E336" s="610"/>
      <c r="F336" s="610"/>
      <c r="G336" s="610"/>
      <c r="H336" s="610"/>
      <c r="I336" s="610"/>
      <c r="J336" s="610"/>
      <c r="K336" s="610"/>
      <c r="L336" s="610"/>
      <c r="M336" s="610"/>
      <c r="N336" s="611"/>
      <c r="O336" s="621" t="s">
        <v>8549</v>
      </c>
      <c r="P336" s="612" t="s">
        <v>8550</v>
      </c>
      <c r="Q336" s="612"/>
      <c r="R336" s="611">
        <v>320.0</v>
      </c>
      <c r="S336" s="613">
        <v>1.68</v>
      </c>
      <c r="T336" s="622" t="str">
        <f t="shared" si="49"/>
        <v>#NUM!</v>
      </c>
      <c r="U336" s="622"/>
      <c r="V336" s="614" t="s">
        <v>8551</v>
      </c>
      <c r="W336" s="614" t="s">
        <v>7327</v>
      </c>
      <c r="X336" s="614"/>
      <c r="Y336" s="614"/>
      <c r="Z336" s="615" t="s">
        <v>8552</v>
      </c>
      <c r="AA336" s="626" t="s">
        <v>107</v>
      </c>
      <c r="AB336" s="624" t="s">
        <v>44</v>
      </c>
      <c r="AE336" s="9" t="str">
        <f t="shared" si="45"/>
        <v>#REF!</v>
      </c>
    </row>
    <row r="337" ht="15.75" customHeight="1">
      <c r="A337" s="767"/>
      <c r="B337" s="768"/>
      <c r="C337" s="768"/>
      <c r="D337" s="768"/>
      <c r="E337" s="768"/>
      <c r="F337" s="768"/>
      <c r="G337" s="768"/>
      <c r="H337" s="768"/>
      <c r="I337" s="768"/>
      <c r="J337" s="768"/>
      <c r="K337" s="768"/>
      <c r="L337" s="768"/>
      <c r="M337" s="768"/>
      <c r="N337" s="769"/>
      <c r="O337" s="770" t="s">
        <v>8341</v>
      </c>
      <c r="P337" s="771" t="s">
        <v>4060</v>
      </c>
      <c r="Q337" s="771"/>
      <c r="R337" s="769">
        <v>321.0</v>
      </c>
      <c r="S337" s="632">
        <v>1.68</v>
      </c>
      <c r="T337" s="622" t="s">
        <v>1581</v>
      </c>
      <c r="U337" s="622"/>
      <c r="V337" s="614"/>
      <c r="W337" s="614" t="s">
        <v>7327</v>
      </c>
      <c r="X337" s="614"/>
      <c r="Y337" s="614"/>
      <c r="Z337" s="615"/>
      <c r="AA337" s="623" t="s">
        <v>1581</v>
      </c>
      <c r="AB337" s="624" t="s">
        <v>44</v>
      </c>
      <c r="AE337" s="9" t="str">
        <f t="shared" si="45"/>
        <v>#REF!</v>
      </c>
    </row>
    <row r="338" ht="15.75" customHeight="1">
      <c r="A338" s="712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1"/>
      <c r="O338" s="621" t="s">
        <v>8553</v>
      </c>
      <c r="P338" s="612" t="s">
        <v>8554</v>
      </c>
      <c r="Q338" s="612"/>
      <c r="R338" s="611">
        <v>321.0</v>
      </c>
      <c r="S338" s="632">
        <v>1.68</v>
      </c>
      <c r="T338" s="622" t="str">
        <f t="shared" ref="T338:T340" si="50">DATE(YEAR(V338)+2,MONTH(V338),DAY(V338))</f>
        <v>#NUM!</v>
      </c>
      <c r="U338" s="622"/>
      <c r="V338" s="614" t="s">
        <v>8555</v>
      </c>
      <c r="W338" s="614" t="s">
        <v>7327</v>
      </c>
      <c r="X338" s="614"/>
      <c r="Y338" s="614"/>
      <c r="Z338" s="615" t="s">
        <v>8556</v>
      </c>
      <c r="AA338" s="626" t="s">
        <v>107</v>
      </c>
      <c r="AB338" s="624" t="s">
        <v>44</v>
      </c>
      <c r="AE338" s="9" t="str">
        <f t="shared" si="45"/>
        <v>#REF!</v>
      </c>
    </row>
    <row r="339" ht="15.75" customHeight="1">
      <c r="A339" s="712"/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1"/>
      <c r="O339" s="621" t="s">
        <v>8557</v>
      </c>
      <c r="P339" s="612" t="s">
        <v>4060</v>
      </c>
      <c r="Q339" s="612"/>
      <c r="R339" s="611">
        <v>322.0</v>
      </c>
      <c r="S339" s="632">
        <v>1.68</v>
      </c>
      <c r="T339" s="622">
        <f t="shared" si="50"/>
        <v>730</v>
      </c>
      <c r="U339" s="622"/>
      <c r="V339" s="614"/>
      <c r="W339" s="614" t="s">
        <v>7327</v>
      </c>
      <c r="X339" s="614"/>
      <c r="Y339" s="614"/>
      <c r="Z339" s="615" t="s">
        <v>8558</v>
      </c>
      <c r="AA339" s="647" t="s">
        <v>41</v>
      </c>
      <c r="AB339" s="416"/>
      <c r="AC339" s="416" t="s">
        <v>75</v>
      </c>
      <c r="AE339" s="9" t="str">
        <f t="shared" si="45"/>
        <v>#REF!</v>
      </c>
    </row>
    <row r="340" ht="15.75" customHeight="1">
      <c r="A340" s="712"/>
      <c r="B340" s="610"/>
      <c r="C340" s="610"/>
      <c r="D340" s="610"/>
      <c r="E340" s="610"/>
      <c r="F340" s="610"/>
      <c r="G340" s="610"/>
      <c r="H340" s="610"/>
      <c r="I340" s="610"/>
      <c r="J340" s="610"/>
      <c r="K340" s="610"/>
      <c r="L340" s="610"/>
      <c r="M340" s="610"/>
      <c r="N340" s="642"/>
      <c r="O340" s="673" t="s">
        <v>8559</v>
      </c>
      <c r="P340" s="641" t="s">
        <v>8560</v>
      </c>
      <c r="Q340" s="641"/>
      <c r="R340" s="642">
        <v>322.0</v>
      </c>
      <c r="S340" s="632">
        <v>1.68</v>
      </c>
      <c r="T340" s="622" t="str">
        <f t="shared" si="50"/>
        <v>#NUM!</v>
      </c>
      <c r="U340" s="622"/>
      <c r="V340" s="614" t="s">
        <v>8561</v>
      </c>
      <c r="W340" s="614" t="s">
        <v>7327</v>
      </c>
      <c r="X340" s="614"/>
      <c r="Y340" s="614"/>
      <c r="Z340" s="615" t="s">
        <v>8562</v>
      </c>
      <c r="AA340" s="647" t="s">
        <v>41</v>
      </c>
      <c r="AB340" s="624" t="s">
        <v>44</v>
      </c>
      <c r="AD340" s="99" t="s">
        <v>8563</v>
      </c>
      <c r="AE340" s="9" t="str">
        <f t="shared" si="45"/>
        <v>#REF!</v>
      </c>
    </row>
    <row r="341" ht="15.75" customHeight="1">
      <c r="A341" s="712"/>
      <c r="B341" s="610"/>
      <c r="C341" s="610"/>
      <c r="D341" s="610"/>
      <c r="E341" s="610"/>
      <c r="F341" s="610"/>
      <c r="G341" s="610"/>
      <c r="H341" s="610"/>
      <c r="I341" s="610"/>
      <c r="J341" s="610"/>
      <c r="K341" s="610"/>
      <c r="L341" s="610"/>
      <c r="M341" s="610"/>
      <c r="N341" s="611" t="s">
        <v>8564</v>
      </c>
      <c r="O341" s="621" t="s">
        <v>8565</v>
      </c>
      <c r="P341" s="612" t="s">
        <v>8560</v>
      </c>
      <c r="Q341" s="612"/>
      <c r="R341" s="611">
        <v>323.0</v>
      </c>
      <c r="S341" s="632">
        <v>1.68</v>
      </c>
      <c r="T341" s="622">
        <v>45778.0</v>
      </c>
      <c r="U341" s="622"/>
      <c r="V341" s="614" t="s">
        <v>8566</v>
      </c>
      <c r="W341" s="614" t="s">
        <v>7327</v>
      </c>
      <c r="X341" s="614"/>
      <c r="Y341" s="614"/>
      <c r="Z341" s="615" t="s">
        <v>260</v>
      </c>
      <c r="AA341" s="626" t="s">
        <v>107</v>
      </c>
      <c r="AB341" s="633" t="s">
        <v>260</v>
      </c>
      <c r="AC341" s="371" t="s">
        <v>44</v>
      </c>
      <c r="AD341" s="371" t="s">
        <v>7417</v>
      </c>
      <c r="AE341" s="81" t="str">
        <f t="shared" si="45"/>
        <v>#REF!</v>
      </c>
    </row>
    <row r="342" ht="15.75" customHeight="1">
      <c r="A342" s="712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1"/>
      <c r="O342" s="621" t="s">
        <v>8567</v>
      </c>
      <c r="P342" s="612" t="s">
        <v>8560</v>
      </c>
      <c r="Q342" s="612"/>
      <c r="R342" s="611">
        <v>324.0</v>
      </c>
      <c r="S342" s="613">
        <v>1.68</v>
      </c>
      <c r="T342" s="622" t="s">
        <v>1581</v>
      </c>
      <c r="U342" s="622"/>
      <c r="V342" s="614" t="s">
        <v>8566</v>
      </c>
      <c r="W342" s="614" t="s">
        <v>7327</v>
      </c>
      <c r="X342" s="614"/>
      <c r="Y342" s="614"/>
      <c r="Z342" s="615" t="s">
        <v>8568</v>
      </c>
      <c r="AA342" s="623" t="s">
        <v>1581</v>
      </c>
      <c r="AB342" s="633" t="s">
        <v>7381</v>
      </c>
      <c r="AC342" s="371" t="s">
        <v>44</v>
      </c>
      <c r="AD342" s="371" t="s">
        <v>7417</v>
      </c>
      <c r="AE342" s="81" t="str">
        <f t="shared" si="45"/>
        <v>#REF!</v>
      </c>
    </row>
    <row r="343" ht="15.75" customHeight="1">
      <c r="A343" s="712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44"/>
      <c r="O343" s="645" t="s">
        <v>8569</v>
      </c>
      <c r="P343" s="646" t="s">
        <v>4060</v>
      </c>
      <c r="Q343" s="646"/>
      <c r="R343" s="644">
        <v>324.0</v>
      </c>
      <c r="S343" s="632">
        <v>1.68</v>
      </c>
      <c r="T343" s="622" t="str">
        <f>DATE(YEAR(V343)+2,MONTH(V343),DAY(V343))</f>
        <v>#NUM!</v>
      </c>
      <c r="U343" s="622"/>
      <c r="V343" s="614" t="s">
        <v>8570</v>
      </c>
      <c r="W343" s="614" t="s">
        <v>7327</v>
      </c>
      <c r="X343" s="614"/>
      <c r="Y343" s="614"/>
      <c r="Z343" s="615" t="s">
        <v>7892</v>
      </c>
      <c r="AA343" s="647" t="s">
        <v>41</v>
      </c>
      <c r="AB343" s="416"/>
      <c r="AE343" s="9" t="str">
        <f t="shared" si="45"/>
        <v>#REF!</v>
      </c>
    </row>
    <row r="344" ht="15.75" customHeight="1">
      <c r="A344" s="712"/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1"/>
      <c r="O344" s="621" t="s">
        <v>8571</v>
      </c>
      <c r="P344" s="612" t="s">
        <v>1814</v>
      </c>
      <c r="Q344" s="612"/>
      <c r="R344" s="611">
        <v>325.0</v>
      </c>
      <c r="S344" s="632">
        <v>1.68</v>
      </c>
      <c r="T344" s="622" t="s">
        <v>1581</v>
      </c>
      <c r="U344" s="622"/>
      <c r="V344" s="614" t="s">
        <v>8572</v>
      </c>
      <c r="W344" s="614" t="s">
        <v>7327</v>
      </c>
      <c r="X344" s="614"/>
      <c r="Y344" s="614"/>
      <c r="Z344" s="615" t="s">
        <v>8069</v>
      </c>
      <c r="AA344" s="623" t="s">
        <v>1581</v>
      </c>
      <c r="AB344" s="633" t="s">
        <v>7381</v>
      </c>
      <c r="AC344" s="416" t="s">
        <v>75</v>
      </c>
      <c r="AE344" s="9" t="str">
        <f t="shared" si="45"/>
        <v>#REF!</v>
      </c>
    </row>
    <row r="345" ht="15.75" customHeight="1">
      <c r="A345" s="712"/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1"/>
      <c r="O345" s="621" t="s">
        <v>8573</v>
      </c>
      <c r="P345" s="612" t="s">
        <v>1814</v>
      </c>
      <c r="Q345" s="612"/>
      <c r="R345" s="611">
        <v>326.0</v>
      </c>
      <c r="S345" s="632">
        <v>1.68</v>
      </c>
      <c r="T345" s="48">
        <v>48170.0</v>
      </c>
      <c r="U345" s="48"/>
      <c r="V345" s="614" t="s">
        <v>8572</v>
      </c>
      <c r="W345" s="614" t="s">
        <v>7327</v>
      </c>
      <c r="X345" s="614"/>
      <c r="Y345" s="614"/>
      <c r="Z345" s="615" t="s">
        <v>8069</v>
      </c>
      <c r="AA345" s="626" t="s">
        <v>107</v>
      </c>
      <c r="AB345" s="633" t="s">
        <v>7381</v>
      </c>
      <c r="AC345" s="416" t="s">
        <v>75</v>
      </c>
      <c r="AE345" s="9" t="str">
        <f t="shared" si="45"/>
        <v>#REF!</v>
      </c>
    </row>
    <row r="346" ht="15.75" customHeight="1">
      <c r="A346" s="712"/>
      <c r="B346" s="610"/>
      <c r="C346" s="610"/>
      <c r="D346" s="610"/>
      <c r="E346" s="610"/>
      <c r="F346" s="610"/>
      <c r="G346" s="610"/>
      <c r="H346" s="610"/>
      <c r="I346" s="610"/>
      <c r="J346" s="610"/>
      <c r="K346" s="610"/>
      <c r="L346" s="610"/>
      <c r="M346" s="610"/>
      <c r="N346" s="611"/>
      <c r="O346" s="621" t="s">
        <v>8574</v>
      </c>
      <c r="P346" s="612" t="s">
        <v>4060</v>
      </c>
      <c r="Q346" s="612"/>
      <c r="R346" s="611">
        <v>327.0</v>
      </c>
      <c r="S346" s="632">
        <v>1.68</v>
      </c>
      <c r="T346" s="622">
        <f t="shared" ref="T346:T347" si="51">DATE(YEAR(V346)+2,MONTH(V346),DAY(V346))</f>
        <v>730</v>
      </c>
      <c r="U346" s="622"/>
      <c r="V346" s="614"/>
      <c r="W346" s="614" t="s">
        <v>7327</v>
      </c>
      <c r="X346" s="614"/>
      <c r="Y346" s="614"/>
      <c r="Z346" s="615" t="s">
        <v>8575</v>
      </c>
      <c r="AA346" s="647" t="s">
        <v>41</v>
      </c>
      <c r="AB346" s="624" t="s">
        <v>44</v>
      </c>
      <c r="AE346" s="9" t="str">
        <f t="shared" si="45"/>
        <v>#REF!</v>
      </c>
    </row>
    <row r="347" ht="15.75" customHeight="1">
      <c r="A347" s="712"/>
      <c r="B347" s="610"/>
      <c r="C347" s="610"/>
      <c r="D347" s="610"/>
      <c r="E347" s="610"/>
      <c r="F347" s="610"/>
      <c r="G347" s="610"/>
      <c r="H347" s="610"/>
      <c r="I347" s="610"/>
      <c r="J347" s="610"/>
      <c r="K347" s="610"/>
      <c r="L347" s="610"/>
      <c r="M347" s="610"/>
      <c r="N347" s="611"/>
      <c r="O347" s="621" t="s">
        <v>8576</v>
      </c>
      <c r="P347" s="612" t="s">
        <v>1814</v>
      </c>
      <c r="Q347" s="612"/>
      <c r="R347" s="611">
        <v>327.0</v>
      </c>
      <c r="S347" s="632">
        <v>1.68</v>
      </c>
      <c r="T347" s="622" t="str">
        <f t="shared" si="51"/>
        <v>#NUM!</v>
      </c>
      <c r="U347" s="622"/>
      <c r="V347" s="614" t="s">
        <v>8577</v>
      </c>
      <c r="W347" s="614" t="s">
        <v>7327</v>
      </c>
      <c r="X347" s="614"/>
      <c r="Y347" s="614"/>
      <c r="Z347" s="615" t="s">
        <v>8069</v>
      </c>
      <c r="AA347" s="626" t="s">
        <v>107</v>
      </c>
      <c r="AB347" s="633" t="s">
        <v>7381</v>
      </c>
      <c r="AE347" s="9" t="str">
        <f t="shared" si="45"/>
        <v>#REF!</v>
      </c>
    </row>
    <row r="348" ht="15.75" customHeight="1">
      <c r="A348" s="712"/>
      <c r="B348" s="610"/>
      <c r="C348" s="610"/>
      <c r="D348" s="610"/>
      <c r="E348" s="610"/>
      <c r="F348" s="610"/>
      <c r="G348" s="610"/>
      <c r="H348" s="610"/>
      <c r="I348" s="610"/>
      <c r="J348" s="610"/>
      <c r="K348" s="610"/>
      <c r="L348" s="610"/>
      <c r="M348" s="610"/>
      <c r="N348" s="611"/>
      <c r="O348" s="621" t="s">
        <v>8578</v>
      </c>
      <c r="P348" s="612" t="s">
        <v>4060</v>
      </c>
      <c r="Q348" s="612"/>
      <c r="R348" s="611">
        <v>328.0</v>
      </c>
      <c r="S348" s="632">
        <v>1.68</v>
      </c>
      <c r="T348" s="622">
        <v>45138.0</v>
      </c>
      <c r="U348" s="622"/>
      <c r="V348" s="614" t="s">
        <v>8579</v>
      </c>
      <c r="W348" s="614" t="s">
        <v>7327</v>
      </c>
      <c r="X348" s="614"/>
      <c r="Y348" s="614"/>
      <c r="Z348" s="615" t="s">
        <v>8580</v>
      </c>
      <c r="AA348" s="658" t="s">
        <v>107</v>
      </c>
      <c r="AB348" s="624" t="s">
        <v>44</v>
      </c>
      <c r="AC348" s="416" t="s">
        <v>8581</v>
      </c>
      <c r="AE348" s="9" t="str">
        <f t="shared" si="45"/>
        <v>#REF!</v>
      </c>
    </row>
    <row r="349" ht="15.75" customHeight="1">
      <c r="A349" s="712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1"/>
      <c r="O349" s="621" t="s">
        <v>8582</v>
      </c>
      <c r="P349" s="612" t="s">
        <v>8583</v>
      </c>
      <c r="Q349" s="612"/>
      <c r="R349" s="611">
        <v>328.0</v>
      </c>
      <c r="S349" s="613">
        <v>1.68</v>
      </c>
      <c r="T349" s="621" t="s">
        <v>8582</v>
      </c>
      <c r="U349" s="621"/>
      <c r="V349" s="614"/>
      <c r="W349" s="614" t="s">
        <v>7327</v>
      </c>
      <c r="X349" s="614"/>
      <c r="Y349" s="614"/>
      <c r="Z349" s="615"/>
      <c r="AA349" s="621" t="s">
        <v>8582</v>
      </c>
      <c r="AB349" s="621" t="s">
        <v>8582</v>
      </c>
      <c r="AC349" s="621" t="s">
        <v>8582</v>
      </c>
      <c r="AE349" s="9" t="str">
        <f t="shared" si="45"/>
        <v>#REF!</v>
      </c>
    </row>
    <row r="350" ht="15.75" customHeight="1">
      <c r="A350" s="712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42"/>
      <c r="O350" s="673" t="s">
        <v>8584</v>
      </c>
      <c r="P350" s="641" t="s">
        <v>4060</v>
      </c>
      <c r="Q350" s="641"/>
      <c r="R350" s="642">
        <v>329.0</v>
      </c>
      <c r="S350" s="632">
        <v>1.68</v>
      </c>
      <c r="T350" s="622">
        <f t="shared" ref="T350:T352" si="52">DATE(YEAR(V350)+2,MONTH(V350),DAY(V350))</f>
        <v>267096</v>
      </c>
      <c r="U350" s="622"/>
      <c r="V350" s="614">
        <v>266366.0</v>
      </c>
      <c r="W350" s="614" t="s">
        <v>7327</v>
      </c>
      <c r="X350" s="614"/>
      <c r="Y350" s="614"/>
      <c r="Z350" s="615" t="s">
        <v>8575</v>
      </c>
      <c r="AA350" s="647" t="s">
        <v>41</v>
      </c>
      <c r="AB350" s="624" t="s">
        <v>44</v>
      </c>
      <c r="AE350" s="9" t="str">
        <f t="shared" si="45"/>
        <v>#REF!</v>
      </c>
    </row>
    <row r="351" ht="15.75" customHeight="1">
      <c r="A351" s="712"/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1"/>
      <c r="O351" s="621" t="s">
        <v>8585</v>
      </c>
      <c r="P351" s="612" t="s">
        <v>8586</v>
      </c>
      <c r="Q351" s="612"/>
      <c r="R351" s="611">
        <v>329.0</v>
      </c>
      <c r="S351" s="632">
        <v>1.68</v>
      </c>
      <c r="T351" s="622" t="str">
        <f t="shared" si="52"/>
        <v>#NUM!</v>
      </c>
      <c r="U351" s="622"/>
      <c r="V351" s="614" t="s">
        <v>8587</v>
      </c>
      <c r="W351" s="614" t="s">
        <v>7327</v>
      </c>
      <c r="X351" s="614"/>
      <c r="Y351" s="614"/>
      <c r="Z351" s="615" t="s">
        <v>8588</v>
      </c>
      <c r="AA351" s="626" t="s">
        <v>107</v>
      </c>
      <c r="AB351" s="633" t="s">
        <v>7381</v>
      </c>
      <c r="AC351" s="371" t="s">
        <v>8589</v>
      </c>
      <c r="AD351" s="371" t="s">
        <v>8590</v>
      </c>
      <c r="AE351" s="81" t="str">
        <f t="shared" si="45"/>
        <v>#REF!</v>
      </c>
    </row>
    <row r="352" ht="15.75" customHeight="1">
      <c r="A352" s="712"/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98"/>
      <c r="O352" s="699" t="s">
        <v>8591</v>
      </c>
      <c r="P352" s="700" t="s">
        <v>4060</v>
      </c>
      <c r="Q352" s="700"/>
      <c r="R352" s="698" t="s">
        <v>8592</v>
      </c>
      <c r="S352" s="632">
        <v>1.68</v>
      </c>
      <c r="T352" s="622" t="str">
        <f t="shared" si="52"/>
        <v>#NUM!</v>
      </c>
      <c r="U352" s="622"/>
      <c r="V352" s="614" t="s">
        <v>8593</v>
      </c>
      <c r="W352" s="614" t="s">
        <v>7327</v>
      </c>
      <c r="X352" s="614"/>
      <c r="Y352" s="614"/>
      <c r="Z352" s="615" t="s">
        <v>8594</v>
      </c>
      <c r="AA352" s="626" t="s">
        <v>107</v>
      </c>
      <c r="AB352" s="624" t="s">
        <v>44</v>
      </c>
      <c r="AC352" s="416" t="s">
        <v>8581</v>
      </c>
      <c r="AE352" s="9" t="str">
        <f t="shared" si="45"/>
        <v>#REF!</v>
      </c>
    </row>
    <row r="353" ht="15.75" customHeight="1">
      <c r="A353" s="712"/>
      <c r="B353" s="610"/>
      <c r="C353" s="610"/>
      <c r="D353" s="610"/>
      <c r="E353" s="610"/>
      <c r="F353" s="610"/>
      <c r="G353" s="610"/>
      <c r="H353" s="610"/>
      <c r="I353" s="610"/>
      <c r="J353" s="610"/>
      <c r="K353" s="610"/>
      <c r="L353" s="610"/>
      <c r="M353" s="610"/>
      <c r="N353" s="611"/>
      <c r="O353" s="621" t="s">
        <v>8595</v>
      </c>
      <c r="P353" s="612" t="s">
        <v>8586</v>
      </c>
      <c r="Q353" s="612"/>
      <c r="R353" s="611">
        <v>330.0</v>
      </c>
      <c r="S353" s="632">
        <v>1.68</v>
      </c>
      <c r="T353" s="622">
        <v>44977.0</v>
      </c>
      <c r="U353" s="622"/>
      <c r="V353" s="614" t="s">
        <v>8587</v>
      </c>
      <c r="W353" s="614" t="s">
        <v>7327</v>
      </c>
      <c r="X353" s="614"/>
      <c r="Y353" s="614"/>
      <c r="Z353" s="615" t="s">
        <v>8588</v>
      </c>
      <c r="AA353" s="623" t="s">
        <v>8596</v>
      </c>
      <c r="AB353" s="633" t="s">
        <v>7381</v>
      </c>
      <c r="AC353" s="81"/>
      <c r="AD353" s="81" t="s">
        <v>8590</v>
      </c>
      <c r="AE353" s="81" t="str">
        <f t="shared" si="45"/>
        <v>#REF!</v>
      </c>
    </row>
    <row r="354" ht="15.75" customHeight="1">
      <c r="A354" s="712"/>
      <c r="B354" s="610"/>
      <c r="C354" s="610"/>
      <c r="D354" s="610"/>
      <c r="E354" s="610"/>
      <c r="F354" s="610"/>
      <c r="G354" s="610"/>
      <c r="H354" s="610"/>
      <c r="I354" s="610"/>
      <c r="J354" s="610"/>
      <c r="K354" s="610"/>
      <c r="L354" s="610"/>
      <c r="M354" s="610"/>
      <c r="N354" s="644"/>
      <c r="O354" s="645" t="s">
        <v>8597</v>
      </c>
      <c r="P354" s="646" t="s">
        <v>4060</v>
      </c>
      <c r="Q354" s="646"/>
      <c r="R354" s="644" t="s">
        <v>8598</v>
      </c>
      <c r="S354" s="632">
        <v>1.68</v>
      </c>
      <c r="T354" s="622" t="str">
        <f>DATE(YEAR(V354)+2,MONTH(V354),DAY(V354))</f>
        <v>#NUM!</v>
      </c>
      <c r="U354" s="622"/>
      <c r="V354" s="614">
        <v>9.94349168E8</v>
      </c>
      <c r="W354" s="614" t="s">
        <v>7327</v>
      </c>
      <c r="X354" s="614"/>
      <c r="Y354" s="614"/>
      <c r="Z354" s="615" t="s">
        <v>8599</v>
      </c>
      <c r="AA354" s="647" t="s">
        <v>41</v>
      </c>
      <c r="AB354" s="624" t="s">
        <v>44</v>
      </c>
      <c r="AE354" s="9" t="str">
        <f t="shared" si="45"/>
        <v>#REF!</v>
      </c>
    </row>
    <row r="355" ht="15.75" customHeight="1">
      <c r="A355" s="712"/>
      <c r="B355" s="610"/>
      <c r="C355" s="610"/>
      <c r="D355" s="610"/>
      <c r="E355" s="610"/>
      <c r="F355" s="610"/>
      <c r="G355" s="610"/>
      <c r="H355" s="610"/>
      <c r="I355" s="610"/>
      <c r="J355" s="610"/>
      <c r="K355" s="610"/>
      <c r="L355" s="610"/>
      <c r="M355" s="610"/>
      <c r="N355" s="611" t="s">
        <v>8600</v>
      </c>
      <c r="O355" s="621" t="s">
        <v>8601</v>
      </c>
      <c r="P355" s="612" t="s">
        <v>8602</v>
      </c>
      <c r="Q355" s="612"/>
      <c r="R355" s="611">
        <v>331.0</v>
      </c>
      <c r="S355" s="613">
        <v>1.68</v>
      </c>
      <c r="T355" s="622">
        <v>44928.0</v>
      </c>
      <c r="U355" s="622"/>
      <c r="V355" s="614" t="s">
        <v>8603</v>
      </c>
      <c r="W355" s="614" t="s">
        <v>7327</v>
      </c>
      <c r="X355" s="614"/>
      <c r="Y355" s="614"/>
      <c r="Z355" s="615" t="s">
        <v>8604</v>
      </c>
      <c r="AA355" s="697" t="s">
        <v>8605</v>
      </c>
      <c r="AB355" s="633" t="s">
        <v>260</v>
      </c>
      <c r="AC355" s="416" t="s">
        <v>8606</v>
      </c>
      <c r="AE355" s="9" t="str">
        <f t="shared" si="45"/>
        <v>#REF!</v>
      </c>
    </row>
    <row r="356" ht="15.75" customHeight="1">
      <c r="A356" s="712"/>
      <c r="B356" s="610"/>
      <c r="C356" s="610"/>
      <c r="D356" s="610"/>
      <c r="E356" s="610"/>
      <c r="F356" s="610"/>
      <c r="G356" s="610"/>
      <c r="H356" s="610"/>
      <c r="I356" s="610"/>
      <c r="J356" s="610"/>
      <c r="K356" s="610"/>
      <c r="L356" s="610"/>
      <c r="M356" s="610"/>
      <c r="N356" s="611"/>
      <c r="O356" s="621" t="s">
        <v>8607</v>
      </c>
      <c r="P356" s="612" t="s">
        <v>4060</v>
      </c>
      <c r="Q356" s="612"/>
      <c r="R356" s="611">
        <v>332.0</v>
      </c>
      <c r="S356" s="632">
        <v>1.68</v>
      </c>
      <c r="T356" s="657">
        <v>2022.0</v>
      </c>
      <c r="U356" s="657"/>
      <c r="V356" s="614" t="s">
        <v>8608</v>
      </c>
      <c r="W356" s="614" t="s">
        <v>7327</v>
      </c>
      <c r="X356" s="614"/>
      <c r="Y356" s="614"/>
      <c r="Z356" s="615" t="s">
        <v>8599</v>
      </c>
      <c r="AA356" s="647" t="s">
        <v>41</v>
      </c>
      <c r="AB356" s="624" t="s">
        <v>44</v>
      </c>
      <c r="AE356" s="9" t="str">
        <f t="shared" si="45"/>
        <v>#REF!</v>
      </c>
    </row>
    <row r="357" ht="15.75" customHeight="1">
      <c r="A357" s="712"/>
      <c r="B357" s="610"/>
      <c r="C357" s="610"/>
      <c r="D357" s="610"/>
      <c r="E357" s="610"/>
      <c r="F357" s="610"/>
      <c r="G357" s="610"/>
      <c r="H357" s="610"/>
      <c r="I357" s="610"/>
      <c r="J357" s="610"/>
      <c r="K357" s="610"/>
      <c r="L357" s="610"/>
      <c r="M357" s="610"/>
      <c r="N357" s="611" t="s">
        <v>8609</v>
      </c>
      <c r="O357" s="621" t="s">
        <v>8610</v>
      </c>
      <c r="P357" s="612" t="s">
        <v>8611</v>
      </c>
      <c r="Q357" s="612"/>
      <c r="R357" s="611">
        <v>332.0</v>
      </c>
      <c r="S357" s="632">
        <v>1.68</v>
      </c>
      <c r="T357" s="622">
        <v>45720.0</v>
      </c>
      <c r="U357" s="622"/>
      <c r="V357" s="614"/>
      <c r="W357" s="614" t="s">
        <v>7327</v>
      </c>
      <c r="X357" s="614"/>
      <c r="Y357" s="614"/>
      <c r="Z357" s="615"/>
      <c r="AA357" s="697" t="s">
        <v>260</v>
      </c>
      <c r="AB357" s="772" t="s">
        <v>260</v>
      </c>
      <c r="AC357" s="9" t="s">
        <v>260</v>
      </c>
      <c r="AE357" s="9" t="str">
        <f t="shared" si="45"/>
        <v>#REF!</v>
      </c>
    </row>
    <row r="358" ht="15.75" customHeight="1">
      <c r="A358" s="712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1"/>
      <c r="O358" s="621" t="s">
        <v>8612</v>
      </c>
      <c r="P358" s="612" t="s">
        <v>4060</v>
      </c>
      <c r="Q358" s="612"/>
      <c r="R358" s="611">
        <v>333.0</v>
      </c>
      <c r="S358" s="632">
        <v>1.68</v>
      </c>
      <c r="T358" s="622" t="str">
        <f t="shared" ref="T358:T360" si="53">DATE(YEAR(V358)+2,MONTH(V358),DAY(V358))</f>
        <v>#NUM!</v>
      </c>
      <c r="U358" s="622"/>
      <c r="V358" s="614" t="s">
        <v>8608</v>
      </c>
      <c r="W358" s="614" t="s">
        <v>7327</v>
      </c>
      <c r="X358" s="614"/>
      <c r="Y358" s="614"/>
      <c r="Z358" s="615" t="s">
        <v>8599</v>
      </c>
      <c r="AA358" s="647" t="s">
        <v>41</v>
      </c>
      <c r="AB358" s="624" t="s">
        <v>44</v>
      </c>
      <c r="AE358" s="9" t="str">
        <f t="shared" si="45"/>
        <v>#REF!</v>
      </c>
    </row>
    <row r="359" ht="15.75" customHeight="1">
      <c r="A359" s="712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1"/>
      <c r="O359" s="621" t="s">
        <v>8613</v>
      </c>
      <c r="P359" s="612" t="s">
        <v>8614</v>
      </c>
      <c r="Q359" s="612"/>
      <c r="R359" s="656">
        <v>333.0</v>
      </c>
      <c r="S359" s="632">
        <v>1.68</v>
      </c>
      <c r="T359" s="622">
        <f t="shared" si="53"/>
        <v>730</v>
      </c>
      <c r="U359" s="622"/>
      <c r="V359" s="614"/>
      <c r="W359" s="614" t="s">
        <v>7327</v>
      </c>
      <c r="X359" s="614"/>
      <c r="Y359" s="614"/>
      <c r="Z359" s="615"/>
      <c r="AA359" s="647" t="s">
        <v>41</v>
      </c>
      <c r="AB359" s="633" t="s">
        <v>7381</v>
      </c>
      <c r="AC359" s="9" t="s">
        <v>8615</v>
      </c>
      <c r="AE359" s="9" t="str">
        <f t="shared" si="45"/>
        <v>#REF!</v>
      </c>
    </row>
    <row r="360" ht="15.75" customHeight="1">
      <c r="A360" s="712"/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1"/>
      <c r="O360" s="718" t="s">
        <v>8616</v>
      </c>
      <c r="P360" s="612" t="s">
        <v>4060</v>
      </c>
      <c r="Q360" s="612"/>
      <c r="R360" s="611">
        <v>334.0</v>
      </c>
      <c r="S360" s="632">
        <v>1.68</v>
      </c>
      <c r="T360" s="622" t="str">
        <f t="shared" si="53"/>
        <v>#NUM!</v>
      </c>
      <c r="U360" s="622"/>
      <c r="V360" s="614">
        <v>4118251.0</v>
      </c>
      <c r="W360" s="614" t="s">
        <v>7327</v>
      </c>
      <c r="X360" s="614"/>
      <c r="Y360" s="614"/>
      <c r="Z360" s="615" t="s">
        <v>8617</v>
      </c>
      <c r="AA360" s="658" t="s">
        <v>75</v>
      </c>
      <c r="AB360" s="633" t="s">
        <v>7381</v>
      </c>
      <c r="AC360" s="9" t="s">
        <v>5234</v>
      </c>
      <c r="AE360" s="9" t="str">
        <f t="shared" si="45"/>
        <v>#REF!</v>
      </c>
    </row>
    <row r="361" ht="15.75" customHeight="1">
      <c r="A361" s="738"/>
      <c r="B361" s="739"/>
      <c r="C361" s="739"/>
      <c r="D361" s="739"/>
      <c r="E361" s="739"/>
      <c r="F361" s="739"/>
      <c r="G361" s="739"/>
      <c r="H361" s="739"/>
      <c r="I361" s="739"/>
      <c r="J361" s="739"/>
      <c r="K361" s="739"/>
      <c r="L361" s="739"/>
      <c r="M361" s="739"/>
      <c r="N361" s="729"/>
      <c r="O361" s="729" t="s">
        <v>8618</v>
      </c>
      <c r="P361" s="641" t="s">
        <v>8619</v>
      </c>
      <c r="Q361" s="641"/>
      <c r="R361" s="773">
        <v>334.0</v>
      </c>
      <c r="S361" s="632">
        <v>1.68</v>
      </c>
      <c r="T361" s="729" t="s">
        <v>8618</v>
      </c>
      <c r="U361" s="729"/>
      <c r="V361" s="614" t="s">
        <v>8512</v>
      </c>
      <c r="W361" s="614" t="s">
        <v>7327</v>
      </c>
      <c r="X361" s="614"/>
      <c r="Y361" s="614"/>
      <c r="Z361" s="615" t="s">
        <v>8548</v>
      </c>
      <c r="AA361" s="729" t="s">
        <v>8618</v>
      </c>
      <c r="AB361" s="729" t="s">
        <v>8618</v>
      </c>
      <c r="AC361" s="729" t="s">
        <v>8618</v>
      </c>
      <c r="AE361" s="9" t="str">
        <f t="shared" si="45"/>
        <v>#REF!</v>
      </c>
    </row>
    <row r="362" ht="15.75" customHeight="1">
      <c r="A362" s="712"/>
      <c r="B362" s="610"/>
      <c r="C362" s="610"/>
      <c r="D362" s="610"/>
      <c r="E362" s="610"/>
      <c r="F362" s="610"/>
      <c r="G362" s="610"/>
      <c r="H362" s="610"/>
      <c r="I362" s="610"/>
      <c r="J362" s="610"/>
      <c r="K362" s="610"/>
      <c r="L362" s="610"/>
      <c r="M362" s="610"/>
      <c r="N362" s="611"/>
      <c r="O362" s="621" t="s">
        <v>8620</v>
      </c>
      <c r="P362" s="612" t="s">
        <v>2762</v>
      </c>
      <c r="Q362" s="612"/>
      <c r="R362" s="611">
        <v>335.0</v>
      </c>
      <c r="S362" s="613">
        <v>3.36</v>
      </c>
      <c r="T362" s="622" t="s">
        <v>1581</v>
      </c>
      <c r="U362" s="622"/>
      <c r="V362" s="614" t="s">
        <v>8621</v>
      </c>
      <c r="W362" s="614" t="s">
        <v>7327</v>
      </c>
      <c r="X362" s="614"/>
      <c r="Y362" s="614"/>
      <c r="Z362" s="615" t="s">
        <v>8622</v>
      </c>
      <c r="AA362" s="623" t="s">
        <v>1581</v>
      </c>
      <c r="AB362" s="624" t="s">
        <v>44</v>
      </c>
      <c r="AC362" s="81"/>
      <c r="AD362" s="371" t="s">
        <v>7417</v>
      </c>
      <c r="AE362" s="81" t="str">
        <f t="shared" si="45"/>
        <v>#REF!</v>
      </c>
    </row>
    <row r="363" ht="15.75" customHeight="1">
      <c r="A363" s="712"/>
      <c r="B363" s="610"/>
      <c r="C363" s="610"/>
      <c r="D363" s="610"/>
      <c r="E363" s="610"/>
      <c r="F363" s="610"/>
      <c r="G363" s="610"/>
      <c r="H363" s="610"/>
      <c r="I363" s="610"/>
      <c r="J363" s="610"/>
      <c r="K363" s="610"/>
      <c r="L363" s="610"/>
      <c r="M363" s="610"/>
      <c r="N363" s="611"/>
      <c r="O363" s="621" t="s">
        <v>8620</v>
      </c>
      <c r="P363" s="612" t="s">
        <v>2762</v>
      </c>
      <c r="Q363" s="612"/>
      <c r="R363" s="611">
        <v>336.0</v>
      </c>
      <c r="S363" s="656">
        <v>3.36</v>
      </c>
      <c r="T363" s="622" t="s">
        <v>1581</v>
      </c>
      <c r="U363" s="622"/>
      <c r="V363" s="614" t="s">
        <v>8621</v>
      </c>
      <c r="W363" s="614" t="s">
        <v>7327</v>
      </c>
      <c r="X363" s="614"/>
      <c r="Y363" s="614"/>
      <c r="Z363" s="615" t="s">
        <v>8622</v>
      </c>
      <c r="AA363" s="623" t="s">
        <v>1581</v>
      </c>
      <c r="AB363" s="624" t="s">
        <v>44</v>
      </c>
      <c r="AC363" s="81"/>
      <c r="AD363" s="371" t="s">
        <v>7417</v>
      </c>
      <c r="AE363" s="81" t="str">
        <f t="shared" si="45"/>
        <v>#REF!</v>
      </c>
    </row>
    <row r="364" ht="15.75" customHeight="1">
      <c r="A364" s="712"/>
      <c r="B364" s="610"/>
      <c r="C364" s="610"/>
      <c r="D364" s="610"/>
      <c r="E364" s="610"/>
      <c r="F364" s="610"/>
      <c r="G364" s="610"/>
      <c r="H364" s="610"/>
      <c r="I364" s="610"/>
      <c r="J364" s="610"/>
      <c r="K364" s="610"/>
      <c r="L364" s="610"/>
      <c r="M364" s="610"/>
      <c r="N364" s="644"/>
      <c r="O364" s="645" t="s">
        <v>8623</v>
      </c>
      <c r="P364" s="646" t="s">
        <v>2762</v>
      </c>
      <c r="Q364" s="646"/>
      <c r="R364" s="644">
        <v>337.0</v>
      </c>
      <c r="S364" s="656">
        <v>3.36</v>
      </c>
      <c r="T364" s="622" t="str">
        <f t="shared" ref="T364:T365" si="54">DATE(YEAR(V364)+2,MONTH(V364),DAY(V364))</f>
        <v>#NUM!</v>
      </c>
      <c r="U364" s="622"/>
      <c r="V364" s="614">
        <v>9.59025007E8</v>
      </c>
      <c r="W364" s="614" t="s">
        <v>7327</v>
      </c>
      <c r="X364" s="614"/>
      <c r="Y364" s="614"/>
      <c r="Z364" s="615" t="s">
        <v>8624</v>
      </c>
      <c r="AA364" s="626" t="s">
        <v>107</v>
      </c>
      <c r="AB364" s="774"/>
      <c r="AE364" s="9" t="str">
        <f t="shared" si="45"/>
        <v>#REF!</v>
      </c>
    </row>
    <row r="365" ht="15.75" customHeight="1">
      <c r="A365" s="712"/>
      <c r="B365" s="610"/>
      <c r="C365" s="610"/>
      <c r="D365" s="610"/>
      <c r="E365" s="610"/>
      <c r="F365" s="610"/>
      <c r="G365" s="610"/>
      <c r="H365" s="610"/>
      <c r="I365" s="610"/>
      <c r="J365" s="610"/>
      <c r="K365" s="610"/>
      <c r="L365" s="610"/>
      <c r="M365" s="610"/>
      <c r="N365" s="611"/>
      <c r="O365" s="621" t="s">
        <v>8625</v>
      </c>
      <c r="P365" s="612" t="s">
        <v>2762</v>
      </c>
      <c r="Q365" s="612"/>
      <c r="R365" s="611">
        <v>338.0</v>
      </c>
      <c r="S365" s="656">
        <v>3.36</v>
      </c>
      <c r="T365" s="622" t="str">
        <f t="shared" si="54"/>
        <v>#NUM!</v>
      </c>
      <c r="U365" s="622"/>
      <c r="V365" s="614">
        <v>9.79179977E8</v>
      </c>
      <c r="W365" s="614" t="s">
        <v>7327</v>
      </c>
      <c r="X365" s="614"/>
      <c r="Y365" s="614"/>
      <c r="Z365" s="615" t="s">
        <v>8624</v>
      </c>
      <c r="AA365" s="626" t="s">
        <v>107</v>
      </c>
      <c r="AB365" s="624" t="s">
        <v>44</v>
      </c>
      <c r="AE365" s="9" t="str">
        <f t="shared" si="45"/>
        <v>#REF!</v>
      </c>
    </row>
    <row r="366" ht="15.75" customHeight="1">
      <c r="A366" s="712"/>
      <c r="B366" s="610"/>
      <c r="C366" s="610"/>
      <c r="D366" s="610"/>
      <c r="E366" s="610"/>
      <c r="F366" s="610"/>
      <c r="G366" s="610"/>
      <c r="H366" s="610"/>
      <c r="I366" s="610"/>
      <c r="J366" s="610"/>
      <c r="K366" s="610"/>
      <c r="L366" s="610"/>
      <c r="M366" s="610"/>
      <c r="N366" s="642"/>
      <c r="O366" s="673" t="s">
        <v>8626</v>
      </c>
      <c r="P366" s="641" t="s">
        <v>2762</v>
      </c>
      <c r="Q366" s="641"/>
      <c r="R366" s="642">
        <v>339.0</v>
      </c>
      <c r="S366" s="656">
        <v>3.36</v>
      </c>
      <c r="T366" s="622" t="s">
        <v>1581</v>
      </c>
      <c r="U366" s="622"/>
      <c r="V366" s="614" t="s">
        <v>8627</v>
      </c>
      <c r="W366" s="614" t="s">
        <v>7327</v>
      </c>
      <c r="X366" s="614"/>
      <c r="Y366" s="614"/>
      <c r="Z366" s="615" t="s">
        <v>8628</v>
      </c>
      <c r="AA366" s="623" t="s">
        <v>1581</v>
      </c>
      <c r="AB366" s="624" t="s">
        <v>44</v>
      </c>
      <c r="AC366" s="9" t="s">
        <v>8629</v>
      </c>
      <c r="AE366" s="9" t="str">
        <f t="shared" si="45"/>
        <v>#REF!</v>
      </c>
    </row>
    <row r="367" ht="15.75" customHeight="1">
      <c r="A367" s="712"/>
      <c r="B367" s="610"/>
      <c r="C367" s="610"/>
      <c r="D367" s="610"/>
      <c r="E367" s="610"/>
      <c r="F367" s="610"/>
      <c r="G367" s="610"/>
      <c r="H367" s="610"/>
      <c r="I367" s="610"/>
      <c r="J367" s="610"/>
      <c r="K367" s="610"/>
      <c r="L367" s="610"/>
      <c r="M367" s="610"/>
      <c r="N367" s="611"/>
      <c r="O367" s="621" t="s">
        <v>8630</v>
      </c>
      <c r="P367" s="612" t="s">
        <v>2762</v>
      </c>
      <c r="Q367" s="612"/>
      <c r="R367" s="611">
        <v>340.0</v>
      </c>
      <c r="S367" s="656">
        <v>3.36</v>
      </c>
      <c r="T367" s="622" t="s">
        <v>1581</v>
      </c>
      <c r="U367" s="622"/>
      <c r="V367" s="614"/>
      <c r="W367" s="614" t="s">
        <v>7327</v>
      </c>
      <c r="X367" s="614"/>
      <c r="Y367" s="614"/>
      <c r="Z367" s="615"/>
      <c r="AA367" s="623" t="s">
        <v>1581</v>
      </c>
      <c r="AB367" s="416"/>
      <c r="AC367" s="371" t="s">
        <v>75</v>
      </c>
      <c r="AD367" s="371" t="s">
        <v>7930</v>
      </c>
      <c r="AE367" s="81" t="str">
        <f t="shared" si="45"/>
        <v>#REF!</v>
      </c>
    </row>
    <row r="368" ht="15.75" customHeight="1">
      <c r="A368" s="712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1"/>
      <c r="O368" s="621" t="s">
        <v>3884</v>
      </c>
      <c r="P368" s="612" t="s">
        <v>8631</v>
      </c>
      <c r="Q368" s="612"/>
      <c r="R368" s="611">
        <v>341.0</v>
      </c>
      <c r="S368" s="656">
        <v>3.36</v>
      </c>
      <c r="T368" s="622">
        <f>DATE(YEAR(V368)+2,MONTH(V368),DAY(V368))</f>
        <v>2881584</v>
      </c>
      <c r="U368" s="622"/>
      <c r="V368" s="614">
        <v>2880853.0</v>
      </c>
      <c r="W368" s="614" t="s">
        <v>7327</v>
      </c>
      <c r="X368" s="614"/>
      <c r="Y368" s="614"/>
      <c r="Z368" s="615" t="s">
        <v>8632</v>
      </c>
      <c r="AA368" s="626" t="s">
        <v>107</v>
      </c>
      <c r="AB368" s="633" t="s">
        <v>7381</v>
      </c>
      <c r="AC368" s="371" t="s">
        <v>7375</v>
      </c>
      <c r="AD368" s="371" t="s">
        <v>8633</v>
      </c>
      <c r="AE368" s="81" t="str">
        <f t="shared" si="45"/>
        <v>#REF!</v>
      </c>
    </row>
    <row r="369" ht="15.75" customHeight="1">
      <c r="A369" s="712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44"/>
      <c r="O369" s="644" t="s">
        <v>8634</v>
      </c>
      <c r="P369" s="646" t="s">
        <v>8631</v>
      </c>
      <c r="Q369" s="646"/>
      <c r="R369" s="644">
        <v>342.0</v>
      </c>
      <c r="S369" s="656">
        <v>3.36</v>
      </c>
      <c r="T369" s="644" t="s">
        <v>8634</v>
      </c>
      <c r="U369" s="644"/>
      <c r="V369" s="614" t="s">
        <v>8635</v>
      </c>
      <c r="W369" s="614" t="s">
        <v>7327</v>
      </c>
      <c r="X369" s="614"/>
      <c r="Y369" s="614"/>
      <c r="Z369" s="615" t="s">
        <v>8632</v>
      </c>
      <c r="AA369" s="644" t="s">
        <v>8634</v>
      </c>
      <c r="AB369" s="644" t="s">
        <v>8634</v>
      </c>
      <c r="AC369" s="644" t="s">
        <v>8634</v>
      </c>
      <c r="AD369" s="416" t="s">
        <v>8636</v>
      </c>
      <c r="AE369" s="9" t="str">
        <f t="shared" si="45"/>
        <v>#REF!</v>
      </c>
    </row>
    <row r="370" ht="15.75" customHeight="1">
      <c r="A370" s="712"/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1"/>
      <c r="O370" s="621" t="s">
        <v>8637</v>
      </c>
      <c r="P370" s="612" t="s">
        <v>2762</v>
      </c>
      <c r="Q370" s="612"/>
      <c r="R370" s="611">
        <v>343.0</v>
      </c>
      <c r="S370" s="656">
        <v>3.36</v>
      </c>
      <c r="T370" s="622" t="str">
        <f>DATE(YEAR(V370)+2,MONTH(V370),DAY(V370))</f>
        <v>#NUM!</v>
      </c>
      <c r="U370" s="622"/>
      <c r="V370" s="614">
        <v>9.92928E8</v>
      </c>
      <c r="W370" s="614" t="s">
        <v>7327</v>
      </c>
      <c r="X370" s="614"/>
      <c r="Y370" s="614"/>
      <c r="Z370" s="615" t="s">
        <v>8638</v>
      </c>
      <c r="AA370" s="626" t="s">
        <v>107</v>
      </c>
      <c r="AB370" s="416"/>
      <c r="AC370" s="416" t="s">
        <v>99</v>
      </c>
      <c r="AE370" s="9" t="str">
        <f t="shared" si="45"/>
        <v>#REF!</v>
      </c>
    </row>
    <row r="371" ht="15.75" customHeight="1">
      <c r="A371" s="712"/>
      <c r="B371" s="610"/>
      <c r="C371" s="610"/>
      <c r="D371" s="610"/>
      <c r="E371" s="610"/>
      <c r="F371" s="610"/>
      <c r="G371" s="610"/>
      <c r="H371" s="610"/>
      <c r="I371" s="610"/>
      <c r="J371" s="610"/>
      <c r="K371" s="610"/>
      <c r="L371" s="610"/>
      <c r="M371" s="610"/>
      <c r="N371" s="642"/>
      <c r="O371" s="673" t="s">
        <v>8639</v>
      </c>
      <c r="P371" s="641" t="s">
        <v>8640</v>
      </c>
      <c r="Q371" s="641"/>
      <c r="R371" s="642">
        <v>344.0</v>
      </c>
      <c r="S371" s="613">
        <v>29.75</v>
      </c>
      <c r="T371" s="775" t="s">
        <v>8641</v>
      </c>
      <c r="U371" s="775"/>
      <c r="V371" s="614" t="s">
        <v>8642</v>
      </c>
      <c r="W371" s="614" t="s">
        <v>7327</v>
      </c>
      <c r="X371" s="614"/>
      <c r="Y371" s="614"/>
      <c r="Z371" s="615" t="s">
        <v>8643</v>
      </c>
      <c r="AA371" s="775" t="s">
        <v>8641</v>
      </c>
      <c r="AB371" s="775" t="s">
        <v>8641</v>
      </c>
      <c r="AC371" s="775" t="s">
        <v>8641</v>
      </c>
      <c r="AE371" s="9" t="str">
        <f t="shared" si="45"/>
        <v>#REF!</v>
      </c>
    </row>
    <row r="372" ht="15.75" customHeight="1">
      <c r="A372" s="712"/>
      <c r="B372" s="610"/>
      <c r="C372" s="610"/>
      <c r="D372" s="610"/>
      <c r="E372" s="610"/>
      <c r="F372" s="610"/>
      <c r="G372" s="610"/>
      <c r="H372" s="610"/>
      <c r="I372" s="610"/>
      <c r="J372" s="610"/>
      <c r="K372" s="610"/>
      <c r="L372" s="610"/>
      <c r="M372" s="610"/>
      <c r="N372" s="611"/>
      <c r="O372" s="621" t="s">
        <v>8644</v>
      </c>
      <c r="P372" s="612" t="s">
        <v>7930</v>
      </c>
      <c r="Q372" s="612"/>
      <c r="R372" s="611">
        <v>345.0</v>
      </c>
      <c r="S372" s="613">
        <v>29.75</v>
      </c>
      <c r="T372" s="657" t="s">
        <v>8645</v>
      </c>
      <c r="U372" s="622"/>
      <c r="V372" s="614" t="s">
        <v>8645</v>
      </c>
      <c r="W372" s="614" t="s">
        <v>7327</v>
      </c>
      <c r="X372" s="614"/>
      <c r="Y372" s="614"/>
      <c r="Z372" s="615"/>
      <c r="AA372" s="629" t="s">
        <v>8645</v>
      </c>
      <c r="AB372" s="624" t="s">
        <v>8645</v>
      </c>
      <c r="AC372" s="371" t="s">
        <v>8645</v>
      </c>
      <c r="AD372" s="371" t="s">
        <v>8646</v>
      </c>
      <c r="AE372" s="81" t="str">
        <f t="shared" si="45"/>
        <v>#REF!</v>
      </c>
    </row>
    <row r="373" ht="15.75" customHeight="1">
      <c r="A373" s="712"/>
      <c r="B373" s="610"/>
      <c r="C373" s="610"/>
      <c r="D373" s="610"/>
      <c r="E373" s="610"/>
      <c r="F373" s="610"/>
      <c r="G373" s="610"/>
      <c r="H373" s="610"/>
      <c r="I373" s="610"/>
      <c r="J373" s="610"/>
      <c r="K373" s="610"/>
      <c r="L373" s="610"/>
      <c r="M373" s="610"/>
      <c r="N373" s="644"/>
      <c r="O373" s="645" t="s">
        <v>8647</v>
      </c>
      <c r="P373" s="646" t="s">
        <v>224</v>
      </c>
      <c r="Q373" s="646"/>
      <c r="R373" s="644">
        <v>346.0</v>
      </c>
      <c r="S373" s="613">
        <v>20.79</v>
      </c>
      <c r="T373" s="622" t="str">
        <f>DATE(YEAR(V373)+2,MONTH(V373),DAY(V373))</f>
        <v>#NUM!</v>
      </c>
      <c r="U373" s="622"/>
      <c r="V373" s="614" t="s">
        <v>8648</v>
      </c>
      <c r="W373" s="614" t="s">
        <v>7327</v>
      </c>
      <c r="X373" s="614"/>
      <c r="Y373" s="614"/>
      <c r="Z373" s="615" t="s">
        <v>8649</v>
      </c>
      <c r="AA373" s="626" t="s">
        <v>107</v>
      </c>
      <c r="AB373" s="416"/>
      <c r="AE373" s="9" t="str">
        <f t="shared" si="45"/>
        <v>#REF!</v>
      </c>
    </row>
    <row r="374" ht="15.75" customHeight="1">
      <c r="A374" s="776"/>
      <c r="B374" s="777"/>
      <c r="C374" s="777"/>
      <c r="D374" s="777"/>
      <c r="E374" s="777"/>
      <c r="F374" s="777"/>
      <c r="G374" s="777"/>
      <c r="H374" s="777"/>
      <c r="I374" s="777"/>
      <c r="J374" s="777"/>
      <c r="K374" s="777"/>
      <c r="L374" s="777"/>
      <c r="M374" s="777"/>
      <c r="N374" s="778"/>
      <c r="O374" s="779" t="s">
        <v>8650</v>
      </c>
      <c r="P374" s="780" t="s">
        <v>8650</v>
      </c>
      <c r="Q374" s="780"/>
      <c r="R374" s="778" t="s">
        <v>8651</v>
      </c>
      <c r="S374" s="781"/>
      <c r="T374" s="622" t="s">
        <v>1581</v>
      </c>
      <c r="U374" s="622"/>
      <c r="V374" s="614"/>
      <c r="W374" s="614" t="s">
        <v>7327</v>
      </c>
      <c r="X374" s="614"/>
      <c r="Y374" s="614"/>
      <c r="Z374" s="615"/>
      <c r="AA374" s="623" t="s">
        <v>1581</v>
      </c>
      <c r="AB374" s="416"/>
      <c r="AE374" s="9" t="str">
        <f t="shared" si="45"/>
        <v>#REF!</v>
      </c>
    </row>
    <row r="375" ht="15.75" customHeight="1">
      <c r="A375" s="712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1"/>
      <c r="O375" s="621" t="s">
        <v>8852</v>
      </c>
      <c r="P375" s="612" t="s">
        <v>7930</v>
      </c>
      <c r="Q375" s="612"/>
      <c r="R375" s="611">
        <v>347.0</v>
      </c>
      <c r="S375" s="632">
        <v>20.79</v>
      </c>
      <c r="T375" s="622" t="s">
        <v>1581</v>
      </c>
      <c r="U375" s="622"/>
      <c r="V375" s="614"/>
      <c r="W375" s="614" t="s">
        <v>7327</v>
      </c>
      <c r="X375" s="614"/>
      <c r="Y375" s="614"/>
      <c r="Z375" s="615"/>
      <c r="AA375" s="623" t="s">
        <v>1581</v>
      </c>
      <c r="AB375" s="624" t="s">
        <v>44</v>
      </c>
      <c r="AE375" s="9" t="str">
        <f t="shared" si="45"/>
        <v>#REF!</v>
      </c>
    </row>
    <row r="376" ht="15.75" customHeight="1">
      <c r="A376" s="712"/>
      <c r="B376" s="782"/>
      <c r="C376" s="782"/>
      <c r="D376" s="782"/>
      <c r="E376" s="782"/>
      <c r="F376" s="782"/>
      <c r="G376" s="610"/>
      <c r="H376" s="782"/>
      <c r="I376" s="782"/>
      <c r="J376" s="782"/>
      <c r="K376" s="782"/>
      <c r="L376" s="782"/>
      <c r="M376" s="782"/>
      <c r="N376" s="713"/>
      <c r="O376" s="718" t="s">
        <v>8652</v>
      </c>
      <c r="P376" s="612" t="s">
        <v>775</v>
      </c>
      <c r="Q376" s="612"/>
      <c r="R376" s="611">
        <v>348.0</v>
      </c>
      <c r="S376" s="613">
        <v>14.8</v>
      </c>
      <c r="T376" s="783" t="s">
        <v>5346</v>
      </c>
      <c r="U376" s="783"/>
      <c r="V376" s="614" t="s">
        <v>8653</v>
      </c>
      <c r="W376" s="614" t="s">
        <v>7327</v>
      </c>
      <c r="X376" s="614"/>
      <c r="Y376" s="614"/>
      <c r="Z376" s="615" t="s">
        <v>8654</v>
      </c>
      <c r="AA376" s="626" t="s">
        <v>107</v>
      </c>
      <c r="AB376" s="624" t="s">
        <v>44</v>
      </c>
      <c r="AE376" s="9" t="str">
        <f t="shared" si="45"/>
        <v>#REF!</v>
      </c>
    </row>
    <row r="377" ht="15.75" customHeight="1">
      <c r="A377" s="712"/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1"/>
      <c r="O377" s="621" t="s">
        <v>8655</v>
      </c>
      <c r="P377" s="612" t="s">
        <v>7930</v>
      </c>
      <c r="Q377" s="612"/>
      <c r="R377" s="611">
        <v>349.0</v>
      </c>
      <c r="S377" s="613">
        <f t="shared" ref="S377:S378" si="55">4*4</f>
        <v>16</v>
      </c>
      <c r="T377" s="622" t="s">
        <v>1581</v>
      </c>
      <c r="U377" s="622"/>
      <c r="V377" s="614" t="s">
        <v>8656</v>
      </c>
      <c r="W377" s="614" t="s">
        <v>7327</v>
      </c>
      <c r="X377" s="614"/>
      <c r="Y377" s="614"/>
      <c r="Z377" s="615" t="s">
        <v>8657</v>
      </c>
      <c r="AA377" s="623" t="s">
        <v>1581</v>
      </c>
      <c r="AB377" s="633" t="s">
        <v>7381</v>
      </c>
      <c r="AC377" s="416" t="s">
        <v>8658</v>
      </c>
      <c r="AE377" s="9" t="str">
        <f t="shared" si="45"/>
        <v>#REF!</v>
      </c>
    </row>
    <row r="378" ht="15.75" customHeight="1">
      <c r="A378" s="712"/>
      <c r="B378" s="610"/>
      <c r="C378" s="610"/>
      <c r="D378" s="610"/>
      <c r="E378" s="610"/>
      <c r="F378" s="610"/>
      <c r="G378" s="610"/>
      <c r="H378" s="610"/>
      <c r="I378" s="610"/>
      <c r="J378" s="610"/>
      <c r="K378" s="610"/>
      <c r="L378" s="610"/>
      <c r="M378" s="610"/>
      <c r="N378" s="611"/>
      <c r="O378" s="621" t="s">
        <v>8659</v>
      </c>
      <c r="P378" s="612" t="s">
        <v>7930</v>
      </c>
      <c r="Q378" s="612"/>
      <c r="R378" s="611">
        <v>351.0</v>
      </c>
      <c r="S378" s="613">
        <f t="shared" si="55"/>
        <v>16</v>
      </c>
      <c r="T378" s="622" t="s">
        <v>1581</v>
      </c>
      <c r="U378" s="622"/>
      <c r="V378" s="614"/>
      <c r="W378" s="614" t="s">
        <v>7327</v>
      </c>
      <c r="X378" s="614"/>
      <c r="Y378" s="614"/>
      <c r="Z378" s="615"/>
      <c r="AA378" s="623" t="s">
        <v>1581</v>
      </c>
      <c r="AB378" s="624" t="s">
        <v>44</v>
      </c>
      <c r="AE378" s="9" t="str">
        <f t="shared" si="45"/>
        <v>#REF!</v>
      </c>
    </row>
    <row r="379" ht="15.75" customHeight="1">
      <c r="A379" s="712"/>
      <c r="B379" s="610"/>
      <c r="C379" s="610"/>
      <c r="D379" s="610"/>
      <c r="E379" s="610"/>
      <c r="F379" s="610"/>
      <c r="G379" s="610"/>
      <c r="H379" s="610"/>
      <c r="I379" s="610"/>
      <c r="J379" s="610"/>
      <c r="K379" s="610"/>
      <c r="L379" s="610"/>
      <c r="M379" s="610"/>
      <c r="N379" s="611" t="s">
        <v>8660</v>
      </c>
      <c r="O379" s="621" t="s">
        <v>8661</v>
      </c>
      <c r="P379" s="612" t="s">
        <v>1603</v>
      </c>
      <c r="Q379" s="612"/>
      <c r="R379" s="611">
        <v>352.0</v>
      </c>
      <c r="S379" s="613">
        <v>15.05</v>
      </c>
      <c r="T379" s="622">
        <v>48823.0</v>
      </c>
      <c r="U379" s="622"/>
      <c r="V379" s="614" t="s">
        <v>8662</v>
      </c>
      <c r="W379" s="614" t="s">
        <v>7327</v>
      </c>
      <c r="X379" s="614"/>
      <c r="Y379" s="614"/>
      <c r="Z379" s="643" t="s">
        <v>8663</v>
      </c>
      <c r="AA379" s="626" t="s">
        <v>107</v>
      </c>
      <c r="AB379" s="624" t="s">
        <v>44</v>
      </c>
      <c r="AE379" s="9" t="s">
        <v>260</v>
      </c>
    </row>
    <row r="380" ht="15.75" customHeight="1">
      <c r="A380" s="712"/>
      <c r="B380" s="610"/>
      <c r="C380" s="610"/>
      <c r="D380" s="610"/>
      <c r="E380" s="610"/>
      <c r="F380" s="610"/>
      <c r="G380" s="610"/>
      <c r="H380" s="610"/>
      <c r="I380" s="610"/>
      <c r="J380" s="610"/>
      <c r="K380" s="610"/>
      <c r="L380" s="610"/>
      <c r="M380" s="610"/>
      <c r="N380" s="611" t="s">
        <v>8664</v>
      </c>
      <c r="O380" s="621" t="s">
        <v>8665</v>
      </c>
      <c r="P380" s="612" t="s">
        <v>5592</v>
      </c>
      <c r="Q380" s="612"/>
      <c r="R380" s="611">
        <v>353.0</v>
      </c>
      <c r="S380" s="613">
        <f t="shared" ref="S380:S390" si="56">3.5*4.3</f>
        <v>15.05</v>
      </c>
      <c r="T380" s="622">
        <v>45693.0</v>
      </c>
      <c r="U380" s="622"/>
      <c r="V380" s="614">
        <v>9.989874163E9</v>
      </c>
      <c r="W380" s="614" t="s">
        <v>7327</v>
      </c>
      <c r="X380" s="614"/>
      <c r="Y380" s="614"/>
      <c r="Z380" s="615" t="s">
        <v>8666</v>
      </c>
      <c r="AA380" s="623"/>
      <c r="AB380" s="624" t="s">
        <v>44</v>
      </c>
      <c r="AE380" s="9" t="str">
        <f t="shared" ref="AE380:AE392" si="57">CONCATENATE(O380," "," CON EL PUESTO NUMERO ",R380," CON EL GIRO ",P380," VIGENCIA DEL CONTRATO: ",AA380," LOCAL  ",AB380,", CONSTA EN EL SISTEMA: "," ",#REF!," ",AC380," ",AD380)</f>
        <v>#REF!</v>
      </c>
    </row>
    <row r="381" ht="15.75" customHeight="1">
      <c r="A381" s="712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85" t="s">
        <v>8667</v>
      </c>
      <c r="O381" s="621" t="s">
        <v>8668</v>
      </c>
      <c r="P381" s="612" t="s">
        <v>1603</v>
      </c>
      <c r="Q381" s="612"/>
      <c r="R381" s="611">
        <v>354.0</v>
      </c>
      <c r="S381" s="613">
        <f t="shared" si="56"/>
        <v>15.05</v>
      </c>
      <c r="T381" s="622" t="s">
        <v>1581</v>
      </c>
      <c r="U381" s="622"/>
      <c r="V381" s="614">
        <v>2819464.0</v>
      </c>
      <c r="W381" s="614" t="s">
        <v>7327</v>
      </c>
      <c r="X381" s="614"/>
      <c r="Y381" s="85" t="s">
        <v>8667</v>
      </c>
      <c r="Z381" s="643" t="s">
        <v>8669</v>
      </c>
      <c r="AA381" s="623" t="s">
        <v>1581</v>
      </c>
      <c r="AB381" s="624" t="s">
        <v>44</v>
      </c>
      <c r="AC381" s="99" t="s">
        <v>8667</v>
      </c>
      <c r="AE381" s="9" t="str">
        <f t="shared" si="57"/>
        <v>#REF!</v>
      </c>
    </row>
    <row r="382" ht="15.75" customHeight="1">
      <c r="A382" s="712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1"/>
      <c r="O382" s="621" t="s">
        <v>8670</v>
      </c>
      <c r="P382" s="612" t="s">
        <v>8671</v>
      </c>
      <c r="Q382" s="612"/>
      <c r="R382" s="611">
        <v>355.0</v>
      </c>
      <c r="S382" s="613">
        <f t="shared" si="56"/>
        <v>15.05</v>
      </c>
      <c r="T382" s="622" t="s">
        <v>1581</v>
      </c>
      <c r="U382" s="622"/>
      <c r="V382" s="614" t="s">
        <v>8672</v>
      </c>
      <c r="W382" s="614" t="s">
        <v>7327</v>
      </c>
      <c r="X382" s="614"/>
      <c r="Y382" s="614"/>
      <c r="Z382" s="615" t="s">
        <v>8673</v>
      </c>
      <c r="AA382" s="623" t="s">
        <v>1581</v>
      </c>
      <c r="AB382" s="624" t="s">
        <v>44</v>
      </c>
      <c r="AE382" s="9" t="str">
        <f t="shared" si="57"/>
        <v>#REF!</v>
      </c>
    </row>
    <row r="383" ht="15.75" customHeight="1">
      <c r="A383" s="712"/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1"/>
      <c r="O383" s="621" t="s">
        <v>8674</v>
      </c>
      <c r="P383" s="612" t="s">
        <v>8675</v>
      </c>
      <c r="Q383" s="612"/>
      <c r="R383" s="611">
        <v>356.0</v>
      </c>
      <c r="S383" s="613">
        <f t="shared" si="56"/>
        <v>15.05</v>
      </c>
      <c r="T383" s="622" t="s">
        <v>1581</v>
      </c>
      <c r="U383" s="622"/>
      <c r="V383" s="614" t="s">
        <v>8676</v>
      </c>
      <c r="W383" s="614" t="s">
        <v>7327</v>
      </c>
      <c r="X383" s="614"/>
      <c r="Y383" s="614"/>
      <c r="Z383" s="615" t="s">
        <v>8677</v>
      </c>
      <c r="AA383" s="623" t="s">
        <v>1581</v>
      </c>
      <c r="AB383" s="624" t="s">
        <v>44</v>
      </c>
      <c r="AE383" s="9" t="str">
        <f t="shared" si="57"/>
        <v>#REF!</v>
      </c>
    </row>
    <row r="384" ht="15.75" customHeight="1">
      <c r="A384" s="712"/>
      <c r="B384" s="610"/>
      <c r="C384" s="610"/>
      <c r="D384" s="610"/>
      <c r="E384" s="610"/>
      <c r="F384" s="610"/>
      <c r="G384" s="610"/>
      <c r="H384" s="610"/>
      <c r="I384" s="610"/>
      <c r="J384" s="610"/>
      <c r="K384" s="610"/>
      <c r="L384" s="610"/>
      <c r="M384" s="610"/>
      <c r="N384" s="611"/>
      <c r="O384" s="621" t="s">
        <v>8678</v>
      </c>
      <c r="P384" s="612" t="s">
        <v>1603</v>
      </c>
      <c r="Q384" s="612"/>
      <c r="R384" s="611">
        <v>357.0</v>
      </c>
      <c r="S384" s="613">
        <f t="shared" si="56"/>
        <v>15.05</v>
      </c>
      <c r="T384" s="622" t="s">
        <v>1581</v>
      </c>
      <c r="U384" s="622"/>
      <c r="V384" s="614">
        <v>4110588.0</v>
      </c>
      <c r="W384" s="614" t="s">
        <v>7327</v>
      </c>
      <c r="X384" s="614" t="s">
        <v>8679</v>
      </c>
      <c r="Y384" s="614"/>
      <c r="Z384" s="615" t="s">
        <v>8680</v>
      </c>
      <c r="AA384" s="623" t="s">
        <v>1581</v>
      </c>
      <c r="AB384" s="624" t="s">
        <v>44</v>
      </c>
      <c r="AE384" s="9" t="str">
        <f t="shared" si="57"/>
        <v>#REF!</v>
      </c>
    </row>
    <row r="385" ht="15.75" customHeight="1">
      <c r="A385" s="712"/>
      <c r="B385" s="610"/>
      <c r="C385" s="610"/>
      <c r="D385" s="610"/>
      <c r="E385" s="610"/>
      <c r="F385" s="610"/>
      <c r="G385" s="610"/>
      <c r="H385" s="610"/>
      <c r="I385" s="610"/>
      <c r="J385" s="610"/>
      <c r="K385" s="610"/>
      <c r="L385" s="610"/>
      <c r="M385" s="610"/>
      <c r="N385" s="611"/>
      <c r="O385" s="621" t="s">
        <v>8681</v>
      </c>
      <c r="P385" s="612" t="s">
        <v>1603</v>
      </c>
      <c r="Q385" s="612"/>
      <c r="R385" s="611">
        <v>358.0</v>
      </c>
      <c r="S385" s="613">
        <f t="shared" si="56"/>
        <v>15.05</v>
      </c>
      <c r="T385" s="622" t="str">
        <f t="shared" ref="T385:T387" si="58">DATE(YEAR(V385)+2,MONTH(V385),DAY(V385))</f>
        <v>#NUM!</v>
      </c>
      <c r="U385" s="622"/>
      <c r="V385" s="614" t="s">
        <v>8682</v>
      </c>
      <c r="W385" s="614" t="s">
        <v>7327</v>
      </c>
      <c r="X385" s="614"/>
      <c r="Y385" s="614"/>
      <c r="Z385" s="615" t="s">
        <v>8683</v>
      </c>
      <c r="AA385" s="626" t="s">
        <v>107</v>
      </c>
      <c r="AB385" s="633" t="s">
        <v>7381</v>
      </c>
      <c r="AC385" s="416" t="s">
        <v>44</v>
      </c>
      <c r="AE385" s="9" t="str">
        <f t="shared" si="57"/>
        <v>#REF!</v>
      </c>
    </row>
    <row r="386" ht="15.75" customHeight="1">
      <c r="A386" s="712"/>
      <c r="B386" s="610"/>
      <c r="C386" s="610"/>
      <c r="D386" s="610"/>
      <c r="E386" s="610"/>
      <c r="F386" s="610"/>
      <c r="G386" s="610"/>
      <c r="H386" s="610"/>
      <c r="I386" s="610"/>
      <c r="J386" s="610"/>
      <c r="K386" s="610"/>
      <c r="L386" s="610"/>
      <c r="M386" s="610"/>
      <c r="N386" s="611"/>
      <c r="O386" s="621" t="s">
        <v>8684</v>
      </c>
      <c r="P386" s="612" t="s">
        <v>1623</v>
      </c>
      <c r="Q386" s="612"/>
      <c r="R386" s="611">
        <v>359.0</v>
      </c>
      <c r="S386" s="613">
        <f t="shared" si="56"/>
        <v>15.05</v>
      </c>
      <c r="T386" s="622" t="str">
        <f t="shared" si="58"/>
        <v>#NUM!</v>
      </c>
      <c r="U386" s="622"/>
      <c r="V386" s="614" t="s">
        <v>8685</v>
      </c>
      <c r="W386" s="614" t="s">
        <v>7327</v>
      </c>
      <c r="X386" s="614"/>
      <c r="Y386" s="614"/>
      <c r="Z386" s="615" t="s">
        <v>8686</v>
      </c>
      <c r="AA386" s="647" t="s">
        <v>41</v>
      </c>
      <c r="AB386" s="633" t="s">
        <v>7381</v>
      </c>
      <c r="AE386" s="9" t="str">
        <f t="shared" si="57"/>
        <v>#REF!</v>
      </c>
    </row>
    <row r="387" ht="15.75" customHeight="1">
      <c r="A387" s="712"/>
      <c r="B387" s="610"/>
      <c r="C387" s="610"/>
      <c r="D387" s="610"/>
      <c r="E387" s="610"/>
      <c r="F387" s="610"/>
      <c r="G387" s="610"/>
      <c r="H387" s="610"/>
      <c r="I387" s="610"/>
      <c r="J387" s="610"/>
      <c r="K387" s="610"/>
      <c r="L387" s="610"/>
      <c r="M387" s="610"/>
      <c r="N387" s="611"/>
      <c r="O387" s="621" t="s">
        <v>8687</v>
      </c>
      <c r="P387" s="612" t="s">
        <v>1623</v>
      </c>
      <c r="Q387" s="612"/>
      <c r="R387" s="611">
        <v>360.0</v>
      </c>
      <c r="S387" s="613">
        <f t="shared" si="56"/>
        <v>15.05</v>
      </c>
      <c r="T387" s="622">
        <f t="shared" si="58"/>
        <v>2889915</v>
      </c>
      <c r="U387" s="622"/>
      <c r="V387" s="614">
        <v>2889184.0</v>
      </c>
      <c r="W387" s="614" t="s">
        <v>7327</v>
      </c>
      <c r="X387" s="614"/>
      <c r="Y387" s="614"/>
      <c r="Z387" s="615" t="s">
        <v>8688</v>
      </c>
      <c r="AA387" s="647" t="s">
        <v>41</v>
      </c>
      <c r="AB387" s="633" t="s">
        <v>7381</v>
      </c>
      <c r="AE387" s="9" t="str">
        <f t="shared" si="57"/>
        <v>#REF!</v>
      </c>
    </row>
    <row r="388" ht="15.75" customHeight="1">
      <c r="A388" s="712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1"/>
      <c r="O388" s="621" t="s">
        <v>8689</v>
      </c>
      <c r="P388" s="612" t="s">
        <v>3976</v>
      </c>
      <c r="Q388" s="612"/>
      <c r="R388" s="611">
        <v>361.0</v>
      </c>
      <c r="S388" s="613">
        <f t="shared" si="56"/>
        <v>15.05</v>
      </c>
      <c r="T388" s="622" t="s">
        <v>1581</v>
      </c>
      <c r="U388" s="622"/>
      <c r="V388" s="614" t="s">
        <v>8690</v>
      </c>
      <c r="W388" s="614" t="s">
        <v>7327</v>
      </c>
      <c r="X388" s="614"/>
      <c r="Y388" s="614"/>
      <c r="Z388" s="615" t="s">
        <v>8691</v>
      </c>
      <c r="AA388" s="623" t="s">
        <v>1581</v>
      </c>
      <c r="AB388" s="624" t="s">
        <v>44</v>
      </c>
      <c r="AE388" s="9" t="str">
        <f t="shared" si="57"/>
        <v>#REF!</v>
      </c>
    </row>
    <row r="389" ht="15.75" customHeight="1">
      <c r="A389" s="712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42"/>
      <c r="O389" s="673" t="s">
        <v>8692</v>
      </c>
      <c r="P389" s="641" t="s">
        <v>1603</v>
      </c>
      <c r="Q389" s="641"/>
      <c r="R389" s="642">
        <v>362.0</v>
      </c>
      <c r="S389" s="613">
        <f t="shared" si="56"/>
        <v>15.05</v>
      </c>
      <c r="T389" s="622" t="s">
        <v>1581</v>
      </c>
      <c r="U389" s="622"/>
      <c r="V389" s="614">
        <v>2889184.0</v>
      </c>
      <c r="W389" s="614" t="s">
        <v>7327</v>
      </c>
      <c r="X389" s="614"/>
      <c r="Y389" s="614"/>
      <c r="Z389" s="615" t="s">
        <v>8693</v>
      </c>
      <c r="AA389" s="623" t="s">
        <v>1581</v>
      </c>
      <c r="AB389" s="624" t="s">
        <v>44</v>
      </c>
      <c r="AE389" s="9" t="str">
        <f t="shared" si="57"/>
        <v>#REF!</v>
      </c>
    </row>
    <row r="390" ht="15.75" customHeight="1">
      <c r="A390" s="712"/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1"/>
      <c r="O390" s="621" t="s">
        <v>8694</v>
      </c>
      <c r="P390" s="612" t="s">
        <v>8695</v>
      </c>
      <c r="Q390" s="612"/>
      <c r="R390" s="611">
        <v>363.0</v>
      </c>
      <c r="S390" s="613">
        <f t="shared" si="56"/>
        <v>15.05</v>
      </c>
      <c r="T390" s="622">
        <f>DATE(YEAR(V390)+2,MONTH(V390),DAY(V390))</f>
        <v>730</v>
      </c>
      <c r="U390" s="622"/>
      <c r="V390" s="614"/>
      <c r="W390" s="614" t="s">
        <v>7327</v>
      </c>
      <c r="X390" s="614"/>
      <c r="Y390" s="614"/>
      <c r="Z390" s="615"/>
      <c r="AA390" s="626" t="s">
        <v>107</v>
      </c>
      <c r="AB390" s="624" t="s">
        <v>44</v>
      </c>
      <c r="AC390" s="81"/>
      <c r="AD390" s="81" t="s">
        <v>8696</v>
      </c>
      <c r="AE390" s="81" t="str">
        <f t="shared" si="57"/>
        <v>#REF!</v>
      </c>
    </row>
    <row r="391" ht="15.75" customHeight="1">
      <c r="A391" s="712"/>
      <c r="B391" s="610"/>
      <c r="C391" s="610"/>
      <c r="D391" s="610"/>
      <c r="E391" s="610"/>
      <c r="F391" s="610"/>
      <c r="G391" s="610"/>
      <c r="H391" s="610"/>
      <c r="I391" s="610"/>
      <c r="J391" s="610"/>
      <c r="K391" s="610"/>
      <c r="L391" s="610"/>
      <c r="M391" s="610"/>
      <c r="N391" s="644"/>
      <c r="O391" s="645" t="s">
        <v>8697</v>
      </c>
      <c r="P391" s="646" t="s">
        <v>224</v>
      </c>
      <c r="Q391" s="646"/>
      <c r="R391" s="644" t="s">
        <v>8698</v>
      </c>
      <c r="S391" s="613">
        <f>3.5*3.5</f>
        <v>12.25</v>
      </c>
      <c r="T391" s="622" t="s">
        <v>1581</v>
      </c>
      <c r="U391" s="622"/>
      <c r="V391" s="614" t="s">
        <v>8699</v>
      </c>
      <c r="W391" s="614" t="s">
        <v>7327</v>
      </c>
      <c r="X391" s="614"/>
      <c r="Y391" s="614"/>
      <c r="Z391" s="615" t="s">
        <v>8700</v>
      </c>
      <c r="AA391" s="623" t="s">
        <v>1581</v>
      </c>
      <c r="AB391" s="416"/>
      <c r="AE391" s="9" t="str">
        <f t="shared" si="57"/>
        <v>#REF!</v>
      </c>
    </row>
    <row r="392" ht="15.75" customHeight="1">
      <c r="A392" s="712"/>
      <c r="B392" s="610"/>
      <c r="C392" s="610"/>
      <c r="D392" s="610"/>
      <c r="E392" s="610"/>
      <c r="F392" s="610"/>
      <c r="G392" s="610"/>
      <c r="H392" s="610"/>
      <c r="I392" s="610"/>
      <c r="J392" s="610"/>
      <c r="K392" s="610"/>
      <c r="L392" s="610"/>
      <c r="M392" s="610"/>
      <c r="N392" s="657" t="s">
        <v>8701</v>
      </c>
      <c r="O392" s="621" t="s">
        <v>8702</v>
      </c>
      <c r="P392" s="612" t="s">
        <v>8326</v>
      </c>
      <c r="Q392" s="612"/>
      <c r="R392" s="611">
        <v>365.0</v>
      </c>
      <c r="S392" s="613">
        <v>12.25</v>
      </c>
      <c r="T392" s="622" t="s">
        <v>1581</v>
      </c>
      <c r="U392" s="657" t="s">
        <v>8701</v>
      </c>
      <c r="V392" s="614"/>
      <c r="W392" s="614" t="s">
        <v>7327</v>
      </c>
      <c r="X392" s="657" t="s">
        <v>8701</v>
      </c>
      <c r="Y392" s="657" t="s">
        <v>8701</v>
      </c>
      <c r="Z392" s="657" t="s">
        <v>8701</v>
      </c>
      <c r="AA392" s="623" t="s">
        <v>1581</v>
      </c>
      <c r="AB392" s="657" t="s">
        <v>8701</v>
      </c>
      <c r="AC392" s="657" t="s">
        <v>8701</v>
      </c>
      <c r="AD392" s="657" t="s">
        <v>8701</v>
      </c>
      <c r="AE392" s="9" t="str">
        <f t="shared" si="57"/>
        <v>#REF!</v>
      </c>
    </row>
    <row r="393" ht="15.75" customHeight="1">
      <c r="A393" s="712"/>
      <c r="B393" s="610"/>
      <c r="C393" s="610"/>
      <c r="D393" s="610"/>
      <c r="E393" s="610"/>
      <c r="F393" s="610"/>
      <c r="G393" s="610"/>
      <c r="H393" s="610"/>
      <c r="I393" s="610"/>
      <c r="J393" s="610"/>
      <c r="K393" s="610"/>
      <c r="L393" s="610"/>
      <c r="M393" s="610"/>
      <c r="N393" s="611"/>
      <c r="O393" s="621" t="s">
        <v>8703</v>
      </c>
      <c r="P393" s="612" t="s">
        <v>8704</v>
      </c>
      <c r="Q393" s="612"/>
      <c r="R393" s="611">
        <v>366.0</v>
      </c>
      <c r="S393" s="613">
        <v>12.25</v>
      </c>
      <c r="T393" s="622" t="s">
        <v>1581</v>
      </c>
      <c r="U393" s="622"/>
      <c r="V393" s="614" t="s">
        <v>8705</v>
      </c>
      <c r="W393" s="614" t="s">
        <v>7327</v>
      </c>
      <c r="X393" s="614"/>
      <c r="Y393" s="614"/>
      <c r="Z393" s="615" t="s">
        <v>8706</v>
      </c>
      <c r="AA393" s="623" t="s">
        <v>1581</v>
      </c>
      <c r="AB393" s="416"/>
      <c r="AE393" s="9" t="str">
        <f>CONCATENATE(O393," "," CON EL PUESTO NUMERO ",R393," CON EL GIRO ",P393," VIGENCIA DEL CONTRATO: ",AA393," LOCAL  ",AB393,", CONSTA EN EL SISTEMA: "," ",#REF!," ",AC393," ",#REF!)</f>
        <v>#REF!</v>
      </c>
    </row>
    <row r="394" ht="15.75" customHeight="1">
      <c r="A394" s="712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1"/>
      <c r="O394" s="621" t="s">
        <v>8707</v>
      </c>
      <c r="P394" s="612" t="s">
        <v>8708</v>
      </c>
      <c r="Q394" s="612"/>
      <c r="R394" s="611">
        <v>367.0</v>
      </c>
      <c r="S394" s="613">
        <v>9.36</v>
      </c>
      <c r="T394" s="622" t="s">
        <v>1581</v>
      </c>
      <c r="U394" s="622"/>
      <c r="V394" s="614" t="s">
        <v>8709</v>
      </c>
      <c r="W394" s="614" t="s">
        <v>7327</v>
      </c>
      <c r="X394" s="614"/>
      <c r="Y394" s="614"/>
      <c r="Z394" s="615" t="s">
        <v>7374</v>
      </c>
      <c r="AA394" s="623" t="s">
        <v>1581</v>
      </c>
      <c r="AB394" s="633" t="s">
        <v>7381</v>
      </c>
      <c r="AC394" s="9" t="s">
        <v>7668</v>
      </c>
      <c r="AD394" s="9" t="s">
        <v>8710</v>
      </c>
      <c r="AE394" s="9" t="str">
        <f t="shared" ref="AE394:AE424" si="59">CONCATENATE(O394," "," CON EL PUESTO NUMERO ",R394," CON EL GIRO ",P394," VIGENCIA DEL CONTRATO: ",AA394," LOCAL  ",AB394,", CONSTA EN EL SISTEMA: "," ",#REF!," ",AC394," ",AD394)</f>
        <v>#REF!</v>
      </c>
    </row>
    <row r="395" ht="15.75" customHeight="1">
      <c r="A395" s="712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784" t="s">
        <v>8711</v>
      </c>
      <c r="O395" s="785" t="s">
        <v>8712</v>
      </c>
      <c r="P395" s="612" t="s">
        <v>224</v>
      </c>
      <c r="Q395" s="612"/>
      <c r="R395" s="611" t="s">
        <v>8713</v>
      </c>
      <c r="S395" s="613">
        <v>9.36</v>
      </c>
      <c r="T395" s="611" t="s">
        <v>8714</v>
      </c>
      <c r="U395" s="99" t="s">
        <v>8715</v>
      </c>
      <c r="V395" s="614">
        <v>4101053.0</v>
      </c>
      <c r="W395" s="614" t="s">
        <v>7327</v>
      </c>
      <c r="X395" s="614" t="s">
        <v>8716</v>
      </c>
      <c r="Y395" s="614"/>
      <c r="Z395" s="615" t="s">
        <v>8718</v>
      </c>
      <c r="AA395" s="611" t="s">
        <v>8714</v>
      </c>
      <c r="AB395" s="416"/>
      <c r="AC395" s="99" t="s">
        <v>8715</v>
      </c>
      <c r="AD395" s="99" t="s">
        <v>8715</v>
      </c>
      <c r="AE395" s="9" t="str">
        <f t="shared" si="59"/>
        <v>#REF!</v>
      </c>
    </row>
    <row r="396" ht="15.75" customHeight="1">
      <c r="A396" s="712"/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1"/>
      <c r="O396" s="621" t="s">
        <v>8719</v>
      </c>
      <c r="P396" s="612" t="s">
        <v>7439</v>
      </c>
      <c r="Q396" s="612"/>
      <c r="R396" s="611">
        <v>368.0</v>
      </c>
      <c r="S396" s="613">
        <v>9.36</v>
      </c>
      <c r="T396" s="622" t="s">
        <v>1581</v>
      </c>
      <c r="U396" s="622"/>
      <c r="V396" s="614" t="s">
        <v>8720</v>
      </c>
      <c r="W396" s="614" t="s">
        <v>7327</v>
      </c>
      <c r="X396" s="614"/>
      <c r="Y396" s="614"/>
      <c r="Z396" s="615" t="s">
        <v>8721</v>
      </c>
      <c r="AA396" s="623" t="s">
        <v>1581</v>
      </c>
      <c r="AB396" s="624" t="s">
        <v>44</v>
      </c>
      <c r="AC396" s="416" t="s">
        <v>99</v>
      </c>
      <c r="AE396" s="9" t="str">
        <f t="shared" si="59"/>
        <v>#REF!</v>
      </c>
    </row>
    <row r="397" ht="15.75" customHeight="1">
      <c r="A397" s="712"/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1"/>
      <c r="O397" s="621" t="s">
        <v>8722</v>
      </c>
      <c r="P397" s="612" t="s">
        <v>1603</v>
      </c>
      <c r="Q397" s="612"/>
      <c r="R397" s="611">
        <v>369.0</v>
      </c>
      <c r="S397" s="613">
        <v>9.36</v>
      </c>
      <c r="T397" s="622" t="str">
        <f>DATE(YEAR(V397)+2,MONTH(V397),DAY(V397))</f>
        <v>#NUM!</v>
      </c>
      <c r="U397" s="622"/>
      <c r="V397" s="614" t="s">
        <v>8723</v>
      </c>
      <c r="W397" s="614" t="s">
        <v>7327</v>
      </c>
      <c r="X397" s="614"/>
      <c r="Y397" s="614"/>
      <c r="Z397" s="615" t="s">
        <v>8724</v>
      </c>
      <c r="AA397" s="626" t="s">
        <v>107</v>
      </c>
      <c r="AB397" s="624" t="s">
        <v>44</v>
      </c>
      <c r="AE397" s="9" t="str">
        <f t="shared" si="59"/>
        <v>#REF!</v>
      </c>
    </row>
    <row r="398" ht="15.75" customHeight="1">
      <c r="A398" s="712"/>
      <c r="B398" s="610"/>
      <c r="C398" s="610"/>
      <c r="D398" s="610"/>
      <c r="E398" s="610"/>
      <c r="F398" s="610"/>
      <c r="G398" s="610"/>
      <c r="H398" s="610"/>
      <c r="I398" s="610"/>
      <c r="J398" s="610"/>
      <c r="K398" s="610"/>
      <c r="L398" s="610"/>
      <c r="M398" s="610"/>
      <c r="N398" s="611"/>
      <c r="O398" s="621" t="s">
        <v>8725</v>
      </c>
      <c r="P398" s="612" t="s">
        <v>8726</v>
      </c>
      <c r="Q398" s="612"/>
      <c r="R398" s="611">
        <v>370.0</v>
      </c>
      <c r="S398" s="613">
        <v>9.36</v>
      </c>
      <c r="T398" s="622" t="s">
        <v>1581</v>
      </c>
      <c r="U398" s="622"/>
      <c r="V398" s="614" t="s">
        <v>8727</v>
      </c>
      <c r="W398" s="614" t="s">
        <v>7327</v>
      </c>
      <c r="X398" s="614"/>
      <c r="Y398" s="614"/>
      <c r="Z398" s="615" t="s">
        <v>7327</v>
      </c>
      <c r="AA398" s="623" t="s">
        <v>1581</v>
      </c>
      <c r="AB398" s="624" t="s">
        <v>44</v>
      </c>
      <c r="AE398" s="9" t="str">
        <f t="shared" si="59"/>
        <v>#REF!</v>
      </c>
    </row>
    <row r="399" ht="15.75" customHeight="1">
      <c r="A399" s="712"/>
      <c r="B399" s="610"/>
      <c r="C399" s="610"/>
      <c r="D399" s="610"/>
      <c r="E399" s="610"/>
      <c r="F399" s="610"/>
      <c r="G399" s="610"/>
      <c r="H399" s="610"/>
      <c r="I399" s="610"/>
      <c r="J399" s="610"/>
      <c r="K399" s="610"/>
      <c r="L399" s="610"/>
      <c r="M399" s="610"/>
      <c r="N399" s="642"/>
      <c r="O399" s="673" t="s">
        <v>8728</v>
      </c>
      <c r="P399" s="641" t="s">
        <v>5592</v>
      </c>
      <c r="Q399" s="641"/>
      <c r="R399" s="642">
        <v>371.0</v>
      </c>
      <c r="S399" s="613">
        <v>9.36</v>
      </c>
      <c r="T399" s="622" t="str">
        <f>DATE(YEAR(V399)+2,MONTH(V399),DAY(V399))</f>
        <v>#NUM!</v>
      </c>
      <c r="U399" s="622"/>
      <c r="V399" s="614" t="s">
        <v>8729</v>
      </c>
      <c r="W399" s="614" t="s">
        <v>7327</v>
      </c>
      <c r="X399" s="614"/>
      <c r="Y399" s="614"/>
      <c r="Z399" s="615" t="s">
        <v>8730</v>
      </c>
      <c r="AA399" s="626" t="s">
        <v>107</v>
      </c>
      <c r="AB399" s="624" t="s">
        <v>44</v>
      </c>
      <c r="AE399" s="9" t="str">
        <f t="shared" si="59"/>
        <v>#REF!</v>
      </c>
    </row>
    <row r="400" ht="15.75" customHeight="1">
      <c r="A400" s="712"/>
      <c r="B400" s="610"/>
      <c r="C400" s="610"/>
      <c r="D400" s="610"/>
      <c r="E400" s="610"/>
      <c r="F400" s="610"/>
      <c r="G400" s="610"/>
      <c r="H400" s="610"/>
      <c r="I400" s="610"/>
      <c r="J400" s="610"/>
      <c r="K400" s="610"/>
      <c r="L400" s="610"/>
      <c r="M400" s="610"/>
      <c r="N400" s="611"/>
      <c r="O400" s="621" t="s">
        <v>8731</v>
      </c>
      <c r="P400" s="612" t="s">
        <v>1603</v>
      </c>
      <c r="Q400" s="612"/>
      <c r="R400" s="611">
        <v>372.0</v>
      </c>
      <c r="S400" s="613">
        <v>9.36</v>
      </c>
      <c r="T400" s="622" t="s">
        <v>1581</v>
      </c>
      <c r="U400" s="622"/>
      <c r="V400" s="614">
        <v>2816908.0</v>
      </c>
      <c r="W400" s="614" t="s">
        <v>7327</v>
      </c>
      <c r="X400" s="614"/>
      <c r="Y400" s="614"/>
      <c r="Z400" s="615" t="s">
        <v>8732</v>
      </c>
      <c r="AA400" s="623" t="s">
        <v>1581</v>
      </c>
      <c r="AB400" s="624" t="s">
        <v>44</v>
      </c>
      <c r="AC400" s="81"/>
      <c r="AD400" s="371" t="s">
        <v>7417</v>
      </c>
      <c r="AE400" s="81" t="str">
        <f t="shared" si="59"/>
        <v>#REF!</v>
      </c>
    </row>
    <row r="401" ht="15.75" customHeight="1">
      <c r="A401" s="712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1"/>
      <c r="O401" s="621" t="s">
        <v>8731</v>
      </c>
      <c r="P401" s="612" t="s">
        <v>7466</v>
      </c>
      <c r="Q401" s="612"/>
      <c r="R401" s="611">
        <v>373.0</v>
      </c>
      <c r="S401" s="613">
        <v>9.36</v>
      </c>
      <c r="T401" s="622" t="s">
        <v>1581</v>
      </c>
      <c r="U401" s="622"/>
      <c r="V401" s="614">
        <v>2816908.0</v>
      </c>
      <c r="W401" s="614" t="s">
        <v>7327</v>
      </c>
      <c r="X401" s="614"/>
      <c r="Y401" s="614"/>
      <c r="Z401" s="615" t="s">
        <v>8732</v>
      </c>
      <c r="AA401" s="623" t="s">
        <v>1581</v>
      </c>
      <c r="AB401" s="624" t="s">
        <v>44</v>
      </c>
      <c r="AC401" s="81"/>
      <c r="AD401" s="371" t="s">
        <v>7417</v>
      </c>
      <c r="AE401" s="81" t="str">
        <f t="shared" si="59"/>
        <v>#REF!</v>
      </c>
    </row>
    <row r="402" ht="15.75" customHeight="1">
      <c r="A402" s="712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44"/>
      <c r="O402" s="645" t="s">
        <v>8733</v>
      </c>
      <c r="P402" s="646" t="s">
        <v>8734</v>
      </c>
      <c r="Q402" s="646"/>
      <c r="R402" s="644">
        <v>374.0</v>
      </c>
      <c r="S402" s="613">
        <v>9.36</v>
      </c>
      <c r="T402" s="622" t="s">
        <v>1581</v>
      </c>
      <c r="U402" s="622"/>
      <c r="V402" s="614" t="s">
        <v>8735</v>
      </c>
      <c r="W402" s="614" t="s">
        <v>7327</v>
      </c>
      <c r="X402" s="614"/>
      <c r="Y402" s="614"/>
      <c r="Z402" s="615" t="s">
        <v>8736</v>
      </c>
      <c r="AA402" s="623" t="s">
        <v>1581</v>
      </c>
      <c r="AB402" s="624" t="s">
        <v>44</v>
      </c>
      <c r="AE402" s="9" t="str">
        <f t="shared" si="59"/>
        <v>#REF!</v>
      </c>
    </row>
    <row r="403" ht="15.75" customHeight="1">
      <c r="A403" s="712"/>
      <c r="B403" s="610"/>
      <c r="C403" s="610"/>
      <c r="D403" s="610"/>
      <c r="E403" s="610"/>
      <c r="F403" s="610"/>
      <c r="G403" s="610"/>
      <c r="H403" s="610"/>
      <c r="I403" s="610"/>
      <c r="J403" s="610"/>
      <c r="K403" s="610"/>
      <c r="L403" s="610"/>
      <c r="M403" s="610"/>
      <c r="N403" s="611"/>
      <c r="O403" s="621" t="s">
        <v>8737</v>
      </c>
      <c r="P403" s="612" t="s">
        <v>8738</v>
      </c>
      <c r="Q403" s="612"/>
      <c r="R403" s="611">
        <v>375.0</v>
      </c>
      <c r="S403" s="613">
        <v>9.36</v>
      </c>
      <c r="T403" s="622" t="s">
        <v>1581</v>
      </c>
      <c r="U403" s="622"/>
      <c r="V403" s="614">
        <v>7.2814667E7</v>
      </c>
      <c r="W403" s="614" t="s">
        <v>7327</v>
      </c>
      <c r="X403" s="614"/>
      <c r="Y403" s="614"/>
      <c r="Z403" s="615" t="s">
        <v>8739</v>
      </c>
      <c r="AA403" s="623" t="s">
        <v>1581</v>
      </c>
      <c r="AB403" s="633" t="s">
        <v>7381</v>
      </c>
      <c r="AE403" s="9" t="str">
        <f t="shared" si="59"/>
        <v>#REF!</v>
      </c>
    </row>
    <row r="404" ht="15.75" customHeight="1">
      <c r="A404" s="712"/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1"/>
      <c r="O404" s="621" t="s">
        <v>8740</v>
      </c>
      <c r="P404" s="612" t="s">
        <v>8741</v>
      </c>
      <c r="Q404" s="612"/>
      <c r="R404" s="611">
        <v>376.0</v>
      </c>
      <c r="S404" s="613">
        <v>9.36</v>
      </c>
      <c r="T404" s="622">
        <v>44957.0</v>
      </c>
      <c r="U404" s="622"/>
      <c r="V404" s="614" t="s">
        <v>8742</v>
      </c>
      <c r="W404" s="614" t="s">
        <v>7327</v>
      </c>
      <c r="X404" s="614"/>
      <c r="Y404" s="614"/>
      <c r="Z404" s="615" t="s">
        <v>8743</v>
      </c>
      <c r="AA404" s="626" t="s">
        <v>107</v>
      </c>
      <c r="AB404" s="416" t="s">
        <v>44</v>
      </c>
      <c r="AE404" s="9" t="str">
        <f t="shared" si="59"/>
        <v>#REF!</v>
      </c>
    </row>
    <row r="405" ht="15.75" customHeight="1">
      <c r="A405" s="787"/>
      <c r="B405" s="788"/>
      <c r="C405" s="788"/>
      <c r="D405" s="788"/>
      <c r="E405" s="788"/>
      <c r="F405" s="788"/>
      <c r="G405" s="649"/>
      <c r="H405" s="788"/>
      <c r="I405" s="788"/>
      <c r="J405" s="788"/>
      <c r="K405" s="788"/>
      <c r="L405" s="788"/>
      <c r="M405" s="788"/>
      <c r="N405" s="621">
        <v>1.50105039E8</v>
      </c>
      <c r="O405" s="621" t="s">
        <v>8744</v>
      </c>
      <c r="P405" s="612" t="s">
        <v>8745</v>
      </c>
      <c r="Q405" s="612"/>
      <c r="R405" s="611">
        <v>377.0</v>
      </c>
      <c r="S405" s="613">
        <v>9.36</v>
      </c>
      <c r="T405" s="789">
        <v>45383.0</v>
      </c>
      <c r="U405" s="621"/>
      <c r="V405" s="614">
        <v>9.68979043E8</v>
      </c>
      <c r="W405" s="614" t="s">
        <v>7327</v>
      </c>
      <c r="X405" s="614"/>
      <c r="Y405" s="614"/>
      <c r="Z405" s="615" t="s">
        <v>8746</v>
      </c>
      <c r="AA405" s="621" t="s">
        <v>8747</v>
      </c>
      <c r="AB405" s="621" t="s">
        <v>8747</v>
      </c>
      <c r="AC405" s="621" t="s">
        <v>8747</v>
      </c>
      <c r="AD405" s="774"/>
      <c r="AE405" s="9" t="str">
        <f t="shared" si="59"/>
        <v>#REF!</v>
      </c>
    </row>
    <row r="406" ht="15.75" customHeight="1">
      <c r="A406" s="787"/>
      <c r="B406" s="788"/>
      <c r="C406" s="788"/>
      <c r="D406" s="788"/>
      <c r="E406" s="788"/>
      <c r="F406" s="788"/>
      <c r="G406" s="649"/>
      <c r="H406" s="788"/>
      <c r="I406" s="788"/>
      <c r="J406" s="788"/>
      <c r="K406" s="788"/>
      <c r="L406" s="788"/>
      <c r="M406" s="788"/>
      <c r="N406" s="621" t="s">
        <v>7978</v>
      </c>
      <c r="O406" s="621" t="s">
        <v>8748</v>
      </c>
      <c r="P406" s="612" t="s">
        <v>8749</v>
      </c>
      <c r="Q406" s="612"/>
      <c r="R406" s="611">
        <v>378.0</v>
      </c>
      <c r="S406" s="613">
        <v>9.36</v>
      </c>
      <c r="T406" s="621" t="s">
        <v>260</v>
      </c>
      <c r="U406" s="621"/>
      <c r="V406" s="614" t="s">
        <v>8750</v>
      </c>
      <c r="W406" s="614" t="s">
        <v>7327</v>
      </c>
      <c r="X406" s="614"/>
      <c r="Y406" s="614"/>
      <c r="Z406" s="615" t="s">
        <v>8746</v>
      </c>
      <c r="AA406" s="621" t="s">
        <v>260</v>
      </c>
      <c r="AB406" s="624" t="s">
        <v>44</v>
      </c>
      <c r="AC406" s="774"/>
      <c r="AD406" s="774"/>
      <c r="AE406" s="9" t="str">
        <f t="shared" si="59"/>
        <v>#REF!</v>
      </c>
    </row>
    <row r="407" ht="15.75" customHeight="1">
      <c r="A407" s="712"/>
      <c r="B407" s="610"/>
      <c r="C407" s="610"/>
      <c r="D407" s="610"/>
      <c r="E407" s="610"/>
      <c r="F407" s="610"/>
      <c r="G407" s="610"/>
      <c r="H407" s="610"/>
      <c r="I407" s="610"/>
      <c r="J407" s="610"/>
      <c r="K407" s="610"/>
      <c r="L407" s="610"/>
      <c r="M407" s="610"/>
      <c r="N407" s="611"/>
      <c r="O407" s="621" t="s">
        <v>8751</v>
      </c>
      <c r="P407" s="612" t="s">
        <v>8752</v>
      </c>
      <c r="Q407" s="612"/>
      <c r="R407" s="611">
        <v>379.0</v>
      </c>
      <c r="S407" s="613">
        <v>9.36</v>
      </c>
      <c r="T407" s="622" t="s">
        <v>1581</v>
      </c>
      <c r="U407" s="622"/>
      <c r="V407" s="614" t="s">
        <v>8753</v>
      </c>
      <c r="W407" s="614" t="s">
        <v>7327</v>
      </c>
      <c r="X407" s="614"/>
      <c r="Y407" s="614"/>
      <c r="Z407" s="615" t="s">
        <v>8754</v>
      </c>
      <c r="AA407" s="623" t="s">
        <v>1581</v>
      </c>
      <c r="AB407" s="633" t="s">
        <v>7381</v>
      </c>
      <c r="AC407" s="416" t="s">
        <v>7375</v>
      </c>
      <c r="AE407" s="9" t="str">
        <f t="shared" si="59"/>
        <v>#REF!</v>
      </c>
    </row>
    <row r="408" ht="15.75" customHeight="1">
      <c r="A408" s="712"/>
      <c r="B408" s="610"/>
      <c r="C408" s="610"/>
      <c r="D408" s="610"/>
      <c r="E408" s="610"/>
      <c r="F408" s="610"/>
      <c r="G408" s="610"/>
      <c r="H408" s="610"/>
      <c r="I408" s="610"/>
      <c r="J408" s="610"/>
      <c r="K408" s="610"/>
      <c r="L408" s="610"/>
      <c r="M408" s="610"/>
      <c r="N408" s="611"/>
      <c r="O408" s="621" t="s">
        <v>8755</v>
      </c>
      <c r="P408" s="612" t="s">
        <v>8756</v>
      </c>
      <c r="Q408" s="612"/>
      <c r="R408" s="611">
        <v>380.0</v>
      </c>
      <c r="S408" s="613">
        <v>9.36</v>
      </c>
      <c r="T408" s="622" t="str">
        <f>DATE(YEAR(V408)+2,MONTH(V408),DAY(V408))</f>
        <v>#NUM!</v>
      </c>
      <c r="U408" s="622"/>
      <c r="V408" s="614" t="s">
        <v>8757</v>
      </c>
      <c r="W408" s="614" t="s">
        <v>7327</v>
      </c>
      <c r="X408" s="614"/>
      <c r="Y408" s="614"/>
      <c r="Z408" s="615" t="s">
        <v>7339</v>
      </c>
      <c r="AA408" s="626" t="s">
        <v>107</v>
      </c>
      <c r="AB408" s="624" t="s">
        <v>44</v>
      </c>
      <c r="AE408" s="9" t="str">
        <f t="shared" si="59"/>
        <v>#REF!</v>
      </c>
    </row>
    <row r="409" ht="15.75" customHeight="1">
      <c r="A409" s="712"/>
      <c r="B409" s="610"/>
      <c r="C409" s="610"/>
      <c r="D409" s="610"/>
      <c r="E409" s="610"/>
      <c r="F409" s="610"/>
      <c r="G409" s="610"/>
      <c r="H409" s="610"/>
      <c r="I409" s="610"/>
      <c r="J409" s="610"/>
      <c r="K409" s="610"/>
      <c r="L409" s="610"/>
      <c r="M409" s="610"/>
      <c r="N409" s="611"/>
      <c r="O409" s="621" t="s">
        <v>8758</v>
      </c>
      <c r="P409" s="612" t="s">
        <v>8759</v>
      </c>
      <c r="Q409" s="612"/>
      <c r="R409" s="611">
        <v>381.0</v>
      </c>
      <c r="S409" s="613">
        <v>9.36</v>
      </c>
      <c r="T409" s="622" t="s">
        <v>1581</v>
      </c>
      <c r="U409" s="622"/>
      <c r="V409" s="614" t="s">
        <v>8760</v>
      </c>
      <c r="W409" s="614" t="s">
        <v>7327</v>
      </c>
      <c r="X409" s="614"/>
      <c r="Y409" s="614"/>
      <c r="Z409" s="615" t="s">
        <v>8761</v>
      </c>
      <c r="AA409" s="623" t="s">
        <v>1581</v>
      </c>
      <c r="AB409" s="633" t="s">
        <v>7381</v>
      </c>
      <c r="AC409" s="416" t="s">
        <v>7375</v>
      </c>
      <c r="AE409" s="9" t="str">
        <f t="shared" si="59"/>
        <v>#REF!</v>
      </c>
    </row>
    <row r="410" ht="15.75" customHeight="1">
      <c r="A410" s="712"/>
      <c r="B410" s="610"/>
      <c r="C410" s="610"/>
      <c r="D410" s="610"/>
      <c r="E410" s="610"/>
      <c r="F410" s="610"/>
      <c r="G410" s="610"/>
      <c r="H410" s="610"/>
      <c r="I410" s="610"/>
      <c r="J410" s="610"/>
      <c r="K410" s="610"/>
      <c r="L410" s="610"/>
      <c r="M410" s="610"/>
      <c r="N410" s="611"/>
      <c r="O410" s="621" t="s">
        <v>8762</v>
      </c>
      <c r="P410" s="621" t="s">
        <v>231</v>
      </c>
      <c r="Q410" s="621"/>
      <c r="R410" s="611">
        <v>382.0</v>
      </c>
      <c r="S410" s="613">
        <v>9.36</v>
      </c>
      <c r="T410" s="621" t="s">
        <v>260</v>
      </c>
      <c r="U410" s="621"/>
      <c r="V410" s="614"/>
      <c r="W410" s="614" t="s">
        <v>7327</v>
      </c>
      <c r="X410" s="614"/>
      <c r="Y410" s="614"/>
      <c r="Z410" s="615" t="s">
        <v>8763</v>
      </c>
      <c r="AA410" s="790">
        <v>45200.0</v>
      </c>
      <c r="AB410" s="621" t="s">
        <v>44</v>
      </c>
      <c r="AC410" s="621"/>
      <c r="AE410" s="9" t="str">
        <f t="shared" si="59"/>
        <v>#REF!</v>
      </c>
    </row>
    <row r="411" ht="15.75" customHeight="1">
      <c r="A411" s="712"/>
      <c r="B411" s="610"/>
      <c r="C411" s="610"/>
      <c r="D411" s="610"/>
      <c r="E411" s="610"/>
      <c r="F411" s="610"/>
      <c r="G411" s="610"/>
      <c r="H411" s="610"/>
      <c r="I411" s="610"/>
      <c r="J411" s="610"/>
      <c r="K411" s="610"/>
      <c r="L411" s="610"/>
      <c r="M411" s="610"/>
      <c r="N411" s="611"/>
      <c r="O411" s="621" t="s">
        <v>8764</v>
      </c>
      <c r="P411" s="612" t="s">
        <v>231</v>
      </c>
      <c r="Q411" s="612"/>
      <c r="R411" s="611">
        <v>383.0</v>
      </c>
      <c r="S411" s="613">
        <v>9.36</v>
      </c>
      <c r="T411" s="622" t="s">
        <v>1581</v>
      </c>
      <c r="U411" s="622"/>
      <c r="V411" s="614" t="s">
        <v>8760</v>
      </c>
      <c r="W411" s="614" t="s">
        <v>7327</v>
      </c>
      <c r="X411" s="614"/>
      <c r="Y411" s="614"/>
      <c r="Z411" s="615" t="s">
        <v>8761</v>
      </c>
      <c r="AA411" s="623" t="s">
        <v>1581</v>
      </c>
      <c r="AB411" s="633" t="s">
        <v>7381</v>
      </c>
      <c r="AC411" s="416" t="s">
        <v>7375</v>
      </c>
      <c r="AE411" s="9" t="str">
        <f t="shared" si="59"/>
        <v>#REF!</v>
      </c>
    </row>
    <row r="412" ht="15.75" customHeight="1">
      <c r="A412" s="712"/>
      <c r="B412" s="610"/>
      <c r="C412" s="610"/>
      <c r="D412" s="610"/>
      <c r="E412" s="610"/>
      <c r="F412" s="610"/>
      <c r="G412" s="610"/>
      <c r="H412" s="610"/>
      <c r="I412" s="610"/>
      <c r="J412" s="610"/>
      <c r="K412" s="610"/>
      <c r="L412" s="610"/>
      <c r="M412" s="610"/>
      <c r="N412" s="611"/>
      <c r="O412" s="621" t="s">
        <v>8765</v>
      </c>
      <c r="P412" s="612" t="s">
        <v>8734</v>
      </c>
      <c r="Q412" s="612"/>
      <c r="R412" s="611">
        <v>384.0</v>
      </c>
      <c r="S412" s="613">
        <v>9.36</v>
      </c>
      <c r="T412" s="622" t="s">
        <v>1581</v>
      </c>
      <c r="U412" s="622"/>
      <c r="V412" s="614">
        <v>2812147.0</v>
      </c>
      <c r="W412" s="614" t="s">
        <v>7327</v>
      </c>
      <c r="X412" s="614"/>
      <c r="Y412" s="614"/>
      <c r="Z412" s="615" t="s">
        <v>8111</v>
      </c>
      <c r="AA412" s="623" t="s">
        <v>1581</v>
      </c>
      <c r="AB412" s="633" t="s">
        <v>7381</v>
      </c>
      <c r="AC412" s="416" t="s">
        <v>7375</v>
      </c>
      <c r="AE412" s="9" t="str">
        <f t="shared" si="59"/>
        <v>#REF!</v>
      </c>
    </row>
    <row r="413" ht="15.75" customHeight="1">
      <c r="A413" s="712"/>
      <c r="B413" s="610"/>
      <c r="C413" s="610"/>
      <c r="D413" s="610"/>
      <c r="E413" s="610"/>
      <c r="F413" s="610"/>
      <c r="G413" s="610"/>
      <c r="H413" s="610"/>
      <c r="I413" s="610"/>
      <c r="J413" s="610"/>
      <c r="K413" s="610"/>
      <c r="L413" s="610"/>
      <c r="M413" s="610"/>
      <c r="N413" s="611"/>
      <c r="O413" s="621" t="s">
        <v>8655</v>
      </c>
      <c r="P413" s="612" t="s">
        <v>8734</v>
      </c>
      <c r="Q413" s="612"/>
      <c r="R413" s="611">
        <v>385.0</v>
      </c>
      <c r="S413" s="613">
        <v>9.36</v>
      </c>
      <c r="T413" s="622" t="s">
        <v>1581</v>
      </c>
      <c r="U413" s="622"/>
      <c r="V413" s="614" t="s">
        <v>8656</v>
      </c>
      <c r="W413" s="614" t="s">
        <v>7327</v>
      </c>
      <c r="X413" s="614"/>
      <c r="Y413" s="614"/>
      <c r="Z413" s="615" t="s">
        <v>8766</v>
      </c>
      <c r="AA413" s="623" t="s">
        <v>1581</v>
      </c>
      <c r="AB413" s="633" t="s">
        <v>7381</v>
      </c>
      <c r="AC413" s="416" t="s">
        <v>7375</v>
      </c>
      <c r="AE413" s="9" t="str">
        <f t="shared" si="59"/>
        <v>#REF!</v>
      </c>
    </row>
    <row r="414" ht="15.75" customHeight="1">
      <c r="A414" s="712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1"/>
      <c r="O414" s="621" t="s">
        <v>8767</v>
      </c>
      <c r="P414" s="612" t="s">
        <v>8768</v>
      </c>
      <c r="Q414" s="612"/>
      <c r="R414" s="611">
        <v>386.0</v>
      </c>
      <c r="S414" s="613">
        <v>9.36</v>
      </c>
      <c r="T414" s="622" t="str">
        <f>DATE(YEAR(V414)+2,MONTH(V414),DAY(V414))</f>
        <v>#NUM!</v>
      </c>
      <c r="U414" s="622"/>
      <c r="V414" s="614" t="s">
        <v>8769</v>
      </c>
      <c r="W414" s="614" t="s">
        <v>7327</v>
      </c>
      <c r="X414" s="614"/>
      <c r="Y414" s="614"/>
      <c r="Z414" s="615" t="s">
        <v>7944</v>
      </c>
      <c r="AA414" s="626" t="s">
        <v>107</v>
      </c>
      <c r="AB414" s="633" t="s">
        <v>7381</v>
      </c>
      <c r="AC414" s="416" t="s">
        <v>7375</v>
      </c>
      <c r="AE414" s="9" t="str">
        <f t="shared" si="59"/>
        <v>#REF!</v>
      </c>
    </row>
    <row r="415" ht="15.75" customHeight="1">
      <c r="A415" s="712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1"/>
      <c r="O415" s="621" t="s">
        <v>8770</v>
      </c>
      <c r="P415" s="612" t="s">
        <v>8771</v>
      </c>
      <c r="Q415" s="612"/>
      <c r="R415" s="611">
        <v>387.0</v>
      </c>
      <c r="S415" s="613">
        <v>9.36</v>
      </c>
      <c r="T415" s="622" t="s">
        <v>1581</v>
      </c>
      <c r="U415" s="622"/>
      <c r="V415" s="614"/>
      <c r="W415" s="614" t="s">
        <v>7327</v>
      </c>
      <c r="X415" s="614"/>
      <c r="Y415" s="614"/>
      <c r="Z415" s="615"/>
      <c r="AA415" s="623" t="s">
        <v>1581</v>
      </c>
      <c r="AB415" s="624" t="s">
        <v>44</v>
      </c>
      <c r="AC415" s="9" t="s">
        <v>8772</v>
      </c>
      <c r="AE415" s="9" t="str">
        <f t="shared" si="59"/>
        <v>#REF!</v>
      </c>
    </row>
    <row r="416" ht="15.75" customHeight="1">
      <c r="A416" s="712"/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1"/>
      <c r="O416" s="621" t="s">
        <v>8773</v>
      </c>
      <c r="P416" s="612" t="s">
        <v>8774</v>
      </c>
      <c r="Q416" s="612"/>
      <c r="R416" s="611">
        <v>388.0</v>
      </c>
      <c r="S416" s="613">
        <v>9.36</v>
      </c>
      <c r="T416" s="622" t="str">
        <f>DATE(YEAR(V416)+2,MONTH(V416),DAY(V416))</f>
        <v>#NUM!</v>
      </c>
      <c r="U416" s="622"/>
      <c r="V416" s="614" t="s">
        <v>8775</v>
      </c>
      <c r="W416" s="614" t="s">
        <v>7327</v>
      </c>
      <c r="X416" s="614"/>
      <c r="Y416" s="614"/>
      <c r="Z416" s="615" t="s">
        <v>7437</v>
      </c>
      <c r="AA416" s="626" t="s">
        <v>107</v>
      </c>
      <c r="AB416" s="624" t="s">
        <v>44</v>
      </c>
      <c r="AE416" s="9" t="str">
        <f t="shared" si="59"/>
        <v>#REF!</v>
      </c>
    </row>
    <row r="417" ht="15.75" customHeight="1">
      <c r="A417" s="712"/>
      <c r="B417" s="610"/>
      <c r="C417" s="610"/>
      <c r="D417" s="610"/>
      <c r="E417" s="610"/>
      <c r="F417" s="610"/>
      <c r="G417" s="610"/>
      <c r="H417" s="610"/>
      <c r="I417" s="610"/>
      <c r="J417" s="610"/>
      <c r="K417" s="610"/>
      <c r="L417" s="610"/>
      <c r="M417" s="610"/>
      <c r="N417" s="611"/>
      <c r="O417" s="621" t="s">
        <v>8776</v>
      </c>
      <c r="P417" s="612" t="s">
        <v>224</v>
      </c>
      <c r="Q417" s="612"/>
      <c r="R417" s="611">
        <v>389.0</v>
      </c>
      <c r="S417" s="613">
        <v>9.36</v>
      </c>
      <c r="T417" s="622">
        <v>44948.0</v>
      </c>
      <c r="U417" s="622"/>
      <c r="V417" s="614" t="s">
        <v>8777</v>
      </c>
      <c r="W417" s="614" t="s">
        <v>7327</v>
      </c>
      <c r="X417" s="614"/>
      <c r="Y417" s="614"/>
      <c r="Z417" s="615" t="s">
        <v>8778</v>
      </c>
      <c r="AA417" s="626" t="s">
        <v>107</v>
      </c>
      <c r="AB417" s="624" t="s">
        <v>44</v>
      </c>
      <c r="AC417" s="774"/>
      <c r="AD417" s="774"/>
      <c r="AE417" s="9" t="str">
        <f t="shared" si="59"/>
        <v>#REF!</v>
      </c>
    </row>
    <row r="418" ht="15.75" customHeight="1">
      <c r="A418" s="712"/>
      <c r="B418" s="610"/>
      <c r="C418" s="610"/>
      <c r="D418" s="610"/>
      <c r="E418" s="610"/>
      <c r="F418" s="610"/>
      <c r="G418" s="610"/>
      <c r="H418" s="610"/>
      <c r="I418" s="610"/>
      <c r="J418" s="610"/>
      <c r="K418" s="610"/>
      <c r="L418" s="610"/>
      <c r="M418" s="610"/>
      <c r="N418" s="611"/>
      <c r="O418" s="621" t="s">
        <v>8779</v>
      </c>
      <c r="P418" s="612" t="s">
        <v>7466</v>
      </c>
      <c r="Q418" s="612"/>
      <c r="R418" s="611">
        <v>390.0</v>
      </c>
      <c r="S418" s="613">
        <v>9.36</v>
      </c>
      <c r="T418" s="622" t="s">
        <v>1581</v>
      </c>
      <c r="U418" s="622"/>
      <c r="V418" s="614" t="s">
        <v>8780</v>
      </c>
      <c r="W418" s="614" t="s">
        <v>7327</v>
      </c>
      <c r="X418" s="614"/>
      <c r="Y418" s="614"/>
      <c r="Z418" s="615" t="s">
        <v>8781</v>
      </c>
      <c r="AA418" s="623" t="s">
        <v>1581</v>
      </c>
      <c r="AB418" s="624" t="s">
        <v>44</v>
      </c>
      <c r="AE418" s="9" t="str">
        <f t="shared" si="59"/>
        <v>#REF!</v>
      </c>
    </row>
    <row r="419" ht="15.75" customHeight="1">
      <c r="A419" s="712"/>
      <c r="B419" s="610"/>
      <c r="C419" s="610"/>
      <c r="D419" s="610"/>
      <c r="E419" s="610"/>
      <c r="F419" s="610"/>
      <c r="G419" s="610"/>
      <c r="H419" s="610"/>
      <c r="I419" s="610"/>
      <c r="J419" s="610"/>
      <c r="K419" s="610"/>
      <c r="L419" s="610"/>
      <c r="M419" s="610"/>
      <c r="N419" s="611"/>
      <c r="O419" s="621" t="s">
        <v>8782</v>
      </c>
      <c r="P419" s="612" t="s">
        <v>8783</v>
      </c>
      <c r="Q419" s="612"/>
      <c r="R419" s="611">
        <v>391.0</v>
      </c>
      <c r="S419" s="613">
        <v>9.36</v>
      </c>
      <c r="T419" s="622" t="s">
        <v>1581</v>
      </c>
      <c r="U419" s="622"/>
      <c r="V419" s="614" t="s">
        <v>8784</v>
      </c>
      <c r="W419" s="614" t="s">
        <v>7327</v>
      </c>
      <c r="X419" s="614"/>
      <c r="Y419" s="614"/>
      <c r="Z419" s="615" t="s">
        <v>8785</v>
      </c>
      <c r="AA419" s="623" t="s">
        <v>1581</v>
      </c>
      <c r="AB419" s="624" t="s">
        <v>44</v>
      </c>
      <c r="AE419" s="9" t="str">
        <f t="shared" si="59"/>
        <v>#REF!</v>
      </c>
    </row>
    <row r="420" ht="15.75" customHeight="1">
      <c r="A420" s="712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1"/>
      <c r="O420" s="621" t="s">
        <v>8786</v>
      </c>
      <c r="P420" s="612" t="s">
        <v>8787</v>
      </c>
      <c r="Q420" s="612"/>
      <c r="R420" s="611" t="s">
        <v>8788</v>
      </c>
      <c r="S420" s="613">
        <v>27.6</v>
      </c>
      <c r="T420" s="622" t="s">
        <v>1581</v>
      </c>
      <c r="U420" s="622"/>
      <c r="V420" s="614">
        <v>2816469.0</v>
      </c>
      <c r="W420" s="614" t="s">
        <v>7327</v>
      </c>
      <c r="X420" s="614"/>
      <c r="Y420" s="614"/>
      <c r="Z420" s="615" t="s">
        <v>8789</v>
      </c>
      <c r="AA420" s="623" t="s">
        <v>1581</v>
      </c>
      <c r="AB420" s="624" t="s">
        <v>44</v>
      </c>
      <c r="AE420" s="9" t="str">
        <f t="shared" si="59"/>
        <v>#REF!</v>
      </c>
    </row>
    <row r="421" ht="15.75" customHeight="1">
      <c r="A421" s="712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1"/>
      <c r="O421" s="621" t="s">
        <v>8790</v>
      </c>
      <c r="P421" s="612" t="s">
        <v>8787</v>
      </c>
      <c r="Q421" s="612"/>
      <c r="R421" s="611">
        <v>392.0</v>
      </c>
      <c r="S421" s="613">
        <f>2.4*3.5</f>
        <v>8.4</v>
      </c>
      <c r="T421" s="622" t="s">
        <v>1581</v>
      </c>
      <c r="U421" s="622"/>
      <c r="V421" s="614" t="s">
        <v>8791</v>
      </c>
      <c r="W421" s="614" t="s">
        <v>7327</v>
      </c>
      <c r="X421" s="614"/>
      <c r="Y421" s="614"/>
      <c r="Z421" s="615" t="s">
        <v>8789</v>
      </c>
      <c r="AA421" s="623" t="s">
        <v>1581</v>
      </c>
      <c r="AB421" s="624" t="s">
        <v>44</v>
      </c>
      <c r="AE421" s="9" t="str">
        <f t="shared" si="59"/>
        <v>#REF!</v>
      </c>
    </row>
    <row r="422" ht="15.75" customHeight="1">
      <c r="A422" s="712"/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704" t="s">
        <v>8792</v>
      </c>
      <c r="O422" s="621" t="s">
        <v>8793</v>
      </c>
      <c r="P422" s="612" t="s">
        <v>231</v>
      </c>
      <c r="Q422" s="612"/>
      <c r="R422" s="611">
        <v>393.0</v>
      </c>
      <c r="S422" s="613">
        <f t="shared" ref="S422:S424" si="60">3.6*2.6</f>
        <v>9.36</v>
      </c>
      <c r="T422" s="622" t="s">
        <v>1581</v>
      </c>
      <c r="U422" s="85" t="s">
        <v>8794</v>
      </c>
      <c r="V422" s="614" t="s">
        <v>8795</v>
      </c>
      <c r="W422" s="614" t="s">
        <v>7327</v>
      </c>
      <c r="X422" s="85" t="s">
        <v>8796</v>
      </c>
      <c r="Y422" s="85" t="s">
        <v>8796</v>
      </c>
      <c r="Z422" s="615" t="s">
        <v>8797</v>
      </c>
      <c r="AA422" s="623" t="s">
        <v>1581</v>
      </c>
      <c r="AB422" s="624" t="s">
        <v>8798</v>
      </c>
      <c r="AE422" s="9" t="str">
        <f t="shared" si="59"/>
        <v>#REF!</v>
      </c>
    </row>
    <row r="423" ht="15.75" customHeight="1">
      <c r="A423" s="712"/>
      <c r="B423" s="610"/>
      <c r="C423" s="610"/>
      <c r="D423" s="610"/>
      <c r="E423" s="610"/>
      <c r="F423" s="610"/>
      <c r="G423" s="610"/>
      <c r="H423" s="610"/>
      <c r="I423" s="610"/>
      <c r="J423" s="610"/>
      <c r="K423" s="610"/>
      <c r="L423" s="610"/>
      <c r="M423" s="610"/>
      <c r="N423" s="611"/>
      <c r="O423" s="621" t="s">
        <v>8799</v>
      </c>
      <c r="P423" s="612" t="s">
        <v>7473</v>
      </c>
      <c r="Q423" s="612"/>
      <c r="R423" s="611">
        <v>394.0</v>
      </c>
      <c r="S423" s="613">
        <f t="shared" si="60"/>
        <v>9.36</v>
      </c>
      <c r="T423" s="622" t="s">
        <v>1581</v>
      </c>
      <c r="U423" s="622"/>
      <c r="V423" s="614" t="s">
        <v>8795</v>
      </c>
      <c r="W423" s="614" t="s">
        <v>7327</v>
      </c>
      <c r="X423" s="614"/>
      <c r="Y423" s="614"/>
      <c r="Z423" s="615" t="s">
        <v>8797</v>
      </c>
      <c r="AA423" s="623" t="s">
        <v>1581</v>
      </c>
      <c r="AB423" s="624" t="s">
        <v>44</v>
      </c>
      <c r="AE423" s="9" t="str">
        <f t="shared" si="59"/>
        <v>#REF!</v>
      </c>
    </row>
    <row r="424" ht="15.75" customHeight="1">
      <c r="A424" s="712"/>
      <c r="B424" s="610"/>
      <c r="C424" s="610"/>
      <c r="D424" s="610"/>
      <c r="E424" s="610"/>
      <c r="F424" s="610"/>
      <c r="G424" s="610"/>
      <c r="H424" s="610"/>
      <c r="I424" s="610"/>
      <c r="J424" s="610"/>
      <c r="K424" s="610"/>
      <c r="L424" s="610"/>
      <c r="M424" s="610"/>
      <c r="N424" s="611"/>
      <c r="O424" s="621" t="s">
        <v>8800</v>
      </c>
      <c r="P424" s="612" t="s">
        <v>8801</v>
      </c>
      <c r="Q424" s="612"/>
      <c r="R424" s="611">
        <v>395.0</v>
      </c>
      <c r="S424" s="613">
        <f t="shared" si="60"/>
        <v>9.36</v>
      </c>
      <c r="T424" s="622" t="s">
        <v>1581</v>
      </c>
      <c r="U424" s="622"/>
      <c r="V424" s="614" t="s">
        <v>8802</v>
      </c>
      <c r="W424" s="614" t="s">
        <v>7327</v>
      </c>
      <c r="X424" s="614"/>
      <c r="Y424" s="614"/>
      <c r="Z424" s="615" t="s">
        <v>8803</v>
      </c>
      <c r="AA424" s="623" t="s">
        <v>1581</v>
      </c>
      <c r="AB424" s="633" t="s">
        <v>7381</v>
      </c>
      <c r="AE424" s="9" t="str">
        <f t="shared" si="59"/>
        <v>#REF!</v>
      </c>
    </row>
    <row r="425" ht="15.75" customHeight="1">
      <c r="A425" s="712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1"/>
      <c r="O425" s="621"/>
      <c r="P425" s="612"/>
      <c r="Q425" s="612"/>
      <c r="R425" s="611"/>
      <c r="S425" s="613"/>
      <c r="T425" s="622"/>
      <c r="U425" s="622"/>
      <c r="V425" s="614"/>
      <c r="W425" s="614" t="s">
        <v>7327</v>
      </c>
      <c r="X425" s="614"/>
      <c r="Y425" s="614"/>
      <c r="Z425" s="615"/>
      <c r="AA425" s="623"/>
      <c r="AB425" s="633"/>
      <c r="AE425" s="9"/>
    </row>
    <row r="426" ht="15.75" customHeight="1">
      <c r="A426" s="712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1"/>
      <c r="O426" s="621" t="s">
        <v>8804</v>
      </c>
      <c r="P426" s="612" t="s">
        <v>7469</v>
      </c>
      <c r="Q426" s="612"/>
      <c r="R426" s="611">
        <v>396.0</v>
      </c>
      <c r="S426" s="613">
        <f>3.6*2.6</f>
        <v>9.36</v>
      </c>
      <c r="T426" s="622" t="s">
        <v>1581</v>
      </c>
      <c r="U426" s="622"/>
      <c r="V426" s="614">
        <v>412336.0</v>
      </c>
      <c r="W426" s="614" t="s">
        <v>7327</v>
      </c>
      <c r="X426" s="614"/>
      <c r="Y426" s="614"/>
      <c r="Z426" s="615" t="s">
        <v>8805</v>
      </c>
      <c r="AA426" s="623" t="s">
        <v>1581</v>
      </c>
      <c r="AB426" s="633" t="s">
        <v>7381</v>
      </c>
      <c r="AE426" s="9" t="str">
        <f t="shared" ref="AE426:AE436" si="61">CONCATENATE(O426," "," CON EL PUESTO NUMERO ",R426," CON EL GIRO ",P426," VIGENCIA DEL CONTRATO: ",AA426," LOCAL  ",AB426,", CONSTA EN EL SISTEMA: "," ",#REF!," ",AC426," ",AD426)</f>
        <v>#REF!</v>
      </c>
    </row>
    <row r="427" ht="15.75" customHeight="1">
      <c r="A427" s="712"/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1" t="s">
        <v>8806</v>
      </c>
      <c r="O427" s="621" t="s">
        <v>8807</v>
      </c>
      <c r="P427" s="612" t="s">
        <v>7466</v>
      </c>
      <c r="Q427" s="612"/>
      <c r="R427" s="611">
        <v>397.0</v>
      </c>
      <c r="S427" s="613">
        <f>6.5*6</f>
        <v>39</v>
      </c>
      <c r="T427" s="622" t="s">
        <v>1581</v>
      </c>
      <c r="U427" s="622"/>
      <c r="V427" s="614" t="s">
        <v>8808</v>
      </c>
      <c r="W427" s="614" t="s">
        <v>7327</v>
      </c>
      <c r="X427" s="614"/>
      <c r="Y427" s="614"/>
      <c r="Z427" s="615" t="s">
        <v>8809</v>
      </c>
      <c r="AA427" s="623" t="s">
        <v>1581</v>
      </c>
      <c r="AB427" s="624" t="s">
        <v>44</v>
      </c>
      <c r="AE427" s="9" t="str">
        <f t="shared" si="61"/>
        <v>#REF!</v>
      </c>
    </row>
    <row r="428" ht="15.75" customHeight="1">
      <c r="A428" s="712"/>
      <c r="B428" s="610"/>
      <c r="C428" s="610"/>
      <c r="D428" s="610"/>
      <c r="E428" s="610"/>
      <c r="F428" s="610"/>
      <c r="G428" s="610"/>
      <c r="H428" s="610"/>
      <c r="I428" s="610"/>
      <c r="J428" s="610"/>
      <c r="K428" s="610"/>
      <c r="L428" s="610"/>
      <c r="M428" s="610"/>
      <c r="N428" s="611"/>
      <c r="O428" s="621" t="s">
        <v>8810</v>
      </c>
      <c r="P428" s="612" t="s">
        <v>8811</v>
      </c>
      <c r="Q428" s="612"/>
      <c r="R428" s="611">
        <v>398.0</v>
      </c>
      <c r="S428" s="613">
        <f>6*4.8</f>
        <v>28.8</v>
      </c>
      <c r="T428" s="622" t="s">
        <v>1581</v>
      </c>
      <c r="U428" s="622"/>
      <c r="V428" s="614">
        <v>283832.0</v>
      </c>
      <c r="W428" s="614" t="s">
        <v>7327</v>
      </c>
      <c r="X428" s="614"/>
      <c r="Y428" s="614"/>
      <c r="Z428" s="615" t="s">
        <v>7944</v>
      </c>
      <c r="AA428" s="623" t="s">
        <v>1581</v>
      </c>
      <c r="AB428" s="633" t="s">
        <v>7381</v>
      </c>
      <c r="AE428" s="9" t="str">
        <f t="shared" si="61"/>
        <v>#REF!</v>
      </c>
    </row>
    <row r="429" ht="15.75" customHeight="1">
      <c r="A429" s="791"/>
      <c r="B429" s="703"/>
      <c r="C429" s="703"/>
      <c r="D429" s="703"/>
      <c r="E429" s="703"/>
      <c r="F429" s="703"/>
      <c r="G429" s="703"/>
      <c r="H429" s="703"/>
      <c r="I429" s="703"/>
      <c r="J429" s="703"/>
      <c r="K429" s="703"/>
      <c r="L429" s="703"/>
      <c r="M429" s="703"/>
      <c r="N429" s="704"/>
      <c r="O429" s="621" t="s">
        <v>8812</v>
      </c>
      <c r="P429" s="612" t="s">
        <v>8813</v>
      </c>
      <c r="Q429" s="612"/>
      <c r="R429" s="611">
        <v>399.0</v>
      </c>
      <c r="S429" s="613">
        <f>3.6*3.2</f>
        <v>11.52</v>
      </c>
      <c r="T429" s="622" t="s">
        <v>1581</v>
      </c>
      <c r="U429" s="622"/>
      <c r="V429" s="614"/>
      <c r="W429" s="614" t="s">
        <v>7327</v>
      </c>
      <c r="X429" s="614"/>
      <c r="Y429" s="614"/>
      <c r="Z429" s="615"/>
      <c r="AA429" s="623" t="s">
        <v>1581</v>
      </c>
      <c r="AB429" s="416"/>
      <c r="AE429" s="9" t="str">
        <f t="shared" si="61"/>
        <v>#REF!</v>
      </c>
    </row>
    <row r="430" ht="15.75" customHeight="1">
      <c r="A430" s="712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1"/>
      <c r="O430" s="621" t="s">
        <v>8814</v>
      </c>
      <c r="P430" s="612" t="s">
        <v>8815</v>
      </c>
      <c r="Q430" s="612"/>
      <c r="R430" s="611">
        <v>400.0</v>
      </c>
      <c r="S430" s="613">
        <f>11.2*2.3</f>
        <v>25.76</v>
      </c>
      <c r="T430" s="622" t="s">
        <v>1581</v>
      </c>
      <c r="U430" s="622"/>
      <c r="V430" s="614" t="s">
        <v>8816</v>
      </c>
      <c r="W430" s="614" t="s">
        <v>7327</v>
      </c>
      <c r="X430" s="614"/>
      <c r="Y430" s="614"/>
      <c r="Z430" s="615" t="s">
        <v>2801</v>
      </c>
      <c r="AA430" s="623" t="s">
        <v>1581</v>
      </c>
      <c r="AB430" s="624" t="s">
        <v>44</v>
      </c>
      <c r="AE430" s="9" t="str">
        <f t="shared" si="61"/>
        <v>#REF!</v>
      </c>
    </row>
    <row r="431" ht="15.75" customHeight="1">
      <c r="A431" s="712"/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1"/>
      <c r="O431" s="621" t="s">
        <v>8689</v>
      </c>
      <c r="P431" s="612" t="s">
        <v>7930</v>
      </c>
      <c r="Q431" s="612"/>
      <c r="R431" s="611">
        <v>401.0</v>
      </c>
      <c r="S431" s="613">
        <f>5.4*3.9</f>
        <v>21.06</v>
      </c>
      <c r="T431" s="622" t="s">
        <v>1581</v>
      </c>
      <c r="U431" s="622"/>
      <c r="V431" s="614" t="s">
        <v>8690</v>
      </c>
      <c r="W431" s="614" t="s">
        <v>7327</v>
      </c>
      <c r="X431" s="614"/>
      <c r="Y431" s="614"/>
      <c r="Z431" s="615" t="s">
        <v>8691</v>
      </c>
      <c r="AA431" s="623" t="s">
        <v>1581</v>
      </c>
      <c r="AB431" s="624" t="s">
        <v>44</v>
      </c>
      <c r="AC431" s="416" t="s">
        <v>8817</v>
      </c>
      <c r="AE431" s="9" t="str">
        <f t="shared" si="61"/>
        <v>#REF!</v>
      </c>
    </row>
    <row r="432" ht="15.75" customHeight="1">
      <c r="A432" s="792"/>
      <c r="B432" s="793"/>
      <c r="C432" s="793"/>
      <c r="D432" s="793"/>
      <c r="E432" s="793"/>
      <c r="F432" s="793"/>
      <c r="G432" s="793"/>
      <c r="H432" s="793"/>
      <c r="I432" s="793"/>
      <c r="J432" s="793"/>
      <c r="K432" s="793"/>
      <c r="L432" s="793"/>
      <c r="M432" s="793"/>
      <c r="N432" s="794"/>
      <c r="O432" s="795" t="s">
        <v>8818</v>
      </c>
      <c r="P432" s="796" t="s">
        <v>8819</v>
      </c>
      <c r="Q432" s="796"/>
      <c r="R432" s="794">
        <v>402.0</v>
      </c>
      <c r="S432" s="621"/>
      <c r="T432" s="622" t="s">
        <v>1581</v>
      </c>
      <c r="U432" s="622"/>
      <c r="V432" s="614"/>
      <c r="W432" s="614" t="s">
        <v>7327</v>
      </c>
      <c r="X432" s="614"/>
      <c r="Y432" s="614"/>
      <c r="Z432" s="615"/>
      <c r="AA432" s="623" t="s">
        <v>1581</v>
      </c>
      <c r="AB432" s="624" t="s">
        <v>44</v>
      </c>
      <c r="AC432" s="9" t="s">
        <v>8820</v>
      </c>
      <c r="AE432" s="9" t="str">
        <f t="shared" si="61"/>
        <v>#REF!</v>
      </c>
    </row>
    <row r="433" ht="15.75" customHeight="1">
      <c r="A433" s="792"/>
      <c r="B433" s="793"/>
      <c r="C433" s="793"/>
      <c r="D433" s="793"/>
      <c r="E433" s="793"/>
      <c r="F433" s="793"/>
      <c r="G433" s="793"/>
      <c r="H433" s="793"/>
      <c r="I433" s="793"/>
      <c r="J433" s="793"/>
      <c r="K433" s="793"/>
      <c r="L433" s="793"/>
      <c r="M433" s="793"/>
      <c r="N433" s="797" t="s">
        <v>8821</v>
      </c>
      <c r="O433" s="798" t="s">
        <v>8822</v>
      </c>
      <c r="P433" s="799" t="s">
        <v>3919</v>
      </c>
      <c r="Q433" s="799"/>
      <c r="R433" s="797">
        <v>403.0</v>
      </c>
      <c r="S433" s="621"/>
      <c r="T433" s="622" t="s">
        <v>1581</v>
      </c>
      <c r="U433" s="622"/>
      <c r="V433" s="614"/>
      <c r="W433" s="614" t="s">
        <v>7327</v>
      </c>
      <c r="X433" s="614"/>
      <c r="Y433" s="614"/>
      <c r="Z433" s="615"/>
      <c r="AA433" s="623" t="s">
        <v>1581</v>
      </c>
      <c r="AB433" s="9" t="s">
        <v>8823</v>
      </c>
      <c r="AC433" s="81"/>
      <c r="AD433" s="81" t="s">
        <v>8824</v>
      </c>
      <c r="AE433" s="81" t="str">
        <f t="shared" si="61"/>
        <v>#REF!</v>
      </c>
    </row>
    <row r="434" ht="15.75" customHeight="1">
      <c r="A434" s="792"/>
      <c r="B434" s="793"/>
      <c r="C434" s="793"/>
      <c r="D434" s="793"/>
      <c r="E434" s="793"/>
      <c r="F434" s="793"/>
      <c r="G434" s="793"/>
      <c r="H434" s="793"/>
      <c r="I434" s="793"/>
      <c r="J434" s="793"/>
      <c r="K434" s="793"/>
      <c r="L434" s="793"/>
      <c r="M434" s="793"/>
      <c r="N434" s="800"/>
      <c r="O434" s="801" t="s">
        <v>8825</v>
      </c>
      <c r="P434" s="802" t="s">
        <v>8826</v>
      </c>
      <c r="Q434" s="802"/>
      <c r="R434" s="800">
        <v>404.0</v>
      </c>
      <c r="S434" s="621"/>
      <c r="T434" s="622">
        <f t="shared" ref="T434:T436" si="62">DATE(YEAR(V434)+2,MONTH(V434),DAY(V434))</f>
        <v>730</v>
      </c>
      <c r="U434" s="622"/>
      <c r="V434" s="614"/>
      <c r="W434" s="614" t="s">
        <v>7327</v>
      </c>
      <c r="X434" s="614"/>
      <c r="Y434" s="614"/>
      <c r="Z434" s="615"/>
      <c r="AA434" s="647" t="s">
        <v>41</v>
      </c>
      <c r="AB434" s="624" t="s">
        <v>44</v>
      </c>
      <c r="AE434" s="9" t="str">
        <f t="shared" si="61"/>
        <v>#REF!</v>
      </c>
    </row>
    <row r="435" ht="15.75" customHeight="1">
      <c r="A435" s="803"/>
      <c r="B435" s="804"/>
      <c r="C435" s="804"/>
      <c r="D435" s="804"/>
      <c r="E435" s="804"/>
      <c r="F435" s="804"/>
      <c r="G435" s="804"/>
      <c r="H435" s="804"/>
      <c r="I435" s="804"/>
      <c r="J435" s="804"/>
      <c r="K435" s="804"/>
      <c r="L435" s="804"/>
      <c r="M435" s="804"/>
      <c r="N435" s="805"/>
      <c r="O435" s="615" t="s">
        <v>8827</v>
      </c>
      <c r="P435" s="806" t="s">
        <v>61</v>
      </c>
      <c r="Q435" s="806"/>
      <c r="R435" s="805" t="s">
        <v>4421</v>
      </c>
      <c r="S435" s="621"/>
      <c r="T435" s="622" t="str">
        <f t="shared" si="62"/>
        <v>#NUM!</v>
      </c>
      <c r="U435" s="622"/>
      <c r="V435" s="614" t="s">
        <v>8828</v>
      </c>
      <c r="W435" s="614" t="s">
        <v>7327</v>
      </c>
      <c r="X435" s="614"/>
      <c r="Y435" s="614"/>
      <c r="Z435" s="615" t="s">
        <v>8829</v>
      </c>
      <c r="AA435" s="626" t="s">
        <v>107</v>
      </c>
      <c r="AB435" s="633" t="s">
        <v>7381</v>
      </c>
      <c r="AC435" s="416" t="s">
        <v>7375</v>
      </c>
      <c r="AE435" s="9" t="str">
        <f t="shared" si="61"/>
        <v>#REF!</v>
      </c>
    </row>
    <row r="436" ht="15.75" customHeight="1">
      <c r="A436" s="803"/>
      <c r="B436" s="804"/>
      <c r="C436" s="804"/>
      <c r="D436" s="804"/>
      <c r="E436" s="804"/>
      <c r="F436" s="804"/>
      <c r="G436" s="804"/>
      <c r="H436" s="804"/>
      <c r="I436" s="804"/>
      <c r="J436" s="804"/>
      <c r="K436" s="804"/>
      <c r="L436" s="804"/>
      <c r="M436" s="804"/>
      <c r="N436" s="805"/>
      <c r="O436" s="615" t="s">
        <v>8830</v>
      </c>
      <c r="P436" s="806" t="s">
        <v>61</v>
      </c>
      <c r="Q436" s="806"/>
      <c r="R436" s="805" t="s">
        <v>7305</v>
      </c>
      <c r="S436" s="621"/>
      <c r="T436" s="622" t="str">
        <f t="shared" si="62"/>
        <v>#NUM!</v>
      </c>
      <c r="U436" s="622"/>
      <c r="V436" s="614" t="s">
        <v>8831</v>
      </c>
      <c r="W436" s="614" t="s">
        <v>7327</v>
      </c>
      <c r="X436" s="614"/>
      <c r="Y436" s="614"/>
      <c r="Z436" s="615" t="s">
        <v>8832</v>
      </c>
      <c r="AA436" s="626" t="s">
        <v>107</v>
      </c>
      <c r="AB436" s="633" t="s">
        <v>7381</v>
      </c>
      <c r="AC436" s="416" t="s">
        <v>8833</v>
      </c>
      <c r="AE436" s="9" t="str">
        <f t="shared" si="61"/>
        <v>#REF!</v>
      </c>
    </row>
    <row r="437" ht="15.75" customHeight="1">
      <c r="A437" s="807"/>
      <c r="B437" s="744"/>
      <c r="C437" s="744"/>
      <c r="D437" s="744"/>
      <c r="E437" s="744"/>
      <c r="F437" s="744"/>
      <c r="G437" s="809"/>
      <c r="H437" s="744"/>
      <c r="I437" s="744"/>
      <c r="J437" s="744"/>
      <c r="K437" s="744"/>
      <c r="L437" s="744"/>
      <c r="M437" s="744"/>
      <c r="N437" s="744"/>
      <c r="O437" s="744"/>
      <c r="P437" s="744"/>
      <c r="Q437" s="744"/>
      <c r="R437" s="808"/>
      <c r="S437" s="744"/>
      <c r="T437" s="810"/>
      <c r="U437" s="810"/>
      <c r="V437" s="744"/>
      <c r="W437" s="614" t="s">
        <v>7327</v>
      </c>
      <c r="X437" s="614"/>
      <c r="Y437" s="614"/>
      <c r="Z437" s="744"/>
      <c r="AA437" s="810"/>
      <c r="AB437" s="416"/>
    </row>
    <row r="438" ht="15.75" customHeight="1">
      <c r="A438" s="787"/>
      <c r="B438" s="788"/>
      <c r="C438" s="788"/>
      <c r="D438" s="788"/>
      <c r="E438" s="788"/>
      <c r="F438" s="788"/>
      <c r="G438" s="649"/>
      <c r="H438" s="788"/>
      <c r="I438" s="788"/>
      <c r="J438" s="788"/>
      <c r="K438" s="788"/>
      <c r="L438" s="788"/>
      <c r="M438" s="788"/>
      <c r="N438" s="811"/>
      <c r="O438" s="811"/>
      <c r="P438" s="744"/>
      <c r="Q438" s="744"/>
      <c r="R438" s="808"/>
      <c r="S438" s="744"/>
      <c r="T438" s="812"/>
      <c r="U438" s="812"/>
      <c r="V438" s="744"/>
      <c r="W438" s="614" t="s">
        <v>7327</v>
      </c>
      <c r="X438" s="614"/>
      <c r="Y438" s="614"/>
      <c r="Z438" s="744"/>
      <c r="AA438" s="812"/>
      <c r="AB438" s="416"/>
    </row>
    <row r="439" ht="15.75" customHeight="1">
      <c r="A439" s="787"/>
      <c r="B439" s="788"/>
      <c r="C439" s="788"/>
      <c r="D439" s="788"/>
      <c r="E439" s="788"/>
      <c r="F439" s="788"/>
      <c r="G439" s="649"/>
      <c r="H439" s="788"/>
      <c r="I439" s="788"/>
      <c r="J439" s="788"/>
      <c r="K439" s="788"/>
      <c r="L439" s="788"/>
      <c r="M439" s="788"/>
      <c r="N439" s="811"/>
      <c r="O439" s="811"/>
      <c r="P439" s="744"/>
      <c r="Q439" s="744"/>
      <c r="R439" s="808"/>
      <c r="S439" s="744"/>
      <c r="T439" s="812"/>
      <c r="U439" s="812"/>
      <c r="V439" s="744"/>
      <c r="W439" s="614" t="s">
        <v>7327</v>
      </c>
      <c r="X439" s="614"/>
      <c r="Y439" s="614"/>
      <c r="Z439" s="744"/>
      <c r="AA439" s="812"/>
      <c r="AB439" s="416"/>
    </row>
    <row r="440" ht="15.75" customHeight="1">
      <c r="A440" s="787"/>
      <c r="B440" s="788"/>
      <c r="C440" s="788"/>
      <c r="D440" s="788"/>
      <c r="E440" s="788"/>
      <c r="F440" s="788"/>
      <c r="G440" s="649"/>
      <c r="H440" s="788"/>
      <c r="I440" s="788"/>
      <c r="J440" s="788"/>
      <c r="K440" s="788"/>
      <c r="L440" s="788"/>
      <c r="M440" s="788"/>
      <c r="N440" s="811"/>
      <c r="O440" s="811"/>
      <c r="P440" s="744"/>
      <c r="Q440" s="744"/>
      <c r="R440" s="808"/>
      <c r="S440" s="744"/>
      <c r="T440" s="813"/>
      <c r="U440" s="813"/>
      <c r="V440" s="744"/>
      <c r="W440" s="614" t="s">
        <v>7327</v>
      </c>
      <c r="X440" s="614"/>
      <c r="Y440" s="614"/>
      <c r="Z440" s="744"/>
      <c r="AA440" s="813"/>
      <c r="AB440" s="416"/>
    </row>
    <row r="441" ht="15.75" customHeight="1">
      <c r="A441" s="787"/>
      <c r="B441" s="788"/>
      <c r="C441" s="788"/>
      <c r="D441" s="788"/>
      <c r="E441" s="788"/>
      <c r="F441" s="788"/>
      <c r="G441" s="649"/>
      <c r="H441" s="788"/>
      <c r="I441" s="788"/>
      <c r="J441" s="788"/>
      <c r="K441" s="788"/>
      <c r="L441" s="788"/>
      <c r="M441" s="788"/>
      <c r="N441" s="811"/>
      <c r="O441" s="811"/>
      <c r="P441" s="744"/>
      <c r="Q441" s="744"/>
      <c r="R441" s="808"/>
      <c r="S441" s="814">
        <f>SUM(S2:S438)</f>
        <v>2959.845</v>
      </c>
      <c r="T441" s="810"/>
      <c r="U441" s="810"/>
      <c r="V441" s="744"/>
      <c r="W441" s="614" t="s">
        <v>7327</v>
      </c>
      <c r="X441" s="614"/>
      <c r="Y441" s="614"/>
      <c r="Z441" s="744"/>
      <c r="AA441" s="810"/>
      <c r="AB441" s="416"/>
    </row>
    <row r="442" ht="15.75" customHeight="1">
      <c r="A442" s="815"/>
      <c r="B442" s="817"/>
      <c r="C442" s="817"/>
      <c r="D442" s="817"/>
      <c r="E442" s="817"/>
      <c r="F442" s="817"/>
      <c r="G442" s="817"/>
      <c r="H442" s="817"/>
      <c r="I442" s="817"/>
      <c r="J442" s="817"/>
      <c r="K442" s="817"/>
      <c r="L442" s="817"/>
      <c r="M442" s="817"/>
      <c r="N442" s="818"/>
      <c r="O442" s="811"/>
      <c r="P442" s="744"/>
      <c r="Q442" s="744"/>
      <c r="R442" s="808"/>
      <c r="S442" s="744"/>
      <c r="T442" s="810"/>
      <c r="U442" s="810"/>
      <c r="V442" s="744"/>
      <c r="W442" s="614" t="s">
        <v>7327</v>
      </c>
      <c r="X442" s="614"/>
      <c r="Y442" s="614"/>
      <c r="Z442" s="744"/>
      <c r="AA442" s="810"/>
    </row>
    <row r="443" ht="15.75" customHeight="1">
      <c r="A443" s="807"/>
      <c r="B443" s="744"/>
      <c r="C443" s="744"/>
      <c r="D443" s="744"/>
      <c r="E443" s="744"/>
      <c r="F443" s="744"/>
      <c r="G443" s="809"/>
      <c r="H443" s="744"/>
      <c r="I443" s="744"/>
      <c r="J443" s="744"/>
      <c r="K443" s="744"/>
      <c r="L443" s="744"/>
      <c r="M443" s="744"/>
      <c r="N443" s="744"/>
      <c r="O443" s="615" t="s">
        <v>8834</v>
      </c>
      <c r="P443" s="744"/>
      <c r="Q443" s="744"/>
      <c r="R443" s="744"/>
      <c r="S443" s="744"/>
      <c r="T443" s="810"/>
      <c r="U443" s="810"/>
      <c r="V443" s="744"/>
      <c r="W443" s="614" t="s">
        <v>7327</v>
      </c>
      <c r="X443" s="614"/>
      <c r="Y443" s="614"/>
      <c r="Z443" s="744"/>
      <c r="AA443" s="810"/>
    </row>
    <row r="444" ht="15.75" customHeight="1">
      <c r="A444" s="807"/>
      <c r="B444" s="744"/>
      <c r="C444" s="744"/>
      <c r="D444" s="744"/>
      <c r="E444" s="744"/>
      <c r="F444" s="744"/>
      <c r="G444" s="809"/>
      <c r="H444" s="744"/>
      <c r="I444" s="744"/>
      <c r="J444" s="744"/>
      <c r="K444" s="744"/>
      <c r="L444" s="744"/>
      <c r="M444" s="744"/>
      <c r="N444" s="744"/>
      <c r="O444" s="819" t="s">
        <v>8835</v>
      </c>
      <c r="P444" s="744"/>
      <c r="Q444" s="744"/>
      <c r="R444" s="744"/>
      <c r="S444" s="744"/>
      <c r="T444" s="810"/>
      <c r="U444" s="810"/>
      <c r="V444" s="744"/>
      <c r="W444" s="614" t="s">
        <v>7327</v>
      </c>
      <c r="X444" s="614"/>
      <c r="Y444" s="614"/>
      <c r="Z444" s="744"/>
      <c r="AA444" s="810"/>
    </row>
    <row r="445" ht="15.75" customHeight="1">
      <c r="A445" s="820"/>
      <c r="G445" s="286"/>
      <c r="W445" s="614" t="s">
        <v>7327</v>
      </c>
      <c r="X445" s="614"/>
      <c r="Y445" s="614"/>
    </row>
    <row r="446" ht="15.75" customHeight="1">
      <c r="A446" s="820"/>
      <c r="G446" s="286"/>
      <c r="W446" s="614" t="s">
        <v>7327</v>
      </c>
      <c r="X446" s="614"/>
      <c r="Y446" s="614"/>
    </row>
    <row r="447" ht="15.75" customHeight="1">
      <c r="A447" s="820"/>
      <c r="G447" s="286"/>
      <c r="W447" s="614" t="s">
        <v>7327</v>
      </c>
      <c r="X447" s="614"/>
      <c r="Y447" s="614"/>
    </row>
    <row r="448" ht="15.75" customHeight="1">
      <c r="A448" s="820"/>
      <c r="G448" s="286"/>
      <c r="W448" s="614" t="s">
        <v>7327</v>
      </c>
      <c r="X448" s="614"/>
      <c r="Y448" s="614"/>
    </row>
    <row r="449" ht="15.75" customHeight="1">
      <c r="A449" s="820"/>
      <c r="G449" s="286"/>
      <c r="W449" s="614" t="s">
        <v>7327</v>
      </c>
      <c r="X449" s="614"/>
      <c r="Y449" s="614"/>
    </row>
    <row r="450" ht="15.75" customHeight="1">
      <c r="A450" s="820"/>
      <c r="G450" s="286"/>
      <c r="W450" s="614" t="s">
        <v>7327</v>
      </c>
      <c r="X450" s="614"/>
      <c r="Y450" s="614"/>
    </row>
    <row r="451" ht="15.75" customHeight="1">
      <c r="A451" s="820"/>
      <c r="G451" s="286"/>
      <c r="W451" s="614" t="s">
        <v>7327</v>
      </c>
      <c r="X451" s="614"/>
      <c r="Y451" s="614"/>
    </row>
    <row r="452" ht="15.75" customHeight="1">
      <c r="A452" s="820"/>
      <c r="G452" s="286"/>
      <c r="W452" s="614" t="s">
        <v>7327</v>
      </c>
      <c r="X452" s="614"/>
      <c r="Y452" s="614"/>
    </row>
    <row r="453" ht="15.75" customHeight="1">
      <c r="A453" s="820"/>
      <c r="G453" s="286"/>
      <c r="W453" s="614" t="s">
        <v>7327</v>
      </c>
      <c r="X453" s="614"/>
      <c r="Y453" s="614"/>
    </row>
    <row r="454" ht="15.75" customHeight="1">
      <c r="A454" s="820"/>
      <c r="G454" s="286"/>
      <c r="W454" s="614" t="s">
        <v>7327</v>
      </c>
      <c r="X454" s="614"/>
      <c r="Y454" s="614"/>
    </row>
    <row r="455" ht="15.75" customHeight="1">
      <c r="A455" s="820"/>
      <c r="G455" s="286"/>
      <c r="W455" s="614" t="s">
        <v>7327</v>
      </c>
      <c r="X455" s="614"/>
      <c r="Y455" s="614"/>
    </row>
    <row r="456" ht="15.75" customHeight="1">
      <c r="A456" s="820"/>
      <c r="G456" s="286"/>
      <c r="W456" s="614" t="s">
        <v>7327</v>
      </c>
      <c r="X456" s="614"/>
      <c r="Y456" s="614"/>
    </row>
    <row r="457" ht="15.75" customHeight="1">
      <c r="A457" s="820"/>
      <c r="G457" s="286"/>
      <c r="W457" s="614" t="s">
        <v>7327</v>
      </c>
      <c r="X457" s="614"/>
      <c r="Y457" s="614"/>
    </row>
    <row r="458" ht="15.75" customHeight="1">
      <c r="A458" s="820"/>
      <c r="G458" s="286"/>
      <c r="W458" s="614" t="s">
        <v>7327</v>
      </c>
      <c r="X458" s="614"/>
      <c r="Y458" s="614"/>
    </row>
    <row r="459" ht="15.75" customHeight="1">
      <c r="A459" s="820"/>
      <c r="G459" s="286"/>
      <c r="W459" s="614"/>
      <c r="X459" s="614"/>
      <c r="Y459" s="614"/>
    </row>
    <row r="460" ht="15.75" customHeight="1">
      <c r="A460" s="820"/>
      <c r="G460" s="286"/>
    </row>
    <row r="461" ht="15.75" customHeight="1">
      <c r="A461" s="820"/>
      <c r="G461" s="286"/>
    </row>
    <row r="462" ht="15.75" customHeight="1">
      <c r="A462" s="820"/>
      <c r="G462" s="286"/>
    </row>
    <row r="463" ht="15.75" customHeight="1">
      <c r="A463" s="820"/>
      <c r="G463" s="286"/>
    </row>
    <row r="464" ht="15.75" customHeight="1">
      <c r="A464" s="820"/>
      <c r="G464" s="286"/>
    </row>
    <row r="465" ht="15.75" customHeight="1">
      <c r="A465" s="820"/>
      <c r="G465" s="286"/>
    </row>
    <row r="466" ht="15.75" customHeight="1">
      <c r="A466" s="820"/>
      <c r="G466" s="286"/>
    </row>
    <row r="467" ht="15.75" customHeight="1">
      <c r="A467" s="820"/>
      <c r="G467" s="286"/>
    </row>
    <row r="468" ht="15.75" customHeight="1">
      <c r="A468" s="820"/>
      <c r="G468" s="286"/>
    </row>
    <row r="469" ht="15.75" customHeight="1">
      <c r="A469" s="820"/>
      <c r="G469" s="286"/>
    </row>
    <row r="470" ht="15.75" customHeight="1">
      <c r="A470" s="820"/>
      <c r="G470" s="286"/>
    </row>
    <row r="471" ht="15.75" customHeight="1">
      <c r="A471" s="820"/>
      <c r="G471" s="286"/>
    </row>
    <row r="472" ht="15.75" customHeight="1">
      <c r="A472" s="820"/>
      <c r="G472" s="286"/>
    </row>
    <row r="473" ht="15.75" customHeight="1">
      <c r="A473" s="820"/>
      <c r="G473" s="286"/>
    </row>
    <row r="474" ht="15.75" customHeight="1">
      <c r="A474" s="820"/>
      <c r="G474" s="286"/>
    </row>
    <row r="475" ht="15.75" customHeight="1">
      <c r="A475" s="820"/>
      <c r="G475" s="286"/>
    </row>
    <row r="476" ht="15.75" customHeight="1">
      <c r="A476" s="820"/>
      <c r="G476" s="286"/>
    </row>
    <row r="477" ht="15.75" customHeight="1">
      <c r="A477" s="820"/>
      <c r="G477" s="286"/>
    </row>
    <row r="478" ht="15.75" customHeight="1">
      <c r="A478" s="820"/>
      <c r="G478" s="286"/>
    </row>
    <row r="479" ht="15.75" customHeight="1">
      <c r="A479" s="820"/>
      <c r="G479" s="286"/>
    </row>
    <row r="480" ht="15.75" customHeight="1">
      <c r="A480" s="820"/>
      <c r="G480" s="286"/>
    </row>
    <row r="481" ht="15.75" customHeight="1">
      <c r="A481" s="820"/>
      <c r="G481" s="286"/>
    </row>
    <row r="482" ht="15.75" customHeight="1">
      <c r="A482" s="820"/>
      <c r="G482" s="286"/>
    </row>
    <row r="483" ht="15.75" customHeight="1">
      <c r="A483" s="820"/>
      <c r="G483" s="286"/>
    </row>
    <row r="484" ht="15.75" customHeight="1">
      <c r="A484" s="820"/>
      <c r="G484" s="286"/>
    </row>
    <row r="485" ht="15.75" customHeight="1">
      <c r="A485" s="820"/>
      <c r="G485" s="286"/>
    </row>
    <row r="486" ht="15.75" customHeight="1">
      <c r="A486" s="820"/>
      <c r="G486" s="286"/>
    </row>
    <row r="487" ht="15.75" customHeight="1">
      <c r="A487" s="820"/>
      <c r="G487" s="286"/>
    </row>
    <row r="488" ht="15.75" customHeight="1">
      <c r="A488" s="820"/>
      <c r="G488" s="286"/>
    </row>
    <row r="489" ht="15.75" customHeight="1">
      <c r="A489" s="820"/>
      <c r="G489" s="286"/>
    </row>
    <row r="490" ht="15.75" customHeight="1">
      <c r="A490" s="820"/>
      <c r="G490" s="286"/>
    </row>
    <row r="491" ht="15.75" customHeight="1">
      <c r="A491" s="820"/>
      <c r="G491" s="286"/>
    </row>
    <row r="492" ht="15.75" customHeight="1">
      <c r="A492" s="820"/>
      <c r="G492" s="286"/>
    </row>
    <row r="493" ht="15.75" customHeight="1">
      <c r="A493" s="820"/>
      <c r="G493" s="286"/>
    </row>
    <row r="494" ht="15.75" customHeight="1">
      <c r="A494" s="820"/>
      <c r="G494" s="286"/>
    </row>
    <row r="495" ht="15.75" customHeight="1">
      <c r="A495" s="820"/>
      <c r="G495" s="286"/>
    </row>
    <row r="496" ht="15.75" customHeight="1">
      <c r="A496" s="820"/>
      <c r="G496" s="286"/>
    </row>
    <row r="497" ht="15.75" customHeight="1">
      <c r="A497" s="820"/>
      <c r="G497" s="286"/>
    </row>
    <row r="498" ht="15.75" customHeight="1">
      <c r="A498" s="820"/>
      <c r="G498" s="286"/>
    </row>
    <row r="499" ht="15.75" customHeight="1">
      <c r="A499" s="820"/>
      <c r="G499" s="286"/>
    </row>
    <row r="500" ht="15.75" customHeight="1">
      <c r="A500" s="820"/>
      <c r="G500" s="286"/>
    </row>
    <row r="501" ht="15.75" customHeight="1">
      <c r="A501" s="820"/>
      <c r="G501" s="286"/>
    </row>
    <row r="502" ht="15.75" customHeight="1">
      <c r="A502" s="820"/>
      <c r="G502" s="286"/>
    </row>
    <row r="503" ht="15.75" customHeight="1">
      <c r="A503" s="820"/>
      <c r="G503" s="286"/>
    </row>
    <row r="504" ht="15.75" customHeight="1">
      <c r="A504" s="820"/>
      <c r="G504" s="286"/>
    </row>
    <row r="505" ht="15.75" customHeight="1">
      <c r="A505" s="820"/>
      <c r="G505" s="286"/>
    </row>
    <row r="506" ht="15.75" customHeight="1">
      <c r="A506" s="820"/>
      <c r="G506" s="286"/>
    </row>
    <row r="507" ht="15.75" customHeight="1">
      <c r="A507" s="820"/>
      <c r="G507" s="286"/>
    </row>
    <row r="508" ht="15.75" customHeight="1">
      <c r="A508" s="820"/>
      <c r="G508" s="286"/>
    </row>
    <row r="509" ht="15.75" customHeight="1">
      <c r="A509" s="820"/>
      <c r="G509" s="286"/>
    </row>
    <row r="510" ht="15.75" customHeight="1">
      <c r="A510" s="820"/>
      <c r="G510" s="286"/>
    </row>
    <row r="511" ht="15.75" customHeight="1">
      <c r="A511" s="820"/>
      <c r="G511" s="286"/>
    </row>
    <row r="512" ht="15.75" customHeight="1">
      <c r="A512" s="820"/>
      <c r="G512" s="286"/>
    </row>
    <row r="513" ht="15.75" customHeight="1">
      <c r="A513" s="820"/>
      <c r="G513" s="286"/>
    </row>
    <row r="514" ht="15.75" customHeight="1">
      <c r="A514" s="820"/>
      <c r="G514" s="286"/>
    </row>
    <row r="515" ht="15.75" customHeight="1">
      <c r="A515" s="820"/>
      <c r="G515" s="286"/>
    </row>
    <row r="516" ht="15.75" customHeight="1">
      <c r="A516" s="820"/>
      <c r="G516" s="286"/>
    </row>
    <row r="517" ht="15.75" customHeight="1">
      <c r="A517" s="820"/>
      <c r="G517" s="286"/>
    </row>
    <row r="518" ht="15.75" customHeight="1">
      <c r="A518" s="820"/>
      <c r="G518" s="286"/>
    </row>
    <row r="519" ht="15.75" customHeight="1">
      <c r="A519" s="820"/>
      <c r="G519" s="286"/>
    </row>
    <row r="520" ht="15.75" customHeight="1">
      <c r="A520" s="820"/>
      <c r="G520" s="286"/>
    </row>
    <row r="521" ht="15.75" customHeight="1">
      <c r="A521" s="820"/>
      <c r="G521" s="286"/>
    </row>
    <row r="522" ht="15.75" customHeight="1">
      <c r="A522" s="820"/>
      <c r="G522" s="286"/>
    </row>
    <row r="523" ht="15.75" customHeight="1">
      <c r="A523" s="820"/>
      <c r="G523" s="286"/>
    </row>
    <row r="524" ht="15.75" customHeight="1">
      <c r="A524" s="820"/>
      <c r="G524" s="286"/>
    </row>
    <row r="525" ht="15.75" customHeight="1">
      <c r="A525" s="820"/>
      <c r="G525" s="286"/>
    </row>
    <row r="526" ht="15.75" customHeight="1">
      <c r="A526" s="820"/>
      <c r="G526" s="286"/>
    </row>
    <row r="527" ht="15.75" customHeight="1">
      <c r="A527" s="820"/>
      <c r="G527" s="286"/>
    </row>
    <row r="528" ht="15.75" customHeight="1">
      <c r="A528" s="820"/>
      <c r="G528" s="286"/>
    </row>
    <row r="529" ht="15.75" customHeight="1">
      <c r="A529" s="820"/>
      <c r="G529" s="286"/>
    </row>
    <row r="530" ht="15.75" customHeight="1">
      <c r="A530" s="820"/>
      <c r="G530" s="286"/>
    </row>
    <row r="531" ht="15.75" customHeight="1">
      <c r="A531" s="820"/>
      <c r="G531" s="286"/>
    </row>
    <row r="532" ht="15.75" customHeight="1">
      <c r="A532" s="820"/>
      <c r="G532" s="286"/>
    </row>
    <row r="533" ht="15.75" customHeight="1">
      <c r="A533" s="820"/>
      <c r="G533" s="286"/>
    </row>
    <row r="534" ht="15.75" customHeight="1">
      <c r="A534" s="820"/>
      <c r="G534" s="286"/>
    </row>
    <row r="535" ht="15.75" customHeight="1">
      <c r="A535" s="820"/>
      <c r="G535" s="286"/>
    </row>
    <row r="536" ht="15.75" customHeight="1">
      <c r="A536" s="820"/>
      <c r="G536" s="286"/>
    </row>
    <row r="537" ht="15.75" customHeight="1">
      <c r="A537" s="820"/>
      <c r="G537" s="286"/>
    </row>
    <row r="538" ht="15.75" customHeight="1">
      <c r="A538" s="820"/>
      <c r="G538" s="286"/>
    </row>
    <row r="539" ht="15.75" customHeight="1">
      <c r="A539" s="820"/>
      <c r="G539" s="286"/>
    </row>
    <row r="540" ht="15.75" customHeight="1">
      <c r="A540" s="820"/>
      <c r="G540" s="286"/>
    </row>
    <row r="541" ht="15.75" customHeight="1">
      <c r="A541" s="820"/>
      <c r="G541" s="286"/>
    </row>
    <row r="542" ht="15.75" customHeight="1">
      <c r="A542" s="820"/>
      <c r="G542" s="286"/>
    </row>
    <row r="543" ht="15.75" customHeight="1">
      <c r="A543" s="820"/>
      <c r="G543" s="286"/>
    </row>
    <row r="544" ht="15.75" customHeight="1">
      <c r="A544" s="820"/>
      <c r="G544" s="286"/>
    </row>
    <row r="545" ht="15.75" customHeight="1">
      <c r="A545" s="820"/>
      <c r="G545" s="286"/>
    </row>
    <row r="546" ht="15.75" customHeight="1">
      <c r="A546" s="820"/>
      <c r="G546" s="286"/>
    </row>
    <row r="547" ht="15.75" customHeight="1">
      <c r="A547" s="820"/>
      <c r="G547" s="286"/>
    </row>
    <row r="548" ht="15.75" customHeight="1">
      <c r="A548" s="820"/>
      <c r="G548" s="286"/>
    </row>
    <row r="549" ht="15.75" customHeight="1">
      <c r="A549" s="820"/>
      <c r="G549" s="286"/>
    </row>
    <row r="550" ht="15.75" customHeight="1">
      <c r="A550" s="820"/>
      <c r="G550" s="286"/>
    </row>
    <row r="551" ht="15.75" customHeight="1">
      <c r="A551" s="820"/>
      <c r="G551" s="286"/>
    </row>
    <row r="552" ht="15.75" customHeight="1">
      <c r="A552" s="820"/>
      <c r="G552" s="286"/>
    </row>
    <row r="553" ht="15.75" customHeight="1">
      <c r="A553" s="820"/>
      <c r="G553" s="286"/>
    </row>
    <row r="554" ht="15.75" customHeight="1">
      <c r="A554" s="820"/>
      <c r="G554" s="286"/>
    </row>
    <row r="555" ht="15.75" customHeight="1">
      <c r="A555" s="820"/>
      <c r="G555" s="286"/>
    </row>
    <row r="556" ht="15.75" customHeight="1">
      <c r="A556" s="820"/>
      <c r="G556" s="286"/>
    </row>
    <row r="557" ht="15.75" customHeight="1">
      <c r="A557" s="820"/>
      <c r="G557" s="286"/>
    </row>
    <row r="558" ht="15.75" customHeight="1">
      <c r="A558" s="820"/>
      <c r="G558" s="286"/>
    </row>
    <row r="559" ht="15.75" customHeight="1">
      <c r="A559" s="820"/>
      <c r="G559" s="286"/>
    </row>
    <row r="560" ht="15.75" customHeight="1">
      <c r="A560" s="820"/>
      <c r="G560" s="286"/>
    </row>
    <row r="561" ht="15.75" customHeight="1">
      <c r="A561" s="820"/>
      <c r="G561" s="286"/>
    </row>
    <row r="562" ht="15.75" customHeight="1">
      <c r="A562" s="820"/>
      <c r="G562" s="286"/>
    </row>
    <row r="563" ht="15.75" customHeight="1">
      <c r="A563" s="820"/>
      <c r="G563" s="286"/>
    </row>
    <row r="564" ht="15.75" customHeight="1">
      <c r="A564" s="820"/>
      <c r="G564" s="286"/>
    </row>
    <row r="565" ht="15.75" customHeight="1">
      <c r="A565" s="820"/>
      <c r="G565" s="286"/>
    </row>
    <row r="566" ht="15.75" customHeight="1">
      <c r="A566" s="820"/>
      <c r="G566" s="286"/>
    </row>
    <row r="567" ht="15.75" customHeight="1">
      <c r="A567" s="820"/>
      <c r="G567" s="286"/>
    </row>
    <row r="568" ht="15.75" customHeight="1">
      <c r="A568" s="820"/>
      <c r="G568" s="286"/>
    </row>
    <row r="569" ht="15.75" customHeight="1">
      <c r="A569" s="820"/>
      <c r="G569" s="286"/>
    </row>
    <row r="570" ht="15.75" customHeight="1">
      <c r="A570" s="820"/>
      <c r="G570" s="286"/>
    </row>
    <row r="571" ht="15.75" customHeight="1">
      <c r="A571" s="820"/>
      <c r="G571" s="286"/>
    </row>
    <row r="572" ht="15.75" customHeight="1">
      <c r="A572" s="820"/>
      <c r="G572" s="286"/>
    </row>
    <row r="573" ht="15.75" customHeight="1">
      <c r="A573" s="820"/>
      <c r="G573" s="286"/>
    </row>
    <row r="574" ht="15.75" customHeight="1">
      <c r="A574" s="820"/>
      <c r="G574" s="286"/>
    </row>
    <row r="575" ht="15.75" customHeight="1">
      <c r="A575" s="820"/>
      <c r="G575" s="286"/>
    </row>
    <row r="576" ht="15.75" customHeight="1">
      <c r="A576" s="820"/>
      <c r="G576" s="286"/>
    </row>
    <row r="577" ht="15.75" customHeight="1">
      <c r="A577" s="820"/>
      <c r="G577" s="286"/>
    </row>
    <row r="578" ht="15.75" customHeight="1">
      <c r="A578" s="820"/>
      <c r="G578" s="286"/>
    </row>
    <row r="579" ht="15.75" customHeight="1">
      <c r="A579" s="820"/>
      <c r="G579" s="286"/>
    </row>
    <row r="580" ht="15.75" customHeight="1">
      <c r="A580" s="820"/>
      <c r="G580" s="286"/>
    </row>
    <row r="581" ht="15.75" customHeight="1">
      <c r="A581" s="820"/>
      <c r="G581" s="286"/>
    </row>
    <row r="582" ht="15.75" customHeight="1">
      <c r="A582" s="820"/>
      <c r="G582" s="286"/>
    </row>
    <row r="583" ht="15.75" customHeight="1">
      <c r="A583" s="820"/>
      <c r="G583" s="286"/>
    </row>
    <row r="584" ht="15.75" customHeight="1">
      <c r="A584" s="820"/>
      <c r="G584" s="286"/>
    </row>
    <row r="585" ht="15.75" customHeight="1">
      <c r="A585" s="820"/>
      <c r="G585" s="286"/>
    </row>
    <row r="586" ht="15.75" customHeight="1">
      <c r="A586" s="820"/>
      <c r="G586" s="286"/>
    </row>
    <row r="587" ht="15.75" customHeight="1">
      <c r="A587" s="820"/>
      <c r="G587" s="286"/>
    </row>
    <row r="588" ht="15.75" customHeight="1">
      <c r="A588" s="820"/>
      <c r="G588" s="286"/>
    </row>
    <row r="589" ht="15.75" customHeight="1">
      <c r="A589" s="820"/>
      <c r="G589" s="286"/>
    </row>
    <row r="590" ht="15.75" customHeight="1">
      <c r="A590" s="820"/>
      <c r="G590" s="286"/>
    </row>
    <row r="591" ht="15.75" customHeight="1">
      <c r="A591" s="820"/>
      <c r="G591" s="286"/>
    </row>
    <row r="592" ht="15.75" customHeight="1">
      <c r="A592" s="820"/>
      <c r="G592" s="286"/>
    </row>
    <row r="593" ht="15.75" customHeight="1">
      <c r="A593" s="820"/>
      <c r="G593" s="286"/>
    </row>
    <row r="594" ht="15.75" customHeight="1">
      <c r="A594" s="820"/>
      <c r="G594" s="286"/>
    </row>
    <row r="595" ht="15.75" customHeight="1">
      <c r="A595" s="820"/>
      <c r="G595" s="286"/>
    </row>
    <row r="596" ht="15.75" customHeight="1">
      <c r="A596" s="820"/>
      <c r="G596" s="286"/>
    </row>
    <row r="597" ht="15.75" customHeight="1">
      <c r="A597" s="820"/>
      <c r="G597" s="286"/>
    </row>
    <row r="598" ht="15.75" customHeight="1">
      <c r="A598" s="820"/>
      <c r="G598" s="286"/>
    </row>
    <row r="599" ht="15.75" customHeight="1">
      <c r="A599" s="820"/>
      <c r="G599" s="286"/>
    </row>
    <row r="600" ht="15.75" customHeight="1">
      <c r="A600" s="820"/>
      <c r="G600" s="286"/>
    </row>
    <row r="601" ht="15.75" customHeight="1">
      <c r="A601" s="820"/>
      <c r="G601" s="286"/>
    </row>
    <row r="602" ht="15.75" customHeight="1">
      <c r="A602" s="820"/>
      <c r="G602" s="286"/>
    </row>
    <row r="603" ht="15.75" customHeight="1">
      <c r="A603" s="820"/>
      <c r="G603" s="286"/>
    </row>
    <row r="604" ht="15.75" customHeight="1">
      <c r="A604" s="820"/>
      <c r="G604" s="286"/>
    </row>
    <row r="605" ht="15.75" customHeight="1">
      <c r="A605" s="820"/>
      <c r="G605" s="286"/>
    </row>
    <row r="606" ht="15.75" customHeight="1">
      <c r="A606" s="820"/>
      <c r="G606" s="286"/>
    </row>
    <row r="607" ht="15.75" customHeight="1">
      <c r="A607" s="820"/>
      <c r="G607" s="286"/>
    </row>
    <row r="608" ht="15.75" customHeight="1">
      <c r="A608" s="820"/>
      <c r="G608" s="286"/>
    </row>
    <row r="609" ht="15.75" customHeight="1">
      <c r="A609" s="820"/>
      <c r="G609" s="286"/>
    </row>
    <row r="610" ht="15.75" customHeight="1">
      <c r="A610" s="820"/>
      <c r="G610" s="286"/>
    </row>
    <row r="611" ht="15.75" customHeight="1">
      <c r="A611" s="820"/>
      <c r="G611" s="286"/>
    </row>
    <row r="612" ht="15.75" customHeight="1">
      <c r="A612" s="820"/>
      <c r="G612" s="286"/>
    </row>
    <row r="613" ht="15.75" customHeight="1">
      <c r="A613" s="820"/>
      <c r="G613" s="286"/>
    </row>
    <row r="614" ht="15.75" customHeight="1">
      <c r="A614" s="820"/>
      <c r="G614" s="286"/>
    </row>
    <row r="615" ht="15.75" customHeight="1">
      <c r="A615" s="820"/>
      <c r="G615" s="286"/>
    </row>
    <row r="616" ht="15.75" customHeight="1">
      <c r="A616" s="820"/>
      <c r="G616" s="286"/>
    </row>
    <row r="617" ht="15.75" customHeight="1">
      <c r="A617" s="820"/>
      <c r="G617" s="286"/>
    </row>
    <row r="618" ht="15.75" customHeight="1">
      <c r="A618" s="820"/>
      <c r="G618" s="286"/>
    </row>
    <row r="619" ht="15.75" customHeight="1">
      <c r="A619" s="820"/>
      <c r="G619" s="286"/>
    </row>
    <row r="620" ht="15.75" customHeight="1">
      <c r="A620" s="820"/>
      <c r="G620" s="286"/>
    </row>
    <row r="621" ht="15.75" customHeight="1">
      <c r="A621" s="820"/>
      <c r="G621" s="286"/>
    </row>
    <row r="622" ht="15.75" customHeight="1">
      <c r="A622" s="820"/>
      <c r="G622" s="286"/>
    </row>
    <row r="623" ht="15.75" customHeight="1">
      <c r="A623" s="820"/>
      <c r="G623" s="286"/>
    </row>
    <row r="624" ht="15.75" customHeight="1">
      <c r="A624" s="820"/>
      <c r="G624" s="286"/>
    </row>
    <row r="625" ht="15.75" customHeight="1">
      <c r="A625" s="820"/>
      <c r="G625" s="286"/>
    </row>
    <row r="626" ht="15.75" customHeight="1">
      <c r="A626" s="820"/>
      <c r="G626" s="286"/>
    </row>
    <row r="627" ht="15.75" customHeight="1">
      <c r="A627" s="820"/>
      <c r="G627" s="286"/>
    </row>
    <row r="628" ht="15.75" customHeight="1">
      <c r="A628" s="820"/>
      <c r="G628" s="286"/>
    </row>
    <row r="629" ht="15.75" customHeight="1">
      <c r="A629" s="820"/>
      <c r="G629" s="286"/>
    </row>
    <row r="630" ht="15.75" customHeight="1">
      <c r="A630" s="820"/>
      <c r="G630" s="286"/>
    </row>
    <row r="631" ht="15.75" customHeight="1">
      <c r="A631" s="820"/>
      <c r="G631" s="286"/>
    </row>
    <row r="632" ht="15.75" customHeight="1">
      <c r="A632" s="820"/>
      <c r="G632" s="286"/>
    </row>
    <row r="633" ht="15.75" customHeight="1">
      <c r="A633" s="820"/>
      <c r="G633" s="286"/>
    </row>
    <row r="634" ht="15.75" customHeight="1">
      <c r="A634" s="820"/>
      <c r="G634" s="286"/>
    </row>
    <row r="635" ht="15.75" customHeight="1">
      <c r="A635" s="820"/>
      <c r="G635" s="286"/>
    </row>
    <row r="636" ht="15.75" customHeight="1">
      <c r="A636" s="820"/>
      <c r="G636" s="286"/>
    </row>
    <row r="637" ht="15.75" customHeight="1">
      <c r="A637" s="820"/>
      <c r="G637" s="286"/>
    </row>
    <row r="638" ht="15.75" customHeight="1">
      <c r="A638" s="820"/>
      <c r="G638" s="286"/>
    </row>
    <row r="639" ht="15.75" customHeight="1">
      <c r="A639" s="820"/>
      <c r="G639" s="286"/>
    </row>
    <row r="640" ht="15.75" customHeight="1">
      <c r="A640" s="820"/>
      <c r="G640" s="286"/>
    </row>
    <row r="641" ht="15.75" customHeight="1">
      <c r="A641" s="820"/>
      <c r="G641" s="286"/>
    </row>
    <row r="642" ht="15.75" customHeight="1">
      <c r="A642" s="820"/>
      <c r="G642" s="286"/>
    </row>
    <row r="643" ht="15.75" customHeight="1">
      <c r="A643" s="820"/>
      <c r="G643" s="286"/>
    </row>
    <row r="644" ht="15.75" customHeight="1">
      <c r="A644" s="820"/>
      <c r="G644" s="286"/>
    </row>
    <row r="645" ht="15.75" customHeight="1">
      <c r="A645" s="820"/>
      <c r="G645" s="286"/>
    </row>
    <row r="646" ht="15.75" customHeight="1">
      <c r="A646" s="820"/>
      <c r="G646" s="286"/>
    </row>
    <row r="647" ht="15.75" customHeight="1">
      <c r="A647" s="820"/>
      <c r="G647" s="286"/>
    </row>
    <row r="648" ht="15.75" customHeight="1">
      <c r="A648" s="820"/>
      <c r="G648" s="286"/>
    </row>
    <row r="649" ht="15.75" customHeight="1">
      <c r="A649" s="820"/>
      <c r="G649" s="286"/>
    </row>
    <row r="650" ht="15.75" customHeight="1">
      <c r="A650" s="820"/>
      <c r="G650" s="286"/>
    </row>
    <row r="651" ht="15.75" customHeight="1">
      <c r="A651" s="820"/>
      <c r="G651" s="286"/>
    </row>
    <row r="652" ht="15.75" customHeight="1">
      <c r="A652" s="820"/>
      <c r="G652" s="286"/>
    </row>
    <row r="653" ht="15.75" customHeight="1">
      <c r="A653" s="820"/>
      <c r="G653" s="286"/>
    </row>
    <row r="654" ht="15.75" customHeight="1">
      <c r="A654" s="820"/>
      <c r="G654" s="286"/>
    </row>
    <row r="655" ht="15.75" customHeight="1">
      <c r="A655" s="820"/>
      <c r="G655" s="286"/>
    </row>
    <row r="656" ht="15.75" customHeight="1">
      <c r="A656" s="820"/>
      <c r="G656" s="286"/>
    </row>
    <row r="657" ht="15.75" customHeight="1">
      <c r="A657" s="820"/>
      <c r="G657" s="286"/>
    </row>
    <row r="658" ht="15.75" customHeight="1">
      <c r="A658" s="820"/>
      <c r="G658" s="286"/>
    </row>
    <row r="659" ht="15.75" customHeight="1">
      <c r="A659" s="820"/>
      <c r="G659" s="286"/>
    </row>
    <row r="660" ht="15.75" customHeight="1">
      <c r="A660" s="820"/>
      <c r="G660" s="286"/>
    </row>
    <row r="661" ht="15.75" customHeight="1">
      <c r="A661" s="820"/>
      <c r="G661" s="286"/>
    </row>
    <row r="662" ht="15.75" customHeight="1">
      <c r="A662" s="820"/>
      <c r="G662" s="286"/>
    </row>
    <row r="663" ht="15.75" customHeight="1">
      <c r="A663" s="820"/>
      <c r="G663" s="286"/>
    </row>
    <row r="664" ht="15.75" customHeight="1">
      <c r="A664" s="820"/>
      <c r="G664" s="286"/>
    </row>
    <row r="665" ht="15.75" customHeight="1">
      <c r="A665" s="820"/>
      <c r="G665" s="286"/>
    </row>
    <row r="666" ht="15.75" customHeight="1">
      <c r="A666" s="820"/>
      <c r="G666" s="286"/>
    </row>
    <row r="667" ht="15.75" customHeight="1">
      <c r="A667" s="820"/>
      <c r="G667" s="286"/>
    </row>
    <row r="668" ht="15.75" customHeight="1">
      <c r="A668" s="820"/>
      <c r="G668" s="286"/>
    </row>
    <row r="669" ht="15.75" customHeight="1">
      <c r="A669" s="820"/>
      <c r="G669" s="286"/>
    </row>
    <row r="670" ht="15.75" customHeight="1">
      <c r="A670" s="820"/>
      <c r="G670" s="286"/>
    </row>
    <row r="671" ht="15.75" customHeight="1">
      <c r="A671" s="820"/>
      <c r="G671" s="286"/>
    </row>
    <row r="672" ht="15.75" customHeight="1">
      <c r="A672" s="820"/>
      <c r="G672" s="286"/>
    </row>
    <row r="673" ht="15.75" customHeight="1">
      <c r="A673" s="820"/>
      <c r="G673" s="286"/>
    </row>
    <row r="674" ht="15.75" customHeight="1">
      <c r="A674" s="820"/>
      <c r="G674" s="286"/>
    </row>
    <row r="675" ht="15.75" customHeight="1">
      <c r="A675" s="820"/>
      <c r="G675" s="286"/>
    </row>
    <row r="676" ht="15.75" customHeight="1">
      <c r="A676" s="820"/>
      <c r="G676" s="286"/>
    </row>
    <row r="677" ht="15.75" customHeight="1">
      <c r="A677" s="820"/>
      <c r="G677" s="286"/>
    </row>
    <row r="678" ht="15.75" customHeight="1">
      <c r="A678" s="820"/>
      <c r="G678" s="286"/>
    </row>
    <row r="679" ht="15.75" customHeight="1">
      <c r="A679" s="820"/>
      <c r="G679" s="286"/>
    </row>
    <row r="680" ht="15.75" customHeight="1">
      <c r="A680" s="820"/>
      <c r="G680" s="286"/>
    </row>
    <row r="681" ht="15.75" customHeight="1">
      <c r="A681" s="820"/>
      <c r="G681" s="286"/>
    </row>
    <row r="682" ht="15.75" customHeight="1">
      <c r="A682" s="820"/>
      <c r="G682" s="286"/>
    </row>
    <row r="683" ht="15.75" customHeight="1">
      <c r="A683" s="820"/>
      <c r="G683" s="286"/>
    </row>
    <row r="684" ht="15.75" customHeight="1">
      <c r="A684" s="820"/>
      <c r="G684" s="286"/>
    </row>
    <row r="685" ht="15.75" customHeight="1">
      <c r="A685" s="820"/>
      <c r="G685" s="286"/>
    </row>
    <row r="686" ht="15.75" customHeight="1">
      <c r="A686" s="820"/>
      <c r="G686" s="286"/>
    </row>
    <row r="687" ht="15.75" customHeight="1">
      <c r="A687" s="820"/>
      <c r="G687" s="286"/>
    </row>
    <row r="688" ht="15.75" customHeight="1">
      <c r="A688" s="820"/>
      <c r="G688" s="286"/>
    </row>
    <row r="689" ht="15.75" customHeight="1">
      <c r="A689" s="820"/>
      <c r="G689" s="286"/>
    </row>
    <row r="690" ht="15.75" customHeight="1">
      <c r="A690" s="820"/>
      <c r="G690" s="286"/>
    </row>
    <row r="691" ht="15.75" customHeight="1">
      <c r="A691" s="820"/>
      <c r="G691" s="286"/>
    </row>
    <row r="692" ht="15.75" customHeight="1">
      <c r="A692" s="820"/>
      <c r="G692" s="286"/>
    </row>
    <row r="693" ht="15.75" customHeight="1">
      <c r="A693" s="820"/>
      <c r="G693" s="286"/>
    </row>
    <row r="694" ht="15.75" customHeight="1">
      <c r="A694" s="820"/>
      <c r="G694" s="286"/>
    </row>
    <row r="695" ht="15.75" customHeight="1">
      <c r="A695" s="820"/>
      <c r="G695" s="286"/>
    </row>
    <row r="696" ht="15.75" customHeight="1">
      <c r="A696" s="820"/>
      <c r="G696" s="286"/>
    </row>
    <row r="697" ht="15.75" customHeight="1">
      <c r="A697" s="820"/>
      <c r="G697" s="286"/>
    </row>
    <row r="698" ht="15.75" customHeight="1">
      <c r="A698" s="820"/>
      <c r="G698" s="286"/>
    </row>
    <row r="699" ht="15.75" customHeight="1">
      <c r="A699" s="820"/>
      <c r="G699" s="286"/>
    </row>
    <row r="700" ht="15.75" customHeight="1">
      <c r="A700" s="820"/>
      <c r="G700" s="286"/>
    </row>
    <row r="701" ht="15.75" customHeight="1">
      <c r="A701" s="820"/>
      <c r="G701" s="286"/>
    </row>
    <row r="702" ht="15.75" customHeight="1">
      <c r="A702" s="820"/>
      <c r="G702" s="286"/>
    </row>
    <row r="703" ht="15.75" customHeight="1">
      <c r="A703" s="820"/>
      <c r="G703" s="286"/>
    </row>
    <row r="704" ht="15.75" customHeight="1">
      <c r="A704" s="820"/>
      <c r="G704" s="286"/>
    </row>
    <row r="705" ht="15.75" customHeight="1">
      <c r="A705" s="820"/>
      <c r="G705" s="286"/>
    </row>
    <row r="706" ht="15.75" customHeight="1">
      <c r="A706" s="820"/>
      <c r="G706" s="286"/>
    </row>
    <row r="707" ht="15.75" customHeight="1">
      <c r="A707" s="820"/>
      <c r="G707" s="286"/>
    </row>
    <row r="708" ht="15.75" customHeight="1">
      <c r="A708" s="820"/>
      <c r="G708" s="286"/>
    </row>
    <row r="709" ht="15.75" customHeight="1">
      <c r="A709" s="820"/>
      <c r="G709" s="286"/>
    </row>
    <row r="710" ht="15.75" customHeight="1">
      <c r="A710" s="820"/>
      <c r="G710" s="286"/>
    </row>
    <row r="711" ht="15.75" customHeight="1">
      <c r="A711" s="820"/>
      <c r="G711" s="286"/>
    </row>
    <row r="712" ht="15.75" customHeight="1">
      <c r="A712" s="820"/>
      <c r="G712" s="286"/>
    </row>
    <row r="713" ht="15.75" customHeight="1">
      <c r="A713" s="820"/>
      <c r="G713" s="286"/>
    </row>
    <row r="714" ht="15.75" customHeight="1">
      <c r="A714" s="820"/>
      <c r="G714" s="286"/>
    </row>
    <row r="715" ht="15.75" customHeight="1">
      <c r="A715" s="820"/>
      <c r="G715" s="286"/>
    </row>
    <row r="716" ht="15.75" customHeight="1">
      <c r="A716" s="820"/>
      <c r="G716" s="286"/>
    </row>
    <row r="717" ht="15.75" customHeight="1">
      <c r="A717" s="820"/>
      <c r="G717" s="286"/>
    </row>
    <row r="718" ht="15.75" customHeight="1">
      <c r="A718" s="820"/>
      <c r="G718" s="286"/>
    </row>
    <row r="719" ht="15.75" customHeight="1">
      <c r="A719" s="820"/>
      <c r="G719" s="286"/>
    </row>
    <row r="720" ht="15.75" customHeight="1">
      <c r="A720" s="820"/>
      <c r="G720" s="286"/>
    </row>
    <row r="721" ht="15.75" customHeight="1">
      <c r="A721" s="820"/>
      <c r="G721" s="286"/>
    </row>
    <row r="722" ht="15.75" customHeight="1">
      <c r="A722" s="820"/>
      <c r="G722" s="286"/>
    </row>
    <row r="723" ht="15.75" customHeight="1">
      <c r="A723" s="820"/>
      <c r="G723" s="286"/>
    </row>
    <row r="724" ht="15.75" customHeight="1">
      <c r="A724" s="820"/>
      <c r="G724" s="286"/>
    </row>
    <row r="725" ht="15.75" customHeight="1">
      <c r="A725" s="820"/>
      <c r="G725" s="286"/>
    </row>
    <row r="726" ht="15.75" customHeight="1">
      <c r="A726" s="820"/>
      <c r="G726" s="286"/>
    </row>
    <row r="727" ht="15.75" customHeight="1">
      <c r="A727" s="820"/>
      <c r="G727" s="286"/>
    </row>
    <row r="728" ht="15.75" customHeight="1">
      <c r="A728" s="820"/>
      <c r="G728" s="286"/>
    </row>
    <row r="729" ht="15.75" customHeight="1">
      <c r="A729" s="820"/>
      <c r="G729" s="286"/>
    </row>
    <row r="730" ht="15.75" customHeight="1">
      <c r="A730" s="820"/>
      <c r="G730" s="286"/>
    </row>
    <row r="731" ht="15.75" customHeight="1">
      <c r="A731" s="820"/>
      <c r="G731" s="286"/>
    </row>
    <row r="732" ht="15.75" customHeight="1">
      <c r="A732" s="820"/>
      <c r="G732" s="286"/>
    </row>
    <row r="733" ht="15.75" customHeight="1">
      <c r="A733" s="820"/>
      <c r="G733" s="286"/>
    </row>
    <row r="734" ht="15.75" customHeight="1">
      <c r="A734" s="820"/>
      <c r="G734" s="286"/>
    </row>
    <row r="735" ht="15.75" customHeight="1">
      <c r="A735" s="820"/>
      <c r="G735" s="286"/>
    </row>
    <row r="736" ht="15.75" customHeight="1">
      <c r="A736" s="820"/>
      <c r="G736" s="286"/>
    </row>
    <row r="737" ht="15.75" customHeight="1">
      <c r="A737" s="820"/>
      <c r="G737" s="286"/>
    </row>
    <row r="738" ht="15.75" customHeight="1">
      <c r="A738" s="820"/>
      <c r="G738" s="286"/>
    </row>
    <row r="739" ht="15.75" customHeight="1">
      <c r="A739" s="820"/>
      <c r="G739" s="286"/>
    </row>
    <row r="740" ht="15.75" customHeight="1">
      <c r="A740" s="820"/>
      <c r="G740" s="286"/>
    </row>
    <row r="741" ht="15.75" customHeight="1">
      <c r="A741" s="820"/>
      <c r="G741" s="286"/>
    </row>
    <row r="742" ht="15.75" customHeight="1">
      <c r="A742" s="820"/>
      <c r="G742" s="286"/>
    </row>
    <row r="743" ht="15.75" customHeight="1">
      <c r="A743" s="820"/>
      <c r="G743" s="286"/>
    </row>
    <row r="744" ht="15.75" customHeight="1">
      <c r="A744" s="820"/>
      <c r="G744" s="286"/>
    </row>
    <row r="745" ht="15.75" customHeight="1">
      <c r="A745" s="820"/>
      <c r="G745" s="286"/>
    </row>
    <row r="746" ht="15.75" customHeight="1">
      <c r="A746" s="820"/>
      <c r="G746" s="286"/>
    </row>
    <row r="747" ht="15.75" customHeight="1">
      <c r="A747" s="820"/>
      <c r="G747" s="286"/>
    </row>
    <row r="748" ht="15.75" customHeight="1">
      <c r="A748" s="820"/>
      <c r="G748" s="286"/>
    </row>
    <row r="749" ht="15.75" customHeight="1">
      <c r="A749" s="820"/>
      <c r="G749" s="286"/>
    </row>
    <row r="750" ht="15.75" customHeight="1">
      <c r="A750" s="820"/>
      <c r="G750" s="286"/>
    </row>
    <row r="751" ht="15.75" customHeight="1">
      <c r="A751" s="820"/>
      <c r="G751" s="286"/>
    </row>
    <row r="752" ht="15.75" customHeight="1">
      <c r="A752" s="820"/>
      <c r="G752" s="286"/>
    </row>
    <row r="753" ht="15.75" customHeight="1">
      <c r="A753" s="820"/>
      <c r="G753" s="286"/>
    </row>
    <row r="754" ht="15.75" customHeight="1">
      <c r="A754" s="820"/>
      <c r="G754" s="286"/>
    </row>
    <row r="755" ht="15.75" customHeight="1">
      <c r="A755" s="820"/>
      <c r="G755" s="286"/>
    </row>
    <row r="756" ht="15.75" customHeight="1">
      <c r="A756" s="820"/>
      <c r="G756" s="286"/>
    </row>
    <row r="757" ht="15.75" customHeight="1">
      <c r="A757" s="820"/>
      <c r="G757" s="286"/>
    </row>
    <row r="758" ht="15.75" customHeight="1">
      <c r="A758" s="820"/>
      <c r="G758" s="286"/>
    </row>
    <row r="759" ht="15.75" customHeight="1">
      <c r="A759" s="820"/>
      <c r="G759" s="286"/>
    </row>
    <row r="760" ht="15.75" customHeight="1">
      <c r="A760" s="820"/>
      <c r="G760" s="286"/>
    </row>
    <row r="761" ht="15.75" customHeight="1">
      <c r="A761" s="820"/>
      <c r="G761" s="286"/>
    </row>
    <row r="762" ht="15.75" customHeight="1">
      <c r="A762" s="820"/>
      <c r="G762" s="286"/>
    </row>
    <row r="763" ht="15.75" customHeight="1">
      <c r="A763" s="820"/>
      <c r="G763" s="286"/>
    </row>
    <row r="764" ht="15.75" customHeight="1">
      <c r="A764" s="820"/>
      <c r="G764" s="286"/>
    </row>
    <row r="765" ht="15.75" customHeight="1">
      <c r="A765" s="820"/>
      <c r="G765" s="286"/>
    </row>
    <row r="766" ht="15.75" customHeight="1">
      <c r="A766" s="820"/>
      <c r="G766" s="286"/>
    </row>
    <row r="767" ht="15.75" customHeight="1">
      <c r="A767" s="820"/>
      <c r="G767" s="286"/>
    </row>
    <row r="768" ht="15.75" customHeight="1">
      <c r="A768" s="820"/>
      <c r="G768" s="286"/>
    </row>
    <row r="769" ht="15.75" customHeight="1">
      <c r="A769" s="820"/>
      <c r="G769" s="286"/>
    </row>
    <row r="770" ht="15.75" customHeight="1">
      <c r="A770" s="820"/>
      <c r="G770" s="286"/>
    </row>
    <row r="771" ht="15.75" customHeight="1">
      <c r="A771" s="820"/>
      <c r="G771" s="286"/>
    </row>
    <row r="772" ht="15.75" customHeight="1">
      <c r="A772" s="820"/>
      <c r="G772" s="286"/>
    </row>
    <row r="773" ht="15.75" customHeight="1">
      <c r="A773" s="820"/>
      <c r="G773" s="286"/>
    </row>
    <row r="774" ht="15.75" customHeight="1">
      <c r="A774" s="820"/>
      <c r="G774" s="286"/>
    </row>
    <row r="775" ht="15.75" customHeight="1">
      <c r="A775" s="820"/>
      <c r="G775" s="286"/>
    </row>
    <row r="776" ht="15.75" customHeight="1">
      <c r="A776" s="820"/>
      <c r="G776" s="286"/>
    </row>
    <row r="777" ht="15.75" customHeight="1">
      <c r="A777" s="820"/>
      <c r="G777" s="286"/>
    </row>
    <row r="778" ht="15.75" customHeight="1">
      <c r="A778" s="820"/>
      <c r="G778" s="286"/>
    </row>
    <row r="779" ht="15.75" customHeight="1">
      <c r="A779" s="820"/>
      <c r="G779" s="286"/>
    </row>
    <row r="780" ht="15.75" customHeight="1">
      <c r="A780" s="820"/>
      <c r="G780" s="286"/>
    </row>
    <row r="781" ht="15.75" customHeight="1">
      <c r="A781" s="820"/>
      <c r="G781" s="286"/>
    </row>
    <row r="782" ht="15.75" customHeight="1">
      <c r="A782" s="820"/>
      <c r="G782" s="286"/>
    </row>
    <row r="783" ht="15.75" customHeight="1">
      <c r="A783" s="820"/>
      <c r="G783" s="286"/>
    </row>
    <row r="784" ht="15.75" customHeight="1">
      <c r="A784" s="820"/>
      <c r="G784" s="286"/>
    </row>
    <row r="785" ht="15.75" customHeight="1">
      <c r="A785" s="820"/>
      <c r="G785" s="286"/>
    </row>
    <row r="786" ht="15.75" customHeight="1">
      <c r="A786" s="820"/>
      <c r="G786" s="286"/>
    </row>
    <row r="787" ht="15.75" customHeight="1">
      <c r="A787" s="820"/>
      <c r="G787" s="286"/>
    </row>
    <row r="788" ht="15.75" customHeight="1">
      <c r="A788" s="820"/>
      <c r="G788" s="286"/>
    </row>
    <row r="789" ht="15.75" customHeight="1">
      <c r="A789" s="820"/>
      <c r="G789" s="286"/>
    </row>
    <row r="790" ht="15.75" customHeight="1">
      <c r="A790" s="820"/>
      <c r="G790" s="286"/>
    </row>
    <row r="791" ht="15.75" customHeight="1">
      <c r="A791" s="820"/>
      <c r="G791" s="286"/>
    </row>
    <row r="792" ht="15.75" customHeight="1">
      <c r="A792" s="820"/>
      <c r="G792" s="286"/>
    </row>
    <row r="793" ht="15.75" customHeight="1">
      <c r="A793" s="820"/>
      <c r="G793" s="286"/>
    </row>
    <row r="794" ht="15.75" customHeight="1">
      <c r="A794" s="820"/>
      <c r="G794" s="286"/>
    </row>
    <row r="795" ht="15.75" customHeight="1">
      <c r="A795" s="820"/>
      <c r="G795" s="286"/>
    </row>
    <row r="796" ht="15.75" customHeight="1">
      <c r="A796" s="820"/>
      <c r="G796" s="286"/>
    </row>
    <row r="797" ht="15.75" customHeight="1">
      <c r="A797" s="820"/>
      <c r="G797" s="286"/>
    </row>
    <row r="798" ht="15.75" customHeight="1">
      <c r="A798" s="820"/>
      <c r="G798" s="286"/>
    </row>
    <row r="799" ht="15.75" customHeight="1">
      <c r="A799" s="820"/>
      <c r="G799" s="286"/>
    </row>
    <row r="800" ht="15.75" customHeight="1">
      <c r="A800" s="820"/>
      <c r="G800" s="286"/>
    </row>
    <row r="801" ht="15.75" customHeight="1">
      <c r="A801" s="820"/>
      <c r="G801" s="286"/>
    </row>
    <row r="802" ht="15.75" customHeight="1">
      <c r="A802" s="820"/>
      <c r="G802" s="286"/>
    </row>
    <row r="803" ht="15.75" customHeight="1">
      <c r="A803" s="820"/>
      <c r="G803" s="286"/>
    </row>
    <row r="804" ht="15.75" customHeight="1">
      <c r="A804" s="820"/>
      <c r="G804" s="286"/>
    </row>
    <row r="805" ht="15.75" customHeight="1">
      <c r="A805" s="820"/>
      <c r="G805" s="286"/>
    </row>
    <row r="806" ht="15.75" customHeight="1">
      <c r="A806" s="820"/>
      <c r="G806" s="286"/>
    </row>
    <row r="807" ht="15.75" customHeight="1">
      <c r="A807" s="820"/>
      <c r="G807" s="286"/>
    </row>
    <row r="808" ht="15.75" customHeight="1">
      <c r="A808" s="820"/>
      <c r="G808" s="286"/>
    </row>
    <row r="809" ht="15.75" customHeight="1">
      <c r="A809" s="820"/>
      <c r="G809" s="286"/>
    </row>
    <row r="810" ht="15.75" customHeight="1">
      <c r="A810" s="820"/>
      <c r="G810" s="286"/>
    </row>
    <row r="811" ht="15.75" customHeight="1">
      <c r="A811" s="820"/>
      <c r="G811" s="286"/>
    </row>
    <row r="812" ht="15.75" customHeight="1">
      <c r="A812" s="820"/>
      <c r="G812" s="286"/>
    </row>
    <row r="813" ht="15.75" customHeight="1">
      <c r="A813" s="820"/>
      <c r="G813" s="286"/>
    </row>
    <row r="814" ht="15.75" customHeight="1">
      <c r="A814" s="820"/>
      <c r="G814" s="286"/>
    </row>
    <row r="815" ht="15.75" customHeight="1">
      <c r="A815" s="820"/>
      <c r="G815" s="286"/>
    </row>
    <row r="816" ht="15.75" customHeight="1">
      <c r="A816" s="820"/>
      <c r="G816" s="286"/>
    </row>
    <row r="817" ht="15.75" customHeight="1">
      <c r="A817" s="820"/>
      <c r="G817" s="286"/>
    </row>
    <row r="818" ht="15.75" customHeight="1">
      <c r="A818" s="820"/>
      <c r="G818" s="286"/>
    </row>
    <row r="819" ht="15.75" customHeight="1">
      <c r="A819" s="820"/>
      <c r="G819" s="286"/>
    </row>
    <row r="820" ht="15.75" customHeight="1">
      <c r="A820" s="820"/>
      <c r="G820" s="286"/>
    </row>
    <row r="821" ht="15.75" customHeight="1">
      <c r="A821" s="820"/>
      <c r="G821" s="286"/>
    </row>
    <row r="822" ht="15.75" customHeight="1">
      <c r="A822" s="820"/>
      <c r="G822" s="286"/>
    </row>
    <row r="823" ht="15.75" customHeight="1">
      <c r="A823" s="820"/>
      <c r="G823" s="286"/>
    </row>
    <row r="824" ht="15.75" customHeight="1">
      <c r="A824" s="820"/>
      <c r="G824" s="286"/>
    </row>
    <row r="825" ht="15.75" customHeight="1">
      <c r="A825" s="820"/>
      <c r="G825" s="286"/>
    </row>
    <row r="826" ht="15.75" customHeight="1">
      <c r="A826" s="820"/>
      <c r="G826" s="286"/>
    </row>
    <row r="827" ht="15.75" customHeight="1">
      <c r="A827" s="820"/>
      <c r="G827" s="286"/>
    </row>
    <row r="828" ht="15.75" customHeight="1">
      <c r="A828" s="820"/>
      <c r="G828" s="286"/>
    </row>
    <row r="829" ht="15.75" customHeight="1">
      <c r="A829" s="820"/>
      <c r="G829" s="286"/>
    </row>
    <row r="830" ht="15.75" customHeight="1">
      <c r="A830" s="820"/>
      <c r="G830" s="286"/>
    </row>
    <row r="831" ht="15.75" customHeight="1">
      <c r="A831" s="820"/>
      <c r="G831" s="286"/>
    </row>
    <row r="832" ht="15.75" customHeight="1">
      <c r="A832" s="820"/>
      <c r="G832" s="286"/>
    </row>
    <row r="833" ht="15.75" customHeight="1">
      <c r="A833" s="820"/>
      <c r="G833" s="286"/>
    </row>
    <row r="834" ht="15.75" customHeight="1">
      <c r="A834" s="820"/>
      <c r="G834" s="286"/>
    </row>
    <row r="835" ht="15.75" customHeight="1">
      <c r="A835" s="820"/>
      <c r="G835" s="286"/>
    </row>
    <row r="836" ht="15.75" customHeight="1">
      <c r="A836" s="820"/>
      <c r="G836" s="286"/>
    </row>
    <row r="837" ht="15.75" customHeight="1">
      <c r="A837" s="820"/>
      <c r="G837" s="286"/>
    </row>
    <row r="838" ht="15.75" customHeight="1">
      <c r="A838" s="820"/>
      <c r="G838" s="286"/>
    </row>
    <row r="839" ht="15.75" customHeight="1">
      <c r="A839" s="820"/>
      <c r="G839" s="286"/>
    </row>
    <row r="840" ht="15.75" customHeight="1">
      <c r="A840" s="820"/>
      <c r="G840" s="286"/>
    </row>
    <row r="841" ht="15.75" customHeight="1">
      <c r="A841" s="820"/>
      <c r="G841" s="286"/>
    </row>
    <row r="842" ht="15.75" customHeight="1">
      <c r="A842" s="820"/>
      <c r="G842" s="286"/>
    </row>
    <row r="843" ht="15.75" customHeight="1">
      <c r="A843" s="820"/>
      <c r="G843" s="286"/>
    </row>
    <row r="844" ht="15.75" customHeight="1">
      <c r="A844" s="820"/>
      <c r="G844" s="286"/>
    </row>
    <row r="845" ht="15.75" customHeight="1">
      <c r="A845" s="820"/>
      <c r="G845" s="286"/>
    </row>
    <row r="846" ht="15.75" customHeight="1">
      <c r="A846" s="820"/>
      <c r="G846" s="286"/>
    </row>
    <row r="847" ht="15.75" customHeight="1">
      <c r="A847" s="820"/>
      <c r="G847" s="286"/>
    </row>
    <row r="848" ht="15.75" customHeight="1">
      <c r="A848" s="820"/>
      <c r="G848" s="286"/>
    </row>
    <row r="849" ht="15.75" customHeight="1">
      <c r="A849" s="820"/>
      <c r="G849" s="286"/>
    </row>
    <row r="850" ht="15.75" customHeight="1">
      <c r="A850" s="820"/>
      <c r="G850" s="286"/>
    </row>
    <row r="851" ht="15.75" customHeight="1">
      <c r="A851" s="820"/>
      <c r="G851" s="286"/>
    </row>
    <row r="852" ht="15.75" customHeight="1">
      <c r="A852" s="820"/>
      <c r="G852" s="286"/>
    </row>
    <row r="853" ht="15.75" customHeight="1">
      <c r="A853" s="820"/>
      <c r="G853" s="286"/>
    </row>
    <row r="854" ht="15.75" customHeight="1">
      <c r="A854" s="820"/>
      <c r="G854" s="286"/>
    </row>
    <row r="855" ht="15.75" customHeight="1">
      <c r="A855" s="820"/>
      <c r="G855" s="286"/>
    </row>
    <row r="856" ht="15.75" customHeight="1">
      <c r="A856" s="820"/>
      <c r="G856" s="286"/>
    </row>
    <row r="857" ht="15.75" customHeight="1">
      <c r="A857" s="820"/>
      <c r="G857" s="286"/>
    </row>
    <row r="858" ht="15.75" customHeight="1">
      <c r="A858" s="820"/>
      <c r="G858" s="286"/>
    </row>
    <row r="859" ht="15.75" customHeight="1">
      <c r="A859" s="820"/>
      <c r="G859" s="286"/>
    </row>
    <row r="860" ht="15.75" customHeight="1">
      <c r="A860" s="820"/>
      <c r="G860" s="286"/>
    </row>
    <row r="861" ht="15.75" customHeight="1">
      <c r="A861" s="820"/>
      <c r="G861" s="286"/>
    </row>
    <row r="862" ht="15.75" customHeight="1">
      <c r="A862" s="820"/>
      <c r="G862" s="286"/>
    </row>
    <row r="863" ht="15.75" customHeight="1">
      <c r="A863" s="820"/>
      <c r="G863" s="286"/>
    </row>
    <row r="864" ht="15.75" customHeight="1">
      <c r="A864" s="820"/>
      <c r="G864" s="286"/>
    </row>
    <row r="865" ht="15.75" customHeight="1">
      <c r="A865" s="820"/>
      <c r="G865" s="286"/>
    </row>
    <row r="866" ht="15.75" customHeight="1">
      <c r="A866" s="820"/>
      <c r="G866" s="286"/>
    </row>
    <row r="867" ht="15.75" customHeight="1">
      <c r="A867" s="820"/>
      <c r="G867" s="286"/>
    </row>
    <row r="868" ht="15.75" customHeight="1">
      <c r="A868" s="820"/>
      <c r="G868" s="286"/>
    </row>
    <row r="869" ht="15.75" customHeight="1">
      <c r="A869" s="820"/>
      <c r="G869" s="286"/>
    </row>
    <row r="870" ht="15.75" customHeight="1">
      <c r="A870" s="820"/>
      <c r="G870" s="286"/>
    </row>
    <row r="871" ht="15.75" customHeight="1">
      <c r="A871" s="820"/>
      <c r="G871" s="286"/>
    </row>
    <row r="872" ht="15.75" customHeight="1">
      <c r="A872" s="820"/>
      <c r="G872" s="286"/>
    </row>
    <row r="873" ht="15.75" customHeight="1">
      <c r="A873" s="820"/>
      <c r="G873" s="286"/>
    </row>
    <row r="874" ht="15.75" customHeight="1">
      <c r="A874" s="820"/>
      <c r="G874" s="286"/>
    </row>
    <row r="875" ht="15.75" customHeight="1">
      <c r="A875" s="820"/>
      <c r="G875" s="286"/>
    </row>
    <row r="876" ht="15.75" customHeight="1">
      <c r="A876" s="820"/>
      <c r="G876" s="286"/>
    </row>
    <row r="877" ht="15.75" customHeight="1">
      <c r="A877" s="820"/>
      <c r="G877" s="286"/>
    </row>
    <row r="878" ht="15.75" customHeight="1">
      <c r="A878" s="820"/>
      <c r="G878" s="286"/>
    </row>
    <row r="879" ht="15.75" customHeight="1">
      <c r="A879" s="820"/>
      <c r="G879" s="286"/>
    </row>
    <row r="880" ht="15.75" customHeight="1">
      <c r="A880" s="820"/>
      <c r="G880" s="286"/>
    </row>
    <row r="881" ht="15.75" customHeight="1">
      <c r="A881" s="820"/>
      <c r="G881" s="286"/>
    </row>
    <row r="882" ht="15.75" customHeight="1">
      <c r="A882" s="820"/>
      <c r="G882" s="286"/>
    </row>
    <row r="883" ht="15.75" customHeight="1">
      <c r="A883" s="820"/>
      <c r="G883" s="286"/>
    </row>
    <row r="884" ht="15.75" customHeight="1">
      <c r="A884" s="820"/>
      <c r="G884" s="286"/>
    </row>
    <row r="885" ht="15.75" customHeight="1">
      <c r="A885" s="820"/>
      <c r="G885" s="286"/>
    </row>
    <row r="886" ht="15.75" customHeight="1">
      <c r="A886" s="820"/>
      <c r="G886" s="286"/>
    </row>
    <row r="887" ht="15.75" customHeight="1">
      <c r="A887" s="820"/>
      <c r="G887" s="286"/>
    </row>
    <row r="888" ht="15.75" customHeight="1">
      <c r="A888" s="820"/>
      <c r="G888" s="286"/>
    </row>
    <row r="889" ht="15.75" customHeight="1">
      <c r="A889" s="820"/>
      <c r="G889" s="286"/>
    </row>
    <row r="890" ht="15.75" customHeight="1">
      <c r="A890" s="820"/>
      <c r="G890" s="286"/>
    </row>
    <row r="891" ht="15.75" customHeight="1">
      <c r="A891" s="820"/>
      <c r="G891" s="286"/>
    </row>
    <row r="892" ht="15.75" customHeight="1">
      <c r="A892" s="820"/>
      <c r="G892" s="286"/>
    </row>
    <row r="893" ht="15.75" customHeight="1">
      <c r="A893" s="820"/>
      <c r="G893" s="286"/>
    </row>
    <row r="894" ht="15.75" customHeight="1">
      <c r="A894" s="820"/>
      <c r="G894" s="286"/>
    </row>
    <row r="895" ht="15.75" customHeight="1">
      <c r="A895" s="820"/>
      <c r="G895" s="286"/>
    </row>
    <row r="896" ht="15.75" customHeight="1">
      <c r="A896" s="820"/>
      <c r="G896" s="286"/>
    </row>
    <row r="897" ht="15.75" customHeight="1">
      <c r="A897" s="820"/>
      <c r="G897" s="286"/>
    </row>
    <row r="898" ht="15.75" customHeight="1">
      <c r="A898" s="820"/>
      <c r="G898" s="286"/>
    </row>
    <row r="899" ht="15.75" customHeight="1">
      <c r="A899" s="820"/>
      <c r="G899" s="286"/>
    </row>
    <row r="900" ht="15.75" customHeight="1">
      <c r="A900" s="820"/>
      <c r="G900" s="286"/>
    </row>
    <row r="901" ht="15.75" customHeight="1">
      <c r="A901" s="820"/>
      <c r="G901" s="286"/>
    </row>
    <row r="902" ht="15.75" customHeight="1">
      <c r="A902" s="820"/>
      <c r="G902" s="286"/>
    </row>
    <row r="903" ht="15.75" customHeight="1">
      <c r="A903" s="820"/>
      <c r="G903" s="286"/>
    </row>
    <row r="904" ht="15.75" customHeight="1">
      <c r="A904" s="820"/>
      <c r="G904" s="286"/>
    </row>
    <row r="905" ht="15.75" customHeight="1">
      <c r="A905" s="820"/>
      <c r="G905" s="286"/>
    </row>
    <row r="906" ht="15.75" customHeight="1">
      <c r="A906" s="820"/>
      <c r="G906" s="286"/>
    </row>
    <row r="907" ht="15.75" customHeight="1">
      <c r="A907" s="820"/>
      <c r="G907" s="286"/>
    </row>
    <row r="908" ht="15.75" customHeight="1">
      <c r="A908" s="820"/>
      <c r="G908" s="286"/>
    </row>
    <row r="909" ht="15.75" customHeight="1">
      <c r="A909" s="820"/>
      <c r="G909" s="286"/>
    </row>
    <row r="910" ht="15.75" customHeight="1">
      <c r="A910" s="820"/>
      <c r="G910" s="286"/>
    </row>
    <row r="911" ht="15.75" customHeight="1">
      <c r="A911" s="820"/>
      <c r="G911" s="286"/>
    </row>
    <row r="912" ht="15.75" customHeight="1">
      <c r="A912" s="820"/>
      <c r="G912" s="286"/>
    </row>
    <row r="913" ht="15.75" customHeight="1">
      <c r="A913" s="820"/>
      <c r="G913" s="286"/>
    </row>
    <row r="914" ht="15.75" customHeight="1">
      <c r="A914" s="820"/>
      <c r="G914" s="286"/>
    </row>
    <row r="915" ht="15.75" customHeight="1">
      <c r="A915" s="820"/>
      <c r="G915" s="286"/>
    </row>
    <row r="916" ht="15.75" customHeight="1">
      <c r="A916" s="820"/>
      <c r="G916" s="286"/>
    </row>
    <row r="917" ht="15.75" customHeight="1">
      <c r="A917" s="820"/>
      <c r="G917" s="286"/>
    </row>
    <row r="918" ht="15.75" customHeight="1">
      <c r="A918" s="820"/>
      <c r="G918" s="286"/>
    </row>
    <row r="919" ht="15.75" customHeight="1">
      <c r="A919" s="820"/>
      <c r="G919" s="286"/>
    </row>
    <row r="920" ht="15.75" customHeight="1">
      <c r="A920" s="820"/>
      <c r="G920" s="286"/>
    </row>
    <row r="921" ht="15.75" customHeight="1">
      <c r="A921" s="820"/>
      <c r="G921" s="286"/>
    </row>
    <row r="922" ht="15.75" customHeight="1">
      <c r="A922" s="820"/>
      <c r="G922" s="286"/>
    </row>
    <row r="923" ht="15.75" customHeight="1">
      <c r="A923" s="820"/>
      <c r="G923" s="286"/>
    </row>
    <row r="924" ht="15.75" customHeight="1">
      <c r="A924" s="820"/>
      <c r="G924" s="286"/>
    </row>
    <row r="925" ht="15.75" customHeight="1">
      <c r="A925" s="820"/>
      <c r="G925" s="286"/>
    </row>
    <row r="926" ht="15.75" customHeight="1">
      <c r="A926" s="820"/>
      <c r="G926" s="286"/>
    </row>
    <row r="927" ht="15.75" customHeight="1">
      <c r="A927" s="820"/>
      <c r="G927" s="286"/>
    </row>
    <row r="928" ht="15.75" customHeight="1">
      <c r="A928" s="820"/>
      <c r="G928" s="286"/>
    </row>
    <row r="929" ht="15.75" customHeight="1">
      <c r="A929" s="820"/>
      <c r="G929" s="286"/>
    </row>
    <row r="930" ht="15.75" customHeight="1">
      <c r="A930" s="820"/>
      <c r="G930" s="286"/>
    </row>
    <row r="931" ht="15.75" customHeight="1">
      <c r="A931" s="820"/>
      <c r="G931" s="286"/>
    </row>
    <row r="932" ht="15.75" customHeight="1">
      <c r="A932" s="820"/>
      <c r="G932" s="286"/>
    </row>
    <row r="933" ht="15.75" customHeight="1">
      <c r="A933" s="820"/>
      <c r="G933" s="286"/>
    </row>
    <row r="934" ht="15.75" customHeight="1">
      <c r="A934" s="820"/>
      <c r="G934" s="286"/>
    </row>
    <row r="935" ht="15.75" customHeight="1">
      <c r="A935" s="820"/>
      <c r="G935" s="286"/>
    </row>
    <row r="936" ht="15.75" customHeight="1">
      <c r="A936" s="820"/>
      <c r="G936" s="286"/>
    </row>
    <row r="937" ht="15.75" customHeight="1">
      <c r="A937" s="820"/>
      <c r="G937" s="286"/>
    </row>
    <row r="938" ht="15.75" customHeight="1">
      <c r="A938" s="820"/>
      <c r="G938" s="286"/>
    </row>
    <row r="939" ht="15.75" customHeight="1">
      <c r="A939" s="820"/>
      <c r="G939" s="286"/>
    </row>
    <row r="940" ht="15.75" customHeight="1">
      <c r="A940" s="820"/>
      <c r="G940" s="286"/>
    </row>
    <row r="941" ht="15.75" customHeight="1">
      <c r="A941" s="820"/>
      <c r="G941" s="286"/>
    </row>
    <row r="942" ht="15.75" customHeight="1">
      <c r="A942" s="820"/>
      <c r="G942" s="286"/>
    </row>
    <row r="943" ht="15.75" customHeight="1">
      <c r="A943" s="820"/>
      <c r="G943" s="286"/>
    </row>
    <row r="944" ht="15.75" customHeight="1">
      <c r="A944" s="820"/>
      <c r="G944" s="286"/>
    </row>
    <row r="945" ht="15.75" customHeight="1">
      <c r="A945" s="820"/>
      <c r="G945" s="286"/>
    </row>
    <row r="946" ht="15.75" customHeight="1">
      <c r="A946" s="820"/>
      <c r="G946" s="286"/>
    </row>
    <row r="947" ht="15.75" customHeight="1">
      <c r="A947" s="820"/>
      <c r="G947" s="286"/>
    </row>
    <row r="948" ht="15.75" customHeight="1">
      <c r="A948" s="820"/>
      <c r="G948" s="286"/>
    </row>
    <row r="949" ht="15.75" customHeight="1">
      <c r="A949" s="820"/>
      <c r="G949" s="286"/>
    </row>
    <row r="950" ht="15.75" customHeight="1">
      <c r="A950" s="820"/>
      <c r="G950" s="286"/>
    </row>
    <row r="951" ht="15.75" customHeight="1">
      <c r="A951" s="820"/>
      <c r="G951" s="286"/>
    </row>
    <row r="952" ht="15.75" customHeight="1">
      <c r="A952" s="820"/>
      <c r="G952" s="286"/>
    </row>
    <row r="953" ht="15.75" customHeight="1">
      <c r="A953" s="820"/>
      <c r="G953" s="286"/>
    </row>
    <row r="954" ht="15.75" customHeight="1">
      <c r="A954" s="820"/>
      <c r="G954" s="286"/>
    </row>
    <row r="955" ht="15.75" customHeight="1">
      <c r="A955" s="820"/>
      <c r="G955" s="286"/>
    </row>
    <row r="956" ht="15.75" customHeight="1">
      <c r="A956" s="820"/>
      <c r="G956" s="286"/>
    </row>
    <row r="957" ht="15.75" customHeight="1">
      <c r="A957" s="820"/>
      <c r="G957" s="286"/>
    </row>
    <row r="958" ht="15.75" customHeight="1">
      <c r="A958" s="820"/>
      <c r="G958" s="286"/>
    </row>
    <row r="959" ht="15.75" customHeight="1">
      <c r="A959" s="820"/>
      <c r="G959" s="286"/>
    </row>
    <row r="960" ht="15.75" customHeight="1">
      <c r="A960" s="820"/>
      <c r="G960" s="286"/>
    </row>
    <row r="961" ht="15.75" customHeight="1">
      <c r="A961" s="820"/>
      <c r="G961" s="286"/>
    </row>
    <row r="962" ht="15.75" customHeight="1">
      <c r="A962" s="820"/>
      <c r="G962" s="286"/>
    </row>
    <row r="963" ht="15.75" customHeight="1">
      <c r="A963" s="820"/>
      <c r="G963" s="286"/>
    </row>
    <row r="964" ht="15.75" customHeight="1">
      <c r="A964" s="820"/>
      <c r="G964" s="286"/>
    </row>
    <row r="965" ht="15.75" customHeight="1">
      <c r="A965" s="820"/>
      <c r="G965" s="286"/>
    </row>
    <row r="966" ht="15.75" customHeight="1">
      <c r="A966" s="820"/>
      <c r="G966" s="286"/>
    </row>
    <row r="967" ht="15.75" customHeight="1">
      <c r="A967" s="820"/>
      <c r="G967" s="286"/>
    </row>
    <row r="968" ht="15.75" customHeight="1">
      <c r="A968" s="820"/>
      <c r="G968" s="286"/>
    </row>
    <row r="969" ht="15.75" customHeight="1">
      <c r="A969" s="820"/>
      <c r="G969" s="286"/>
    </row>
    <row r="970" ht="15.75" customHeight="1">
      <c r="A970" s="820"/>
      <c r="G970" s="286"/>
    </row>
    <row r="971" ht="15.75" customHeight="1">
      <c r="A971" s="820"/>
      <c r="G971" s="286"/>
    </row>
    <row r="972" ht="15.75" customHeight="1">
      <c r="A972" s="820"/>
      <c r="G972" s="286"/>
    </row>
    <row r="973" ht="15.75" customHeight="1">
      <c r="A973" s="820"/>
      <c r="G973" s="286"/>
    </row>
    <row r="974" ht="15.75" customHeight="1">
      <c r="A974" s="820"/>
      <c r="G974" s="286"/>
    </row>
    <row r="975" ht="15.75" customHeight="1">
      <c r="A975" s="820"/>
      <c r="G975" s="286"/>
    </row>
    <row r="976" ht="15.75" customHeight="1">
      <c r="A976" s="820"/>
      <c r="G976" s="286"/>
    </row>
    <row r="977" ht="15.75" customHeight="1">
      <c r="A977" s="820"/>
      <c r="G977" s="286"/>
    </row>
    <row r="978" ht="15.75" customHeight="1">
      <c r="A978" s="820"/>
      <c r="G978" s="286"/>
    </row>
    <row r="979" ht="15.75" customHeight="1">
      <c r="A979" s="820"/>
      <c r="G979" s="286"/>
    </row>
    <row r="980" ht="15.75" customHeight="1">
      <c r="A980" s="820"/>
      <c r="G980" s="286"/>
    </row>
    <row r="981" ht="15.75" customHeight="1">
      <c r="A981" s="820"/>
      <c r="G981" s="286"/>
    </row>
    <row r="982" ht="15.75" customHeight="1">
      <c r="A982" s="820"/>
      <c r="G982" s="286"/>
    </row>
    <row r="983" ht="15.75" customHeight="1">
      <c r="A983" s="820"/>
      <c r="G983" s="286"/>
    </row>
    <row r="984" ht="15.75" customHeight="1">
      <c r="A984" s="820"/>
      <c r="G984" s="286"/>
    </row>
    <row r="985" ht="15.75" customHeight="1">
      <c r="A985" s="820"/>
      <c r="G985" s="286"/>
    </row>
    <row r="986" ht="15.75" customHeight="1">
      <c r="A986" s="820"/>
      <c r="G986" s="286"/>
    </row>
    <row r="987" ht="15.75" customHeight="1">
      <c r="A987" s="820"/>
      <c r="G987" s="286"/>
    </row>
    <row r="988" ht="15.75" customHeight="1">
      <c r="A988" s="820"/>
      <c r="G988" s="286"/>
    </row>
    <row r="989" ht="15.75" customHeight="1">
      <c r="A989" s="820"/>
      <c r="G989" s="286"/>
    </row>
    <row r="990" ht="15.75" customHeight="1">
      <c r="A990" s="820"/>
      <c r="G990" s="286"/>
    </row>
    <row r="991" ht="15.75" customHeight="1">
      <c r="A991" s="820"/>
      <c r="G991" s="286"/>
    </row>
    <row r="992" ht="15.75" customHeight="1">
      <c r="A992" s="820"/>
      <c r="G992" s="286"/>
    </row>
    <row r="993" ht="15.75" customHeight="1">
      <c r="A993" s="820"/>
      <c r="G993" s="286"/>
    </row>
    <row r="994" ht="15.75" customHeight="1">
      <c r="A994" s="820"/>
      <c r="G994" s="286"/>
    </row>
    <row r="995" ht="15.75" customHeight="1">
      <c r="A995" s="820"/>
      <c r="G995" s="286"/>
    </row>
    <row r="996" ht="15.75" customHeight="1">
      <c r="A996" s="820"/>
      <c r="G996" s="286"/>
    </row>
    <row r="997" ht="15.75" customHeight="1">
      <c r="A997" s="820"/>
      <c r="G997" s="286"/>
    </row>
    <row r="998" ht="15.75" customHeight="1">
      <c r="A998" s="820"/>
      <c r="G998" s="286"/>
    </row>
    <row r="999" ht="15.75" customHeight="1">
      <c r="A999" s="820"/>
      <c r="G999" s="286"/>
    </row>
    <row r="1000" ht="15.75" customHeight="1">
      <c r="A1000" s="820"/>
      <c r="G1000" s="286"/>
    </row>
    <row r="1001" ht="15.75" customHeight="1">
      <c r="A1001" s="820"/>
      <c r="G1001" s="286"/>
    </row>
    <row r="1002" ht="15.75" customHeight="1">
      <c r="A1002" s="820"/>
      <c r="G1002" s="286"/>
    </row>
    <row r="1003" ht="15.75" customHeight="1">
      <c r="A1003" s="820"/>
      <c r="G1003" s="286"/>
    </row>
    <row r="1004" ht="15.75" customHeight="1">
      <c r="A1004" s="820"/>
      <c r="G1004" s="286"/>
    </row>
    <row r="1005" ht="15.75" customHeight="1">
      <c r="A1005" s="820"/>
      <c r="G1005" s="286"/>
    </row>
    <row r="1006" ht="15.75" customHeight="1">
      <c r="A1006" s="820"/>
      <c r="G1006" s="286"/>
    </row>
    <row r="1007" ht="15.75" customHeight="1">
      <c r="A1007" s="820"/>
      <c r="G1007" s="286"/>
    </row>
    <row r="1008" ht="15.75" customHeight="1">
      <c r="A1008" s="820"/>
      <c r="G1008" s="286"/>
    </row>
    <row r="1009" ht="15.75" customHeight="1">
      <c r="A1009" s="820"/>
      <c r="G1009" s="286"/>
    </row>
    <row r="1010" ht="15.75" customHeight="1">
      <c r="A1010" s="820"/>
      <c r="G1010" s="286"/>
    </row>
    <row r="1011" ht="15.75" customHeight="1">
      <c r="A1011" s="820"/>
      <c r="G1011" s="286"/>
    </row>
    <row r="1012" ht="15.75" customHeight="1">
      <c r="A1012" s="820"/>
      <c r="G1012" s="286"/>
    </row>
    <row r="1013" ht="15.75" customHeight="1">
      <c r="A1013" s="820"/>
      <c r="G1013" s="286"/>
    </row>
  </sheetData>
  <printOptions/>
  <pageMargins bottom="0.75" footer="0.0" header="0.0" left="0.7" right="0.7" top="0.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42.57"/>
    <col customWidth="1" min="3" max="3" width="41.86"/>
    <col customWidth="1" min="4" max="4" width="31.86"/>
    <col customWidth="1" min="5" max="6" width="24.86"/>
    <col customWidth="1" min="7" max="7" width="33.29"/>
    <col customWidth="1" min="8" max="8" width="68.86"/>
    <col customWidth="1" min="9" max="9" width="57.86"/>
    <col customWidth="1" min="10" max="10" width="145.71"/>
    <col customWidth="1" min="11" max="13" width="53.57"/>
    <col customWidth="1" min="14" max="14" width="10.71"/>
    <col customWidth="1" min="15" max="15" width="37.43"/>
    <col customWidth="1" min="16" max="19" width="10.71"/>
    <col customWidth="1" min="20" max="20" width="26.57"/>
    <col customWidth="1" min="21" max="21" width="10.71"/>
    <col customWidth="1" min="22" max="22" width="28.14"/>
    <col customWidth="1" min="23" max="23" width="59.86"/>
  </cols>
  <sheetData>
    <row r="1">
      <c r="A1" s="828" t="s">
        <v>0</v>
      </c>
      <c r="B1" s="829" t="s">
        <v>1</v>
      </c>
      <c r="C1" s="829"/>
      <c r="D1" s="829" t="s">
        <v>8856</v>
      </c>
      <c r="E1" s="829" t="s">
        <v>3</v>
      </c>
      <c r="F1" s="829" t="s">
        <v>4</v>
      </c>
      <c r="G1" s="829" t="s">
        <v>5164</v>
      </c>
      <c r="H1" s="829" t="s">
        <v>2509</v>
      </c>
      <c r="I1" s="830" t="s">
        <v>8857</v>
      </c>
      <c r="J1" s="831"/>
      <c r="K1" s="831"/>
      <c r="L1" s="831"/>
      <c r="M1" s="832" t="s">
        <v>8858</v>
      </c>
      <c r="N1" s="833" t="s">
        <v>0</v>
      </c>
      <c r="O1" s="833" t="s">
        <v>7</v>
      </c>
      <c r="P1" s="833" t="s">
        <v>3</v>
      </c>
      <c r="Q1" s="834" t="s">
        <v>8859</v>
      </c>
      <c r="R1" s="833" t="s">
        <v>1966</v>
      </c>
      <c r="S1" s="835"/>
      <c r="T1" s="835"/>
      <c r="U1" s="836"/>
      <c r="V1" s="835"/>
      <c r="W1" s="835"/>
    </row>
    <row r="2">
      <c r="A2" s="837" t="s">
        <v>8860</v>
      </c>
      <c r="B2" s="838" t="s">
        <v>8861</v>
      </c>
      <c r="C2" s="838" t="s">
        <v>1755</v>
      </c>
      <c r="D2" s="838" t="s">
        <v>33</v>
      </c>
      <c r="E2" s="838" t="s">
        <v>34</v>
      </c>
      <c r="F2" s="838" t="s">
        <v>8862</v>
      </c>
      <c r="G2" s="838" t="s">
        <v>8863</v>
      </c>
      <c r="H2" s="838" t="s">
        <v>8864</v>
      </c>
      <c r="I2" s="839" t="s">
        <v>8865</v>
      </c>
      <c r="J2" s="840"/>
      <c r="K2" s="840"/>
      <c r="L2" s="840"/>
      <c r="M2" s="841"/>
      <c r="N2" s="842"/>
      <c r="O2" s="842"/>
      <c r="P2" s="842"/>
      <c r="Q2" s="842"/>
      <c r="R2" s="842"/>
      <c r="S2" s="843" t="s">
        <v>8866</v>
      </c>
      <c r="T2" s="843" t="s">
        <v>5168</v>
      </c>
      <c r="U2" s="844" t="s">
        <v>5164</v>
      </c>
      <c r="V2" s="845" t="s">
        <v>8867</v>
      </c>
      <c r="W2" s="846" t="s">
        <v>8868</v>
      </c>
    </row>
    <row r="3">
      <c r="A3" s="847" t="s">
        <v>8869</v>
      </c>
      <c r="B3" s="848" t="s">
        <v>8870</v>
      </c>
      <c r="C3" s="848" t="s">
        <v>1755</v>
      </c>
      <c r="D3" s="848" t="s">
        <v>33</v>
      </c>
      <c r="E3" s="848" t="s">
        <v>53</v>
      </c>
      <c r="F3" s="848" t="s">
        <v>8862</v>
      </c>
      <c r="G3" s="848" t="s">
        <v>8871</v>
      </c>
      <c r="H3" s="848"/>
      <c r="I3" s="849" t="s">
        <v>2271</v>
      </c>
      <c r="J3" s="850"/>
      <c r="K3" s="850"/>
      <c r="L3" s="850"/>
      <c r="M3" s="851">
        <v>1.0</v>
      </c>
      <c r="N3" s="852" t="s">
        <v>8872</v>
      </c>
      <c r="O3" s="852" t="s">
        <v>8873</v>
      </c>
      <c r="P3" s="853">
        <v>1.0</v>
      </c>
      <c r="Q3" s="852" t="s">
        <v>4657</v>
      </c>
      <c r="R3" s="854" t="s">
        <v>99</v>
      </c>
      <c r="S3" s="855" t="s">
        <v>42</v>
      </c>
      <c r="T3" s="856" t="s">
        <v>8874</v>
      </c>
      <c r="U3" s="857" t="s">
        <v>107</v>
      </c>
      <c r="V3" s="858"/>
      <c r="W3" s="858" t="str">
        <f t="shared" ref="W3:W30" si="1">CONCATENATE(O3," CON EL GIRO ",Q3, " TIENE CONTRATO ",U3," ",R3," / EXISTE EN EL SISTEMA GAD: ",S3," /VIGENCIA DEL CONTRATO ",T3," ",V3)</f>
        <v>BRITO CARDENAS MARIA TRANSITO CON EL GIRO Frutas TIENE CONTRATO VIGENTE ATENDIDO POR TERCEROS / EXISTE EN EL SISTEMA GAD: si /VIGENCIA DEL CONTRATO Enero/2016 - Diciembre/2020 </v>
      </c>
    </row>
    <row r="4">
      <c r="A4" s="837" t="s">
        <v>8875</v>
      </c>
      <c r="B4" s="838" t="s">
        <v>8876</v>
      </c>
      <c r="C4" s="838" t="s">
        <v>1755</v>
      </c>
      <c r="D4" s="838" t="s">
        <v>33</v>
      </c>
      <c r="E4" s="838" t="s">
        <v>66</v>
      </c>
      <c r="F4" s="838" t="s">
        <v>8862</v>
      </c>
      <c r="G4" s="838" t="s">
        <v>122</v>
      </c>
      <c r="H4" s="838"/>
      <c r="I4" s="839" t="s">
        <v>8877</v>
      </c>
      <c r="J4" s="850"/>
      <c r="K4" s="850"/>
      <c r="L4" s="850"/>
      <c r="M4" s="859">
        <v>2.0</v>
      </c>
      <c r="N4" s="860" t="s">
        <v>8878</v>
      </c>
      <c r="O4" s="860" t="s">
        <v>8879</v>
      </c>
      <c r="P4" s="861">
        <v>2.0</v>
      </c>
      <c r="Q4" s="860" t="s">
        <v>4657</v>
      </c>
      <c r="R4" s="860" t="s">
        <v>2271</v>
      </c>
      <c r="S4" s="855" t="s">
        <v>42</v>
      </c>
      <c r="T4" s="856" t="s">
        <v>8874</v>
      </c>
      <c r="U4" s="857" t="s">
        <v>107</v>
      </c>
      <c r="V4" s="858"/>
      <c r="W4" s="858" t="str">
        <f t="shared" si="1"/>
        <v>MOLINA ROMERO BLANCA LEONOR CON EL GIRO Frutas TIENE CONTRATO VIGENTE VACIO / EXISTE EN EL SISTEMA GAD: si /VIGENCIA DEL CONTRATO Enero/2016 - Diciembre/2020 </v>
      </c>
    </row>
    <row r="5">
      <c r="A5" s="847" t="s">
        <v>8880</v>
      </c>
      <c r="B5" s="848" t="s">
        <v>8881</v>
      </c>
      <c r="C5" s="848" t="s">
        <v>1755</v>
      </c>
      <c r="D5" s="848" t="s">
        <v>33</v>
      </c>
      <c r="E5" s="848" t="s">
        <v>73</v>
      </c>
      <c r="F5" s="848" t="s">
        <v>8862</v>
      </c>
      <c r="G5" s="848" t="s">
        <v>6340</v>
      </c>
      <c r="H5" s="848"/>
      <c r="I5" s="849" t="s">
        <v>5457</v>
      </c>
      <c r="J5" s="850"/>
      <c r="K5" s="850"/>
      <c r="L5" s="850"/>
      <c r="M5" s="862">
        <v>3.0</v>
      </c>
      <c r="N5" s="856" t="s">
        <v>8882</v>
      </c>
      <c r="O5" s="856" t="s">
        <v>8883</v>
      </c>
      <c r="P5" s="863">
        <v>3.0</v>
      </c>
      <c r="Q5" s="856" t="s">
        <v>4657</v>
      </c>
      <c r="R5" s="864" t="s">
        <v>44</v>
      </c>
      <c r="S5" s="855" t="s">
        <v>42</v>
      </c>
      <c r="T5" s="856" t="s">
        <v>8874</v>
      </c>
      <c r="U5" s="857" t="s">
        <v>107</v>
      </c>
      <c r="V5" s="858"/>
      <c r="W5" s="858" t="str">
        <f t="shared" si="1"/>
        <v>SAQUINAULA MEJIA ELVIA ROSA CON EL GIRO Frutas TIENE CONTRATO VIGENTE SIN NOVEDAD / EXISTE EN EL SISTEMA GAD: si /VIGENCIA DEL CONTRATO Enero/2016 - Diciembre/2020 </v>
      </c>
    </row>
    <row r="6">
      <c r="A6" s="837" t="s">
        <v>8884</v>
      </c>
      <c r="B6" s="838" t="s">
        <v>8885</v>
      </c>
      <c r="C6" s="838" t="s">
        <v>1755</v>
      </c>
      <c r="D6" s="838" t="s">
        <v>33</v>
      </c>
      <c r="E6" s="838" t="s">
        <v>82</v>
      </c>
      <c r="F6" s="838" t="s">
        <v>8862</v>
      </c>
      <c r="G6" s="838" t="s">
        <v>8871</v>
      </c>
      <c r="H6" s="838"/>
      <c r="I6" s="839" t="s">
        <v>8886</v>
      </c>
      <c r="J6" s="850"/>
      <c r="K6" s="850"/>
      <c r="L6" s="850"/>
      <c r="M6" s="862">
        <v>4.0</v>
      </c>
      <c r="N6" s="856" t="s">
        <v>8887</v>
      </c>
      <c r="O6" s="856" t="s">
        <v>8888</v>
      </c>
      <c r="P6" s="863">
        <v>4.0</v>
      </c>
      <c r="Q6" s="856" t="s">
        <v>4657</v>
      </c>
      <c r="R6" s="856" t="s">
        <v>44</v>
      </c>
      <c r="S6" s="855" t="s">
        <v>42</v>
      </c>
      <c r="T6" s="856" t="s">
        <v>8889</v>
      </c>
      <c r="U6" s="857" t="s">
        <v>107</v>
      </c>
      <c r="V6" s="858"/>
      <c r="W6" s="858" t="str">
        <f t="shared" si="1"/>
        <v>JIMBO MARIA CONCEPCION CON EL GIRO Frutas TIENE CONTRATO VIGENTE SIN NOVEDAD / EXISTE EN EL SISTEMA GAD: si /VIGENCIA DEL CONTRATO Enero/2018 - diciembre/2020 </v>
      </c>
    </row>
    <row r="7">
      <c r="A7" s="847" t="s">
        <v>8890</v>
      </c>
      <c r="B7" s="848"/>
      <c r="C7" s="848"/>
      <c r="D7" s="848"/>
      <c r="E7" s="848" t="s">
        <v>89</v>
      </c>
      <c r="F7" s="848"/>
      <c r="G7" s="848"/>
      <c r="H7" s="848" t="s">
        <v>2271</v>
      </c>
      <c r="I7" s="847" t="s">
        <v>8890</v>
      </c>
      <c r="J7" s="850"/>
      <c r="K7" s="850"/>
      <c r="L7" s="850"/>
      <c r="M7" s="859">
        <v>5.0</v>
      </c>
      <c r="N7" s="860" t="s">
        <v>8891</v>
      </c>
      <c r="O7" s="860" t="s">
        <v>8892</v>
      </c>
      <c r="P7" s="861">
        <v>5.0</v>
      </c>
      <c r="Q7" s="860" t="s">
        <v>4657</v>
      </c>
      <c r="R7" s="860" t="s">
        <v>8893</v>
      </c>
      <c r="S7" s="855" t="s">
        <v>42</v>
      </c>
      <c r="T7" s="856" t="s">
        <v>8874</v>
      </c>
      <c r="U7" s="857" t="s">
        <v>107</v>
      </c>
      <c r="V7" s="858"/>
      <c r="W7" s="858" t="str">
        <f t="shared" si="1"/>
        <v>ZAMORA SACAQUIRIN OLGA BEATRIZ CON EL GIRO Frutas TIENE CONTRATO VIGENTE CERRADO ABANDONADO BODEGA / EXISTE EN EL SISTEMA GAD: si /VIGENCIA DEL CONTRATO Enero/2016 - Diciembre/2020 </v>
      </c>
    </row>
    <row r="8">
      <c r="A8" s="837"/>
      <c r="B8" s="838"/>
      <c r="C8" s="838"/>
      <c r="D8" s="838"/>
      <c r="E8" s="838" t="s">
        <v>97</v>
      </c>
      <c r="F8" s="838"/>
      <c r="G8" s="838"/>
      <c r="H8" s="838" t="s">
        <v>2271</v>
      </c>
      <c r="I8" s="839" t="s">
        <v>2271</v>
      </c>
      <c r="J8" s="850"/>
      <c r="K8" s="850"/>
      <c r="L8" s="850"/>
      <c r="M8" s="859">
        <v>6.0</v>
      </c>
      <c r="N8" s="860" t="s">
        <v>8894</v>
      </c>
      <c r="O8" s="860" t="s">
        <v>8894</v>
      </c>
      <c r="P8" s="861">
        <v>6.0</v>
      </c>
      <c r="Q8" s="860" t="s">
        <v>4657</v>
      </c>
      <c r="R8" s="860" t="s">
        <v>2271</v>
      </c>
      <c r="S8" s="865" t="s">
        <v>98</v>
      </c>
      <c r="T8" s="860" t="s">
        <v>8895</v>
      </c>
      <c r="U8" s="866" t="s">
        <v>41</v>
      </c>
      <c r="V8" s="858" t="s">
        <v>6835</v>
      </c>
      <c r="W8" s="858" t="str">
        <f t="shared" si="1"/>
        <v>vacio EXT-20769-2020 CON EL GIRO Frutas TIENE CONTRATO CADUCADO VACIO / EXISTE EN EL SISTEMA GAD: no /VIGENCIA DEL CONTRATO NO TIENE CONTRATO libre</v>
      </c>
    </row>
    <row r="9">
      <c r="A9" s="847"/>
      <c r="B9" s="848"/>
      <c r="C9" s="848"/>
      <c r="D9" s="848"/>
      <c r="E9" s="848" t="s">
        <v>104</v>
      </c>
      <c r="F9" s="848"/>
      <c r="G9" s="848"/>
      <c r="H9" s="848" t="s">
        <v>2271</v>
      </c>
      <c r="I9" s="849" t="s">
        <v>2271</v>
      </c>
      <c r="J9" s="850"/>
      <c r="K9" s="850"/>
      <c r="L9" s="850"/>
      <c r="M9" s="859">
        <v>7.0</v>
      </c>
      <c r="N9" s="860" t="s">
        <v>8894</v>
      </c>
      <c r="O9" s="860" t="s">
        <v>8894</v>
      </c>
      <c r="P9" s="861">
        <v>7.0</v>
      </c>
      <c r="Q9" s="860" t="s">
        <v>4657</v>
      </c>
      <c r="R9" s="860" t="s">
        <v>2271</v>
      </c>
      <c r="S9" s="865" t="s">
        <v>98</v>
      </c>
      <c r="T9" s="860" t="s">
        <v>8895</v>
      </c>
      <c r="U9" s="866" t="s">
        <v>41</v>
      </c>
      <c r="V9" s="858" t="s">
        <v>6835</v>
      </c>
      <c r="W9" s="858" t="str">
        <f t="shared" si="1"/>
        <v>vacio EXT-20769-2020 CON EL GIRO Frutas TIENE CONTRATO CADUCADO VACIO / EXISTE EN EL SISTEMA GAD: no /VIGENCIA DEL CONTRATO NO TIENE CONTRATO libre</v>
      </c>
    </row>
    <row r="10">
      <c r="A10" s="837"/>
      <c r="B10" s="838"/>
      <c r="C10" s="838"/>
      <c r="D10" s="838"/>
      <c r="E10" s="838" t="s">
        <v>116</v>
      </c>
      <c r="F10" s="838"/>
      <c r="G10" s="838"/>
      <c r="H10" s="838" t="s">
        <v>2271</v>
      </c>
      <c r="I10" s="839" t="s">
        <v>2271</v>
      </c>
      <c r="J10" s="850"/>
      <c r="K10" s="850"/>
      <c r="L10" s="850"/>
      <c r="M10" s="851">
        <v>8.0</v>
      </c>
      <c r="N10" s="852" t="s">
        <v>8896</v>
      </c>
      <c r="O10" s="852" t="s">
        <v>8897</v>
      </c>
      <c r="P10" s="853">
        <v>8.0</v>
      </c>
      <c r="Q10" s="852" t="s">
        <v>4657</v>
      </c>
      <c r="R10" s="860" t="s">
        <v>8894</v>
      </c>
      <c r="S10" s="855" t="s">
        <v>42</v>
      </c>
      <c r="T10" s="856" t="s">
        <v>8874</v>
      </c>
      <c r="U10" s="857" t="s">
        <v>107</v>
      </c>
      <c r="V10" s="858"/>
      <c r="W10" s="858" t="str">
        <f t="shared" si="1"/>
        <v>SACAQUIRIN ARGÜELLO ANA MARIA CON EL GIRO Frutas TIENE CONTRATO VIGENTE vacio EXT-20769-2020 / EXISTE EN EL SISTEMA GAD: si /VIGENCIA DEL CONTRATO Enero/2016 - Diciembre/2020 </v>
      </c>
    </row>
    <row r="11" ht="29.25" customHeight="1">
      <c r="A11" s="847" t="s">
        <v>8898</v>
      </c>
      <c r="B11" s="848" t="s">
        <v>8899</v>
      </c>
      <c r="C11" s="848" t="s">
        <v>1755</v>
      </c>
      <c r="D11" s="848" t="s">
        <v>33</v>
      </c>
      <c r="E11" s="848" t="s">
        <v>113</v>
      </c>
      <c r="F11" s="848" t="s">
        <v>8862</v>
      </c>
      <c r="G11" s="848" t="s">
        <v>5655</v>
      </c>
      <c r="H11" s="848"/>
      <c r="I11" s="849" t="s">
        <v>8900</v>
      </c>
      <c r="J11" s="850"/>
      <c r="K11" s="850"/>
      <c r="L11" s="850"/>
      <c r="M11" s="851">
        <v>9.0</v>
      </c>
      <c r="N11" s="852" t="s">
        <v>8901</v>
      </c>
      <c r="O11" s="852" t="s">
        <v>8902</v>
      </c>
      <c r="P11" s="853">
        <v>9.0</v>
      </c>
      <c r="Q11" s="852" t="s">
        <v>4657</v>
      </c>
      <c r="R11" s="852" t="s">
        <v>99</v>
      </c>
      <c r="S11" s="855" t="s">
        <v>42</v>
      </c>
      <c r="T11" s="860" t="s">
        <v>8903</v>
      </c>
      <c r="U11" s="866" t="s">
        <v>41</v>
      </c>
      <c r="V11" s="858" t="s">
        <v>8904</v>
      </c>
      <c r="W11" s="858" t="str">
        <f t="shared" si="1"/>
        <v>CALDERON ZHININ MARIA DEL CARMEN CON EL GIRO Frutas TIENE CONTRATO CADUCADO ATENDIDO POR TERCEROS / EXISTE EN EL SISTEMA GAD: si /VIGENCIA DEL CONTRATO Julio/2013-Junio/2015 se envia papeles para renovaciòn</v>
      </c>
    </row>
    <row r="12" ht="29.25" customHeight="1">
      <c r="A12" s="837" t="s">
        <v>8905</v>
      </c>
      <c r="B12" s="838" t="s">
        <v>8906</v>
      </c>
      <c r="C12" s="838" t="s">
        <v>1755</v>
      </c>
      <c r="D12" s="838" t="s">
        <v>33</v>
      </c>
      <c r="E12" s="838" t="s">
        <v>121</v>
      </c>
      <c r="F12" s="838" t="s">
        <v>8862</v>
      </c>
      <c r="G12" s="838" t="s">
        <v>8907</v>
      </c>
      <c r="H12" s="838"/>
      <c r="I12" s="839" t="s">
        <v>6525</v>
      </c>
      <c r="J12" s="850"/>
      <c r="K12" s="850"/>
      <c r="L12" s="850"/>
      <c r="M12" s="862">
        <v>10.0</v>
      </c>
      <c r="N12" s="856" t="s">
        <v>8908</v>
      </c>
      <c r="O12" s="856" t="s">
        <v>8909</v>
      </c>
      <c r="P12" s="863">
        <v>10.0</v>
      </c>
      <c r="Q12" s="856" t="s">
        <v>4657</v>
      </c>
      <c r="R12" s="864" t="s">
        <v>44</v>
      </c>
      <c r="S12" s="865" t="s">
        <v>98</v>
      </c>
      <c r="T12" s="860" t="s">
        <v>8910</v>
      </c>
      <c r="U12" s="866" t="s">
        <v>41</v>
      </c>
      <c r="V12" s="858" t="s">
        <v>8904</v>
      </c>
      <c r="W12" s="858" t="str">
        <f t="shared" si="1"/>
        <v>CAJAMARCA CARDENAS ANA DEL TRANSITO  CON EL GIRO Frutas TIENE CONTRATO CADUCADO SIN NOVEDAD / EXISTE EN EL SISTEMA GAD: no /VIGENCIA DEL CONTRATO Diciembre/2014-Noviembre/2016 se envia papeles para renovaciòn</v>
      </c>
    </row>
    <row r="13" ht="29.25" customHeight="1">
      <c r="A13" s="847" t="s">
        <v>8911</v>
      </c>
      <c r="B13" s="848" t="s">
        <v>8912</v>
      </c>
      <c r="C13" s="848" t="s">
        <v>1755</v>
      </c>
      <c r="D13" s="848" t="s">
        <v>33</v>
      </c>
      <c r="E13" s="848" t="s">
        <v>128</v>
      </c>
      <c r="F13" s="848" t="s">
        <v>8862</v>
      </c>
      <c r="G13" s="848" t="s">
        <v>8871</v>
      </c>
      <c r="H13" s="848"/>
      <c r="I13" s="849" t="s">
        <v>8913</v>
      </c>
      <c r="J13" s="850"/>
      <c r="K13" s="850"/>
      <c r="L13" s="850"/>
      <c r="M13" s="862">
        <v>11.0</v>
      </c>
      <c r="N13" s="856" t="s">
        <v>8914</v>
      </c>
      <c r="O13" s="856" t="s">
        <v>8915</v>
      </c>
      <c r="P13" s="863">
        <v>11.0</v>
      </c>
      <c r="Q13" s="856" t="s">
        <v>4657</v>
      </c>
      <c r="R13" s="864" t="s">
        <v>44</v>
      </c>
      <c r="S13" s="855" t="s">
        <v>42</v>
      </c>
      <c r="T13" s="856" t="s">
        <v>8874</v>
      </c>
      <c r="U13" s="857" t="s">
        <v>107</v>
      </c>
      <c r="V13" s="858"/>
      <c r="W13" s="858" t="str">
        <f t="shared" si="1"/>
        <v>CARDENAS FLORES CARMEN JACINTA CON EL GIRO Frutas TIENE CONTRATO VIGENTE SIN NOVEDAD / EXISTE EN EL SISTEMA GAD: si /VIGENCIA DEL CONTRATO Enero/2016 - Diciembre/2020 </v>
      </c>
    </row>
    <row r="14" ht="29.25" customHeight="1">
      <c r="A14" s="837" t="s">
        <v>8916</v>
      </c>
      <c r="B14" s="838" t="s">
        <v>8917</v>
      </c>
      <c r="C14" s="838" t="s">
        <v>1755</v>
      </c>
      <c r="D14" s="838" t="s">
        <v>33</v>
      </c>
      <c r="E14" s="838" t="s">
        <v>137</v>
      </c>
      <c r="F14" s="838" t="s">
        <v>8862</v>
      </c>
      <c r="G14" s="838" t="s">
        <v>8871</v>
      </c>
      <c r="H14" s="838"/>
      <c r="I14" s="839" t="s">
        <v>8918</v>
      </c>
      <c r="J14" s="850"/>
      <c r="K14" s="850"/>
      <c r="L14" s="850"/>
      <c r="M14" s="862">
        <v>12.0</v>
      </c>
      <c r="N14" s="856" t="s">
        <v>8919</v>
      </c>
      <c r="O14" s="856" t="s">
        <v>8920</v>
      </c>
      <c r="P14" s="863">
        <v>12.0</v>
      </c>
      <c r="Q14" s="856" t="s">
        <v>4657</v>
      </c>
      <c r="R14" s="856" t="s">
        <v>44</v>
      </c>
      <c r="S14" s="855" t="s">
        <v>42</v>
      </c>
      <c r="T14" s="856" t="s">
        <v>8874</v>
      </c>
      <c r="U14" s="857" t="s">
        <v>107</v>
      </c>
      <c r="V14" s="858"/>
      <c r="W14" s="858" t="str">
        <f t="shared" si="1"/>
        <v>ORTEGA CARDENAS MARIA GUADALUPE CON EL GIRO Frutas TIENE CONTRATO VIGENTE SIN NOVEDAD / EXISTE EN EL SISTEMA GAD: si /VIGENCIA DEL CONTRATO Enero/2016 - Diciembre/2020 </v>
      </c>
    </row>
    <row r="15">
      <c r="A15" s="847" t="s">
        <v>8921</v>
      </c>
      <c r="B15" s="848" t="s">
        <v>8922</v>
      </c>
      <c r="C15" s="848" t="s">
        <v>1755</v>
      </c>
      <c r="D15" s="848" t="s">
        <v>33</v>
      </c>
      <c r="E15" s="848" t="s">
        <v>144</v>
      </c>
      <c r="F15" s="848" t="s">
        <v>8862</v>
      </c>
      <c r="G15" s="848" t="s">
        <v>105</v>
      </c>
      <c r="H15" s="848"/>
      <c r="I15" s="849" t="s">
        <v>44</v>
      </c>
      <c r="J15" s="850"/>
      <c r="K15" s="850"/>
      <c r="L15" s="850"/>
      <c r="M15" s="851">
        <v>13.0</v>
      </c>
      <c r="N15" s="852" t="s">
        <v>8923</v>
      </c>
      <c r="O15" s="852" t="s">
        <v>8924</v>
      </c>
      <c r="P15" s="853">
        <v>13.0</v>
      </c>
      <c r="Q15" s="852" t="s">
        <v>4657</v>
      </c>
      <c r="R15" s="854" t="s">
        <v>99</v>
      </c>
      <c r="S15" s="855" t="s">
        <v>42</v>
      </c>
      <c r="T15" s="856" t="s">
        <v>8874</v>
      </c>
      <c r="U15" s="857" t="s">
        <v>107</v>
      </c>
      <c r="V15" s="858"/>
      <c r="W15" s="858" t="str">
        <f t="shared" si="1"/>
        <v>ORTEGA CARDENAS DIANA CARMELA CON EL GIRO Frutas TIENE CONTRATO VIGENTE ATENDIDO POR TERCEROS / EXISTE EN EL SISTEMA GAD: si /VIGENCIA DEL CONTRATO Enero/2016 - Diciembre/2020 </v>
      </c>
    </row>
    <row r="16">
      <c r="A16" s="837"/>
      <c r="B16" s="838"/>
      <c r="C16" s="838"/>
      <c r="D16" s="838"/>
      <c r="E16" s="838" t="s">
        <v>156</v>
      </c>
      <c r="F16" s="838"/>
      <c r="G16" s="838"/>
      <c r="H16" s="838"/>
      <c r="I16" s="839" t="s">
        <v>8925</v>
      </c>
      <c r="J16" s="867"/>
      <c r="K16" s="867"/>
      <c r="L16" s="867"/>
      <c r="M16" s="868">
        <v>14.0</v>
      </c>
      <c r="N16" s="852" t="s">
        <v>8926</v>
      </c>
      <c r="O16" s="852" t="s">
        <v>8927</v>
      </c>
      <c r="P16" s="853">
        <v>14.0</v>
      </c>
      <c r="Q16" s="852" t="s">
        <v>4657</v>
      </c>
      <c r="R16" s="852" t="s">
        <v>8928</v>
      </c>
      <c r="S16" s="855" t="s">
        <v>42</v>
      </c>
      <c r="T16" s="869">
        <v>48030.0</v>
      </c>
      <c r="U16" s="857" t="s">
        <v>107</v>
      </c>
      <c r="V16" s="858" t="s">
        <v>8929</v>
      </c>
      <c r="W16" s="858" t="str">
        <f t="shared" si="1"/>
        <v>BACUILIMA SUQUINAULA MAYRA ALEXANDRA CON EL GIRO Frutas TIENE CONTRATO VIGENTE sin novedad / EXISTE EN EL SISTEMA GAD: si /VIGENCIA DEL CONTRATO 48030 CAMBIO DE PUESTO 15 INTERNO</v>
      </c>
    </row>
    <row r="17">
      <c r="A17" s="847" t="s">
        <v>8930</v>
      </c>
      <c r="B17" s="848" t="s">
        <v>8931</v>
      </c>
      <c r="C17" s="848" t="s">
        <v>1755</v>
      </c>
      <c r="D17" s="848" t="s">
        <v>33</v>
      </c>
      <c r="E17" s="848" t="s">
        <v>165</v>
      </c>
      <c r="F17" s="848" t="s">
        <v>8862</v>
      </c>
      <c r="G17" s="848" t="s">
        <v>6340</v>
      </c>
      <c r="H17" s="848"/>
      <c r="I17" s="849" t="s">
        <v>44</v>
      </c>
      <c r="J17" s="850"/>
      <c r="K17" s="850"/>
      <c r="L17" s="850"/>
      <c r="M17" s="870" t="s">
        <v>8932</v>
      </c>
      <c r="N17" s="871"/>
      <c r="O17" s="871"/>
      <c r="P17" s="871"/>
      <c r="Q17" s="871"/>
      <c r="R17" s="842"/>
      <c r="S17" s="858"/>
      <c r="T17" s="858"/>
      <c r="U17" s="872"/>
      <c r="V17" s="858"/>
      <c r="W17" s="858" t="str">
        <f t="shared" si="1"/>
        <v> CON EL GIRO  TIENE CONTRATO   / EXISTE EN EL SISTEMA GAD:  /VIGENCIA DEL CONTRATO  </v>
      </c>
    </row>
    <row r="18">
      <c r="A18" s="837" t="s">
        <v>8933</v>
      </c>
      <c r="B18" s="838" t="s">
        <v>8934</v>
      </c>
      <c r="C18" s="838" t="s">
        <v>1755</v>
      </c>
      <c r="D18" s="838" t="s">
        <v>33</v>
      </c>
      <c r="E18" s="838" t="s">
        <v>172</v>
      </c>
      <c r="F18" s="838" t="s">
        <v>8862</v>
      </c>
      <c r="G18" s="838" t="s">
        <v>8871</v>
      </c>
      <c r="H18" s="838"/>
      <c r="I18" s="839" t="s">
        <v>2271</v>
      </c>
      <c r="J18" s="850"/>
      <c r="K18" s="850"/>
      <c r="L18" s="850"/>
      <c r="M18" s="851">
        <v>16.0</v>
      </c>
      <c r="N18" s="852" t="s">
        <v>8935</v>
      </c>
      <c r="O18" s="852" t="s">
        <v>8936</v>
      </c>
      <c r="P18" s="853">
        <v>16.0</v>
      </c>
      <c r="Q18" s="852" t="s">
        <v>4657</v>
      </c>
      <c r="R18" s="852" t="s">
        <v>99</v>
      </c>
      <c r="S18" s="855" t="s">
        <v>42</v>
      </c>
      <c r="T18" s="856" t="s">
        <v>8937</v>
      </c>
      <c r="U18" s="857" t="s">
        <v>107</v>
      </c>
      <c r="V18" s="858"/>
      <c r="W18" s="858" t="str">
        <f t="shared" si="1"/>
        <v>ASTUDILLO SAENZ JOSE SALVADOR  CON EL GIRO Frutas TIENE CONTRATO VIGENTE ATENDIDO POR TERCEROS / EXISTE EN EL SISTEMA GAD: si /VIGENCIA DEL CONTRATO Diciembre/2018 - Noviembre/2020 </v>
      </c>
    </row>
    <row r="19">
      <c r="A19" s="847"/>
      <c r="B19" s="848"/>
      <c r="C19" s="848"/>
      <c r="D19" s="848"/>
      <c r="E19" s="848" t="s">
        <v>179</v>
      </c>
      <c r="F19" s="848"/>
      <c r="G19" s="848"/>
      <c r="H19" s="848"/>
      <c r="I19" s="849" t="s">
        <v>2271</v>
      </c>
      <c r="J19" s="850"/>
      <c r="K19" s="850"/>
      <c r="L19" s="850"/>
      <c r="M19" s="859">
        <v>17.0</v>
      </c>
      <c r="N19" s="860" t="s">
        <v>8938</v>
      </c>
      <c r="O19" s="860" t="s">
        <v>8939</v>
      </c>
      <c r="P19" s="861">
        <v>17.0</v>
      </c>
      <c r="Q19" s="860" t="s">
        <v>4657</v>
      </c>
      <c r="R19" s="873" t="s">
        <v>2271</v>
      </c>
      <c r="S19" s="855" t="s">
        <v>42</v>
      </c>
      <c r="T19" s="856" t="s">
        <v>8874</v>
      </c>
      <c r="U19" s="857" t="s">
        <v>107</v>
      </c>
      <c r="V19" s="858"/>
      <c r="W19" s="858" t="str">
        <f t="shared" si="1"/>
        <v>ORTEGA CARDENAS MARY ISABEL CON EL GIRO Frutas TIENE CONTRATO VIGENTE VACIO / EXISTE EN EL SISTEMA GAD: si /VIGENCIA DEL CONTRATO Enero/2016 - Diciembre/2020 </v>
      </c>
    </row>
    <row r="20">
      <c r="A20" s="837" t="s">
        <v>8940</v>
      </c>
      <c r="B20" s="838" t="s">
        <v>8941</v>
      </c>
      <c r="C20" s="838" t="s">
        <v>1755</v>
      </c>
      <c r="D20" s="838" t="s">
        <v>33</v>
      </c>
      <c r="E20" s="838" t="s">
        <v>186</v>
      </c>
      <c r="F20" s="838" t="s">
        <v>8862</v>
      </c>
      <c r="G20" s="838" t="s">
        <v>8871</v>
      </c>
      <c r="H20" s="838"/>
      <c r="I20" s="839" t="s">
        <v>8942</v>
      </c>
      <c r="J20" s="850"/>
      <c r="K20" s="850"/>
      <c r="L20" s="850"/>
      <c r="M20" s="859">
        <v>18.0</v>
      </c>
      <c r="N20" s="860" t="s">
        <v>8943</v>
      </c>
      <c r="O20" s="860" t="s">
        <v>8894</v>
      </c>
      <c r="P20" s="861">
        <v>18.0</v>
      </c>
      <c r="Q20" s="860" t="s">
        <v>4657</v>
      </c>
      <c r="R20" s="860" t="s">
        <v>8894</v>
      </c>
      <c r="S20" s="865" t="s">
        <v>98</v>
      </c>
      <c r="T20" s="860" t="s">
        <v>8894</v>
      </c>
      <c r="U20" s="866" t="s">
        <v>41</v>
      </c>
      <c r="V20" s="858"/>
      <c r="W20" s="858" t="str">
        <f t="shared" si="1"/>
        <v>vacio EXT-20769-2020 CON EL GIRO Frutas TIENE CONTRATO CADUCADO vacio EXT-20769-2020 / EXISTE EN EL SISTEMA GAD: no /VIGENCIA DEL CONTRATO vacio EXT-20769-2020 </v>
      </c>
    </row>
    <row r="21">
      <c r="A21" s="847" t="s">
        <v>8944</v>
      </c>
      <c r="B21" s="848" t="s">
        <v>8945</v>
      </c>
      <c r="C21" s="848" t="s">
        <v>1755</v>
      </c>
      <c r="D21" s="848" t="s">
        <v>8946</v>
      </c>
      <c r="E21" s="874" t="s">
        <v>194</v>
      </c>
      <c r="F21" s="848" t="s">
        <v>8947</v>
      </c>
      <c r="G21" s="848" t="s">
        <v>8948</v>
      </c>
      <c r="H21" s="848"/>
      <c r="I21" s="849" t="s">
        <v>8942</v>
      </c>
      <c r="J21" s="850"/>
      <c r="K21" s="850"/>
      <c r="L21" s="850"/>
      <c r="M21" s="859">
        <v>19.0</v>
      </c>
      <c r="N21" s="860" t="s">
        <v>8894</v>
      </c>
      <c r="O21" s="860" t="s">
        <v>8894</v>
      </c>
      <c r="P21" s="861">
        <v>19.0</v>
      </c>
      <c r="Q21" s="860" t="s">
        <v>4657</v>
      </c>
      <c r="R21" s="873" t="s">
        <v>2271</v>
      </c>
      <c r="S21" s="855" t="s">
        <v>42</v>
      </c>
      <c r="T21" s="858" t="s">
        <v>8949</v>
      </c>
      <c r="U21" s="858" t="s">
        <v>107</v>
      </c>
      <c r="V21" s="858" t="s">
        <v>107</v>
      </c>
      <c r="W21" s="858" t="str">
        <f t="shared" si="1"/>
        <v>vacio EXT-20769-2020 CON EL GIRO Frutas TIENE CONTRATO VIGENTE VACIO / EXISTE EN EL SISTEMA GAD: si /VIGENCIA DEL CONTRATO 12/31/2020 VIGENTE</v>
      </c>
    </row>
    <row r="22">
      <c r="A22" s="837" t="s">
        <v>8950</v>
      </c>
      <c r="B22" s="838" t="s">
        <v>8951</v>
      </c>
      <c r="C22" s="838" t="s">
        <v>1755</v>
      </c>
      <c r="D22" s="838" t="s">
        <v>33</v>
      </c>
      <c r="E22" s="838" t="s">
        <v>200</v>
      </c>
      <c r="F22" s="838" t="s">
        <v>8862</v>
      </c>
      <c r="G22" s="838" t="s">
        <v>8871</v>
      </c>
      <c r="H22" s="838"/>
      <c r="I22" s="839" t="s">
        <v>8942</v>
      </c>
      <c r="J22" s="850"/>
      <c r="K22" s="850"/>
      <c r="L22" s="850"/>
      <c r="M22" s="851">
        <v>20.0</v>
      </c>
      <c r="N22" s="852" t="s">
        <v>8952</v>
      </c>
      <c r="O22" s="852" t="s">
        <v>8953</v>
      </c>
      <c r="P22" s="853">
        <v>20.0</v>
      </c>
      <c r="Q22" s="852" t="s">
        <v>4657</v>
      </c>
      <c r="R22" s="854" t="s">
        <v>99</v>
      </c>
      <c r="S22" s="855" t="s">
        <v>42</v>
      </c>
      <c r="T22" s="856" t="s">
        <v>8874</v>
      </c>
      <c r="U22" s="857" t="s">
        <v>107</v>
      </c>
      <c r="V22" s="858"/>
      <c r="W22" s="858" t="str">
        <f t="shared" si="1"/>
        <v>BARRERA MONTALVAN MARIA HORTENCIA CON EL GIRO Frutas TIENE CONTRATO VIGENTE ATENDIDO POR TERCEROS / EXISTE EN EL SISTEMA GAD: si /VIGENCIA DEL CONTRATO Enero/2016 - Diciembre/2020 </v>
      </c>
    </row>
    <row r="23">
      <c r="A23" s="847" t="s">
        <v>8954</v>
      </c>
      <c r="B23" s="848" t="s">
        <v>8955</v>
      </c>
      <c r="C23" s="848" t="s">
        <v>1755</v>
      </c>
      <c r="D23" s="848" t="s">
        <v>33</v>
      </c>
      <c r="E23" s="848" t="s">
        <v>206</v>
      </c>
      <c r="F23" s="848" t="s">
        <v>673</v>
      </c>
      <c r="G23" s="848" t="s">
        <v>674</v>
      </c>
      <c r="H23" s="848"/>
      <c r="I23" s="849" t="s">
        <v>2271</v>
      </c>
      <c r="J23" s="850"/>
      <c r="K23" s="850"/>
      <c r="L23" s="850"/>
      <c r="M23" s="862">
        <v>21.0</v>
      </c>
      <c r="N23" s="856" t="s">
        <v>8956</v>
      </c>
      <c r="O23" s="856" t="s">
        <v>8957</v>
      </c>
      <c r="P23" s="863">
        <v>21.0</v>
      </c>
      <c r="Q23" s="856" t="s">
        <v>4657</v>
      </c>
      <c r="R23" s="864" t="s">
        <v>44</v>
      </c>
      <c r="S23" s="855" t="s">
        <v>42</v>
      </c>
      <c r="T23" s="856" t="s">
        <v>8874</v>
      </c>
      <c r="U23" s="857" t="s">
        <v>107</v>
      </c>
      <c r="V23" s="858"/>
      <c r="W23" s="858" t="str">
        <f t="shared" si="1"/>
        <v>MENDIETA BARRERA MARIA CARMEN CON EL GIRO Frutas TIENE CONTRATO VIGENTE SIN NOVEDAD / EXISTE EN EL SISTEMA GAD: si /VIGENCIA DEL CONTRATO Enero/2016 - Diciembre/2020 </v>
      </c>
    </row>
    <row r="24">
      <c r="A24" s="837" t="s">
        <v>8958</v>
      </c>
      <c r="B24" s="838" t="s">
        <v>8959</v>
      </c>
      <c r="C24" s="838" t="s">
        <v>1755</v>
      </c>
      <c r="D24" s="838" t="s">
        <v>33</v>
      </c>
      <c r="E24" s="838" t="s">
        <v>214</v>
      </c>
      <c r="F24" s="838" t="s">
        <v>8862</v>
      </c>
      <c r="G24" s="838" t="s">
        <v>6460</v>
      </c>
      <c r="H24" s="838"/>
      <c r="I24" s="839" t="s">
        <v>8960</v>
      </c>
      <c r="J24" s="840"/>
      <c r="K24" s="840"/>
      <c r="L24" s="840"/>
      <c r="M24" s="862">
        <v>22.0</v>
      </c>
      <c r="N24" s="856" t="s">
        <v>8961</v>
      </c>
      <c r="O24" s="856" t="s">
        <v>8962</v>
      </c>
      <c r="P24" s="863">
        <v>22.0</v>
      </c>
      <c r="Q24" s="856" t="s">
        <v>4657</v>
      </c>
      <c r="R24" s="864" t="s">
        <v>44</v>
      </c>
      <c r="S24" s="855" t="s">
        <v>42</v>
      </c>
      <c r="T24" s="856" t="s">
        <v>8874</v>
      </c>
      <c r="U24" s="857" t="s">
        <v>107</v>
      </c>
      <c r="V24" s="858"/>
      <c r="W24" s="858" t="str">
        <f t="shared" si="1"/>
        <v>QUILLE GUAMAN ZOILA ROSARIO CON EL GIRO Frutas TIENE CONTRATO VIGENTE SIN NOVEDAD / EXISTE EN EL SISTEMA GAD: si /VIGENCIA DEL CONTRATO Enero/2016 - Diciembre/2020 </v>
      </c>
    </row>
    <row r="25" ht="15.75" customHeight="1">
      <c r="A25" s="847" t="s">
        <v>8963</v>
      </c>
      <c r="B25" s="848" t="s">
        <v>8964</v>
      </c>
      <c r="C25" s="848" t="s">
        <v>1755</v>
      </c>
      <c r="D25" s="848" t="s">
        <v>33</v>
      </c>
      <c r="E25" s="848" t="s">
        <v>218</v>
      </c>
      <c r="F25" s="848" t="s">
        <v>8862</v>
      </c>
      <c r="G25" s="848" t="s">
        <v>6460</v>
      </c>
      <c r="H25" s="848"/>
      <c r="I25" s="849" t="s">
        <v>44</v>
      </c>
      <c r="J25" s="850"/>
      <c r="K25" s="850"/>
      <c r="L25" s="850"/>
      <c r="M25" s="851">
        <v>23.0</v>
      </c>
      <c r="N25" s="852" t="s">
        <v>8965</v>
      </c>
      <c r="O25" s="852" t="s">
        <v>8966</v>
      </c>
      <c r="P25" s="853">
        <v>23.0</v>
      </c>
      <c r="Q25" s="852" t="s">
        <v>4657</v>
      </c>
      <c r="R25" s="852" t="s">
        <v>44</v>
      </c>
      <c r="S25" s="855" t="s">
        <v>42</v>
      </c>
      <c r="T25" s="860" t="s">
        <v>8967</v>
      </c>
      <c r="U25" s="875">
        <v>48061.0</v>
      </c>
      <c r="V25" s="858"/>
      <c r="W25" s="858" t="str">
        <f t="shared" si="1"/>
        <v>GUAMAN TAPIA MARI ETELVINA CON EL GIRO Frutas TIENE CONTRATO 48061 SIN NOVEDAD / EXISTE EN EL SISTEMA GAD: si /VIGENCIA DEL CONTRATO Noviembre/2016 - Octubre/2018 </v>
      </c>
    </row>
    <row r="26" ht="15.75" customHeight="1">
      <c r="A26" s="837"/>
      <c r="B26" s="838"/>
      <c r="C26" s="838"/>
      <c r="D26" s="838"/>
      <c r="E26" s="838" t="s">
        <v>225</v>
      </c>
      <c r="F26" s="838"/>
      <c r="G26" s="838"/>
      <c r="H26" s="838"/>
      <c r="I26" s="839" t="s">
        <v>2271</v>
      </c>
      <c r="J26" s="850"/>
      <c r="K26" s="850"/>
      <c r="L26" s="850"/>
      <c r="M26" s="862">
        <v>24.0</v>
      </c>
      <c r="N26" s="856" t="s">
        <v>8968</v>
      </c>
      <c r="O26" s="856" t="s">
        <v>8969</v>
      </c>
      <c r="P26" s="863">
        <v>24.0</v>
      </c>
      <c r="Q26" s="856" t="s">
        <v>4657</v>
      </c>
      <c r="R26" s="864" t="s">
        <v>44</v>
      </c>
      <c r="S26" s="855" t="s">
        <v>42</v>
      </c>
      <c r="T26" s="860" t="s">
        <v>8970</v>
      </c>
      <c r="U26" s="866" t="s">
        <v>41</v>
      </c>
      <c r="V26" s="858" t="s">
        <v>8971</v>
      </c>
      <c r="W26" s="858" t="str">
        <f t="shared" si="1"/>
        <v>BACULIMA CAJAS LUIS GUILLERMO CON EL GIRO Frutas TIENE CONTRATO CADUCADO SIN NOVEDAD / EXISTE EN EL SISTEMA GAD: si /VIGENCIA DEL CONTRATO Abril/2017-Marzo/2019 se envio papeles para renovaciòn</v>
      </c>
    </row>
    <row r="27" ht="15.75" customHeight="1">
      <c r="A27" s="847"/>
      <c r="B27" s="848"/>
      <c r="C27" s="848"/>
      <c r="D27" s="848"/>
      <c r="E27" s="848" t="s">
        <v>232</v>
      </c>
      <c r="F27" s="848"/>
      <c r="G27" s="848"/>
      <c r="H27" s="848"/>
      <c r="I27" s="849" t="s">
        <v>2271</v>
      </c>
      <c r="J27" s="850"/>
      <c r="K27" s="850"/>
      <c r="L27" s="850"/>
      <c r="M27" s="859">
        <v>25.0</v>
      </c>
      <c r="N27" s="860" t="s">
        <v>8894</v>
      </c>
      <c r="O27" s="860" t="s">
        <v>8894</v>
      </c>
      <c r="P27" s="861">
        <v>25.0</v>
      </c>
      <c r="Q27" s="860" t="s">
        <v>4657</v>
      </c>
      <c r="R27" s="873" t="s">
        <v>2271</v>
      </c>
      <c r="S27" s="865" t="s">
        <v>98</v>
      </c>
      <c r="T27" s="858" t="s">
        <v>1980</v>
      </c>
      <c r="U27" s="858" t="s">
        <v>1980</v>
      </c>
      <c r="V27" s="858" t="s">
        <v>8972</v>
      </c>
      <c r="W27" s="858" t="str">
        <f t="shared" si="1"/>
        <v>vacio EXT-20769-2020 CON EL GIRO Frutas TIENE CONTRATO vacio VACIO / EXISTE EN EL SISTEMA GAD: no /VIGENCIA DEL CONTRATO vacio puesto libre</v>
      </c>
    </row>
    <row r="28" ht="15.75" customHeight="1">
      <c r="A28" s="837" t="s">
        <v>8973</v>
      </c>
      <c r="B28" s="838" t="s">
        <v>8974</v>
      </c>
      <c r="C28" s="838" t="s">
        <v>1755</v>
      </c>
      <c r="D28" s="838" t="s">
        <v>33</v>
      </c>
      <c r="E28" s="838" t="s">
        <v>240</v>
      </c>
      <c r="F28" s="838" t="s">
        <v>5422</v>
      </c>
      <c r="G28" s="838" t="s">
        <v>8975</v>
      </c>
      <c r="H28" s="838"/>
      <c r="I28" s="839" t="s">
        <v>2271</v>
      </c>
      <c r="J28" s="850"/>
      <c r="K28" s="850"/>
      <c r="L28" s="850"/>
      <c r="M28" s="859">
        <v>26.0</v>
      </c>
      <c r="N28" s="860" t="s">
        <v>8894</v>
      </c>
      <c r="O28" s="860" t="s">
        <v>8894</v>
      </c>
      <c r="P28" s="861">
        <v>26.0</v>
      </c>
      <c r="Q28" s="860" t="s">
        <v>4657</v>
      </c>
      <c r="R28" s="873" t="s">
        <v>8976</v>
      </c>
      <c r="S28" s="855" t="s">
        <v>42</v>
      </c>
      <c r="T28" s="860" t="s">
        <v>8977</v>
      </c>
      <c r="U28" s="866" t="s">
        <v>41</v>
      </c>
      <c r="V28" s="858" t="s">
        <v>8972</v>
      </c>
      <c r="W28" s="858" t="str">
        <f t="shared" si="1"/>
        <v>vacio EXT-20769-2020 CON EL GIRO Frutas TIENE CONTRATO CADUCADO VACIO  ABANDONO / EXISTE EN EL SISTEMA GAD: si /VIGENCIA DEL CONTRATO Julio/2015 - Junio/2017 puesto libre</v>
      </c>
    </row>
    <row r="29" ht="15.75" customHeight="1">
      <c r="A29" s="847"/>
      <c r="B29" s="848"/>
      <c r="C29" s="848"/>
      <c r="D29" s="848"/>
      <c r="E29" s="848" t="s">
        <v>248</v>
      </c>
      <c r="F29" s="848"/>
      <c r="G29" s="848"/>
      <c r="H29" s="848"/>
      <c r="I29" s="849" t="s">
        <v>8978</v>
      </c>
      <c r="J29" s="850"/>
      <c r="K29" s="850"/>
      <c r="L29" s="850"/>
      <c r="M29" s="859">
        <v>27.0</v>
      </c>
      <c r="N29" s="860" t="s">
        <v>8894</v>
      </c>
      <c r="O29" s="860" t="s">
        <v>8894</v>
      </c>
      <c r="P29" s="861">
        <v>27.0</v>
      </c>
      <c r="Q29" s="860" t="s">
        <v>4657</v>
      </c>
      <c r="R29" s="873" t="s">
        <v>8976</v>
      </c>
      <c r="S29" s="865" t="s">
        <v>98</v>
      </c>
      <c r="T29" s="860" t="s">
        <v>8894</v>
      </c>
      <c r="U29" s="857" t="s">
        <v>107</v>
      </c>
      <c r="V29" s="858"/>
      <c r="W29" s="858" t="str">
        <f t="shared" si="1"/>
        <v>vacio EXT-20769-2020 CON EL GIRO Frutas TIENE CONTRATO VIGENTE VACIO  ABANDONO / EXISTE EN EL SISTEMA GAD: no /VIGENCIA DEL CONTRATO vacio EXT-20769-2020 </v>
      </c>
    </row>
    <row r="30" ht="15.75" customHeight="1">
      <c r="A30" s="837" t="s">
        <v>8979</v>
      </c>
      <c r="B30" s="838" t="s">
        <v>8980</v>
      </c>
      <c r="C30" s="838" t="s">
        <v>1755</v>
      </c>
      <c r="D30" s="838" t="s">
        <v>33</v>
      </c>
      <c r="E30" s="838" t="s">
        <v>256</v>
      </c>
      <c r="F30" s="838" t="s">
        <v>5422</v>
      </c>
      <c r="G30" s="838" t="s">
        <v>8981</v>
      </c>
      <c r="H30" s="838"/>
      <c r="I30" s="839" t="s">
        <v>44</v>
      </c>
      <c r="J30" s="850"/>
      <c r="K30" s="850"/>
      <c r="L30" s="850"/>
      <c r="M30" s="870" t="s">
        <v>8932</v>
      </c>
      <c r="N30" s="871"/>
      <c r="O30" s="871"/>
      <c r="P30" s="871"/>
      <c r="Q30" s="871"/>
      <c r="R30" s="842"/>
      <c r="S30" s="858"/>
      <c r="T30" s="858"/>
      <c r="U30" s="872"/>
      <c r="V30" s="858"/>
      <c r="W30" s="858" t="str">
        <f t="shared" si="1"/>
        <v> CON EL GIRO  TIENE CONTRATO   / EXISTE EN EL SISTEMA GAD:  /VIGENCIA DEL CONTRATO  </v>
      </c>
    </row>
    <row r="31" ht="15.75" customHeight="1">
      <c r="A31" s="847"/>
      <c r="B31" s="848"/>
      <c r="C31" s="848"/>
      <c r="D31" s="848"/>
      <c r="E31" s="848" t="s">
        <v>266</v>
      </c>
      <c r="F31" s="848"/>
      <c r="G31" s="848"/>
      <c r="H31" s="848"/>
      <c r="I31" s="849" t="s">
        <v>2271</v>
      </c>
      <c r="J31" s="850"/>
      <c r="K31" s="850"/>
      <c r="L31" s="850"/>
      <c r="M31" s="876">
        <v>30.0</v>
      </c>
      <c r="N31" s="852" t="s">
        <v>8982</v>
      </c>
      <c r="O31" s="852" t="s">
        <v>8983</v>
      </c>
      <c r="P31" s="853">
        <v>29.0</v>
      </c>
      <c r="Q31" s="852" t="s">
        <v>4657</v>
      </c>
      <c r="R31" s="854" t="s">
        <v>8984</v>
      </c>
      <c r="S31" s="855" t="s">
        <v>42</v>
      </c>
      <c r="T31" s="858" t="s">
        <v>6629</v>
      </c>
      <c r="U31" s="858" t="s">
        <v>41</v>
      </c>
      <c r="V31" s="858"/>
      <c r="W31" s="877" t="s">
        <v>8985</v>
      </c>
    </row>
    <row r="32" ht="15.75" customHeight="1">
      <c r="A32" s="837"/>
      <c r="B32" s="838"/>
      <c r="C32" s="838"/>
      <c r="D32" s="838"/>
      <c r="E32" s="838" t="s">
        <v>276</v>
      </c>
      <c r="F32" s="838"/>
      <c r="G32" s="838"/>
      <c r="H32" s="838"/>
      <c r="I32" s="839" t="s">
        <v>2271</v>
      </c>
      <c r="J32" s="840"/>
      <c r="K32" s="840"/>
      <c r="L32" s="840"/>
      <c r="M32" s="859">
        <v>30.0</v>
      </c>
      <c r="N32" s="873" t="s">
        <v>8984</v>
      </c>
      <c r="O32" s="873" t="s">
        <v>8984</v>
      </c>
      <c r="P32" s="861">
        <v>30.0</v>
      </c>
      <c r="Q32" s="860" t="s">
        <v>4657</v>
      </c>
      <c r="R32" s="860" t="s">
        <v>8894</v>
      </c>
      <c r="S32" s="855" t="s">
        <v>42</v>
      </c>
      <c r="T32" s="873" t="s">
        <v>8984</v>
      </c>
      <c r="U32" s="873" t="s">
        <v>8984</v>
      </c>
      <c r="V32" s="873" t="s">
        <v>8984</v>
      </c>
      <c r="W32" s="858" t="str">
        <f t="shared" ref="W32:W371" si="2">CONCATENATE(O32," CON EL GIRO ",Q32, " TIENE CONTRATO ",U32," ",R32," / EXISTE EN EL SISTEMA GAD: ",S32," /VIGENCIA DEL CONTRATO ",T32," ",V32)</f>
        <v>VACIO POR CAMBIO  CON EL GIRO Frutas TIENE CONTRATO VACIO POR CAMBIO  vacio EXT-20769-2020 / EXISTE EN EL SISTEMA GAD: si /VIGENCIA DEL CONTRATO VACIO POR CAMBIO  VACIO POR CAMBIO </v>
      </c>
    </row>
    <row r="33" ht="15.75" customHeight="1">
      <c r="A33" s="847" t="s">
        <v>8986</v>
      </c>
      <c r="B33" s="848" t="s">
        <v>8987</v>
      </c>
      <c r="C33" s="848" t="s">
        <v>1755</v>
      </c>
      <c r="D33" s="848" t="s">
        <v>33</v>
      </c>
      <c r="E33" s="848" t="s">
        <v>279</v>
      </c>
      <c r="F33" s="848" t="s">
        <v>8862</v>
      </c>
      <c r="G33" s="848" t="s">
        <v>829</v>
      </c>
      <c r="H33" s="848"/>
      <c r="I33" s="849" t="s">
        <v>8877</v>
      </c>
      <c r="J33" s="840"/>
      <c r="K33" s="840"/>
      <c r="L33" s="840"/>
      <c r="M33" s="859">
        <v>31.0</v>
      </c>
      <c r="N33" s="860"/>
      <c r="O33" s="860"/>
      <c r="P33" s="861">
        <v>31.0</v>
      </c>
      <c r="Q33" s="860" t="s">
        <v>4657</v>
      </c>
      <c r="R33" s="873" t="s">
        <v>2271</v>
      </c>
      <c r="S33" s="865" t="s">
        <v>98</v>
      </c>
      <c r="T33" s="858" t="s">
        <v>1980</v>
      </c>
      <c r="U33" s="858" t="s">
        <v>1980</v>
      </c>
      <c r="V33" s="858" t="s">
        <v>1980</v>
      </c>
      <c r="W33" s="858" t="str">
        <f t="shared" si="2"/>
        <v> CON EL GIRO Frutas TIENE CONTRATO vacio VACIO / EXISTE EN EL SISTEMA GAD: no /VIGENCIA DEL CONTRATO vacio vacio</v>
      </c>
    </row>
    <row r="34" ht="15.75" customHeight="1">
      <c r="A34" s="837" t="s">
        <v>8988</v>
      </c>
      <c r="B34" s="838" t="s">
        <v>8989</v>
      </c>
      <c r="C34" s="838" t="s">
        <v>1755</v>
      </c>
      <c r="D34" s="838" t="s">
        <v>33</v>
      </c>
      <c r="E34" s="838" t="s">
        <v>283</v>
      </c>
      <c r="F34" s="838" t="s">
        <v>8862</v>
      </c>
      <c r="G34" s="838" t="s">
        <v>6460</v>
      </c>
      <c r="H34" s="838"/>
      <c r="I34" s="839" t="s">
        <v>44</v>
      </c>
      <c r="J34" s="850"/>
      <c r="K34" s="850"/>
      <c r="L34" s="850"/>
      <c r="M34" s="859">
        <v>32.0</v>
      </c>
      <c r="N34" s="860" t="s">
        <v>8990</v>
      </c>
      <c r="O34" s="860" t="s">
        <v>8991</v>
      </c>
      <c r="P34" s="861">
        <v>32.0</v>
      </c>
      <c r="Q34" s="860" t="s">
        <v>4657</v>
      </c>
      <c r="R34" s="860" t="s">
        <v>2271</v>
      </c>
      <c r="S34" s="855" t="s">
        <v>42</v>
      </c>
      <c r="T34" s="860" t="s">
        <v>8977</v>
      </c>
      <c r="U34" s="866" t="s">
        <v>41</v>
      </c>
      <c r="V34" s="858" t="s">
        <v>8972</v>
      </c>
      <c r="W34" s="858" t="str">
        <f t="shared" si="2"/>
        <v>SARMIENTO ORTEGA SANDRA XIMENA  CON EL GIRO Frutas TIENE CONTRATO CADUCADO VACIO / EXISTE EN EL SISTEMA GAD: si /VIGENCIA DEL CONTRATO Julio/2015 - Junio/2017 puesto libre</v>
      </c>
    </row>
    <row r="35" ht="15.75" customHeight="1">
      <c r="A35" s="847"/>
      <c r="B35" s="848"/>
      <c r="C35" s="848"/>
      <c r="D35" s="848"/>
      <c r="E35" s="848" t="s">
        <v>293</v>
      </c>
      <c r="F35" s="848"/>
      <c r="G35" s="848"/>
      <c r="H35" s="848"/>
      <c r="I35" s="849" t="s">
        <v>2271</v>
      </c>
      <c r="J35" s="850"/>
      <c r="K35" s="850"/>
      <c r="L35" s="850"/>
      <c r="M35" s="862">
        <v>33.0</v>
      </c>
      <c r="N35" s="856">
        <v>1.03123378E8</v>
      </c>
      <c r="O35" s="856" t="s">
        <v>8992</v>
      </c>
      <c r="P35" s="863">
        <v>33.0</v>
      </c>
      <c r="Q35" s="856" t="s">
        <v>4657</v>
      </c>
      <c r="R35" s="864" t="s">
        <v>44</v>
      </c>
      <c r="S35" s="855" t="s">
        <v>42</v>
      </c>
      <c r="T35" s="860" t="s">
        <v>8910</v>
      </c>
      <c r="U35" s="866" t="s">
        <v>41</v>
      </c>
      <c r="V35" s="858" t="s">
        <v>8993</v>
      </c>
      <c r="W35" s="858" t="str">
        <f t="shared" si="2"/>
        <v>CAJAMARCA CARDENAS DOLORES EVANGELINA CON EL GIRO Frutas TIENE CONTRATO CADUCADO SIN NOVEDAD / EXISTE EN EL SISTEMA GAD: si /VIGENCIA DEL CONTRATO Diciembre/2014-Noviembre/2016 se envio papeles para la renovaciòn</v>
      </c>
    </row>
    <row r="36" ht="15.75" customHeight="1">
      <c r="A36" s="837"/>
      <c r="B36" s="838"/>
      <c r="C36" s="838"/>
      <c r="D36" s="838"/>
      <c r="E36" s="838"/>
      <c r="F36" s="838"/>
      <c r="G36" s="838"/>
      <c r="H36" s="838"/>
      <c r="I36" s="839"/>
      <c r="J36" s="850"/>
      <c r="K36" s="850"/>
      <c r="L36" s="850"/>
      <c r="M36" s="859">
        <v>34.0</v>
      </c>
      <c r="N36" s="860" t="s">
        <v>8994</v>
      </c>
      <c r="O36" s="860" t="s">
        <v>8995</v>
      </c>
      <c r="P36" s="861">
        <v>34.0</v>
      </c>
      <c r="Q36" s="860" t="s">
        <v>4657</v>
      </c>
      <c r="R36" s="860" t="s">
        <v>8996</v>
      </c>
      <c r="S36" s="860" t="s">
        <v>8894</v>
      </c>
      <c r="T36" s="860" t="s">
        <v>8997</v>
      </c>
      <c r="U36" s="866" t="s">
        <v>41</v>
      </c>
      <c r="V36" s="858" t="s">
        <v>8998</v>
      </c>
      <c r="W36" s="878" t="str">
        <f t="shared" si="2"/>
        <v>MORQUECHO JACHERO OLGA PATRICIA CON EL GIRO Frutas TIENE CONTRATO CADUCADO VACIO OCUPADO POR OTRA PERSONA 25958-2019 / EXISTE EN EL SISTEMA GAD: vacio EXT-20769-2020 /VIGENCIA DEL CONTRATO Diciembre/2016 - Noviembre/2018 papeles en tràmite</v>
      </c>
    </row>
    <row r="37" ht="15.75" customHeight="1">
      <c r="A37" s="847" t="s">
        <v>8999</v>
      </c>
      <c r="B37" s="838" t="s">
        <v>9000</v>
      </c>
      <c r="C37" s="838" t="s">
        <v>1755</v>
      </c>
      <c r="D37" s="838" t="s">
        <v>33</v>
      </c>
      <c r="E37" s="848" t="s">
        <v>308</v>
      </c>
      <c r="F37" s="848" t="s">
        <v>8862</v>
      </c>
      <c r="G37" s="848" t="s">
        <v>9001</v>
      </c>
      <c r="H37" s="848"/>
      <c r="I37" s="849" t="s">
        <v>1660</v>
      </c>
      <c r="J37" s="840"/>
      <c r="K37" s="840"/>
      <c r="L37" s="840"/>
      <c r="M37" s="862">
        <v>35.0</v>
      </c>
      <c r="N37" s="856" t="s">
        <v>9002</v>
      </c>
      <c r="O37" s="856" t="s">
        <v>9003</v>
      </c>
      <c r="P37" s="863">
        <v>35.0</v>
      </c>
      <c r="Q37" s="856" t="s">
        <v>4657</v>
      </c>
      <c r="R37" s="864" t="s">
        <v>44</v>
      </c>
      <c r="S37" s="855" t="s">
        <v>42</v>
      </c>
      <c r="T37" s="856" t="s">
        <v>8874</v>
      </c>
      <c r="U37" s="857" t="s">
        <v>107</v>
      </c>
      <c r="V37" s="858"/>
      <c r="W37" s="858" t="str">
        <f t="shared" si="2"/>
        <v>GUZMAN AGUILAR ROSA ELVIRA CON EL GIRO Frutas TIENE CONTRATO VIGENTE SIN NOVEDAD / EXISTE EN EL SISTEMA GAD: si /VIGENCIA DEL CONTRATO Enero/2016 - Diciembre/2020 </v>
      </c>
    </row>
    <row r="38" ht="15.75" customHeight="1">
      <c r="A38" s="837"/>
      <c r="B38" s="838"/>
      <c r="C38" s="838"/>
      <c r="D38" s="838"/>
      <c r="E38" s="838" t="s">
        <v>315</v>
      </c>
      <c r="F38" s="838"/>
      <c r="G38" s="838"/>
      <c r="H38" s="838"/>
      <c r="I38" s="839" t="s">
        <v>8978</v>
      </c>
      <c r="J38" s="850"/>
      <c r="K38" s="850"/>
      <c r="L38" s="850"/>
      <c r="M38" s="859">
        <v>36.0</v>
      </c>
      <c r="N38" s="860" t="s">
        <v>8894</v>
      </c>
      <c r="O38" s="860" t="s">
        <v>8894</v>
      </c>
      <c r="P38" s="861">
        <v>36.0</v>
      </c>
      <c r="Q38" s="860" t="s">
        <v>4657</v>
      </c>
      <c r="R38" s="860" t="s">
        <v>9004</v>
      </c>
      <c r="S38" s="865" t="s">
        <v>98</v>
      </c>
      <c r="T38" s="858" t="s">
        <v>1980</v>
      </c>
      <c r="U38" s="858" t="s">
        <v>1980</v>
      </c>
      <c r="V38" s="858" t="s">
        <v>1980</v>
      </c>
      <c r="W38" s="858" t="str">
        <f t="shared" si="2"/>
        <v>vacio EXT-20769-2020 CON EL GIRO Frutas TIENE CONTRATO vacio VACIO EN TRAMITE / EXISTE EN EL SISTEMA GAD: no /VIGENCIA DEL CONTRATO vacio vacio</v>
      </c>
    </row>
    <row r="39" ht="15.75" customHeight="1">
      <c r="A39" s="847"/>
      <c r="B39" s="848"/>
      <c r="C39" s="848"/>
      <c r="D39" s="848"/>
      <c r="E39" s="848" t="s">
        <v>321</v>
      </c>
      <c r="F39" s="848"/>
      <c r="G39" s="848"/>
      <c r="H39" s="848"/>
      <c r="I39" s="849" t="s">
        <v>9005</v>
      </c>
      <c r="J39" s="850"/>
      <c r="K39" s="850"/>
      <c r="L39" s="850"/>
      <c r="M39" s="870" t="s">
        <v>8932</v>
      </c>
      <c r="N39" s="871"/>
      <c r="O39" s="871"/>
      <c r="P39" s="871"/>
      <c r="Q39" s="871"/>
      <c r="R39" s="842"/>
      <c r="S39" s="855" t="s">
        <v>42</v>
      </c>
      <c r="T39" s="858" t="s">
        <v>1980</v>
      </c>
      <c r="U39" s="858" t="s">
        <v>1980</v>
      </c>
      <c r="V39" s="858" t="s">
        <v>1980</v>
      </c>
      <c r="W39" s="858" t="str">
        <f t="shared" si="2"/>
        <v> CON EL GIRO  TIENE CONTRATO vacio  / EXISTE EN EL SISTEMA GAD: si /VIGENCIA DEL CONTRATO vacio vacio</v>
      </c>
    </row>
    <row r="40" ht="15.75" customHeight="1">
      <c r="A40" s="837" t="s">
        <v>9006</v>
      </c>
      <c r="B40" s="838" t="s">
        <v>9007</v>
      </c>
      <c r="C40" s="838" t="s">
        <v>1755</v>
      </c>
      <c r="D40" s="838" t="s">
        <v>33</v>
      </c>
      <c r="E40" s="838" t="s">
        <v>330</v>
      </c>
      <c r="F40" s="838" t="s">
        <v>8862</v>
      </c>
      <c r="G40" s="838" t="s">
        <v>8871</v>
      </c>
      <c r="H40" s="838"/>
      <c r="I40" s="839" t="s">
        <v>8942</v>
      </c>
      <c r="J40" s="850"/>
      <c r="K40" s="850"/>
      <c r="L40" s="850"/>
      <c r="M40" s="859">
        <v>38.0</v>
      </c>
      <c r="N40" s="860" t="s">
        <v>9008</v>
      </c>
      <c r="O40" s="860" t="s">
        <v>8894</v>
      </c>
      <c r="P40" s="861">
        <v>38.0</v>
      </c>
      <c r="Q40" s="860" t="s">
        <v>4657</v>
      </c>
      <c r="R40" s="860" t="s">
        <v>2271</v>
      </c>
      <c r="S40" s="860" t="s">
        <v>8894</v>
      </c>
      <c r="T40" s="855" t="s">
        <v>9009</v>
      </c>
      <c r="U40" s="857" t="s">
        <v>107</v>
      </c>
      <c r="V40" s="858"/>
      <c r="W40" s="858" t="str">
        <f t="shared" si="2"/>
        <v>vacio EXT-20769-2020 CON EL GIRO Frutas TIENE CONTRATO VIGENTE VACIO / EXISTE EN EL SISTEMA GAD: vacio EXT-20769-2020 /VIGENCIA DEL CONTRATO OCT-2018-OCT-2020 </v>
      </c>
    </row>
    <row r="41" ht="15.75" customHeight="1">
      <c r="A41" s="847"/>
      <c r="B41" s="848"/>
      <c r="C41" s="848"/>
      <c r="D41" s="848"/>
      <c r="E41" s="848" t="s">
        <v>336</v>
      </c>
      <c r="F41" s="848"/>
      <c r="G41" s="848"/>
      <c r="H41" s="848"/>
      <c r="I41" s="849" t="s">
        <v>2271</v>
      </c>
      <c r="J41" s="850"/>
      <c r="K41" s="850"/>
      <c r="L41" s="850"/>
      <c r="M41" s="859">
        <v>39.0</v>
      </c>
      <c r="N41" s="860" t="s">
        <v>9010</v>
      </c>
      <c r="O41" s="860" t="s">
        <v>9011</v>
      </c>
      <c r="P41" s="861">
        <v>39.0</v>
      </c>
      <c r="Q41" s="860" t="s">
        <v>4657</v>
      </c>
      <c r="R41" s="860" t="s">
        <v>2271</v>
      </c>
      <c r="S41" s="855" t="s">
        <v>42</v>
      </c>
      <c r="T41" s="856" t="s">
        <v>8874</v>
      </c>
      <c r="U41" s="857" t="s">
        <v>107</v>
      </c>
      <c r="V41" s="858"/>
      <c r="W41" s="858" t="str">
        <f t="shared" si="2"/>
        <v>CAICEDO ESPINOZA LINA ESPERANZA CON EL GIRO Frutas TIENE CONTRATO VIGENTE VACIO / EXISTE EN EL SISTEMA GAD: si /VIGENCIA DEL CONTRATO Enero/2016 - Diciembre/2020 </v>
      </c>
    </row>
    <row r="42" ht="15.75" customHeight="1">
      <c r="A42" s="837"/>
      <c r="B42" s="838"/>
      <c r="C42" s="838"/>
      <c r="D42" s="838"/>
      <c r="E42" s="838" t="s">
        <v>343</v>
      </c>
      <c r="F42" s="838"/>
      <c r="G42" s="838"/>
      <c r="H42" s="838"/>
      <c r="I42" s="839" t="s">
        <v>2271</v>
      </c>
      <c r="J42" s="850"/>
      <c r="K42" s="850"/>
      <c r="L42" s="850"/>
      <c r="M42" s="859">
        <v>40.0</v>
      </c>
      <c r="N42" s="860" t="s">
        <v>8894</v>
      </c>
      <c r="O42" s="860" t="s">
        <v>8894</v>
      </c>
      <c r="P42" s="861">
        <v>40.0</v>
      </c>
      <c r="Q42" s="860" t="s">
        <v>4657</v>
      </c>
      <c r="R42" s="860" t="s">
        <v>2271</v>
      </c>
      <c r="S42" s="855" t="s">
        <v>42</v>
      </c>
      <c r="T42" s="858" t="s">
        <v>1980</v>
      </c>
      <c r="U42" s="858" t="s">
        <v>1980</v>
      </c>
      <c r="V42" s="858" t="s">
        <v>1980</v>
      </c>
      <c r="W42" s="858" t="str">
        <f t="shared" si="2"/>
        <v>vacio EXT-20769-2020 CON EL GIRO Frutas TIENE CONTRATO vacio VACIO / EXISTE EN EL SISTEMA GAD: si /VIGENCIA DEL CONTRATO vacio vacio</v>
      </c>
    </row>
    <row r="43" ht="15.75" customHeight="1">
      <c r="A43" s="847" t="s">
        <v>9012</v>
      </c>
      <c r="B43" s="848" t="s">
        <v>9013</v>
      </c>
      <c r="C43" s="848" t="s">
        <v>1755</v>
      </c>
      <c r="D43" s="848" t="s">
        <v>33</v>
      </c>
      <c r="E43" s="848" t="s">
        <v>350</v>
      </c>
      <c r="F43" s="848" t="s">
        <v>8862</v>
      </c>
      <c r="G43" s="848" t="s">
        <v>122</v>
      </c>
      <c r="H43" s="848"/>
      <c r="I43" s="849" t="s">
        <v>44</v>
      </c>
      <c r="J43" s="850"/>
      <c r="K43" s="850"/>
      <c r="L43" s="850"/>
      <c r="M43" s="862">
        <v>41.0</v>
      </c>
      <c r="N43" s="856" t="s">
        <v>9014</v>
      </c>
      <c r="O43" s="856" t="s">
        <v>9014</v>
      </c>
      <c r="P43" s="863">
        <v>41.0</v>
      </c>
      <c r="Q43" s="856" t="s">
        <v>4657</v>
      </c>
      <c r="R43" s="856" t="s">
        <v>9014</v>
      </c>
      <c r="S43" s="855" t="s">
        <v>42</v>
      </c>
      <c r="T43" s="856" t="s">
        <v>9014</v>
      </c>
      <c r="U43" s="856" t="s">
        <v>9014</v>
      </c>
      <c r="V43" s="856" t="s">
        <v>9014</v>
      </c>
      <c r="W43" s="858" t="str">
        <f t="shared" si="2"/>
        <v>RENUNCIA EXT-5892-2021 CON EL GIRO Frutas TIENE CONTRATO RENUNCIA EXT-5892-2021 RENUNCIA EXT-5892-2021 / EXISTE EN EL SISTEMA GAD: si /VIGENCIA DEL CONTRATO RENUNCIA EXT-5892-2021 RENUNCIA EXT-5892-2021</v>
      </c>
    </row>
    <row r="44" ht="15.75" customHeight="1">
      <c r="A44" s="837" t="s">
        <v>9015</v>
      </c>
      <c r="B44" s="838" t="s">
        <v>9016</v>
      </c>
      <c r="C44" s="838" t="s">
        <v>1755</v>
      </c>
      <c r="D44" s="838" t="s">
        <v>33</v>
      </c>
      <c r="E44" s="838" t="s">
        <v>358</v>
      </c>
      <c r="F44" s="838" t="s">
        <v>8862</v>
      </c>
      <c r="G44" s="838" t="s">
        <v>70</v>
      </c>
      <c r="H44" s="838"/>
      <c r="I44" s="839" t="s">
        <v>44</v>
      </c>
      <c r="J44" s="850"/>
      <c r="K44" s="850"/>
      <c r="L44" s="850"/>
      <c r="M44" s="862">
        <v>42.0</v>
      </c>
      <c r="N44" s="856" t="s">
        <v>9017</v>
      </c>
      <c r="O44" s="856" t="s">
        <v>9018</v>
      </c>
      <c r="P44" s="863">
        <v>42.0</v>
      </c>
      <c r="Q44" s="856" t="s">
        <v>4657</v>
      </c>
      <c r="R44" s="864" t="s">
        <v>44</v>
      </c>
      <c r="S44" s="855" t="s">
        <v>42</v>
      </c>
      <c r="T44" s="856" t="s">
        <v>8874</v>
      </c>
      <c r="U44" s="857" t="s">
        <v>107</v>
      </c>
      <c r="V44" s="858"/>
      <c r="W44" s="858" t="str">
        <f t="shared" si="2"/>
        <v>BACULIMA SINCHE MARITZA ALEXANDRA CON EL GIRO Frutas TIENE CONTRATO VIGENTE SIN NOVEDAD / EXISTE EN EL SISTEMA GAD: si /VIGENCIA DEL CONTRATO Enero/2016 - Diciembre/2020 </v>
      </c>
    </row>
    <row r="45" ht="15.75" customHeight="1">
      <c r="A45" s="847" t="s">
        <v>9019</v>
      </c>
      <c r="B45" s="848" t="s">
        <v>9020</v>
      </c>
      <c r="C45" s="848" t="s">
        <v>1755</v>
      </c>
      <c r="D45" s="848" t="s">
        <v>33</v>
      </c>
      <c r="E45" s="848" t="s">
        <v>366</v>
      </c>
      <c r="F45" s="848" t="s">
        <v>8862</v>
      </c>
      <c r="G45" s="848" t="s">
        <v>129</v>
      </c>
      <c r="H45" s="848"/>
      <c r="I45" s="849" t="s">
        <v>9021</v>
      </c>
      <c r="J45" s="850"/>
      <c r="K45" s="850"/>
      <c r="L45" s="850"/>
      <c r="M45" s="862">
        <v>43.0</v>
      </c>
      <c r="N45" s="856" t="s">
        <v>9022</v>
      </c>
      <c r="O45" s="856" t="s">
        <v>9023</v>
      </c>
      <c r="P45" s="863">
        <v>43.0</v>
      </c>
      <c r="Q45" s="856" t="s">
        <v>4657</v>
      </c>
      <c r="R45" s="864" t="s">
        <v>44</v>
      </c>
      <c r="S45" s="855" t="s">
        <v>42</v>
      </c>
      <c r="T45" s="856" t="s">
        <v>8874</v>
      </c>
      <c r="U45" s="857" t="s">
        <v>107</v>
      </c>
      <c r="V45" s="858"/>
      <c r="W45" s="858" t="str">
        <f t="shared" si="2"/>
        <v>SINCHE SALDAÑA MARIA LUISA CON EL GIRO Frutas TIENE CONTRATO VIGENTE SIN NOVEDAD / EXISTE EN EL SISTEMA GAD: si /VIGENCIA DEL CONTRATO Enero/2016 - Diciembre/2020 </v>
      </c>
    </row>
    <row r="46" ht="15.75" customHeight="1">
      <c r="A46" s="837" t="s">
        <v>9024</v>
      </c>
      <c r="B46" s="838" t="s">
        <v>9025</v>
      </c>
      <c r="C46" s="838" t="s">
        <v>1755</v>
      </c>
      <c r="D46" s="838" t="s">
        <v>33</v>
      </c>
      <c r="E46" s="838" t="s">
        <v>372</v>
      </c>
      <c r="F46" s="838" t="s">
        <v>8862</v>
      </c>
      <c r="G46" s="838" t="s">
        <v>8871</v>
      </c>
      <c r="H46" s="838"/>
      <c r="I46" s="839" t="s">
        <v>9026</v>
      </c>
      <c r="J46" s="850"/>
      <c r="K46" s="850"/>
      <c r="L46" s="850"/>
      <c r="M46" s="851">
        <v>44.0</v>
      </c>
      <c r="N46" s="852" t="s">
        <v>9027</v>
      </c>
      <c r="O46" s="852" t="s">
        <v>9028</v>
      </c>
      <c r="P46" s="853">
        <v>44.0</v>
      </c>
      <c r="Q46" s="852" t="s">
        <v>4657</v>
      </c>
      <c r="R46" s="854" t="s">
        <v>99</v>
      </c>
      <c r="S46" s="855" t="s">
        <v>42</v>
      </c>
      <c r="T46" s="856" t="s">
        <v>8874</v>
      </c>
      <c r="U46" s="857" t="s">
        <v>107</v>
      </c>
      <c r="V46" s="858"/>
      <c r="W46" s="858" t="str">
        <f t="shared" si="2"/>
        <v>DURAN CORDOVA SONIA CATALINA CON EL GIRO Frutas TIENE CONTRATO VIGENTE ATENDIDO POR TERCEROS / EXISTE EN EL SISTEMA GAD: si /VIGENCIA DEL CONTRATO Enero/2016 - Diciembre/2020 </v>
      </c>
    </row>
    <row r="47" ht="15.75" customHeight="1">
      <c r="A47" s="847" t="s">
        <v>9029</v>
      </c>
      <c r="B47" s="848" t="s">
        <v>9030</v>
      </c>
      <c r="C47" s="848" t="s">
        <v>1755</v>
      </c>
      <c r="D47" s="848" t="s">
        <v>33</v>
      </c>
      <c r="E47" s="848" t="s">
        <v>379</v>
      </c>
      <c r="F47" s="848" t="s">
        <v>5422</v>
      </c>
      <c r="G47" s="848" t="s">
        <v>6460</v>
      </c>
      <c r="H47" s="848"/>
      <c r="I47" s="849" t="s">
        <v>9031</v>
      </c>
      <c r="J47" s="850"/>
      <c r="K47" s="850"/>
      <c r="L47" s="850"/>
      <c r="M47" s="862">
        <v>45.0</v>
      </c>
      <c r="N47" s="856" t="s">
        <v>9032</v>
      </c>
      <c r="O47" s="856" t="s">
        <v>9033</v>
      </c>
      <c r="P47" s="863">
        <v>45.0</v>
      </c>
      <c r="Q47" s="856" t="s">
        <v>4657</v>
      </c>
      <c r="R47" s="864" t="s">
        <v>44</v>
      </c>
      <c r="S47" s="855" t="s">
        <v>42</v>
      </c>
      <c r="T47" s="856" t="s">
        <v>8874</v>
      </c>
      <c r="U47" s="857" t="s">
        <v>107</v>
      </c>
      <c r="V47" s="858"/>
      <c r="W47" s="858" t="str">
        <f t="shared" si="2"/>
        <v>CORDOVA FERNANDEZ GLADYS CECILIA CON EL GIRO Frutas TIENE CONTRATO VIGENTE SIN NOVEDAD / EXISTE EN EL SISTEMA GAD: si /VIGENCIA DEL CONTRATO Enero/2016 - Diciembre/2020 </v>
      </c>
    </row>
    <row r="48" ht="15.75" customHeight="1">
      <c r="A48" s="837" t="s">
        <v>9034</v>
      </c>
      <c r="B48" s="838" t="s">
        <v>9035</v>
      </c>
      <c r="C48" s="838" t="s">
        <v>1755</v>
      </c>
      <c r="D48" s="838" t="s">
        <v>33</v>
      </c>
      <c r="E48" s="838" t="s">
        <v>385</v>
      </c>
      <c r="F48" s="838" t="s">
        <v>8862</v>
      </c>
      <c r="G48" s="838" t="s">
        <v>9001</v>
      </c>
      <c r="H48" s="838"/>
      <c r="I48" s="839" t="s">
        <v>9036</v>
      </c>
      <c r="J48" s="850"/>
      <c r="K48" s="850"/>
      <c r="L48" s="850"/>
      <c r="M48" s="851">
        <v>46.0</v>
      </c>
      <c r="N48" s="852" t="s">
        <v>9037</v>
      </c>
      <c r="O48" s="852" t="s">
        <v>9038</v>
      </c>
      <c r="P48" s="853">
        <v>46.0</v>
      </c>
      <c r="Q48" s="852" t="s">
        <v>4657</v>
      </c>
      <c r="R48" s="852" t="s">
        <v>99</v>
      </c>
      <c r="S48" s="855" t="s">
        <v>42</v>
      </c>
      <c r="T48" s="856" t="s">
        <v>9039</v>
      </c>
      <c r="U48" s="857" t="s">
        <v>107</v>
      </c>
      <c r="V48" s="858"/>
      <c r="W48" s="858" t="str">
        <f t="shared" si="2"/>
        <v>SAQUICHAGUA ZHUMI MIRIAM ALEXANDRA CON EL GIRO Frutas TIENE CONTRATO VIGENTE ATENDIDO POR TERCEROS / EXISTE EN EL SISTEMA GAD: si /VIGENCIA DEL CONTRATO Junio/2018 - Mayo/2020 </v>
      </c>
    </row>
    <row r="49" ht="15.75" customHeight="1">
      <c r="A49" s="847"/>
      <c r="B49" s="848"/>
      <c r="C49" s="848"/>
      <c r="D49" s="848"/>
      <c r="E49" s="848" t="s">
        <v>391</v>
      </c>
      <c r="F49" s="848"/>
      <c r="G49" s="848"/>
      <c r="H49" s="848"/>
      <c r="I49" s="849" t="s">
        <v>2271</v>
      </c>
      <c r="J49" s="879"/>
      <c r="K49" s="879"/>
      <c r="L49" s="879"/>
      <c r="M49" s="880">
        <v>47.0</v>
      </c>
      <c r="N49" s="856" t="s">
        <v>9040</v>
      </c>
      <c r="O49" s="856" t="s">
        <v>9041</v>
      </c>
      <c r="P49" s="863">
        <v>47.0</v>
      </c>
      <c r="Q49" s="856" t="s">
        <v>4657</v>
      </c>
      <c r="R49" s="864" t="s">
        <v>44</v>
      </c>
      <c r="S49" s="855" t="s">
        <v>42</v>
      </c>
      <c r="T49" s="856" t="s">
        <v>8874</v>
      </c>
      <c r="U49" s="857" t="s">
        <v>107</v>
      </c>
      <c r="V49" s="858"/>
      <c r="W49" s="858" t="str">
        <f t="shared" si="2"/>
        <v>ZHUMI MELGAR ROSA MARGARITA CON EL GIRO Frutas TIENE CONTRATO VIGENTE SIN NOVEDAD / EXISTE EN EL SISTEMA GAD: si /VIGENCIA DEL CONTRATO Enero/2016 - Diciembre/2020 </v>
      </c>
    </row>
    <row r="50" ht="15.75" customHeight="1">
      <c r="A50" s="837" t="s">
        <v>9042</v>
      </c>
      <c r="B50" s="838" t="s">
        <v>9043</v>
      </c>
      <c r="C50" s="838" t="s">
        <v>1755</v>
      </c>
      <c r="D50" s="838" t="s">
        <v>33</v>
      </c>
      <c r="E50" s="838" t="s">
        <v>397</v>
      </c>
      <c r="F50" s="838" t="s">
        <v>8862</v>
      </c>
      <c r="G50" s="838" t="s">
        <v>70</v>
      </c>
      <c r="H50" s="838"/>
      <c r="I50" s="839" t="s">
        <v>9044</v>
      </c>
      <c r="J50" s="850"/>
      <c r="K50" s="850"/>
      <c r="L50" s="850"/>
      <c r="M50" s="859">
        <v>48.0</v>
      </c>
      <c r="N50" s="860" t="s">
        <v>8894</v>
      </c>
      <c r="O50" s="860" t="s">
        <v>8894</v>
      </c>
      <c r="P50" s="861">
        <v>48.0</v>
      </c>
      <c r="Q50" s="860" t="s">
        <v>4657</v>
      </c>
      <c r="R50" s="860" t="s">
        <v>2271</v>
      </c>
      <c r="S50" s="865" t="s">
        <v>98</v>
      </c>
      <c r="T50" s="860" t="s">
        <v>9045</v>
      </c>
      <c r="U50" s="866" t="s">
        <v>41</v>
      </c>
      <c r="V50" s="881" t="s">
        <v>9046</v>
      </c>
      <c r="W50" s="858" t="str">
        <f t="shared" si="2"/>
        <v>vacio EXT-20769-2020 CON EL GIRO Frutas TIENE CONTRATO CADUCADO VACIO / EXISTE EN EL SISTEMA GAD: no /VIGENCIA DEL CONTRATO RENUNCIA  puesto ocupado por la señora Alvarado chiquitads</v>
      </c>
    </row>
    <row r="51" ht="15.75" customHeight="1">
      <c r="A51" s="847"/>
      <c r="B51" s="848"/>
      <c r="C51" s="848"/>
      <c r="D51" s="848"/>
      <c r="E51" s="848" t="s">
        <v>403</v>
      </c>
      <c r="F51" s="848"/>
      <c r="G51" s="848"/>
      <c r="H51" s="848"/>
      <c r="I51" s="849" t="s">
        <v>2271</v>
      </c>
      <c r="J51" s="850"/>
      <c r="K51" s="850"/>
      <c r="L51" s="850"/>
      <c r="M51" s="859">
        <v>49.0</v>
      </c>
      <c r="N51" s="860" t="s">
        <v>9047</v>
      </c>
      <c r="O51" s="860" t="s">
        <v>9048</v>
      </c>
      <c r="P51" s="861">
        <v>49.0</v>
      </c>
      <c r="Q51" s="860" t="s">
        <v>4657</v>
      </c>
      <c r="R51" s="860" t="s">
        <v>2271</v>
      </c>
      <c r="S51" s="865" t="s">
        <v>42</v>
      </c>
      <c r="T51" s="856" t="s">
        <v>9049</v>
      </c>
      <c r="U51" s="857" t="s">
        <v>107</v>
      </c>
      <c r="V51" s="858"/>
      <c r="W51" s="858" t="str">
        <f t="shared" si="2"/>
        <v>LEON GUANO MARIA GUILLERMINA  CON EL GIRO Frutas TIENE CONTRATO VIGENTE VACIO / EXISTE EN EL SISTEMA GAD: si /VIGENCIA DEL CONTRATO Mayo/2019 - Abril/2021 </v>
      </c>
    </row>
    <row r="52" ht="15.75" customHeight="1">
      <c r="A52" s="837"/>
      <c r="B52" s="838"/>
      <c r="C52" s="838"/>
      <c r="D52" s="838"/>
      <c r="E52" s="838" t="s">
        <v>409</v>
      </c>
      <c r="F52" s="838"/>
      <c r="G52" s="838"/>
      <c r="H52" s="838"/>
      <c r="I52" s="839" t="s">
        <v>2271</v>
      </c>
      <c r="J52" s="850"/>
      <c r="K52" s="850"/>
      <c r="L52" s="850"/>
      <c r="M52" s="882">
        <v>51.0</v>
      </c>
      <c r="N52" s="860" t="s">
        <v>8894</v>
      </c>
      <c r="O52" s="860" t="s">
        <v>8894</v>
      </c>
      <c r="P52" s="883">
        <v>51.0</v>
      </c>
      <c r="Q52" s="884"/>
      <c r="R52" s="860" t="s">
        <v>8894</v>
      </c>
      <c r="S52" s="855" t="s">
        <v>42</v>
      </c>
      <c r="T52" s="858" t="s">
        <v>1980</v>
      </c>
      <c r="U52" s="858" t="s">
        <v>1980</v>
      </c>
      <c r="V52" s="858" t="s">
        <v>1980</v>
      </c>
      <c r="W52" s="858" t="str">
        <f t="shared" si="2"/>
        <v>vacio EXT-20769-2020 CON EL GIRO  TIENE CONTRATO vacio vacio EXT-20769-2020 / EXISTE EN EL SISTEMA GAD: si /VIGENCIA DEL CONTRATO vacio vacio</v>
      </c>
    </row>
    <row r="53" ht="15.75" customHeight="1">
      <c r="A53" s="847" t="s">
        <v>9050</v>
      </c>
      <c r="B53" s="848" t="s">
        <v>9051</v>
      </c>
      <c r="C53" s="848" t="s">
        <v>1755</v>
      </c>
      <c r="D53" s="848" t="s">
        <v>33</v>
      </c>
      <c r="E53" s="848" t="s">
        <v>415</v>
      </c>
      <c r="F53" s="848" t="s">
        <v>8862</v>
      </c>
      <c r="G53" s="848" t="s">
        <v>8871</v>
      </c>
      <c r="H53" s="848"/>
      <c r="I53" s="849" t="s">
        <v>5403</v>
      </c>
      <c r="J53" s="850"/>
      <c r="K53" s="850"/>
      <c r="L53" s="850"/>
      <c r="M53" s="862">
        <v>52.0</v>
      </c>
      <c r="N53" s="856" t="s">
        <v>9052</v>
      </c>
      <c r="O53" s="856" t="s">
        <v>9053</v>
      </c>
      <c r="P53" s="863">
        <v>52.0</v>
      </c>
      <c r="Q53" s="856" t="s">
        <v>4657</v>
      </c>
      <c r="R53" s="864" t="s">
        <v>44</v>
      </c>
      <c r="S53" s="855" t="s">
        <v>42</v>
      </c>
      <c r="T53" s="856" t="s">
        <v>8874</v>
      </c>
      <c r="U53" s="857" t="s">
        <v>107</v>
      </c>
      <c r="V53" s="858"/>
      <c r="W53" s="858" t="str">
        <f t="shared" si="2"/>
        <v>PIZARRO QUIZHPE GLORIA MARIA CON EL GIRO Frutas TIENE CONTRATO VIGENTE SIN NOVEDAD / EXISTE EN EL SISTEMA GAD: si /VIGENCIA DEL CONTRATO Enero/2016 - Diciembre/2020 </v>
      </c>
    </row>
    <row r="54" ht="15.75" customHeight="1">
      <c r="A54" s="837" t="s">
        <v>9054</v>
      </c>
      <c r="B54" s="838" t="s">
        <v>9055</v>
      </c>
      <c r="C54" s="838" t="s">
        <v>1755</v>
      </c>
      <c r="D54" s="838" t="s">
        <v>33</v>
      </c>
      <c r="E54" s="838" t="s">
        <v>421</v>
      </c>
      <c r="F54" s="838" t="s">
        <v>8862</v>
      </c>
      <c r="G54" s="838" t="s">
        <v>105</v>
      </c>
      <c r="H54" s="838"/>
      <c r="I54" s="839" t="s">
        <v>44</v>
      </c>
      <c r="J54" s="840"/>
      <c r="K54" s="840"/>
      <c r="L54" s="840"/>
      <c r="M54" s="862">
        <v>53.0</v>
      </c>
      <c r="N54" s="856" t="s">
        <v>9056</v>
      </c>
      <c r="O54" s="856" t="s">
        <v>9057</v>
      </c>
      <c r="P54" s="863">
        <v>53.0</v>
      </c>
      <c r="Q54" s="856" t="s">
        <v>4657</v>
      </c>
      <c r="R54" s="864" t="s">
        <v>44</v>
      </c>
      <c r="S54" s="855" t="s">
        <v>42</v>
      </c>
      <c r="T54" s="885">
        <v>11505.0</v>
      </c>
      <c r="U54" s="857" t="s">
        <v>107</v>
      </c>
      <c r="V54" s="858"/>
      <c r="W54" s="858" t="str">
        <f t="shared" si="2"/>
        <v>TIGRE URGILES MARIANA DE JESUS CON EL GIRO Frutas TIENE CONTRATO VIGENTE SIN NOVEDAD / EXISTE EN EL SISTEMA GAD: si /VIGENCIA DEL CONTRATO 11505 </v>
      </c>
    </row>
    <row r="55" ht="15.75" customHeight="1">
      <c r="A55" s="847" t="s">
        <v>9058</v>
      </c>
      <c r="B55" s="848" t="s">
        <v>9059</v>
      </c>
      <c r="C55" s="848" t="s">
        <v>1755</v>
      </c>
      <c r="D55" s="848" t="s">
        <v>33</v>
      </c>
      <c r="E55" s="848" t="s">
        <v>428</v>
      </c>
      <c r="F55" s="848" t="s">
        <v>8862</v>
      </c>
      <c r="G55" s="848" t="s">
        <v>105</v>
      </c>
      <c r="H55" s="848"/>
      <c r="I55" s="849" t="s">
        <v>44</v>
      </c>
      <c r="J55" s="840"/>
      <c r="K55" s="840"/>
      <c r="L55" s="840"/>
      <c r="M55" s="862">
        <v>54.0</v>
      </c>
      <c r="N55" s="856" t="s">
        <v>9060</v>
      </c>
      <c r="O55" s="856" t="s">
        <v>9061</v>
      </c>
      <c r="P55" s="863">
        <v>54.0</v>
      </c>
      <c r="Q55" s="856" t="s">
        <v>4657</v>
      </c>
      <c r="R55" s="864" t="s">
        <v>44</v>
      </c>
      <c r="S55" s="855" t="s">
        <v>42</v>
      </c>
      <c r="T55" s="885">
        <v>11505.0</v>
      </c>
      <c r="U55" s="857" t="s">
        <v>107</v>
      </c>
      <c r="V55" s="858"/>
      <c r="W55" s="858" t="str">
        <f t="shared" si="2"/>
        <v>SARMIENTO NOVILLO MARIA JOSEFINA CON EL GIRO Frutas TIENE CONTRATO VIGENTE SIN NOVEDAD / EXISTE EN EL SISTEMA GAD: si /VIGENCIA DEL CONTRATO 11505 </v>
      </c>
    </row>
    <row r="56" ht="15.75" customHeight="1">
      <c r="A56" s="837" t="s">
        <v>9062</v>
      </c>
      <c r="B56" s="838" t="s">
        <v>9063</v>
      </c>
      <c r="C56" s="838" t="s">
        <v>1755</v>
      </c>
      <c r="D56" s="838" t="s">
        <v>33</v>
      </c>
      <c r="E56" s="838" t="s">
        <v>434</v>
      </c>
      <c r="F56" s="838" t="s">
        <v>8862</v>
      </c>
      <c r="G56" s="838" t="s">
        <v>453</v>
      </c>
      <c r="H56" s="838"/>
      <c r="I56" s="839" t="s">
        <v>44</v>
      </c>
      <c r="J56" s="840"/>
      <c r="K56" s="840"/>
      <c r="L56" s="840"/>
      <c r="M56" s="862">
        <v>55.0</v>
      </c>
      <c r="N56" s="856" t="s">
        <v>9064</v>
      </c>
      <c r="O56" s="856" t="s">
        <v>9065</v>
      </c>
      <c r="P56" s="863">
        <v>55.0</v>
      </c>
      <c r="Q56" s="856" t="s">
        <v>4657</v>
      </c>
      <c r="R56" s="864" t="s">
        <v>44</v>
      </c>
      <c r="S56" s="855" t="s">
        <v>42</v>
      </c>
      <c r="T56" s="856" t="s">
        <v>8874</v>
      </c>
      <c r="U56" s="857" t="s">
        <v>107</v>
      </c>
      <c r="V56" s="858"/>
      <c r="W56" s="858" t="str">
        <f t="shared" si="2"/>
        <v>SIMBAÑA SINCHE MARIA TRANSITO CON EL GIRO Frutas TIENE CONTRATO VIGENTE SIN NOVEDAD / EXISTE EN EL SISTEMA GAD: si /VIGENCIA DEL CONTRATO Enero/2016 - Diciembre/2020 </v>
      </c>
    </row>
    <row r="57" ht="15.75" customHeight="1">
      <c r="A57" s="847" t="s">
        <v>9066</v>
      </c>
      <c r="B57" s="848" t="s">
        <v>9067</v>
      </c>
      <c r="C57" s="848" t="s">
        <v>1755</v>
      </c>
      <c r="D57" s="848" t="s">
        <v>33</v>
      </c>
      <c r="E57" s="848" t="s">
        <v>440</v>
      </c>
      <c r="F57" s="848" t="s">
        <v>5422</v>
      </c>
      <c r="G57" s="848" t="s">
        <v>6460</v>
      </c>
      <c r="H57" s="848"/>
      <c r="I57" s="849" t="s">
        <v>75</v>
      </c>
      <c r="J57" s="840"/>
      <c r="K57" s="840"/>
      <c r="L57" s="840"/>
      <c r="M57" s="862">
        <v>56.0</v>
      </c>
      <c r="N57" s="856" t="s">
        <v>9068</v>
      </c>
      <c r="O57" s="856" t="s">
        <v>9069</v>
      </c>
      <c r="P57" s="863">
        <v>56.0</v>
      </c>
      <c r="Q57" s="856" t="s">
        <v>4657</v>
      </c>
      <c r="R57" s="864" t="s">
        <v>44</v>
      </c>
      <c r="S57" s="855" t="s">
        <v>42</v>
      </c>
      <c r="T57" s="860" t="s">
        <v>9070</v>
      </c>
      <c r="U57" s="866" t="s">
        <v>41</v>
      </c>
      <c r="V57" s="858" t="s">
        <v>8971</v>
      </c>
      <c r="W57" s="858" t="str">
        <f t="shared" si="2"/>
        <v>DURAN SIMBAÑA DORIS YOLANDA CON EL GIRO Frutas TIENE CONTRATO CADUCADO SIN NOVEDAD / EXISTE EN EL SISTEMA GAD: si /VIGENCIA DEL CONTRATO Julio/2016 - Junio/2018 se envio papeles para renovaciòn</v>
      </c>
    </row>
    <row r="58" ht="15.75" customHeight="1">
      <c r="A58" s="837" t="s">
        <v>9071</v>
      </c>
      <c r="B58" s="838" t="s">
        <v>9072</v>
      </c>
      <c r="C58" s="838" t="s">
        <v>1755</v>
      </c>
      <c r="D58" s="838" t="s">
        <v>33</v>
      </c>
      <c r="E58" s="838" t="s">
        <v>446</v>
      </c>
      <c r="F58" s="838" t="s">
        <v>8862</v>
      </c>
      <c r="G58" s="838" t="s">
        <v>70</v>
      </c>
      <c r="H58" s="838"/>
      <c r="I58" s="839" t="s">
        <v>9073</v>
      </c>
      <c r="J58" s="850"/>
      <c r="K58" s="850"/>
      <c r="L58" s="850"/>
      <c r="M58" s="862">
        <v>57.0</v>
      </c>
      <c r="N58" s="856" t="s">
        <v>9074</v>
      </c>
      <c r="O58" s="856" t="s">
        <v>9075</v>
      </c>
      <c r="P58" s="863">
        <v>57.0</v>
      </c>
      <c r="Q58" s="856" t="s">
        <v>4657</v>
      </c>
      <c r="R58" s="864" t="s">
        <v>44</v>
      </c>
      <c r="S58" s="865" t="s">
        <v>98</v>
      </c>
      <c r="T58" s="856" t="s">
        <v>9049</v>
      </c>
      <c r="U58" s="857" t="s">
        <v>107</v>
      </c>
      <c r="V58" s="858"/>
      <c r="W58" s="858" t="str">
        <f t="shared" si="2"/>
        <v>ENCALADA HIDALGO ERIKA PAULINA CON EL GIRO Frutas TIENE CONTRATO VIGENTE SIN NOVEDAD / EXISTE EN EL SISTEMA GAD: no /VIGENCIA DEL CONTRATO Mayo/2019 - Abril/2021 </v>
      </c>
    </row>
    <row r="59" ht="15.75" customHeight="1">
      <c r="A59" s="847" t="s">
        <v>9076</v>
      </c>
      <c r="B59" s="848" t="s">
        <v>9077</v>
      </c>
      <c r="C59" s="848" t="s">
        <v>1755</v>
      </c>
      <c r="D59" s="848" t="s">
        <v>33</v>
      </c>
      <c r="E59" s="848" t="s">
        <v>452</v>
      </c>
      <c r="F59" s="848" t="s">
        <v>8862</v>
      </c>
      <c r="G59" s="848" t="s">
        <v>70</v>
      </c>
      <c r="H59" s="848"/>
      <c r="I59" s="849" t="s">
        <v>9078</v>
      </c>
      <c r="J59" s="850"/>
      <c r="K59" s="850"/>
      <c r="L59" s="850"/>
      <c r="M59" s="862">
        <v>58.0</v>
      </c>
      <c r="N59" s="856" t="s">
        <v>9079</v>
      </c>
      <c r="O59" s="856" t="s">
        <v>9080</v>
      </c>
      <c r="P59" s="863">
        <v>58.0</v>
      </c>
      <c r="Q59" s="856" t="s">
        <v>4657</v>
      </c>
      <c r="R59" s="864" t="s">
        <v>44</v>
      </c>
      <c r="S59" s="855" t="s">
        <v>42</v>
      </c>
      <c r="T59" s="856" t="s">
        <v>9049</v>
      </c>
      <c r="U59" s="857" t="s">
        <v>107</v>
      </c>
      <c r="V59" s="858"/>
      <c r="W59" s="858" t="str">
        <f t="shared" si="2"/>
        <v>HIDALGO NARVAEZ DOLORES BEATRIZ CON EL GIRO Frutas TIENE CONTRATO VIGENTE SIN NOVEDAD / EXISTE EN EL SISTEMA GAD: si /VIGENCIA DEL CONTRATO Mayo/2019 - Abril/2021 </v>
      </c>
    </row>
    <row r="60" ht="15.75" customHeight="1">
      <c r="A60" s="837"/>
      <c r="B60" s="838"/>
      <c r="C60" s="838"/>
      <c r="D60" s="838"/>
      <c r="E60" s="838" t="s">
        <v>458</v>
      </c>
      <c r="F60" s="838"/>
      <c r="G60" s="838"/>
      <c r="H60" s="838"/>
      <c r="I60" s="839" t="s">
        <v>8978</v>
      </c>
      <c r="J60" s="850"/>
      <c r="K60" s="850"/>
      <c r="L60" s="850"/>
      <c r="M60" s="870" t="s">
        <v>8932</v>
      </c>
      <c r="N60" s="871"/>
      <c r="O60" s="871"/>
      <c r="P60" s="871"/>
      <c r="Q60" s="871"/>
      <c r="R60" s="842"/>
      <c r="S60" s="855" t="s">
        <v>42</v>
      </c>
      <c r="T60" s="858" t="s">
        <v>1980</v>
      </c>
      <c r="U60" s="858" t="s">
        <v>1980</v>
      </c>
      <c r="V60" s="858" t="s">
        <v>1980</v>
      </c>
      <c r="W60" s="858" t="str">
        <f t="shared" si="2"/>
        <v> CON EL GIRO  TIENE CONTRATO vacio  / EXISTE EN EL SISTEMA GAD: si /VIGENCIA DEL CONTRATO vacio vacio</v>
      </c>
    </row>
    <row r="61" ht="15.75" customHeight="1">
      <c r="A61" s="847"/>
      <c r="B61" s="848"/>
      <c r="C61" s="848"/>
      <c r="D61" s="848"/>
      <c r="E61" s="848" t="s">
        <v>464</v>
      </c>
      <c r="F61" s="848"/>
      <c r="G61" s="848"/>
      <c r="H61" s="848"/>
      <c r="I61" s="849" t="s">
        <v>2271</v>
      </c>
      <c r="J61" s="850"/>
      <c r="K61" s="850"/>
      <c r="L61" s="850"/>
      <c r="M61" s="862">
        <v>62.0</v>
      </c>
      <c r="N61" s="856" t="s">
        <v>9081</v>
      </c>
      <c r="O61" s="856" t="s">
        <v>9082</v>
      </c>
      <c r="P61" s="863">
        <v>62.0</v>
      </c>
      <c r="Q61" s="856" t="s">
        <v>4657</v>
      </c>
      <c r="R61" s="864" t="s">
        <v>44</v>
      </c>
      <c r="S61" s="855" t="s">
        <v>42</v>
      </c>
      <c r="T61" s="856" t="s">
        <v>8874</v>
      </c>
      <c r="U61" s="857" t="s">
        <v>107</v>
      </c>
      <c r="V61" s="858"/>
      <c r="W61" s="858" t="str">
        <f t="shared" si="2"/>
        <v>PLAZA GUAILLAS NANCY DELIA CON EL GIRO Frutas TIENE CONTRATO VIGENTE SIN NOVEDAD / EXISTE EN EL SISTEMA GAD: si /VIGENCIA DEL CONTRATO Enero/2016 - Diciembre/2020 </v>
      </c>
    </row>
    <row r="62" ht="15.75" customHeight="1">
      <c r="A62" s="837"/>
      <c r="B62" s="838"/>
      <c r="C62" s="838"/>
      <c r="D62" s="838"/>
      <c r="E62" s="838" t="s">
        <v>471</v>
      </c>
      <c r="F62" s="838"/>
      <c r="G62" s="838"/>
      <c r="H62" s="838"/>
      <c r="I62" s="839" t="s">
        <v>9083</v>
      </c>
      <c r="J62" s="850"/>
      <c r="K62" s="850"/>
      <c r="L62" s="850"/>
      <c r="M62" s="851">
        <v>63.0</v>
      </c>
      <c r="N62" s="852" t="s">
        <v>9084</v>
      </c>
      <c r="O62" s="852" t="s">
        <v>9084</v>
      </c>
      <c r="P62" s="853">
        <v>63.0</v>
      </c>
      <c r="Q62" s="852" t="s">
        <v>4657</v>
      </c>
      <c r="R62" s="852" t="s">
        <v>9084</v>
      </c>
      <c r="S62" s="855" t="s">
        <v>42</v>
      </c>
      <c r="T62" s="852" t="s">
        <v>9084</v>
      </c>
      <c r="U62" s="852" t="s">
        <v>9084</v>
      </c>
      <c r="V62" s="852" t="s">
        <v>9084</v>
      </c>
      <c r="W62" s="858" t="str">
        <f t="shared" si="2"/>
        <v>renuncia EXT-7364-2022 CON EL GIRO Frutas TIENE CONTRATO renuncia EXT-7364-2022 renuncia EXT-7364-2022 / EXISTE EN EL SISTEMA GAD: si /VIGENCIA DEL CONTRATO renuncia EXT-7364-2022 renuncia EXT-7364-2022</v>
      </c>
    </row>
    <row r="63" ht="15.75" customHeight="1">
      <c r="A63" s="847" t="s">
        <v>9085</v>
      </c>
      <c r="B63" s="848" t="s">
        <v>9086</v>
      </c>
      <c r="C63" s="848" t="s">
        <v>1755</v>
      </c>
      <c r="D63" s="848" t="s">
        <v>33</v>
      </c>
      <c r="E63" s="848" t="s">
        <v>477</v>
      </c>
      <c r="F63" s="848" t="s">
        <v>8862</v>
      </c>
      <c r="G63" s="848" t="s">
        <v>9087</v>
      </c>
      <c r="H63" s="848"/>
      <c r="I63" s="849" t="s">
        <v>6525</v>
      </c>
      <c r="J63" s="850"/>
      <c r="K63" s="850"/>
      <c r="L63" s="850"/>
      <c r="M63" s="862">
        <v>64.0</v>
      </c>
      <c r="N63" s="856" t="s">
        <v>9088</v>
      </c>
      <c r="O63" s="856" t="s">
        <v>9089</v>
      </c>
      <c r="P63" s="863">
        <v>64.0</v>
      </c>
      <c r="Q63" s="856" t="s">
        <v>4657</v>
      </c>
      <c r="R63" s="864" t="s">
        <v>44</v>
      </c>
      <c r="S63" s="855" t="s">
        <v>42</v>
      </c>
      <c r="T63" s="860" t="s">
        <v>9090</v>
      </c>
      <c r="U63" s="866" t="s">
        <v>41</v>
      </c>
      <c r="V63" s="858" t="s">
        <v>8971</v>
      </c>
      <c r="W63" s="858" t="str">
        <f t="shared" si="2"/>
        <v>PLAZA GUAILLAS CARMEN DOLORES  CON EL GIRO Frutas TIENE CONTRATO CADUCADO SIN NOVEDAD / EXISTE EN EL SISTEMA GAD: si /VIGENCIA DEL CONTRATO Mayo/2016 - Abril/2018 se envio papeles para renovaciòn</v>
      </c>
    </row>
    <row r="64" ht="15.75" customHeight="1">
      <c r="A64" s="837"/>
      <c r="B64" s="838"/>
      <c r="C64" s="838"/>
      <c r="D64" s="838"/>
      <c r="E64" s="838" t="s">
        <v>483</v>
      </c>
      <c r="F64" s="838"/>
      <c r="G64" s="838"/>
      <c r="H64" s="838"/>
      <c r="I64" s="839" t="s">
        <v>2271</v>
      </c>
      <c r="J64" s="850"/>
      <c r="K64" s="850"/>
      <c r="L64" s="850"/>
      <c r="M64" s="862">
        <v>65.0</v>
      </c>
      <c r="N64" s="856" t="s">
        <v>9091</v>
      </c>
      <c r="O64" s="856" t="s">
        <v>9092</v>
      </c>
      <c r="P64" s="863">
        <v>65.0</v>
      </c>
      <c r="Q64" s="856" t="s">
        <v>4657</v>
      </c>
      <c r="R64" s="864" t="s">
        <v>44</v>
      </c>
      <c r="S64" s="855" t="s">
        <v>42</v>
      </c>
      <c r="T64" s="856" t="s">
        <v>8874</v>
      </c>
      <c r="U64" s="857" t="s">
        <v>107</v>
      </c>
      <c r="V64" s="858" t="s">
        <v>6835</v>
      </c>
      <c r="W64" s="858" t="str">
        <f t="shared" si="2"/>
        <v>MARIN MUÑOZ CECILIA LEONOR CON EL GIRO Frutas TIENE CONTRATO VIGENTE SIN NOVEDAD / EXISTE EN EL SISTEMA GAD: si /VIGENCIA DEL CONTRATO Enero/2016 - Diciembre/2020 libre</v>
      </c>
    </row>
    <row r="65" ht="15.75" customHeight="1">
      <c r="A65" s="847" t="s">
        <v>9093</v>
      </c>
      <c r="B65" s="848" t="s">
        <v>9094</v>
      </c>
      <c r="C65" s="848" t="s">
        <v>1755</v>
      </c>
      <c r="D65" s="848" t="s">
        <v>33</v>
      </c>
      <c r="E65" s="848" t="s">
        <v>489</v>
      </c>
      <c r="F65" s="848" t="s">
        <v>5422</v>
      </c>
      <c r="G65" s="848" t="s">
        <v>9095</v>
      </c>
      <c r="H65" s="848"/>
      <c r="I65" s="849" t="s">
        <v>9096</v>
      </c>
      <c r="J65" s="850"/>
      <c r="K65" s="850"/>
      <c r="L65" s="850"/>
      <c r="M65" s="862">
        <v>66.0</v>
      </c>
      <c r="N65" s="856" t="s">
        <v>9097</v>
      </c>
      <c r="O65" s="856" t="s">
        <v>9098</v>
      </c>
      <c r="P65" s="863">
        <v>66.0</v>
      </c>
      <c r="Q65" s="856" t="s">
        <v>4657</v>
      </c>
      <c r="R65" s="856" t="s">
        <v>44</v>
      </c>
      <c r="S65" s="855" t="s">
        <v>42</v>
      </c>
      <c r="T65" s="856" t="s">
        <v>8874</v>
      </c>
      <c r="U65" s="857" t="s">
        <v>107</v>
      </c>
      <c r="V65" s="858" t="s">
        <v>6835</v>
      </c>
      <c r="W65" s="858" t="str">
        <f t="shared" si="2"/>
        <v>PACHECO MOROCHO MARIA PIEDAD CON EL GIRO Frutas TIENE CONTRATO VIGENTE SIN NOVEDAD / EXISTE EN EL SISTEMA GAD: si /VIGENCIA DEL CONTRATO Enero/2016 - Diciembre/2020 libre</v>
      </c>
    </row>
    <row r="66" ht="15.75" customHeight="1">
      <c r="A66" s="837"/>
      <c r="B66" s="838"/>
      <c r="C66" s="838"/>
      <c r="D66" s="838"/>
      <c r="E66" s="838" t="s">
        <v>495</v>
      </c>
      <c r="F66" s="838"/>
      <c r="G66" s="838"/>
      <c r="H66" s="838"/>
      <c r="I66" s="839" t="s">
        <v>2271</v>
      </c>
      <c r="J66" s="850"/>
      <c r="K66" s="850"/>
      <c r="L66" s="850"/>
      <c r="M66" s="859">
        <v>67.0</v>
      </c>
      <c r="N66" s="860" t="s">
        <v>9099</v>
      </c>
      <c r="O66" s="860" t="s">
        <v>9100</v>
      </c>
      <c r="P66" s="861">
        <v>67.0</v>
      </c>
      <c r="Q66" s="860" t="s">
        <v>6617</v>
      </c>
      <c r="R66" s="873" t="s">
        <v>2271</v>
      </c>
      <c r="S66" s="855" t="s">
        <v>42</v>
      </c>
      <c r="T66" s="860" t="s">
        <v>8997</v>
      </c>
      <c r="U66" s="866" t="s">
        <v>41</v>
      </c>
      <c r="V66" s="858" t="s">
        <v>9101</v>
      </c>
      <c r="W66" s="858" t="str">
        <f t="shared" si="2"/>
        <v>CRIOLLO AYALA MIRIAM BEATRIZ  CON EL GIRO Papas TIENE CONTRATO CADUCADO VACIO / EXISTE EN EL SISTEMA GAD: si /VIGENCIA DEL CONTRATO Diciembre/2016 - Noviembre/2018 puesto presentado documentos</v>
      </c>
    </row>
    <row r="67" ht="15.75" customHeight="1">
      <c r="A67" s="847"/>
      <c r="B67" s="848"/>
      <c r="C67" s="848"/>
      <c r="D67" s="848"/>
      <c r="E67" s="848" t="s">
        <v>502</v>
      </c>
      <c r="F67" s="848"/>
      <c r="G67" s="848"/>
      <c r="H67" s="848"/>
      <c r="I67" s="849" t="s">
        <v>9073</v>
      </c>
      <c r="J67" s="850"/>
      <c r="K67" s="850"/>
      <c r="L67" s="850"/>
      <c r="M67" s="862">
        <v>68.0</v>
      </c>
      <c r="N67" s="856" t="s">
        <v>9102</v>
      </c>
      <c r="O67" s="856" t="s">
        <v>9103</v>
      </c>
      <c r="P67" s="863">
        <v>68.0</v>
      </c>
      <c r="Q67" s="856" t="s">
        <v>4657</v>
      </c>
      <c r="R67" s="864" t="s">
        <v>44</v>
      </c>
      <c r="S67" s="855" t="s">
        <v>42</v>
      </c>
      <c r="T67" s="856" t="s">
        <v>8874</v>
      </c>
      <c r="U67" s="857" t="s">
        <v>107</v>
      </c>
      <c r="V67" s="858"/>
      <c r="W67" s="858" t="str">
        <f t="shared" si="2"/>
        <v>AYALA DURAN MARIA ROSARIO CON EL GIRO Frutas TIENE CONTRATO VIGENTE SIN NOVEDAD / EXISTE EN EL SISTEMA GAD: si /VIGENCIA DEL CONTRATO Enero/2016 - Diciembre/2020 </v>
      </c>
    </row>
    <row r="68" ht="15.75" customHeight="1">
      <c r="A68" s="837" t="s">
        <v>9104</v>
      </c>
      <c r="B68" s="838" t="s">
        <v>9105</v>
      </c>
      <c r="C68" s="838" t="s">
        <v>1895</v>
      </c>
      <c r="D68" s="838" t="s">
        <v>33</v>
      </c>
      <c r="E68" s="838" t="s">
        <v>551</v>
      </c>
      <c r="F68" s="838" t="s">
        <v>8862</v>
      </c>
      <c r="G68" s="838" t="s">
        <v>5435</v>
      </c>
      <c r="H68" s="838"/>
      <c r="I68" s="839" t="s">
        <v>44</v>
      </c>
      <c r="J68" s="850"/>
      <c r="K68" s="850"/>
      <c r="L68" s="850"/>
      <c r="M68" s="859">
        <v>69.0</v>
      </c>
      <c r="N68" s="860" t="s">
        <v>8894</v>
      </c>
      <c r="O68" s="860" t="s">
        <v>8894</v>
      </c>
      <c r="P68" s="861">
        <v>69.0</v>
      </c>
      <c r="Q68" s="860" t="s">
        <v>4657</v>
      </c>
      <c r="R68" s="860" t="s">
        <v>2271</v>
      </c>
      <c r="S68" s="865" t="s">
        <v>98</v>
      </c>
      <c r="T68" s="858" t="s">
        <v>1980</v>
      </c>
      <c r="U68" s="858" t="s">
        <v>1980</v>
      </c>
      <c r="V68" s="858" t="s">
        <v>1980</v>
      </c>
      <c r="W68" s="858" t="str">
        <f t="shared" si="2"/>
        <v>vacio EXT-20769-2020 CON EL GIRO Frutas TIENE CONTRATO vacio VACIO / EXISTE EN EL SISTEMA GAD: no /VIGENCIA DEL CONTRATO vacio vacio</v>
      </c>
    </row>
    <row r="69" ht="15.75" customHeight="1">
      <c r="A69" s="847" t="s">
        <v>9106</v>
      </c>
      <c r="B69" s="848" t="s">
        <v>9107</v>
      </c>
      <c r="C69" s="848" t="s">
        <v>1895</v>
      </c>
      <c r="D69" s="848" t="s">
        <v>33</v>
      </c>
      <c r="E69" s="848" t="s">
        <v>513</v>
      </c>
      <c r="F69" s="848" t="s">
        <v>8862</v>
      </c>
      <c r="G69" s="848" t="s">
        <v>6199</v>
      </c>
      <c r="H69" s="848"/>
      <c r="I69" s="849" t="s">
        <v>9108</v>
      </c>
      <c r="J69" s="850" t="s">
        <v>9109</v>
      </c>
      <c r="K69" s="850"/>
      <c r="L69" s="850"/>
      <c r="M69" s="859">
        <v>70.0</v>
      </c>
      <c r="N69" s="860" t="s">
        <v>8894</v>
      </c>
      <c r="O69" s="860" t="s">
        <v>8894</v>
      </c>
      <c r="P69" s="861">
        <v>70.0</v>
      </c>
      <c r="Q69" s="860" t="s">
        <v>4657</v>
      </c>
      <c r="R69" s="860" t="s">
        <v>8894</v>
      </c>
      <c r="S69" s="865" t="s">
        <v>98</v>
      </c>
      <c r="T69" s="858" t="s">
        <v>1980</v>
      </c>
      <c r="U69" s="858" t="s">
        <v>1980</v>
      </c>
      <c r="V69" s="858" t="s">
        <v>1980</v>
      </c>
      <c r="W69" s="858" t="str">
        <f t="shared" si="2"/>
        <v>vacio EXT-20769-2020 CON EL GIRO Frutas TIENE CONTRATO vacio vacio EXT-20769-2020 / EXISTE EN EL SISTEMA GAD: no /VIGENCIA DEL CONTRATO vacio vacio</v>
      </c>
    </row>
    <row r="70" ht="15.75" customHeight="1">
      <c r="A70" s="837"/>
      <c r="B70" s="838"/>
      <c r="C70" s="838"/>
      <c r="D70" s="838"/>
      <c r="E70" s="838" t="s">
        <v>519</v>
      </c>
      <c r="F70" s="838"/>
      <c r="G70" s="838"/>
      <c r="H70" s="838"/>
      <c r="I70" s="839" t="s">
        <v>2271</v>
      </c>
      <c r="J70" s="850" t="s">
        <v>5187</v>
      </c>
      <c r="K70" s="850"/>
      <c r="L70" s="850"/>
      <c r="M70" s="859">
        <v>71.0</v>
      </c>
      <c r="N70" s="860" t="s">
        <v>8894</v>
      </c>
      <c r="O70" s="860" t="s">
        <v>8894</v>
      </c>
      <c r="P70" s="861">
        <v>71.0</v>
      </c>
      <c r="Q70" s="860" t="s">
        <v>4657</v>
      </c>
      <c r="R70" s="860" t="s">
        <v>8894</v>
      </c>
      <c r="S70" s="865" t="s">
        <v>98</v>
      </c>
      <c r="T70" s="886" t="s">
        <v>9110</v>
      </c>
      <c r="U70" s="866" t="s">
        <v>41</v>
      </c>
      <c r="V70" s="858"/>
      <c r="W70" s="858" t="str">
        <f t="shared" si="2"/>
        <v>vacio EXT-20769-2020 CON EL GIRO Frutas TIENE CONTRATO CADUCADO vacio EXT-20769-2020 / EXISTE EN EL SISTEMA GAD: no /VIGENCIA DEL CONTRATO marzo/2011-febrero2012 </v>
      </c>
    </row>
    <row r="71" ht="15.75" customHeight="1">
      <c r="A71" s="847"/>
      <c r="B71" s="848"/>
      <c r="C71" s="848"/>
      <c r="D71" s="848"/>
      <c r="E71" s="848" t="s">
        <v>571</v>
      </c>
      <c r="F71" s="848"/>
      <c r="G71" s="848"/>
      <c r="H71" s="848"/>
      <c r="I71" s="849" t="s">
        <v>2271</v>
      </c>
      <c r="J71" s="850"/>
      <c r="K71" s="850"/>
      <c r="L71" s="850"/>
      <c r="M71" s="859">
        <v>72.0</v>
      </c>
      <c r="N71" s="860" t="s">
        <v>8894</v>
      </c>
      <c r="O71" s="860" t="s">
        <v>8894</v>
      </c>
      <c r="P71" s="861">
        <v>72.0</v>
      </c>
      <c r="Q71" s="860" t="s">
        <v>4693</v>
      </c>
      <c r="R71" s="860" t="s">
        <v>2271</v>
      </c>
      <c r="S71" s="865" t="s">
        <v>98</v>
      </c>
      <c r="T71" s="858" t="s">
        <v>1980</v>
      </c>
      <c r="U71" s="858" t="s">
        <v>1980</v>
      </c>
      <c r="V71" s="858" t="s">
        <v>1980</v>
      </c>
      <c r="W71" s="858" t="str">
        <f t="shared" si="2"/>
        <v>vacio EXT-20769-2020 CON EL GIRO Patatas TIENE CONTRATO vacio VACIO / EXISTE EN EL SISTEMA GAD: no /VIGENCIA DEL CONTRATO vacio vacio</v>
      </c>
    </row>
    <row r="72" ht="15.75" customHeight="1">
      <c r="A72" s="837"/>
      <c r="B72" s="838"/>
      <c r="C72" s="838"/>
      <c r="D72" s="838"/>
      <c r="E72" s="838" t="s">
        <v>580</v>
      </c>
      <c r="F72" s="838"/>
      <c r="G72" s="838"/>
      <c r="H72" s="838"/>
      <c r="I72" s="839" t="s">
        <v>2271</v>
      </c>
      <c r="J72" s="850"/>
      <c r="K72" s="850"/>
      <c r="L72" s="850"/>
      <c r="M72" s="859">
        <v>73.0</v>
      </c>
      <c r="N72" s="860"/>
      <c r="O72" s="887"/>
      <c r="P72" s="861">
        <v>73.0</v>
      </c>
      <c r="Q72" s="860" t="s">
        <v>4693</v>
      </c>
      <c r="R72" s="860" t="s">
        <v>2271</v>
      </c>
      <c r="S72" s="865" t="s">
        <v>98</v>
      </c>
      <c r="T72" s="858" t="s">
        <v>1980</v>
      </c>
      <c r="U72" s="858" t="s">
        <v>1980</v>
      </c>
      <c r="V72" s="858" t="s">
        <v>1980</v>
      </c>
      <c r="W72" s="858" t="str">
        <f t="shared" si="2"/>
        <v> CON EL GIRO Patatas TIENE CONTRATO vacio VACIO / EXISTE EN EL SISTEMA GAD: no /VIGENCIA DEL CONTRATO vacio vacio</v>
      </c>
    </row>
    <row r="73" ht="15.75" customHeight="1">
      <c r="A73" s="847"/>
      <c r="B73" s="848"/>
      <c r="C73" s="848"/>
      <c r="D73" s="848"/>
      <c r="E73" s="848" t="s">
        <v>529</v>
      </c>
      <c r="F73" s="848"/>
      <c r="G73" s="848"/>
      <c r="H73" s="848"/>
      <c r="I73" s="849" t="s">
        <v>2271</v>
      </c>
      <c r="J73" s="840"/>
      <c r="K73" s="840"/>
      <c r="L73" s="840"/>
      <c r="M73" s="859">
        <v>74.0</v>
      </c>
      <c r="N73" s="860" t="s">
        <v>9111</v>
      </c>
      <c r="O73" s="860" t="s">
        <v>9112</v>
      </c>
      <c r="P73" s="861">
        <v>74.0</v>
      </c>
      <c r="Q73" s="860" t="s">
        <v>4693</v>
      </c>
      <c r="R73" s="873" t="s">
        <v>2271</v>
      </c>
      <c r="S73" s="855" t="s">
        <v>42</v>
      </c>
      <c r="T73" s="856" t="s">
        <v>8874</v>
      </c>
      <c r="U73" s="857" t="s">
        <v>107</v>
      </c>
      <c r="V73" s="858"/>
      <c r="W73" s="858" t="str">
        <f t="shared" si="2"/>
        <v>CRIOLLO AYALA AUGUSTA JANNETH CON EL GIRO Patatas TIENE CONTRATO VIGENTE VACIO / EXISTE EN EL SISTEMA GAD: si /VIGENCIA DEL CONTRATO Enero/2016 - Diciembre/2020 </v>
      </c>
    </row>
    <row r="74" ht="15.75" customHeight="1">
      <c r="A74" s="837" t="s">
        <v>9113</v>
      </c>
      <c r="B74" s="838"/>
      <c r="C74" s="838"/>
      <c r="D74" s="838"/>
      <c r="E74" s="838" t="s">
        <v>547</v>
      </c>
      <c r="F74" s="838"/>
      <c r="G74" s="838"/>
      <c r="H74" s="838"/>
      <c r="I74" s="839" t="s">
        <v>2271</v>
      </c>
      <c r="J74" s="837" t="s">
        <v>9113</v>
      </c>
      <c r="K74" s="840"/>
      <c r="L74" s="840"/>
      <c r="M74" s="851">
        <v>75.0</v>
      </c>
      <c r="N74" s="852" t="s">
        <v>9114</v>
      </c>
      <c r="O74" s="852" t="s">
        <v>9115</v>
      </c>
      <c r="P74" s="853">
        <v>75.0</v>
      </c>
      <c r="Q74" s="852" t="s">
        <v>4693</v>
      </c>
      <c r="R74" s="854" t="s">
        <v>99</v>
      </c>
      <c r="S74" s="855" t="s">
        <v>42</v>
      </c>
      <c r="T74" s="856" t="s">
        <v>8874</v>
      </c>
      <c r="U74" s="857" t="s">
        <v>107</v>
      </c>
      <c r="V74" s="858"/>
      <c r="W74" s="858" t="str">
        <f t="shared" si="2"/>
        <v>ZEAS VEGA MARIA DEL CARMEN CON EL GIRO Patatas TIENE CONTRATO VIGENTE ATENDIDO POR TERCEROS / EXISTE EN EL SISTEMA GAD: si /VIGENCIA DEL CONTRATO Enero/2016 - Diciembre/2020 </v>
      </c>
    </row>
    <row r="75" ht="15.75" customHeight="1">
      <c r="A75" s="847" t="s">
        <v>9116</v>
      </c>
      <c r="B75" s="848" t="s">
        <v>9117</v>
      </c>
      <c r="C75" s="848" t="s">
        <v>1895</v>
      </c>
      <c r="D75" s="848" t="s">
        <v>33</v>
      </c>
      <c r="E75" s="848" t="s">
        <v>557</v>
      </c>
      <c r="F75" s="848" t="s">
        <v>9118</v>
      </c>
      <c r="G75" s="848" t="s">
        <v>6199</v>
      </c>
      <c r="H75" s="848"/>
      <c r="I75" s="849" t="s">
        <v>44</v>
      </c>
      <c r="J75" s="840"/>
      <c r="K75" s="840"/>
      <c r="L75" s="840"/>
      <c r="M75" s="859">
        <v>76.0</v>
      </c>
      <c r="N75" s="860" t="s">
        <v>9119</v>
      </c>
      <c r="O75" s="860" t="s">
        <v>9120</v>
      </c>
      <c r="P75" s="861">
        <v>76.0</v>
      </c>
      <c r="Q75" s="860" t="s">
        <v>4693</v>
      </c>
      <c r="R75" s="860" t="s">
        <v>2271</v>
      </c>
      <c r="S75" s="865" t="s">
        <v>98</v>
      </c>
      <c r="T75" s="856" t="s">
        <v>8874</v>
      </c>
      <c r="U75" s="857" t="s">
        <v>107</v>
      </c>
      <c r="V75" s="858"/>
      <c r="W75" s="858" t="str">
        <f t="shared" si="2"/>
        <v>COCHAY BARROS MARIANA DE JESUS CON EL GIRO Patatas TIENE CONTRATO VIGENTE VACIO / EXISTE EN EL SISTEMA GAD: no /VIGENCIA DEL CONTRATO Enero/2016 - Diciembre/2020 </v>
      </c>
    </row>
    <row r="76" ht="15.75" customHeight="1">
      <c r="A76" s="837" t="s">
        <v>9121</v>
      </c>
      <c r="B76" s="838" t="s">
        <v>9122</v>
      </c>
      <c r="C76" s="838" t="s">
        <v>1895</v>
      </c>
      <c r="D76" s="838" t="s">
        <v>33</v>
      </c>
      <c r="E76" s="838" t="s">
        <v>561</v>
      </c>
      <c r="F76" s="838" t="s">
        <v>9118</v>
      </c>
      <c r="G76" s="838" t="s">
        <v>5655</v>
      </c>
      <c r="H76" s="838"/>
      <c r="I76" s="839" t="s">
        <v>44</v>
      </c>
      <c r="J76" s="840"/>
      <c r="K76" s="840"/>
      <c r="L76" s="840"/>
      <c r="M76" s="859">
        <v>77.0</v>
      </c>
      <c r="N76" s="860" t="s">
        <v>8894</v>
      </c>
      <c r="O76" s="860" t="s">
        <v>8894</v>
      </c>
      <c r="P76" s="861">
        <v>77.0</v>
      </c>
      <c r="Q76" s="860" t="s">
        <v>4693</v>
      </c>
      <c r="R76" s="860" t="s">
        <v>8894</v>
      </c>
      <c r="S76" s="865" t="s">
        <v>98</v>
      </c>
      <c r="T76" s="858" t="s">
        <v>1980</v>
      </c>
      <c r="U76" s="858" t="s">
        <v>1980</v>
      </c>
      <c r="V76" s="858" t="s">
        <v>1980</v>
      </c>
      <c r="W76" s="858" t="str">
        <f t="shared" si="2"/>
        <v>vacio EXT-20769-2020 CON EL GIRO Patatas TIENE CONTRATO vacio vacio EXT-20769-2020 / EXISTE EN EL SISTEMA GAD: no /VIGENCIA DEL CONTRATO vacio vacio</v>
      </c>
    </row>
    <row r="77" ht="15.75" customHeight="1">
      <c r="A77" s="847" t="s">
        <v>9123</v>
      </c>
      <c r="B77" s="848" t="s">
        <v>9124</v>
      </c>
      <c r="C77" s="848" t="s">
        <v>1895</v>
      </c>
      <c r="D77" s="848" t="s">
        <v>33</v>
      </c>
      <c r="E77" s="848" t="s">
        <v>568</v>
      </c>
      <c r="F77" s="848" t="s">
        <v>9118</v>
      </c>
      <c r="G77" s="848" t="s">
        <v>8871</v>
      </c>
      <c r="H77" s="848"/>
      <c r="I77" s="849" t="s">
        <v>2271</v>
      </c>
      <c r="J77" s="840"/>
      <c r="K77" s="840"/>
      <c r="L77" s="840"/>
      <c r="M77" s="859">
        <v>78.0</v>
      </c>
      <c r="N77" s="860"/>
      <c r="O77" s="860"/>
      <c r="P77" s="861">
        <v>78.0</v>
      </c>
      <c r="Q77" s="860" t="s">
        <v>4693</v>
      </c>
      <c r="R77" s="860" t="s">
        <v>9125</v>
      </c>
      <c r="S77" s="865" t="s">
        <v>98</v>
      </c>
      <c r="T77" s="858" t="s">
        <v>1980</v>
      </c>
      <c r="U77" s="858" t="s">
        <v>1980</v>
      </c>
      <c r="V77" s="858" t="s">
        <v>1980</v>
      </c>
      <c r="W77" s="858" t="str">
        <f t="shared" si="2"/>
        <v> CON EL GIRO Patatas TIENE CONTRATO vacio VACIO 76 / EXISTE EN EL SISTEMA GAD: no /VIGENCIA DEL CONTRATO vacio vacio</v>
      </c>
    </row>
    <row r="78" ht="15.75" customHeight="1">
      <c r="A78" s="837"/>
      <c r="B78" s="838"/>
      <c r="C78" s="838"/>
      <c r="D78" s="838"/>
      <c r="E78" s="838" t="s">
        <v>577</v>
      </c>
      <c r="F78" s="838"/>
      <c r="G78" s="838"/>
      <c r="H78" s="838"/>
      <c r="I78" s="839" t="s">
        <v>2271</v>
      </c>
      <c r="J78" s="840"/>
      <c r="K78" s="840"/>
      <c r="L78" s="840"/>
      <c r="M78" s="859">
        <v>79.0</v>
      </c>
      <c r="N78" s="860" t="s">
        <v>8894</v>
      </c>
      <c r="O78" s="860" t="s">
        <v>8894</v>
      </c>
      <c r="P78" s="861">
        <v>79.0</v>
      </c>
      <c r="Q78" s="860" t="s">
        <v>4693</v>
      </c>
      <c r="R78" s="860" t="s">
        <v>8894</v>
      </c>
      <c r="S78" s="865" t="s">
        <v>98</v>
      </c>
      <c r="T78" s="858" t="s">
        <v>1980</v>
      </c>
      <c r="U78" s="858" t="s">
        <v>1980</v>
      </c>
      <c r="V78" s="858" t="s">
        <v>1980</v>
      </c>
      <c r="W78" s="858" t="str">
        <f t="shared" si="2"/>
        <v>vacio EXT-20769-2020 CON EL GIRO Patatas TIENE CONTRATO vacio vacio EXT-20769-2020 / EXISTE EN EL SISTEMA GAD: no /VIGENCIA DEL CONTRATO vacio vacio</v>
      </c>
    </row>
    <row r="79" ht="15.75" customHeight="1">
      <c r="A79" s="847"/>
      <c r="B79" s="848"/>
      <c r="C79" s="848"/>
      <c r="D79" s="848"/>
      <c r="E79" s="848" t="s">
        <v>585</v>
      </c>
      <c r="F79" s="848"/>
      <c r="G79" s="848"/>
      <c r="H79" s="848"/>
      <c r="I79" s="849" t="s">
        <v>2271</v>
      </c>
      <c r="J79" s="850"/>
      <c r="K79" s="850"/>
      <c r="L79" s="850"/>
      <c r="M79" s="859">
        <v>80.0</v>
      </c>
      <c r="N79" s="860" t="s">
        <v>8894</v>
      </c>
      <c r="O79" s="860" t="s">
        <v>8894</v>
      </c>
      <c r="P79" s="861">
        <v>80.0</v>
      </c>
      <c r="Q79" s="860" t="s">
        <v>4693</v>
      </c>
      <c r="R79" s="860" t="s">
        <v>9125</v>
      </c>
      <c r="S79" s="865" t="s">
        <v>98</v>
      </c>
      <c r="T79" s="858" t="s">
        <v>1980</v>
      </c>
      <c r="U79" s="858" t="s">
        <v>1980</v>
      </c>
      <c r="V79" s="858" t="s">
        <v>1980</v>
      </c>
      <c r="W79" s="858" t="str">
        <f t="shared" si="2"/>
        <v>vacio EXT-20769-2020 CON EL GIRO Patatas TIENE CONTRATO vacio VACIO 76 / EXISTE EN EL SISTEMA GAD: no /VIGENCIA DEL CONTRATO vacio vacio</v>
      </c>
    </row>
    <row r="80" ht="15.75" customHeight="1">
      <c r="A80" s="837"/>
      <c r="B80" s="838"/>
      <c r="C80" s="838"/>
      <c r="D80" s="838"/>
      <c r="E80" s="838" t="s">
        <v>591</v>
      </c>
      <c r="F80" s="838"/>
      <c r="G80" s="838"/>
      <c r="H80" s="838"/>
      <c r="I80" s="839" t="s">
        <v>2271</v>
      </c>
      <c r="J80" s="888"/>
      <c r="K80" s="888"/>
      <c r="L80" s="888"/>
      <c r="M80" s="862">
        <v>81.0</v>
      </c>
      <c r="N80" s="856" t="s">
        <v>9126</v>
      </c>
      <c r="O80" s="856" t="s">
        <v>9127</v>
      </c>
      <c r="P80" s="863">
        <v>81.0</v>
      </c>
      <c r="Q80" s="856" t="s">
        <v>4693</v>
      </c>
      <c r="R80" s="864" t="s">
        <v>44</v>
      </c>
      <c r="S80" s="855" t="s">
        <v>42</v>
      </c>
      <c r="T80" s="856" t="s">
        <v>8874</v>
      </c>
      <c r="U80" s="857" t="s">
        <v>107</v>
      </c>
      <c r="V80" s="858"/>
      <c r="W80" s="858" t="str">
        <f t="shared" si="2"/>
        <v>COCHAY BARROS MARIA TERESA CON EL GIRO Patatas TIENE CONTRATO VIGENTE SIN NOVEDAD / EXISTE EN EL SISTEMA GAD: si /VIGENCIA DEL CONTRATO Enero/2016 - Diciembre/2020 </v>
      </c>
    </row>
    <row r="81" ht="15.75" customHeight="1">
      <c r="A81" s="847"/>
      <c r="B81" s="848"/>
      <c r="C81" s="848"/>
      <c r="D81" s="848"/>
      <c r="E81" s="848" t="s">
        <v>598</v>
      </c>
      <c r="F81" s="848"/>
      <c r="G81" s="848"/>
      <c r="H81" s="848"/>
      <c r="I81" s="849" t="s">
        <v>2271</v>
      </c>
      <c r="J81" s="840"/>
      <c r="K81" s="840"/>
      <c r="L81" s="840"/>
      <c r="M81" s="862">
        <v>82.0</v>
      </c>
      <c r="N81" s="856" t="s">
        <v>9128</v>
      </c>
      <c r="O81" s="856" t="s">
        <v>9129</v>
      </c>
      <c r="P81" s="863">
        <v>82.0</v>
      </c>
      <c r="Q81" s="856" t="s">
        <v>4693</v>
      </c>
      <c r="R81" s="864" t="s">
        <v>44</v>
      </c>
      <c r="S81" s="855" t="s">
        <v>42</v>
      </c>
      <c r="T81" s="856" t="s">
        <v>8874</v>
      </c>
      <c r="U81" s="857" t="s">
        <v>107</v>
      </c>
      <c r="V81" s="858"/>
      <c r="W81" s="858" t="str">
        <f t="shared" si="2"/>
        <v>ZEAS VEGA BLANCA GUADALUPE CON EL GIRO Patatas TIENE CONTRATO VIGENTE SIN NOVEDAD / EXISTE EN EL SISTEMA GAD: si /VIGENCIA DEL CONTRATO Enero/2016 - Diciembre/2020 </v>
      </c>
    </row>
    <row r="82" ht="15.75" customHeight="1">
      <c r="A82" s="837" t="s">
        <v>9130</v>
      </c>
      <c r="B82" s="838" t="s">
        <v>9131</v>
      </c>
      <c r="C82" s="838" t="s">
        <v>1895</v>
      </c>
      <c r="D82" s="838" t="s">
        <v>33</v>
      </c>
      <c r="E82" s="838" t="s">
        <v>605</v>
      </c>
      <c r="F82" s="838" t="s">
        <v>9118</v>
      </c>
      <c r="G82" s="838" t="s">
        <v>5655</v>
      </c>
      <c r="H82" s="838"/>
      <c r="I82" s="839" t="s">
        <v>44</v>
      </c>
      <c r="J82" s="840"/>
      <c r="K82" s="840"/>
      <c r="L82" s="840"/>
      <c r="M82" s="862">
        <v>83.0</v>
      </c>
      <c r="N82" s="856" t="s">
        <v>9132</v>
      </c>
      <c r="O82" s="856" t="s">
        <v>8984</v>
      </c>
      <c r="P82" s="863">
        <v>83.0</v>
      </c>
      <c r="Q82" s="856" t="s">
        <v>4693</v>
      </c>
      <c r="R82" s="864" t="s">
        <v>9132</v>
      </c>
      <c r="S82" s="855" t="s">
        <v>6356</v>
      </c>
      <c r="T82" s="856" t="s">
        <v>9132</v>
      </c>
      <c r="U82" s="857" t="s">
        <v>6356</v>
      </c>
      <c r="V82" s="858" t="s">
        <v>6356</v>
      </c>
      <c r="W82" s="858" t="str">
        <f t="shared" si="2"/>
        <v>VACIO POR CAMBIO  CON EL GIRO Patatas TIENE CONTRATO renuncia vacio por renuncia / EXISTE EN EL SISTEMA GAD: renuncia /VIGENCIA DEL CONTRATO vacio por renuncia renuncia</v>
      </c>
    </row>
    <row r="83" ht="15.75" customHeight="1">
      <c r="A83" s="847" t="s">
        <v>9133</v>
      </c>
      <c r="B83" s="848" t="s">
        <v>9134</v>
      </c>
      <c r="C83" s="848" t="s">
        <v>1895</v>
      </c>
      <c r="D83" s="848" t="s">
        <v>33</v>
      </c>
      <c r="E83" s="848" t="s">
        <v>611</v>
      </c>
      <c r="F83" s="848" t="s">
        <v>9118</v>
      </c>
      <c r="G83" s="848" t="s">
        <v>1368</v>
      </c>
      <c r="H83" s="848"/>
      <c r="I83" s="849" t="s">
        <v>44</v>
      </c>
      <c r="J83" s="840"/>
      <c r="K83" s="840"/>
      <c r="L83" s="840"/>
      <c r="M83" s="851">
        <v>84.0</v>
      </c>
      <c r="N83" s="852" t="s">
        <v>9135</v>
      </c>
      <c r="O83" s="852" t="s">
        <v>9136</v>
      </c>
      <c r="P83" s="853">
        <v>84.0</v>
      </c>
      <c r="Q83" s="852" t="s">
        <v>4693</v>
      </c>
      <c r="R83" s="852" t="s">
        <v>99</v>
      </c>
      <c r="S83" s="855" t="s">
        <v>42</v>
      </c>
      <c r="T83" s="856" t="s">
        <v>8874</v>
      </c>
      <c r="U83" s="857" t="s">
        <v>107</v>
      </c>
      <c r="V83" s="858"/>
      <c r="W83" s="858" t="str">
        <f t="shared" si="2"/>
        <v>GONZALEZ FAJARDO MARIA DOLORES CON EL GIRO Patatas TIENE CONTRATO VIGENTE ATENDIDO POR TERCEROS / EXISTE EN EL SISTEMA GAD: si /VIGENCIA DEL CONTRATO Enero/2016 - Diciembre/2020 </v>
      </c>
    </row>
    <row r="84" ht="15.75" customHeight="1">
      <c r="A84" s="837" t="s">
        <v>9137</v>
      </c>
      <c r="B84" s="838" t="s">
        <v>9138</v>
      </c>
      <c r="C84" s="838" t="s">
        <v>1895</v>
      </c>
      <c r="D84" s="838" t="s">
        <v>8946</v>
      </c>
      <c r="E84" s="889" t="s">
        <v>618</v>
      </c>
      <c r="F84" s="838" t="s">
        <v>9139</v>
      </c>
      <c r="G84" s="838" t="s">
        <v>530</v>
      </c>
      <c r="H84" s="838"/>
      <c r="I84" s="839" t="s">
        <v>44</v>
      </c>
      <c r="J84" s="840"/>
      <c r="K84" s="840"/>
      <c r="L84" s="840"/>
      <c r="M84" s="859">
        <v>85.0</v>
      </c>
      <c r="N84" s="860" t="s">
        <v>8894</v>
      </c>
      <c r="O84" s="860" t="s">
        <v>8894</v>
      </c>
      <c r="P84" s="861">
        <v>85.0</v>
      </c>
      <c r="Q84" s="860" t="s">
        <v>4693</v>
      </c>
      <c r="R84" s="860" t="s">
        <v>8894</v>
      </c>
      <c r="S84" s="865" t="s">
        <v>98</v>
      </c>
      <c r="T84" s="858" t="s">
        <v>1980</v>
      </c>
      <c r="U84" s="858" t="s">
        <v>1980</v>
      </c>
      <c r="V84" s="858" t="s">
        <v>1980</v>
      </c>
      <c r="W84" s="858" t="str">
        <f t="shared" si="2"/>
        <v>vacio EXT-20769-2020 CON EL GIRO Patatas TIENE CONTRATO vacio vacio EXT-20769-2020 / EXISTE EN EL SISTEMA GAD: no /VIGENCIA DEL CONTRATO vacio vacio</v>
      </c>
    </row>
    <row r="85" ht="15.75" customHeight="1">
      <c r="A85" s="847" t="s">
        <v>9140</v>
      </c>
      <c r="B85" s="848" t="s">
        <v>9141</v>
      </c>
      <c r="C85" s="848" t="s">
        <v>1895</v>
      </c>
      <c r="D85" s="848" t="s">
        <v>33</v>
      </c>
      <c r="E85" s="848" t="s">
        <v>624</v>
      </c>
      <c r="F85" s="848" t="s">
        <v>9118</v>
      </c>
      <c r="G85" s="848" t="s">
        <v>8871</v>
      </c>
      <c r="H85" s="848"/>
      <c r="I85" s="849" t="s">
        <v>9142</v>
      </c>
      <c r="J85" s="840"/>
      <c r="K85" s="840"/>
      <c r="L85" s="840"/>
      <c r="M85" s="859">
        <v>86.0</v>
      </c>
      <c r="N85" s="860" t="s">
        <v>8894</v>
      </c>
      <c r="O85" s="860" t="s">
        <v>8894</v>
      </c>
      <c r="P85" s="861">
        <v>86.0</v>
      </c>
      <c r="Q85" s="860" t="s">
        <v>4693</v>
      </c>
      <c r="R85" s="860" t="s">
        <v>9143</v>
      </c>
      <c r="S85" s="865" t="s">
        <v>98</v>
      </c>
      <c r="T85" s="858" t="s">
        <v>1980</v>
      </c>
      <c r="U85" s="858" t="s">
        <v>1980</v>
      </c>
      <c r="V85" s="858" t="s">
        <v>1980</v>
      </c>
      <c r="W85" s="858" t="str">
        <f t="shared" si="2"/>
        <v>vacio EXT-20769-2020 CON EL GIRO Patatas TIENE CONTRATO vacio VACIO 85 / EXISTE EN EL SISTEMA GAD: no /VIGENCIA DEL CONTRATO vacio vacio</v>
      </c>
    </row>
    <row r="86" ht="15.75" customHeight="1">
      <c r="A86" s="837"/>
      <c r="B86" s="838"/>
      <c r="C86" s="838"/>
      <c r="D86" s="838"/>
      <c r="E86" s="838" t="s">
        <v>630</v>
      </c>
      <c r="F86" s="838"/>
      <c r="G86" s="838"/>
      <c r="H86" s="838"/>
      <c r="I86" s="839" t="s">
        <v>2271</v>
      </c>
      <c r="J86" s="850"/>
      <c r="K86" s="850"/>
      <c r="L86" s="850"/>
      <c r="M86" s="859">
        <v>87.0</v>
      </c>
      <c r="N86" s="860" t="s">
        <v>8894</v>
      </c>
      <c r="O86" s="860" t="s">
        <v>8894</v>
      </c>
      <c r="P86" s="861">
        <v>87.0</v>
      </c>
      <c r="Q86" s="860" t="s">
        <v>4693</v>
      </c>
      <c r="R86" s="860" t="s">
        <v>9143</v>
      </c>
      <c r="S86" s="865" t="s">
        <v>98</v>
      </c>
      <c r="T86" s="858" t="s">
        <v>1980</v>
      </c>
      <c r="U86" s="858" t="s">
        <v>1980</v>
      </c>
      <c r="V86" s="858" t="s">
        <v>1980</v>
      </c>
      <c r="W86" s="858" t="str">
        <f t="shared" si="2"/>
        <v>vacio EXT-20769-2020 CON EL GIRO Patatas TIENE CONTRATO vacio VACIO 85 / EXISTE EN EL SISTEMA GAD: no /VIGENCIA DEL CONTRATO vacio vacio</v>
      </c>
    </row>
    <row r="87" ht="15.75" customHeight="1">
      <c r="A87" s="847" t="s">
        <v>9144</v>
      </c>
      <c r="B87" s="848" t="s">
        <v>9145</v>
      </c>
      <c r="C87" s="848" t="s">
        <v>8257</v>
      </c>
      <c r="D87" s="848" t="s">
        <v>688</v>
      </c>
      <c r="E87" s="848" t="s">
        <v>636</v>
      </c>
      <c r="F87" s="848" t="s">
        <v>104</v>
      </c>
      <c r="G87" s="848" t="s">
        <v>9146</v>
      </c>
      <c r="H87" s="848"/>
      <c r="I87" s="849" t="s">
        <v>260</v>
      </c>
      <c r="J87" s="850"/>
      <c r="K87" s="850"/>
      <c r="L87" s="850"/>
      <c r="M87" s="862">
        <v>88.0</v>
      </c>
      <c r="N87" s="856" t="s">
        <v>9147</v>
      </c>
      <c r="O87" s="856" t="s">
        <v>9148</v>
      </c>
      <c r="P87" s="863">
        <v>88.0</v>
      </c>
      <c r="Q87" s="856" t="s">
        <v>4693</v>
      </c>
      <c r="R87" s="864" t="s">
        <v>44</v>
      </c>
      <c r="S87" s="855" t="s">
        <v>42</v>
      </c>
      <c r="T87" s="856" t="s">
        <v>8874</v>
      </c>
      <c r="U87" s="857" t="s">
        <v>107</v>
      </c>
      <c r="V87" s="858"/>
      <c r="W87" s="858" t="str">
        <f t="shared" si="2"/>
        <v>FERNANDEZ VEGA ANA MERCEDES CON EL GIRO Patatas TIENE CONTRATO VIGENTE SIN NOVEDAD / EXISTE EN EL SISTEMA GAD: si /VIGENCIA DEL CONTRATO Enero/2016 - Diciembre/2020 </v>
      </c>
    </row>
    <row r="88" ht="15.75" customHeight="1">
      <c r="A88" s="837"/>
      <c r="B88" s="838"/>
      <c r="C88" s="838"/>
      <c r="D88" s="838"/>
      <c r="E88" s="838" t="s">
        <v>643</v>
      </c>
      <c r="F88" s="838"/>
      <c r="G88" s="838"/>
      <c r="H88" s="838"/>
      <c r="I88" s="839" t="s">
        <v>2271</v>
      </c>
      <c r="J88" s="850"/>
      <c r="K88" s="850"/>
      <c r="L88" s="850"/>
      <c r="M88" s="862">
        <v>89.0</v>
      </c>
      <c r="N88" s="856" t="s">
        <v>9149</v>
      </c>
      <c r="O88" s="856" t="s">
        <v>9150</v>
      </c>
      <c r="P88" s="863">
        <v>89.0</v>
      </c>
      <c r="Q88" s="856" t="s">
        <v>4693</v>
      </c>
      <c r="R88" s="864" t="s">
        <v>44</v>
      </c>
      <c r="S88" s="855" t="s">
        <v>42</v>
      </c>
      <c r="T88" s="856" t="s">
        <v>8874</v>
      </c>
      <c r="U88" s="857" t="s">
        <v>107</v>
      </c>
      <c r="V88" s="858"/>
      <c r="W88" s="858" t="str">
        <f t="shared" si="2"/>
        <v>FERNANDEZ VEGA MARIA LUISA CON EL GIRO Patatas TIENE CONTRATO VIGENTE SIN NOVEDAD / EXISTE EN EL SISTEMA GAD: si /VIGENCIA DEL CONTRATO Enero/2016 - Diciembre/2020 </v>
      </c>
    </row>
    <row r="89" ht="15.75" customHeight="1">
      <c r="A89" s="847"/>
      <c r="B89" s="848"/>
      <c r="C89" s="848"/>
      <c r="D89" s="848"/>
      <c r="E89" s="848" t="s">
        <v>649</v>
      </c>
      <c r="F89" s="848"/>
      <c r="G89" s="848"/>
      <c r="H89" s="848"/>
      <c r="I89" s="849" t="s">
        <v>2271</v>
      </c>
      <c r="J89" s="850"/>
      <c r="K89" s="850"/>
      <c r="L89" s="850"/>
      <c r="M89" s="862">
        <v>90.0</v>
      </c>
      <c r="N89" s="856" t="s">
        <v>9151</v>
      </c>
      <c r="O89" s="856" t="s">
        <v>9152</v>
      </c>
      <c r="P89" s="863" t="s">
        <v>9153</v>
      </c>
      <c r="Q89" s="856" t="s">
        <v>4693</v>
      </c>
      <c r="R89" s="856" t="s">
        <v>44</v>
      </c>
      <c r="S89" s="855" t="s">
        <v>42</v>
      </c>
      <c r="T89" s="856" t="s">
        <v>7480</v>
      </c>
      <c r="U89" s="857" t="s">
        <v>7480</v>
      </c>
      <c r="V89" s="858" t="s">
        <v>9154</v>
      </c>
      <c r="W89" s="858" t="str">
        <f t="shared" si="2"/>
        <v>CRESPO ACERO MARIA ROSARIO fallecio CON EL GIRO Patatas TIENE CONTRATO fallecio SIN NOVEDAD / EXISTE EN EL SISTEMA GAD: si /VIGENCIA DEL CONTRATO fallecio fallecio ext-15585-2020</v>
      </c>
    </row>
    <row r="90" ht="15.75" customHeight="1">
      <c r="A90" s="837" t="s">
        <v>9155</v>
      </c>
      <c r="B90" s="838" t="s">
        <v>9156</v>
      </c>
      <c r="C90" s="838" t="s">
        <v>1895</v>
      </c>
      <c r="D90" s="838" t="s">
        <v>33</v>
      </c>
      <c r="E90" s="838" t="s">
        <v>658</v>
      </c>
      <c r="F90" s="838" t="s">
        <v>9118</v>
      </c>
      <c r="G90" s="838" t="s">
        <v>8871</v>
      </c>
      <c r="H90" s="838"/>
      <c r="I90" s="839" t="s">
        <v>9157</v>
      </c>
      <c r="J90" s="850"/>
      <c r="K90" s="850"/>
      <c r="L90" s="850"/>
      <c r="M90" s="862">
        <v>91.0</v>
      </c>
      <c r="N90" s="856" t="s">
        <v>9158</v>
      </c>
      <c r="O90" s="856" t="s">
        <v>9159</v>
      </c>
      <c r="P90" s="863">
        <v>91.0</v>
      </c>
      <c r="Q90" s="856" t="s">
        <v>7087</v>
      </c>
      <c r="R90" s="864" t="s">
        <v>44</v>
      </c>
      <c r="S90" s="855" t="s">
        <v>42</v>
      </c>
      <c r="T90" s="890">
        <v>48170.0</v>
      </c>
      <c r="U90" s="857" t="s">
        <v>107</v>
      </c>
      <c r="V90" s="858"/>
      <c r="W90" s="858" t="str">
        <f t="shared" si="2"/>
        <v>CHICAIZA CRESPO RUTH YOLANDA CON EL GIRO Carnes TIENE CONTRATO VIGENTE SIN NOVEDAD / EXISTE EN EL SISTEMA GAD: si /VIGENCIA DEL CONTRATO 48170 </v>
      </c>
    </row>
    <row r="91" ht="15.75" customHeight="1">
      <c r="A91" s="847" t="s">
        <v>9155</v>
      </c>
      <c r="B91" s="848" t="s">
        <v>9156</v>
      </c>
      <c r="C91" s="848" t="s">
        <v>1895</v>
      </c>
      <c r="D91" s="848" t="s">
        <v>33</v>
      </c>
      <c r="E91" s="848" t="s">
        <v>665</v>
      </c>
      <c r="F91" s="848" t="s">
        <v>9118</v>
      </c>
      <c r="G91" s="848" t="s">
        <v>9160</v>
      </c>
      <c r="H91" s="848"/>
      <c r="I91" s="849" t="s">
        <v>9161</v>
      </c>
      <c r="J91" s="850" t="s">
        <v>6525</v>
      </c>
      <c r="K91" s="850"/>
      <c r="L91" s="850"/>
      <c r="M91" s="859">
        <v>92.0</v>
      </c>
      <c r="N91" s="860" t="s">
        <v>8894</v>
      </c>
      <c r="O91" s="860" t="s">
        <v>8894</v>
      </c>
      <c r="P91" s="861">
        <v>92.0</v>
      </c>
      <c r="Q91" s="860" t="s">
        <v>7087</v>
      </c>
      <c r="R91" s="860" t="s">
        <v>8894</v>
      </c>
      <c r="S91" s="855" t="s">
        <v>42</v>
      </c>
      <c r="T91" s="856" t="s">
        <v>8874</v>
      </c>
      <c r="U91" s="857" t="s">
        <v>107</v>
      </c>
      <c r="V91" s="858"/>
      <c r="W91" s="858" t="str">
        <f t="shared" si="2"/>
        <v>vacio EXT-20769-2020 CON EL GIRO Carnes TIENE CONTRATO VIGENTE vacio EXT-20769-2020 / EXISTE EN EL SISTEMA GAD: si /VIGENCIA DEL CONTRATO Enero/2016 - Diciembre/2020 </v>
      </c>
    </row>
    <row r="92" ht="15.75" customHeight="1">
      <c r="A92" s="837" t="s">
        <v>9162</v>
      </c>
      <c r="B92" s="838" t="s">
        <v>9163</v>
      </c>
      <c r="C92" s="838" t="s">
        <v>1679</v>
      </c>
      <c r="D92" s="838" t="s">
        <v>33</v>
      </c>
      <c r="E92" s="838" t="s">
        <v>672</v>
      </c>
      <c r="F92" s="838" t="s">
        <v>8862</v>
      </c>
      <c r="G92" s="838" t="s">
        <v>70</v>
      </c>
      <c r="H92" s="838"/>
      <c r="I92" s="839" t="s">
        <v>44</v>
      </c>
      <c r="J92" s="850"/>
      <c r="K92" s="850"/>
      <c r="L92" s="850"/>
      <c r="M92" s="891">
        <v>93.0</v>
      </c>
      <c r="N92" s="860" t="s">
        <v>9164</v>
      </c>
      <c r="O92" s="860" t="s">
        <v>9165</v>
      </c>
      <c r="P92" s="861">
        <v>93.0</v>
      </c>
      <c r="Q92" s="860" t="s">
        <v>7087</v>
      </c>
      <c r="R92" s="860" t="s">
        <v>75</v>
      </c>
      <c r="S92" s="855" t="s">
        <v>42</v>
      </c>
      <c r="T92" s="856" t="s">
        <v>8874</v>
      </c>
      <c r="U92" s="857" t="s">
        <v>107</v>
      </c>
      <c r="V92" s="858"/>
      <c r="W92" s="858" t="str">
        <f t="shared" si="2"/>
        <v>GUAMAN GUAMAN ROSARIO CON EL GIRO Carnes TIENE CONTRATO VIGENTE ABANDONO / EXISTE EN EL SISTEMA GAD: si /VIGENCIA DEL CONTRATO Enero/2016 - Diciembre/2020 </v>
      </c>
    </row>
    <row r="93" ht="15.75" customHeight="1">
      <c r="A93" s="847" t="s">
        <v>9166</v>
      </c>
      <c r="B93" s="848" t="s">
        <v>9167</v>
      </c>
      <c r="C93" s="848" t="s">
        <v>1679</v>
      </c>
      <c r="D93" s="848" t="s">
        <v>33</v>
      </c>
      <c r="E93" s="848" t="s">
        <v>680</v>
      </c>
      <c r="F93" s="848" t="s">
        <v>8862</v>
      </c>
      <c r="G93" s="848" t="s">
        <v>829</v>
      </c>
      <c r="H93" s="848"/>
      <c r="I93" s="849" t="s">
        <v>9168</v>
      </c>
      <c r="J93" s="850"/>
      <c r="K93" s="850"/>
      <c r="L93" s="850"/>
      <c r="M93" s="862">
        <v>94.0</v>
      </c>
      <c r="N93" s="856" t="s">
        <v>9169</v>
      </c>
      <c r="O93" s="856" t="s">
        <v>9170</v>
      </c>
      <c r="P93" s="863">
        <v>94.0</v>
      </c>
      <c r="Q93" s="856" t="s">
        <v>7087</v>
      </c>
      <c r="R93" s="856" t="s">
        <v>9171</v>
      </c>
      <c r="S93" s="855" t="s">
        <v>42</v>
      </c>
      <c r="T93" s="856" t="s">
        <v>8874</v>
      </c>
      <c r="U93" s="857" t="s">
        <v>107</v>
      </c>
      <c r="V93" s="858"/>
      <c r="W93" s="858" t="str">
        <f t="shared" si="2"/>
        <v>BACUILIMA CHIMBO RUTH CATALINA CON EL GIRO Carnes TIENE CONTRATO VIGENTE SIN NOVEDAD SIN PARED / EXISTE EN EL SISTEMA GAD: si /VIGENCIA DEL CONTRATO Enero/2016 - Diciembre/2020 </v>
      </c>
    </row>
    <row r="94" ht="15.75" customHeight="1">
      <c r="A94" s="837" t="s">
        <v>9172</v>
      </c>
      <c r="B94" s="838" t="s">
        <v>9173</v>
      </c>
      <c r="C94" s="838" t="s">
        <v>1679</v>
      </c>
      <c r="D94" s="838" t="s">
        <v>33</v>
      </c>
      <c r="E94" s="838" t="s">
        <v>689</v>
      </c>
      <c r="F94" s="838" t="s">
        <v>8862</v>
      </c>
      <c r="G94" s="838" t="s">
        <v>9174</v>
      </c>
      <c r="H94" s="838"/>
      <c r="I94" s="839" t="s">
        <v>9175</v>
      </c>
      <c r="J94" s="850"/>
      <c r="K94" s="850"/>
      <c r="L94" s="850"/>
      <c r="M94" s="862">
        <v>95.0</v>
      </c>
      <c r="N94" s="856" t="s">
        <v>9176</v>
      </c>
      <c r="O94" s="856" t="s">
        <v>9177</v>
      </c>
      <c r="P94" s="863">
        <v>95.0</v>
      </c>
      <c r="Q94" s="856" t="s">
        <v>7087</v>
      </c>
      <c r="R94" s="856" t="s">
        <v>44</v>
      </c>
      <c r="S94" s="855" t="s">
        <v>42</v>
      </c>
      <c r="T94" s="856" t="s">
        <v>8874</v>
      </c>
      <c r="U94" s="857" t="s">
        <v>107</v>
      </c>
      <c r="V94" s="858"/>
      <c r="W94" s="858" t="str">
        <f t="shared" si="2"/>
        <v>CORNEJO RIVERA ALEJANDRO IVAN CON EL GIRO Carnes TIENE CONTRATO VIGENTE SIN NOVEDAD / EXISTE EN EL SISTEMA GAD: si /VIGENCIA DEL CONTRATO Enero/2016 - Diciembre/2020 </v>
      </c>
    </row>
    <row r="95" ht="15.75" customHeight="1">
      <c r="A95" s="847" t="s">
        <v>9178</v>
      </c>
      <c r="B95" s="848" t="s">
        <v>9179</v>
      </c>
      <c r="C95" s="848" t="s">
        <v>1679</v>
      </c>
      <c r="D95" s="848" t="s">
        <v>33</v>
      </c>
      <c r="E95" s="848" t="s">
        <v>694</v>
      </c>
      <c r="F95" s="848" t="s">
        <v>8862</v>
      </c>
      <c r="G95" s="848" t="s">
        <v>9180</v>
      </c>
      <c r="H95" s="848"/>
      <c r="I95" s="849" t="s">
        <v>9175</v>
      </c>
      <c r="J95" s="840"/>
      <c r="K95" s="840"/>
      <c r="L95" s="840"/>
      <c r="M95" s="862">
        <v>96.0</v>
      </c>
      <c r="N95" s="856" t="s">
        <v>9181</v>
      </c>
      <c r="O95" s="856" t="s">
        <v>9182</v>
      </c>
      <c r="P95" s="863">
        <v>96.0</v>
      </c>
      <c r="Q95" s="856" t="s">
        <v>7087</v>
      </c>
      <c r="R95" s="856" t="s">
        <v>44</v>
      </c>
      <c r="S95" s="855" t="s">
        <v>42</v>
      </c>
      <c r="T95" s="860" t="s">
        <v>9183</v>
      </c>
      <c r="U95" s="866" t="s">
        <v>41</v>
      </c>
      <c r="V95" s="858"/>
      <c r="W95" s="858" t="str">
        <f t="shared" si="2"/>
        <v>VEGA BACUILIMA ANITA YOLANDA CON EL GIRO Carnes TIENE CONTRATO CADUCADO SIN NOVEDAD / EXISTE EN EL SISTEMA GAD: si /VIGENCIA DEL CONTRATO Agosto/2016 - Julio/2018 </v>
      </c>
    </row>
    <row r="96" ht="15.75" customHeight="1">
      <c r="A96" s="837" t="s">
        <v>9184</v>
      </c>
      <c r="B96" s="838" t="s">
        <v>9185</v>
      </c>
      <c r="C96" s="838" t="s">
        <v>1679</v>
      </c>
      <c r="D96" s="838" t="s">
        <v>33</v>
      </c>
      <c r="E96" s="838" t="s">
        <v>700</v>
      </c>
      <c r="F96" s="838" t="s">
        <v>8862</v>
      </c>
      <c r="G96" s="838" t="s">
        <v>337</v>
      </c>
      <c r="H96" s="838"/>
      <c r="I96" s="839" t="s">
        <v>9175</v>
      </c>
      <c r="J96" s="850"/>
      <c r="K96" s="850"/>
      <c r="L96" s="850"/>
      <c r="M96" s="851">
        <v>97.0</v>
      </c>
      <c r="N96" s="852" t="s">
        <v>9186</v>
      </c>
      <c r="O96" s="852" t="s">
        <v>9187</v>
      </c>
      <c r="P96" s="853">
        <v>97.0</v>
      </c>
      <c r="Q96" s="852" t="s">
        <v>7087</v>
      </c>
      <c r="R96" s="854" t="s">
        <v>99</v>
      </c>
      <c r="S96" s="855" t="s">
        <v>42</v>
      </c>
      <c r="T96" s="856" t="s">
        <v>8874</v>
      </c>
      <c r="U96" s="857" t="s">
        <v>107</v>
      </c>
      <c r="V96" s="858"/>
      <c r="W96" s="858" t="str">
        <f t="shared" si="2"/>
        <v>VEGA BACUILIMA MARTHA LEONOR CON EL GIRO Carnes TIENE CONTRATO VIGENTE ATENDIDO POR TERCEROS / EXISTE EN EL SISTEMA GAD: si /VIGENCIA DEL CONTRATO Enero/2016 - Diciembre/2020 </v>
      </c>
    </row>
    <row r="97" ht="15.75" customHeight="1">
      <c r="A97" s="847" t="s">
        <v>9188</v>
      </c>
      <c r="B97" s="848" t="s">
        <v>9189</v>
      </c>
      <c r="C97" s="848" t="s">
        <v>1679</v>
      </c>
      <c r="D97" s="848" t="s">
        <v>33</v>
      </c>
      <c r="E97" s="848" t="s">
        <v>761</v>
      </c>
      <c r="F97" s="848" t="s">
        <v>5422</v>
      </c>
      <c r="G97" s="848" t="s">
        <v>9190</v>
      </c>
      <c r="H97" s="848"/>
      <c r="I97" s="849"/>
      <c r="J97" s="850"/>
      <c r="K97" s="850"/>
      <c r="L97" s="850"/>
      <c r="M97" s="851">
        <v>98.0</v>
      </c>
      <c r="N97" s="852" t="s">
        <v>9191</v>
      </c>
      <c r="O97" s="852" t="s">
        <v>9192</v>
      </c>
      <c r="P97" s="853">
        <v>98.0</v>
      </c>
      <c r="Q97" s="852" t="s">
        <v>7087</v>
      </c>
      <c r="R97" s="852" t="s">
        <v>99</v>
      </c>
      <c r="S97" s="855" t="s">
        <v>42</v>
      </c>
      <c r="T97" s="856" t="s">
        <v>8874</v>
      </c>
      <c r="U97" s="857" t="s">
        <v>107</v>
      </c>
      <c r="V97" s="858"/>
      <c r="W97" s="858" t="str">
        <f t="shared" si="2"/>
        <v>MONTALEZA ORELLANA FLORINDA ROSA CON EL GIRO Carnes TIENE CONTRATO VIGENTE ATENDIDO POR TERCEROS / EXISTE EN EL SISTEMA GAD: si /VIGENCIA DEL CONTRATO Enero/2016 - Diciembre/2020 </v>
      </c>
    </row>
    <row r="98" ht="15.75" customHeight="1">
      <c r="A98" s="837" t="s">
        <v>9193</v>
      </c>
      <c r="B98" s="838" t="s">
        <v>9194</v>
      </c>
      <c r="C98" s="838" t="s">
        <v>1679</v>
      </c>
      <c r="D98" s="838" t="s">
        <v>33</v>
      </c>
      <c r="E98" s="838" t="s">
        <v>706</v>
      </c>
      <c r="F98" s="838" t="s">
        <v>8862</v>
      </c>
      <c r="G98" s="838" t="s">
        <v>8871</v>
      </c>
      <c r="H98" s="838"/>
      <c r="I98" s="839" t="s">
        <v>9096</v>
      </c>
      <c r="J98" s="850"/>
      <c r="K98" s="850"/>
      <c r="L98" s="850"/>
      <c r="M98" s="851">
        <v>99.0</v>
      </c>
      <c r="N98" s="852" t="s">
        <v>9195</v>
      </c>
      <c r="O98" s="852" t="s">
        <v>9196</v>
      </c>
      <c r="P98" s="853">
        <v>99.0</v>
      </c>
      <c r="Q98" s="852" t="s">
        <v>7087</v>
      </c>
      <c r="R98" s="892" t="s">
        <v>99</v>
      </c>
      <c r="S98" s="855" t="s">
        <v>42</v>
      </c>
      <c r="T98" s="856" t="s">
        <v>8874</v>
      </c>
      <c r="U98" s="857" t="s">
        <v>107</v>
      </c>
      <c r="V98" s="858"/>
      <c r="W98" s="858" t="str">
        <f t="shared" si="2"/>
        <v>LUPERCIO BENENAULA INES CON EL GIRO Carnes TIENE CONTRATO VIGENTE ATENDIDO POR TERCEROS / EXISTE EN EL SISTEMA GAD: si /VIGENCIA DEL CONTRATO Enero/2016 - Diciembre/2020 </v>
      </c>
    </row>
    <row r="99" ht="15.75" customHeight="1">
      <c r="A99" s="847" t="s">
        <v>9197</v>
      </c>
      <c r="B99" s="848" t="s">
        <v>9198</v>
      </c>
      <c r="C99" s="848" t="s">
        <v>1679</v>
      </c>
      <c r="D99" s="848" t="s">
        <v>33</v>
      </c>
      <c r="E99" s="848" t="s">
        <v>712</v>
      </c>
      <c r="F99" s="848" t="s">
        <v>8862</v>
      </c>
      <c r="G99" s="848" t="s">
        <v>8871</v>
      </c>
      <c r="H99" s="848"/>
      <c r="I99" s="849" t="s">
        <v>75</v>
      </c>
      <c r="J99" s="850"/>
      <c r="K99" s="850"/>
      <c r="L99" s="850"/>
      <c r="M99" s="862">
        <v>100.0</v>
      </c>
      <c r="N99" s="856" t="s">
        <v>9199</v>
      </c>
      <c r="O99" s="856" t="s">
        <v>9200</v>
      </c>
      <c r="P99" s="863">
        <v>100.0</v>
      </c>
      <c r="Q99" s="856" t="s">
        <v>7087</v>
      </c>
      <c r="R99" s="864" t="s">
        <v>44</v>
      </c>
      <c r="S99" s="855" t="s">
        <v>42</v>
      </c>
      <c r="T99" s="869">
        <v>48030.0</v>
      </c>
      <c r="U99" s="857" t="s">
        <v>107</v>
      </c>
      <c r="V99" s="858"/>
      <c r="W99" s="858" t="str">
        <f t="shared" si="2"/>
        <v>GUTAMA GUAMAN INES MARIA CON EL GIRO Carnes TIENE CONTRATO VIGENTE SIN NOVEDAD / EXISTE EN EL SISTEMA GAD: si /VIGENCIA DEL CONTRATO 48030 </v>
      </c>
    </row>
    <row r="100" ht="15.75" customHeight="1">
      <c r="A100" s="837" t="s">
        <v>9201</v>
      </c>
      <c r="B100" s="838" t="s">
        <v>9202</v>
      </c>
      <c r="C100" s="838" t="s">
        <v>1679</v>
      </c>
      <c r="D100" s="838" t="s">
        <v>33</v>
      </c>
      <c r="E100" s="838" t="s">
        <v>719</v>
      </c>
      <c r="F100" s="838" t="s">
        <v>8862</v>
      </c>
      <c r="G100" s="838" t="s">
        <v>8907</v>
      </c>
      <c r="H100" s="838"/>
      <c r="I100" s="839" t="s">
        <v>9142</v>
      </c>
      <c r="J100" s="840"/>
      <c r="K100" s="840"/>
      <c r="L100" s="840"/>
      <c r="M100" s="851">
        <v>101.0</v>
      </c>
      <c r="N100" s="852" t="s">
        <v>9203</v>
      </c>
      <c r="O100" s="852" t="s">
        <v>9204</v>
      </c>
      <c r="P100" s="853">
        <v>101.0</v>
      </c>
      <c r="Q100" s="852" t="s">
        <v>7087</v>
      </c>
      <c r="R100" s="852" t="s">
        <v>99</v>
      </c>
      <c r="S100" s="855" t="s">
        <v>42</v>
      </c>
      <c r="T100" s="856" t="s">
        <v>8874</v>
      </c>
      <c r="U100" s="857" t="s">
        <v>107</v>
      </c>
      <c r="V100" s="858"/>
      <c r="W100" s="858" t="str">
        <f t="shared" si="2"/>
        <v>CAJILIMA BARBECHO JOSE MARIA CON EL GIRO Carnes TIENE CONTRATO VIGENTE ATENDIDO POR TERCEROS / EXISTE EN EL SISTEMA GAD: si /VIGENCIA DEL CONTRATO Enero/2016 - Diciembre/2020 </v>
      </c>
    </row>
    <row r="101" ht="15.75" customHeight="1">
      <c r="A101" s="847" t="s">
        <v>9205</v>
      </c>
      <c r="B101" s="848" t="s">
        <v>9206</v>
      </c>
      <c r="C101" s="848" t="s">
        <v>1679</v>
      </c>
      <c r="D101" s="848" t="s">
        <v>33</v>
      </c>
      <c r="E101" s="848" t="s">
        <v>727</v>
      </c>
      <c r="F101" s="848" t="s">
        <v>8862</v>
      </c>
      <c r="G101" s="848" t="s">
        <v>105</v>
      </c>
      <c r="H101" s="848"/>
      <c r="I101" s="849" t="s">
        <v>44</v>
      </c>
      <c r="J101" s="867"/>
      <c r="K101" s="867"/>
      <c r="L101" s="867"/>
      <c r="M101" s="868">
        <v>102.0</v>
      </c>
      <c r="N101" s="852" t="s">
        <v>9207</v>
      </c>
      <c r="O101" s="852" t="s">
        <v>9208</v>
      </c>
      <c r="P101" s="853">
        <v>102.0</v>
      </c>
      <c r="Q101" s="852" t="s">
        <v>7087</v>
      </c>
      <c r="R101" s="852" t="s">
        <v>99</v>
      </c>
      <c r="S101" s="855" t="s">
        <v>42</v>
      </c>
      <c r="T101" s="856" t="s">
        <v>8874</v>
      </c>
      <c r="U101" s="857" t="s">
        <v>107</v>
      </c>
      <c r="V101" s="858"/>
      <c r="W101" s="858" t="str">
        <f t="shared" si="2"/>
        <v>CHUQUIGUANGA LUNA JESUS LEONOR CON EL GIRO Carnes TIENE CONTRATO VIGENTE ATENDIDO POR TERCEROS / EXISTE EN EL SISTEMA GAD: si /VIGENCIA DEL CONTRATO Enero/2016 - Diciembre/2020 </v>
      </c>
    </row>
    <row r="102" ht="15.75" customHeight="1">
      <c r="A102" s="837" t="s">
        <v>9209</v>
      </c>
      <c r="B102" s="838" t="s">
        <v>9210</v>
      </c>
      <c r="C102" s="838" t="s">
        <v>1679</v>
      </c>
      <c r="D102" s="838" t="s">
        <v>967</v>
      </c>
      <c r="E102" s="838" t="s">
        <v>734</v>
      </c>
      <c r="F102" s="838" t="s">
        <v>8862</v>
      </c>
      <c r="G102" s="838" t="s">
        <v>9211</v>
      </c>
      <c r="H102" s="838"/>
      <c r="I102" s="839" t="s">
        <v>5780</v>
      </c>
      <c r="J102" s="850" t="s">
        <v>5780</v>
      </c>
      <c r="K102" s="850"/>
      <c r="L102" s="850"/>
      <c r="M102" s="851">
        <v>103.0</v>
      </c>
      <c r="N102" s="852" t="s">
        <v>9212</v>
      </c>
      <c r="O102" s="852" t="s">
        <v>9213</v>
      </c>
      <c r="P102" s="853">
        <v>103.0</v>
      </c>
      <c r="Q102" s="852" t="s">
        <v>7087</v>
      </c>
      <c r="R102" s="852" t="s">
        <v>99</v>
      </c>
      <c r="S102" s="855" t="s">
        <v>42</v>
      </c>
      <c r="T102" s="856" t="s">
        <v>9214</v>
      </c>
      <c r="U102" s="857" t="s">
        <v>107</v>
      </c>
      <c r="V102" s="858"/>
      <c r="W102" s="858" t="str">
        <f t="shared" si="2"/>
        <v>SOLIS GUAMAN SANDRA MARLENE CON EL GIRO Carnes TIENE CONTRATO VIGENTE ATENDIDO POR TERCEROS / EXISTE EN EL SISTEMA GAD: si /VIGENCIA DEL CONTRATO Julio/2018 - Junio/2020 </v>
      </c>
    </row>
    <row r="103" ht="15.75" customHeight="1">
      <c r="A103" s="893" t="s">
        <v>9215</v>
      </c>
      <c r="B103" s="874" t="s">
        <v>9216</v>
      </c>
      <c r="C103" s="874" t="s">
        <v>7734</v>
      </c>
      <c r="D103" s="874" t="s">
        <v>9</v>
      </c>
      <c r="E103" s="874" t="s">
        <v>745</v>
      </c>
      <c r="F103" s="874" t="s">
        <v>8947</v>
      </c>
      <c r="G103" s="874" t="s">
        <v>496</v>
      </c>
      <c r="H103" s="848"/>
      <c r="I103" s="849" t="s">
        <v>2271</v>
      </c>
      <c r="J103" s="850" t="s">
        <v>9217</v>
      </c>
      <c r="K103" s="850"/>
      <c r="L103" s="850"/>
      <c r="M103" s="851">
        <v>104.0</v>
      </c>
      <c r="N103" s="852" t="s">
        <v>9218</v>
      </c>
      <c r="O103" s="852" t="s">
        <v>9219</v>
      </c>
      <c r="P103" s="853">
        <v>104.0</v>
      </c>
      <c r="Q103" s="852" t="s">
        <v>7087</v>
      </c>
      <c r="R103" s="852" t="s">
        <v>99</v>
      </c>
      <c r="S103" s="855" t="s">
        <v>42</v>
      </c>
      <c r="T103" s="856" t="s">
        <v>8874</v>
      </c>
      <c r="U103" s="857" t="s">
        <v>107</v>
      </c>
      <c r="V103" s="858"/>
      <c r="W103" s="858" t="str">
        <f t="shared" si="2"/>
        <v>LUPERCIO PINTADO MARIA MERCEDES CON EL GIRO Carnes TIENE CONTRATO VIGENTE ATENDIDO POR TERCEROS / EXISTE EN EL SISTEMA GAD: si /VIGENCIA DEL CONTRATO Enero/2016 - Diciembre/2020 </v>
      </c>
    </row>
    <row r="104" ht="15.75" customHeight="1">
      <c r="A104" s="837" t="s">
        <v>9220</v>
      </c>
      <c r="B104" s="838" t="s">
        <v>9221</v>
      </c>
      <c r="C104" s="838" t="s">
        <v>1679</v>
      </c>
      <c r="D104" s="838" t="s">
        <v>33</v>
      </c>
      <c r="E104" s="838" t="s">
        <v>751</v>
      </c>
      <c r="F104" s="838" t="s">
        <v>35</v>
      </c>
      <c r="G104" s="838" t="s">
        <v>70</v>
      </c>
      <c r="H104" s="838"/>
      <c r="I104" s="839" t="s">
        <v>44</v>
      </c>
      <c r="J104" s="840"/>
      <c r="K104" s="840"/>
      <c r="L104" s="840"/>
      <c r="M104" s="851">
        <v>105.0</v>
      </c>
      <c r="N104" s="852" t="s">
        <v>9222</v>
      </c>
      <c r="O104" s="852" t="s">
        <v>9223</v>
      </c>
      <c r="P104" s="853">
        <v>105.0</v>
      </c>
      <c r="Q104" s="852" t="s">
        <v>7087</v>
      </c>
      <c r="R104" s="852" t="s">
        <v>99</v>
      </c>
      <c r="S104" s="855" t="s">
        <v>42</v>
      </c>
      <c r="T104" s="856" t="s">
        <v>8874</v>
      </c>
      <c r="U104" s="857" t="s">
        <v>107</v>
      </c>
      <c r="V104" s="858"/>
      <c r="W104" s="858" t="str">
        <f t="shared" si="2"/>
        <v>GUAMAN CHASIJUANA MARIA ROSARIO CON EL GIRO Carnes TIENE CONTRATO VIGENTE ATENDIDO POR TERCEROS / EXISTE EN EL SISTEMA GAD: si /VIGENCIA DEL CONTRATO Enero/2016 - Diciembre/2020 </v>
      </c>
    </row>
    <row r="105" ht="15.75" customHeight="1">
      <c r="A105" s="847" t="s">
        <v>9224</v>
      </c>
      <c r="B105" s="848" t="s">
        <v>9225</v>
      </c>
      <c r="C105" s="848" t="s">
        <v>1679</v>
      </c>
      <c r="D105" s="848" t="s">
        <v>33</v>
      </c>
      <c r="E105" s="848" t="s">
        <v>823</v>
      </c>
      <c r="F105" s="848" t="s">
        <v>8862</v>
      </c>
      <c r="G105" s="848" t="s">
        <v>8871</v>
      </c>
      <c r="H105" s="848"/>
      <c r="I105" s="849" t="s">
        <v>8864</v>
      </c>
      <c r="J105" s="850"/>
      <c r="K105" s="850"/>
      <c r="L105" s="850"/>
      <c r="M105" s="851">
        <v>106.0</v>
      </c>
      <c r="N105" s="852" t="s">
        <v>9226</v>
      </c>
      <c r="O105" s="852" t="s">
        <v>9227</v>
      </c>
      <c r="P105" s="853">
        <v>106.0</v>
      </c>
      <c r="Q105" s="852" t="s">
        <v>7087</v>
      </c>
      <c r="R105" s="852" t="s">
        <v>99</v>
      </c>
      <c r="S105" s="855" t="s">
        <v>42</v>
      </c>
      <c r="T105" s="856" t="s">
        <v>8874</v>
      </c>
      <c r="U105" s="857" t="s">
        <v>107</v>
      </c>
      <c r="V105" s="858"/>
      <c r="W105" s="858" t="str">
        <f t="shared" si="2"/>
        <v>CHASIGUAN BACUILIMA MARIA ANGELITA CON EL GIRO Carnes TIENE CONTRATO VIGENTE ATENDIDO POR TERCEROS / EXISTE EN EL SISTEMA GAD: si /VIGENCIA DEL CONTRATO Enero/2016 - Diciembre/2020 </v>
      </c>
    </row>
    <row r="106" ht="15.75" customHeight="1">
      <c r="A106" s="837" t="s">
        <v>9228</v>
      </c>
      <c r="B106" s="838" t="s">
        <v>9229</v>
      </c>
      <c r="C106" s="838" t="s">
        <v>1679</v>
      </c>
      <c r="D106" s="838" t="s">
        <v>33</v>
      </c>
      <c r="E106" s="838" t="s">
        <v>758</v>
      </c>
      <c r="F106" s="838" t="s">
        <v>8862</v>
      </c>
      <c r="G106" s="838" t="s">
        <v>9230</v>
      </c>
      <c r="H106" s="838"/>
      <c r="I106" s="839" t="s">
        <v>9142</v>
      </c>
      <c r="J106" s="850"/>
      <c r="K106" s="850"/>
      <c r="L106" s="850"/>
      <c r="M106" s="851">
        <v>107.0</v>
      </c>
      <c r="N106" s="852" t="s">
        <v>9231</v>
      </c>
      <c r="O106" s="852" t="s">
        <v>9232</v>
      </c>
      <c r="P106" s="853">
        <v>107.0</v>
      </c>
      <c r="Q106" s="852" t="s">
        <v>7087</v>
      </c>
      <c r="R106" s="852"/>
      <c r="S106" s="855" t="s">
        <v>42</v>
      </c>
      <c r="T106" s="869">
        <v>48061.0</v>
      </c>
      <c r="U106" s="857" t="s">
        <v>107</v>
      </c>
      <c r="V106" s="858"/>
      <c r="W106" s="858" t="str">
        <f t="shared" si="2"/>
        <v>GUAMAN BACUILIMA MARIA HORTENCIA CON EL GIRO Carnes TIENE CONTRATO VIGENTE  / EXISTE EN EL SISTEMA GAD: si /VIGENCIA DEL CONTRATO 48061 </v>
      </c>
    </row>
    <row r="107" ht="15.75" customHeight="1">
      <c r="A107" s="847" t="s">
        <v>9233</v>
      </c>
      <c r="B107" s="848" t="s">
        <v>9234</v>
      </c>
      <c r="C107" s="848" t="s">
        <v>1679</v>
      </c>
      <c r="D107" s="848" t="s">
        <v>33</v>
      </c>
      <c r="E107" s="848" t="s">
        <v>766</v>
      </c>
      <c r="F107" s="848" t="s">
        <v>5422</v>
      </c>
      <c r="G107" s="848" t="s">
        <v>233</v>
      </c>
      <c r="H107" s="848"/>
      <c r="I107" s="849" t="s">
        <v>8864</v>
      </c>
      <c r="J107" s="850"/>
      <c r="K107" s="850"/>
      <c r="L107" s="850"/>
      <c r="M107" s="859">
        <v>108.0</v>
      </c>
      <c r="N107" s="860" t="s">
        <v>9235</v>
      </c>
      <c r="O107" s="860" t="s">
        <v>9236</v>
      </c>
      <c r="P107" s="861">
        <v>108.0</v>
      </c>
      <c r="Q107" s="860" t="s">
        <v>7087</v>
      </c>
      <c r="R107" s="860" t="s">
        <v>44</v>
      </c>
      <c r="S107" s="855" t="s">
        <v>42</v>
      </c>
      <c r="T107" s="885">
        <v>11505.0</v>
      </c>
      <c r="U107" s="857" t="s">
        <v>107</v>
      </c>
      <c r="V107" s="858"/>
      <c r="W107" s="858" t="str">
        <f t="shared" si="2"/>
        <v>CRIOLLO GUTAMA ADRIANA ELIZABETH  CON EL GIRO Carnes TIENE CONTRATO VIGENTE SIN NOVEDAD / EXISTE EN EL SISTEMA GAD: si /VIGENCIA DEL CONTRATO 11505 </v>
      </c>
    </row>
    <row r="108" ht="15.75" customHeight="1">
      <c r="A108" s="837" t="s">
        <v>9237</v>
      </c>
      <c r="B108" s="838" t="s">
        <v>9238</v>
      </c>
      <c r="C108" s="838" t="s">
        <v>1679</v>
      </c>
      <c r="D108" s="838" t="s">
        <v>33</v>
      </c>
      <c r="E108" s="838" t="s">
        <v>1805</v>
      </c>
      <c r="F108" s="838" t="s">
        <v>8862</v>
      </c>
      <c r="G108" s="838" t="s">
        <v>674</v>
      </c>
      <c r="H108" s="838"/>
      <c r="I108" s="839" t="s">
        <v>8864</v>
      </c>
      <c r="J108" s="850"/>
      <c r="K108" s="850"/>
      <c r="L108" s="850"/>
      <c r="M108" s="859">
        <v>109.0</v>
      </c>
      <c r="N108" s="860" t="s">
        <v>8894</v>
      </c>
      <c r="O108" s="860" t="s">
        <v>8894</v>
      </c>
      <c r="P108" s="861">
        <v>109.0</v>
      </c>
      <c r="Q108" s="860" t="s">
        <v>7087</v>
      </c>
      <c r="R108" s="860" t="s">
        <v>8405</v>
      </c>
      <c r="S108" s="855" t="s">
        <v>42</v>
      </c>
      <c r="T108" s="858" t="s">
        <v>1980</v>
      </c>
      <c r="U108" s="858" t="s">
        <v>1980</v>
      </c>
      <c r="V108" s="858" t="s">
        <v>6835</v>
      </c>
      <c r="W108" s="858" t="str">
        <f t="shared" si="2"/>
        <v>vacio EXT-20769-2020 CON EL GIRO Carnes TIENE CONTRATO vacio VACIO  / EXISTE EN EL SISTEMA GAD: si /VIGENCIA DEL CONTRATO vacio libre</v>
      </c>
    </row>
    <row r="109" ht="15.75" customHeight="1">
      <c r="A109" s="847" t="s">
        <v>9239</v>
      </c>
      <c r="B109" s="848" t="s">
        <v>9240</v>
      </c>
      <c r="C109" s="848" t="s">
        <v>1679</v>
      </c>
      <c r="D109" s="848" t="s">
        <v>33</v>
      </c>
      <c r="E109" s="848" t="s">
        <v>1868</v>
      </c>
      <c r="F109" s="848" t="s">
        <v>35</v>
      </c>
      <c r="G109" s="848" t="s">
        <v>105</v>
      </c>
      <c r="H109" s="848"/>
      <c r="I109" s="849" t="s">
        <v>2271</v>
      </c>
      <c r="J109" s="850"/>
      <c r="K109" s="850"/>
      <c r="L109" s="850"/>
      <c r="M109" s="851">
        <v>110.0</v>
      </c>
      <c r="N109" s="852" t="s">
        <v>9241</v>
      </c>
      <c r="O109" s="852" t="s">
        <v>9242</v>
      </c>
      <c r="P109" s="853">
        <v>110.0</v>
      </c>
      <c r="Q109" s="852" t="s">
        <v>7087</v>
      </c>
      <c r="R109" s="852" t="s">
        <v>7480</v>
      </c>
      <c r="S109" s="855" t="s">
        <v>42</v>
      </c>
      <c r="T109" s="856" t="s">
        <v>7480</v>
      </c>
      <c r="U109" s="857" t="s">
        <v>7480</v>
      </c>
      <c r="V109" s="858" t="s">
        <v>9243</v>
      </c>
      <c r="W109" s="858" t="str">
        <f t="shared" si="2"/>
        <v>GUAMAN CHASIJUANA ZOILA VICTORIA fallecio CON EL GIRO Carnes TIENE CONTRATO fallecio fallecio / EXISTE EN EL SISTEMA GAD: si /VIGENCIA DEL CONTRATO fallecio fallecio EXT-15588-2020</v>
      </c>
    </row>
    <row r="110" ht="15.75" customHeight="1">
      <c r="A110" s="837"/>
      <c r="B110" s="838"/>
      <c r="C110" s="838"/>
      <c r="D110" s="838"/>
      <c r="E110" s="838" t="s">
        <v>1870</v>
      </c>
      <c r="F110" s="838"/>
      <c r="G110" s="838"/>
      <c r="H110" s="838"/>
      <c r="I110" s="839" t="s">
        <v>2271</v>
      </c>
      <c r="J110" s="894"/>
      <c r="K110" s="894"/>
      <c r="L110" s="894"/>
      <c r="M110" s="851">
        <v>111.0</v>
      </c>
      <c r="N110" s="852" t="s">
        <v>9244</v>
      </c>
      <c r="O110" s="852" t="s">
        <v>9245</v>
      </c>
      <c r="P110" s="853">
        <v>111.0</v>
      </c>
      <c r="Q110" s="852" t="s">
        <v>7087</v>
      </c>
      <c r="R110" s="852" t="s">
        <v>99</v>
      </c>
      <c r="S110" s="855" t="s">
        <v>42</v>
      </c>
      <c r="T110" s="860" t="s">
        <v>9246</v>
      </c>
      <c r="U110" s="866" t="s">
        <v>41</v>
      </c>
      <c r="V110" s="858" t="s">
        <v>6835</v>
      </c>
      <c r="W110" s="858" t="str">
        <f t="shared" si="2"/>
        <v>SOLIS GUAMAN MIRIAN ALEXANDRA  CON EL GIRO Carnes TIENE CONTRATO CADUCADO ATENDIDO POR TERCEROS / EXISTE EN EL SISTEMA GAD: si /VIGENCIA DEL CONTRATO Abril/2017 - Marzo/2019 libre</v>
      </c>
    </row>
    <row r="111" ht="15.75" customHeight="1">
      <c r="A111" s="847"/>
      <c r="B111" s="848"/>
      <c r="C111" s="848"/>
      <c r="D111" s="848"/>
      <c r="E111" s="848" t="s">
        <v>1750</v>
      </c>
      <c r="F111" s="848"/>
      <c r="G111" s="848"/>
      <c r="H111" s="848"/>
      <c r="I111" s="849" t="s">
        <v>9083</v>
      </c>
      <c r="J111" s="850"/>
      <c r="K111" s="850"/>
      <c r="L111" s="850"/>
      <c r="M111" s="851">
        <v>112.0</v>
      </c>
      <c r="N111" s="852" t="s">
        <v>9247</v>
      </c>
      <c r="O111" s="852" t="s">
        <v>9248</v>
      </c>
      <c r="P111" s="853">
        <v>112.0</v>
      </c>
      <c r="Q111" s="852" t="s">
        <v>7087</v>
      </c>
      <c r="R111" s="852" t="s">
        <v>99</v>
      </c>
      <c r="S111" s="855" t="s">
        <v>42</v>
      </c>
      <c r="T111" s="856" t="s">
        <v>8874</v>
      </c>
      <c r="U111" s="857" t="s">
        <v>107</v>
      </c>
      <c r="V111" s="858"/>
      <c r="W111" s="858" t="str">
        <f t="shared" si="2"/>
        <v>LUPERCIO BENENAULA MARIA ROSARIO CON EL GIRO Carnes TIENE CONTRATO VIGENTE ATENDIDO POR TERCEROS / EXISTE EN EL SISTEMA GAD: si /VIGENCIA DEL CONTRATO Enero/2016 - Diciembre/2020 </v>
      </c>
    </row>
    <row r="112" ht="15.75" customHeight="1">
      <c r="A112" s="837" t="s">
        <v>9249</v>
      </c>
      <c r="B112" s="838" t="s">
        <v>9250</v>
      </c>
      <c r="C112" s="838" t="s">
        <v>1679</v>
      </c>
      <c r="D112" s="838" t="s">
        <v>33</v>
      </c>
      <c r="E112" s="838" t="s">
        <v>772</v>
      </c>
      <c r="F112" s="838" t="s">
        <v>8862</v>
      </c>
      <c r="G112" s="838" t="s">
        <v>36</v>
      </c>
      <c r="H112" s="838"/>
      <c r="I112" s="839" t="s">
        <v>44</v>
      </c>
      <c r="J112" s="850"/>
      <c r="K112" s="850"/>
      <c r="L112" s="850"/>
      <c r="M112" s="851">
        <v>113.0</v>
      </c>
      <c r="N112" s="852" t="s">
        <v>9251</v>
      </c>
      <c r="O112" s="852" t="s">
        <v>9252</v>
      </c>
      <c r="P112" s="853">
        <v>113.0</v>
      </c>
      <c r="Q112" s="852" t="s">
        <v>7087</v>
      </c>
      <c r="R112" s="852" t="s">
        <v>99</v>
      </c>
      <c r="S112" s="855" t="s">
        <v>42</v>
      </c>
      <c r="T112" s="856" t="s">
        <v>8874</v>
      </c>
      <c r="U112" s="857" t="s">
        <v>107</v>
      </c>
      <c r="V112" s="858"/>
      <c r="W112" s="858" t="str">
        <f t="shared" si="2"/>
        <v>BACULIMA AREVALO MARIA NATIVIDAD CON EL GIRO Carnes TIENE CONTRATO VIGENTE ATENDIDO POR TERCEROS / EXISTE EN EL SISTEMA GAD: si /VIGENCIA DEL CONTRATO Enero/2016 - Diciembre/2020 </v>
      </c>
    </row>
    <row r="113" ht="15.75" customHeight="1">
      <c r="A113" s="847" t="s">
        <v>9253</v>
      </c>
      <c r="B113" s="848" t="s">
        <v>9254</v>
      </c>
      <c r="C113" s="848" t="s">
        <v>1679</v>
      </c>
      <c r="D113" s="848" t="s">
        <v>33</v>
      </c>
      <c r="E113" s="848" t="s">
        <v>780</v>
      </c>
      <c r="F113" s="848" t="s">
        <v>8862</v>
      </c>
      <c r="G113" s="848" t="s">
        <v>5967</v>
      </c>
      <c r="H113" s="848"/>
      <c r="I113" s="849" t="s">
        <v>9031</v>
      </c>
      <c r="J113" s="850"/>
      <c r="K113" s="850"/>
      <c r="L113" s="850"/>
      <c r="M113" s="851">
        <v>114.0</v>
      </c>
      <c r="N113" s="852" t="s">
        <v>9255</v>
      </c>
      <c r="O113" s="852" t="s">
        <v>9256</v>
      </c>
      <c r="P113" s="853">
        <v>114.0</v>
      </c>
      <c r="Q113" s="852" t="s">
        <v>7087</v>
      </c>
      <c r="R113" s="852" t="s">
        <v>99</v>
      </c>
      <c r="S113" s="855" t="s">
        <v>42</v>
      </c>
      <c r="T113" s="856" t="s">
        <v>8874</v>
      </c>
      <c r="U113" s="857" t="s">
        <v>107</v>
      </c>
      <c r="V113" s="858"/>
      <c r="W113" s="858" t="str">
        <f t="shared" si="2"/>
        <v>LEON LUPERCIO ROSA ELENA CON EL GIRO Carnes TIENE CONTRATO VIGENTE ATENDIDO POR TERCEROS / EXISTE EN EL SISTEMA GAD: si /VIGENCIA DEL CONTRATO Enero/2016 - Diciembre/2020 </v>
      </c>
    </row>
    <row r="114" ht="15.75" customHeight="1">
      <c r="A114" s="837" t="s">
        <v>9257</v>
      </c>
      <c r="B114" s="838" t="s">
        <v>9258</v>
      </c>
      <c r="C114" s="838" t="s">
        <v>1679</v>
      </c>
      <c r="D114" s="838" t="s">
        <v>33</v>
      </c>
      <c r="E114" s="838" t="s">
        <v>786</v>
      </c>
      <c r="F114" s="838" t="s">
        <v>8862</v>
      </c>
      <c r="G114" s="838" t="s">
        <v>9190</v>
      </c>
      <c r="H114" s="838"/>
      <c r="I114" s="839" t="s">
        <v>6525</v>
      </c>
      <c r="J114" s="850"/>
      <c r="K114" s="850"/>
      <c r="L114" s="850"/>
      <c r="M114" s="851">
        <v>115.0</v>
      </c>
      <c r="N114" s="852" t="s">
        <v>9259</v>
      </c>
      <c r="O114" s="852" t="s">
        <v>9260</v>
      </c>
      <c r="P114" s="853">
        <v>115.0</v>
      </c>
      <c r="Q114" s="852" t="s">
        <v>7087</v>
      </c>
      <c r="R114" s="852" t="s">
        <v>99</v>
      </c>
      <c r="S114" s="855" t="s">
        <v>42</v>
      </c>
      <c r="T114" s="860" t="s">
        <v>9246</v>
      </c>
      <c r="U114" s="866" t="s">
        <v>41</v>
      </c>
      <c r="V114" s="858" t="s">
        <v>9261</v>
      </c>
      <c r="W114" s="858" t="str">
        <f t="shared" si="2"/>
        <v>LUPERCIO PINTADO MARIA TRANSITO  CON EL GIRO Carnes TIENE CONTRATO CADUCADO ATENDIDO POR TERCEROS / EXISTE EN EL SISTEMA GAD: si /VIGENCIA DEL CONTRATO Abril/2017 - Marzo/2019 envio de papeles</v>
      </c>
    </row>
    <row r="115" ht="15.75" customHeight="1">
      <c r="A115" s="847" t="s">
        <v>9262</v>
      </c>
      <c r="B115" s="848" t="s">
        <v>9263</v>
      </c>
      <c r="C115" s="848" t="s">
        <v>1679</v>
      </c>
      <c r="D115" s="848" t="s">
        <v>33</v>
      </c>
      <c r="E115" s="848" t="s">
        <v>792</v>
      </c>
      <c r="F115" s="848" t="s">
        <v>8862</v>
      </c>
      <c r="G115" s="848" t="s">
        <v>70</v>
      </c>
      <c r="H115" s="848"/>
      <c r="I115" s="849" t="s">
        <v>99</v>
      </c>
      <c r="J115" s="850"/>
      <c r="K115" s="850"/>
      <c r="L115" s="850"/>
      <c r="M115" s="859">
        <v>116.0</v>
      </c>
      <c r="N115" s="860" t="s">
        <v>9264</v>
      </c>
      <c r="O115" s="860" t="s">
        <v>9265</v>
      </c>
      <c r="P115" s="861">
        <v>116.0</v>
      </c>
      <c r="Q115" s="860" t="s">
        <v>7087</v>
      </c>
      <c r="R115" s="860" t="s">
        <v>8405</v>
      </c>
      <c r="S115" s="865" t="s">
        <v>1415</v>
      </c>
      <c r="T115" s="860" t="s">
        <v>9246</v>
      </c>
      <c r="U115" s="866" t="s">
        <v>41</v>
      </c>
      <c r="V115" s="858" t="s">
        <v>6835</v>
      </c>
      <c r="W115" s="858" t="str">
        <f t="shared" si="2"/>
        <v>CEDILLO CHUQUIGUANGA ESTEFANIA DEL PILAR CON EL GIRO Carnes TIENE CONTRATO CADUCADO VACIO  / EXISTE EN EL SISTEMA GAD: NO /VIGENCIA DEL CONTRATO Abril/2017 - Marzo/2019 libre</v>
      </c>
    </row>
    <row r="116" ht="15.75" customHeight="1">
      <c r="A116" s="837" t="s">
        <v>9266</v>
      </c>
      <c r="B116" s="838" t="s">
        <v>9267</v>
      </c>
      <c r="C116" s="838" t="s">
        <v>1679</v>
      </c>
      <c r="D116" s="838" t="s">
        <v>33</v>
      </c>
      <c r="E116" s="838" t="s">
        <v>799</v>
      </c>
      <c r="F116" s="838" t="s">
        <v>8862</v>
      </c>
      <c r="G116" s="889" t="s">
        <v>9268</v>
      </c>
      <c r="H116" s="838"/>
      <c r="I116" s="839" t="s">
        <v>9073</v>
      </c>
      <c r="J116" s="850"/>
      <c r="K116" s="850"/>
      <c r="L116" s="850"/>
      <c r="M116" s="859">
        <v>117.0</v>
      </c>
      <c r="N116" s="860" t="s">
        <v>9269</v>
      </c>
      <c r="O116" s="860" t="s">
        <v>9270</v>
      </c>
      <c r="P116" s="861">
        <v>117.0</v>
      </c>
      <c r="Q116" s="860" t="s">
        <v>7087</v>
      </c>
      <c r="R116" s="860" t="s">
        <v>8894</v>
      </c>
      <c r="S116" s="855" t="s">
        <v>42</v>
      </c>
      <c r="T116" s="860" t="s">
        <v>8894</v>
      </c>
      <c r="U116" s="866" t="s">
        <v>41</v>
      </c>
      <c r="V116" s="858" t="s">
        <v>9271</v>
      </c>
      <c r="W116" s="858" t="str">
        <f t="shared" si="2"/>
        <v>BACULIMA BACULIMA MOISES EDUARDO CON EL GIRO Carnes TIENE CONTRATO CADUCADO vacio EXT-20769-2020 / EXISTE EN EL SISTEMA GAD: si /VIGENCIA DEL CONTRATO vacio EXT-20769-2020 envio papeles </v>
      </c>
    </row>
    <row r="117" ht="15.75" customHeight="1">
      <c r="A117" s="893" t="s">
        <v>9272</v>
      </c>
      <c r="B117" s="874" t="s">
        <v>9273</v>
      </c>
      <c r="C117" s="874" t="s">
        <v>1679</v>
      </c>
      <c r="D117" s="874" t="s">
        <v>8946</v>
      </c>
      <c r="E117" s="874" t="s">
        <v>876</v>
      </c>
      <c r="F117" s="874" t="s">
        <v>8947</v>
      </c>
      <c r="G117" s="874" t="s">
        <v>503</v>
      </c>
      <c r="H117" s="848"/>
      <c r="I117" s="849" t="s">
        <v>9031</v>
      </c>
      <c r="J117" s="850"/>
      <c r="K117" s="850"/>
      <c r="L117" s="850"/>
      <c r="M117" s="851">
        <v>118.0</v>
      </c>
      <c r="N117" s="852" t="s">
        <v>9274</v>
      </c>
      <c r="O117" s="852" t="s">
        <v>9274</v>
      </c>
      <c r="P117" s="853">
        <v>118.0</v>
      </c>
      <c r="Q117" s="852" t="s">
        <v>7087</v>
      </c>
      <c r="R117" s="852" t="s">
        <v>9274</v>
      </c>
      <c r="S117" s="855" t="s">
        <v>42</v>
      </c>
      <c r="T117" s="856" t="s">
        <v>8874</v>
      </c>
      <c r="U117" s="852" t="s">
        <v>9274</v>
      </c>
      <c r="V117" s="852" t="s">
        <v>9274</v>
      </c>
      <c r="W117" s="878" t="str">
        <f t="shared" si="2"/>
        <v>RENUNCIA MEMO-DMCA-0549-2021 CON EL GIRO Carnes TIENE CONTRATO RENUNCIA MEMO-DMCA-0549-2021 RENUNCIA MEMO-DMCA-0549-2021 / EXISTE EN EL SISTEMA GAD: si /VIGENCIA DEL CONTRATO Enero/2016 - Diciembre/2020 RENUNCIA MEMO-DMCA-0549-2021</v>
      </c>
    </row>
    <row r="118" ht="15.75" customHeight="1">
      <c r="A118" s="895" t="s">
        <v>9275</v>
      </c>
      <c r="B118" s="889" t="s">
        <v>9276</v>
      </c>
      <c r="C118" s="889" t="s">
        <v>9277</v>
      </c>
      <c r="D118" s="889" t="s">
        <v>9</v>
      </c>
      <c r="E118" s="889" t="s">
        <v>805</v>
      </c>
      <c r="F118" s="889" t="s">
        <v>8947</v>
      </c>
      <c r="G118" s="889" t="s">
        <v>496</v>
      </c>
      <c r="H118" s="838"/>
      <c r="I118" s="839" t="s">
        <v>9031</v>
      </c>
      <c r="J118" s="850"/>
      <c r="K118" s="850"/>
      <c r="L118" s="850"/>
      <c r="M118" s="862">
        <v>119.0</v>
      </c>
      <c r="N118" s="856" t="s">
        <v>9278</v>
      </c>
      <c r="O118" s="856" t="s">
        <v>9279</v>
      </c>
      <c r="P118" s="863">
        <v>119.0</v>
      </c>
      <c r="Q118" s="856" t="s">
        <v>7087</v>
      </c>
      <c r="R118" s="856" t="s">
        <v>44</v>
      </c>
      <c r="S118" s="855" t="s">
        <v>42</v>
      </c>
      <c r="T118" s="856" t="s">
        <v>8874</v>
      </c>
      <c r="U118" s="857" t="s">
        <v>107</v>
      </c>
      <c r="V118" s="858"/>
      <c r="W118" s="858" t="str">
        <f t="shared" si="2"/>
        <v>MONTALEZA ORELLANA OLGA ELVIA CON EL GIRO Carnes TIENE CONTRATO VIGENTE SIN NOVEDAD / EXISTE EN EL SISTEMA GAD: si /VIGENCIA DEL CONTRATO Enero/2016 - Diciembre/2020 </v>
      </c>
    </row>
    <row r="119" ht="15.75" customHeight="1">
      <c r="A119" s="893" t="s">
        <v>9280</v>
      </c>
      <c r="B119" s="874" t="s">
        <v>9281</v>
      </c>
      <c r="C119" s="874" t="s">
        <v>7734</v>
      </c>
      <c r="D119" s="874" t="s">
        <v>9</v>
      </c>
      <c r="E119" s="874" t="s">
        <v>813</v>
      </c>
      <c r="F119" s="874" t="s">
        <v>8947</v>
      </c>
      <c r="G119" s="874" t="s">
        <v>496</v>
      </c>
      <c r="H119" s="848"/>
      <c r="I119" s="849" t="s">
        <v>9031</v>
      </c>
      <c r="J119" s="850"/>
      <c r="K119" s="850"/>
      <c r="L119" s="850"/>
      <c r="M119" s="862">
        <v>120.0</v>
      </c>
      <c r="N119" s="856" t="s">
        <v>9282</v>
      </c>
      <c r="O119" s="856" t="s">
        <v>9283</v>
      </c>
      <c r="P119" s="863">
        <v>120.0</v>
      </c>
      <c r="Q119" s="856" t="s">
        <v>7087</v>
      </c>
      <c r="R119" s="856" t="s">
        <v>44</v>
      </c>
      <c r="S119" s="855" t="s">
        <v>42</v>
      </c>
      <c r="T119" s="856" t="s">
        <v>9284</v>
      </c>
      <c r="U119" s="857" t="s">
        <v>107</v>
      </c>
      <c r="V119" s="858"/>
      <c r="W119" s="858" t="str">
        <f t="shared" si="2"/>
        <v>SIGUA MONTALEZA CARLOS LUIS CON EL GIRO Carnes TIENE CONTRATO VIGENTE SIN NOVEDAD / EXISTE EN EL SISTEMA GAD: si /VIGENCIA DEL CONTRATO AGO-2018-AGO-2020 </v>
      </c>
    </row>
    <row r="120" ht="15.75" customHeight="1">
      <c r="A120" s="837" t="s">
        <v>9285</v>
      </c>
      <c r="B120" s="838" t="s">
        <v>9286</v>
      </c>
      <c r="C120" s="838" t="s">
        <v>1679</v>
      </c>
      <c r="D120" s="838" t="s">
        <v>33</v>
      </c>
      <c r="E120" s="838" t="s">
        <v>820</v>
      </c>
      <c r="F120" s="838" t="s">
        <v>8862</v>
      </c>
      <c r="G120" s="838" t="s">
        <v>829</v>
      </c>
      <c r="H120" s="838"/>
      <c r="I120" s="839" t="s">
        <v>44</v>
      </c>
      <c r="J120" s="850"/>
      <c r="K120" s="850"/>
      <c r="L120" s="850"/>
      <c r="M120" s="862">
        <v>121.0</v>
      </c>
      <c r="N120" s="856" t="s">
        <v>9287</v>
      </c>
      <c r="O120" s="856" t="s">
        <v>9288</v>
      </c>
      <c r="P120" s="863">
        <v>121.0</v>
      </c>
      <c r="Q120" s="856" t="s">
        <v>7087</v>
      </c>
      <c r="R120" s="856" t="s">
        <v>44</v>
      </c>
      <c r="S120" s="855" t="s">
        <v>42</v>
      </c>
      <c r="T120" s="869">
        <v>47939.0</v>
      </c>
      <c r="U120" s="857" t="s">
        <v>107</v>
      </c>
      <c r="V120" s="858"/>
      <c r="W120" s="858" t="str">
        <f t="shared" si="2"/>
        <v>AUQUILLA CRIOLLO MARIA ROSARIO CON EL GIRO Carnes TIENE CONTRATO VIGENTE SIN NOVEDAD / EXISTE EN EL SISTEMA GAD: si /VIGENCIA DEL CONTRATO 47939 </v>
      </c>
    </row>
    <row r="121" ht="15.75" customHeight="1">
      <c r="A121" s="847" t="s">
        <v>9289</v>
      </c>
      <c r="B121" s="848" t="s">
        <v>9290</v>
      </c>
      <c r="C121" s="848" t="s">
        <v>1679</v>
      </c>
      <c r="D121" s="848" t="s">
        <v>33</v>
      </c>
      <c r="E121" s="848" t="s">
        <v>828</v>
      </c>
      <c r="F121" s="848" t="s">
        <v>35</v>
      </c>
      <c r="G121" s="848" t="s">
        <v>829</v>
      </c>
      <c r="H121" s="848"/>
      <c r="I121" s="849" t="s">
        <v>44</v>
      </c>
      <c r="J121" s="850"/>
      <c r="K121" s="850"/>
      <c r="L121" s="850"/>
      <c r="M121" s="859">
        <v>122.0</v>
      </c>
      <c r="N121" s="860" t="s">
        <v>9291</v>
      </c>
      <c r="O121" s="860" t="s">
        <v>9292</v>
      </c>
      <c r="P121" s="861">
        <v>122.0</v>
      </c>
      <c r="Q121" s="860" t="s">
        <v>7087</v>
      </c>
      <c r="R121" s="860" t="s">
        <v>2271</v>
      </c>
      <c r="S121" s="855" t="s">
        <v>42</v>
      </c>
      <c r="T121" s="856" t="s">
        <v>8874</v>
      </c>
      <c r="U121" s="857" t="s">
        <v>107</v>
      </c>
      <c r="V121" s="858"/>
      <c r="W121" s="858" t="str">
        <f t="shared" si="2"/>
        <v>VILLA TACURI MARIA TRANCITO CON EL GIRO Carnes TIENE CONTRATO VIGENTE VACIO / EXISTE EN EL SISTEMA GAD: si /VIGENCIA DEL CONTRATO Enero/2016 - Diciembre/2020 </v>
      </c>
    </row>
    <row r="122" ht="15.75" customHeight="1">
      <c r="A122" s="895" t="s">
        <v>9293</v>
      </c>
      <c r="B122" s="889" t="s">
        <v>9294</v>
      </c>
      <c r="C122" s="889" t="s">
        <v>7734</v>
      </c>
      <c r="D122" s="889" t="s">
        <v>9</v>
      </c>
      <c r="E122" s="889" t="s">
        <v>9295</v>
      </c>
      <c r="F122" s="889" t="s">
        <v>8947</v>
      </c>
      <c r="G122" s="889" t="s">
        <v>9296</v>
      </c>
      <c r="H122" s="838"/>
      <c r="I122" s="839" t="s">
        <v>9297</v>
      </c>
      <c r="J122" s="850"/>
      <c r="K122" s="850"/>
      <c r="L122" s="850"/>
      <c r="M122" s="851">
        <v>123.0</v>
      </c>
      <c r="N122" s="852" t="s">
        <v>9298</v>
      </c>
      <c r="O122" s="852" t="s">
        <v>9299</v>
      </c>
      <c r="P122" s="853">
        <v>123.0</v>
      </c>
      <c r="Q122" s="852" t="s">
        <v>7087</v>
      </c>
      <c r="R122" s="852" t="s">
        <v>99</v>
      </c>
      <c r="S122" s="855" t="s">
        <v>42</v>
      </c>
      <c r="T122" s="860" t="s">
        <v>9246</v>
      </c>
      <c r="U122" s="866" t="s">
        <v>41</v>
      </c>
      <c r="V122" s="858" t="s">
        <v>9271</v>
      </c>
      <c r="W122" s="858" t="str">
        <f t="shared" si="2"/>
        <v>CORO VILLA NANCY BEATRIZ CON EL GIRO Carnes TIENE CONTRATO CADUCADO ATENDIDO POR TERCEROS / EXISTE EN EL SISTEMA GAD: si /VIGENCIA DEL CONTRATO Abril/2017 - Marzo/2019 envio papeles </v>
      </c>
    </row>
    <row r="123" ht="15.75" customHeight="1">
      <c r="A123" s="847" t="s">
        <v>9300</v>
      </c>
      <c r="B123" s="848" t="s">
        <v>9301</v>
      </c>
      <c r="C123" s="848" t="s">
        <v>1679</v>
      </c>
      <c r="D123" s="848" t="s">
        <v>33</v>
      </c>
      <c r="E123" s="848" t="s">
        <v>923</v>
      </c>
      <c r="F123" s="848" t="s">
        <v>8862</v>
      </c>
      <c r="G123" s="848" t="s">
        <v>122</v>
      </c>
      <c r="H123" s="848"/>
      <c r="I123" s="849" t="s">
        <v>9073</v>
      </c>
      <c r="J123" s="850"/>
      <c r="K123" s="850"/>
      <c r="L123" s="850"/>
      <c r="M123" s="862">
        <v>124.0</v>
      </c>
      <c r="N123" s="856" t="s">
        <v>9302</v>
      </c>
      <c r="O123" s="856" t="s">
        <v>9303</v>
      </c>
      <c r="P123" s="863">
        <v>124.0</v>
      </c>
      <c r="Q123" s="856" t="s">
        <v>7087</v>
      </c>
      <c r="R123" s="856" t="s">
        <v>44</v>
      </c>
      <c r="S123" s="855" t="s">
        <v>42</v>
      </c>
      <c r="T123" s="860" t="s">
        <v>9304</v>
      </c>
      <c r="U123" s="866" t="s">
        <v>41</v>
      </c>
      <c r="V123" s="858"/>
      <c r="W123" s="858" t="str">
        <f t="shared" si="2"/>
        <v>BRITO CEVALLOS SARA BEATRIZ CON EL GIRO Carnes TIENE CONTRATO CADUCADO SIN NOVEDAD / EXISTE EN EL SISTEMA GAD: si /VIGENCIA DEL CONTRATO Julio/11 - Junio/13 </v>
      </c>
    </row>
    <row r="124" ht="15.75" customHeight="1">
      <c r="A124" s="837" t="s">
        <v>9305</v>
      </c>
      <c r="B124" s="838" t="s">
        <v>9306</v>
      </c>
      <c r="C124" s="838" t="s">
        <v>1679</v>
      </c>
      <c r="D124" s="838" t="s">
        <v>33</v>
      </c>
      <c r="E124" s="838" t="s">
        <v>932</v>
      </c>
      <c r="F124" s="838" t="s">
        <v>5422</v>
      </c>
      <c r="G124" s="838" t="s">
        <v>1176</v>
      </c>
      <c r="H124" s="838"/>
      <c r="I124" s="839" t="s">
        <v>44</v>
      </c>
      <c r="J124" s="850"/>
      <c r="K124" s="850"/>
      <c r="L124" s="850"/>
      <c r="M124" s="851">
        <v>125.0</v>
      </c>
      <c r="N124" s="852" t="s">
        <v>9307</v>
      </c>
      <c r="O124" s="852" t="s">
        <v>9308</v>
      </c>
      <c r="P124" s="853">
        <v>125.0</v>
      </c>
      <c r="Q124" s="852" t="s">
        <v>7087</v>
      </c>
      <c r="R124" s="852" t="s">
        <v>99</v>
      </c>
      <c r="S124" s="855" t="s">
        <v>42</v>
      </c>
      <c r="T124" s="856" t="s">
        <v>8874</v>
      </c>
      <c r="U124" s="857" t="s">
        <v>107</v>
      </c>
      <c r="V124" s="858"/>
      <c r="W124" s="858" t="str">
        <f t="shared" si="2"/>
        <v>LUPERCIO PINTADO MARIA ROSARIO CON EL GIRO Carnes TIENE CONTRATO VIGENTE ATENDIDO POR TERCEROS / EXISTE EN EL SISTEMA GAD: si /VIGENCIA DEL CONTRATO Enero/2016 - Diciembre/2020 </v>
      </c>
    </row>
    <row r="125" ht="15.75" customHeight="1">
      <c r="A125" s="893" t="s">
        <v>9309</v>
      </c>
      <c r="B125" s="874" t="s">
        <v>9310</v>
      </c>
      <c r="C125" s="874" t="s">
        <v>1679</v>
      </c>
      <c r="D125" s="874" t="s">
        <v>8946</v>
      </c>
      <c r="E125" s="874" t="s">
        <v>840</v>
      </c>
      <c r="F125" s="874" t="s">
        <v>138</v>
      </c>
      <c r="G125" s="874" t="s">
        <v>9311</v>
      </c>
      <c r="H125" s="848"/>
      <c r="I125" s="849" t="s">
        <v>2271</v>
      </c>
      <c r="J125" s="850"/>
      <c r="K125" s="850"/>
      <c r="L125" s="850"/>
      <c r="M125" s="851">
        <v>126.0</v>
      </c>
      <c r="N125" s="852" t="s">
        <v>9312</v>
      </c>
      <c r="O125" s="852" t="s">
        <v>9313</v>
      </c>
      <c r="P125" s="853">
        <v>126.0</v>
      </c>
      <c r="Q125" s="852" t="s">
        <v>7087</v>
      </c>
      <c r="R125" s="852" t="s">
        <v>99</v>
      </c>
      <c r="S125" s="855" t="s">
        <v>42</v>
      </c>
      <c r="T125" s="856" t="s">
        <v>8874</v>
      </c>
      <c r="U125" s="857" t="s">
        <v>107</v>
      </c>
      <c r="V125" s="858"/>
      <c r="W125" s="858" t="str">
        <f t="shared" si="2"/>
        <v>BACULIMA GUAMAN ROSA ANA CON EL GIRO Carnes TIENE CONTRATO VIGENTE ATENDIDO POR TERCEROS / EXISTE EN EL SISTEMA GAD: si /VIGENCIA DEL CONTRATO Enero/2016 - Diciembre/2020 </v>
      </c>
    </row>
    <row r="126" ht="15.75" customHeight="1">
      <c r="A126" s="837" t="s">
        <v>9314</v>
      </c>
      <c r="B126" s="838" t="s">
        <v>9315</v>
      </c>
      <c r="C126" s="838" t="s">
        <v>1679</v>
      </c>
      <c r="D126" s="838" t="s">
        <v>33</v>
      </c>
      <c r="E126" s="838" t="s">
        <v>847</v>
      </c>
      <c r="F126" s="838" t="s">
        <v>8862</v>
      </c>
      <c r="G126" s="838" t="s">
        <v>5655</v>
      </c>
      <c r="H126" s="838"/>
      <c r="I126" s="839" t="s">
        <v>44</v>
      </c>
      <c r="J126" s="850"/>
      <c r="K126" s="850"/>
      <c r="L126" s="850"/>
      <c r="M126" s="851">
        <v>127.0</v>
      </c>
      <c r="N126" s="852" t="s">
        <v>9316</v>
      </c>
      <c r="O126" s="852" t="s">
        <v>9317</v>
      </c>
      <c r="P126" s="853">
        <v>127.0</v>
      </c>
      <c r="Q126" s="852" t="s">
        <v>7087</v>
      </c>
      <c r="R126" s="852" t="s">
        <v>99</v>
      </c>
      <c r="S126" s="855" t="s">
        <v>42</v>
      </c>
      <c r="T126" s="860" t="s">
        <v>9318</v>
      </c>
      <c r="U126" s="866" t="s">
        <v>41</v>
      </c>
      <c r="V126" s="858" t="s">
        <v>9271</v>
      </c>
      <c r="W126" s="858" t="str">
        <f t="shared" si="2"/>
        <v>ENRIQUEZ LOJA MARIA ROSARIO CON EL GIRO Carnes TIENE CONTRATO CADUCADO ATENDIDO POR TERCEROS / EXISTE EN EL SISTEMA GAD: si /VIGENCIA DEL CONTRATO Octubre/2013 - Septiembre/2015 envio papeles </v>
      </c>
    </row>
    <row r="127" ht="15.75" customHeight="1">
      <c r="A127" s="847" t="s">
        <v>9319</v>
      </c>
      <c r="B127" s="848" t="s">
        <v>9320</v>
      </c>
      <c r="C127" s="848" t="s">
        <v>1679</v>
      </c>
      <c r="D127" s="848" t="s">
        <v>33</v>
      </c>
      <c r="E127" s="848" t="s">
        <v>853</v>
      </c>
      <c r="F127" s="848" t="s">
        <v>8862</v>
      </c>
      <c r="G127" s="848" t="s">
        <v>6460</v>
      </c>
      <c r="H127" s="848"/>
      <c r="I127" s="849" t="s">
        <v>44</v>
      </c>
      <c r="J127" s="850"/>
      <c r="K127" s="850"/>
      <c r="L127" s="850"/>
      <c r="M127" s="859">
        <v>128.0</v>
      </c>
      <c r="N127" s="860" t="s">
        <v>8894</v>
      </c>
      <c r="O127" s="860" t="s">
        <v>8894</v>
      </c>
      <c r="P127" s="861">
        <v>128.0</v>
      </c>
      <c r="Q127" s="860" t="s">
        <v>7087</v>
      </c>
      <c r="R127" s="860" t="s">
        <v>8405</v>
      </c>
      <c r="S127" s="865" t="s">
        <v>98</v>
      </c>
      <c r="T127" s="858" t="s">
        <v>1980</v>
      </c>
      <c r="U127" s="858" t="s">
        <v>1980</v>
      </c>
      <c r="V127" s="858" t="s">
        <v>1980</v>
      </c>
      <c r="W127" s="858" t="str">
        <f t="shared" si="2"/>
        <v>vacio EXT-20769-2020 CON EL GIRO Carnes TIENE CONTRATO vacio VACIO  / EXISTE EN EL SISTEMA GAD: no /VIGENCIA DEL CONTRATO vacio vacio</v>
      </c>
    </row>
    <row r="128" ht="15.75" customHeight="1">
      <c r="A128" s="837"/>
      <c r="B128" s="838"/>
      <c r="C128" s="838"/>
      <c r="D128" s="838"/>
      <c r="E128" s="838" t="s">
        <v>859</v>
      </c>
      <c r="F128" s="838"/>
      <c r="G128" s="838"/>
      <c r="H128" s="838"/>
      <c r="I128" s="839" t="s">
        <v>2271</v>
      </c>
      <c r="J128" s="850"/>
      <c r="K128" s="850"/>
      <c r="L128" s="850"/>
      <c r="M128" s="862">
        <v>129.0</v>
      </c>
      <c r="N128" s="856" t="s">
        <v>9321</v>
      </c>
      <c r="O128" s="856" t="s">
        <v>9322</v>
      </c>
      <c r="P128" s="863">
        <v>129.0</v>
      </c>
      <c r="Q128" s="856" t="s">
        <v>7087</v>
      </c>
      <c r="R128" s="856" t="s">
        <v>44</v>
      </c>
      <c r="S128" s="855" t="s">
        <v>42</v>
      </c>
      <c r="T128" s="856" t="s">
        <v>8874</v>
      </c>
      <c r="U128" s="857" t="s">
        <v>107</v>
      </c>
      <c r="V128" s="858"/>
      <c r="W128" s="858" t="str">
        <f t="shared" si="2"/>
        <v>TACURI VILLA MARIA ZOILA CON EL GIRO Carnes TIENE CONTRATO VIGENTE SIN NOVEDAD / EXISTE EN EL SISTEMA GAD: si /VIGENCIA DEL CONTRATO Enero/2016 - Diciembre/2020 </v>
      </c>
    </row>
    <row r="129" ht="15.75" customHeight="1">
      <c r="A129" s="847"/>
      <c r="B129" s="848"/>
      <c r="C129" s="848"/>
      <c r="D129" s="848"/>
      <c r="E129" s="848" t="s">
        <v>865</v>
      </c>
      <c r="F129" s="848"/>
      <c r="G129" s="848"/>
      <c r="H129" s="848"/>
      <c r="I129" s="849" t="s">
        <v>2271</v>
      </c>
      <c r="J129" s="850"/>
      <c r="K129" s="850"/>
      <c r="L129" s="850"/>
      <c r="M129" s="851">
        <v>130.0</v>
      </c>
      <c r="N129" s="852" t="s">
        <v>9323</v>
      </c>
      <c r="O129" s="852" t="s">
        <v>9324</v>
      </c>
      <c r="P129" s="853">
        <v>130.0</v>
      </c>
      <c r="Q129" s="852" t="s">
        <v>7087</v>
      </c>
      <c r="R129" s="852" t="s">
        <v>99</v>
      </c>
      <c r="S129" s="855" t="s">
        <v>42</v>
      </c>
      <c r="T129" s="856" t="s">
        <v>7310</v>
      </c>
      <c r="U129" s="857" t="s">
        <v>107</v>
      </c>
      <c r="V129" s="858"/>
      <c r="W129" s="858" t="str">
        <f t="shared" si="2"/>
        <v>PIÑA TACURI CLARA SUSANA CON EL GIRO Carnes TIENE CONTRATO VIGENTE ATENDIDO POR TERCEROS / EXISTE EN EL SISTEMA GAD: si /VIGENCIA DEL CONTRATO Febrero/2018-Enero/2020 </v>
      </c>
    </row>
    <row r="130" ht="15.75" customHeight="1">
      <c r="A130" s="837" t="s">
        <v>9325</v>
      </c>
      <c r="B130" s="838" t="s">
        <v>9326</v>
      </c>
      <c r="C130" s="838" t="s">
        <v>1679</v>
      </c>
      <c r="D130" s="838" t="s">
        <v>33</v>
      </c>
      <c r="E130" s="838" t="s">
        <v>872</v>
      </c>
      <c r="F130" s="838" t="s">
        <v>8862</v>
      </c>
      <c r="G130" s="838" t="s">
        <v>9180</v>
      </c>
      <c r="H130" s="838"/>
      <c r="I130" s="839" t="s">
        <v>44</v>
      </c>
      <c r="J130" s="850"/>
      <c r="K130" s="850"/>
      <c r="L130" s="850"/>
      <c r="M130" s="851">
        <v>131.0</v>
      </c>
      <c r="N130" s="852" t="s">
        <v>9327</v>
      </c>
      <c r="O130" s="852" t="s">
        <v>9328</v>
      </c>
      <c r="P130" s="853">
        <v>131.0</v>
      </c>
      <c r="Q130" s="852" t="s">
        <v>7087</v>
      </c>
      <c r="R130" s="860" t="s">
        <v>8894</v>
      </c>
      <c r="S130" s="855" t="s">
        <v>42</v>
      </c>
      <c r="T130" s="856" t="s">
        <v>9329</v>
      </c>
      <c r="U130" s="857" t="s">
        <v>107</v>
      </c>
      <c r="V130" s="858"/>
      <c r="W130" s="858" t="str">
        <f t="shared" si="2"/>
        <v>AYABACA BERMEO CARMEN GRACIELA CON EL GIRO Carnes TIENE CONTRATO VIGENTE vacio EXT-20769-2020 / EXISTE EN EL SISTEMA GAD: si /VIGENCIA DEL CONTRATO dic-2016-dic-2020 </v>
      </c>
    </row>
    <row r="131" ht="15.75" customHeight="1">
      <c r="A131" s="847" t="s">
        <v>9330</v>
      </c>
      <c r="B131" s="848" t="s">
        <v>9331</v>
      </c>
      <c r="C131" s="848" t="s">
        <v>1679</v>
      </c>
      <c r="D131" s="848" t="s">
        <v>33</v>
      </c>
      <c r="E131" s="848" t="s">
        <v>883</v>
      </c>
      <c r="F131" s="848" t="s">
        <v>35</v>
      </c>
      <c r="G131" s="848" t="s">
        <v>9180</v>
      </c>
      <c r="H131" s="848"/>
      <c r="I131" s="849" t="s">
        <v>9031</v>
      </c>
      <c r="J131" s="850"/>
      <c r="K131" s="850"/>
      <c r="L131" s="850"/>
      <c r="M131" s="859">
        <v>132.0</v>
      </c>
      <c r="N131" s="860" t="s">
        <v>9332</v>
      </c>
      <c r="O131" s="860" t="s">
        <v>9333</v>
      </c>
      <c r="P131" s="861">
        <v>132.0</v>
      </c>
      <c r="Q131" s="860" t="s">
        <v>7087</v>
      </c>
      <c r="R131" s="860" t="s">
        <v>9334</v>
      </c>
      <c r="S131" s="865" t="s">
        <v>1415</v>
      </c>
      <c r="T131" s="856" t="s">
        <v>9335</v>
      </c>
      <c r="U131" s="857" t="s">
        <v>107</v>
      </c>
      <c r="V131" s="858"/>
      <c r="W131" s="858" t="str">
        <f t="shared" si="2"/>
        <v>CHIMBO JADAN ANGEL SANTIAGO CON EL GIRO Carnes TIENE CONTRATO VIGENTE VACIO BODEGA  / EXISTE EN EL SISTEMA GAD: NO /VIGENCIA DEL CONTRATO Febrero/2019 - Enero/2021 </v>
      </c>
    </row>
    <row r="132" ht="15.75" customHeight="1">
      <c r="A132" s="837" t="s">
        <v>9336</v>
      </c>
      <c r="B132" s="838" t="s">
        <v>9337</v>
      </c>
      <c r="C132" s="838" t="s">
        <v>1679</v>
      </c>
      <c r="D132" s="838" t="s">
        <v>33</v>
      </c>
      <c r="E132" s="838" t="s">
        <v>1914</v>
      </c>
      <c r="F132" s="838" t="s">
        <v>8862</v>
      </c>
      <c r="G132" s="838" t="s">
        <v>752</v>
      </c>
      <c r="H132" s="838"/>
      <c r="I132" s="839" t="s">
        <v>9297</v>
      </c>
      <c r="J132" s="850"/>
      <c r="K132" s="850"/>
      <c r="L132" s="850"/>
      <c r="M132" s="851">
        <v>133.0</v>
      </c>
      <c r="N132" s="852" t="s">
        <v>9338</v>
      </c>
      <c r="O132" s="852" t="s">
        <v>9339</v>
      </c>
      <c r="P132" s="853">
        <v>133.0</v>
      </c>
      <c r="Q132" s="852" t="s">
        <v>7087</v>
      </c>
      <c r="R132" s="852" t="s">
        <v>99</v>
      </c>
      <c r="S132" s="855" t="s">
        <v>42</v>
      </c>
      <c r="T132" s="856" t="s">
        <v>8874</v>
      </c>
      <c r="U132" s="857" t="s">
        <v>107</v>
      </c>
      <c r="V132" s="858"/>
      <c r="W132" s="858" t="str">
        <f t="shared" si="2"/>
        <v>IÑIGUEZ DE BRITO AMADA DE JESUS CON EL GIRO Carnes TIENE CONTRATO VIGENTE ATENDIDO POR TERCEROS / EXISTE EN EL SISTEMA GAD: si /VIGENCIA DEL CONTRATO Enero/2016 - Diciembre/2020 </v>
      </c>
    </row>
    <row r="133" ht="15.75" customHeight="1">
      <c r="A133" s="847" t="s">
        <v>9340</v>
      </c>
      <c r="B133" s="848" t="s">
        <v>9341</v>
      </c>
      <c r="C133" s="848" t="s">
        <v>1679</v>
      </c>
      <c r="D133" s="848" t="s">
        <v>33</v>
      </c>
      <c r="E133" s="848" t="s">
        <v>889</v>
      </c>
      <c r="F133" s="848" t="s">
        <v>8862</v>
      </c>
      <c r="G133" s="848" t="s">
        <v>5655</v>
      </c>
      <c r="H133" s="848"/>
      <c r="I133" s="849" t="s">
        <v>9297</v>
      </c>
      <c r="J133" s="850"/>
      <c r="K133" s="850"/>
      <c r="L133" s="850"/>
      <c r="M133" s="851">
        <v>134.0</v>
      </c>
      <c r="N133" s="852" t="s">
        <v>9342</v>
      </c>
      <c r="O133" s="852" t="s">
        <v>9343</v>
      </c>
      <c r="P133" s="853">
        <v>134.0</v>
      </c>
      <c r="Q133" s="852" t="s">
        <v>7087</v>
      </c>
      <c r="R133" s="852" t="s">
        <v>99</v>
      </c>
      <c r="S133" s="855" t="s">
        <v>42</v>
      </c>
      <c r="T133" s="856" t="s">
        <v>8874</v>
      </c>
      <c r="U133" s="857" t="s">
        <v>107</v>
      </c>
      <c r="V133" s="858"/>
      <c r="W133" s="858" t="str">
        <f t="shared" si="2"/>
        <v>BRITO CEVALLOS CARLOS EFRAIN CON EL GIRO Carnes TIENE CONTRATO VIGENTE ATENDIDO POR TERCEROS / EXISTE EN EL SISTEMA GAD: si /VIGENCIA DEL CONTRATO Enero/2016 - Diciembre/2020 </v>
      </c>
    </row>
    <row r="134" ht="15.75" customHeight="1">
      <c r="A134" s="837" t="s">
        <v>9344</v>
      </c>
      <c r="B134" s="838" t="s">
        <v>9345</v>
      </c>
      <c r="C134" s="838" t="s">
        <v>1679</v>
      </c>
      <c r="D134" s="838" t="s">
        <v>33</v>
      </c>
      <c r="E134" s="838" t="s">
        <v>896</v>
      </c>
      <c r="F134" s="838" t="s">
        <v>8862</v>
      </c>
      <c r="G134" s="838" t="s">
        <v>36</v>
      </c>
      <c r="H134" s="838"/>
      <c r="I134" s="839" t="s">
        <v>44</v>
      </c>
      <c r="J134" s="840" t="s">
        <v>9346</v>
      </c>
      <c r="K134" s="840"/>
      <c r="L134" s="840"/>
      <c r="M134" s="862">
        <v>135.0</v>
      </c>
      <c r="N134" s="856" t="s">
        <v>9347</v>
      </c>
      <c r="O134" s="856" t="s">
        <v>9348</v>
      </c>
      <c r="P134" s="863">
        <v>135.0</v>
      </c>
      <c r="Q134" s="856" t="s">
        <v>7087</v>
      </c>
      <c r="R134" s="856" t="s">
        <v>44</v>
      </c>
      <c r="S134" s="855" t="s">
        <v>42</v>
      </c>
      <c r="T134" s="856" t="s">
        <v>8874</v>
      </c>
      <c r="U134" s="857" t="s">
        <v>107</v>
      </c>
      <c r="V134" s="858"/>
      <c r="W134" s="858" t="str">
        <f t="shared" si="2"/>
        <v>BERMEO CAPON MARIA ROSA CON EL GIRO Carnes TIENE CONTRATO VIGENTE SIN NOVEDAD / EXISTE EN EL SISTEMA GAD: si /VIGENCIA DEL CONTRATO Enero/2016 - Diciembre/2020 </v>
      </c>
    </row>
    <row r="135" ht="15.75" customHeight="1">
      <c r="A135" s="847" t="s">
        <v>9349</v>
      </c>
      <c r="B135" s="848" t="s">
        <v>9350</v>
      </c>
      <c r="C135" s="848" t="s">
        <v>1679</v>
      </c>
      <c r="D135" s="848" t="s">
        <v>33</v>
      </c>
      <c r="E135" s="848" t="s">
        <v>904</v>
      </c>
      <c r="F135" s="848" t="s">
        <v>673</v>
      </c>
      <c r="G135" s="848" t="s">
        <v>36</v>
      </c>
      <c r="H135" s="848"/>
      <c r="I135" s="849" t="s">
        <v>44</v>
      </c>
      <c r="J135" s="850"/>
      <c r="K135" s="850"/>
      <c r="L135" s="850"/>
      <c r="M135" s="859">
        <v>136.0</v>
      </c>
      <c r="N135" s="860" t="s">
        <v>9351</v>
      </c>
      <c r="O135" s="860" t="s">
        <v>9352</v>
      </c>
      <c r="P135" s="861">
        <v>136.0</v>
      </c>
      <c r="Q135" s="860" t="s">
        <v>7087</v>
      </c>
      <c r="R135" s="860" t="s">
        <v>8405</v>
      </c>
      <c r="S135" s="855" t="s">
        <v>42</v>
      </c>
      <c r="T135" s="856" t="s">
        <v>8874</v>
      </c>
      <c r="U135" s="857" t="s">
        <v>107</v>
      </c>
      <c r="V135" s="858"/>
      <c r="W135" s="858" t="str">
        <f t="shared" si="2"/>
        <v>CHIMBO TACURI MARIA ROSA CON EL GIRO Carnes TIENE CONTRATO VIGENTE VACIO  / EXISTE EN EL SISTEMA GAD: si /VIGENCIA DEL CONTRATO Enero/2016 - Diciembre/2020 </v>
      </c>
    </row>
    <row r="136" ht="15.75" customHeight="1">
      <c r="A136" s="837" t="s">
        <v>9353</v>
      </c>
      <c r="B136" s="838" t="s">
        <v>9348</v>
      </c>
      <c r="C136" s="838" t="s">
        <v>1679</v>
      </c>
      <c r="D136" s="838" t="s">
        <v>33</v>
      </c>
      <c r="E136" s="838" t="s">
        <v>911</v>
      </c>
      <c r="F136" s="838" t="s">
        <v>8862</v>
      </c>
      <c r="G136" s="838" t="s">
        <v>8871</v>
      </c>
      <c r="H136" s="838"/>
      <c r="I136" s="839" t="s">
        <v>9142</v>
      </c>
      <c r="J136" s="850"/>
      <c r="K136" s="850"/>
      <c r="L136" s="850"/>
      <c r="M136" s="862">
        <v>137.0</v>
      </c>
      <c r="N136" s="856" t="s">
        <v>9354</v>
      </c>
      <c r="O136" s="856" t="s">
        <v>9355</v>
      </c>
      <c r="P136" s="863">
        <v>137.0</v>
      </c>
      <c r="Q136" s="856" t="s">
        <v>7087</v>
      </c>
      <c r="R136" s="856" t="s">
        <v>44</v>
      </c>
      <c r="S136" s="855" t="s">
        <v>42</v>
      </c>
      <c r="T136" s="856" t="s">
        <v>7310</v>
      </c>
      <c r="U136" s="857" t="s">
        <v>107</v>
      </c>
      <c r="V136" s="858"/>
      <c r="W136" s="858" t="str">
        <f t="shared" si="2"/>
        <v>TACURI VILLA MARIA MARGARITA CON EL GIRO Carnes TIENE CONTRATO VIGENTE SIN NOVEDAD / EXISTE EN EL SISTEMA GAD: si /VIGENCIA DEL CONTRATO Febrero/2018-Enero/2020 </v>
      </c>
    </row>
    <row r="137" ht="15.75" customHeight="1">
      <c r="A137" s="847" t="s">
        <v>9356</v>
      </c>
      <c r="B137" s="848" t="s">
        <v>9357</v>
      </c>
      <c r="C137" s="848" t="s">
        <v>1679</v>
      </c>
      <c r="D137" s="848" t="s">
        <v>33</v>
      </c>
      <c r="E137" s="848" t="s">
        <v>920</v>
      </c>
      <c r="F137" s="848" t="s">
        <v>8862</v>
      </c>
      <c r="G137" s="848" t="s">
        <v>9211</v>
      </c>
      <c r="H137" s="848"/>
      <c r="I137" s="849" t="s">
        <v>260</v>
      </c>
      <c r="J137" s="850"/>
      <c r="K137" s="850"/>
      <c r="L137" s="850"/>
      <c r="M137" s="859">
        <v>138.0</v>
      </c>
      <c r="N137" s="860" t="s">
        <v>9358</v>
      </c>
      <c r="O137" s="860" t="s">
        <v>9359</v>
      </c>
      <c r="P137" s="861">
        <v>138.0</v>
      </c>
      <c r="Q137" s="860" t="s">
        <v>7087</v>
      </c>
      <c r="R137" s="860" t="s">
        <v>9360</v>
      </c>
      <c r="S137" s="855" t="s">
        <v>42</v>
      </c>
      <c r="T137" s="856" t="s">
        <v>8874</v>
      </c>
      <c r="U137" s="857" t="s">
        <v>107</v>
      </c>
      <c r="V137" s="858"/>
      <c r="W137" s="858" t="str">
        <f t="shared" si="2"/>
        <v>ARIAS FAJARDO ROSARIO MATILDE CON EL GIRO Carnes TIENE CONTRATO VIGENTE VACIO BODEGAS  / EXISTE EN EL SISTEMA GAD: si /VIGENCIA DEL CONTRATO Enero/2016 - Diciembre/2020 </v>
      </c>
    </row>
    <row r="138" ht="15.75" customHeight="1">
      <c r="A138" s="837" t="s">
        <v>9361</v>
      </c>
      <c r="B138" s="838" t="s">
        <v>9362</v>
      </c>
      <c r="C138" s="838" t="s">
        <v>1679</v>
      </c>
      <c r="D138" s="838" t="s">
        <v>33</v>
      </c>
      <c r="E138" s="838" t="s">
        <v>929</v>
      </c>
      <c r="F138" s="838" t="s">
        <v>35</v>
      </c>
      <c r="G138" s="838" t="s">
        <v>9180</v>
      </c>
      <c r="H138" s="838"/>
      <c r="I138" s="839" t="s">
        <v>44</v>
      </c>
      <c r="J138" s="840"/>
      <c r="K138" s="840"/>
      <c r="L138" s="840"/>
      <c r="M138" s="862">
        <v>139.0</v>
      </c>
      <c r="N138" s="856" t="s">
        <v>9363</v>
      </c>
      <c r="O138" s="856" t="s">
        <v>9364</v>
      </c>
      <c r="P138" s="863">
        <v>139.0</v>
      </c>
      <c r="Q138" s="856" t="s">
        <v>7087</v>
      </c>
      <c r="R138" s="860" t="s">
        <v>8894</v>
      </c>
      <c r="S138" s="860" t="s">
        <v>8894</v>
      </c>
      <c r="T138" s="860" t="s">
        <v>9304</v>
      </c>
      <c r="U138" s="866" t="s">
        <v>41</v>
      </c>
      <c r="V138" s="858"/>
      <c r="W138" s="858" t="str">
        <f t="shared" si="2"/>
        <v>GUZÑAY BARRERA CESAR AUGUSTO CON EL GIRO Carnes TIENE CONTRATO CADUCADO vacio EXT-20769-2020 / EXISTE EN EL SISTEMA GAD: vacio EXT-20769-2020 /VIGENCIA DEL CONTRATO Julio/11 - Junio/13 </v>
      </c>
    </row>
    <row r="139" ht="15.75" customHeight="1">
      <c r="A139" s="847" t="s">
        <v>9365</v>
      </c>
      <c r="B139" s="848" t="s">
        <v>9366</v>
      </c>
      <c r="C139" s="848" t="s">
        <v>1679</v>
      </c>
      <c r="D139" s="848" t="s">
        <v>33</v>
      </c>
      <c r="E139" s="848" t="s">
        <v>1045</v>
      </c>
      <c r="F139" s="848" t="s">
        <v>8862</v>
      </c>
      <c r="G139" s="848" t="s">
        <v>337</v>
      </c>
      <c r="H139" s="848"/>
      <c r="I139" s="849" t="s">
        <v>44</v>
      </c>
      <c r="J139" s="840"/>
      <c r="K139" s="840"/>
      <c r="L139" s="840"/>
      <c r="M139" s="851">
        <v>140.0</v>
      </c>
      <c r="N139" s="852" t="s">
        <v>9367</v>
      </c>
      <c r="O139" s="852" t="s">
        <v>9368</v>
      </c>
      <c r="P139" s="853">
        <v>140.0</v>
      </c>
      <c r="Q139" s="852" t="s">
        <v>7087</v>
      </c>
      <c r="R139" s="852" t="s">
        <v>99</v>
      </c>
      <c r="S139" s="855" t="s">
        <v>42</v>
      </c>
      <c r="T139" s="860" t="s">
        <v>9369</v>
      </c>
      <c r="U139" s="866" t="s">
        <v>107</v>
      </c>
      <c r="V139" s="858" t="s">
        <v>9271</v>
      </c>
      <c r="W139" s="858" t="str">
        <f t="shared" si="2"/>
        <v>CHIMBO GUAMAN MARIA ROSARIO CON EL GIRO Carnes TIENE CONTRATO VIGENTE ATENDIDO POR TERCEROS / EXISTE EN EL SISTEMA GAD: si /VIGENCIA DEL CONTRATO 12/31/2018-12/31/2020 envio papeles </v>
      </c>
    </row>
    <row r="140" ht="15.75" customHeight="1">
      <c r="A140" s="895" t="s">
        <v>9370</v>
      </c>
      <c r="B140" s="889" t="s">
        <v>9371</v>
      </c>
      <c r="C140" s="889" t="s">
        <v>1679</v>
      </c>
      <c r="D140" s="889" t="s">
        <v>8946</v>
      </c>
      <c r="E140" s="889" t="s">
        <v>937</v>
      </c>
      <c r="F140" s="889" t="s">
        <v>138</v>
      </c>
      <c r="G140" s="889" t="s">
        <v>9311</v>
      </c>
      <c r="H140" s="838"/>
      <c r="I140" s="839" t="s">
        <v>2271</v>
      </c>
      <c r="J140" s="850"/>
      <c r="K140" s="850"/>
      <c r="L140" s="850"/>
      <c r="M140" s="851">
        <v>141.0</v>
      </c>
      <c r="N140" s="852" t="s">
        <v>9372</v>
      </c>
      <c r="O140" s="852" t="s">
        <v>9373</v>
      </c>
      <c r="P140" s="853">
        <v>141.0</v>
      </c>
      <c r="Q140" s="852" t="s">
        <v>7087</v>
      </c>
      <c r="R140" s="852" t="s">
        <v>99</v>
      </c>
      <c r="S140" s="855" t="s">
        <v>42</v>
      </c>
      <c r="T140" s="890">
        <v>48170.0</v>
      </c>
      <c r="U140" s="857" t="s">
        <v>107</v>
      </c>
      <c r="V140" s="858"/>
      <c r="W140" s="858" t="str">
        <f t="shared" si="2"/>
        <v>LUPERCIO PINTADO MARIA CARMEN CON EL GIRO Carnes TIENE CONTRATO VIGENTE ATENDIDO POR TERCEROS / EXISTE EN EL SISTEMA GAD: si /VIGENCIA DEL CONTRATO 48170 </v>
      </c>
    </row>
    <row r="141" ht="15.75" customHeight="1">
      <c r="A141" s="847" t="s">
        <v>9374</v>
      </c>
      <c r="B141" s="848" t="s">
        <v>9375</v>
      </c>
      <c r="C141" s="848" t="s">
        <v>1679</v>
      </c>
      <c r="D141" s="848" t="s">
        <v>33</v>
      </c>
      <c r="E141" s="848" t="s">
        <v>943</v>
      </c>
      <c r="F141" s="848" t="s">
        <v>8862</v>
      </c>
      <c r="G141" s="848" t="s">
        <v>9376</v>
      </c>
      <c r="H141" s="848"/>
      <c r="I141" s="849" t="s">
        <v>44</v>
      </c>
      <c r="J141" s="850"/>
      <c r="K141" s="850"/>
      <c r="L141" s="850"/>
      <c r="M141" s="851">
        <v>142.0</v>
      </c>
      <c r="N141" s="852" t="s">
        <v>9377</v>
      </c>
      <c r="O141" s="852" t="s">
        <v>9378</v>
      </c>
      <c r="P141" s="853">
        <v>142.0</v>
      </c>
      <c r="Q141" s="852" t="s">
        <v>7087</v>
      </c>
      <c r="R141" s="852" t="s">
        <v>99</v>
      </c>
      <c r="S141" s="860" t="s">
        <v>8894</v>
      </c>
      <c r="T141" s="860" t="s">
        <v>9379</v>
      </c>
      <c r="U141" s="866" t="s">
        <v>41</v>
      </c>
      <c r="V141" s="858" t="s">
        <v>9271</v>
      </c>
      <c r="W141" s="858" t="str">
        <f t="shared" si="2"/>
        <v>QUEZADA QUEZADA IRMA JUDITH CON EL GIRO Carnes TIENE CONTRATO CADUCADO ATENDIDO POR TERCEROS / EXISTE EN EL SISTEMA GAD: vacio EXT-20769-2020 /VIGENCIA DEL CONTRATO marzo/2012-febrero2014 envio papeles </v>
      </c>
    </row>
    <row r="142" ht="15.75" customHeight="1">
      <c r="A142" s="837" t="s">
        <v>9380</v>
      </c>
      <c r="B142" s="838" t="s">
        <v>9381</v>
      </c>
      <c r="C142" s="838" t="s">
        <v>1679</v>
      </c>
      <c r="D142" s="838" t="s">
        <v>33</v>
      </c>
      <c r="E142" s="838" t="s">
        <v>950</v>
      </c>
      <c r="F142" s="838" t="s">
        <v>8862</v>
      </c>
      <c r="G142" s="838" t="s">
        <v>70</v>
      </c>
      <c r="H142" s="838"/>
      <c r="I142" s="839" t="s">
        <v>44</v>
      </c>
      <c r="J142" s="850"/>
      <c r="K142" s="850"/>
      <c r="L142" s="850"/>
      <c r="M142" s="851">
        <v>143.0</v>
      </c>
      <c r="N142" s="852" t="s">
        <v>9382</v>
      </c>
      <c r="O142" s="852" t="s">
        <v>9383</v>
      </c>
      <c r="P142" s="853">
        <v>143.0</v>
      </c>
      <c r="Q142" s="852" t="s">
        <v>7087</v>
      </c>
      <c r="R142" s="852" t="s">
        <v>99</v>
      </c>
      <c r="S142" s="855" t="s">
        <v>42</v>
      </c>
      <c r="T142" s="856" t="s">
        <v>8874</v>
      </c>
      <c r="U142" s="857" t="s">
        <v>107</v>
      </c>
      <c r="V142" s="858"/>
      <c r="W142" s="858" t="str">
        <f t="shared" si="2"/>
        <v>AUQUILLA ORELLANA MILTON XAVIER CON EL GIRO Carnes TIENE CONTRATO VIGENTE ATENDIDO POR TERCEROS / EXISTE EN EL SISTEMA GAD: si /VIGENCIA DEL CONTRATO Enero/2016 - Diciembre/2020 </v>
      </c>
    </row>
    <row r="143" ht="15.75" customHeight="1">
      <c r="A143" s="893" t="s">
        <v>9384</v>
      </c>
      <c r="B143" s="874" t="s">
        <v>9385</v>
      </c>
      <c r="C143" s="874" t="s">
        <v>1679</v>
      </c>
      <c r="D143" s="874" t="s">
        <v>8946</v>
      </c>
      <c r="E143" s="874" t="s">
        <v>1074</v>
      </c>
      <c r="F143" s="874" t="s">
        <v>138</v>
      </c>
      <c r="G143" s="874" t="s">
        <v>9311</v>
      </c>
      <c r="H143" s="848"/>
      <c r="I143" s="849" t="s">
        <v>2271</v>
      </c>
      <c r="J143" s="850"/>
      <c r="K143" s="850"/>
      <c r="L143" s="850"/>
      <c r="M143" s="851">
        <v>144.0</v>
      </c>
      <c r="N143" s="852" t="s">
        <v>9386</v>
      </c>
      <c r="O143" s="852" t="s">
        <v>9387</v>
      </c>
      <c r="P143" s="853">
        <v>144.0</v>
      </c>
      <c r="Q143" s="852" t="s">
        <v>7087</v>
      </c>
      <c r="R143" s="852" t="s">
        <v>99</v>
      </c>
      <c r="S143" s="855" t="s">
        <v>42</v>
      </c>
      <c r="T143" s="856" t="s">
        <v>8874</v>
      </c>
      <c r="U143" s="857" t="s">
        <v>107</v>
      </c>
      <c r="V143" s="858"/>
      <c r="W143" s="858" t="str">
        <f t="shared" si="2"/>
        <v>GUERRERO VILLACIS SEGUNDO HUMBERTO CON EL GIRO Carnes TIENE CONTRATO VIGENTE ATENDIDO POR TERCEROS / EXISTE EN EL SISTEMA GAD: si /VIGENCIA DEL CONTRATO Enero/2016 - Diciembre/2020 </v>
      </c>
    </row>
    <row r="144" ht="15.75" customHeight="1">
      <c r="A144" s="837" t="s">
        <v>9388</v>
      </c>
      <c r="B144" s="838" t="s">
        <v>9389</v>
      </c>
      <c r="C144" s="838" t="s">
        <v>1679</v>
      </c>
      <c r="D144" s="838" t="s">
        <v>33</v>
      </c>
      <c r="E144" s="838" t="s">
        <v>954</v>
      </c>
      <c r="F144" s="838" t="s">
        <v>8862</v>
      </c>
      <c r="G144" s="838" t="s">
        <v>453</v>
      </c>
      <c r="H144" s="838"/>
      <c r="I144" s="839" t="s">
        <v>44</v>
      </c>
      <c r="J144" s="850"/>
      <c r="K144" s="850"/>
      <c r="L144" s="850"/>
      <c r="M144" s="862">
        <v>145.0</v>
      </c>
      <c r="N144" s="856" t="s">
        <v>9390</v>
      </c>
      <c r="O144" s="856" t="s">
        <v>9391</v>
      </c>
      <c r="P144" s="863">
        <v>145.0</v>
      </c>
      <c r="Q144" s="856" t="s">
        <v>7087</v>
      </c>
      <c r="R144" s="856" t="s">
        <v>44</v>
      </c>
      <c r="S144" s="865" t="s">
        <v>1415</v>
      </c>
      <c r="T144" s="856" t="s">
        <v>9392</v>
      </c>
      <c r="U144" s="857" t="s">
        <v>107</v>
      </c>
      <c r="V144" s="858"/>
      <c r="W144" s="858" t="str">
        <f t="shared" si="2"/>
        <v>SUQUI PIZARRO LISSETH  CAROLINA CON EL GIRO Carnes TIENE CONTRATO VIGENTE SIN NOVEDAD / EXISTE EN EL SISTEMA GAD: NO /VIGENCIA DEL CONTRATO Abril/2019 - Marzo/2021 </v>
      </c>
    </row>
    <row r="145" ht="15.75" customHeight="1">
      <c r="J145" s="850"/>
      <c r="K145" s="850"/>
      <c r="L145" s="850"/>
      <c r="M145" s="851">
        <v>146.0</v>
      </c>
      <c r="N145" s="852" t="s">
        <v>9393</v>
      </c>
      <c r="O145" s="852" t="s">
        <v>9394</v>
      </c>
      <c r="P145" s="853">
        <v>146.0</v>
      </c>
      <c r="Q145" s="852" t="s">
        <v>7087</v>
      </c>
      <c r="R145" s="852" t="s">
        <v>99</v>
      </c>
      <c r="S145" s="855" t="s">
        <v>42</v>
      </c>
      <c r="T145" s="856" t="s">
        <v>9214</v>
      </c>
      <c r="U145" s="857" t="s">
        <v>107</v>
      </c>
      <c r="V145" s="858"/>
      <c r="W145" s="858" t="str">
        <f t="shared" si="2"/>
        <v>CEDILLO MEJIA JONNATHAN ANDRES CON EL GIRO Carnes TIENE CONTRATO VIGENTE ATENDIDO POR TERCEROS / EXISTE EN EL SISTEMA GAD: si /VIGENCIA DEL CONTRATO Julio/2018 - Junio/2020 </v>
      </c>
    </row>
    <row r="146" ht="15.75" customHeight="1">
      <c r="A146" s="837" t="s">
        <v>9395</v>
      </c>
      <c r="B146" s="838" t="s">
        <v>9396</v>
      </c>
      <c r="C146" s="838" t="s">
        <v>1679</v>
      </c>
      <c r="D146" s="838" t="s">
        <v>33</v>
      </c>
      <c r="E146" s="838" t="s">
        <v>1104</v>
      </c>
      <c r="F146" s="838" t="s">
        <v>8862</v>
      </c>
      <c r="G146" s="838" t="s">
        <v>9397</v>
      </c>
      <c r="H146" s="838"/>
      <c r="I146" s="839" t="s">
        <v>9031</v>
      </c>
      <c r="J146" s="850"/>
      <c r="K146" s="850"/>
      <c r="L146" s="850"/>
      <c r="M146" s="851">
        <v>147.0</v>
      </c>
      <c r="N146" s="852" t="s">
        <v>9398</v>
      </c>
      <c r="O146" s="852" t="s">
        <v>9399</v>
      </c>
      <c r="P146" s="853">
        <v>147.0</v>
      </c>
      <c r="Q146" s="852" t="s">
        <v>7087</v>
      </c>
      <c r="R146" s="852" t="s">
        <v>8928</v>
      </c>
      <c r="S146" s="855" t="s">
        <v>42</v>
      </c>
      <c r="T146" s="869">
        <v>48030.0</v>
      </c>
      <c r="U146" s="857" t="s">
        <v>107</v>
      </c>
      <c r="V146" s="858"/>
      <c r="W146" s="858" t="str">
        <f t="shared" si="2"/>
        <v>RAMIREZ VICENTE MARIA BELEN  CON EL GIRO Carnes TIENE CONTRATO VIGENTE sin novedad / EXISTE EN EL SISTEMA GAD: si /VIGENCIA DEL CONTRATO 48030 </v>
      </c>
    </row>
    <row r="147" ht="15.75" customHeight="1">
      <c r="A147" s="847" t="s">
        <v>9400</v>
      </c>
      <c r="B147" s="848" t="s">
        <v>9401</v>
      </c>
      <c r="C147" s="848" t="s">
        <v>1679</v>
      </c>
      <c r="D147" s="848" t="s">
        <v>33</v>
      </c>
      <c r="E147" s="848" t="s">
        <v>1946</v>
      </c>
      <c r="F147" s="848" t="s">
        <v>5422</v>
      </c>
      <c r="G147" s="848" t="s">
        <v>5655</v>
      </c>
      <c r="H147" s="848"/>
      <c r="I147" s="849" t="s">
        <v>9031</v>
      </c>
      <c r="J147" s="850"/>
      <c r="K147" s="850"/>
      <c r="L147" s="850"/>
      <c r="M147" s="851">
        <v>148.0</v>
      </c>
      <c r="N147" s="852" t="s">
        <v>9402</v>
      </c>
      <c r="O147" s="852" t="s">
        <v>9403</v>
      </c>
      <c r="P147" s="853">
        <v>148.0</v>
      </c>
      <c r="Q147" s="852" t="s">
        <v>7087</v>
      </c>
      <c r="R147" s="852" t="s">
        <v>99</v>
      </c>
      <c r="S147" s="855" t="s">
        <v>42</v>
      </c>
      <c r="T147" s="860" t="s">
        <v>9404</v>
      </c>
      <c r="U147" s="896" t="s">
        <v>107</v>
      </c>
      <c r="V147" s="858" t="s">
        <v>8596</v>
      </c>
      <c r="W147" s="858" t="str">
        <f t="shared" si="2"/>
        <v>AUQUILLA GUAMAN ANA LUCIA CON EL GIRO Carnes TIENE CONTRATO VIGENTE ATENDIDO POR TERCEROS / EXISTE EN EL SISTEMA GAD: si /VIGENCIA DEL CONTRATO jun-2018-jun-2020 vigente</v>
      </c>
    </row>
    <row r="148" ht="15.75" customHeight="1">
      <c r="A148" s="837" t="s">
        <v>9405</v>
      </c>
      <c r="B148" s="838" t="s">
        <v>9406</v>
      </c>
      <c r="C148" s="838" t="s">
        <v>1679</v>
      </c>
      <c r="D148" s="838" t="s">
        <v>33</v>
      </c>
      <c r="E148" s="838" t="s">
        <v>968</v>
      </c>
      <c r="F148" s="838" t="s">
        <v>5422</v>
      </c>
      <c r="G148" s="838" t="s">
        <v>105</v>
      </c>
      <c r="H148" s="838"/>
      <c r="I148" s="839" t="s">
        <v>9031</v>
      </c>
      <c r="J148" s="850"/>
      <c r="K148" s="850"/>
      <c r="L148" s="850"/>
      <c r="M148" s="851">
        <v>149.0</v>
      </c>
      <c r="N148" s="852" t="s">
        <v>9407</v>
      </c>
      <c r="O148" s="852" t="s">
        <v>9408</v>
      </c>
      <c r="P148" s="853">
        <v>149.0</v>
      </c>
      <c r="Q148" s="852" t="s">
        <v>7087</v>
      </c>
      <c r="R148" s="852" t="s">
        <v>99</v>
      </c>
      <c r="S148" s="855" t="s">
        <v>42</v>
      </c>
      <c r="T148" s="856" t="s">
        <v>8874</v>
      </c>
      <c r="U148" s="857" t="s">
        <v>107</v>
      </c>
      <c r="V148" s="858"/>
      <c r="W148" s="858" t="str">
        <f t="shared" si="2"/>
        <v>AUQUILLA GUAMAN TERESA DE JESUS CON EL GIRO Carnes TIENE CONTRATO VIGENTE ATENDIDO POR TERCEROS / EXISTE EN EL SISTEMA GAD: si /VIGENCIA DEL CONTRATO Enero/2016 - Diciembre/2020 </v>
      </c>
    </row>
    <row r="149" ht="15.75" customHeight="1">
      <c r="A149" s="847" t="s">
        <v>9409</v>
      </c>
      <c r="B149" s="848" t="s">
        <v>9403</v>
      </c>
      <c r="C149" s="848" t="s">
        <v>1679</v>
      </c>
      <c r="D149" s="848" t="s">
        <v>33</v>
      </c>
      <c r="E149" s="848" t="s">
        <v>972</v>
      </c>
      <c r="F149" s="848" t="s">
        <v>35</v>
      </c>
      <c r="G149" s="848" t="s">
        <v>9180</v>
      </c>
      <c r="H149" s="848"/>
      <c r="I149" s="849" t="s">
        <v>9031</v>
      </c>
      <c r="J149" s="850"/>
      <c r="K149" s="850"/>
      <c r="L149" s="850"/>
      <c r="M149" s="862">
        <v>150.0</v>
      </c>
      <c r="N149" s="856" t="s">
        <v>9410</v>
      </c>
      <c r="O149" s="856" t="s">
        <v>9411</v>
      </c>
      <c r="P149" s="863">
        <v>150.0</v>
      </c>
      <c r="Q149" s="856" t="s">
        <v>7087</v>
      </c>
      <c r="R149" s="856" t="s">
        <v>9412</v>
      </c>
      <c r="S149" s="855" t="s">
        <v>42</v>
      </c>
      <c r="T149" s="885">
        <v>11505.0</v>
      </c>
      <c r="U149" s="857" t="s">
        <v>107</v>
      </c>
      <c r="V149" s="858"/>
      <c r="W149" s="858" t="str">
        <f t="shared" si="2"/>
        <v>LLIVIPUMA YARI JOHNY PATRICIO  CON EL GIRO Carnes TIENE CONTRATO VIGENTE SIN NOVEDAD  / EXISTE EN EL SISTEMA GAD: si /VIGENCIA DEL CONTRATO 11505 </v>
      </c>
    </row>
    <row r="150" ht="15.75" customHeight="1">
      <c r="A150" s="837" t="s">
        <v>9413</v>
      </c>
      <c r="B150" s="838" t="s">
        <v>9414</v>
      </c>
      <c r="C150" s="838" t="s">
        <v>1679</v>
      </c>
      <c r="D150" s="838" t="s">
        <v>33</v>
      </c>
      <c r="E150" s="838" t="s">
        <v>978</v>
      </c>
      <c r="F150" s="838" t="s">
        <v>8862</v>
      </c>
      <c r="G150" s="838" t="s">
        <v>5655</v>
      </c>
      <c r="H150" s="838"/>
      <c r="I150" s="839" t="s">
        <v>44</v>
      </c>
      <c r="J150" s="850"/>
      <c r="K150" s="850"/>
      <c r="L150" s="850"/>
      <c r="M150" s="851">
        <v>151.0</v>
      </c>
      <c r="N150" s="852" t="s">
        <v>9415</v>
      </c>
      <c r="O150" s="852" t="s">
        <v>9416</v>
      </c>
      <c r="P150" s="853">
        <v>151.0</v>
      </c>
      <c r="Q150" s="852" t="s">
        <v>7087</v>
      </c>
      <c r="R150" s="852" t="s">
        <v>99</v>
      </c>
      <c r="S150" s="855" t="s">
        <v>42</v>
      </c>
      <c r="T150" s="856" t="s">
        <v>8874</v>
      </c>
      <c r="U150" s="857" t="s">
        <v>107</v>
      </c>
      <c r="V150" s="858"/>
      <c r="W150" s="858" t="str">
        <f t="shared" si="2"/>
        <v>CORNEJO RIVERA PABLO RAMIRO CON EL GIRO Carnes TIENE CONTRATO VIGENTE ATENDIDO POR TERCEROS / EXISTE EN EL SISTEMA GAD: si /VIGENCIA DEL CONTRATO Enero/2016 - Diciembre/2020 </v>
      </c>
    </row>
    <row r="151" ht="15.75" customHeight="1">
      <c r="A151" s="847" t="s">
        <v>9417</v>
      </c>
      <c r="B151" s="848" t="s">
        <v>9418</v>
      </c>
      <c r="C151" s="848" t="s">
        <v>1679</v>
      </c>
      <c r="D151" s="848" t="s">
        <v>33</v>
      </c>
      <c r="E151" s="848" t="s">
        <v>987</v>
      </c>
      <c r="F151" s="848" t="s">
        <v>8862</v>
      </c>
      <c r="G151" s="848" t="s">
        <v>105</v>
      </c>
      <c r="H151" s="848"/>
      <c r="I151" s="849" t="s">
        <v>44</v>
      </c>
      <c r="J151" s="850"/>
      <c r="K151" s="850"/>
      <c r="L151" s="850"/>
      <c r="M151" s="851">
        <v>152.0</v>
      </c>
      <c r="N151" s="852" t="s">
        <v>9419</v>
      </c>
      <c r="O151" s="852" t="s">
        <v>9420</v>
      </c>
      <c r="P151" s="853">
        <v>152.0</v>
      </c>
      <c r="Q151" s="852" t="s">
        <v>7087</v>
      </c>
      <c r="R151" s="852" t="s">
        <v>99</v>
      </c>
      <c r="S151" s="855" t="s">
        <v>42</v>
      </c>
      <c r="T151" s="856" t="s">
        <v>7310</v>
      </c>
      <c r="U151" s="857" t="s">
        <v>107</v>
      </c>
      <c r="V151" s="858"/>
      <c r="W151" s="858" t="str">
        <f t="shared" si="2"/>
        <v>BACULIMA CHIMBO MONICA SILVANA CON EL GIRO Carnes TIENE CONTRATO VIGENTE ATENDIDO POR TERCEROS / EXISTE EN EL SISTEMA GAD: si /VIGENCIA DEL CONTRATO Febrero/2018-Enero/2020 </v>
      </c>
    </row>
    <row r="152" ht="15.75" customHeight="1">
      <c r="A152" s="837" t="s">
        <v>9421</v>
      </c>
      <c r="B152" s="838" t="s">
        <v>9422</v>
      </c>
      <c r="C152" s="838" t="s">
        <v>1679</v>
      </c>
      <c r="D152" s="838" t="s">
        <v>33</v>
      </c>
      <c r="E152" s="838" t="s">
        <v>994</v>
      </c>
      <c r="F152" s="838" t="s">
        <v>8862</v>
      </c>
      <c r="G152" s="838" t="s">
        <v>9180</v>
      </c>
      <c r="H152" s="838"/>
      <c r="I152" s="839" t="s">
        <v>99</v>
      </c>
      <c r="J152" s="850"/>
      <c r="K152" s="850"/>
      <c r="L152" s="850"/>
      <c r="M152" s="862">
        <v>153.0</v>
      </c>
      <c r="N152" s="856" t="s">
        <v>9423</v>
      </c>
      <c r="O152" s="856" t="s">
        <v>9424</v>
      </c>
      <c r="P152" s="863">
        <v>153.0</v>
      </c>
      <c r="Q152" s="856" t="s">
        <v>7087</v>
      </c>
      <c r="R152" s="856" t="s">
        <v>44</v>
      </c>
      <c r="S152" s="855" t="s">
        <v>42</v>
      </c>
      <c r="T152" s="860" t="s">
        <v>8997</v>
      </c>
      <c r="U152" s="866" t="s">
        <v>41</v>
      </c>
      <c r="V152" s="858"/>
      <c r="W152" s="858" t="str">
        <f t="shared" si="2"/>
        <v>ARGUDO LUPERCIO MONICA JHANETH CON EL GIRO Carnes TIENE CONTRATO CADUCADO SIN NOVEDAD / EXISTE EN EL SISTEMA GAD: si /VIGENCIA DEL CONTRATO Diciembre/2016 - Noviembre/2018 </v>
      </c>
    </row>
    <row r="153" ht="15.75" customHeight="1">
      <c r="A153" s="847" t="s">
        <v>9425</v>
      </c>
      <c r="B153" s="848" t="s">
        <v>9426</v>
      </c>
      <c r="C153" s="848" t="s">
        <v>1679</v>
      </c>
      <c r="D153" s="848" t="s">
        <v>33</v>
      </c>
      <c r="E153" s="848" t="s">
        <v>1004</v>
      </c>
      <c r="F153" s="848" t="s">
        <v>8862</v>
      </c>
      <c r="G153" s="848" t="s">
        <v>9180</v>
      </c>
      <c r="H153" s="848"/>
      <c r="I153" s="849" t="s">
        <v>44</v>
      </c>
      <c r="J153" s="850"/>
      <c r="K153" s="850"/>
      <c r="L153" s="850"/>
      <c r="M153" s="862">
        <v>154.0</v>
      </c>
      <c r="N153" s="856" t="s">
        <v>9427</v>
      </c>
      <c r="O153" s="856" t="s">
        <v>9428</v>
      </c>
      <c r="P153" s="863">
        <v>154.0</v>
      </c>
      <c r="Q153" s="856" t="s">
        <v>7087</v>
      </c>
      <c r="R153" s="856" t="s">
        <v>44</v>
      </c>
      <c r="S153" s="855" t="s">
        <v>42</v>
      </c>
      <c r="T153" s="856" t="s">
        <v>8874</v>
      </c>
      <c r="U153" s="857" t="s">
        <v>107</v>
      </c>
      <c r="V153" s="858"/>
      <c r="W153" s="858" t="str">
        <f t="shared" si="2"/>
        <v>ROLDAN GUAMAN MARIANITA DE JESUS CON EL GIRO Carnes TIENE CONTRATO VIGENTE SIN NOVEDAD / EXISTE EN EL SISTEMA GAD: si /VIGENCIA DEL CONTRATO Enero/2016 - Diciembre/2020 </v>
      </c>
    </row>
    <row r="154" ht="15.75" customHeight="1">
      <c r="A154" s="837" t="s">
        <v>9429</v>
      </c>
      <c r="B154" s="838" t="s">
        <v>9430</v>
      </c>
      <c r="C154" s="838" t="s">
        <v>1679</v>
      </c>
      <c r="D154" s="838" t="s">
        <v>33</v>
      </c>
      <c r="E154" s="838" t="s">
        <v>1011</v>
      </c>
      <c r="F154" s="838" t="s">
        <v>8862</v>
      </c>
      <c r="G154" s="838" t="s">
        <v>6460</v>
      </c>
      <c r="H154" s="838"/>
      <c r="I154" s="839" t="s">
        <v>44</v>
      </c>
      <c r="J154" s="850"/>
      <c r="K154" s="850"/>
      <c r="L154" s="850"/>
      <c r="M154" s="862">
        <v>155.0</v>
      </c>
      <c r="N154" s="856" t="s">
        <v>9431</v>
      </c>
      <c r="O154" s="856" t="s">
        <v>9432</v>
      </c>
      <c r="P154" s="863">
        <v>155.0</v>
      </c>
      <c r="Q154" s="856" t="s">
        <v>7087</v>
      </c>
      <c r="R154" s="856" t="s">
        <v>44</v>
      </c>
      <c r="S154" s="855" t="s">
        <v>42</v>
      </c>
      <c r="T154" s="856" t="s">
        <v>8874</v>
      </c>
      <c r="U154" s="857" t="s">
        <v>107</v>
      </c>
      <c r="V154" s="858"/>
      <c r="W154" s="858" t="str">
        <f t="shared" si="2"/>
        <v>VALENCIA PULLA JOSE GABRIEL CON EL GIRO Carnes TIENE CONTRATO VIGENTE SIN NOVEDAD / EXISTE EN EL SISTEMA GAD: si /VIGENCIA DEL CONTRATO Enero/2016 - Diciembre/2020 </v>
      </c>
    </row>
    <row r="155" ht="15.75" customHeight="1">
      <c r="A155" s="847" t="s">
        <v>9433</v>
      </c>
      <c r="B155" s="848" t="s">
        <v>9434</v>
      </c>
      <c r="C155" s="848" t="s">
        <v>1679</v>
      </c>
      <c r="D155" s="848" t="s">
        <v>33</v>
      </c>
      <c r="E155" s="848" t="s">
        <v>1017</v>
      </c>
      <c r="F155" s="848" t="s">
        <v>8862</v>
      </c>
      <c r="G155" s="848" t="s">
        <v>5655</v>
      </c>
      <c r="H155" s="848"/>
      <c r="I155" s="849" t="s">
        <v>44</v>
      </c>
      <c r="J155" s="840"/>
      <c r="K155" s="840"/>
      <c r="L155" s="840"/>
      <c r="M155" s="859">
        <v>156.0</v>
      </c>
      <c r="N155" s="860" t="s">
        <v>8894</v>
      </c>
      <c r="O155" s="860" t="s">
        <v>8894</v>
      </c>
      <c r="P155" s="861">
        <v>156.0</v>
      </c>
      <c r="Q155" s="860" t="s">
        <v>7087</v>
      </c>
      <c r="R155" s="860" t="s">
        <v>9435</v>
      </c>
      <c r="S155" s="865" t="s">
        <v>98</v>
      </c>
      <c r="T155" s="858" t="s">
        <v>1980</v>
      </c>
      <c r="U155" s="858" t="s">
        <v>1980</v>
      </c>
      <c r="V155" s="858" t="s">
        <v>9271</v>
      </c>
      <c r="W155" s="858" t="str">
        <f t="shared" si="2"/>
        <v>vacio EXT-20769-2020 CON EL GIRO Carnes TIENE CONTRATO vacio VACIO EN TRAMITE  / EXISTE EN EL SISTEMA GAD: no /VIGENCIA DEL CONTRATO vacio envio papeles </v>
      </c>
    </row>
    <row r="156" ht="15.75" customHeight="1">
      <c r="A156" s="837" t="s">
        <v>9436</v>
      </c>
      <c r="B156" s="838" t="s">
        <v>9437</v>
      </c>
      <c r="C156" s="838" t="s">
        <v>1679</v>
      </c>
      <c r="D156" s="838" t="s">
        <v>33</v>
      </c>
      <c r="E156" s="838" t="s">
        <v>1024</v>
      </c>
      <c r="F156" s="838" t="s">
        <v>8862</v>
      </c>
      <c r="G156" s="838" t="s">
        <v>5655</v>
      </c>
      <c r="H156" s="838"/>
      <c r="I156" s="839" t="s">
        <v>44</v>
      </c>
      <c r="J156" s="850"/>
      <c r="K156" s="850"/>
      <c r="L156" s="850"/>
      <c r="M156" s="859">
        <v>157.0</v>
      </c>
      <c r="N156" s="860" t="s">
        <v>9438</v>
      </c>
      <c r="O156" s="860" t="s">
        <v>9439</v>
      </c>
      <c r="P156" s="861">
        <v>157.0</v>
      </c>
      <c r="Q156" s="860" t="s">
        <v>7087</v>
      </c>
      <c r="R156" s="860" t="s">
        <v>8894</v>
      </c>
      <c r="S156" s="855" t="s">
        <v>42</v>
      </c>
      <c r="T156" s="856" t="s">
        <v>8874</v>
      </c>
      <c r="U156" s="857" t="s">
        <v>107</v>
      </c>
      <c r="V156" s="858"/>
      <c r="W156" s="858" t="str">
        <f t="shared" si="2"/>
        <v>CAPON GUAMAN ROSA MERCEDES CON EL GIRO Carnes TIENE CONTRATO VIGENTE vacio EXT-20769-2020 / EXISTE EN EL SISTEMA GAD: si /VIGENCIA DEL CONTRATO Enero/2016 - Diciembre/2020 </v>
      </c>
    </row>
    <row r="157" ht="15.75" customHeight="1">
      <c r="A157" s="847"/>
      <c r="B157" s="848"/>
      <c r="C157" s="848"/>
      <c r="D157" s="848"/>
      <c r="E157" s="848" t="s">
        <v>1031</v>
      </c>
      <c r="F157" s="848"/>
      <c r="G157" s="848"/>
      <c r="H157" s="848"/>
      <c r="I157" s="849" t="s">
        <v>2271</v>
      </c>
      <c r="J157" s="850"/>
      <c r="K157" s="850"/>
      <c r="L157" s="850"/>
      <c r="M157" s="859">
        <v>158.0</v>
      </c>
      <c r="N157" s="860" t="s">
        <v>9440</v>
      </c>
      <c r="O157" s="860" t="s">
        <v>9441</v>
      </c>
      <c r="P157" s="861">
        <v>158.0</v>
      </c>
      <c r="Q157" s="860" t="s">
        <v>7087</v>
      </c>
      <c r="R157" s="860" t="s">
        <v>9442</v>
      </c>
      <c r="S157" s="855" t="s">
        <v>42</v>
      </c>
      <c r="T157" s="856" t="s">
        <v>8874</v>
      </c>
      <c r="U157" s="857" t="s">
        <v>107</v>
      </c>
      <c r="V157" s="858"/>
      <c r="W157" s="858" t="str">
        <f t="shared" si="2"/>
        <v>GUAMAN CHIMBO MARIA VICENTA CON EL GIRO Carnes TIENE CONTRATO VIGENTE VACIO  EN TRAMITE / EXISTE EN EL SISTEMA GAD: si /VIGENCIA DEL CONTRATO Enero/2016 - Diciembre/2020 </v>
      </c>
    </row>
    <row r="158" ht="15.75" customHeight="1">
      <c r="A158" s="837" t="s">
        <v>9443</v>
      </c>
      <c r="B158" s="838" t="s">
        <v>9444</v>
      </c>
      <c r="C158" s="838" t="s">
        <v>1679</v>
      </c>
      <c r="D158" s="838" t="s">
        <v>33</v>
      </c>
      <c r="E158" s="838" t="s">
        <v>1037</v>
      </c>
      <c r="F158" s="838" t="s">
        <v>8862</v>
      </c>
      <c r="G158" s="838" t="s">
        <v>8871</v>
      </c>
      <c r="H158" s="838"/>
      <c r="I158" s="839" t="s">
        <v>9096</v>
      </c>
      <c r="J158" s="850"/>
      <c r="K158" s="850"/>
      <c r="L158" s="850"/>
      <c r="M158" s="859">
        <v>159.0</v>
      </c>
      <c r="N158" s="860" t="s">
        <v>9445</v>
      </c>
      <c r="O158" s="860" t="s">
        <v>9446</v>
      </c>
      <c r="P158" s="861">
        <v>159.0</v>
      </c>
      <c r="Q158" s="860" t="s">
        <v>7087</v>
      </c>
      <c r="R158" s="860" t="s">
        <v>8894</v>
      </c>
      <c r="S158" s="855" t="s">
        <v>42</v>
      </c>
      <c r="T158" s="856" t="s">
        <v>8874</v>
      </c>
      <c r="U158" s="857" t="s">
        <v>107</v>
      </c>
      <c r="V158" s="858"/>
      <c r="W158" s="858" t="str">
        <f t="shared" si="2"/>
        <v>ORTIZ LLIVISACA ROGERIO MANUEL CON EL GIRO Carnes TIENE CONTRATO VIGENTE vacio EXT-20769-2020 / EXISTE EN EL SISTEMA GAD: si /VIGENCIA DEL CONTRATO Enero/2016 - Diciembre/2020 </v>
      </c>
    </row>
    <row r="159" ht="15.75" customHeight="1">
      <c r="A159" s="847" t="s">
        <v>9447</v>
      </c>
      <c r="B159" s="848" t="s">
        <v>9448</v>
      </c>
      <c r="C159" s="848" t="s">
        <v>1679</v>
      </c>
      <c r="D159" s="848" t="s">
        <v>33</v>
      </c>
      <c r="E159" s="848" t="s">
        <v>1050</v>
      </c>
      <c r="F159" s="848" t="s">
        <v>8862</v>
      </c>
      <c r="G159" s="848" t="s">
        <v>8871</v>
      </c>
      <c r="H159" s="848"/>
      <c r="I159" s="849" t="s">
        <v>75</v>
      </c>
      <c r="J159" s="850"/>
      <c r="K159" s="850"/>
      <c r="L159" s="850"/>
      <c r="M159" s="859">
        <v>160.0</v>
      </c>
      <c r="N159" s="860" t="s">
        <v>9449</v>
      </c>
      <c r="O159" s="860" t="s">
        <v>9450</v>
      </c>
      <c r="P159" s="861">
        <v>160.0</v>
      </c>
      <c r="Q159" s="860" t="s">
        <v>7087</v>
      </c>
      <c r="R159" s="860" t="s">
        <v>9435</v>
      </c>
      <c r="S159" s="855" t="s">
        <v>42</v>
      </c>
      <c r="T159" s="860" t="s">
        <v>9246</v>
      </c>
      <c r="U159" s="866" t="s">
        <v>41</v>
      </c>
      <c r="V159" s="858" t="s">
        <v>9271</v>
      </c>
      <c r="W159" s="858" t="str">
        <f t="shared" si="2"/>
        <v>VIZUELA CARPIO LUIS ALBERTO  CON EL GIRO Carnes TIENE CONTRATO CADUCADO VACIO EN TRAMITE  / EXISTE EN EL SISTEMA GAD: si /VIGENCIA DEL CONTRATO Abril/2017 - Marzo/2019 envio papeles </v>
      </c>
    </row>
    <row r="160" ht="15.75" customHeight="1">
      <c r="A160" s="837" t="s">
        <v>9451</v>
      </c>
      <c r="B160" s="838" t="s">
        <v>9452</v>
      </c>
      <c r="C160" s="838" t="s">
        <v>1679</v>
      </c>
      <c r="D160" s="838" t="s">
        <v>33</v>
      </c>
      <c r="E160" s="838" t="s">
        <v>1056</v>
      </c>
      <c r="F160" s="838" t="s">
        <v>8862</v>
      </c>
      <c r="G160" s="838" t="s">
        <v>8871</v>
      </c>
      <c r="H160" s="838"/>
      <c r="I160" s="839" t="s">
        <v>75</v>
      </c>
      <c r="J160" s="840"/>
      <c r="K160" s="840"/>
      <c r="L160" s="840"/>
      <c r="M160" s="859">
        <v>161.0</v>
      </c>
      <c r="N160" s="860" t="s">
        <v>9453</v>
      </c>
      <c r="O160" s="860" t="s">
        <v>9454</v>
      </c>
      <c r="P160" s="861">
        <v>161.0</v>
      </c>
      <c r="Q160" s="860" t="s">
        <v>7087</v>
      </c>
      <c r="R160" s="860" t="s">
        <v>9455</v>
      </c>
      <c r="S160" s="855" t="s">
        <v>42</v>
      </c>
      <c r="T160" s="856" t="s">
        <v>8874</v>
      </c>
      <c r="U160" s="857" t="s">
        <v>107</v>
      </c>
      <c r="V160" s="858"/>
      <c r="W160" s="858" t="str">
        <f t="shared" si="2"/>
        <v>MONJE MONTALEZA MAURICIO GEOVANNY CON EL GIRO Carnes TIENE CONTRATO VIGENTE ABANDONO BODEGA  / EXISTE EN EL SISTEMA GAD: si /VIGENCIA DEL CONTRATO Enero/2016 - Diciembre/2020 </v>
      </c>
    </row>
    <row r="161" ht="15.75" customHeight="1">
      <c r="A161" s="847" t="s">
        <v>9456</v>
      </c>
      <c r="B161" s="848" t="s">
        <v>9457</v>
      </c>
      <c r="C161" s="848" t="s">
        <v>1679</v>
      </c>
      <c r="D161" s="848" t="s">
        <v>33</v>
      </c>
      <c r="E161" s="848" t="s">
        <v>1064</v>
      </c>
      <c r="F161" s="848" t="s">
        <v>8862</v>
      </c>
      <c r="G161" s="848" t="s">
        <v>9458</v>
      </c>
      <c r="H161" s="848"/>
      <c r="I161" s="849" t="s">
        <v>75</v>
      </c>
      <c r="J161" s="840"/>
      <c r="K161" s="840"/>
      <c r="L161" s="840"/>
      <c r="M161" s="859">
        <v>162.0</v>
      </c>
      <c r="N161" s="860" t="s">
        <v>9459</v>
      </c>
      <c r="O161" s="860" t="s">
        <v>9460</v>
      </c>
      <c r="P161" s="861">
        <v>162.0</v>
      </c>
      <c r="Q161" s="860" t="s">
        <v>7087</v>
      </c>
      <c r="R161" s="860" t="s">
        <v>9461</v>
      </c>
      <c r="S161" s="855" t="s">
        <v>42</v>
      </c>
      <c r="T161" s="856" t="s">
        <v>8874</v>
      </c>
      <c r="U161" s="857" t="s">
        <v>107</v>
      </c>
      <c r="V161" s="858"/>
      <c r="W161" s="858" t="str">
        <f t="shared" si="2"/>
        <v>MONTALEZA ORELLANA ZOILA COLOMBIA CON EL GIRO Carnes TIENE CONTRATO VIGENTE ABANDONO 161 / EXISTE EN EL SISTEMA GAD: si /VIGENCIA DEL CONTRATO Enero/2016 - Diciembre/2020 </v>
      </c>
    </row>
    <row r="162" ht="15.75" customHeight="1">
      <c r="A162" s="837" t="s">
        <v>9462</v>
      </c>
      <c r="B162" s="838" t="s">
        <v>9463</v>
      </c>
      <c r="C162" s="838" t="s">
        <v>1679</v>
      </c>
      <c r="D162" s="838" t="s">
        <v>33</v>
      </c>
      <c r="E162" s="838" t="s">
        <v>1071</v>
      </c>
      <c r="F162" s="838" t="s">
        <v>8862</v>
      </c>
      <c r="G162" s="838" t="s">
        <v>187</v>
      </c>
      <c r="H162" s="838"/>
      <c r="I162" s="839" t="s">
        <v>75</v>
      </c>
      <c r="J162" s="850"/>
      <c r="K162" s="850"/>
      <c r="L162" s="850"/>
      <c r="M162" s="862">
        <v>163.0</v>
      </c>
      <c r="N162" s="856" t="s">
        <v>9464</v>
      </c>
      <c r="O162" s="856" t="s">
        <v>9465</v>
      </c>
      <c r="P162" s="863">
        <v>163.0</v>
      </c>
      <c r="Q162" s="856" t="s">
        <v>7087</v>
      </c>
      <c r="R162" s="856" t="s">
        <v>9466</v>
      </c>
      <c r="S162" s="855" t="s">
        <v>42</v>
      </c>
      <c r="T162" s="856" t="s">
        <v>8874</v>
      </c>
      <c r="U162" s="857" t="s">
        <v>107</v>
      </c>
      <c r="V162" s="858"/>
      <c r="W162" s="858" t="str">
        <f t="shared" si="2"/>
        <v>CRESPO PINTADO MARIA MERCEDES CON EL GIRO Carnes TIENE CONTRATO VIGENTE SIN NOVEDAD PRESU,E ARRIENDO 156-162 / EXISTE EN EL SISTEMA GAD: si /VIGENCIA DEL CONTRATO Enero/2016 - Diciembre/2020 </v>
      </c>
    </row>
    <row r="163" ht="15.75" customHeight="1">
      <c r="A163" s="847" t="s">
        <v>9467</v>
      </c>
      <c r="B163" s="848" t="s">
        <v>9468</v>
      </c>
      <c r="C163" s="848" t="s">
        <v>1679</v>
      </c>
      <c r="D163" s="848" t="s">
        <v>33</v>
      </c>
      <c r="E163" s="848" t="s">
        <v>1082</v>
      </c>
      <c r="F163" s="848" t="s">
        <v>8862</v>
      </c>
      <c r="G163" s="848" t="s">
        <v>5655</v>
      </c>
      <c r="H163" s="848"/>
      <c r="I163" s="849" t="s">
        <v>75</v>
      </c>
      <c r="J163" s="850"/>
      <c r="K163" s="850"/>
      <c r="L163" s="850"/>
      <c r="M163" s="851">
        <v>164.0</v>
      </c>
      <c r="N163" s="852" t="s">
        <v>9469</v>
      </c>
      <c r="O163" s="852" t="s">
        <v>9470</v>
      </c>
      <c r="P163" s="853">
        <v>164.0</v>
      </c>
      <c r="Q163" s="852" t="s">
        <v>7087</v>
      </c>
      <c r="R163" s="852" t="s">
        <v>99</v>
      </c>
      <c r="S163" s="855" t="s">
        <v>42</v>
      </c>
      <c r="T163" s="856" t="s">
        <v>8874</v>
      </c>
      <c r="U163" s="857" t="s">
        <v>107</v>
      </c>
      <c r="V163" s="858"/>
      <c r="W163" s="858" t="str">
        <f t="shared" si="2"/>
        <v>CHUQUIGUANGA CRESPO MONICA ALEXANDRA CON EL GIRO Carnes TIENE CONTRATO VIGENTE ATENDIDO POR TERCEROS / EXISTE EN EL SISTEMA GAD: si /VIGENCIA DEL CONTRATO Enero/2016 - Diciembre/2020 </v>
      </c>
    </row>
    <row r="164" ht="15.75" customHeight="1">
      <c r="A164" s="837" t="s">
        <v>9471</v>
      </c>
      <c r="B164" s="838" t="s">
        <v>9472</v>
      </c>
      <c r="C164" s="838" t="s">
        <v>1679</v>
      </c>
      <c r="D164" s="838" t="s">
        <v>33</v>
      </c>
      <c r="E164" s="838" t="s">
        <v>1088</v>
      </c>
      <c r="F164" s="838" t="s">
        <v>8862</v>
      </c>
      <c r="G164" s="838" t="s">
        <v>122</v>
      </c>
      <c r="H164" s="838"/>
      <c r="I164" s="839" t="s">
        <v>44</v>
      </c>
      <c r="J164" s="702" t="s">
        <v>9473</v>
      </c>
      <c r="K164" s="850"/>
      <c r="L164" s="850"/>
      <c r="M164" s="862">
        <v>165.0</v>
      </c>
      <c r="N164" s="856" t="s">
        <v>9474</v>
      </c>
      <c r="O164" s="856" t="s">
        <v>9475</v>
      </c>
      <c r="P164" s="863">
        <v>165.0</v>
      </c>
      <c r="Q164" s="856" t="s">
        <v>7087</v>
      </c>
      <c r="R164" s="856" t="s">
        <v>44</v>
      </c>
      <c r="S164" s="855" t="s">
        <v>42</v>
      </c>
      <c r="T164" s="856" t="s">
        <v>8874</v>
      </c>
      <c r="U164" s="857" t="s">
        <v>107</v>
      </c>
      <c r="V164" s="858"/>
      <c r="W164" s="858" t="str">
        <f t="shared" si="2"/>
        <v>CAPON BECERRA MARIA CARMEN CON EL GIRO Carnes TIENE CONTRATO VIGENTE SIN NOVEDAD / EXISTE EN EL SISTEMA GAD: si /VIGENCIA DEL CONTRATO Enero/2016 - Diciembre/2020 </v>
      </c>
    </row>
    <row r="165" ht="15.75" customHeight="1">
      <c r="A165" s="847" t="s">
        <v>9476</v>
      </c>
      <c r="B165" s="848" t="s">
        <v>9477</v>
      </c>
      <c r="C165" s="848" t="s">
        <v>1679</v>
      </c>
      <c r="D165" s="848" t="s">
        <v>33</v>
      </c>
      <c r="E165" s="848" t="s">
        <v>1097</v>
      </c>
      <c r="F165" s="848" t="s">
        <v>8862</v>
      </c>
      <c r="G165" s="848" t="s">
        <v>9478</v>
      </c>
      <c r="H165" s="848"/>
      <c r="I165" s="849" t="s">
        <v>9031</v>
      </c>
      <c r="J165" s="840"/>
      <c r="K165" s="840"/>
      <c r="L165" s="840"/>
      <c r="M165" s="859">
        <v>166.0</v>
      </c>
      <c r="N165" s="860" t="s">
        <v>9479</v>
      </c>
      <c r="O165" s="860" t="s">
        <v>9480</v>
      </c>
      <c r="P165" s="861">
        <v>166.0</v>
      </c>
      <c r="Q165" s="860" t="s">
        <v>7087</v>
      </c>
      <c r="R165" s="860" t="s">
        <v>8894</v>
      </c>
      <c r="S165" s="865" t="s">
        <v>98</v>
      </c>
      <c r="T165" s="860" t="s">
        <v>9481</v>
      </c>
      <c r="U165" s="866" t="s">
        <v>41</v>
      </c>
      <c r="V165" s="858" t="s">
        <v>9482</v>
      </c>
      <c r="W165" s="858" t="str">
        <f t="shared" si="2"/>
        <v>LLAUCA TENEMPAGUAY FERNANDO MAURICIO CON EL GIRO Carnes TIENE CONTRATO CADUCADO vacio EXT-20769-2020 / EXISTE EN EL SISTEMA GAD: no /VIGENCIA DEL CONTRATO Julio/2013 - Junio/2015 libre vacio</v>
      </c>
    </row>
    <row r="166" ht="15.75" customHeight="1">
      <c r="A166" s="837" t="s">
        <v>9483</v>
      </c>
      <c r="B166" s="838" t="s">
        <v>9484</v>
      </c>
      <c r="C166" s="838" t="s">
        <v>1679</v>
      </c>
      <c r="D166" s="838" t="s">
        <v>33</v>
      </c>
      <c r="E166" s="838" t="s">
        <v>1250</v>
      </c>
      <c r="F166" s="838" t="s">
        <v>8862</v>
      </c>
      <c r="G166" s="838" t="s">
        <v>1233</v>
      </c>
      <c r="H166" s="838"/>
      <c r="I166" s="839" t="s">
        <v>9031</v>
      </c>
      <c r="J166" s="702" t="s">
        <v>9473</v>
      </c>
      <c r="K166" s="850"/>
      <c r="L166" s="850"/>
      <c r="M166" s="859">
        <v>167.0</v>
      </c>
      <c r="N166" s="860" t="s">
        <v>9485</v>
      </c>
      <c r="O166" s="860" t="s">
        <v>9486</v>
      </c>
      <c r="P166" s="861">
        <v>167.0</v>
      </c>
      <c r="Q166" s="860" t="s">
        <v>7087</v>
      </c>
      <c r="R166" s="860" t="s">
        <v>9487</v>
      </c>
      <c r="S166" s="860" t="s">
        <v>8894</v>
      </c>
      <c r="T166" s="856" t="s">
        <v>8874</v>
      </c>
      <c r="U166" s="857" t="s">
        <v>107</v>
      </c>
      <c r="V166" s="858"/>
      <c r="W166" s="858" t="str">
        <f t="shared" si="2"/>
        <v>CRIOLLO OTAVALO GUADALUPE CON EL GIRO Carnes TIENE CONTRATO VIGENTE VACIO TITULAR FALLECE  / EXISTE EN EL SISTEMA GAD: vacio EXT-20769-2020 /VIGENCIA DEL CONTRATO Enero/2016 - Diciembre/2020 </v>
      </c>
    </row>
    <row r="167" ht="15.75" customHeight="1">
      <c r="A167" s="847"/>
      <c r="B167" s="848"/>
      <c r="C167" s="848"/>
      <c r="D167" s="848"/>
      <c r="E167" s="848" t="s">
        <v>1101</v>
      </c>
      <c r="F167" s="848"/>
      <c r="G167" s="848"/>
      <c r="H167" s="848"/>
      <c r="I167" s="849" t="s">
        <v>2271</v>
      </c>
      <c r="J167" s="850"/>
      <c r="K167" s="850"/>
      <c r="L167" s="850"/>
      <c r="M167" s="859">
        <v>168.0</v>
      </c>
      <c r="N167" s="860" t="s">
        <v>9488</v>
      </c>
      <c r="O167" s="860" t="s">
        <v>9489</v>
      </c>
      <c r="P167" s="861">
        <v>168.0</v>
      </c>
      <c r="Q167" s="860" t="s">
        <v>7087</v>
      </c>
      <c r="R167" s="860" t="s">
        <v>8894</v>
      </c>
      <c r="S167" s="860" t="s">
        <v>8894</v>
      </c>
      <c r="T167" s="860" t="s">
        <v>9490</v>
      </c>
      <c r="U167" s="866" t="s">
        <v>41</v>
      </c>
      <c r="V167" s="858" t="s">
        <v>9271</v>
      </c>
      <c r="W167" s="858" t="str">
        <f t="shared" si="2"/>
        <v>UZHCA PUMA JOSE MESIAS  CON EL GIRO Carnes TIENE CONTRATO CADUCADO vacio EXT-20769-2020 / EXISTE EN EL SISTEMA GAD: vacio EXT-20769-2020 /VIGENCIA DEL CONTRATO Agosto/2015 - Julio/2017 envio papeles </v>
      </c>
    </row>
    <row r="168" ht="15.75" customHeight="1">
      <c r="A168" s="837" t="s">
        <v>9491</v>
      </c>
      <c r="B168" s="838" t="s">
        <v>9492</v>
      </c>
      <c r="C168" s="838" t="s">
        <v>1679</v>
      </c>
      <c r="D168" s="838" t="s">
        <v>33</v>
      </c>
      <c r="E168" s="838" t="s">
        <v>1270</v>
      </c>
      <c r="F168" s="838" t="s">
        <v>8862</v>
      </c>
      <c r="G168" s="838" t="s">
        <v>8871</v>
      </c>
      <c r="H168" s="838"/>
      <c r="I168" s="839" t="s">
        <v>2271</v>
      </c>
      <c r="J168" s="850"/>
      <c r="K168" s="850"/>
      <c r="L168" s="850"/>
      <c r="M168" s="859">
        <v>169.0</v>
      </c>
      <c r="N168" s="860" t="s">
        <v>9493</v>
      </c>
      <c r="O168" s="860" t="s">
        <v>9494</v>
      </c>
      <c r="P168" s="861">
        <v>169.0</v>
      </c>
      <c r="Q168" s="860" t="s">
        <v>7087</v>
      </c>
      <c r="R168" s="860" t="s">
        <v>9495</v>
      </c>
      <c r="S168" s="855" t="s">
        <v>42</v>
      </c>
      <c r="T168" s="856" t="s">
        <v>8874</v>
      </c>
      <c r="U168" s="857" t="s">
        <v>107</v>
      </c>
      <c r="V168" s="858"/>
      <c r="W168" s="858" t="str">
        <f t="shared" si="2"/>
        <v>ORTEGA PILLCO ROSA MATILDE CON EL GIRO Carnes TIENE CONTRATO VIGENTE VACIO EN TRÀMITE  / EXISTE EN EL SISTEMA GAD: si /VIGENCIA DEL CONTRATO Enero/2016 - Diciembre/2020 </v>
      </c>
    </row>
    <row r="169" ht="15.75" customHeight="1">
      <c r="A169" s="847"/>
      <c r="B169" s="848"/>
      <c r="C169" s="848"/>
      <c r="D169" s="848"/>
      <c r="E169" s="848" t="s">
        <v>1110</v>
      </c>
      <c r="F169" s="848"/>
      <c r="G169" s="848"/>
      <c r="H169" s="848"/>
      <c r="I169" s="849" t="s">
        <v>2271</v>
      </c>
      <c r="J169" s="850"/>
      <c r="K169" s="850"/>
      <c r="L169" s="850"/>
      <c r="M169" s="859">
        <v>170.0</v>
      </c>
      <c r="N169" s="860" t="s">
        <v>8894</v>
      </c>
      <c r="O169" s="860" t="s">
        <v>8894</v>
      </c>
      <c r="P169" s="861">
        <v>170.0</v>
      </c>
      <c r="Q169" s="860" t="s">
        <v>7087</v>
      </c>
      <c r="R169" s="860" t="s">
        <v>8405</v>
      </c>
      <c r="S169" s="865" t="s">
        <v>98</v>
      </c>
      <c r="T169" s="858" t="s">
        <v>1980</v>
      </c>
      <c r="U169" s="858" t="s">
        <v>1980</v>
      </c>
      <c r="V169" s="858" t="s">
        <v>6835</v>
      </c>
      <c r="W169" s="858" t="str">
        <f t="shared" si="2"/>
        <v>vacio EXT-20769-2020 CON EL GIRO Carnes TIENE CONTRATO vacio VACIO  / EXISTE EN EL SISTEMA GAD: no /VIGENCIA DEL CONTRATO vacio libre</v>
      </c>
    </row>
    <row r="170" ht="15.75" customHeight="1">
      <c r="A170" s="837" t="s">
        <v>9496</v>
      </c>
      <c r="B170" s="838" t="s">
        <v>9497</v>
      </c>
      <c r="C170" s="838" t="s">
        <v>1679</v>
      </c>
      <c r="D170" s="838" t="s">
        <v>33</v>
      </c>
      <c r="E170" s="838" t="s">
        <v>1119</v>
      </c>
      <c r="F170" s="838" t="s">
        <v>8862</v>
      </c>
      <c r="G170" s="838" t="s">
        <v>8871</v>
      </c>
      <c r="H170" s="838"/>
      <c r="I170" s="839" t="s">
        <v>2271</v>
      </c>
      <c r="J170" s="850"/>
      <c r="K170" s="850"/>
      <c r="L170" s="850"/>
      <c r="M170" s="851">
        <v>171.0</v>
      </c>
      <c r="N170" s="852" t="s">
        <v>9498</v>
      </c>
      <c r="O170" s="852" t="s">
        <v>9499</v>
      </c>
      <c r="P170" s="853">
        <v>171.0</v>
      </c>
      <c r="Q170" s="852" t="s">
        <v>7087</v>
      </c>
      <c r="R170" s="852" t="s">
        <v>9500</v>
      </c>
      <c r="S170" s="855" t="s">
        <v>42</v>
      </c>
      <c r="T170" s="856" t="s">
        <v>7310</v>
      </c>
      <c r="U170" s="857" t="s">
        <v>107</v>
      </c>
      <c r="V170" s="858"/>
      <c r="W170" s="858" t="str">
        <f t="shared" si="2"/>
        <v>MONTALEZA AREVALO JOSE RUBEN CON EL GIRO Carnes TIENE CONTRATO VIGENTE ATENDIDO POR TERCEROS SUBARRIENDO / EXISTE EN EL SISTEMA GAD: si /VIGENCIA DEL CONTRATO Febrero/2018-Enero/2020 </v>
      </c>
    </row>
    <row r="171" ht="15.75" customHeight="1">
      <c r="A171" s="538" t="s">
        <v>9501</v>
      </c>
      <c r="B171" s="539" t="s">
        <v>9502</v>
      </c>
      <c r="C171" s="539" t="s">
        <v>8479</v>
      </c>
      <c r="D171" s="539" t="s">
        <v>9503</v>
      </c>
      <c r="E171" s="540" t="s">
        <v>1128</v>
      </c>
      <c r="F171" s="541" t="s">
        <v>113</v>
      </c>
      <c r="G171" s="542" t="s">
        <v>9504</v>
      </c>
      <c r="H171" s="543" t="s">
        <v>1638</v>
      </c>
      <c r="I171" s="849" t="s">
        <v>8877</v>
      </c>
      <c r="J171" s="850"/>
      <c r="K171" s="850"/>
      <c r="L171" s="850"/>
      <c r="M171" s="851">
        <v>172.0</v>
      </c>
      <c r="N171" s="852" t="s">
        <v>9505</v>
      </c>
      <c r="O171" s="852" t="s">
        <v>9506</v>
      </c>
      <c r="P171" s="853">
        <v>172.0</v>
      </c>
      <c r="Q171" s="852" t="s">
        <v>7087</v>
      </c>
      <c r="R171" s="852" t="s">
        <v>9500</v>
      </c>
      <c r="S171" s="855" t="s">
        <v>42</v>
      </c>
      <c r="T171" s="856" t="s">
        <v>8874</v>
      </c>
      <c r="U171" s="857" t="s">
        <v>107</v>
      </c>
      <c r="V171" s="858"/>
      <c r="W171" s="858" t="str">
        <f t="shared" si="2"/>
        <v>CRESPO JARAMA NANCY BEATRIZ CON EL GIRO Carnes TIENE CONTRATO VIGENTE ATENDIDO POR TERCEROS SUBARRIENDO / EXISTE EN EL SISTEMA GAD: si /VIGENCIA DEL CONTRATO Enero/2016 - Diciembre/2020 </v>
      </c>
    </row>
    <row r="172" ht="15.75" customHeight="1">
      <c r="A172" s="837" t="s">
        <v>9507</v>
      </c>
      <c r="B172" s="838" t="s">
        <v>9508</v>
      </c>
      <c r="C172" s="838" t="s">
        <v>1679</v>
      </c>
      <c r="D172" s="838" t="s">
        <v>33</v>
      </c>
      <c r="E172" s="838" t="s">
        <v>1134</v>
      </c>
      <c r="F172" s="838" t="s">
        <v>35</v>
      </c>
      <c r="G172" s="838" t="s">
        <v>6460</v>
      </c>
      <c r="H172" s="838"/>
      <c r="I172" s="839" t="s">
        <v>9031</v>
      </c>
      <c r="J172" s="850"/>
      <c r="K172" s="850"/>
      <c r="L172" s="850"/>
      <c r="M172" s="876">
        <v>173.0</v>
      </c>
      <c r="N172" s="860" t="s">
        <v>9509</v>
      </c>
      <c r="O172" s="860" t="s">
        <v>9510</v>
      </c>
      <c r="P172" s="861">
        <v>173.0</v>
      </c>
      <c r="Q172" s="860" t="s">
        <v>4611</v>
      </c>
      <c r="R172" s="860" t="s">
        <v>9511</v>
      </c>
      <c r="S172" s="855" t="s">
        <v>42</v>
      </c>
      <c r="T172" s="856" t="s">
        <v>8874</v>
      </c>
      <c r="U172" s="857" t="s">
        <v>107</v>
      </c>
      <c r="V172" s="858"/>
      <c r="W172" s="858" t="str">
        <f t="shared" si="2"/>
        <v>PEREZ MONTALVAN RICARDINA TARGELIA CON EL GIRO Pollo pelado TIENE CONTRATO VIGENTE CERRADO SOLO ATIENDE FINES DE SEMANA / EXISTE EN EL SISTEMA GAD: si /VIGENCIA DEL CONTRATO Enero/2016 - Diciembre/2020 </v>
      </c>
    </row>
    <row r="173" ht="15.75" customHeight="1">
      <c r="A173" s="847" t="s">
        <v>9512</v>
      </c>
      <c r="B173" s="848" t="s">
        <v>9513</v>
      </c>
      <c r="C173" s="848" t="s">
        <v>1679</v>
      </c>
      <c r="D173" s="848" t="s">
        <v>33</v>
      </c>
      <c r="E173" s="848" t="s">
        <v>1141</v>
      </c>
      <c r="F173" s="848" t="s">
        <v>8862</v>
      </c>
      <c r="G173" s="848" t="s">
        <v>36</v>
      </c>
      <c r="H173" s="848"/>
      <c r="I173" s="849" t="s">
        <v>99</v>
      </c>
      <c r="J173" s="850"/>
      <c r="K173" s="850"/>
      <c r="L173" s="850"/>
      <c r="M173" s="862">
        <v>174.0</v>
      </c>
      <c r="N173" s="856" t="s">
        <v>9514</v>
      </c>
      <c r="O173" s="856" t="s">
        <v>9515</v>
      </c>
      <c r="P173" s="863">
        <v>174.0</v>
      </c>
      <c r="Q173" s="856" t="s">
        <v>7087</v>
      </c>
      <c r="R173" s="856" t="s">
        <v>44</v>
      </c>
      <c r="S173" s="855" t="s">
        <v>42</v>
      </c>
      <c r="T173" s="856" t="s">
        <v>9516</v>
      </c>
      <c r="U173" s="857" t="s">
        <v>107</v>
      </c>
      <c r="V173" s="858"/>
      <c r="W173" s="858" t="str">
        <f t="shared" si="2"/>
        <v>MONTALEZA CRESPO KATHERINE VIVIANA CON EL GIRO Carnes TIENE CONTRATO VIGENTE SIN NOVEDAD / EXISTE EN EL SISTEMA GAD: si /VIGENCIA DEL CONTRATO FEB-2019-FEB-2021 </v>
      </c>
    </row>
    <row r="174" ht="15.75" customHeight="1">
      <c r="A174" s="837" t="s">
        <v>9517</v>
      </c>
      <c r="B174" s="838" t="s">
        <v>9518</v>
      </c>
      <c r="C174" s="838" t="s">
        <v>1679</v>
      </c>
      <c r="D174" s="838" t="s">
        <v>33</v>
      </c>
      <c r="E174" s="838" t="s">
        <v>1147</v>
      </c>
      <c r="F174" s="838" t="s">
        <v>8862</v>
      </c>
      <c r="G174" s="838" t="s">
        <v>752</v>
      </c>
      <c r="H174" s="889" t="s">
        <v>9519</v>
      </c>
      <c r="I174" s="839" t="s">
        <v>75</v>
      </c>
      <c r="J174" s="850"/>
      <c r="K174" s="850"/>
      <c r="L174" s="850"/>
      <c r="M174" s="862">
        <v>175.0</v>
      </c>
      <c r="N174" s="856" t="s">
        <v>9520</v>
      </c>
      <c r="O174" s="856" t="s">
        <v>9520</v>
      </c>
      <c r="P174" s="863">
        <v>175.0</v>
      </c>
      <c r="Q174" s="856" t="s">
        <v>7087</v>
      </c>
      <c r="R174" s="856" t="s">
        <v>9520</v>
      </c>
      <c r="S174" s="855" t="s">
        <v>42</v>
      </c>
      <c r="T174" s="856" t="s">
        <v>9520</v>
      </c>
      <c r="U174" s="856" t="s">
        <v>9520</v>
      </c>
      <c r="V174" s="856" t="s">
        <v>9520</v>
      </c>
      <c r="W174" s="858" t="str">
        <f t="shared" si="2"/>
        <v>RENUNCIA EXT-21357-2021 CON EL GIRO Carnes TIENE CONTRATO RENUNCIA EXT-21357-2021 RENUNCIA EXT-21357-2021 / EXISTE EN EL SISTEMA GAD: si /VIGENCIA DEL CONTRATO RENUNCIA EXT-21357-2021 RENUNCIA EXT-21357-2021</v>
      </c>
    </row>
    <row r="175" ht="15.75" customHeight="1">
      <c r="A175" s="847" t="s">
        <v>9521</v>
      </c>
      <c r="B175" s="848" t="s">
        <v>9522</v>
      </c>
      <c r="C175" s="848" t="s">
        <v>1679</v>
      </c>
      <c r="D175" s="848" t="s">
        <v>33</v>
      </c>
      <c r="E175" s="848" t="s">
        <v>1153</v>
      </c>
      <c r="F175" s="848" t="s">
        <v>5422</v>
      </c>
      <c r="G175" s="848" t="s">
        <v>36</v>
      </c>
      <c r="H175" s="848"/>
      <c r="I175" s="849" t="s">
        <v>75</v>
      </c>
      <c r="J175" s="850"/>
      <c r="K175" s="850"/>
      <c r="L175" s="850"/>
      <c r="M175" s="859">
        <v>176.0</v>
      </c>
      <c r="N175" s="852" t="s">
        <v>9523</v>
      </c>
      <c r="O175" s="852" t="s">
        <v>9523</v>
      </c>
      <c r="P175" s="853">
        <v>176.0</v>
      </c>
      <c r="Q175" s="852" t="s">
        <v>7087</v>
      </c>
      <c r="R175" s="852" t="s">
        <v>9523</v>
      </c>
      <c r="S175" s="855" t="s">
        <v>42</v>
      </c>
      <c r="T175" s="852" t="s">
        <v>9523</v>
      </c>
      <c r="U175" s="852" t="s">
        <v>9523</v>
      </c>
      <c r="V175" s="852" t="s">
        <v>9523</v>
      </c>
      <c r="W175" s="858" t="str">
        <f t="shared" si="2"/>
        <v> RENUNCIA EXT-10160-2021 CON EL GIRO Carnes TIENE CONTRATO  RENUNCIA EXT-10160-2021  RENUNCIA EXT-10160-2021 / EXISTE EN EL SISTEMA GAD: si /VIGENCIA DEL CONTRATO  RENUNCIA EXT-10160-2021  RENUNCIA EXT-10160-2021</v>
      </c>
    </row>
    <row r="176" ht="15.75" customHeight="1">
      <c r="A176" s="895" t="s">
        <v>9524</v>
      </c>
      <c r="B176" s="889" t="s">
        <v>9525</v>
      </c>
      <c r="C176" s="889" t="s">
        <v>4271</v>
      </c>
      <c r="D176" s="889" t="s">
        <v>9</v>
      </c>
      <c r="E176" s="889" t="s">
        <v>1160</v>
      </c>
      <c r="F176" s="889" t="s">
        <v>5938</v>
      </c>
      <c r="G176" s="889" t="s">
        <v>139</v>
      </c>
      <c r="H176" s="838"/>
      <c r="I176" s="839" t="s">
        <v>9526</v>
      </c>
      <c r="J176" s="850"/>
      <c r="K176" s="850"/>
      <c r="L176" s="850"/>
      <c r="M176" s="862">
        <v>177.0</v>
      </c>
      <c r="N176" s="856" t="s">
        <v>9527</v>
      </c>
      <c r="O176" s="856" t="s">
        <v>9528</v>
      </c>
      <c r="P176" s="863">
        <v>177.0</v>
      </c>
      <c r="Q176" s="856" t="s">
        <v>7087</v>
      </c>
      <c r="R176" s="856" t="s">
        <v>44</v>
      </c>
      <c r="S176" s="855" t="s">
        <v>42</v>
      </c>
      <c r="T176" s="856" t="s">
        <v>8874</v>
      </c>
      <c r="U176" s="857" t="s">
        <v>107</v>
      </c>
      <c r="V176" s="858"/>
      <c r="W176" s="858" t="str">
        <f t="shared" si="2"/>
        <v>MEJIA SANCHEZ AIDA ROSARIO CON EL GIRO Carnes TIENE CONTRATO VIGENTE SIN NOVEDAD / EXISTE EN EL SISTEMA GAD: si /VIGENCIA DEL CONTRATO Enero/2016 - Diciembre/2020 </v>
      </c>
    </row>
    <row r="177" ht="15.75" customHeight="1">
      <c r="A177" s="893" t="s">
        <v>9529</v>
      </c>
      <c r="B177" s="874" t="s">
        <v>9530</v>
      </c>
      <c r="C177" s="874" t="s">
        <v>7734</v>
      </c>
      <c r="D177" s="874" t="s">
        <v>9</v>
      </c>
      <c r="E177" s="874" t="s">
        <v>1166</v>
      </c>
      <c r="F177" s="874" t="s">
        <v>8947</v>
      </c>
      <c r="G177" s="874" t="s">
        <v>9531</v>
      </c>
      <c r="H177" s="848"/>
      <c r="I177" s="849" t="s">
        <v>9526</v>
      </c>
      <c r="J177" s="850"/>
      <c r="K177" s="850"/>
      <c r="L177" s="850"/>
      <c r="M177" s="862">
        <v>178.0</v>
      </c>
      <c r="N177" s="856" t="s">
        <v>9532</v>
      </c>
      <c r="O177" s="856" t="s">
        <v>9533</v>
      </c>
      <c r="P177" s="863">
        <v>178.0</v>
      </c>
      <c r="Q177" s="856" t="s">
        <v>7087</v>
      </c>
      <c r="R177" s="856" t="s">
        <v>44</v>
      </c>
      <c r="S177" s="855" t="s">
        <v>42</v>
      </c>
      <c r="T177" s="856" t="s">
        <v>8874</v>
      </c>
      <c r="U177" s="857" t="s">
        <v>107</v>
      </c>
      <c r="V177" s="858"/>
      <c r="W177" s="858" t="str">
        <f t="shared" si="2"/>
        <v>ORELLANA ELVIRA YOLANDA CON EL GIRO Carnes TIENE CONTRATO VIGENTE SIN NOVEDAD / EXISTE EN EL SISTEMA GAD: si /VIGENCIA DEL CONTRATO Enero/2016 - Diciembre/2020 </v>
      </c>
    </row>
    <row r="178" ht="15.75" customHeight="1">
      <c r="A178" s="837" t="s">
        <v>9534</v>
      </c>
      <c r="B178" s="838" t="s">
        <v>9535</v>
      </c>
      <c r="C178" s="838" t="s">
        <v>1679</v>
      </c>
      <c r="D178" s="838" t="s">
        <v>33</v>
      </c>
      <c r="E178" s="838" t="s">
        <v>1175</v>
      </c>
      <c r="F178" s="838" t="s">
        <v>8862</v>
      </c>
      <c r="G178" s="838" t="s">
        <v>6199</v>
      </c>
      <c r="H178" s="838"/>
      <c r="I178" s="839" t="s">
        <v>44</v>
      </c>
      <c r="J178" s="850"/>
      <c r="K178" s="850"/>
      <c r="L178" s="850"/>
      <c r="M178" s="851">
        <v>179.0</v>
      </c>
      <c r="N178" s="852" t="s">
        <v>9536</v>
      </c>
      <c r="O178" s="852" t="s">
        <v>9537</v>
      </c>
      <c r="P178" s="853">
        <v>179.0</v>
      </c>
      <c r="Q178" s="852" t="s">
        <v>7087</v>
      </c>
      <c r="R178" s="852" t="s">
        <v>9538</v>
      </c>
      <c r="S178" s="855" t="s">
        <v>42</v>
      </c>
      <c r="T178" s="856" t="s">
        <v>9539</v>
      </c>
      <c r="U178" s="857" t="s">
        <v>107</v>
      </c>
      <c r="V178" s="858"/>
      <c r="W178" s="858" t="str">
        <f t="shared" si="2"/>
        <v>AUQUILLA ORELLANA DIANA JACKELINE CON EL GIRO Carnes TIENE CONTRATO VIGENTE ATENDIDO POR TERCEROS  / EXISTE EN EL SISTEMA GAD: si /VIGENCIA DEL CONTRATO JUL-2018-JUL-2020 </v>
      </c>
    </row>
    <row r="179" ht="15.75" customHeight="1">
      <c r="A179" s="847" t="s">
        <v>9540</v>
      </c>
      <c r="B179" s="848" t="s">
        <v>9541</v>
      </c>
      <c r="C179" s="848" t="s">
        <v>1679</v>
      </c>
      <c r="D179" s="848" t="s">
        <v>33</v>
      </c>
      <c r="E179" s="848" t="s">
        <v>1182</v>
      </c>
      <c r="F179" s="848" t="s">
        <v>8862</v>
      </c>
      <c r="G179" s="848" t="s">
        <v>1368</v>
      </c>
      <c r="H179" s="848"/>
      <c r="I179" s="849" t="s">
        <v>44</v>
      </c>
      <c r="J179" s="850"/>
      <c r="K179" s="850"/>
      <c r="L179" s="850"/>
      <c r="M179" s="851">
        <v>180.0</v>
      </c>
      <c r="N179" s="852" t="s">
        <v>9542</v>
      </c>
      <c r="O179" s="852" t="s">
        <v>9543</v>
      </c>
      <c r="P179" s="853">
        <v>180.0</v>
      </c>
      <c r="Q179" s="852" t="s">
        <v>7087</v>
      </c>
      <c r="R179" s="852" t="s">
        <v>99</v>
      </c>
      <c r="S179" s="855" t="s">
        <v>42</v>
      </c>
      <c r="T179" s="856" t="s">
        <v>8874</v>
      </c>
      <c r="U179" s="857" t="s">
        <v>107</v>
      </c>
      <c r="V179" s="858"/>
      <c r="W179" s="858" t="str">
        <f t="shared" si="2"/>
        <v>GUAMAN CAPON MARIA VIRGINIA  CON EL GIRO Carnes TIENE CONTRATO VIGENTE ATENDIDO POR TERCEROS / EXISTE EN EL SISTEMA GAD: si /VIGENCIA DEL CONTRATO Enero/2016 - Diciembre/2020 </v>
      </c>
    </row>
    <row r="180" ht="15.75" customHeight="1">
      <c r="A180" s="837" t="s">
        <v>9544</v>
      </c>
      <c r="B180" s="838" t="s">
        <v>9545</v>
      </c>
      <c r="C180" s="838" t="s">
        <v>1679</v>
      </c>
      <c r="D180" s="838" t="s">
        <v>33</v>
      </c>
      <c r="E180" s="838" t="s">
        <v>1188</v>
      </c>
      <c r="F180" s="838" t="s">
        <v>35</v>
      </c>
      <c r="G180" s="838" t="s">
        <v>1368</v>
      </c>
      <c r="H180" s="838"/>
      <c r="I180" s="839" t="s">
        <v>44</v>
      </c>
      <c r="J180" s="850"/>
      <c r="K180" s="850"/>
      <c r="L180" s="850"/>
      <c r="M180" s="859">
        <v>181.0</v>
      </c>
      <c r="N180" s="860"/>
      <c r="O180" s="860" t="s">
        <v>2271</v>
      </c>
      <c r="P180" s="861">
        <v>181.0</v>
      </c>
      <c r="Q180" s="860" t="s">
        <v>7087</v>
      </c>
      <c r="R180" s="860" t="s">
        <v>8405</v>
      </c>
      <c r="S180" s="855" t="s">
        <v>42</v>
      </c>
      <c r="T180" s="858" t="s">
        <v>1980</v>
      </c>
      <c r="U180" s="858" t="s">
        <v>1980</v>
      </c>
      <c r="V180" s="858" t="s">
        <v>6835</v>
      </c>
      <c r="W180" s="858" t="str">
        <f t="shared" si="2"/>
        <v>VACIO CON EL GIRO Carnes TIENE CONTRATO vacio VACIO  / EXISTE EN EL SISTEMA GAD: si /VIGENCIA DEL CONTRATO vacio libre</v>
      </c>
    </row>
    <row r="181" ht="15.75" customHeight="1">
      <c r="A181" s="847" t="s">
        <v>9546</v>
      </c>
      <c r="B181" s="848" t="s">
        <v>9547</v>
      </c>
      <c r="C181" s="848" t="s">
        <v>1679</v>
      </c>
      <c r="D181" s="848" t="s">
        <v>33</v>
      </c>
      <c r="E181" s="848" t="s">
        <v>1194</v>
      </c>
      <c r="F181" s="848" t="s">
        <v>8862</v>
      </c>
      <c r="G181" s="848" t="s">
        <v>8871</v>
      </c>
      <c r="H181" s="848"/>
      <c r="I181" s="849" t="s">
        <v>8942</v>
      </c>
      <c r="J181" s="850"/>
      <c r="K181" s="850"/>
      <c r="L181" s="850"/>
      <c r="M181" s="862">
        <v>182.0</v>
      </c>
      <c r="N181" s="856" t="s">
        <v>9548</v>
      </c>
      <c r="O181" s="856" t="s">
        <v>9549</v>
      </c>
      <c r="P181" s="863">
        <v>182.0</v>
      </c>
      <c r="Q181" s="856" t="s">
        <v>7087</v>
      </c>
      <c r="R181" s="856" t="s">
        <v>44</v>
      </c>
      <c r="S181" s="855" t="s">
        <v>42</v>
      </c>
      <c r="T181" s="856" t="s">
        <v>9550</v>
      </c>
      <c r="U181" s="857" t="s">
        <v>107</v>
      </c>
      <c r="V181" s="858"/>
      <c r="W181" s="858" t="str">
        <f t="shared" si="2"/>
        <v>MOLINA RIOS LUIS HERMOGENES CON EL GIRO Carnes TIENE CONTRATO VIGENTE SIN NOVEDAD / EXISTE EN EL SISTEMA GAD: si /VIGENCIA DEL CONTRATO FEBRERO/ 2018-FEBREO 2020 </v>
      </c>
    </row>
    <row r="182" ht="15.75" customHeight="1">
      <c r="A182" s="837" t="s">
        <v>2271</v>
      </c>
      <c r="B182" s="838" t="s">
        <v>2271</v>
      </c>
      <c r="C182" s="838" t="s">
        <v>2271</v>
      </c>
      <c r="D182" s="838"/>
      <c r="E182" s="838" t="s">
        <v>1201</v>
      </c>
      <c r="F182" s="838" t="s">
        <v>2271</v>
      </c>
      <c r="G182" s="838" t="s">
        <v>2271</v>
      </c>
      <c r="H182" s="838" t="s">
        <v>2271</v>
      </c>
      <c r="I182" s="839" t="s">
        <v>2271</v>
      </c>
      <c r="J182" s="840"/>
      <c r="K182" s="840"/>
      <c r="L182" s="840"/>
      <c r="M182" s="859">
        <v>183.0</v>
      </c>
      <c r="N182" s="860" t="s">
        <v>9551</v>
      </c>
      <c r="O182" s="860" t="s">
        <v>9552</v>
      </c>
      <c r="P182" s="861">
        <v>183.0</v>
      </c>
      <c r="Q182" s="860" t="s">
        <v>9553</v>
      </c>
      <c r="R182" s="860" t="s">
        <v>8405</v>
      </c>
      <c r="S182" s="855" t="s">
        <v>42</v>
      </c>
      <c r="T182" s="860" t="s">
        <v>9554</v>
      </c>
      <c r="U182" s="866" t="s">
        <v>107</v>
      </c>
      <c r="V182" s="858" t="s">
        <v>6835</v>
      </c>
      <c r="W182" s="858" t="str">
        <f t="shared" si="2"/>
        <v>MOROCHO LOJA MARIA NATIVIDAD CON EL GIRO Lácteos  TIENE CONTRATO VIGENTE VACIO  / EXISTE EN EL SISTEMA GAD: si /VIGENCIA DEL CONTRATO Abril/2019 -Octubre /2021 libre</v>
      </c>
    </row>
    <row r="183" ht="15.75" customHeight="1">
      <c r="A183" s="847" t="s">
        <v>9555</v>
      </c>
      <c r="B183" s="848" t="s">
        <v>9556</v>
      </c>
      <c r="C183" s="848" t="s">
        <v>1679</v>
      </c>
      <c r="D183" s="848" t="s">
        <v>33</v>
      </c>
      <c r="E183" s="848" t="s">
        <v>1209</v>
      </c>
      <c r="F183" s="848" t="s">
        <v>5422</v>
      </c>
      <c r="G183" s="848" t="s">
        <v>6460</v>
      </c>
      <c r="H183" s="848"/>
      <c r="I183" s="849" t="s">
        <v>44</v>
      </c>
      <c r="J183" s="850" t="s">
        <v>9557</v>
      </c>
      <c r="K183" s="850"/>
      <c r="L183" s="850"/>
      <c r="M183" s="859">
        <v>184.0</v>
      </c>
      <c r="N183" s="860">
        <v>6.04360024E8</v>
      </c>
      <c r="O183" s="860" t="s">
        <v>9558</v>
      </c>
      <c r="P183" s="861">
        <v>184.0</v>
      </c>
      <c r="Q183" s="860" t="s">
        <v>7087</v>
      </c>
      <c r="R183" s="860" t="s">
        <v>2271</v>
      </c>
      <c r="S183" s="855" t="s">
        <v>42</v>
      </c>
      <c r="T183" s="858" t="s">
        <v>9559</v>
      </c>
      <c r="U183" s="858" t="s">
        <v>1980</v>
      </c>
      <c r="V183" s="858" t="s">
        <v>9560</v>
      </c>
      <c r="W183" s="858" t="str">
        <f t="shared" si="2"/>
        <v>QUIZHPI QUIZHPI MERCY ALEXANXDRA CON EL GIRO Carnes TIENE CONTRATO vacio VACIO / EXISTE EN EL SISTEMA GAD: si /VIGENCIA DEL CONTRATO 11/30/2018 ABANDONO 2018</v>
      </c>
    </row>
    <row r="184" ht="15.75" customHeight="1">
      <c r="A184" s="837" t="s">
        <v>9561</v>
      </c>
      <c r="B184" s="838" t="s">
        <v>9562</v>
      </c>
      <c r="C184" s="838" t="s">
        <v>1679</v>
      </c>
      <c r="D184" s="838" t="s">
        <v>33</v>
      </c>
      <c r="E184" s="838" t="s">
        <v>1217</v>
      </c>
      <c r="F184" s="838" t="s">
        <v>5422</v>
      </c>
      <c r="G184" s="838" t="s">
        <v>829</v>
      </c>
      <c r="H184" s="838"/>
      <c r="I184" s="839" t="s">
        <v>44</v>
      </c>
      <c r="J184" s="850"/>
      <c r="K184" s="850"/>
      <c r="L184" s="850"/>
      <c r="M184" s="862">
        <v>185.0</v>
      </c>
      <c r="N184" s="856" t="s">
        <v>9563</v>
      </c>
      <c r="O184" s="856" t="s">
        <v>9564</v>
      </c>
      <c r="P184" s="863">
        <v>185.0</v>
      </c>
      <c r="Q184" s="856" t="s">
        <v>7087</v>
      </c>
      <c r="R184" s="856" t="s">
        <v>44</v>
      </c>
      <c r="S184" s="855" t="s">
        <v>42</v>
      </c>
      <c r="T184" s="856" t="s">
        <v>8874</v>
      </c>
      <c r="U184" s="857" t="s">
        <v>107</v>
      </c>
      <c r="V184" s="858"/>
      <c r="W184" s="858" t="str">
        <f t="shared" si="2"/>
        <v>CHASIJUANA BACUILIMA MARIA ROSARIO CON EL GIRO Carnes TIENE CONTRATO VIGENTE SIN NOVEDAD / EXISTE EN EL SISTEMA GAD: si /VIGENCIA DEL CONTRATO Enero/2016 - Diciembre/2020 </v>
      </c>
    </row>
    <row r="185" ht="15.75" customHeight="1">
      <c r="A185" s="847" t="s">
        <v>9565</v>
      </c>
      <c r="B185" s="848" t="s">
        <v>9566</v>
      </c>
      <c r="C185" s="848" t="s">
        <v>1679</v>
      </c>
      <c r="D185" s="848" t="s">
        <v>33</v>
      </c>
      <c r="E185" s="848" t="s">
        <v>1220</v>
      </c>
      <c r="F185" s="848" t="s">
        <v>8862</v>
      </c>
      <c r="G185" s="848" t="s">
        <v>9567</v>
      </c>
      <c r="H185" s="848"/>
      <c r="I185" s="849" t="s">
        <v>2271</v>
      </c>
      <c r="J185" s="850"/>
      <c r="K185" s="850"/>
      <c r="L185" s="850"/>
      <c r="M185" s="859">
        <v>189.0</v>
      </c>
      <c r="N185" s="860" t="s">
        <v>9568</v>
      </c>
      <c r="O185" s="860" t="s">
        <v>9569</v>
      </c>
      <c r="P185" s="861">
        <v>186.0</v>
      </c>
      <c r="Q185" s="860" t="s">
        <v>7087</v>
      </c>
      <c r="R185" s="860" t="s">
        <v>75</v>
      </c>
      <c r="S185" s="855" t="s">
        <v>42</v>
      </c>
      <c r="T185" s="856" t="s">
        <v>8874</v>
      </c>
      <c r="U185" s="857" t="s">
        <v>107</v>
      </c>
      <c r="V185" s="858" t="s">
        <v>9570</v>
      </c>
      <c r="W185" s="858" t="str">
        <f t="shared" si="2"/>
        <v>ROLDAN NEIRA BLANCA LEONOR CON EL GIRO Carnes TIENE CONTRATO VIGENTE ABANDONO / EXISTE EN EL SISTEMA GAD: si /VIGENCIA DEL CONTRATO Enero/2016 - Diciembre/2020 CAMBIO PROVISIONAL DMCA-0534-2021</v>
      </c>
    </row>
    <row r="186" ht="15.75" customHeight="1">
      <c r="A186" s="837" t="s">
        <v>9571</v>
      </c>
      <c r="B186" s="838" t="s">
        <v>9572</v>
      </c>
      <c r="C186" s="838" t="s">
        <v>1679</v>
      </c>
      <c r="D186" s="838" t="s">
        <v>33</v>
      </c>
      <c r="E186" s="838" t="s">
        <v>1226</v>
      </c>
      <c r="F186" s="838" t="s">
        <v>8862</v>
      </c>
      <c r="G186" s="838" t="s">
        <v>8871</v>
      </c>
      <c r="H186" s="838"/>
      <c r="I186" s="839" t="s">
        <v>2271</v>
      </c>
      <c r="J186" s="850"/>
      <c r="K186" s="850"/>
      <c r="L186" s="850"/>
      <c r="M186" s="862">
        <v>187.0</v>
      </c>
      <c r="N186" s="856" t="s">
        <v>9573</v>
      </c>
      <c r="O186" s="856" t="s">
        <v>9574</v>
      </c>
      <c r="P186" s="863">
        <v>187.0</v>
      </c>
      <c r="Q186" s="856" t="s">
        <v>7087</v>
      </c>
      <c r="R186" s="856" t="s">
        <v>44</v>
      </c>
      <c r="S186" s="855" t="s">
        <v>42</v>
      </c>
      <c r="T186" s="860" t="s">
        <v>8977</v>
      </c>
      <c r="U186" s="866" t="s">
        <v>41</v>
      </c>
      <c r="V186" s="858"/>
      <c r="W186" s="858" t="str">
        <f t="shared" si="2"/>
        <v>MURILLO PUNIN MARIA SUSANA CON EL GIRO Carnes TIENE CONTRATO CADUCADO SIN NOVEDAD / EXISTE EN EL SISTEMA GAD: si /VIGENCIA DEL CONTRATO Julio/2015 - Junio/2017 </v>
      </c>
    </row>
    <row r="187" ht="15.75" customHeight="1">
      <c r="A187" s="847" t="s">
        <v>9575</v>
      </c>
      <c r="B187" s="848" t="s">
        <v>9576</v>
      </c>
      <c r="C187" s="848" t="s">
        <v>1679</v>
      </c>
      <c r="D187" s="848" t="s">
        <v>33</v>
      </c>
      <c r="E187" s="848" t="s">
        <v>1232</v>
      </c>
      <c r="F187" s="848" t="s">
        <v>8862</v>
      </c>
      <c r="G187" s="848" t="s">
        <v>8871</v>
      </c>
      <c r="H187" s="848"/>
      <c r="I187" s="849" t="s">
        <v>2271</v>
      </c>
      <c r="J187" s="840"/>
      <c r="K187" s="840"/>
      <c r="L187" s="840"/>
      <c r="M187" s="862">
        <v>188.0</v>
      </c>
      <c r="N187" s="856" t="s">
        <v>9577</v>
      </c>
      <c r="O187" s="856" t="s">
        <v>9578</v>
      </c>
      <c r="P187" s="863">
        <v>188.0</v>
      </c>
      <c r="Q187" s="856" t="s">
        <v>7087</v>
      </c>
      <c r="R187" s="856" t="s">
        <v>44</v>
      </c>
      <c r="S187" s="855" t="s">
        <v>42</v>
      </c>
      <c r="T187" s="856" t="s">
        <v>8874</v>
      </c>
      <c r="U187" s="857" t="s">
        <v>107</v>
      </c>
      <c r="V187" s="858"/>
      <c r="W187" s="858" t="str">
        <f t="shared" si="2"/>
        <v>ROLDAN NEIRA LUISA BEATRIZ CON EL GIRO Carnes TIENE CONTRATO VIGENTE SIN NOVEDAD / EXISTE EN EL SISTEMA GAD: si /VIGENCIA DEL CONTRATO Enero/2016 - Diciembre/2020 </v>
      </c>
    </row>
    <row r="188" ht="15.75" customHeight="1">
      <c r="A188" s="837" t="s">
        <v>9579</v>
      </c>
      <c r="B188" s="838" t="s">
        <v>9580</v>
      </c>
      <c r="C188" s="838" t="s">
        <v>1679</v>
      </c>
      <c r="D188" s="838" t="s">
        <v>33</v>
      </c>
      <c r="E188" s="838" t="s">
        <v>1240</v>
      </c>
      <c r="F188" s="838" t="s">
        <v>35</v>
      </c>
      <c r="G188" s="838" t="s">
        <v>6460</v>
      </c>
      <c r="H188" s="838"/>
      <c r="I188" s="839" t="s">
        <v>44</v>
      </c>
      <c r="J188" s="850"/>
      <c r="K188" s="850"/>
      <c r="L188" s="850"/>
      <c r="M188" s="859">
        <v>186.0</v>
      </c>
      <c r="N188" s="860" t="s">
        <v>9581</v>
      </c>
      <c r="O188" s="860" t="s">
        <v>9582</v>
      </c>
      <c r="P188" s="861">
        <v>189.0</v>
      </c>
      <c r="Q188" s="860" t="s">
        <v>7087</v>
      </c>
      <c r="R188" s="860" t="s">
        <v>9583</v>
      </c>
      <c r="S188" s="855" t="s">
        <v>42</v>
      </c>
      <c r="T188" s="856" t="s">
        <v>8874</v>
      </c>
      <c r="U188" s="857" t="s">
        <v>107</v>
      </c>
      <c r="V188" s="858" t="s">
        <v>9570</v>
      </c>
      <c r="W188" s="858" t="str">
        <f t="shared" si="2"/>
        <v>ROLDAN NEIRA MERCEDES ADRILA CON EL GIRO Carnes TIENE CONTRATO VIGENTE BODEGA ABANDONO / EXISTE EN EL SISTEMA GAD: si /VIGENCIA DEL CONTRATO Enero/2016 - Diciembre/2020 CAMBIO PROVISIONAL DMCA-0534-2021</v>
      </c>
    </row>
    <row r="189" ht="15.75" customHeight="1">
      <c r="A189" s="847" t="s">
        <v>9584</v>
      </c>
      <c r="B189" s="848" t="s">
        <v>9585</v>
      </c>
      <c r="C189" s="848" t="s">
        <v>1679</v>
      </c>
      <c r="D189" s="848" t="s">
        <v>33</v>
      </c>
      <c r="E189" s="848" t="s">
        <v>1247</v>
      </c>
      <c r="F189" s="848" t="s">
        <v>8862</v>
      </c>
      <c r="G189" s="848" t="s">
        <v>9586</v>
      </c>
      <c r="H189" s="848"/>
      <c r="I189" s="849" t="s">
        <v>8942</v>
      </c>
      <c r="J189" s="850"/>
      <c r="K189" s="850"/>
      <c r="L189" s="850"/>
      <c r="M189" s="859">
        <v>190.0</v>
      </c>
      <c r="N189" s="860" t="s">
        <v>9587</v>
      </c>
      <c r="O189" s="860" t="s">
        <v>9588</v>
      </c>
      <c r="P189" s="861">
        <v>190.0</v>
      </c>
      <c r="Q189" s="860" t="s">
        <v>7087</v>
      </c>
      <c r="R189" s="860" t="s">
        <v>75</v>
      </c>
      <c r="S189" s="855" t="s">
        <v>42</v>
      </c>
      <c r="T189" s="856" t="s">
        <v>8874</v>
      </c>
      <c r="U189" s="857" t="s">
        <v>107</v>
      </c>
      <c r="V189" s="858"/>
      <c r="W189" s="858" t="str">
        <f t="shared" si="2"/>
        <v>GUAMAN CHIMBO MARIA TERESA CON EL GIRO Carnes TIENE CONTRATO VIGENTE ABANDONO / EXISTE EN EL SISTEMA GAD: si /VIGENCIA DEL CONTRATO Enero/2016 - Diciembre/2020 </v>
      </c>
    </row>
    <row r="190" ht="15.75" customHeight="1">
      <c r="A190" s="837" t="s">
        <v>9589</v>
      </c>
      <c r="B190" s="838" t="s">
        <v>9590</v>
      </c>
      <c r="C190" s="838" t="s">
        <v>1679</v>
      </c>
      <c r="D190" s="838" t="s">
        <v>33</v>
      </c>
      <c r="E190" s="838" t="s">
        <v>1257</v>
      </c>
      <c r="F190" s="838" t="s">
        <v>8862</v>
      </c>
      <c r="G190" s="838" t="s">
        <v>8871</v>
      </c>
      <c r="H190" s="838"/>
      <c r="I190" s="839" t="s">
        <v>8942</v>
      </c>
      <c r="J190" s="850"/>
      <c r="K190" s="850"/>
      <c r="L190" s="850"/>
      <c r="M190" s="862">
        <v>191.0</v>
      </c>
      <c r="N190" s="856" t="s">
        <v>9591</v>
      </c>
      <c r="O190" s="856" t="s">
        <v>9592</v>
      </c>
      <c r="P190" s="863">
        <v>191.0</v>
      </c>
      <c r="Q190" s="856" t="s">
        <v>7087</v>
      </c>
      <c r="R190" s="856" t="s">
        <v>44</v>
      </c>
      <c r="S190" s="855" t="s">
        <v>42</v>
      </c>
      <c r="T190" s="860" t="s">
        <v>9593</v>
      </c>
      <c r="U190" s="866" t="s">
        <v>8596</v>
      </c>
      <c r="V190" s="858"/>
      <c r="W190" s="858" t="str">
        <f t="shared" si="2"/>
        <v>TUZA PLAZA ANA CARMELITA  CON EL GIRO Carnes TIENE CONTRATO vigente SIN NOVEDAD / EXISTE EN EL SISTEMA GAD: si /VIGENCIA DEL CONTRATO Diciembre/2019 - Noviembre/2021 </v>
      </c>
    </row>
    <row r="191" ht="15.75" customHeight="1">
      <c r="A191" s="847" t="s">
        <v>9594</v>
      </c>
      <c r="B191" s="847" t="s">
        <v>9594</v>
      </c>
      <c r="C191" s="848" t="s">
        <v>1679</v>
      </c>
      <c r="D191" s="848" t="s">
        <v>33</v>
      </c>
      <c r="E191" s="848" t="s">
        <v>1266</v>
      </c>
      <c r="F191" s="848" t="s">
        <v>8862</v>
      </c>
      <c r="G191" s="848" t="s">
        <v>9595</v>
      </c>
      <c r="H191" s="848"/>
      <c r="I191" s="848" t="s">
        <v>9595</v>
      </c>
      <c r="J191" s="850" t="s">
        <v>9596</v>
      </c>
      <c r="K191" s="850"/>
      <c r="L191" s="850"/>
      <c r="M191" s="851">
        <v>192.0</v>
      </c>
      <c r="N191" s="852" t="s">
        <v>9597</v>
      </c>
      <c r="O191" s="852" t="s">
        <v>9598</v>
      </c>
      <c r="P191" s="853">
        <v>192.0</v>
      </c>
      <c r="Q191" s="852" t="s">
        <v>9599</v>
      </c>
      <c r="R191" s="852" t="s">
        <v>9600</v>
      </c>
      <c r="S191" s="855" t="s">
        <v>42</v>
      </c>
      <c r="T191" s="860" t="s">
        <v>9593</v>
      </c>
      <c r="U191" s="857" t="s">
        <v>107</v>
      </c>
      <c r="V191" s="858" t="s">
        <v>9601</v>
      </c>
      <c r="W191" s="858" t="str">
        <f t="shared" si="2"/>
        <v>NIEVES MORALES ROSA GERARDINA renuncia CON EL GIRO carnicos  TIENE CONTRATO VIGENTE renuncia ext-1394-2020 / EXISTE EN EL SISTEMA GAD: si /VIGENCIA DEL CONTRATO Diciembre/2019 - Noviembre/2021 renuncia 1394-2020</v>
      </c>
    </row>
    <row r="192" ht="15.75" customHeight="1">
      <c r="A192" s="837" t="s">
        <v>9602</v>
      </c>
      <c r="B192" s="838" t="s">
        <v>9603</v>
      </c>
      <c r="C192" s="838" t="s">
        <v>1679</v>
      </c>
      <c r="D192" s="838" t="s">
        <v>33</v>
      </c>
      <c r="E192" s="838" t="s">
        <v>1275</v>
      </c>
      <c r="F192" s="838" t="s">
        <v>8862</v>
      </c>
      <c r="G192" s="838" t="s">
        <v>9604</v>
      </c>
      <c r="H192" s="897" t="s">
        <v>9605</v>
      </c>
      <c r="I192" s="839" t="s">
        <v>2271</v>
      </c>
      <c r="J192" s="898" t="s">
        <v>9605</v>
      </c>
      <c r="K192" s="850"/>
      <c r="L192" s="850"/>
      <c r="M192" s="859">
        <v>193.0</v>
      </c>
      <c r="N192" s="860" t="s">
        <v>9606</v>
      </c>
      <c r="O192" s="860" t="s">
        <v>9607</v>
      </c>
      <c r="P192" s="861">
        <v>193.0</v>
      </c>
      <c r="Q192" s="860" t="s">
        <v>7087</v>
      </c>
      <c r="R192" s="860" t="s">
        <v>9608</v>
      </c>
      <c r="S192" s="855" t="s">
        <v>42</v>
      </c>
      <c r="T192" s="860" t="s">
        <v>9246</v>
      </c>
      <c r="U192" s="866" t="s">
        <v>41</v>
      </c>
      <c r="V192" s="858" t="s">
        <v>9271</v>
      </c>
      <c r="W192" s="858" t="str">
        <f t="shared" si="2"/>
        <v>CHASI PLAZA OLGA BEATRIZ CON EL GIRO Carnes TIENE CONTRATO CADUCADO ABANDONO TIENE PUESTO EN LA PLAZA DE FLORES  / EXISTE EN EL SISTEMA GAD: si /VIGENCIA DEL CONTRATO Abril/2017 - Marzo/2019 envio papeles </v>
      </c>
    </row>
    <row r="193" ht="15.75" customHeight="1">
      <c r="A193" s="847"/>
      <c r="B193" s="848"/>
      <c r="C193" s="848"/>
      <c r="D193" s="848"/>
      <c r="E193" s="848" t="s">
        <v>1278</v>
      </c>
      <c r="F193" s="848"/>
      <c r="G193" s="848"/>
      <c r="H193" s="848"/>
      <c r="I193" s="849" t="s">
        <v>2271</v>
      </c>
      <c r="J193" s="850"/>
      <c r="K193" s="850"/>
      <c r="L193" s="850"/>
      <c r="M193" s="851">
        <v>194.0</v>
      </c>
      <c r="N193" s="852" t="s">
        <v>9609</v>
      </c>
      <c r="O193" s="852" t="s">
        <v>9610</v>
      </c>
      <c r="P193" s="853">
        <v>194.0</v>
      </c>
      <c r="Q193" s="852" t="s">
        <v>7087</v>
      </c>
      <c r="R193" s="852" t="s">
        <v>99</v>
      </c>
      <c r="S193" s="855" t="s">
        <v>42</v>
      </c>
      <c r="T193" s="860" t="s">
        <v>9611</v>
      </c>
      <c r="U193" s="866" t="s">
        <v>41</v>
      </c>
      <c r="V193" s="858" t="s">
        <v>9271</v>
      </c>
      <c r="W193" s="858" t="str">
        <f t="shared" si="2"/>
        <v>BACULIMA ASTUDILLO DIEGO PAUL  CON EL GIRO Carnes TIENE CONTRATO CADUCADO ATENDIDO POR TERCEROS / EXISTE EN EL SISTEMA GAD: si /VIGENCIA DEL CONTRATO Noviembre/11-Octubre/12 envio papeles </v>
      </c>
    </row>
    <row r="194" ht="15.75" customHeight="1">
      <c r="A194" s="837" t="s">
        <v>9612</v>
      </c>
      <c r="B194" s="838" t="s">
        <v>9613</v>
      </c>
      <c r="C194" s="838" t="s">
        <v>1679</v>
      </c>
      <c r="D194" s="838" t="s">
        <v>33</v>
      </c>
      <c r="E194" s="838" t="s">
        <v>1461</v>
      </c>
      <c r="F194" s="838" t="s">
        <v>8862</v>
      </c>
      <c r="G194" s="838" t="s">
        <v>9458</v>
      </c>
      <c r="H194" s="838"/>
      <c r="I194" s="839" t="s">
        <v>2271</v>
      </c>
      <c r="J194" s="850"/>
      <c r="K194" s="850"/>
      <c r="L194" s="850"/>
      <c r="M194" s="859">
        <v>195.0</v>
      </c>
      <c r="N194" s="860"/>
      <c r="O194" s="860"/>
      <c r="P194" s="861">
        <v>195.0</v>
      </c>
      <c r="Q194" s="860" t="s">
        <v>7087</v>
      </c>
      <c r="R194" s="860" t="s">
        <v>8405</v>
      </c>
      <c r="S194" s="865" t="s">
        <v>98</v>
      </c>
      <c r="T194" s="858" t="s">
        <v>1980</v>
      </c>
      <c r="U194" s="858" t="s">
        <v>1980</v>
      </c>
      <c r="V194" s="858" t="s">
        <v>1980</v>
      </c>
      <c r="W194" s="858" t="str">
        <f t="shared" si="2"/>
        <v> CON EL GIRO Carnes TIENE CONTRATO vacio VACIO  / EXISTE EN EL SISTEMA GAD: no /VIGENCIA DEL CONTRATO vacio vacio</v>
      </c>
    </row>
    <row r="195" ht="15.75" customHeight="1">
      <c r="A195" s="847"/>
      <c r="B195" s="848"/>
      <c r="C195" s="848"/>
      <c r="D195" s="848"/>
      <c r="E195" s="848" t="s">
        <v>1476</v>
      </c>
      <c r="F195" s="848"/>
      <c r="G195" s="848"/>
      <c r="H195" s="848" t="s">
        <v>9614</v>
      </c>
      <c r="I195" s="849" t="s">
        <v>2271</v>
      </c>
      <c r="J195" s="850"/>
      <c r="K195" s="850"/>
      <c r="L195" s="850"/>
      <c r="M195" s="862">
        <v>196.0</v>
      </c>
      <c r="N195" s="856" t="s">
        <v>9615</v>
      </c>
      <c r="O195" s="856" t="s">
        <v>9616</v>
      </c>
      <c r="P195" s="863">
        <v>196.0</v>
      </c>
      <c r="Q195" s="856" t="s">
        <v>7087</v>
      </c>
      <c r="R195" s="856" t="s">
        <v>44</v>
      </c>
      <c r="S195" s="855" t="s">
        <v>42</v>
      </c>
      <c r="T195" s="856" t="s">
        <v>8874</v>
      </c>
      <c r="U195" s="857" t="s">
        <v>107</v>
      </c>
      <c r="V195" s="858"/>
      <c r="W195" s="858" t="str">
        <f t="shared" si="2"/>
        <v>QUITO ZHINGRI MARIA ROSARIO CON EL GIRO Carnes TIENE CONTRATO VIGENTE SIN NOVEDAD / EXISTE EN EL SISTEMA GAD: si /VIGENCIA DEL CONTRATO Enero/2016 - Diciembre/2020 </v>
      </c>
    </row>
    <row r="196" ht="15.75" customHeight="1">
      <c r="A196" s="837"/>
      <c r="B196" s="838"/>
      <c r="C196" s="838"/>
      <c r="D196" s="838"/>
      <c r="E196" s="838" t="s">
        <v>1287</v>
      </c>
      <c r="F196" s="838"/>
      <c r="G196" s="838"/>
      <c r="H196" s="838"/>
      <c r="I196" s="839" t="s">
        <v>2271</v>
      </c>
      <c r="J196" s="850"/>
      <c r="K196" s="850"/>
      <c r="L196" s="850"/>
      <c r="M196" s="862">
        <v>197.0</v>
      </c>
      <c r="N196" s="856" t="s">
        <v>9617</v>
      </c>
      <c r="O196" s="856" t="s">
        <v>9618</v>
      </c>
      <c r="P196" s="863">
        <v>197.0</v>
      </c>
      <c r="Q196" s="856" t="s">
        <v>7087</v>
      </c>
      <c r="R196" s="856" t="s">
        <v>44</v>
      </c>
      <c r="S196" s="855" t="s">
        <v>42</v>
      </c>
      <c r="T196" s="856" t="s">
        <v>8874</v>
      </c>
      <c r="U196" s="857" t="s">
        <v>107</v>
      </c>
      <c r="V196" s="858"/>
      <c r="W196" s="858" t="str">
        <f t="shared" si="2"/>
        <v>PICON CEVALLOS ROSARIO YOLANDA CON EL GIRO Carnes TIENE CONTRATO VIGENTE SIN NOVEDAD / EXISTE EN EL SISTEMA GAD: si /VIGENCIA DEL CONTRATO Enero/2016 - Diciembre/2020 </v>
      </c>
    </row>
    <row r="197" ht="15.75" customHeight="1">
      <c r="A197" s="847" t="s">
        <v>9619</v>
      </c>
      <c r="B197" s="848" t="s">
        <v>9616</v>
      </c>
      <c r="C197" s="848" t="s">
        <v>1679</v>
      </c>
      <c r="D197" s="848" t="s">
        <v>33</v>
      </c>
      <c r="E197" s="848" t="s">
        <v>1293</v>
      </c>
      <c r="F197" s="848" t="s">
        <v>8862</v>
      </c>
      <c r="G197" s="848" t="s">
        <v>829</v>
      </c>
      <c r="H197" s="848"/>
      <c r="I197" s="849" t="s">
        <v>9031</v>
      </c>
      <c r="J197" s="850"/>
      <c r="K197" s="850"/>
      <c r="L197" s="850"/>
      <c r="M197" s="859">
        <v>198.0</v>
      </c>
      <c r="N197" s="860" t="s">
        <v>9620</v>
      </c>
      <c r="O197" s="860" t="s">
        <v>9621</v>
      </c>
      <c r="P197" s="861">
        <v>198.0</v>
      </c>
      <c r="Q197" s="860" t="s">
        <v>4611</v>
      </c>
      <c r="R197" s="858" t="s">
        <v>9622</v>
      </c>
      <c r="S197" s="858" t="s">
        <v>9622</v>
      </c>
      <c r="T197" s="858" t="s">
        <v>9622</v>
      </c>
      <c r="U197" s="858" t="s">
        <v>9622</v>
      </c>
      <c r="V197" s="858" t="s">
        <v>9622</v>
      </c>
      <c r="W197" s="858" t="str">
        <f t="shared" si="2"/>
        <v>MUÑOZ LOJA MARIA AUGUSTA CON EL GIRO Pollo pelado TIENE CONTRATO NO FIRMA AUSENCIA RENOVACIÓN 
 EXT-9289-2021 NO FIRMA AUSENCIA RENOVACIÓN 
 EXT-9289-2021 / EXISTE EN EL SISTEMA GAD: NO FIRMA AUSENCIA RENOVACIÓN 
 EXT-9289-2021 /VIGENCIA DEL CONTRATO NO FIRMA AUSENCIA RENOVACIÓN 
 EXT-9289-2021 NO FIRMA AUSENCIA RENOVACIÓN 
 EXT-9289-2021</v>
      </c>
    </row>
    <row r="198" ht="15.75" customHeight="1">
      <c r="A198" s="837" t="s">
        <v>9623</v>
      </c>
      <c r="B198" s="838" t="s">
        <v>9624</v>
      </c>
      <c r="C198" s="838" t="s">
        <v>1679</v>
      </c>
      <c r="D198" s="838" t="s">
        <v>33</v>
      </c>
      <c r="E198" s="838" t="s">
        <v>1299</v>
      </c>
      <c r="F198" s="838" t="s">
        <v>8862</v>
      </c>
      <c r="G198" s="838" t="s">
        <v>9001</v>
      </c>
      <c r="H198" s="838" t="s">
        <v>9625</v>
      </c>
      <c r="I198" s="839" t="s">
        <v>1660</v>
      </c>
      <c r="J198" s="850"/>
      <c r="K198" s="850"/>
      <c r="L198" s="850"/>
      <c r="M198" s="862">
        <v>199.0</v>
      </c>
      <c r="N198" s="856" t="s">
        <v>9626</v>
      </c>
      <c r="O198" s="856" t="s">
        <v>9627</v>
      </c>
      <c r="P198" s="863">
        <v>199.0</v>
      </c>
      <c r="Q198" s="856" t="s">
        <v>4611</v>
      </c>
      <c r="R198" s="856" t="s">
        <v>44</v>
      </c>
      <c r="S198" s="855" t="s">
        <v>42</v>
      </c>
      <c r="T198" s="860" t="s">
        <v>9628</v>
      </c>
      <c r="U198" s="866" t="s">
        <v>41</v>
      </c>
      <c r="V198" s="858"/>
      <c r="W198" s="858" t="str">
        <f t="shared" si="2"/>
        <v>SINCHE SINCHE MARIA DOLORES CON EL GIRO Pollo pelado TIENE CONTRATO CADUCADO SIN NOVEDAD / EXISTE EN EL SISTEMA GAD: si /VIGENCIA DEL CONTRATO Febrero/17 - Enero/19 </v>
      </c>
    </row>
    <row r="199" ht="15.75" customHeight="1">
      <c r="A199" s="847" t="s">
        <v>9629</v>
      </c>
      <c r="B199" s="848" t="s">
        <v>9630</v>
      </c>
      <c r="C199" s="848" t="s">
        <v>1679</v>
      </c>
      <c r="D199" s="848" t="s">
        <v>33</v>
      </c>
      <c r="E199" s="848" t="s">
        <v>1305</v>
      </c>
      <c r="F199" s="848" t="s">
        <v>35</v>
      </c>
      <c r="G199" s="848" t="s">
        <v>666</v>
      </c>
      <c r="H199" s="848"/>
      <c r="I199" s="849" t="s">
        <v>44</v>
      </c>
      <c r="J199" s="840"/>
      <c r="K199" s="840"/>
      <c r="L199" s="840"/>
      <c r="M199" s="859">
        <v>200.0</v>
      </c>
      <c r="N199" s="852" t="s">
        <v>9631</v>
      </c>
      <c r="O199" s="852" t="s">
        <v>9632</v>
      </c>
      <c r="P199" s="853">
        <v>200.0</v>
      </c>
      <c r="Q199" s="852" t="s">
        <v>4611</v>
      </c>
      <c r="R199" s="852" t="s">
        <v>9633</v>
      </c>
      <c r="S199" s="855" t="s">
        <v>42</v>
      </c>
      <c r="T199" s="856" t="s">
        <v>8874</v>
      </c>
      <c r="U199" s="857" t="s">
        <v>107</v>
      </c>
      <c r="V199" s="858"/>
      <c r="W199" s="858" t="str">
        <f t="shared" si="2"/>
        <v>BUENO GUARTAZACA ELVIA MARIA CON EL GIRO Pollo pelado TIENE CONTRATO VIGENTE ATENDIDO POR TERCEROS ABANDONO / EXISTE EN EL SISTEMA GAD: si /VIGENCIA DEL CONTRATO Enero/2016 - Diciembre/2020 </v>
      </c>
    </row>
    <row r="200" ht="15.75" customHeight="1">
      <c r="A200" s="837" t="s">
        <v>9634</v>
      </c>
      <c r="B200" s="838" t="s">
        <v>9635</v>
      </c>
      <c r="C200" s="838" t="s">
        <v>1679</v>
      </c>
      <c r="D200" s="838" t="s">
        <v>33</v>
      </c>
      <c r="E200" s="838" t="s">
        <v>1311</v>
      </c>
      <c r="F200" s="838" t="s">
        <v>35</v>
      </c>
      <c r="G200" s="838" t="s">
        <v>1368</v>
      </c>
      <c r="H200" s="838"/>
      <c r="I200" s="839" t="s">
        <v>44</v>
      </c>
      <c r="J200" s="840"/>
      <c r="K200" s="840"/>
      <c r="L200" s="840"/>
      <c r="M200" s="859">
        <v>201.0</v>
      </c>
      <c r="N200" s="860" t="s">
        <v>9636</v>
      </c>
      <c r="O200" s="860" t="s">
        <v>9637</v>
      </c>
      <c r="P200" s="861">
        <v>201.0</v>
      </c>
      <c r="Q200" s="860" t="s">
        <v>4611</v>
      </c>
      <c r="R200" s="860" t="s">
        <v>9638</v>
      </c>
      <c r="S200" s="855" t="s">
        <v>42</v>
      </c>
      <c r="T200" s="860" t="s">
        <v>9639</v>
      </c>
      <c r="U200" s="866" t="s">
        <v>41</v>
      </c>
      <c r="V200" s="858" t="s">
        <v>9271</v>
      </c>
      <c r="W200" s="878" t="str">
        <f t="shared" si="2"/>
        <v>YASCARIBAY CEVALLOS ALFREDO MANUEL CON EL GIRO Pollo pelado TIENE CONTRATO CADUCADO ABANDONO OCUPADO POR LOS VECINOS CERRADO / EXISTE EN EL SISTEMA GAD: si /VIGENCIA DEL CONTRATO Diciembre/2014 - Noviembre/2016 envio papeles </v>
      </c>
    </row>
    <row r="201" ht="15.75" customHeight="1">
      <c r="A201" s="847" t="s">
        <v>9640</v>
      </c>
      <c r="B201" s="848" t="s">
        <v>9641</v>
      </c>
      <c r="C201" s="848" t="s">
        <v>1679</v>
      </c>
      <c r="D201" s="848" t="s">
        <v>33</v>
      </c>
      <c r="E201" s="848" t="s">
        <v>1317</v>
      </c>
      <c r="F201" s="848" t="s">
        <v>8862</v>
      </c>
      <c r="G201" s="848" t="s">
        <v>8871</v>
      </c>
      <c r="H201" s="850" t="s">
        <v>9642</v>
      </c>
      <c r="I201" s="849" t="s">
        <v>99</v>
      </c>
      <c r="J201" s="850" t="s">
        <v>9642</v>
      </c>
      <c r="K201" s="850"/>
      <c r="L201" s="850"/>
      <c r="M201" s="859">
        <v>202.0</v>
      </c>
      <c r="N201" s="860"/>
      <c r="O201" s="860"/>
      <c r="P201" s="861">
        <v>202.0</v>
      </c>
      <c r="Q201" s="860" t="s">
        <v>7087</v>
      </c>
      <c r="R201" s="860" t="s">
        <v>2271</v>
      </c>
      <c r="S201" s="865" t="s">
        <v>98</v>
      </c>
      <c r="T201" s="858" t="s">
        <v>1980</v>
      </c>
      <c r="U201" s="858" t="s">
        <v>1980</v>
      </c>
      <c r="V201" s="858" t="s">
        <v>1980</v>
      </c>
      <c r="W201" s="858" t="str">
        <f t="shared" si="2"/>
        <v> CON EL GIRO Carnes TIENE CONTRATO vacio VACIO / EXISTE EN EL SISTEMA GAD: no /VIGENCIA DEL CONTRATO vacio vacio</v>
      </c>
    </row>
    <row r="202" ht="15.75" customHeight="1">
      <c r="A202" s="837"/>
      <c r="B202" s="838"/>
      <c r="C202" s="838"/>
      <c r="D202" s="838"/>
      <c r="E202" s="838" t="s">
        <v>1323</v>
      </c>
      <c r="F202" s="838"/>
      <c r="G202" s="838"/>
      <c r="H202" s="838"/>
      <c r="I202" s="839" t="s">
        <v>2271</v>
      </c>
      <c r="J202" s="850"/>
      <c r="K202" s="850"/>
      <c r="L202" s="850"/>
      <c r="M202" s="859">
        <v>203.0</v>
      </c>
      <c r="N202" s="860"/>
      <c r="O202" s="860"/>
      <c r="P202" s="861">
        <v>203.0</v>
      </c>
      <c r="Q202" s="860" t="s">
        <v>7087</v>
      </c>
      <c r="R202" s="860" t="s">
        <v>2271</v>
      </c>
      <c r="S202" s="865" t="s">
        <v>98</v>
      </c>
      <c r="T202" s="860" t="s">
        <v>9643</v>
      </c>
      <c r="U202" s="866" t="s">
        <v>41</v>
      </c>
      <c r="V202" s="858" t="s">
        <v>6835</v>
      </c>
      <c r="W202" s="858" t="str">
        <f t="shared" si="2"/>
        <v> CON EL GIRO Carnes TIENE CONTRATO CADUCADO VACIO / EXISTE EN EL SISTEMA GAD: no /VIGENCIA DEL CONTRATO Junio/11-Mayo/12 libre</v>
      </c>
    </row>
    <row r="203" ht="15.75" customHeight="1">
      <c r="A203" s="847"/>
      <c r="B203" s="848"/>
      <c r="C203" s="848"/>
      <c r="D203" s="848"/>
      <c r="E203" s="848" t="s">
        <v>1330</v>
      </c>
      <c r="F203" s="848"/>
      <c r="G203" s="848"/>
      <c r="H203" s="848"/>
      <c r="I203" s="849" t="s">
        <v>2271</v>
      </c>
      <c r="J203" s="850"/>
      <c r="K203" s="850"/>
      <c r="L203" s="850"/>
      <c r="M203" s="862">
        <v>204.0</v>
      </c>
      <c r="N203" s="856" t="s">
        <v>9644</v>
      </c>
      <c r="O203" s="856" t="s">
        <v>9645</v>
      </c>
      <c r="P203" s="863">
        <v>204.0</v>
      </c>
      <c r="Q203" s="856" t="s">
        <v>4611</v>
      </c>
      <c r="R203" s="856" t="s">
        <v>44</v>
      </c>
      <c r="S203" s="855" t="s">
        <v>42</v>
      </c>
      <c r="T203" s="860" t="s">
        <v>9646</v>
      </c>
      <c r="U203" s="866" t="s">
        <v>41</v>
      </c>
      <c r="V203" s="858"/>
      <c r="W203" s="858" t="str">
        <f t="shared" si="2"/>
        <v>CHUCHUCA LOJA MAGALY ELIZABETH  CON EL GIRO Pollo pelado TIENE CONTRATO CADUCADO SIN NOVEDAD / EXISTE EN EL SISTEMA GAD: si /VIGENCIA DEL CONTRATO Septiembre/2015 - Agosto/2017 </v>
      </c>
    </row>
    <row r="204" ht="15.75" customHeight="1">
      <c r="A204" s="837"/>
      <c r="B204" s="838"/>
      <c r="C204" s="838"/>
      <c r="D204" s="838"/>
      <c r="E204" s="838" t="s">
        <v>1338</v>
      </c>
      <c r="F204" s="838"/>
      <c r="G204" s="838"/>
      <c r="H204" s="838"/>
      <c r="I204" s="839" t="s">
        <v>2271</v>
      </c>
      <c r="J204" s="840"/>
      <c r="K204" s="840"/>
      <c r="L204" s="840"/>
      <c r="M204" s="859">
        <v>205.0</v>
      </c>
      <c r="N204" s="860" t="s">
        <v>9647</v>
      </c>
      <c r="O204" s="860" t="s">
        <v>9648</v>
      </c>
      <c r="P204" s="861">
        <v>205.0</v>
      </c>
      <c r="Q204" s="860" t="s">
        <v>4611</v>
      </c>
      <c r="R204" s="860" t="s">
        <v>9649</v>
      </c>
      <c r="S204" s="855" t="s">
        <v>42</v>
      </c>
      <c r="T204" s="860" t="s">
        <v>9490</v>
      </c>
      <c r="U204" s="866" t="s">
        <v>41</v>
      </c>
      <c r="V204" s="858" t="s">
        <v>9271</v>
      </c>
      <c r="W204" s="858" t="str">
        <f t="shared" si="2"/>
        <v>QUEZADA QUEZADA BELLA AMADA CON EL GIRO Pollo pelado TIENE CONTRATO CADUCADO CERRADO ABANDONO / EXISTE EN EL SISTEMA GAD: si /VIGENCIA DEL CONTRATO Agosto/2015 - Julio/2017 envio papeles </v>
      </c>
    </row>
    <row r="205" ht="15.75" customHeight="1">
      <c r="A205" s="847" t="s">
        <v>9650</v>
      </c>
      <c r="B205" s="848" t="s">
        <v>9651</v>
      </c>
      <c r="C205" s="848" t="s">
        <v>1679</v>
      </c>
      <c r="D205" s="848" t="s">
        <v>33</v>
      </c>
      <c r="E205" s="848" t="s">
        <v>1345</v>
      </c>
      <c r="F205" s="848" t="s">
        <v>8862</v>
      </c>
      <c r="G205" s="848" t="s">
        <v>9652</v>
      </c>
      <c r="H205" s="848"/>
      <c r="I205" s="849" t="s">
        <v>2271</v>
      </c>
      <c r="J205" s="850"/>
      <c r="K205" s="850"/>
      <c r="L205" s="850"/>
      <c r="M205" s="859">
        <v>206.0</v>
      </c>
      <c r="N205" s="860" t="s">
        <v>9653</v>
      </c>
      <c r="O205" s="860" t="s">
        <v>9654</v>
      </c>
      <c r="P205" s="861">
        <v>206.0</v>
      </c>
      <c r="Q205" s="860" t="s">
        <v>4611</v>
      </c>
      <c r="R205" s="860" t="s">
        <v>9655</v>
      </c>
      <c r="S205" s="855" t="s">
        <v>42</v>
      </c>
      <c r="T205" s="856" t="s">
        <v>8874</v>
      </c>
      <c r="U205" s="857" t="s">
        <v>107</v>
      </c>
      <c r="V205" s="858"/>
      <c r="W205" s="858" t="str">
        <f t="shared" si="2"/>
        <v>RODRIGUEZ QUIZHPI MANUEL JESUS CON EL GIRO Pollo pelado TIENE CONTRATO VIGENTE CERRADO ABANDONO ATENDIDO Y CUOADO POR LOS VECINOS / EXISTE EN EL SISTEMA GAD: si /VIGENCIA DEL CONTRATO Enero/2016 - Diciembre/2020 </v>
      </c>
    </row>
    <row r="206" ht="15.75" customHeight="1">
      <c r="A206" s="837" t="s">
        <v>9656</v>
      </c>
      <c r="B206" s="838" t="s">
        <v>9657</v>
      </c>
      <c r="C206" s="838" t="s">
        <v>1679</v>
      </c>
      <c r="D206" s="838" t="s">
        <v>33</v>
      </c>
      <c r="E206" s="838" t="s">
        <v>1524</v>
      </c>
      <c r="F206" s="838" t="s">
        <v>8862</v>
      </c>
      <c r="G206" s="838" t="s">
        <v>5551</v>
      </c>
      <c r="H206" s="838"/>
      <c r="I206" s="839" t="s">
        <v>2271</v>
      </c>
      <c r="J206" s="850"/>
      <c r="K206" s="850"/>
      <c r="L206" s="850"/>
      <c r="M206" s="862">
        <v>207.0</v>
      </c>
      <c r="N206" s="856" t="s">
        <v>9658</v>
      </c>
      <c r="O206" s="856" t="s">
        <v>9659</v>
      </c>
      <c r="P206" s="863">
        <v>207.0</v>
      </c>
      <c r="Q206" s="856" t="s">
        <v>4611</v>
      </c>
      <c r="R206" s="856" t="s">
        <v>44</v>
      </c>
      <c r="S206" s="855" t="s">
        <v>42</v>
      </c>
      <c r="T206" s="899" t="s">
        <v>8874</v>
      </c>
      <c r="U206" s="857" t="s">
        <v>107</v>
      </c>
      <c r="V206" s="858"/>
      <c r="W206" s="858" t="str">
        <f t="shared" si="2"/>
        <v>PINTADO BRITO MARIA ENCARNACION CON EL GIRO Pollo pelado TIENE CONTRATO VIGENTE SIN NOVEDAD / EXISTE EN EL SISTEMA GAD: si /VIGENCIA DEL CONTRATO Enero/2016 - Diciembre/2020 </v>
      </c>
    </row>
    <row r="207" ht="15.75" customHeight="1">
      <c r="A207" s="847" t="s">
        <v>9660</v>
      </c>
      <c r="B207" s="848" t="s">
        <v>9661</v>
      </c>
      <c r="C207" s="848" t="s">
        <v>1679</v>
      </c>
      <c r="D207" s="848" t="s">
        <v>33</v>
      </c>
      <c r="E207" s="848" t="s">
        <v>1348</v>
      </c>
      <c r="F207" s="848" t="s">
        <v>8862</v>
      </c>
      <c r="G207" s="848" t="s">
        <v>207</v>
      </c>
      <c r="H207" s="848"/>
      <c r="I207" s="849" t="s">
        <v>2271</v>
      </c>
      <c r="J207" s="850" t="s">
        <v>9662</v>
      </c>
      <c r="K207" s="850"/>
      <c r="L207" s="850"/>
      <c r="M207" s="862">
        <v>208.0</v>
      </c>
      <c r="N207" s="856" t="s">
        <v>9663</v>
      </c>
      <c r="O207" s="856" t="s">
        <v>9664</v>
      </c>
      <c r="P207" s="863">
        <v>208.0</v>
      </c>
      <c r="Q207" s="856" t="s">
        <v>4611</v>
      </c>
      <c r="R207" s="856" t="s">
        <v>44</v>
      </c>
      <c r="S207" s="855" t="s">
        <v>42</v>
      </c>
      <c r="T207" s="899" t="s">
        <v>8874</v>
      </c>
      <c r="U207" s="857" t="s">
        <v>107</v>
      </c>
      <c r="V207" s="858"/>
      <c r="W207" s="858" t="str">
        <f t="shared" si="2"/>
        <v>PERALTA PALACIOS INES DEL CARMEN CON EL GIRO Pollo pelado TIENE CONTRATO VIGENTE SIN NOVEDAD / EXISTE EN EL SISTEMA GAD: si /VIGENCIA DEL CONTRATO Enero/2016 - Diciembre/2020 </v>
      </c>
    </row>
    <row r="208" ht="15.75" customHeight="1">
      <c r="A208" s="837" t="s">
        <v>9665</v>
      </c>
      <c r="B208" s="838" t="s">
        <v>9666</v>
      </c>
      <c r="C208" s="838" t="s">
        <v>1679</v>
      </c>
      <c r="D208" s="838" t="s">
        <v>33</v>
      </c>
      <c r="E208" s="838" t="s">
        <v>1353</v>
      </c>
      <c r="F208" s="838" t="s">
        <v>8862</v>
      </c>
      <c r="G208" s="838" t="s">
        <v>8871</v>
      </c>
      <c r="H208" s="838" t="s">
        <v>9667</v>
      </c>
      <c r="I208" s="839" t="s">
        <v>8942</v>
      </c>
      <c r="J208" s="850"/>
      <c r="K208" s="850"/>
      <c r="L208" s="850"/>
      <c r="M208" s="862">
        <v>209.0</v>
      </c>
      <c r="N208" s="856" t="s">
        <v>9668</v>
      </c>
      <c r="O208" s="856" t="s">
        <v>9669</v>
      </c>
      <c r="P208" s="863">
        <v>209.0</v>
      </c>
      <c r="Q208" s="856" t="s">
        <v>4611</v>
      </c>
      <c r="R208" s="856" t="s">
        <v>44</v>
      </c>
      <c r="S208" s="855" t="s">
        <v>42</v>
      </c>
      <c r="T208" s="899" t="s">
        <v>8874</v>
      </c>
      <c r="U208" s="857" t="s">
        <v>107</v>
      </c>
      <c r="V208" s="858"/>
      <c r="W208" s="858" t="str">
        <f t="shared" si="2"/>
        <v>PERALTA CAPON ZOILA MAGDALENA CON EL GIRO Pollo pelado TIENE CONTRATO VIGENTE SIN NOVEDAD / EXISTE EN EL SISTEMA GAD: si /VIGENCIA DEL CONTRATO Enero/2016 - Diciembre/2020 </v>
      </c>
    </row>
    <row r="209" ht="15.75" customHeight="1">
      <c r="A209" s="847" t="s">
        <v>9670</v>
      </c>
      <c r="B209" s="848" t="s">
        <v>9671</v>
      </c>
      <c r="C209" s="848" t="s">
        <v>1679</v>
      </c>
      <c r="D209" s="848" t="s">
        <v>8946</v>
      </c>
      <c r="E209" s="874" t="s">
        <v>1360</v>
      </c>
      <c r="F209" s="848" t="s">
        <v>8947</v>
      </c>
      <c r="G209" s="848" t="s">
        <v>422</v>
      </c>
      <c r="H209" s="848" t="s">
        <v>9672</v>
      </c>
      <c r="I209" s="849" t="s">
        <v>99</v>
      </c>
      <c r="J209" s="850"/>
      <c r="K209" s="850"/>
      <c r="L209" s="850"/>
      <c r="M209" s="859">
        <v>210.0</v>
      </c>
      <c r="N209" s="860" t="s">
        <v>9673</v>
      </c>
      <c r="O209" s="860" t="s">
        <v>9673</v>
      </c>
      <c r="P209" s="861">
        <v>210.0</v>
      </c>
      <c r="Q209" s="860" t="s">
        <v>4611</v>
      </c>
      <c r="R209" s="860" t="s">
        <v>9673</v>
      </c>
      <c r="S209" s="860" t="s">
        <v>9673</v>
      </c>
      <c r="T209" s="860" t="s">
        <v>9673</v>
      </c>
      <c r="U209" s="860" t="s">
        <v>9673</v>
      </c>
      <c r="V209" s="860" t="s">
        <v>9673</v>
      </c>
      <c r="W209" s="878" t="str">
        <f t="shared" si="2"/>
        <v>renuncia EXT-18272-2020 CON EL GIRO Pollo pelado TIENE CONTRATO renuncia EXT-18272-2020 renuncia EXT-18272-2020 / EXISTE EN EL SISTEMA GAD: renuncia EXT-18272-2020 /VIGENCIA DEL CONTRATO renuncia EXT-18272-2020 renuncia EXT-18272-2020</v>
      </c>
    </row>
    <row r="210" ht="15.75" customHeight="1">
      <c r="A210" s="837" t="s">
        <v>9674</v>
      </c>
      <c r="B210" s="838" t="s">
        <v>9675</v>
      </c>
      <c r="C210" s="838" t="s">
        <v>1679</v>
      </c>
      <c r="D210" s="838" t="s">
        <v>33</v>
      </c>
      <c r="E210" s="838" t="s">
        <v>1367</v>
      </c>
      <c r="F210" s="838" t="s">
        <v>8862</v>
      </c>
      <c r="G210" s="838" t="s">
        <v>5655</v>
      </c>
      <c r="H210" s="838"/>
      <c r="I210" s="839" t="s">
        <v>44</v>
      </c>
      <c r="J210" s="840"/>
      <c r="K210" s="840"/>
      <c r="L210" s="840"/>
      <c r="M210" s="859">
        <v>211.0</v>
      </c>
      <c r="N210" s="860"/>
      <c r="O210" s="860"/>
      <c r="P210" s="861">
        <v>211.0</v>
      </c>
      <c r="Q210" s="860" t="s">
        <v>4611</v>
      </c>
      <c r="R210" s="860" t="s">
        <v>8405</v>
      </c>
      <c r="S210" s="865" t="s">
        <v>98</v>
      </c>
      <c r="T210" s="900" t="s">
        <v>9676</v>
      </c>
      <c r="U210" s="866" t="s">
        <v>41</v>
      </c>
      <c r="V210" s="858" t="s">
        <v>6835</v>
      </c>
      <c r="W210" s="858" t="str">
        <f t="shared" si="2"/>
        <v> CON EL GIRO Pollo pelado TIENE CONTRATO CADUCADO VACIO  / EXISTE EN EL SISTEMA GAD: no /VIGENCIA DEL CONTRATO Diciembre/12 - Noviembre/2014 libre</v>
      </c>
    </row>
    <row r="211" ht="15.75" customHeight="1">
      <c r="A211" s="847"/>
      <c r="B211" s="848"/>
      <c r="C211" s="848"/>
      <c r="D211" s="848"/>
      <c r="E211" s="848" t="s">
        <v>1375</v>
      </c>
      <c r="F211" s="848"/>
      <c r="G211" s="848"/>
      <c r="H211" s="848"/>
      <c r="I211" s="849" t="s">
        <v>2271</v>
      </c>
      <c r="J211" s="850"/>
      <c r="K211" s="850"/>
      <c r="L211" s="850"/>
      <c r="M211" s="859">
        <v>212.0</v>
      </c>
      <c r="N211" s="860"/>
      <c r="O211" s="860"/>
      <c r="P211" s="861">
        <v>212.0</v>
      </c>
      <c r="Q211" s="860" t="s">
        <v>4611</v>
      </c>
      <c r="R211" s="860" t="s">
        <v>2271</v>
      </c>
      <c r="S211" s="865" t="s">
        <v>98</v>
      </c>
      <c r="T211" s="900" t="s">
        <v>9677</v>
      </c>
      <c r="U211" s="866" t="s">
        <v>41</v>
      </c>
      <c r="V211" s="858" t="s">
        <v>6835</v>
      </c>
      <c r="W211" s="858" t="str">
        <f t="shared" si="2"/>
        <v> CON EL GIRO Pollo pelado TIENE CONTRATO CADUCADO VACIO / EXISTE EN EL SISTEMA GAD: no /VIGENCIA DEL CONTRATO Marzo/2013-Febrero/2015 libre</v>
      </c>
    </row>
    <row r="212" ht="15.75" customHeight="1">
      <c r="A212" s="837"/>
      <c r="B212" s="838"/>
      <c r="C212" s="838"/>
      <c r="D212" s="838"/>
      <c r="E212" s="838" t="s">
        <v>1381</v>
      </c>
      <c r="F212" s="838"/>
      <c r="G212" s="838"/>
      <c r="H212" s="838"/>
      <c r="I212" s="839" t="s">
        <v>2271</v>
      </c>
      <c r="J212" s="850"/>
      <c r="K212" s="850"/>
      <c r="L212" s="850"/>
      <c r="M212" s="859">
        <v>213.0</v>
      </c>
      <c r="N212" s="860" t="s">
        <v>9678</v>
      </c>
      <c r="O212" s="860" t="s">
        <v>9679</v>
      </c>
      <c r="P212" s="861">
        <v>213.0</v>
      </c>
      <c r="Q212" s="860" t="s">
        <v>4611</v>
      </c>
      <c r="R212" s="860" t="s">
        <v>6356</v>
      </c>
      <c r="S212" s="855" t="s">
        <v>42</v>
      </c>
      <c r="T212" s="899" t="s">
        <v>6356</v>
      </c>
      <c r="U212" s="857" t="s">
        <v>9680</v>
      </c>
      <c r="V212" s="858" t="s">
        <v>9681</v>
      </c>
      <c r="W212" s="858" t="str">
        <f t="shared" si="2"/>
        <v>MACAS MOROCHO ELVIA ERNESTINA renuncia CON EL GIRO Pollo pelado TIENE CONTRATO renunciar renuncia / EXISTE EN EL SISTEMA GAD: si /VIGENCIA DEL CONTRATO renuncia renuncia 1394-2020 y ext-15587-2020</v>
      </c>
    </row>
    <row r="213" ht="15.75" customHeight="1">
      <c r="A213" s="847"/>
      <c r="B213" s="848"/>
      <c r="C213" s="848"/>
      <c r="D213" s="848"/>
      <c r="E213" s="848" t="s">
        <v>1388</v>
      </c>
      <c r="F213" s="848"/>
      <c r="G213" s="848"/>
      <c r="H213" s="848"/>
      <c r="I213" s="849" t="s">
        <v>8978</v>
      </c>
      <c r="J213" s="850"/>
      <c r="K213" s="850"/>
      <c r="L213" s="850"/>
      <c r="M213" s="859">
        <v>214.0</v>
      </c>
      <c r="N213" s="860" t="s">
        <v>9682</v>
      </c>
      <c r="O213" s="860" t="s">
        <v>9683</v>
      </c>
      <c r="P213" s="861">
        <v>214.0</v>
      </c>
      <c r="Q213" s="860" t="s">
        <v>4611</v>
      </c>
      <c r="R213" s="860" t="s">
        <v>75</v>
      </c>
      <c r="S213" s="855" t="s">
        <v>42</v>
      </c>
      <c r="T213" s="899" t="s">
        <v>8874</v>
      </c>
      <c r="U213" s="857" t="s">
        <v>107</v>
      </c>
      <c r="V213" s="858"/>
      <c r="W213" s="858" t="str">
        <f t="shared" si="2"/>
        <v>GARCIA PACHECO CRUZ GUILLERMINA CON EL GIRO Pollo pelado TIENE CONTRATO VIGENTE ABANDONO / EXISTE EN EL SISTEMA GAD: si /VIGENCIA DEL CONTRATO Enero/2016 - Diciembre/2020 </v>
      </c>
    </row>
    <row r="214" ht="15.75" customHeight="1">
      <c r="A214" s="837"/>
      <c r="B214" s="838"/>
      <c r="C214" s="838"/>
      <c r="D214" s="838"/>
      <c r="E214" s="838" t="s">
        <v>1393</v>
      </c>
      <c r="F214" s="838"/>
      <c r="G214" s="838"/>
      <c r="H214" s="838"/>
      <c r="I214" s="839" t="s">
        <v>2271</v>
      </c>
      <c r="J214" s="850"/>
      <c r="K214" s="850"/>
      <c r="L214" s="850"/>
      <c r="M214" s="859">
        <v>215.0</v>
      </c>
      <c r="N214" s="860" t="s">
        <v>9684</v>
      </c>
      <c r="O214" s="860" t="s">
        <v>9685</v>
      </c>
      <c r="P214" s="861">
        <v>215.0</v>
      </c>
      <c r="Q214" s="860" t="s">
        <v>4611</v>
      </c>
      <c r="R214" s="860" t="s">
        <v>9686</v>
      </c>
      <c r="S214" s="855" t="s">
        <v>42</v>
      </c>
      <c r="T214" s="899" t="s">
        <v>8874</v>
      </c>
      <c r="U214" s="857" t="s">
        <v>107</v>
      </c>
      <c r="V214" s="858"/>
      <c r="W214" s="858" t="str">
        <f t="shared" si="2"/>
        <v>ROLDAN LEON INES BEATRIZ CON EL GIRO Pollo pelado TIENE CONTRATO VIGENTE CERRADO ATENDIDO Y OCUPADO POR LOS VECINOS / EXISTE EN EL SISTEMA GAD: si /VIGENCIA DEL CONTRATO Enero/2016 - Diciembre/2020 </v>
      </c>
    </row>
    <row r="215" ht="15.75" customHeight="1">
      <c r="A215" s="847"/>
      <c r="B215" s="848"/>
      <c r="C215" s="848"/>
      <c r="D215" s="848"/>
      <c r="E215" s="848" t="s">
        <v>1399</v>
      </c>
      <c r="F215" s="848"/>
      <c r="G215" s="848"/>
      <c r="H215" s="848"/>
      <c r="I215" s="849" t="s">
        <v>2271</v>
      </c>
      <c r="J215" s="850"/>
      <c r="K215" s="850"/>
      <c r="L215" s="850"/>
      <c r="M215" s="851">
        <v>216.0</v>
      </c>
      <c r="N215" s="852" t="s">
        <v>9687</v>
      </c>
      <c r="O215" s="852" t="s">
        <v>9688</v>
      </c>
      <c r="P215" s="853">
        <v>216.0</v>
      </c>
      <c r="Q215" s="852" t="s">
        <v>4611</v>
      </c>
      <c r="R215" s="852" t="s">
        <v>99</v>
      </c>
      <c r="S215" s="855" t="s">
        <v>42</v>
      </c>
      <c r="T215" s="899" t="s">
        <v>8874</v>
      </c>
      <c r="U215" s="857" t="s">
        <v>107</v>
      </c>
      <c r="V215" s="858"/>
      <c r="W215" s="858" t="str">
        <f t="shared" si="2"/>
        <v>SINCHI CHIMBO ROSARIO CON EL GIRO Pollo pelado TIENE CONTRATO VIGENTE ATENDIDO POR TERCEROS / EXISTE EN EL SISTEMA GAD: si /VIGENCIA DEL CONTRATO Enero/2016 - Diciembre/2020 </v>
      </c>
    </row>
    <row r="216" ht="15.75" customHeight="1">
      <c r="A216" s="837" t="s">
        <v>9689</v>
      </c>
      <c r="B216" s="838" t="s">
        <v>9690</v>
      </c>
      <c r="C216" s="838" t="s">
        <v>1679</v>
      </c>
      <c r="D216" s="838" t="s">
        <v>33</v>
      </c>
      <c r="E216" s="838" t="s">
        <v>1406</v>
      </c>
      <c r="F216" s="838" t="s">
        <v>8862</v>
      </c>
      <c r="G216" s="838" t="s">
        <v>9691</v>
      </c>
      <c r="H216" s="838"/>
      <c r="I216" s="839" t="s">
        <v>44</v>
      </c>
      <c r="J216" s="850"/>
      <c r="K216" s="850"/>
      <c r="L216" s="850"/>
      <c r="M216" s="859">
        <v>217.0</v>
      </c>
      <c r="N216" s="860" t="s">
        <v>9692</v>
      </c>
      <c r="O216" s="860" t="s">
        <v>9693</v>
      </c>
      <c r="P216" s="861">
        <v>217.0</v>
      </c>
      <c r="Q216" s="860" t="s">
        <v>6853</v>
      </c>
      <c r="R216" s="860" t="s">
        <v>75</v>
      </c>
      <c r="S216" s="855" t="s">
        <v>42</v>
      </c>
      <c r="T216" s="899" t="s">
        <v>8874</v>
      </c>
      <c r="U216" s="857" t="s">
        <v>107</v>
      </c>
      <c r="V216" s="858"/>
      <c r="W216" s="858" t="str">
        <f t="shared" si="2"/>
        <v>BAYOLIMA SINCHI GLORIA ALEXANDRA CON EL GIRO Mariscos TIENE CONTRATO VIGENTE ABANDONO / EXISTE EN EL SISTEMA GAD: si /VIGENCIA DEL CONTRATO Enero/2016 - Diciembre/2020 </v>
      </c>
    </row>
    <row r="217" ht="15.75" customHeight="1">
      <c r="A217" s="847" t="s">
        <v>9694</v>
      </c>
      <c r="B217" s="848" t="s">
        <v>9695</v>
      </c>
      <c r="C217" s="848" t="s">
        <v>1679</v>
      </c>
      <c r="D217" s="848" t="s">
        <v>33</v>
      </c>
      <c r="E217" s="848" t="s">
        <v>1412</v>
      </c>
      <c r="F217" s="848" t="s">
        <v>8862</v>
      </c>
      <c r="G217" s="848" t="s">
        <v>9397</v>
      </c>
      <c r="H217" s="848"/>
      <c r="I217" s="849" t="s">
        <v>99</v>
      </c>
      <c r="J217" s="850"/>
      <c r="K217" s="850"/>
      <c r="L217" s="850"/>
      <c r="M217" s="862">
        <v>218.0</v>
      </c>
      <c r="N217" s="856" t="s">
        <v>9696</v>
      </c>
      <c r="O217" s="856" t="s">
        <v>9697</v>
      </c>
      <c r="P217" s="863">
        <v>218.0</v>
      </c>
      <c r="Q217" s="856" t="s">
        <v>6853</v>
      </c>
      <c r="R217" s="856" t="s">
        <v>44</v>
      </c>
      <c r="S217" s="855" t="s">
        <v>42</v>
      </c>
      <c r="T217" s="899" t="s">
        <v>7310</v>
      </c>
      <c r="U217" s="857" t="s">
        <v>107</v>
      </c>
      <c r="V217" s="858"/>
      <c r="W217" s="858" t="str">
        <f t="shared" si="2"/>
        <v>SAMANIEGO SALINAS BLANCA AZUCENA CON EL GIRO Mariscos TIENE CONTRATO VIGENTE SIN NOVEDAD / EXISTE EN EL SISTEMA GAD: si /VIGENCIA DEL CONTRATO Febrero/2018-Enero/2020 </v>
      </c>
    </row>
    <row r="218" ht="15.75" customHeight="1">
      <c r="A218" s="837" t="s">
        <v>9698</v>
      </c>
      <c r="B218" s="838" t="s">
        <v>9699</v>
      </c>
      <c r="C218" s="838" t="s">
        <v>1437</v>
      </c>
      <c r="D218" s="838" t="s">
        <v>33</v>
      </c>
      <c r="E218" s="838" t="s">
        <v>1419</v>
      </c>
      <c r="F218" s="838" t="s">
        <v>8862</v>
      </c>
      <c r="G218" s="838" t="s">
        <v>829</v>
      </c>
      <c r="H218" s="838"/>
      <c r="I218" s="839" t="s">
        <v>44</v>
      </c>
      <c r="J218" s="850"/>
      <c r="K218" s="850"/>
      <c r="L218" s="850"/>
      <c r="M218" s="862">
        <v>219.0</v>
      </c>
      <c r="N218" s="856" t="s">
        <v>9700</v>
      </c>
      <c r="O218" s="856" t="s">
        <v>9701</v>
      </c>
      <c r="P218" s="863">
        <v>219.0</v>
      </c>
      <c r="Q218" s="856" t="s">
        <v>6853</v>
      </c>
      <c r="R218" s="856" t="s">
        <v>44</v>
      </c>
      <c r="S218" s="855" t="s">
        <v>42</v>
      </c>
      <c r="T218" s="899" t="s">
        <v>8874</v>
      </c>
      <c r="U218" s="857" t="s">
        <v>107</v>
      </c>
      <c r="V218" s="858"/>
      <c r="W218" s="858" t="str">
        <f t="shared" si="2"/>
        <v>PAREDES LOJA MARIA ELVIRA CON EL GIRO Mariscos TIENE CONTRATO VIGENTE SIN NOVEDAD / EXISTE EN EL SISTEMA GAD: si /VIGENCIA DEL CONTRATO Enero/2016 - Diciembre/2020 </v>
      </c>
    </row>
    <row r="219" ht="15.75" customHeight="1">
      <c r="A219" s="847" t="s">
        <v>9702</v>
      </c>
      <c r="B219" s="848" t="s">
        <v>9703</v>
      </c>
      <c r="C219" s="848" t="s">
        <v>1437</v>
      </c>
      <c r="D219" s="848" t="s">
        <v>33</v>
      </c>
      <c r="E219" s="848" t="s">
        <v>1428</v>
      </c>
      <c r="F219" s="848" t="s">
        <v>8862</v>
      </c>
      <c r="G219" s="848" t="s">
        <v>6460</v>
      </c>
      <c r="H219" s="848"/>
      <c r="I219" s="849" t="s">
        <v>44</v>
      </c>
      <c r="J219" s="850"/>
      <c r="K219" s="850"/>
      <c r="L219" s="850"/>
      <c r="M219" s="859">
        <v>220.0</v>
      </c>
      <c r="N219" s="860" t="s">
        <v>9704</v>
      </c>
      <c r="O219" s="860" t="s">
        <v>9705</v>
      </c>
      <c r="P219" s="861">
        <v>220.0</v>
      </c>
      <c r="Q219" s="860" t="s">
        <v>6853</v>
      </c>
      <c r="R219" s="860" t="s">
        <v>9706</v>
      </c>
      <c r="S219" s="855" t="s">
        <v>42</v>
      </c>
      <c r="T219" s="899" t="s">
        <v>8874</v>
      </c>
      <c r="U219" s="857" t="s">
        <v>107</v>
      </c>
      <c r="V219" s="858"/>
      <c r="W219" s="858" t="str">
        <f t="shared" si="2"/>
        <v>SERRANO PAREDES IRMA JANETH CON EL GIRO Mariscos TIENE CONTRATO VIGENTE CERRADO UTILIZADO COMO BODEGA / EXISTE EN EL SISTEMA GAD: si /VIGENCIA DEL CONTRATO Enero/2016 - Diciembre/2020 </v>
      </c>
    </row>
    <row r="220" ht="15.75" customHeight="1">
      <c r="A220" s="837" t="s">
        <v>9707</v>
      </c>
      <c r="B220" s="838" t="s">
        <v>9708</v>
      </c>
      <c r="C220" s="838" t="s">
        <v>1437</v>
      </c>
      <c r="D220" s="838" t="s">
        <v>33</v>
      </c>
      <c r="E220" s="838" t="s">
        <v>6773</v>
      </c>
      <c r="F220" s="838" t="s">
        <v>8862</v>
      </c>
      <c r="G220" s="838" t="s">
        <v>8871</v>
      </c>
      <c r="H220" s="838"/>
      <c r="I220" s="839" t="s">
        <v>99</v>
      </c>
      <c r="J220" s="840"/>
      <c r="K220" s="840"/>
      <c r="L220" s="840"/>
      <c r="M220" s="859">
        <v>221.0</v>
      </c>
      <c r="N220" s="860" t="s">
        <v>9709</v>
      </c>
      <c r="O220" s="860" t="s">
        <v>9710</v>
      </c>
      <c r="P220" s="861">
        <v>221.0</v>
      </c>
      <c r="Q220" s="860" t="s">
        <v>6853</v>
      </c>
      <c r="R220" s="860" t="s">
        <v>8894</v>
      </c>
      <c r="S220" s="855" t="s">
        <v>42</v>
      </c>
      <c r="T220" s="900" t="s">
        <v>9711</v>
      </c>
      <c r="U220" s="866" t="s">
        <v>41</v>
      </c>
      <c r="V220" s="858" t="s">
        <v>9271</v>
      </c>
      <c r="W220" s="858" t="str">
        <f t="shared" si="2"/>
        <v>SAMANIEGO SALINAS FERNANDA PATRICIA  CON EL GIRO Mariscos TIENE CONTRATO CADUCADO vacio EXT-20769-2020 / EXISTE EN EL SISTEMA GAD: si /VIGENCIA DEL CONTRATO Octubre/2016 - Septiembre/2018 envio papeles </v>
      </c>
    </row>
    <row r="221" ht="15.75" customHeight="1">
      <c r="A221" s="847" t="s">
        <v>9712</v>
      </c>
      <c r="B221" s="848" t="s">
        <v>9713</v>
      </c>
      <c r="C221" s="848" t="s">
        <v>1437</v>
      </c>
      <c r="D221" s="848" t="s">
        <v>33</v>
      </c>
      <c r="E221" s="848" t="s">
        <v>6780</v>
      </c>
      <c r="F221" s="848" t="s">
        <v>8862</v>
      </c>
      <c r="G221" s="848" t="s">
        <v>8871</v>
      </c>
      <c r="H221" s="848"/>
      <c r="I221" s="849" t="s">
        <v>99</v>
      </c>
      <c r="J221" s="850"/>
      <c r="K221" s="850"/>
      <c r="L221" s="850"/>
      <c r="M221" s="859">
        <v>222.0</v>
      </c>
      <c r="N221" s="860" t="s">
        <v>9714</v>
      </c>
      <c r="O221" s="860" t="s">
        <v>9715</v>
      </c>
      <c r="P221" s="861">
        <v>222.0</v>
      </c>
      <c r="Q221" s="860" t="s">
        <v>6853</v>
      </c>
      <c r="R221" s="860" t="s">
        <v>8894</v>
      </c>
      <c r="S221" s="855" t="s">
        <v>42</v>
      </c>
      <c r="T221" s="900" t="s">
        <v>5972</v>
      </c>
      <c r="U221" s="866" t="s">
        <v>41</v>
      </c>
      <c r="V221" s="858" t="s">
        <v>9271</v>
      </c>
      <c r="W221" s="858" t="str">
        <f t="shared" si="2"/>
        <v>SAMANIEGO SALINAS MARCO VINICIO CON EL GIRO Mariscos TIENE CONTRATO CADUCADO vacio EXT-20769-2020 / EXISTE EN EL SISTEMA GAD: si /VIGENCIA DEL CONTRATO Abril/2015-Marzo/2017 envio papeles </v>
      </c>
    </row>
    <row r="222" ht="15.75" customHeight="1">
      <c r="A222" s="837" t="s">
        <v>9716</v>
      </c>
      <c r="B222" s="838" t="s">
        <v>9717</v>
      </c>
      <c r="C222" s="838" t="s">
        <v>1437</v>
      </c>
      <c r="D222" s="838" t="s">
        <v>33</v>
      </c>
      <c r="E222" s="838" t="s">
        <v>6789</v>
      </c>
      <c r="F222" s="838" t="s">
        <v>8862</v>
      </c>
      <c r="G222" s="838" t="s">
        <v>6453</v>
      </c>
      <c r="H222" s="838"/>
      <c r="I222" s="839" t="s">
        <v>2271</v>
      </c>
      <c r="J222" s="850"/>
      <c r="K222" s="850"/>
      <c r="L222" s="850"/>
      <c r="M222" s="851">
        <v>223.0</v>
      </c>
      <c r="N222" s="852" t="s">
        <v>9718</v>
      </c>
      <c r="O222" s="852" t="s">
        <v>9719</v>
      </c>
      <c r="P222" s="853">
        <v>223.0</v>
      </c>
      <c r="Q222" s="852" t="s">
        <v>6853</v>
      </c>
      <c r="R222" s="852" t="s">
        <v>99</v>
      </c>
      <c r="S222" s="855" t="s">
        <v>42</v>
      </c>
      <c r="T222" s="860" t="s">
        <v>8894</v>
      </c>
      <c r="U222" s="866" t="s">
        <v>41</v>
      </c>
      <c r="V222" s="858" t="s">
        <v>9271</v>
      </c>
      <c r="W222" s="858" t="str">
        <f t="shared" si="2"/>
        <v>AVILA CALLE EFRAIN SANTIAGO  CON EL GIRO Mariscos TIENE CONTRATO CADUCADO ATENDIDO POR TERCEROS / EXISTE EN EL SISTEMA GAD: si /VIGENCIA DEL CONTRATO vacio EXT-20769-2020 envio papeles </v>
      </c>
    </row>
    <row r="223" ht="15.75" customHeight="1">
      <c r="A223" s="847" t="s">
        <v>9720</v>
      </c>
      <c r="B223" s="848" t="s">
        <v>9721</v>
      </c>
      <c r="C223" s="848" t="s">
        <v>1437</v>
      </c>
      <c r="D223" s="848" t="s">
        <v>33</v>
      </c>
      <c r="E223" s="848" t="s">
        <v>6797</v>
      </c>
      <c r="F223" s="848" t="s">
        <v>8862</v>
      </c>
      <c r="G223" s="848" t="s">
        <v>9722</v>
      </c>
      <c r="H223" s="848"/>
      <c r="I223" s="849" t="s">
        <v>2271</v>
      </c>
      <c r="J223" s="850"/>
      <c r="K223" s="850"/>
      <c r="L223" s="850"/>
      <c r="M223" s="862">
        <v>224.0</v>
      </c>
      <c r="N223" s="860" t="s">
        <v>9723</v>
      </c>
      <c r="O223" s="860" t="s">
        <v>9723</v>
      </c>
      <c r="P223" s="860" t="s">
        <v>9723</v>
      </c>
      <c r="Q223" s="860" t="s">
        <v>9723</v>
      </c>
      <c r="R223" s="860" t="s">
        <v>9723</v>
      </c>
      <c r="S223" s="860" t="s">
        <v>9723</v>
      </c>
      <c r="T223" s="860" t="s">
        <v>9723</v>
      </c>
      <c r="U223" s="860" t="s">
        <v>9723</v>
      </c>
      <c r="V223" s="860" t="s">
        <v>9723</v>
      </c>
      <c r="W223" s="858" t="str">
        <f t="shared" si="2"/>
        <v>CALLEJON NUEVO CON EL GIRO CALLEJON NUEVO TIENE CONTRATO CALLEJON NUEVO CALLEJON NUEVO / EXISTE EN EL SISTEMA GAD: CALLEJON NUEVO /VIGENCIA DEL CONTRATO CALLEJON NUEVO CALLEJON NUEVO</v>
      </c>
    </row>
    <row r="224" ht="15.75" customHeight="1">
      <c r="A224" s="837" t="s">
        <v>9724</v>
      </c>
      <c r="B224" s="838" t="s">
        <v>9725</v>
      </c>
      <c r="C224" s="838" t="s">
        <v>1437</v>
      </c>
      <c r="D224" s="838" t="s">
        <v>33</v>
      </c>
      <c r="E224" s="838" t="s">
        <v>9726</v>
      </c>
      <c r="F224" s="838" t="s">
        <v>8862</v>
      </c>
      <c r="G224" s="838" t="s">
        <v>6199</v>
      </c>
      <c r="H224" s="838"/>
      <c r="I224" s="839" t="s">
        <v>2271</v>
      </c>
      <c r="J224" s="840"/>
      <c r="K224" s="840"/>
      <c r="L224" s="840"/>
      <c r="M224" s="859">
        <v>225.0</v>
      </c>
      <c r="N224" s="860" t="s">
        <v>9727</v>
      </c>
      <c r="O224" s="860" t="s">
        <v>9728</v>
      </c>
      <c r="P224" s="861">
        <v>225.0</v>
      </c>
      <c r="Q224" s="860" t="s">
        <v>6853</v>
      </c>
      <c r="R224" s="860" t="s">
        <v>9655</v>
      </c>
      <c r="S224" s="855" t="s">
        <v>42</v>
      </c>
      <c r="T224" s="899" t="s">
        <v>9335</v>
      </c>
      <c r="U224" s="857" t="s">
        <v>107</v>
      </c>
      <c r="V224" s="858" t="s">
        <v>9271</v>
      </c>
      <c r="W224" s="878" t="str">
        <f t="shared" si="2"/>
        <v>PELCHOR SAMANIEGO DAYANNA ESTEFANIA CON EL GIRO Mariscos TIENE CONTRATO VIGENTE CERRADO ABANDONO ATENDIDO Y CUOADO POR LOS VECINOS / EXISTE EN EL SISTEMA GAD: si /VIGENCIA DEL CONTRATO Febrero/2019 - Enero/2021 envio papeles </v>
      </c>
    </row>
    <row r="225" ht="15.75" customHeight="1">
      <c r="A225" s="847" t="s">
        <v>9729</v>
      </c>
      <c r="B225" s="848" t="s">
        <v>9730</v>
      </c>
      <c r="C225" s="848" t="s">
        <v>1437</v>
      </c>
      <c r="D225" s="848" t="s">
        <v>33</v>
      </c>
      <c r="E225" s="848" t="s">
        <v>6805</v>
      </c>
      <c r="F225" s="848" t="s">
        <v>8862</v>
      </c>
      <c r="G225" s="848" t="s">
        <v>9731</v>
      </c>
      <c r="H225" s="848"/>
      <c r="I225" s="849" t="s">
        <v>9732</v>
      </c>
      <c r="J225" s="850"/>
      <c r="K225" s="850"/>
      <c r="L225" s="850"/>
      <c r="M225" s="859">
        <v>226.0</v>
      </c>
      <c r="N225" s="860">
        <v>1.03293189E8</v>
      </c>
      <c r="O225" s="901" t="s">
        <v>9733</v>
      </c>
      <c r="P225" s="861">
        <v>226.0</v>
      </c>
      <c r="Q225" s="860" t="s">
        <v>6853</v>
      </c>
      <c r="R225" s="860" t="s">
        <v>8894</v>
      </c>
      <c r="S225" s="865" t="s">
        <v>98</v>
      </c>
      <c r="T225" s="900" t="s">
        <v>9734</v>
      </c>
      <c r="U225" s="902"/>
      <c r="V225" s="858" t="s">
        <v>9735</v>
      </c>
      <c r="W225" s="858" t="str">
        <f t="shared" si="2"/>
        <v>VICTOR MANUEL 
ARGUDO YANZA CON EL GIRO Mariscos TIENE CONTRATO  vacio EXT-20769-2020 / EXISTE EN EL SISTEMA GAD: no /VIGENCIA DEL CONTRATO Julio/2017 - Junio/2019 ABANDONO DESDE 2017</v>
      </c>
    </row>
    <row r="226" ht="15.75" customHeight="1">
      <c r="A226" s="837" t="s">
        <v>9736</v>
      </c>
      <c r="B226" s="838" t="s">
        <v>9737</v>
      </c>
      <c r="C226" s="838" t="s">
        <v>1437</v>
      </c>
      <c r="D226" s="838" t="s">
        <v>33</v>
      </c>
      <c r="E226" s="838" t="s">
        <v>6808</v>
      </c>
      <c r="F226" s="838" t="s">
        <v>8862</v>
      </c>
      <c r="G226" s="838" t="s">
        <v>5464</v>
      </c>
      <c r="H226" s="838"/>
      <c r="I226" s="839" t="s">
        <v>2271</v>
      </c>
      <c r="J226" s="850"/>
      <c r="K226" s="850"/>
      <c r="L226" s="850"/>
      <c r="M226" s="859">
        <v>227.0</v>
      </c>
      <c r="N226" s="860" t="s">
        <v>9738</v>
      </c>
      <c r="O226" s="860" t="s">
        <v>9739</v>
      </c>
      <c r="P226" s="861">
        <v>227.0</v>
      </c>
      <c r="Q226" s="860" t="s">
        <v>6853</v>
      </c>
      <c r="R226" s="860" t="s">
        <v>8894</v>
      </c>
      <c r="S226" s="865" t="s">
        <v>98</v>
      </c>
      <c r="T226" s="900" t="s">
        <v>9740</v>
      </c>
      <c r="U226" s="866" t="s">
        <v>41</v>
      </c>
      <c r="V226" s="858" t="s">
        <v>9271</v>
      </c>
      <c r="W226" s="858" t="str">
        <f t="shared" si="2"/>
        <v>SINCHI PLAZA MAYRA ALEXANDRA CON EL GIRO Mariscos TIENE CONTRATO CADUCADO vacio EXT-20769-2020 / EXISTE EN EL SISTEMA GAD: no /VIGENCIA DEL CONTRATO Marzo/2017 - Febrero/2019 envio papeles </v>
      </c>
    </row>
    <row r="227" ht="15.75" customHeight="1">
      <c r="A227" s="847" t="s">
        <v>9741</v>
      </c>
      <c r="B227" s="848" t="s">
        <v>9742</v>
      </c>
      <c r="C227" s="848" t="s">
        <v>1437</v>
      </c>
      <c r="D227" s="848" t="s">
        <v>33</v>
      </c>
      <c r="E227" s="848" t="s">
        <v>9743</v>
      </c>
      <c r="F227" s="848" t="s">
        <v>8862</v>
      </c>
      <c r="G227" s="848" t="s">
        <v>6632</v>
      </c>
      <c r="H227" s="848" t="s">
        <v>9744</v>
      </c>
      <c r="I227" s="849" t="s">
        <v>9745</v>
      </c>
      <c r="J227" s="850"/>
      <c r="K227" s="850"/>
      <c r="L227" s="850"/>
      <c r="M227" s="862">
        <v>228.0</v>
      </c>
      <c r="N227" s="856" t="s">
        <v>9746</v>
      </c>
      <c r="O227" s="856" t="s">
        <v>9747</v>
      </c>
      <c r="P227" s="863">
        <v>228.0</v>
      </c>
      <c r="Q227" s="856" t="s">
        <v>6853</v>
      </c>
      <c r="R227" s="856" t="s">
        <v>44</v>
      </c>
      <c r="S227" s="855" t="s">
        <v>42</v>
      </c>
      <c r="T227" s="899" t="s">
        <v>9516</v>
      </c>
      <c r="U227" s="857" t="s">
        <v>107</v>
      </c>
      <c r="V227" s="858"/>
      <c r="W227" s="858" t="str">
        <f t="shared" si="2"/>
        <v>PULGARIN ILLESCAS LILIAN MARISOL CON EL GIRO Mariscos TIENE CONTRATO VIGENTE SIN NOVEDAD / EXISTE EN EL SISTEMA GAD: si /VIGENCIA DEL CONTRATO FEB-2019-FEB-2021 </v>
      </c>
    </row>
    <row r="228" ht="15.75" customHeight="1">
      <c r="A228" s="837" t="s">
        <v>9748</v>
      </c>
      <c r="B228" s="838" t="s">
        <v>9749</v>
      </c>
      <c r="C228" s="838" t="s">
        <v>1437</v>
      </c>
      <c r="D228" s="838" t="s">
        <v>33</v>
      </c>
      <c r="E228" s="838" t="s">
        <v>9750</v>
      </c>
      <c r="F228" s="838" t="s">
        <v>8862</v>
      </c>
      <c r="G228" s="838" t="s">
        <v>9751</v>
      </c>
      <c r="H228" s="838" t="s">
        <v>9752</v>
      </c>
      <c r="I228" s="839" t="s">
        <v>9753</v>
      </c>
      <c r="J228" s="850"/>
      <c r="K228" s="850"/>
      <c r="L228" s="850"/>
      <c r="M228" s="851">
        <v>229.0</v>
      </c>
      <c r="N228" s="852" t="s">
        <v>9754</v>
      </c>
      <c r="O228" s="852" t="s">
        <v>9755</v>
      </c>
      <c r="P228" s="853">
        <v>229.0</v>
      </c>
      <c r="Q228" s="852" t="s">
        <v>9756</v>
      </c>
      <c r="R228" s="852" t="s">
        <v>99</v>
      </c>
      <c r="S228" s="855" t="s">
        <v>42</v>
      </c>
      <c r="T228" s="900" t="s">
        <v>9757</v>
      </c>
      <c r="U228" s="866" t="s">
        <v>41</v>
      </c>
      <c r="V228" s="858" t="s">
        <v>9271</v>
      </c>
      <c r="W228" s="858" t="str">
        <f t="shared" si="2"/>
        <v>SAITEROS PEREZ PAOLA ALEXANDRA CON EL GIRO Abarrotes TIENE CONTRATO CADUCADO ATENDIDO POR TERCEROS / EXISTE EN EL SISTEMA GAD: si /VIGENCIA DEL CONTRATO Junio/2016 - Mayo/2018 envio papeles </v>
      </c>
    </row>
    <row r="229" ht="15.75" customHeight="1">
      <c r="A229" s="847" t="s">
        <v>9758</v>
      </c>
      <c r="B229" s="848" t="s">
        <v>9759</v>
      </c>
      <c r="C229" s="848" t="s">
        <v>1437</v>
      </c>
      <c r="D229" s="848" t="s">
        <v>33</v>
      </c>
      <c r="E229" s="848" t="s">
        <v>6818</v>
      </c>
      <c r="F229" s="848" t="s">
        <v>35</v>
      </c>
      <c r="G229" s="848" t="s">
        <v>122</v>
      </c>
      <c r="H229" s="848" t="s">
        <v>9742</v>
      </c>
      <c r="I229" s="849" t="s">
        <v>9760</v>
      </c>
      <c r="J229" s="850"/>
      <c r="K229" s="850"/>
      <c r="L229" s="850"/>
      <c r="M229" s="859">
        <v>230.0</v>
      </c>
      <c r="N229" s="860" t="s">
        <v>9761</v>
      </c>
      <c r="O229" s="860" t="s">
        <v>9762</v>
      </c>
      <c r="P229" s="861">
        <v>230.0</v>
      </c>
      <c r="Q229" s="860" t="s">
        <v>9763</v>
      </c>
      <c r="R229" s="903" t="s">
        <v>9764</v>
      </c>
      <c r="S229" s="855" t="s">
        <v>42</v>
      </c>
      <c r="T229" s="899" t="s">
        <v>9539</v>
      </c>
      <c r="U229" s="857" t="s">
        <v>107</v>
      </c>
      <c r="V229" s="858"/>
      <c r="W229" s="858" t="str">
        <f t="shared" si="2"/>
        <v>ORDOÑEZ ALMEIDA SUSANA DE LOURDES CON EL GIRO Abacería  TIENE CONTRATO VIGENTE SE RESISTE AL CATASTRO SIN PARED / EXISTE EN EL SISTEMA GAD: si /VIGENCIA DEL CONTRATO JUL-2018-JUL-2020 </v>
      </c>
    </row>
    <row r="230" ht="15.75" customHeight="1">
      <c r="A230" s="837" t="s">
        <v>9765</v>
      </c>
      <c r="B230" s="838" t="s">
        <v>9766</v>
      </c>
      <c r="C230" s="838" t="s">
        <v>1603</v>
      </c>
      <c r="D230" s="838" t="s">
        <v>33</v>
      </c>
      <c r="E230" s="838" t="s">
        <v>6826</v>
      </c>
      <c r="F230" s="838" t="s">
        <v>9767</v>
      </c>
      <c r="G230" s="838" t="s">
        <v>9768</v>
      </c>
      <c r="H230" s="838"/>
      <c r="I230" s="839" t="s">
        <v>9769</v>
      </c>
      <c r="J230" s="850"/>
      <c r="K230" s="850"/>
      <c r="L230" s="850"/>
      <c r="M230" s="859">
        <v>231.0</v>
      </c>
      <c r="N230" s="860" t="s">
        <v>9770</v>
      </c>
      <c r="O230" s="860" t="s">
        <v>9771</v>
      </c>
      <c r="P230" s="861">
        <v>231.0</v>
      </c>
      <c r="Q230" s="860" t="s">
        <v>9756</v>
      </c>
      <c r="R230" s="903" t="s">
        <v>9764</v>
      </c>
      <c r="S230" s="855" t="s">
        <v>42</v>
      </c>
      <c r="T230" s="899" t="s">
        <v>8874</v>
      </c>
      <c r="U230" s="857" t="s">
        <v>107</v>
      </c>
      <c r="V230" s="858"/>
      <c r="W230" s="858" t="str">
        <f t="shared" si="2"/>
        <v>QUIZHPI MENDIETA JORGE HERNAN CON EL GIRO Abarrotes TIENE CONTRATO VIGENTE SE RESISTE AL CATASTRO SIN PARED / EXISTE EN EL SISTEMA GAD: si /VIGENCIA DEL CONTRATO Enero/2016 - Diciembre/2020 </v>
      </c>
    </row>
    <row r="231" ht="15.75" customHeight="1">
      <c r="A231" s="847" t="s">
        <v>9772</v>
      </c>
      <c r="B231" s="848" t="s">
        <v>9773</v>
      </c>
      <c r="C231" s="848" t="s">
        <v>1603</v>
      </c>
      <c r="D231" s="848" t="s">
        <v>33</v>
      </c>
      <c r="E231" s="848" t="s">
        <v>6833</v>
      </c>
      <c r="F231" s="848" t="s">
        <v>9767</v>
      </c>
      <c r="G231" s="848" t="s">
        <v>9774</v>
      </c>
      <c r="H231" s="848"/>
      <c r="I231" s="849" t="s">
        <v>8942</v>
      </c>
      <c r="J231" s="850"/>
      <c r="K231" s="850"/>
      <c r="L231" s="850"/>
      <c r="M231" s="859">
        <v>232.0</v>
      </c>
      <c r="N231" s="860" t="s">
        <v>9775</v>
      </c>
      <c r="O231" s="860" t="s">
        <v>9776</v>
      </c>
      <c r="P231" s="861">
        <v>232.0</v>
      </c>
      <c r="Q231" s="860" t="s">
        <v>9756</v>
      </c>
      <c r="R231" s="860" t="s">
        <v>9777</v>
      </c>
      <c r="S231" s="855" t="s">
        <v>42</v>
      </c>
      <c r="T231" s="899" t="s">
        <v>8874</v>
      </c>
      <c r="U231" s="857" t="s">
        <v>107</v>
      </c>
      <c r="V231" s="858"/>
      <c r="W231" s="858" t="str">
        <f t="shared" si="2"/>
        <v>MERCHAN CARCHI VICTOR MIGUEL CON EL GIRO Abarrotes TIENE CONTRATO VIGENTE OCUPADO SIN DOCUMENTOS / EXISTE EN EL SISTEMA GAD: si /VIGENCIA DEL CONTRATO Enero/2016 - Diciembre/2020 </v>
      </c>
    </row>
    <row r="232" ht="15.75" customHeight="1">
      <c r="A232" s="837" t="s">
        <v>9778</v>
      </c>
      <c r="B232" s="838" t="s">
        <v>9779</v>
      </c>
      <c r="C232" s="838" t="s">
        <v>1603</v>
      </c>
      <c r="D232" s="838" t="s">
        <v>33</v>
      </c>
      <c r="E232" s="838" t="s">
        <v>1439</v>
      </c>
      <c r="F232" s="838" t="s">
        <v>9780</v>
      </c>
      <c r="G232" s="838" t="s">
        <v>8871</v>
      </c>
      <c r="H232" s="838"/>
      <c r="I232" s="839" t="s">
        <v>8942</v>
      </c>
      <c r="J232" s="840"/>
      <c r="K232" s="840"/>
      <c r="L232" s="840"/>
      <c r="M232" s="859">
        <v>233.0</v>
      </c>
      <c r="N232" s="852" t="s">
        <v>9781</v>
      </c>
      <c r="O232" s="852" t="s">
        <v>9782</v>
      </c>
      <c r="P232" s="853">
        <v>233.0</v>
      </c>
      <c r="Q232" s="852" t="s">
        <v>9756</v>
      </c>
      <c r="R232" s="852" t="s">
        <v>9783</v>
      </c>
      <c r="S232" s="855" t="s">
        <v>42</v>
      </c>
      <c r="T232" s="900" t="s">
        <v>8967</v>
      </c>
      <c r="U232" s="866" t="s">
        <v>41</v>
      </c>
      <c r="V232" s="858" t="s">
        <v>9271</v>
      </c>
      <c r="W232" s="858" t="str">
        <f t="shared" si="2"/>
        <v>SANCHEZ DUCHITANGA MAYRA SUSANA  CON EL GIRO Abarrotes TIENE CONTRATO CADUCADO SIN CAMBIO DE TITULAR ABANDONO / EXISTE EN EL SISTEMA GAD: si /VIGENCIA DEL CONTRATO Noviembre/2016 - Octubre/2018 envio papeles </v>
      </c>
    </row>
    <row r="233" ht="15.75" customHeight="1">
      <c r="A233" s="847" t="s">
        <v>9784</v>
      </c>
      <c r="B233" s="848" t="s">
        <v>9785</v>
      </c>
      <c r="C233" s="848" t="s">
        <v>1603</v>
      </c>
      <c r="D233" s="848" t="s">
        <v>33</v>
      </c>
      <c r="E233" s="848" t="s">
        <v>9786</v>
      </c>
      <c r="F233" s="848" t="s">
        <v>9780</v>
      </c>
      <c r="G233" s="848" t="s">
        <v>9787</v>
      </c>
      <c r="H233" s="848"/>
      <c r="I233" s="849" t="s">
        <v>9788</v>
      </c>
      <c r="J233" s="850"/>
      <c r="K233" s="850"/>
      <c r="L233" s="850"/>
      <c r="M233" s="859">
        <v>234.0</v>
      </c>
      <c r="N233" s="856" t="s">
        <v>9789</v>
      </c>
      <c r="O233" s="856" t="s">
        <v>9790</v>
      </c>
      <c r="P233" s="863">
        <v>234.0</v>
      </c>
      <c r="Q233" s="856" t="s">
        <v>9756</v>
      </c>
      <c r="R233" s="856" t="s">
        <v>44</v>
      </c>
      <c r="S233" s="855" t="s">
        <v>42</v>
      </c>
      <c r="T233" s="890">
        <v>48170.0</v>
      </c>
      <c r="U233" s="857" t="s">
        <v>107</v>
      </c>
      <c r="V233" s="858"/>
      <c r="W233" s="858" t="str">
        <f t="shared" si="2"/>
        <v>CUENCA ARIAS ZOILA LUCIA CON EL GIRO Abarrotes TIENE CONTRATO VIGENTE SIN NOVEDAD / EXISTE EN EL SISTEMA GAD: si /VIGENCIA DEL CONTRATO 48170 </v>
      </c>
    </row>
    <row r="234" ht="15.75" customHeight="1">
      <c r="A234" s="837" t="s">
        <v>9791</v>
      </c>
      <c r="B234" s="838" t="s">
        <v>9792</v>
      </c>
      <c r="C234" s="838" t="s">
        <v>1603</v>
      </c>
      <c r="D234" s="838" t="s">
        <v>33</v>
      </c>
      <c r="E234" s="838" t="s">
        <v>6843</v>
      </c>
      <c r="F234" s="838" t="s">
        <v>9780</v>
      </c>
      <c r="G234" s="838" t="s">
        <v>5435</v>
      </c>
      <c r="H234" s="838"/>
      <c r="I234" s="839" t="s">
        <v>5437</v>
      </c>
      <c r="J234" s="850"/>
      <c r="K234" s="850"/>
      <c r="L234" s="850"/>
      <c r="M234" s="859">
        <v>235.0</v>
      </c>
      <c r="N234" s="860" t="s">
        <v>9793</v>
      </c>
      <c r="O234" s="860" t="s">
        <v>9794</v>
      </c>
      <c r="P234" s="861">
        <v>235.0</v>
      </c>
      <c r="Q234" s="860" t="s">
        <v>9756</v>
      </c>
      <c r="R234" s="860" t="s">
        <v>9795</v>
      </c>
      <c r="S234" s="855" t="s">
        <v>42</v>
      </c>
      <c r="T234" s="899" t="s">
        <v>8874</v>
      </c>
      <c r="U234" s="857" t="s">
        <v>107</v>
      </c>
      <c r="V234" s="858"/>
      <c r="W234" s="858" t="str">
        <f t="shared" si="2"/>
        <v>LITUMA TIRADO OLGA CATALINA CON EL GIRO Abarrotes TIENE CONTRATO VIGENTE  CERRADO ABANDONADO / EXISTE EN EL SISTEMA GAD: si /VIGENCIA DEL CONTRATO Enero/2016 - Diciembre/2020 </v>
      </c>
    </row>
    <row r="235" ht="15.75" customHeight="1">
      <c r="A235" s="847" t="s">
        <v>9796</v>
      </c>
      <c r="B235" s="848" t="s">
        <v>9797</v>
      </c>
      <c r="C235" s="848" t="s">
        <v>1603</v>
      </c>
      <c r="D235" s="848" t="s">
        <v>33</v>
      </c>
      <c r="E235" s="848" t="s">
        <v>9798</v>
      </c>
      <c r="F235" s="848" t="s">
        <v>9780</v>
      </c>
      <c r="G235" s="848" t="s">
        <v>70</v>
      </c>
      <c r="H235" s="848"/>
      <c r="I235" s="849" t="s">
        <v>5437</v>
      </c>
      <c r="J235" s="850"/>
      <c r="K235" s="850"/>
      <c r="L235" s="850"/>
      <c r="M235" s="862">
        <v>236.0</v>
      </c>
      <c r="N235" s="856" t="s">
        <v>9799</v>
      </c>
      <c r="O235" s="856" t="s">
        <v>9800</v>
      </c>
      <c r="P235" s="863">
        <v>236.0</v>
      </c>
      <c r="Q235" s="856" t="s">
        <v>9756</v>
      </c>
      <c r="R235" s="856" t="s">
        <v>44</v>
      </c>
      <c r="S235" s="855" t="s">
        <v>42</v>
      </c>
      <c r="T235" s="900" t="s">
        <v>1980</v>
      </c>
      <c r="U235" s="900" t="s">
        <v>1980</v>
      </c>
      <c r="V235" s="900" t="s">
        <v>1980</v>
      </c>
      <c r="W235" s="858" t="str">
        <f t="shared" si="2"/>
        <v>BENALCAZAR TORRES SAUL ENRIQUE CON EL GIRO Abarrotes TIENE CONTRATO vacio SIN NOVEDAD / EXISTE EN EL SISTEMA GAD: si /VIGENCIA DEL CONTRATO vacio vacio</v>
      </c>
    </row>
    <row r="236" ht="15.75" customHeight="1">
      <c r="A236" s="837" t="s">
        <v>9801</v>
      </c>
      <c r="B236" s="838" t="s">
        <v>9802</v>
      </c>
      <c r="C236" s="838" t="s">
        <v>9803</v>
      </c>
      <c r="D236" s="838" t="s">
        <v>33</v>
      </c>
      <c r="E236" s="838" t="s">
        <v>6850</v>
      </c>
      <c r="F236" s="838" t="s">
        <v>9780</v>
      </c>
      <c r="G236" s="838" t="s">
        <v>9804</v>
      </c>
      <c r="H236" s="838"/>
      <c r="I236" s="839" t="s">
        <v>5437</v>
      </c>
      <c r="J236" s="850"/>
      <c r="K236" s="850"/>
      <c r="L236" s="850"/>
      <c r="M236" s="862">
        <v>237.0</v>
      </c>
      <c r="N236" s="856" t="s">
        <v>9805</v>
      </c>
      <c r="O236" s="856" t="s">
        <v>9806</v>
      </c>
      <c r="P236" s="863">
        <v>237.0</v>
      </c>
      <c r="Q236" s="856" t="s">
        <v>9756</v>
      </c>
      <c r="R236" s="899" t="s">
        <v>44</v>
      </c>
      <c r="S236" s="855" t="s">
        <v>42</v>
      </c>
      <c r="T236" s="890">
        <v>48170.0</v>
      </c>
      <c r="U236" s="857" t="s">
        <v>107</v>
      </c>
      <c r="V236" s="858"/>
      <c r="W236" s="858" t="str">
        <f t="shared" si="2"/>
        <v>URGILES LLIVIPUMA ROSA ELVIRA CON EL GIRO Abarrotes TIENE CONTRATO VIGENTE SIN NOVEDAD / EXISTE EN EL SISTEMA GAD: si /VIGENCIA DEL CONTRATO 48170 </v>
      </c>
    </row>
    <row r="237" ht="15.75" customHeight="1">
      <c r="A237" s="847" t="s">
        <v>9807</v>
      </c>
      <c r="B237" s="848" t="s">
        <v>9808</v>
      </c>
      <c r="C237" s="848" t="s">
        <v>1603</v>
      </c>
      <c r="D237" s="848" t="s">
        <v>33</v>
      </c>
      <c r="E237" s="848" t="s">
        <v>6858</v>
      </c>
      <c r="F237" s="848" t="s">
        <v>9780</v>
      </c>
      <c r="G237" s="848" t="s">
        <v>6460</v>
      </c>
      <c r="H237" s="848"/>
      <c r="I237" s="849" t="s">
        <v>5437</v>
      </c>
      <c r="J237" s="850"/>
      <c r="K237" s="850"/>
      <c r="L237" s="850"/>
      <c r="M237" s="862">
        <v>238.0</v>
      </c>
      <c r="N237" s="856" t="s">
        <v>9809</v>
      </c>
      <c r="O237" s="856" t="s">
        <v>9810</v>
      </c>
      <c r="P237" s="863">
        <v>238.0</v>
      </c>
      <c r="Q237" s="856" t="s">
        <v>9756</v>
      </c>
      <c r="R237" s="899" t="s">
        <v>44</v>
      </c>
      <c r="S237" s="855" t="s">
        <v>42</v>
      </c>
      <c r="T237" s="904">
        <v>48061.0</v>
      </c>
      <c r="U237" s="857" t="s">
        <v>107</v>
      </c>
      <c r="V237" s="858"/>
      <c r="W237" s="858" t="str">
        <f t="shared" si="2"/>
        <v>GUARTAZACA QUITUIZACA TERESA DE JESUS CON EL GIRO Abarrotes TIENE CONTRATO VIGENTE SIN NOVEDAD / EXISTE EN EL SISTEMA GAD: si /VIGENCIA DEL CONTRATO 48061 </v>
      </c>
    </row>
    <row r="238" ht="15.75" customHeight="1">
      <c r="A238" s="837" t="s">
        <v>9811</v>
      </c>
      <c r="B238" s="838" t="s">
        <v>9812</v>
      </c>
      <c r="C238" s="838" t="s">
        <v>1603</v>
      </c>
      <c r="D238" s="838" t="s">
        <v>33</v>
      </c>
      <c r="E238" s="838" t="s">
        <v>6865</v>
      </c>
      <c r="F238" s="838" t="s">
        <v>9780</v>
      </c>
      <c r="G238" s="838" t="s">
        <v>70</v>
      </c>
      <c r="H238" s="838"/>
      <c r="I238" s="839" t="s">
        <v>44</v>
      </c>
      <c r="J238" s="850"/>
      <c r="K238" s="850"/>
      <c r="L238" s="850"/>
      <c r="M238" s="851">
        <v>239.0</v>
      </c>
      <c r="N238" s="852" t="s">
        <v>9813</v>
      </c>
      <c r="O238" s="852" t="s">
        <v>9814</v>
      </c>
      <c r="P238" s="853">
        <v>239.0</v>
      </c>
      <c r="Q238" s="852" t="s">
        <v>9756</v>
      </c>
      <c r="R238" s="852" t="s">
        <v>44</v>
      </c>
      <c r="S238" s="855" t="s">
        <v>42</v>
      </c>
      <c r="T238" s="905">
        <v>11505.0</v>
      </c>
      <c r="U238" s="857" t="s">
        <v>107</v>
      </c>
      <c r="V238" s="858"/>
      <c r="W238" s="858" t="str">
        <f t="shared" si="2"/>
        <v>PAUCAR PINTADO MARIA ROSARIO CON EL GIRO Abarrotes TIENE CONTRATO VIGENTE SIN NOVEDAD / EXISTE EN EL SISTEMA GAD: si /VIGENCIA DEL CONTRATO 11505 </v>
      </c>
    </row>
    <row r="239" ht="15.75" customHeight="1">
      <c r="A239" s="847" t="s">
        <v>9815</v>
      </c>
      <c r="B239" s="848" t="s">
        <v>9816</v>
      </c>
      <c r="C239" s="848" t="s">
        <v>1603</v>
      </c>
      <c r="D239" s="848" t="s">
        <v>33</v>
      </c>
      <c r="E239" s="848" t="s">
        <v>6873</v>
      </c>
      <c r="F239" s="848" t="s">
        <v>673</v>
      </c>
      <c r="G239" s="848" t="s">
        <v>674</v>
      </c>
      <c r="H239" s="848"/>
      <c r="I239" s="849" t="s">
        <v>44</v>
      </c>
      <c r="J239" s="850"/>
      <c r="K239" s="850"/>
      <c r="L239" s="850"/>
      <c r="M239" s="851">
        <v>240.0</v>
      </c>
      <c r="N239" s="852" t="s">
        <v>9817</v>
      </c>
      <c r="O239" s="852" t="s">
        <v>9818</v>
      </c>
      <c r="P239" s="853">
        <v>240.0</v>
      </c>
      <c r="Q239" s="852" t="s">
        <v>9756</v>
      </c>
      <c r="R239" s="852" t="s">
        <v>99</v>
      </c>
      <c r="S239" s="865" t="s">
        <v>1415</v>
      </c>
      <c r="T239" s="899" t="s">
        <v>9335</v>
      </c>
      <c r="U239" s="857" t="s">
        <v>107</v>
      </c>
      <c r="V239" s="858"/>
      <c r="W239" s="858" t="str">
        <f t="shared" si="2"/>
        <v>PEÑAFIEL MORENO ISMAEL EDUARDO  CON EL GIRO Abarrotes TIENE CONTRATO VIGENTE ATENDIDO POR TERCEROS / EXISTE EN EL SISTEMA GAD: NO /VIGENCIA DEL CONTRATO Febrero/2019 - Enero/2021 </v>
      </c>
    </row>
    <row r="240" ht="15.75" customHeight="1">
      <c r="A240" s="837" t="s">
        <v>9819</v>
      </c>
      <c r="B240" s="838" t="s">
        <v>9820</v>
      </c>
      <c r="C240" s="838" t="s">
        <v>1603</v>
      </c>
      <c r="D240" s="838" t="s">
        <v>33</v>
      </c>
      <c r="E240" s="838" t="s">
        <v>6880</v>
      </c>
      <c r="F240" s="838" t="s">
        <v>9780</v>
      </c>
      <c r="G240" s="838" t="s">
        <v>105</v>
      </c>
      <c r="H240" s="838"/>
      <c r="I240" s="839" t="s">
        <v>44</v>
      </c>
      <c r="J240" s="850"/>
      <c r="K240" s="850"/>
      <c r="L240" s="850"/>
      <c r="M240" s="862">
        <v>241.0</v>
      </c>
      <c r="N240" s="856" t="s">
        <v>9821</v>
      </c>
      <c r="O240" s="856" t="s">
        <v>9822</v>
      </c>
      <c r="P240" s="863">
        <v>241.0</v>
      </c>
      <c r="Q240" s="856" t="s">
        <v>9756</v>
      </c>
      <c r="R240" s="856" t="s">
        <v>44</v>
      </c>
      <c r="S240" s="855" t="s">
        <v>42</v>
      </c>
      <c r="T240" s="899" t="s">
        <v>8874</v>
      </c>
      <c r="U240" s="857" t="s">
        <v>107</v>
      </c>
      <c r="V240" s="858"/>
      <c r="W240" s="858" t="str">
        <f t="shared" si="2"/>
        <v>MORENO YANEZ TERESA YOLANDA CON EL GIRO Abarrotes TIENE CONTRATO VIGENTE SIN NOVEDAD / EXISTE EN EL SISTEMA GAD: si /VIGENCIA DEL CONTRATO Enero/2016 - Diciembre/2020 </v>
      </c>
    </row>
    <row r="241" ht="15.75" customHeight="1">
      <c r="A241" s="847" t="s">
        <v>9823</v>
      </c>
      <c r="B241" s="848" t="s">
        <v>9824</v>
      </c>
      <c r="C241" s="848" t="s">
        <v>1603</v>
      </c>
      <c r="D241" s="848" t="s">
        <v>33</v>
      </c>
      <c r="E241" s="848" t="s">
        <v>9825</v>
      </c>
      <c r="F241" s="848" t="s">
        <v>9767</v>
      </c>
      <c r="G241" s="848" t="s">
        <v>5655</v>
      </c>
      <c r="H241" s="848"/>
      <c r="I241" s="849" t="s">
        <v>44</v>
      </c>
      <c r="J241" s="850"/>
      <c r="K241" s="850"/>
      <c r="L241" s="850"/>
      <c r="M241" s="862">
        <v>242.0</v>
      </c>
      <c r="N241" s="856" t="s">
        <v>9826</v>
      </c>
      <c r="O241" s="856" t="s">
        <v>9827</v>
      </c>
      <c r="P241" s="863">
        <v>242.0</v>
      </c>
      <c r="Q241" s="856" t="s">
        <v>9756</v>
      </c>
      <c r="R241" s="856" t="s">
        <v>44</v>
      </c>
      <c r="S241" s="855" t="s">
        <v>42</v>
      </c>
      <c r="T241" s="899" t="s">
        <v>8874</v>
      </c>
      <c r="U241" s="857" t="s">
        <v>107</v>
      </c>
      <c r="V241" s="858"/>
      <c r="W241" s="858" t="str">
        <f t="shared" si="2"/>
        <v>CEDILLO MATUTE MARIA ALEJANDRINA CON EL GIRO Abarrotes TIENE CONTRATO VIGENTE SIN NOVEDAD / EXISTE EN EL SISTEMA GAD: si /VIGENCIA DEL CONTRATO Enero/2016 - Diciembre/2020 </v>
      </c>
    </row>
    <row r="242" ht="15.75" customHeight="1">
      <c r="A242" s="837" t="s">
        <v>9828</v>
      </c>
      <c r="B242" s="838" t="s">
        <v>9829</v>
      </c>
      <c r="C242" s="838" t="s">
        <v>1603</v>
      </c>
      <c r="D242" s="838" t="s">
        <v>33</v>
      </c>
      <c r="E242" s="838" t="s">
        <v>6886</v>
      </c>
      <c r="F242" s="838" t="s">
        <v>9780</v>
      </c>
      <c r="G242" s="838" t="s">
        <v>5655</v>
      </c>
      <c r="H242" s="838"/>
      <c r="I242" s="839" t="s">
        <v>44</v>
      </c>
      <c r="J242" s="850"/>
      <c r="K242" s="850"/>
      <c r="L242" s="850"/>
      <c r="M242" s="862">
        <v>243.0</v>
      </c>
      <c r="N242" s="856" t="s">
        <v>9830</v>
      </c>
      <c r="O242" s="856" t="s">
        <v>9831</v>
      </c>
      <c r="P242" s="863">
        <v>243.0</v>
      </c>
      <c r="Q242" s="856" t="s">
        <v>9756</v>
      </c>
      <c r="R242" s="856" t="s">
        <v>44</v>
      </c>
      <c r="S242" s="855" t="s">
        <v>42</v>
      </c>
      <c r="T242" s="899" t="s">
        <v>8874</v>
      </c>
      <c r="U242" s="857" t="s">
        <v>107</v>
      </c>
      <c r="V242" s="858"/>
      <c r="W242" s="858" t="str">
        <f t="shared" si="2"/>
        <v>ORELLANA PINOS ROSA ALICIA CON EL GIRO Abarrotes TIENE CONTRATO VIGENTE SIN NOVEDAD / EXISTE EN EL SISTEMA GAD: si /VIGENCIA DEL CONTRATO Enero/2016 - Diciembre/2020 </v>
      </c>
    </row>
    <row r="243" ht="15.75" customHeight="1">
      <c r="A243" s="847" t="s">
        <v>9832</v>
      </c>
      <c r="B243" s="848" t="s">
        <v>9833</v>
      </c>
      <c r="C243" s="848" t="s">
        <v>1603</v>
      </c>
      <c r="D243" s="848" t="s">
        <v>33</v>
      </c>
      <c r="E243" s="848" t="s">
        <v>6893</v>
      </c>
      <c r="F243" s="848" t="s">
        <v>9780</v>
      </c>
      <c r="G243" s="848" t="s">
        <v>829</v>
      </c>
      <c r="H243" s="848"/>
      <c r="I243" s="849" t="s">
        <v>44</v>
      </c>
      <c r="J243" s="850"/>
      <c r="K243" s="850"/>
      <c r="L243" s="850"/>
      <c r="M243" s="862">
        <v>244.0</v>
      </c>
      <c r="N243" s="856" t="s">
        <v>9834</v>
      </c>
      <c r="O243" s="856" t="s">
        <v>9835</v>
      </c>
      <c r="P243" s="863">
        <v>244.0</v>
      </c>
      <c r="Q243" s="856" t="s">
        <v>9756</v>
      </c>
      <c r="R243" s="856" t="s">
        <v>44</v>
      </c>
      <c r="S243" s="855" t="s">
        <v>42</v>
      </c>
      <c r="T243" s="899" t="s">
        <v>8874</v>
      </c>
      <c r="U243" s="857" t="s">
        <v>107</v>
      </c>
      <c r="V243" s="858"/>
      <c r="W243" s="858" t="str">
        <f t="shared" si="2"/>
        <v>ANDRADE ORELLANA MARIA ANGELICA CON EL GIRO Abarrotes TIENE CONTRATO VIGENTE SIN NOVEDAD / EXISTE EN EL SISTEMA GAD: si /VIGENCIA DEL CONTRATO Enero/2016 - Diciembre/2020 </v>
      </c>
    </row>
    <row r="244" ht="15.75" customHeight="1">
      <c r="A244" s="837" t="s">
        <v>9836</v>
      </c>
      <c r="B244" s="838" t="s">
        <v>9837</v>
      </c>
      <c r="C244" s="838" t="s">
        <v>1603</v>
      </c>
      <c r="D244" s="838" t="s">
        <v>33</v>
      </c>
      <c r="E244" s="838" t="s">
        <v>6901</v>
      </c>
      <c r="F244" s="838" t="s">
        <v>9780</v>
      </c>
      <c r="G244" s="838" t="s">
        <v>1176</v>
      </c>
      <c r="H244" s="838"/>
      <c r="I244" s="839" t="s">
        <v>44</v>
      </c>
      <c r="J244" s="850"/>
      <c r="K244" s="850"/>
      <c r="L244" s="850"/>
      <c r="M244" s="851">
        <v>245.0</v>
      </c>
      <c r="N244" s="852" t="s">
        <v>9838</v>
      </c>
      <c r="O244" s="852" t="s">
        <v>9839</v>
      </c>
      <c r="P244" s="853">
        <v>245.0</v>
      </c>
      <c r="Q244" s="852" t="s">
        <v>9756</v>
      </c>
      <c r="R244" s="852" t="s">
        <v>99</v>
      </c>
      <c r="S244" s="855" t="s">
        <v>42</v>
      </c>
      <c r="T244" s="899" t="s">
        <v>8874</v>
      </c>
      <c r="U244" s="857" t="s">
        <v>107</v>
      </c>
      <c r="V244" s="858"/>
      <c r="W244" s="858" t="str">
        <f t="shared" si="2"/>
        <v>TOAPANTA PAUTA MARIA TERESA CON EL GIRO Abarrotes TIENE CONTRATO VIGENTE ATENDIDO POR TERCEROS / EXISTE EN EL SISTEMA GAD: si /VIGENCIA DEL CONTRATO Enero/2016 - Diciembre/2020 </v>
      </c>
    </row>
    <row r="245" ht="15.75" customHeight="1">
      <c r="A245" s="847" t="s">
        <v>9840</v>
      </c>
      <c r="B245" s="848" t="s">
        <v>9841</v>
      </c>
      <c r="C245" s="848" t="s">
        <v>1603</v>
      </c>
      <c r="D245" s="848" t="s">
        <v>33</v>
      </c>
      <c r="E245" s="848" t="s">
        <v>6909</v>
      </c>
      <c r="F245" s="848" t="s">
        <v>9780</v>
      </c>
      <c r="G245" s="848" t="s">
        <v>1176</v>
      </c>
      <c r="H245" s="848"/>
      <c r="I245" s="849" t="s">
        <v>44</v>
      </c>
      <c r="J245" s="850"/>
      <c r="K245" s="850"/>
      <c r="L245" s="850"/>
      <c r="M245" s="862">
        <v>246.0</v>
      </c>
      <c r="N245" s="856" t="s">
        <v>9842</v>
      </c>
      <c r="O245" s="856" t="s">
        <v>9843</v>
      </c>
      <c r="P245" s="863">
        <v>246.0</v>
      </c>
      <c r="Q245" s="856" t="s">
        <v>9756</v>
      </c>
      <c r="R245" s="856" t="s">
        <v>44</v>
      </c>
      <c r="S245" s="855" t="s">
        <v>42</v>
      </c>
      <c r="T245" s="899" t="s">
        <v>8874</v>
      </c>
      <c r="U245" s="857" t="s">
        <v>107</v>
      </c>
      <c r="V245" s="858"/>
      <c r="W245" s="858" t="str">
        <f t="shared" si="2"/>
        <v>OCHOA PAUCAR CRUZ MARGARITA CON EL GIRO Abarrotes TIENE CONTRATO VIGENTE SIN NOVEDAD / EXISTE EN EL SISTEMA GAD: si /VIGENCIA DEL CONTRATO Enero/2016 - Diciembre/2020 </v>
      </c>
    </row>
    <row r="246" ht="15.75" customHeight="1">
      <c r="A246" s="837" t="s">
        <v>9844</v>
      </c>
      <c r="B246" s="838" t="s">
        <v>9845</v>
      </c>
      <c r="C246" s="838" t="s">
        <v>1603</v>
      </c>
      <c r="D246" s="838" t="s">
        <v>33</v>
      </c>
      <c r="E246" s="838" t="s">
        <v>6915</v>
      </c>
      <c r="F246" s="838" t="s">
        <v>9780</v>
      </c>
      <c r="G246" s="906">
        <v>49188.0</v>
      </c>
      <c r="H246" s="838"/>
      <c r="I246" s="849" t="s">
        <v>44</v>
      </c>
      <c r="J246" s="850"/>
      <c r="K246" s="850"/>
      <c r="L246" s="850"/>
      <c r="M246" s="851">
        <v>247.0</v>
      </c>
      <c r="N246" s="852" t="s">
        <v>9846</v>
      </c>
      <c r="O246" s="852" t="s">
        <v>9847</v>
      </c>
      <c r="P246" s="853">
        <v>247.0</v>
      </c>
      <c r="Q246" s="852" t="s">
        <v>9756</v>
      </c>
      <c r="R246" s="852" t="s">
        <v>99</v>
      </c>
      <c r="S246" s="855" t="s">
        <v>42</v>
      </c>
      <c r="T246" s="899" t="s">
        <v>8874</v>
      </c>
      <c r="U246" s="857" t="s">
        <v>107</v>
      </c>
      <c r="V246" s="858"/>
      <c r="W246" s="858" t="str">
        <f t="shared" si="2"/>
        <v>TOAPANTA DEFAZ SEGUNDO PATRICIO CON EL GIRO Abarrotes TIENE CONTRATO VIGENTE ATENDIDO POR TERCEROS / EXISTE EN EL SISTEMA GAD: si /VIGENCIA DEL CONTRATO Enero/2016 - Diciembre/2020 </v>
      </c>
    </row>
    <row r="247" ht="15.75" customHeight="1">
      <c r="A247" s="847" t="s">
        <v>9848</v>
      </c>
      <c r="B247" s="848" t="s">
        <v>9849</v>
      </c>
      <c r="C247" s="848" t="s">
        <v>1603</v>
      </c>
      <c r="D247" s="848" t="s">
        <v>33</v>
      </c>
      <c r="E247" s="848" t="s">
        <v>6923</v>
      </c>
      <c r="F247" s="848" t="s">
        <v>9780</v>
      </c>
      <c r="G247" s="848" t="s">
        <v>9850</v>
      </c>
      <c r="H247" s="848"/>
      <c r="J247" s="850"/>
      <c r="K247" s="850"/>
      <c r="L247" s="850"/>
      <c r="M247" s="862">
        <v>248.0</v>
      </c>
      <c r="N247" s="856" t="s">
        <v>9851</v>
      </c>
      <c r="O247" s="856" t="s">
        <v>9852</v>
      </c>
      <c r="P247" s="863">
        <v>248.0</v>
      </c>
      <c r="Q247" s="856" t="s">
        <v>9756</v>
      </c>
      <c r="R247" s="856" t="s">
        <v>44</v>
      </c>
      <c r="S247" s="855" t="s">
        <v>42</v>
      </c>
      <c r="T247" s="899" t="s">
        <v>8874</v>
      </c>
      <c r="U247" s="857" t="s">
        <v>107</v>
      </c>
      <c r="V247" s="858"/>
      <c r="W247" s="858" t="str">
        <f t="shared" si="2"/>
        <v>AGUIRRE GORDILLO GALO HUMBERTO CON EL GIRO Abarrotes TIENE CONTRATO VIGENTE SIN NOVEDAD / EXISTE EN EL SISTEMA GAD: si /VIGENCIA DEL CONTRATO Enero/2016 - Diciembre/2020 </v>
      </c>
    </row>
    <row r="248" ht="15.75" customHeight="1">
      <c r="A248" s="837" t="s">
        <v>9853</v>
      </c>
      <c r="B248" s="838" t="s">
        <v>9854</v>
      </c>
      <c r="C248" s="838" t="s">
        <v>1603</v>
      </c>
      <c r="D248" s="838" t="s">
        <v>33</v>
      </c>
      <c r="E248" s="838" t="s">
        <v>6927</v>
      </c>
      <c r="F248" s="838" t="s">
        <v>9780</v>
      </c>
      <c r="G248" s="838" t="s">
        <v>8871</v>
      </c>
      <c r="H248" s="838"/>
      <c r="I248" s="839" t="s">
        <v>8942</v>
      </c>
      <c r="J248" s="850"/>
      <c r="K248" s="850"/>
      <c r="L248" s="850"/>
      <c r="M248" s="862">
        <v>249.0</v>
      </c>
      <c r="N248" s="856" t="s">
        <v>9855</v>
      </c>
      <c r="O248" s="856" t="s">
        <v>9856</v>
      </c>
      <c r="P248" s="863">
        <v>249.0</v>
      </c>
      <c r="Q248" s="856" t="s">
        <v>9756</v>
      </c>
      <c r="R248" s="856" t="s">
        <v>44</v>
      </c>
      <c r="S248" s="855" t="s">
        <v>42</v>
      </c>
      <c r="T248" s="899" t="s">
        <v>8874</v>
      </c>
      <c r="U248" s="857" t="s">
        <v>107</v>
      </c>
      <c r="V248" s="858"/>
      <c r="W248" s="858" t="str">
        <f t="shared" si="2"/>
        <v>CALDAS VASQUEZ PABLO FERNANDO CON EL GIRO Abarrotes TIENE CONTRATO VIGENTE SIN NOVEDAD / EXISTE EN EL SISTEMA GAD: si /VIGENCIA DEL CONTRATO Enero/2016 - Diciembre/2020 </v>
      </c>
    </row>
    <row r="249" ht="15.75" customHeight="1">
      <c r="A249" s="847" t="s">
        <v>9857</v>
      </c>
      <c r="B249" s="848" t="s">
        <v>9858</v>
      </c>
      <c r="C249" s="848" t="s">
        <v>1603</v>
      </c>
      <c r="D249" s="848" t="s">
        <v>33</v>
      </c>
      <c r="E249" s="848" t="s">
        <v>6938</v>
      </c>
      <c r="F249" s="848" t="s">
        <v>9780</v>
      </c>
      <c r="G249" s="848" t="s">
        <v>9180</v>
      </c>
      <c r="H249" s="848"/>
      <c r="I249" s="849" t="s">
        <v>44</v>
      </c>
      <c r="J249" s="850"/>
      <c r="K249" s="850"/>
      <c r="L249" s="850"/>
      <c r="M249" s="851">
        <v>250.0</v>
      </c>
      <c r="N249" s="852" t="s">
        <v>9859</v>
      </c>
      <c r="O249" s="852" t="s">
        <v>9860</v>
      </c>
      <c r="P249" s="853">
        <v>250.0</v>
      </c>
      <c r="Q249" s="852" t="s">
        <v>9861</v>
      </c>
      <c r="R249" s="852" t="s">
        <v>99</v>
      </c>
      <c r="S249" s="855" t="s">
        <v>42</v>
      </c>
      <c r="T249" s="899" t="s">
        <v>9862</v>
      </c>
      <c r="U249" s="857" t="s">
        <v>107</v>
      </c>
      <c r="V249" s="858"/>
      <c r="W249" s="858" t="str">
        <f t="shared" si="2"/>
        <v>VASQUEZ LOPEZ EMILIA CARMELINA CON EL GIRO Platicos y desechables  TIENE CONTRATO VIGENTE ATENDIDO POR TERCEROS / EXISTE EN EL SISTEMA GAD: si /VIGENCIA DEL CONTRATO DIC-2018-DIC-2020 </v>
      </c>
    </row>
    <row r="250" ht="15.75" customHeight="1">
      <c r="A250" s="837" t="s">
        <v>9863</v>
      </c>
      <c r="B250" s="838" t="s">
        <v>9864</v>
      </c>
      <c r="C250" s="838" t="s">
        <v>1603</v>
      </c>
      <c r="D250" s="838" t="s">
        <v>33</v>
      </c>
      <c r="E250" s="838" t="s">
        <v>6945</v>
      </c>
      <c r="F250" s="838" t="s">
        <v>9780</v>
      </c>
      <c r="G250" s="838" t="s">
        <v>9180</v>
      </c>
      <c r="H250" s="838"/>
      <c r="I250" s="839" t="s">
        <v>44</v>
      </c>
      <c r="J250" s="850"/>
      <c r="K250" s="850"/>
      <c r="L250" s="850"/>
      <c r="M250" s="862">
        <v>251.0</v>
      </c>
      <c r="N250" s="856" t="s">
        <v>9865</v>
      </c>
      <c r="O250" s="856" t="s">
        <v>9866</v>
      </c>
      <c r="P250" s="863">
        <v>251.0</v>
      </c>
      <c r="Q250" s="856" t="s">
        <v>9756</v>
      </c>
      <c r="R250" s="856" t="s">
        <v>44</v>
      </c>
      <c r="S250" s="855" t="s">
        <v>42</v>
      </c>
      <c r="T250" s="899" t="s">
        <v>9867</v>
      </c>
      <c r="U250" s="857" t="s">
        <v>107</v>
      </c>
      <c r="V250" s="858"/>
      <c r="W250" s="858" t="str">
        <f t="shared" si="2"/>
        <v>ABAD OCHOA JOHANNA ELIZABETH CON EL GIRO Abarrotes TIENE CONTRATO VIGENTE SIN NOVEDAD / EXISTE EN EL SISTEMA GAD: si /VIGENCIA DEL CONTRATO Octubre/2018 - Septiembre/2020 </v>
      </c>
    </row>
    <row r="251" ht="15.75" customHeight="1">
      <c r="A251" s="847" t="s">
        <v>9868</v>
      </c>
      <c r="B251" s="848" t="s">
        <v>9869</v>
      </c>
      <c r="C251" s="848" t="s">
        <v>3976</v>
      </c>
      <c r="D251" s="848" t="s">
        <v>33</v>
      </c>
      <c r="E251" s="848" t="s">
        <v>6951</v>
      </c>
      <c r="F251" s="848" t="s">
        <v>9780</v>
      </c>
      <c r="G251" s="848" t="s">
        <v>9180</v>
      </c>
      <c r="H251" s="848"/>
      <c r="I251" s="849" t="s">
        <v>44</v>
      </c>
      <c r="J251" s="850"/>
      <c r="K251" s="850"/>
      <c r="L251" s="850"/>
      <c r="M251" s="862">
        <v>252.0</v>
      </c>
      <c r="N251" s="856" t="s">
        <v>9870</v>
      </c>
      <c r="O251" s="856" t="s">
        <v>9871</v>
      </c>
      <c r="P251" s="863">
        <v>252.0</v>
      </c>
      <c r="Q251" s="856" t="s">
        <v>9756</v>
      </c>
      <c r="R251" s="856" t="s">
        <v>44</v>
      </c>
      <c r="S251" s="855" t="s">
        <v>42</v>
      </c>
      <c r="T251" s="899" t="s">
        <v>9867</v>
      </c>
      <c r="U251" s="857" t="s">
        <v>107</v>
      </c>
      <c r="V251" s="858"/>
      <c r="W251" s="858" t="str">
        <f t="shared" si="2"/>
        <v>VANEGAS ARIAS MIGUEL ALBERTO CON EL GIRO Abarrotes TIENE CONTRATO VIGENTE SIN NOVEDAD / EXISTE EN EL SISTEMA GAD: si /VIGENCIA DEL CONTRATO Octubre/2018 - Septiembre/2020 </v>
      </c>
    </row>
    <row r="252" ht="15.75" customHeight="1">
      <c r="A252" s="837" t="s">
        <v>9872</v>
      </c>
      <c r="B252" s="838" t="s">
        <v>9873</v>
      </c>
      <c r="C252" s="838" t="s">
        <v>9874</v>
      </c>
      <c r="D252" s="838" t="s">
        <v>33</v>
      </c>
      <c r="E252" s="838" t="s">
        <v>6958</v>
      </c>
      <c r="F252" s="838" t="s">
        <v>9767</v>
      </c>
      <c r="G252" s="838" t="s">
        <v>70</v>
      </c>
      <c r="H252" s="838"/>
      <c r="I252" s="839" t="s">
        <v>44</v>
      </c>
      <c r="J252" s="850"/>
      <c r="K252" s="850"/>
      <c r="L252" s="850"/>
      <c r="M252" s="862">
        <v>253.0</v>
      </c>
      <c r="N252" s="856" t="s">
        <v>9875</v>
      </c>
      <c r="O252" s="856" t="s">
        <v>9876</v>
      </c>
      <c r="P252" s="863">
        <v>253.0</v>
      </c>
      <c r="Q252" s="856" t="s">
        <v>9756</v>
      </c>
      <c r="R252" s="856" t="s">
        <v>9412</v>
      </c>
      <c r="S252" s="855" t="s">
        <v>42</v>
      </c>
      <c r="T252" s="899" t="s">
        <v>8874</v>
      </c>
      <c r="U252" s="857" t="s">
        <v>107</v>
      </c>
      <c r="V252" s="858"/>
      <c r="W252" s="858" t="str">
        <f t="shared" si="2"/>
        <v>ARIZAGA VALDIVIEZO LIGIA LEONOR CON EL GIRO Abarrotes TIENE CONTRATO VIGENTE SIN NOVEDAD  / EXISTE EN EL SISTEMA GAD: si /VIGENCIA DEL CONTRATO Enero/2016 - Diciembre/2020 </v>
      </c>
    </row>
    <row r="253" ht="15.75" customHeight="1">
      <c r="A253" s="893" t="s">
        <v>9877</v>
      </c>
      <c r="B253" s="874" t="s">
        <v>9878</v>
      </c>
      <c r="C253" s="874" t="s">
        <v>4228</v>
      </c>
      <c r="D253" s="874" t="s">
        <v>9</v>
      </c>
      <c r="E253" s="874" t="s">
        <v>6966</v>
      </c>
      <c r="F253" s="874" t="s">
        <v>9879</v>
      </c>
      <c r="G253" s="874" t="s">
        <v>9531</v>
      </c>
      <c r="H253" s="848"/>
      <c r="I253" s="849" t="s">
        <v>44</v>
      </c>
      <c r="J253" s="907" t="s">
        <v>9880</v>
      </c>
      <c r="K253" s="850"/>
      <c r="L253" s="850"/>
      <c r="M253" s="862">
        <v>254.0</v>
      </c>
      <c r="N253" s="856" t="s">
        <v>9881</v>
      </c>
      <c r="O253" s="856" t="s">
        <v>9882</v>
      </c>
      <c r="P253" s="863">
        <v>254.0</v>
      </c>
      <c r="Q253" s="856" t="s">
        <v>9756</v>
      </c>
      <c r="R253" s="856" t="s">
        <v>44</v>
      </c>
      <c r="S253" s="855" t="s">
        <v>42</v>
      </c>
      <c r="T253" s="900" t="s">
        <v>9404</v>
      </c>
      <c r="U253" s="902" t="s">
        <v>107</v>
      </c>
      <c r="V253" s="858" t="s">
        <v>8596</v>
      </c>
      <c r="W253" s="858" t="str">
        <f t="shared" si="2"/>
        <v>PAÑI UGUÑA ANA BEATRIZ  CON EL GIRO Abarrotes TIENE CONTRATO VIGENTE SIN NOVEDAD / EXISTE EN EL SISTEMA GAD: si /VIGENCIA DEL CONTRATO jun-2018-jun-2020 vigente</v>
      </c>
    </row>
    <row r="254" ht="15.75" customHeight="1">
      <c r="A254" s="837" t="s">
        <v>9883</v>
      </c>
      <c r="B254" s="838" t="s">
        <v>9884</v>
      </c>
      <c r="C254" s="838" t="s">
        <v>1603</v>
      </c>
      <c r="D254" s="838" t="s">
        <v>33</v>
      </c>
      <c r="E254" s="838" t="s">
        <v>6973</v>
      </c>
      <c r="F254" s="838" t="s">
        <v>9780</v>
      </c>
      <c r="G254" s="838" t="s">
        <v>8871</v>
      </c>
      <c r="H254" s="838"/>
      <c r="I254" s="839" t="s">
        <v>9885</v>
      </c>
      <c r="J254" s="840"/>
      <c r="K254" s="840"/>
      <c r="L254" s="840"/>
      <c r="M254" s="862">
        <v>255.0</v>
      </c>
      <c r="N254" s="856" t="s">
        <v>9886</v>
      </c>
      <c r="O254" s="856" t="s">
        <v>9887</v>
      </c>
      <c r="P254" s="863">
        <v>255.0</v>
      </c>
      <c r="Q254" s="856" t="s">
        <v>9756</v>
      </c>
      <c r="R254" s="856" t="s">
        <v>44</v>
      </c>
      <c r="S254" s="855" t="s">
        <v>42</v>
      </c>
      <c r="T254" s="899" t="s">
        <v>7310</v>
      </c>
      <c r="U254" s="857" t="s">
        <v>107</v>
      </c>
      <c r="V254" s="858"/>
      <c r="W254" s="858" t="str">
        <f t="shared" si="2"/>
        <v>CUMBE SORIA WILSON ADRIAN CON EL GIRO Abarrotes TIENE CONTRATO VIGENTE SIN NOVEDAD / EXISTE EN EL SISTEMA GAD: si /VIGENCIA DEL CONTRATO Febrero/2018-Enero/2020 </v>
      </c>
    </row>
    <row r="255" ht="15.75" customHeight="1">
      <c r="A255" s="847" t="s">
        <v>9888</v>
      </c>
      <c r="B255" s="848" t="s">
        <v>9889</v>
      </c>
      <c r="C255" s="848" t="s">
        <v>1603</v>
      </c>
      <c r="D255" s="848" t="s">
        <v>33</v>
      </c>
      <c r="E255" s="848" t="s">
        <v>6981</v>
      </c>
      <c r="F255" s="848" t="s">
        <v>9780</v>
      </c>
      <c r="G255" s="848" t="s">
        <v>6460</v>
      </c>
      <c r="H255" s="848"/>
      <c r="I255" s="849" t="s">
        <v>9890</v>
      </c>
      <c r="J255" s="840"/>
      <c r="K255" s="840"/>
      <c r="L255" s="840"/>
      <c r="M255" s="859">
        <v>256.0</v>
      </c>
      <c r="N255" s="860" t="s">
        <v>9891</v>
      </c>
      <c r="O255" s="860" t="s">
        <v>9892</v>
      </c>
      <c r="P255" s="861">
        <v>256.0</v>
      </c>
      <c r="Q255" s="860" t="s">
        <v>869</v>
      </c>
      <c r="R255" s="860" t="s">
        <v>9686</v>
      </c>
      <c r="S255" s="855" t="s">
        <v>42</v>
      </c>
      <c r="T255" s="899" t="s">
        <v>9539</v>
      </c>
      <c r="U255" s="857" t="s">
        <v>107</v>
      </c>
      <c r="V255" s="858"/>
      <c r="W255" s="858" t="str">
        <f t="shared" si="2"/>
        <v>TAPIA FARFAN MARTHA BEATRIZ CON EL GIRO Gabinete de Belleza TIENE CONTRATO VIGENTE CERRADO ATENDIDO Y OCUPADO POR LOS VECINOS / EXISTE EN EL SISTEMA GAD: si /VIGENCIA DEL CONTRATO JUL-2018-JUL-2020 </v>
      </c>
    </row>
    <row r="256" ht="15.75" customHeight="1">
      <c r="A256" s="837" t="s">
        <v>9893</v>
      </c>
      <c r="B256" s="838" t="s">
        <v>9894</v>
      </c>
      <c r="C256" s="838" t="s">
        <v>1603</v>
      </c>
      <c r="D256" s="838" t="s">
        <v>33</v>
      </c>
      <c r="E256" s="838" t="s">
        <v>6989</v>
      </c>
      <c r="F256" s="838" t="s">
        <v>9780</v>
      </c>
      <c r="G256" s="838" t="s">
        <v>6460</v>
      </c>
      <c r="H256" s="838"/>
      <c r="I256" s="839" t="s">
        <v>99</v>
      </c>
      <c r="J256" s="840"/>
      <c r="K256" s="840"/>
      <c r="L256" s="840"/>
      <c r="M256" s="859">
        <v>257.0</v>
      </c>
      <c r="N256" s="860" t="s">
        <v>9895</v>
      </c>
      <c r="O256" s="860" t="s">
        <v>9896</v>
      </c>
      <c r="P256" s="861">
        <v>257.0</v>
      </c>
      <c r="Q256" s="860" t="s">
        <v>775</v>
      </c>
      <c r="R256" s="860" t="s">
        <v>9686</v>
      </c>
      <c r="S256" s="855" t="s">
        <v>42</v>
      </c>
      <c r="T256" s="890">
        <v>48170.0</v>
      </c>
      <c r="U256" s="857" t="s">
        <v>107</v>
      </c>
      <c r="V256" s="858"/>
      <c r="W256" s="858" t="str">
        <f t="shared" si="2"/>
        <v>MERCHAN TORRES KLEVER RODRIGO CON EL GIRO Bazar TIENE CONTRATO VIGENTE CERRADO ATENDIDO Y OCUPADO POR LOS VECINOS / EXISTE EN EL SISTEMA GAD: si /VIGENCIA DEL CONTRATO 48170 </v>
      </c>
    </row>
    <row r="257" ht="15.75" customHeight="1">
      <c r="A257" s="847" t="s">
        <v>9897</v>
      </c>
      <c r="B257" s="848" t="s">
        <v>9898</v>
      </c>
      <c r="C257" s="848" t="s">
        <v>798</v>
      </c>
      <c r="D257" s="848" t="s">
        <v>33</v>
      </c>
      <c r="E257" s="848" t="s">
        <v>6995</v>
      </c>
      <c r="F257" s="848" t="s">
        <v>35</v>
      </c>
      <c r="G257" s="848" t="s">
        <v>122</v>
      </c>
      <c r="H257" s="848"/>
      <c r="I257" s="849" t="s">
        <v>44</v>
      </c>
      <c r="J257" s="850"/>
      <c r="K257" s="850"/>
      <c r="L257" s="850"/>
      <c r="M257" s="859">
        <v>258.0</v>
      </c>
      <c r="N257" s="852" t="s">
        <v>9899</v>
      </c>
      <c r="O257" s="852" t="s">
        <v>9900</v>
      </c>
      <c r="P257" s="853">
        <v>258.0</v>
      </c>
      <c r="Q257" s="852" t="s">
        <v>869</v>
      </c>
      <c r="R257" s="852" t="s">
        <v>9901</v>
      </c>
      <c r="S257" s="855" t="s">
        <v>42</v>
      </c>
      <c r="T257" s="899" t="s">
        <v>9539</v>
      </c>
      <c r="U257" s="857" t="s">
        <v>107</v>
      </c>
      <c r="V257" s="858"/>
      <c r="W257" s="858" t="str">
        <f t="shared" si="2"/>
        <v>TAPIA FARFAN LOURDES ISABEL CON EL GIRO Gabinete de Belleza TIENE CONTRATO VIGENTE ATENDIDO POR TERCEROS SE PRESUME ARRIENDO / EXISTE EN EL SISTEMA GAD: si /VIGENCIA DEL CONTRATO JUL-2018-JUL-2020 </v>
      </c>
    </row>
    <row r="258" ht="15.75" customHeight="1">
      <c r="A258" s="837" t="s">
        <v>9902</v>
      </c>
      <c r="B258" s="838" t="s">
        <v>9903</v>
      </c>
      <c r="C258" s="838" t="s">
        <v>224</v>
      </c>
      <c r="D258" s="838" t="s">
        <v>33</v>
      </c>
      <c r="E258" s="838" t="s">
        <v>7002</v>
      </c>
      <c r="F258" s="838" t="s">
        <v>35</v>
      </c>
      <c r="G258" s="838" t="s">
        <v>70</v>
      </c>
      <c r="H258" s="838"/>
      <c r="I258" s="839" t="s">
        <v>5437</v>
      </c>
      <c r="J258" s="850"/>
      <c r="K258" s="850"/>
      <c r="L258" s="850"/>
      <c r="M258" s="859">
        <v>259.0</v>
      </c>
      <c r="N258" s="852" t="s">
        <v>9904</v>
      </c>
      <c r="O258" s="852" t="s">
        <v>9905</v>
      </c>
      <c r="P258" s="853">
        <v>259.0</v>
      </c>
      <c r="Q258" s="852" t="s">
        <v>775</v>
      </c>
      <c r="R258" s="852" t="s">
        <v>9901</v>
      </c>
      <c r="S258" s="865" t="s">
        <v>1415</v>
      </c>
      <c r="T258" s="899" t="s">
        <v>9516</v>
      </c>
      <c r="U258" s="857" t="s">
        <v>107</v>
      </c>
      <c r="V258" s="858" t="s">
        <v>9906</v>
      </c>
      <c r="W258" s="858" t="str">
        <f t="shared" si="2"/>
        <v>MELGAR TAPIA TATIANA PATRICIA CON EL GIRO Bazar TIENE CONTRATO VIGENTE ATENDIDO POR TERCEROS SE PRESUME ARRIENDO / EXISTE EN EL SISTEMA GAD: NO /VIGENCIA DEL CONTRATO FEB-2019-FEB-2021 REVISAR CARTA DE PAGO</v>
      </c>
    </row>
    <row r="259" ht="15.75" customHeight="1">
      <c r="A259" s="847" t="s">
        <v>9907</v>
      </c>
      <c r="B259" s="848" t="s">
        <v>9908</v>
      </c>
      <c r="C259" s="848" t="s">
        <v>798</v>
      </c>
      <c r="D259" s="848" t="s">
        <v>33</v>
      </c>
      <c r="E259" s="848" t="s">
        <v>7009</v>
      </c>
      <c r="F259" s="848" t="s">
        <v>35</v>
      </c>
      <c r="G259" s="848" t="s">
        <v>9180</v>
      </c>
      <c r="H259" s="848"/>
      <c r="I259" s="849" t="s">
        <v>9769</v>
      </c>
      <c r="J259" s="850"/>
      <c r="K259" s="850"/>
      <c r="L259" s="850"/>
      <c r="M259" s="859">
        <v>260.0</v>
      </c>
      <c r="N259" s="856" t="s">
        <v>9909</v>
      </c>
      <c r="O259" s="856" t="s">
        <v>9910</v>
      </c>
      <c r="P259" s="863">
        <v>260.0</v>
      </c>
      <c r="Q259" s="856" t="s">
        <v>9911</v>
      </c>
      <c r="R259" s="856" t="s">
        <v>44</v>
      </c>
      <c r="S259" s="855" t="s">
        <v>42</v>
      </c>
      <c r="T259" s="900" t="s">
        <v>8997</v>
      </c>
      <c r="U259" s="866" t="s">
        <v>41</v>
      </c>
      <c r="V259" s="858"/>
      <c r="W259" s="858" t="str">
        <f t="shared" si="2"/>
        <v>GUNCAY RAMIREZ MARIA FERNANDA  CON EL GIRO Cabinas Telefónicas TIENE CONTRATO CADUCADO SIN NOVEDAD / EXISTE EN EL SISTEMA GAD: si /VIGENCIA DEL CONTRATO Diciembre/2016 - Noviembre/2018 </v>
      </c>
    </row>
    <row r="260" ht="15.75" customHeight="1">
      <c r="A260" s="837" t="s">
        <v>9912</v>
      </c>
      <c r="B260" s="838" t="s">
        <v>9913</v>
      </c>
      <c r="C260" s="838" t="s">
        <v>224</v>
      </c>
      <c r="D260" s="838" t="s">
        <v>33</v>
      </c>
      <c r="E260" s="838" t="s">
        <v>7018</v>
      </c>
      <c r="F260" s="838" t="s">
        <v>35</v>
      </c>
      <c r="G260" s="838" t="s">
        <v>6199</v>
      </c>
      <c r="H260" s="838"/>
      <c r="I260" s="839" t="s">
        <v>5437</v>
      </c>
      <c r="J260" s="850"/>
      <c r="K260" s="850"/>
      <c r="L260" s="850"/>
      <c r="M260" s="859">
        <v>261.0</v>
      </c>
      <c r="N260" s="856" t="s">
        <v>9914</v>
      </c>
      <c r="O260" s="856" t="s">
        <v>9915</v>
      </c>
      <c r="P260" s="863">
        <v>261.0</v>
      </c>
      <c r="Q260" s="856" t="s">
        <v>9916</v>
      </c>
      <c r="R260" s="856" t="s">
        <v>44</v>
      </c>
      <c r="S260" s="855" t="s">
        <v>42</v>
      </c>
      <c r="T260" s="900" t="s">
        <v>9734</v>
      </c>
      <c r="U260" s="902"/>
      <c r="V260" s="858" t="s">
        <v>9917</v>
      </c>
      <c r="W260" s="858" t="str">
        <f t="shared" si="2"/>
        <v>LOJANO CHIMBO AIDA BEATRIZ CON EL GIRO Bordados de ropa TIENE CONTRATO  SIN NOVEDAD / EXISTE EN EL SISTEMA GAD: si /VIGENCIA DEL CONTRATO Julio/2017 - Junio/2019 caducado</v>
      </c>
    </row>
    <row r="261" ht="15.75" customHeight="1">
      <c r="A261" s="847" t="s">
        <v>9918</v>
      </c>
      <c r="B261" s="848" t="s">
        <v>9919</v>
      </c>
      <c r="C261" s="848" t="s">
        <v>7335</v>
      </c>
      <c r="D261" s="848" t="s">
        <v>33</v>
      </c>
      <c r="E261" s="848" t="s">
        <v>7027</v>
      </c>
      <c r="F261" s="848" t="s">
        <v>9780</v>
      </c>
      <c r="G261" s="848" t="s">
        <v>5655</v>
      </c>
      <c r="H261" s="848"/>
      <c r="I261" s="849" t="s">
        <v>44</v>
      </c>
      <c r="J261" s="850"/>
      <c r="K261" s="850"/>
      <c r="L261" s="850"/>
      <c r="M261" s="859">
        <v>262.0</v>
      </c>
      <c r="N261" s="860" t="s">
        <v>9920</v>
      </c>
      <c r="O261" s="860" t="s">
        <v>9921</v>
      </c>
      <c r="P261" s="861">
        <v>262.0</v>
      </c>
      <c r="Q261" s="860" t="s">
        <v>869</v>
      </c>
      <c r="R261" s="860" t="s">
        <v>9922</v>
      </c>
      <c r="S261" s="855" t="s">
        <v>42</v>
      </c>
      <c r="T261" s="899" t="s">
        <v>9923</v>
      </c>
      <c r="U261" s="857" t="s">
        <v>107</v>
      </c>
      <c r="V261" s="858"/>
      <c r="W261" s="858" t="str">
        <f t="shared" si="2"/>
        <v>CHIMBO SASAGUAY AIDA ROCIO  CON EL GIRO Gabinete de Belleza TIENE CONTRATO VIGENTE CERRADO ABANDONO  / EXISTE EN EL SISTEMA GAD: si /VIGENCIA DEL CONTRATO Septiembre/2018 - Agosto/2020 </v>
      </c>
    </row>
    <row r="262" ht="15.75" customHeight="1">
      <c r="A262" s="837" t="s">
        <v>9924</v>
      </c>
      <c r="B262" s="838" t="s">
        <v>9925</v>
      </c>
      <c r="C262" s="838" t="s">
        <v>52</v>
      </c>
      <c r="D262" s="838" t="s">
        <v>33</v>
      </c>
      <c r="E262" s="838" t="s">
        <v>7038</v>
      </c>
      <c r="F262" s="838" t="s">
        <v>9767</v>
      </c>
      <c r="G262" s="838" t="s">
        <v>6460</v>
      </c>
      <c r="H262" s="838"/>
      <c r="I262" s="839" t="s">
        <v>44</v>
      </c>
      <c r="J262" s="850"/>
      <c r="K262" s="850"/>
      <c r="L262" s="850"/>
      <c r="M262" s="859">
        <v>263.0</v>
      </c>
      <c r="N262" s="860" t="s">
        <v>9926</v>
      </c>
      <c r="O262" s="860" t="s">
        <v>9927</v>
      </c>
      <c r="P262" s="861">
        <v>263.0</v>
      </c>
      <c r="Q262" s="860" t="s">
        <v>9756</v>
      </c>
      <c r="R262" s="860" t="s">
        <v>9928</v>
      </c>
      <c r="S262" s="855" t="s">
        <v>42</v>
      </c>
      <c r="T262" s="890">
        <v>48170.0</v>
      </c>
      <c r="U262" s="857" t="s">
        <v>107</v>
      </c>
      <c r="V262" s="858"/>
      <c r="W262" s="858" t="str">
        <f t="shared" si="2"/>
        <v>SALAZAR MOROCHO MANUEL ARIOSTO CON EL GIRO Abarrotes TIENE CONTRATO VIGENTE CERRADO ABANDONO BODEGA VECINAL / EXISTE EN EL SISTEMA GAD: si /VIGENCIA DEL CONTRATO 48170 </v>
      </c>
    </row>
    <row r="263" ht="15.75" customHeight="1">
      <c r="A263" s="847" t="s">
        <v>9929</v>
      </c>
      <c r="B263" s="848" t="s">
        <v>9930</v>
      </c>
      <c r="C263" s="848" t="s">
        <v>798</v>
      </c>
      <c r="D263" s="848" t="s">
        <v>33</v>
      </c>
      <c r="E263" s="848" t="s">
        <v>7046</v>
      </c>
      <c r="F263" s="848" t="s">
        <v>35</v>
      </c>
      <c r="G263" s="848" t="s">
        <v>337</v>
      </c>
      <c r="H263" s="848"/>
      <c r="I263" s="849" t="s">
        <v>9769</v>
      </c>
      <c r="J263" s="840" t="s">
        <v>9931</v>
      </c>
      <c r="K263" s="840"/>
      <c r="L263" s="840"/>
      <c r="M263" s="859">
        <v>264.0</v>
      </c>
      <c r="N263" s="856" t="s">
        <v>9932</v>
      </c>
      <c r="O263" s="856" t="s">
        <v>9933</v>
      </c>
      <c r="P263" s="863">
        <v>264.0</v>
      </c>
      <c r="Q263" s="856" t="s">
        <v>9756</v>
      </c>
      <c r="R263" s="856" t="s">
        <v>44</v>
      </c>
      <c r="S263" s="855" t="s">
        <v>42</v>
      </c>
      <c r="T263" s="890">
        <v>48170.0</v>
      </c>
      <c r="U263" s="857" t="s">
        <v>107</v>
      </c>
      <c r="V263" s="858"/>
      <c r="W263" s="858" t="str">
        <f t="shared" si="2"/>
        <v>LLIVISACA VALLADARES DOLORES EULALIA CON EL GIRO Abarrotes TIENE CONTRATO VIGENTE SIN NOVEDAD / EXISTE EN EL SISTEMA GAD: si /VIGENCIA DEL CONTRATO 48170 </v>
      </c>
    </row>
    <row r="264" ht="15.75" customHeight="1">
      <c r="A264" s="837" t="s">
        <v>9934</v>
      </c>
      <c r="B264" s="838" t="s">
        <v>9935</v>
      </c>
      <c r="C264" s="838" t="s">
        <v>1603</v>
      </c>
      <c r="D264" s="838" t="s">
        <v>33</v>
      </c>
      <c r="E264" s="838" t="s">
        <v>9936</v>
      </c>
      <c r="F264" s="838" t="s">
        <v>9780</v>
      </c>
      <c r="G264" s="838" t="s">
        <v>70</v>
      </c>
      <c r="H264" s="838"/>
      <c r="I264" s="839" t="s">
        <v>44</v>
      </c>
      <c r="J264" s="908"/>
      <c r="K264" s="908"/>
      <c r="L264" s="908"/>
      <c r="M264" s="859">
        <v>265.0</v>
      </c>
      <c r="N264" s="856" t="s">
        <v>9937</v>
      </c>
      <c r="O264" s="856" t="s">
        <v>9938</v>
      </c>
      <c r="P264" s="863">
        <v>265.0</v>
      </c>
      <c r="Q264" s="856" t="s">
        <v>9756</v>
      </c>
      <c r="R264" s="856" t="s">
        <v>44</v>
      </c>
      <c r="S264" s="855" t="s">
        <v>42</v>
      </c>
      <c r="T264" s="899" t="s">
        <v>8874</v>
      </c>
      <c r="U264" s="857" t="s">
        <v>107</v>
      </c>
      <c r="V264" s="858"/>
      <c r="W264" s="858" t="str">
        <f t="shared" si="2"/>
        <v>SANMARTIN RAMON LUIS ARMANGEL CON EL GIRO Abarrotes TIENE CONTRATO VIGENTE SIN NOVEDAD / EXISTE EN EL SISTEMA GAD: si /VIGENCIA DEL CONTRATO Enero/2016 - Diciembre/2020 </v>
      </c>
    </row>
    <row r="265" ht="15.75" customHeight="1">
      <c r="A265" s="847" t="s">
        <v>9939</v>
      </c>
      <c r="B265" s="848" t="s">
        <v>9940</v>
      </c>
      <c r="C265" s="848" t="s">
        <v>1603</v>
      </c>
      <c r="D265" s="848" t="s">
        <v>33</v>
      </c>
      <c r="E265" s="848" t="s">
        <v>9941</v>
      </c>
      <c r="F265" s="848" t="s">
        <v>9780</v>
      </c>
      <c r="G265" s="848" t="s">
        <v>70</v>
      </c>
      <c r="H265" s="848"/>
      <c r="I265" s="849" t="s">
        <v>5437</v>
      </c>
      <c r="J265" s="850"/>
      <c r="K265" s="850"/>
      <c r="L265" s="850"/>
      <c r="M265" s="859">
        <v>266.0</v>
      </c>
      <c r="N265" s="860" t="s">
        <v>9942</v>
      </c>
      <c r="O265" s="860" t="s">
        <v>9943</v>
      </c>
      <c r="P265" s="861">
        <v>266.0</v>
      </c>
      <c r="Q265" s="860" t="s">
        <v>9756</v>
      </c>
      <c r="R265" s="860" t="s">
        <v>9944</v>
      </c>
      <c r="S265" s="855" t="s">
        <v>42</v>
      </c>
      <c r="T265" s="890">
        <v>48170.0</v>
      </c>
      <c r="U265" s="857" t="s">
        <v>107</v>
      </c>
      <c r="V265" s="858"/>
      <c r="W265" s="858" t="str">
        <f t="shared" si="2"/>
        <v>MOROCHO VISCAINO MARIA VICTORIA CON EL GIRO Abarrotes TIENE CONTRATO VIGENTE ABANDONONO TIENEN OTRO LOCAL EN EL CENTRO COMERCIAL / EXISTE EN EL SISTEMA GAD: si /VIGENCIA DEL CONTRATO 48170 </v>
      </c>
    </row>
    <row r="266" ht="15.75" customHeight="1">
      <c r="A266" s="837" t="s">
        <v>9945</v>
      </c>
      <c r="B266" s="838" t="s">
        <v>9946</v>
      </c>
      <c r="C266" s="838" t="s">
        <v>1603</v>
      </c>
      <c r="D266" s="838" t="s">
        <v>33</v>
      </c>
      <c r="E266" s="838" t="s">
        <v>9947</v>
      </c>
      <c r="F266" s="838" t="s">
        <v>9780</v>
      </c>
      <c r="G266" s="838" t="s">
        <v>5655</v>
      </c>
      <c r="H266" s="838"/>
      <c r="I266" s="839" t="s">
        <v>9769</v>
      </c>
      <c r="J266" s="850"/>
      <c r="K266" s="850"/>
      <c r="L266" s="850"/>
      <c r="M266" s="851">
        <v>267.0</v>
      </c>
      <c r="N266" s="909" t="s">
        <v>9948</v>
      </c>
      <c r="O266" s="852" t="s">
        <v>9949</v>
      </c>
      <c r="P266" s="853">
        <v>267.0</v>
      </c>
      <c r="Q266" s="852" t="s">
        <v>775</v>
      </c>
      <c r="R266" s="852" t="s">
        <v>44</v>
      </c>
      <c r="S266" s="855" t="s">
        <v>42</v>
      </c>
      <c r="T266" s="910">
        <v>11505.0</v>
      </c>
      <c r="U266" s="866" t="s">
        <v>107</v>
      </c>
      <c r="V266" s="858" t="s">
        <v>44</v>
      </c>
      <c r="W266" s="858" t="str">
        <f t="shared" si="2"/>
        <v>CHANGO SIGUENZA JOFFRE CON EL GIRO Bazar TIENE CONTRATO VIGENTE SIN NOVEDAD / EXISTE EN EL SISTEMA GAD: si /VIGENCIA DEL CONTRATO 11505 SIN NOVEDAD</v>
      </c>
    </row>
    <row r="267" ht="15.75" customHeight="1">
      <c r="A267" s="847" t="s">
        <v>9950</v>
      </c>
      <c r="B267" s="848" t="s">
        <v>9951</v>
      </c>
      <c r="C267" s="848" t="s">
        <v>9952</v>
      </c>
      <c r="D267" s="848" t="s">
        <v>33</v>
      </c>
      <c r="E267" s="848" t="s">
        <v>7054</v>
      </c>
      <c r="F267" s="848" t="s">
        <v>9780</v>
      </c>
      <c r="G267" s="848" t="s">
        <v>70</v>
      </c>
      <c r="H267" s="848"/>
      <c r="I267" s="911" t="s">
        <v>9953</v>
      </c>
      <c r="J267" s="850"/>
      <c r="K267" s="850"/>
      <c r="L267" s="850"/>
      <c r="M267" s="859">
        <v>268.0</v>
      </c>
      <c r="N267" s="852" t="s">
        <v>9954</v>
      </c>
      <c r="O267" s="852" t="s">
        <v>9955</v>
      </c>
      <c r="P267" s="853">
        <v>268.0</v>
      </c>
      <c r="Q267" s="852" t="s">
        <v>287</v>
      </c>
      <c r="R267" s="852" t="s">
        <v>99</v>
      </c>
      <c r="S267" s="855" t="s">
        <v>42</v>
      </c>
      <c r="T267" s="899" t="s">
        <v>8874</v>
      </c>
      <c r="U267" s="857" t="s">
        <v>107</v>
      </c>
      <c r="V267" s="858"/>
      <c r="W267" s="858" t="str">
        <f t="shared" si="2"/>
        <v>MARIN SAMUEL LAURO CON EL GIRO Calzado  TIENE CONTRATO VIGENTE ATENDIDO POR TERCEROS / EXISTE EN EL SISTEMA GAD: si /VIGENCIA DEL CONTRATO Enero/2016 - Diciembre/2020 </v>
      </c>
    </row>
    <row r="268" ht="15.75" customHeight="1">
      <c r="A268" s="837" t="s">
        <v>9956</v>
      </c>
      <c r="B268" s="838" t="s">
        <v>9957</v>
      </c>
      <c r="C268" s="838" t="s">
        <v>224</v>
      </c>
      <c r="D268" s="838" t="s">
        <v>33</v>
      </c>
      <c r="E268" s="838" t="s">
        <v>9958</v>
      </c>
      <c r="F268" s="838" t="s">
        <v>9767</v>
      </c>
      <c r="G268" s="838" t="s">
        <v>105</v>
      </c>
      <c r="H268" s="838"/>
      <c r="I268" s="839" t="s">
        <v>9959</v>
      </c>
      <c r="J268" s="850"/>
      <c r="K268" s="850"/>
      <c r="L268" s="850"/>
      <c r="M268" s="859">
        <v>269.0</v>
      </c>
      <c r="N268" s="860" t="s">
        <v>9960</v>
      </c>
      <c r="O268" s="860" t="s">
        <v>9961</v>
      </c>
      <c r="P268" s="861">
        <v>269.0</v>
      </c>
      <c r="Q268" s="860" t="s">
        <v>775</v>
      </c>
      <c r="R268" s="860" t="s">
        <v>9962</v>
      </c>
      <c r="S268" s="855" t="s">
        <v>42</v>
      </c>
      <c r="T268" s="899" t="s">
        <v>8874</v>
      </c>
      <c r="U268" s="857" t="s">
        <v>107</v>
      </c>
      <c r="V268" s="858"/>
      <c r="W268" s="858" t="str">
        <f t="shared" si="2"/>
        <v>AVILA SALAZAR ROSA CON EL GIRO Bazar TIENE CONTRATO VIGENTE FALLECIO TITULAR / EXISTE EN EL SISTEMA GAD: si /VIGENCIA DEL CONTRATO Enero/2016 - Diciembre/2020 </v>
      </c>
    </row>
    <row r="269" ht="15.75" customHeight="1">
      <c r="A269" s="893" t="s">
        <v>9963</v>
      </c>
      <c r="B269" s="874" t="s">
        <v>9964</v>
      </c>
      <c r="C269" s="874" t="s">
        <v>357</v>
      </c>
      <c r="D269" s="874" t="s">
        <v>9</v>
      </c>
      <c r="E269" s="874" t="s">
        <v>7062</v>
      </c>
      <c r="F269" s="874" t="s">
        <v>9879</v>
      </c>
      <c r="G269" s="874" t="s">
        <v>9531</v>
      </c>
      <c r="H269" s="848"/>
      <c r="I269" s="849" t="s">
        <v>44</v>
      </c>
      <c r="J269" s="850"/>
      <c r="K269" s="850"/>
      <c r="L269" s="850"/>
      <c r="M269" s="859">
        <v>270.0</v>
      </c>
      <c r="N269" s="856" t="s">
        <v>9965</v>
      </c>
      <c r="O269" s="856" t="s">
        <v>9966</v>
      </c>
      <c r="P269" s="863">
        <v>270.0</v>
      </c>
      <c r="Q269" s="856" t="s">
        <v>775</v>
      </c>
      <c r="R269" s="856" t="s">
        <v>44</v>
      </c>
      <c r="S269" s="855" t="s">
        <v>42</v>
      </c>
      <c r="T269" s="899" t="s">
        <v>8874</v>
      </c>
      <c r="U269" s="857" t="s">
        <v>107</v>
      </c>
      <c r="V269" s="858"/>
      <c r="W269" s="858" t="str">
        <f t="shared" si="2"/>
        <v>SARMIENTO MENDEZ LIGIA MONICA CON EL GIRO Bazar TIENE CONTRATO VIGENTE SIN NOVEDAD / EXISTE EN EL SISTEMA GAD: si /VIGENCIA DEL CONTRATO Enero/2016 - Diciembre/2020 </v>
      </c>
    </row>
    <row r="270" ht="15.75" customHeight="1">
      <c r="A270" s="837" t="s">
        <v>9967</v>
      </c>
      <c r="B270" s="838" t="s">
        <v>9968</v>
      </c>
      <c r="C270" s="838" t="s">
        <v>52</v>
      </c>
      <c r="D270" s="838" t="s">
        <v>33</v>
      </c>
      <c r="E270" s="838" t="s">
        <v>7071</v>
      </c>
      <c r="F270" s="838" t="s">
        <v>9780</v>
      </c>
      <c r="G270" s="838" t="s">
        <v>8871</v>
      </c>
      <c r="H270" s="838"/>
      <c r="I270" s="839" t="s">
        <v>9969</v>
      </c>
      <c r="J270" s="850"/>
      <c r="K270" s="850"/>
      <c r="L270" s="850"/>
      <c r="M270" s="859">
        <v>271.0</v>
      </c>
      <c r="N270" s="912" t="s">
        <v>9970</v>
      </c>
      <c r="O270" s="860" t="s">
        <v>9971</v>
      </c>
      <c r="P270" s="861">
        <v>271.0</v>
      </c>
      <c r="Q270" s="860" t="s">
        <v>775</v>
      </c>
      <c r="R270" s="860" t="s">
        <v>9972</v>
      </c>
      <c r="S270" s="855" t="s">
        <v>42</v>
      </c>
      <c r="T270" s="899" t="s">
        <v>8874</v>
      </c>
      <c r="U270" s="857" t="s">
        <v>107</v>
      </c>
      <c r="V270" s="858"/>
      <c r="W270" s="858" t="str">
        <f t="shared" si="2"/>
        <v>TUQUIÑAGUI OÑATE ROSARIO ELVIRA CON EL GIRO Bazar TIENE CONTRATO VIGENTE CERRADO ABANDONADO   / EXISTE EN EL SISTEMA GAD: si /VIGENCIA DEL CONTRATO Enero/2016 - Diciembre/2020 </v>
      </c>
    </row>
    <row r="271" ht="15.75" customHeight="1">
      <c r="A271" s="847" t="s">
        <v>9973</v>
      </c>
      <c r="B271" s="848" t="s">
        <v>9974</v>
      </c>
      <c r="C271" s="848" t="s">
        <v>224</v>
      </c>
      <c r="D271" s="848" t="s">
        <v>33</v>
      </c>
      <c r="E271" s="848" t="s">
        <v>7078</v>
      </c>
      <c r="F271" s="848" t="s">
        <v>35</v>
      </c>
      <c r="G271" s="848" t="s">
        <v>36</v>
      </c>
      <c r="H271" s="848"/>
      <c r="I271" s="849" t="s">
        <v>9031</v>
      </c>
      <c r="J271" s="850"/>
      <c r="K271" s="850"/>
      <c r="L271" s="850"/>
      <c r="M271" s="859">
        <v>272.0</v>
      </c>
      <c r="N271" s="856" t="s">
        <v>9975</v>
      </c>
      <c r="O271" s="856" t="s">
        <v>9976</v>
      </c>
      <c r="P271" s="863">
        <v>272.0</v>
      </c>
      <c r="Q271" s="856" t="s">
        <v>9977</v>
      </c>
      <c r="R271" s="856" t="s">
        <v>44</v>
      </c>
      <c r="S271" s="855" t="s">
        <v>42</v>
      </c>
      <c r="T271" s="899" t="s">
        <v>9214</v>
      </c>
      <c r="U271" s="857" t="s">
        <v>107</v>
      </c>
      <c r="V271" s="858"/>
      <c r="W271" s="858" t="str">
        <f t="shared" si="2"/>
        <v>TUQUIÑAGUI OÑATE SEGUNDO CESAR CON EL GIRO BIZUTERIA TIENE CONTRATO VIGENTE SIN NOVEDAD / EXISTE EN EL SISTEMA GAD: si /VIGENCIA DEL CONTRATO Julio/2018 - Junio/2020 </v>
      </c>
    </row>
    <row r="272" ht="15.75" customHeight="1">
      <c r="A272" s="837" t="s">
        <v>9978</v>
      </c>
      <c r="B272" s="838" t="s">
        <v>9979</v>
      </c>
      <c r="C272" s="838" t="s">
        <v>52</v>
      </c>
      <c r="D272" s="838" t="s">
        <v>33</v>
      </c>
      <c r="E272" s="838" t="s">
        <v>7086</v>
      </c>
      <c r="F272" s="838" t="s">
        <v>9780</v>
      </c>
      <c r="G272" s="838" t="s">
        <v>36</v>
      </c>
      <c r="H272" s="838"/>
      <c r="I272" s="839" t="s">
        <v>44</v>
      </c>
      <c r="J272" s="840"/>
      <c r="K272" s="840"/>
      <c r="L272" s="840"/>
      <c r="M272" s="862">
        <v>273.0</v>
      </c>
      <c r="N272" s="856" t="s">
        <v>9980</v>
      </c>
      <c r="O272" s="856" t="s">
        <v>9981</v>
      </c>
      <c r="P272" s="863">
        <v>273.0</v>
      </c>
      <c r="Q272" s="856" t="s">
        <v>775</v>
      </c>
      <c r="R272" s="856" t="s">
        <v>44</v>
      </c>
      <c r="S272" s="855" t="s">
        <v>42</v>
      </c>
      <c r="T272" s="900" t="s">
        <v>9070</v>
      </c>
      <c r="U272" s="866" t="s">
        <v>41</v>
      </c>
      <c r="V272" s="858"/>
      <c r="W272" s="858" t="str">
        <f t="shared" si="2"/>
        <v>ALBAN SOLIZ CARLOS HUGO CON EL GIRO Bazar TIENE CONTRATO CADUCADO SIN NOVEDAD / EXISTE EN EL SISTEMA GAD: si /VIGENCIA DEL CONTRATO Julio/2016 - Junio/2018 </v>
      </c>
    </row>
    <row r="273" ht="15.75" customHeight="1">
      <c r="A273" s="847" t="s">
        <v>9982</v>
      </c>
      <c r="B273" s="848" t="s">
        <v>9983</v>
      </c>
      <c r="C273" s="848" t="s">
        <v>1656</v>
      </c>
      <c r="D273" s="848" t="s">
        <v>33</v>
      </c>
      <c r="E273" s="848" t="s">
        <v>9984</v>
      </c>
      <c r="F273" s="848" t="s">
        <v>9780</v>
      </c>
      <c r="G273" s="848" t="s">
        <v>122</v>
      </c>
      <c r="H273" s="848"/>
      <c r="I273" s="849" t="s">
        <v>44</v>
      </c>
      <c r="J273" s="850"/>
      <c r="K273" s="850"/>
      <c r="L273" s="850"/>
      <c r="M273" s="859">
        <v>274.0</v>
      </c>
      <c r="N273" s="856" t="s">
        <v>9985</v>
      </c>
      <c r="O273" s="856" t="s">
        <v>9986</v>
      </c>
      <c r="P273" s="863">
        <v>274.0</v>
      </c>
      <c r="Q273" s="856" t="s">
        <v>9987</v>
      </c>
      <c r="R273" s="856" t="s">
        <v>44</v>
      </c>
      <c r="S273" s="855" t="s">
        <v>42</v>
      </c>
      <c r="T273" s="899" t="s">
        <v>8874</v>
      </c>
      <c r="U273" s="857" t="s">
        <v>107</v>
      </c>
      <c r="V273" s="858"/>
      <c r="W273" s="858" t="str">
        <f t="shared" si="2"/>
        <v>SARMIENTO SALAZAR ALFONSINA VICTORIA CON EL GIRO Ropa Interior TIENE CONTRATO VIGENTE SIN NOVEDAD / EXISTE EN EL SISTEMA GAD: si /VIGENCIA DEL CONTRATO Enero/2016 - Diciembre/2020 </v>
      </c>
    </row>
    <row r="274" ht="15.75" customHeight="1">
      <c r="A274" s="837" t="s">
        <v>9988</v>
      </c>
      <c r="B274" s="838" t="s">
        <v>9989</v>
      </c>
      <c r="C274" s="838" t="s">
        <v>52</v>
      </c>
      <c r="D274" s="838" t="s">
        <v>33</v>
      </c>
      <c r="E274" s="838" t="s">
        <v>9990</v>
      </c>
      <c r="F274" s="838" t="s">
        <v>9780</v>
      </c>
      <c r="G274" s="838" t="s">
        <v>36</v>
      </c>
      <c r="H274" s="838"/>
      <c r="I274" s="839" t="s">
        <v>44</v>
      </c>
      <c r="J274" s="850"/>
      <c r="K274" s="850"/>
      <c r="L274" s="850"/>
      <c r="M274" s="859">
        <v>275.0</v>
      </c>
      <c r="N274" s="856" t="s">
        <v>9991</v>
      </c>
      <c r="O274" s="856" t="s">
        <v>9992</v>
      </c>
      <c r="P274" s="863">
        <v>275.0</v>
      </c>
      <c r="Q274" s="856" t="s">
        <v>9987</v>
      </c>
      <c r="R274" s="856" t="s">
        <v>44</v>
      </c>
      <c r="S274" s="855" t="s">
        <v>42</v>
      </c>
      <c r="T274" s="899" t="s">
        <v>8874</v>
      </c>
      <c r="U274" s="857" t="s">
        <v>107</v>
      </c>
      <c r="V274" s="858"/>
      <c r="W274" s="858" t="str">
        <f t="shared" si="2"/>
        <v>MILLER SARMIENTO RENE EDMUNDO CON EL GIRO Ropa Interior TIENE CONTRATO VIGENTE SIN NOVEDAD / EXISTE EN EL SISTEMA GAD: si /VIGENCIA DEL CONTRATO Enero/2016 - Diciembre/2020 </v>
      </c>
    </row>
    <row r="275" ht="15.75" customHeight="1">
      <c r="A275" s="847" t="s">
        <v>9993</v>
      </c>
      <c r="B275" s="848" t="s">
        <v>9994</v>
      </c>
      <c r="C275" s="848" t="s">
        <v>52</v>
      </c>
      <c r="D275" s="848" t="s">
        <v>33</v>
      </c>
      <c r="E275" s="848" t="s">
        <v>9995</v>
      </c>
      <c r="F275" s="848" t="s">
        <v>9780</v>
      </c>
      <c r="G275" s="848" t="s">
        <v>322</v>
      </c>
      <c r="H275" s="848"/>
      <c r="I275" s="849" t="s">
        <v>44</v>
      </c>
      <c r="J275" s="850"/>
      <c r="K275" s="850"/>
      <c r="L275" s="850"/>
      <c r="M275" s="862">
        <v>276.0</v>
      </c>
      <c r="N275" s="856" t="s">
        <v>9132</v>
      </c>
      <c r="O275" s="856" t="s">
        <v>9132</v>
      </c>
      <c r="P275" s="863">
        <v>276.0</v>
      </c>
      <c r="Q275" s="856" t="s">
        <v>6931</v>
      </c>
      <c r="R275" s="856" t="s">
        <v>9132</v>
      </c>
      <c r="S275" s="855" t="s">
        <v>9132</v>
      </c>
      <c r="T275" s="899" t="s">
        <v>9132</v>
      </c>
      <c r="U275" s="857" t="s">
        <v>9132</v>
      </c>
      <c r="V275" s="858" t="s">
        <v>9132</v>
      </c>
      <c r="W275" s="858" t="str">
        <f t="shared" si="2"/>
        <v>vacio por renuncia CON EL GIRO Plásticos TIENE CONTRATO vacio por renuncia vacio por renuncia / EXISTE EN EL SISTEMA GAD: vacio por renuncia /VIGENCIA DEL CONTRATO vacio por renuncia vacio por renuncia</v>
      </c>
    </row>
    <row r="276" ht="15.75" customHeight="1">
      <c r="A276" s="837" t="s">
        <v>9996</v>
      </c>
      <c r="B276" s="838" t="s">
        <v>9997</v>
      </c>
      <c r="C276" s="838" t="s">
        <v>52</v>
      </c>
      <c r="D276" s="838" t="s">
        <v>33</v>
      </c>
      <c r="E276" s="838" t="s">
        <v>9998</v>
      </c>
      <c r="F276" s="838" t="s">
        <v>9780</v>
      </c>
      <c r="G276" s="838" t="s">
        <v>249</v>
      </c>
      <c r="H276" s="838"/>
      <c r="I276" s="839" t="s">
        <v>44</v>
      </c>
      <c r="J276" s="850"/>
      <c r="K276" s="850"/>
      <c r="L276" s="850"/>
      <c r="M276" s="859">
        <v>277.0</v>
      </c>
      <c r="N276" s="856" t="s">
        <v>9999</v>
      </c>
      <c r="O276" s="856" t="s">
        <v>10000</v>
      </c>
      <c r="P276" s="863">
        <v>277.0</v>
      </c>
      <c r="Q276" s="856" t="s">
        <v>775</v>
      </c>
      <c r="R276" s="856" t="s">
        <v>44</v>
      </c>
      <c r="S276" s="855" t="s">
        <v>42</v>
      </c>
      <c r="T276" s="900" t="s">
        <v>10001</v>
      </c>
      <c r="U276" s="866" t="s">
        <v>41</v>
      </c>
      <c r="V276" s="858"/>
      <c r="W276" s="858" t="str">
        <f t="shared" si="2"/>
        <v>SARMIENTO MENDEZ TATIANA GISELE  CON EL GIRO Bazar TIENE CONTRATO CADUCADO SIN NOVEDAD / EXISTE EN EL SISTEMA GAD: si /VIGENCIA DEL CONTRATO Febrero/2017 - Enero/2019 </v>
      </c>
    </row>
    <row r="277" ht="15.75" customHeight="1">
      <c r="A277" s="847"/>
      <c r="B277" s="848"/>
      <c r="C277" s="848"/>
      <c r="D277" s="848"/>
      <c r="E277" s="848" t="s">
        <v>10002</v>
      </c>
      <c r="F277" s="848"/>
      <c r="G277" s="848"/>
      <c r="H277" s="848"/>
      <c r="I277" s="849" t="s">
        <v>2271</v>
      </c>
      <c r="J277" s="850"/>
      <c r="K277" s="850"/>
      <c r="L277" s="850"/>
      <c r="M277" s="859">
        <v>278.0</v>
      </c>
      <c r="N277" s="856" t="s">
        <v>10003</v>
      </c>
      <c r="O277" s="856" t="s">
        <v>10004</v>
      </c>
      <c r="P277" s="863">
        <v>278.0</v>
      </c>
      <c r="Q277" s="856" t="s">
        <v>38</v>
      </c>
      <c r="R277" s="856" t="s">
        <v>44</v>
      </c>
      <c r="S277" s="855" t="s">
        <v>42</v>
      </c>
      <c r="T277" s="899" t="s">
        <v>8874</v>
      </c>
      <c r="U277" s="857" t="s">
        <v>107</v>
      </c>
      <c r="V277" s="858"/>
      <c r="W277" s="858" t="str">
        <f t="shared" si="2"/>
        <v>GRIJALVA AVILA HUMBERTO ROLANDO CON EL GIRO Ropa TIENE CONTRATO VIGENTE SIN NOVEDAD / EXISTE EN EL SISTEMA GAD: si /VIGENCIA DEL CONTRATO Enero/2016 - Diciembre/2020 </v>
      </c>
    </row>
    <row r="278" ht="15.75" customHeight="1">
      <c r="A278" s="837" t="s">
        <v>10005</v>
      </c>
      <c r="B278" s="838" t="s">
        <v>10006</v>
      </c>
      <c r="C278" s="838" t="s">
        <v>52</v>
      </c>
      <c r="D278" s="838" t="s">
        <v>33</v>
      </c>
      <c r="E278" s="838" t="s">
        <v>10007</v>
      </c>
      <c r="F278" s="838" t="s">
        <v>9767</v>
      </c>
      <c r="G278" s="838" t="s">
        <v>10008</v>
      </c>
      <c r="H278" s="838"/>
      <c r="I278" s="839" t="s">
        <v>9885</v>
      </c>
      <c r="J278" s="850"/>
      <c r="K278" s="850"/>
      <c r="L278" s="850"/>
      <c r="M278" s="859">
        <v>279.0</v>
      </c>
      <c r="N278" s="860" t="s">
        <v>10009</v>
      </c>
      <c r="O278" s="860" t="s">
        <v>10010</v>
      </c>
      <c r="P278" s="861">
        <v>279.0</v>
      </c>
      <c r="Q278" s="860" t="s">
        <v>38</v>
      </c>
      <c r="R278" s="860" t="s">
        <v>9962</v>
      </c>
      <c r="S278" s="855" t="s">
        <v>42</v>
      </c>
      <c r="T278" s="899" t="s">
        <v>8874</v>
      </c>
      <c r="U278" s="857" t="s">
        <v>107</v>
      </c>
      <c r="V278" s="858" t="s">
        <v>10011</v>
      </c>
      <c r="W278" s="858" t="str">
        <f t="shared" si="2"/>
        <v>RODRIGUEZ SUAREZ JUDITH ANTONIETA fallecio CON EL GIRO Ropa TIENE CONTRATO VIGENTE FALLECIO TITULAR / EXISTE EN EL SISTEMA GAD: si /VIGENCIA DEL CONTRATO Enero/2016 - Diciembre/2020 fallecio ext-15590-2020</v>
      </c>
    </row>
    <row r="279" ht="15.75" customHeight="1">
      <c r="A279" s="847" t="s">
        <v>10012</v>
      </c>
      <c r="B279" s="848" t="s">
        <v>10013</v>
      </c>
      <c r="C279" s="848" t="s">
        <v>52</v>
      </c>
      <c r="D279" s="848" t="s">
        <v>33</v>
      </c>
      <c r="E279" s="848" t="s">
        <v>10014</v>
      </c>
      <c r="F279" s="848" t="s">
        <v>9780</v>
      </c>
      <c r="G279" s="848" t="s">
        <v>8871</v>
      </c>
      <c r="H279" s="848"/>
      <c r="I279" s="849" t="s">
        <v>9885</v>
      </c>
      <c r="J279" s="850"/>
      <c r="K279" s="850"/>
      <c r="L279" s="850"/>
      <c r="M279" s="862">
        <v>280.0</v>
      </c>
      <c r="N279" s="856" t="s">
        <v>10015</v>
      </c>
      <c r="O279" s="856" t="s">
        <v>10016</v>
      </c>
      <c r="P279" s="863">
        <v>280.0</v>
      </c>
      <c r="Q279" s="856" t="s">
        <v>775</v>
      </c>
      <c r="R279" s="856" t="s">
        <v>44</v>
      </c>
      <c r="S279" s="855" t="s">
        <v>42</v>
      </c>
      <c r="T279" s="899" t="s">
        <v>8874</v>
      </c>
      <c r="U279" s="857" t="s">
        <v>107</v>
      </c>
      <c r="V279" s="858"/>
      <c r="W279" s="858" t="str">
        <f t="shared" si="2"/>
        <v>SIGUENZA PORTILLA BERTHA LEONOR CON EL GIRO Bazar TIENE CONTRATO VIGENTE SIN NOVEDAD / EXISTE EN EL SISTEMA GAD: si /VIGENCIA DEL CONTRATO Enero/2016 - Diciembre/2020 </v>
      </c>
    </row>
    <row r="280" ht="15.75" customHeight="1">
      <c r="A280" s="895" t="s">
        <v>10017</v>
      </c>
      <c r="B280" s="889" t="s">
        <v>10018</v>
      </c>
      <c r="C280" s="889" t="s">
        <v>525</v>
      </c>
      <c r="D280" s="889" t="s">
        <v>9</v>
      </c>
      <c r="E280" s="889" t="s">
        <v>10019</v>
      </c>
      <c r="F280" s="889" t="s">
        <v>9879</v>
      </c>
      <c r="G280" s="889" t="s">
        <v>9531</v>
      </c>
      <c r="H280" s="838"/>
      <c r="I280" s="839" t="s">
        <v>9031</v>
      </c>
      <c r="J280" s="850"/>
      <c r="K280" s="850"/>
      <c r="L280" s="850"/>
      <c r="M280" s="851">
        <v>281.0</v>
      </c>
      <c r="N280" s="852" t="s">
        <v>10020</v>
      </c>
      <c r="O280" s="852" t="s">
        <v>10021</v>
      </c>
      <c r="P280" s="853">
        <v>281.0</v>
      </c>
      <c r="Q280" s="852" t="s">
        <v>38</v>
      </c>
      <c r="R280" s="852" t="s">
        <v>99</v>
      </c>
      <c r="S280" s="855" t="s">
        <v>42</v>
      </c>
      <c r="T280" s="899" t="s">
        <v>8874</v>
      </c>
      <c r="U280" s="857" t="s">
        <v>107</v>
      </c>
      <c r="V280" s="858"/>
      <c r="W280" s="858" t="str">
        <f t="shared" si="2"/>
        <v>CEVALLOS GALO ENRIQUE CON EL GIRO Ropa TIENE CONTRATO VIGENTE ATENDIDO POR TERCEROS / EXISTE EN EL SISTEMA GAD: si /VIGENCIA DEL CONTRATO Enero/2016 - Diciembre/2020 </v>
      </c>
    </row>
    <row r="281" ht="33.0" customHeight="1">
      <c r="A281" s="847" t="s">
        <v>10022</v>
      </c>
      <c r="B281" s="848" t="s">
        <v>10023</v>
      </c>
      <c r="C281" s="848" t="s">
        <v>52</v>
      </c>
      <c r="D281" s="848" t="s">
        <v>33</v>
      </c>
      <c r="E281" s="848" t="s">
        <v>10024</v>
      </c>
      <c r="F281" s="848" t="s">
        <v>9780</v>
      </c>
      <c r="G281" s="848" t="s">
        <v>337</v>
      </c>
      <c r="H281" s="848"/>
      <c r="I281" s="849" t="s">
        <v>10025</v>
      </c>
      <c r="J281" s="850" t="s">
        <v>10026</v>
      </c>
      <c r="K281" s="850"/>
      <c r="L281" s="850"/>
      <c r="M281" s="851">
        <v>282.0</v>
      </c>
      <c r="N281" s="852" t="s">
        <v>10027</v>
      </c>
      <c r="O281" s="852" t="s">
        <v>10028</v>
      </c>
      <c r="P281" s="853">
        <v>282.0</v>
      </c>
      <c r="Q281" s="852" t="s">
        <v>38</v>
      </c>
      <c r="R281" s="852" t="s">
        <v>99</v>
      </c>
      <c r="S281" s="855" t="s">
        <v>42</v>
      </c>
      <c r="T281" s="900" t="s">
        <v>9183</v>
      </c>
      <c r="U281" s="866" t="s">
        <v>41</v>
      </c>
      <c r="V281" s="858" t="s">
        <v>9271</v>
      </c>
      <c r="W281" s="858" t="str">
        <f t="shared" si="2"/>
        <v>MARIN MATUTE KAREN KATYUZKA CON EL GIRO Ropa TIENE CONTRATO CADUCADO ATENDIDO POR TERCEROS / EXISTE EN EL SISTEMA GAD: si /VIGENCIA DEL CONTRATO Agosto/2016 - Julio/2018 envio papeles </v>
      </c>
    </row>
    <row r="282" ht="15.75" customHeight="1">
      <c r="A282" s="837" t="s">
        <v>10029</v>
      </c>
      <c r="B282" s="838" t="s">
        <v>10030</v>
      </c>
      <c r="C282" s="838" t="s">
        <v>52</v>
      </c>
      <c r="D282" s="838" t="s">
        <v>33</v>
      </c>
      <c r="E282" s="838" t="s">
        <v>10031</v>
      </c>
      <c r="F282" s="838" t="s">
        <v>9780</v>
      </c>
      <c r="G282" s="838" t="s">
        <v>36</v>
      </c>
      <c r="H282" s="838"/>
      <c r="I282" s="839" t="s">
        <v>44</v>
      </c>
      <c r="J282" s="850"/>
      <c r="K282" s="850"/>
      <c r="L282" s="850"/>
      <c r="M282" s="862">
        <v>283.0</v>
      </c>
      <c r="N282" s="856" t="s">
        <v>10032</v>
      </c>
      <c r="O282" s="856" t="s">
        <v>10033</v>
      </c>
      <c r="P282" s="863">
        <v>283.0</v>
      </c>
      <c r="Q282" s="856" t="s">
        <v>38</v>
      </c>
      <c r="R282" s="856" t="s">
        <v>44</v>
      </c>
      <c r="S282" s="855" t="s">
        <v>42</v>
      </c>
      <c r="T282" s="899" t="s">
        <v>8874</v>
      </c>
      <c r="U282" s="857" t="s">
        <v>107</v>
      </c>
      <c r="V282" s="858"/>
      <c r="W282" s="858" t="str">
        <f t="shared" si="2"/>
        <v>LOJA ORDOÑEZ ASTERIA DOMINGA CON EL GIRO Ropa TIENE CONTRATO VIGENTE SIN NOVEDAD / EXISTE EN EL SISTEMA GAD: si /VIGENCIA DEL CONTRATO Enero/2016 - Diciembre/2020 </v>
      </c>
    </row>
    <row r="283" ht="15.75" customHeight="1">
      <c r="A283" s="847" t="s">
        <v>10034</v>
      </c>
      <c r="B283" s="848" t="s">
        <v>10035</v>
      </c>
      <c r="C283" s="848" t="s">
        <v>52</v>
      </c>
      <c r="D283" s="848" t="s">
        <v>33</v>
      </c>
      <c r="E283" s="848" t="s">
        <v>10036</v>
      </c>
      <c r="F283" s="848" t="s">
        <v>35</v>
      </c>
      <c r="G283" s="848" t="s">
        <v>6460</v>
      </c>
      <c r="H283" s="848"/>
      <c r="I283" s="849" t="s">
        <v>44</v>
      </c>
      <c r="J283" s="850"/>
      <c r="K283" s="850"/>
      <c r="L283" s="850"/>
      <c r="M283" s="862">
        <v>284.0</v>
      </c>
      <c r="N283" s="856" t="s">
        <v>10037</v>
      </c>
      <c r="O283" s="856" t="s">
        <v>10038</v>
      </c>
      <c r="P283" s="863">
        <v>284.0</v>
      </c>
      <c r="Q283" s="856" t="s">
        <v>38</v>
      </c>
      <c r="R283" s="856" t="s">
        <v>44</v>
      </c>
      <c r="S283" s="855" t="s">
        <v>42</v>
      </c>
      <c r="T283" s="913">
        <v>11330.0</v>
      </c>
      <c r="U283" s="866" t="s">
        <v>41</v>
      </c>
      <c r="V283" s="858"/>
      <c r="W283" s="858" t="str">
        <f t="shared" si="2"/>
        <v>BERMEO LOJA ZOILA LUZ CON EL GIRO Ropa TIENE CONTRATO CADUCADO SIN NOVEDAD / EXISTE EN EL SISTEMA GAD: si /VIGENCIA DEL CONTRATO 11330 </v>
      </c>
    </row>
    <row r="284" ht="15.75" customHeight="1">
      <c r="A284" s="837" t="s">
        <v>10039</v>
      </c>
      <c r="B284" s="838" t="s">
        <v>10040</v>
      </c>
      <c r="C284" s="838" t="s">
        <v>52</v>
      </c>
      <c r="D284" s="838" t="s">
        <v>33</v>
      </c>
      <c r="E284" s="838" t="s">
        <v>10041</v>
      </c>
      <c r="F284" s="838" t="s">
        <v>9780</v>
      </c>
      <c r="G284" s="838" t="s">
        <v>70</v>
      </c>
      <c r="H284" s="838"/>
      <c r="I284" s="839" t="s">
        <v>44</v>
      </c>
      <c r="J284" s="850"/>
      <c r="K284" s="850"/>
      <c r="L284" s="850"/>
      <c r="M284" s="859">
        <v>285.0</v>
      </c>
      <c r="N284" s="852" t="s">
        <v>10042</v>
      </c>
      <c r="O284" s="852" t="s">
        <v>10043</v>
      </c>
      <c r="P284" s="853">
        <v>285.0</v>
      </c>
      <c r="Q284" s="852" t="s">
        <v>9987</v>
      </c>
      <c r="R284" s="852" t="s">
        <v>9901</v>
      </c>
      <c r="S284" s="855" t="s">
        <v>42</v>
      </c>
      <c r="T284" s="899" t="s">
        <v>8874</v>
      </c>
      <c r="U284" s="857" t="s">
        <v>107</v>
      </c>
      <c r="V284" s="858"/>
      <c r="W284" s="858" t="str">
        <f t="shared" si="2"/>
        <v>URGILES RIVERA ESTHER MACLOVIA CON EL GIRO Ropa Interior TIENE CONTRATO VIGENTE ATENDIDO POR TERCEROS SE PRESUME ARRIENDO / EXISTE EN EL SISTEMA GAD: si /VIGENCIA DEL CONTRATO Enero/2016 - Diciembre/2020 </v>
      </c>
    </row>
    <row r="285" ht="15.75" customHeight="1">
      <c r="A285" s="847" t="s">
        <v>10044</v>
      </c>
      <c r="B285" s="848" t="s">
        <v>10045</v>
      </c>
      <c r="C285" s="848" t="s">
        <v>52</v>
      </c>
      <c r="D285" s="848" t="s">
        <v>33</v>
      </c>
      <c r="E285" s="848" t="s">
        <v>10046</v>
      </c>
      <c r="F285" s="848" t="s">
        <v>673</v>
      </c>
      <c r="G285" s="848" t="s">
        <v>105</v>
      </c>
      <c r="H285" s="848"/>
      <c r="I285" s="849" t="s">
        <v>44</v>
      </c>
      <c r="J285" s="850"/>
      <c r="K285" s="850"/>
      <c r="L285" s="850"/>
      <c r="M285" s="862">
        <v>286.0</v>
      </c>
      <c r="N285" s="856" t="s">
        <v>10047</v>
      </c>
      <c r="O285" s="856" t="s">
        <v>10048</v>
      </c>
      <c r="P285" s="863">
        <v>286.0</v>
      </c>
      <c r="Q285" s="856" t="s">
        <v>287</v>
      </c>
      <c r="R285" s="856" t="s">
        <v>44</v>
      </c>
      <c r="S285" s="855" t="s">
        <v>42</v>
      </c>
      <c r="T285" s="899" t="s">
        <v>8874</v>
      </c>
      <c r="U285" s="857" t="s">
        <v>107</v>
      </c>
      <c r="V285" s="858"/>
      <c r="W285" s="858" t="str">
        <f t="shared" si="2"/>
        <v>MEJIA CORDOVA FRANKLIN AUGUSTO CON EL GIRO Calzado  TIENE CONTRATO VIGENTE SIN NOVEDAD / EXISTE EN EL SISTEMA GAD: si /VIGENCIA DEL CONTRATO Enero/2016 - Diciembre/2020 </v>
      </c>
    </row>
    <row r="286" ht="39.75" customHeight="1">
      <c r="A286" s="837" t="s">
        <v>10049</v>
      </c>
      <c r="B286" s="838" t="s">
        <v>10050</v>
      </c>
      <c r="C286" s="838" t="s">
        <v>52</v>
      </c>
      <c r="D286" s="838" t="s">
        <v>33</v>
      </c>
      <c r="E286" s="838" t="s">
        <v>7752</v>
      </c>
      <c r="F286" s="838" t="s">
        <v>9780</v>
      </c>
      <c r="G286" s="838" t="s">
        <v>8871</v>
      </c>
      <c r="H286" s="838"/>
      <c r="I286" s="839" t="s">
        <v>75</v>
      </c>
      <c r="J286" s="914" t="s">
        <v>10051</v>
      </c>
      <c r="K286" s="914"/>
      <c r="L286" s="914"/>
      <c r="M286" s="859">
        <v>287.0</v>
      </c>
      <c r="N286" s="860" t="s">
        <v>10052</v>
      </c>
      <c r="O286" s="860" t="s">
        <v>10053</v>
      </c>
      <c r="P286" s="861">
        <v>287.0</v>
      </c>
      <c r="Q286" s="860" t="s">
        <v>38</v>
      </c>
      <c r="R286" s="860" t="s">
        <v>10054</v>
      </c>
      <c r="S286" s="855" t="s">
        <v>42</v>
      </c>
      <c r="T286" s="899" t="s">
        <v>8874</v>
      </c>
      <c r="U286" s="857" t="s">
        <v>107</v>
      </c>
      <c r="V286" s="858"/>
      <c r="W286" s="858" t="str">
        <f t="shared" si="2"/>
        <v>MARIN ABRIL MARLON RODOLFO CON EL GIRO Ropa TIENE CONTRATO VIGENTE ABANDONO se presume arriendo 294-295-296 / EXISTE EN EL SISTEMA GAD: si /VIGENCIA DEL CONTRATO Enero/2016 - Diciembre/2020 </v>
      </c>
    </row>
    <row r="287" ht="15.75" customHeight="1">
      <c r="A287" s="847" t="s">
        <v>10055</v>
      </c>
      <c r="B287" s="848" t="s">
        <v>10056</v>
      </c>
      <c r="C287" s="848" t="s">
        <v>52</v>
      </c>
      <c r="D287" s="848" t="s">
        <v>33</v>
      </c>
      <c r="E287" s="848" t="s">
        <v>10057</v>
      </c>
      <c r="F287" s="848" t="s">
        <v>9780</v>
      </c>
      <c r="G287" s="848" t="s">
        <v>5655</v>
      </c>
      <c r="H287" s="848"/>
      <c r="I287" s="849" t="s">
        <v>9031</v>
      </c>
      <c r="J287" s="850"/>
      <c r="K287" s="850"/>
      <c r="L287" s="850"/>
      <c r="M287" s="859">
        <v>288.0</v>
      </c>
      <c r="N287" s="856" t="s">
        <v>10058</v>
      </c>
      <c r="O287" s="856" t="s">
        <v>10059</v>
      </c>
      <c r="P287" s="863">
        <v>288.0</v>
      </c>
      <c r="Q287" s="856" t="s">
        <v>6931</v>
      </c>
      <c r="R287" s="856" t="s">
        <v>8928</v>
      </c>
      <c r="S287" s="855" t="s">
        <v>42</v>
      </c>
      <c r="T287" s="890">
        <v>48170.0</v>
      </c>
      <c r="U287" s="857" t="s">
        <v>107</v>
      </c>
      <c r="V287" s="858"/>
      <c r="W287" s="858" t="str">
        <f t="shared" si="2"/>
        <v>CALLE CEDILLO ROBERTO CON EL GIRO Plásticos TIENE CONTRATO VIGENTE sin novedad / EXISTE EN EL SISTEMA GAD: si /VIGENCIA DEL CONTRATO 48170 </v>
      </c>
    </row>
    <row r="288" ht="15.75" customHeight="1">
      <c r="A288" s="837" t="s">
        <v>10060</v>
      </c>
      <c r="B288" s="838" t="s">
        <v>10061</v>
      </c>
      <c r="C288" s="838" t="s">
        <v>52</v>
      </c>
      <c r="D288" s="838" t="s">
        <v>33</v>
      </c>
      <c r="E288" s="838" t="s">
        <v>10062</v>
      </c>
      <c r="F288" s="838" t="s">
        <v>9780</v>
      </c>
      <c r="G288" s="838" t="s">
        <v>36</v>
      </c>
      <c r="H288" s="838"/>
      <c r="I288" s="839" t="s">
        <v>44</v>
      </c>
      <c r="J288" s="850"/>
      <c r="K288" s="850"/>
      <c r="L288" s="850"/>
      <c r="M288" s="851">
        <v>289.0</v>
      </c>
      <c r="N288" s="852" t="s">
        <v>10063</v>
      </c>
      <c r="O288" s="852" t="s">
        <v>10064</v>
      </c>
      <c r="P288" s="853">
        <v>289.0</v>
      </c>
      <c r="Q288" s="852" t="s">
        <v>10065</v>
      </c>
      <c r="R288" s="852" t="s">
        <v>44</v>
      </c>
      <c r="S288" s="855" t="s">
        <v>42</v>
      </c>
      <c r="T288" s="905">
        <v>11505.0</v>
      </c>
      <c r="U288" s="857" t="s">
        <v>107</v>
      </c>
      <c r="V288" s="858"/>
      <c r="W288" s="858" t="str">
        <f t="shared" si="2"/>
        <v>TENESACA PUGO MARIA CARMELINA CON EL GIRO Artesanías TIENE CONTRATO VIGENTE SIN NOVEDAD / EXISTE EN EL SISTEMA GAD: si /VIGENCIA DEL CONTRATO 11505 </v>
      </c>
    </row>
    <row r="289" ht="15.75" customHeight="1">
      <c r="A289" s="847" t="s">
        <v>10066</v>
      </c>
      <c r="B289" s="848" t="s">
        <v>10067</v>
      </c>
      <c r="C289" s="848" t="s">
        <v>52</v>
      </c>
      <c r="D289" s="848" t="s">
        <v>33</v>
      </c>
      <c r="E289" s="848" t="s">
        <v>7759</v>
      </c>
      <c r="F289" s="848" t="s">
        <v>9780</v>
      </c>
      <c r="G289" s="848" t="s">
        <v>36</v>
      </c>
      <c r="H289" s="848"/>
      <c r="I289" s="849" t="s">
        <v>44</v>
      </c>
      <c r="J289" s="850"/>
      <c r="K289" s="850"/>
      <c r="L289" s="850"/>
      <c r="M289" s="859">
        <v>290.0</v>
      </c>
      <c r="N289" s="860" t="s">
        <v>10068</v>
      </c>
      <c r="O289" s="860" t="s">
        <v>10069</v>
      </c>
      <c r="P289" s="861">
        <v>290.0</v>
      </c>
      <c r="Q289" s="860" t="s">
        <v>38</v>
      </c>
      <c r="R289" s="860" t="s">
        <v>10070</v>
      </c>
      <c r="S289" s="855" t="s">
        <v>42</v>
      </c>
      <c r="T289" s="899" t="s">
        <v>8874</v>
      </c>
      <c r="U289" s="857" t="s">
        <v>107</v>
      </c>
      <c r="V289" s="858"/>
      <c r="W289" s="858" t="str">
        <f t="shared" si="2"/>
        <v>MARIN ABRIL DIANA MARIELA CON EL GIRO Ropa TIENE CONTRATO VIGENTE CERRADO abandono  / EXISTE EN EL SISTEMA GAD: si /VIGENCIA DEL CONTRATO Enero/2016 - Diciembre/2020 </v>
      </c>
    </row>
    <row r="290" ht="15.75" customHeight="1">
      <c r="A290" s="895" t="s">
        <v>10071</v>
      </c>
      <c r="B290" s="889" t="s">
        <v>10072</v>
      </c>
      <c r="C290" s="889" t="s">
        <v>10073</v>
      </c>
      <c r="D290" s="889" t="s">
        <v>9</v>
      </c>
      <c r="E290" s="889" t="s">
        <v>10074</v>
      </c>
      <c r="F290" s="889" t="s">
        <v>138</v>
      </c>
      <c r="G290" s="889" t="s">
        <v>9531</v>
      </c>
      <c r="H290" s="838"/>
      <c r="I290" s="839" t="s">
        <v>44</v>
      </c>
      <c r="J290" s="850"/>
      <c r="K290" s="850"/>
      <c r="L290" s="850"/>
      <c r="M290" s="859">
        <v>291.0</v>
      </c>
      <c r="N290" s="860" t="s">
        <v>10075</v>
      </c>
      <c r="O290" s="860" t="s">
        <v>10076</v>
      </c>
      <c r="P290" s="861">
        <v>291.0</v>
      </c>
      <c r="Q290" s="860" t="s">
        <v>6931</v>
      </c>
      <c r="R290" s="860" t="s">
        <v>44</v>
      </c>
      <c r="S290" s="855" t="s">
        <v>42</v>
      </c>
      <c r="T290" s="905">
        <v>11505.0</v>
      </c>
      <c r="U290" s="857" t="s">
        <v>107</v>
      </c>
      <c r="V290" s="858"/>
      <c r="W290" s="858" t="str">
        <f t="shared" si="2"/>
        <v>SIGUENZA MALDONADO JAIME ALFONSO CON EL GIRO Plásticos TIENE CONTRATO VIGENTE SIN NOVEDAD / EXISTE EN EL SISTEMA GAD: si /VIGENCIA DEL CONTRATO 11505 </v>
      </c>
    </row>
    <row r="291" ht="15.75" customHeight="1">
      <c r="A291" s="847" t="s">
        <v>10077</v>
      </c>
      <c r="B291" s="848" t="s">
        <v>10078</v>
      </c>
      <c r="C291" s="848" t="s">
        <v>52</v>
      </c>
      <c r="D291" s="848" t="s">
        <v>33</v>
      </c>
      <c r="E291" s="848" t="s">
        <v>10079</v>
      </c>
      <c r="F291" s="848" t="s">
        <v>9780</v>
      </c>
      <c r="G291" s="848" t="s">
        <v>36</v>
      </c>
      <c r="H291" s="848"/>
      <c r="I291" s="849" t="s">
        <v>44</v>
      </c>
      <c r="J291" s="850"/>
      <c r="K291" s="850"/>
      <c r="L291" s="850"/>
      <c r="M291" s="859">
        <v>292.0</v>
      </c>
      <c r="N291" s="860" t="s">
        <v>10080</v>
      </c>
      <c r="O291" s="860" t="s">
        <v>10081</v>
      </c>
      <c r="P291" s="861">
        <v>292.0</v>
      </c>
      <c r="Q291" s="860" t="s">
        <v>6931</v>
      </c>
      <c r="R291" s="860" t="s">
        <v>10082</v>
      </c>
      <c r="S291" s="855" t="s">
        <v>42</v>
      </c>
      <c r="T291" s="899" t="s">
        <v>8874</v>
      </c>
      <c r="U291" s="857" t="s">
        <v>107</v>
      </c>
      <c r="V291" s="858"/>
      <c r="W291" s="858" t="str">
        <f t="shared" si="2"/>
        <v>NARVAEZ JARA JULIA EDILIA CON EL GIRO Plásticos TIENE CONTRATO VIGENTE SE PRESUME ARRIENDO AT / EXISTE EN EL SISTEMA GAD: si /VIGENCIA DEL CONTRATO Enero/2016 - Diciembre/2020 </v>
      </c>
    </row>
    <row r="292" ht="15.75" customHeight="1">
      <c r="A292" s="837" t="s">
        <v>10083</v>
      </c>
      <c r="B292" s="838" t="s">
        <v>10084</v>
      </c>
      <c r="C292" s="838" t="s">
        <v>3976</v>
      </c>
      <c r="D292" s="838" t="s">
        <v>33</v>
      </c>
      <c r="E292" s="838" t="s">
        <v>10085</v>
      </c>
      <c r="F292" s="838" t="s">
        <v>9780</v>
      </c>
      <c r="G292" s="838" t="s">
        <v>105</v>
      </c>
      <c r="H292" s="838"/>
      <c r="I292" s="839" t="s">
        <v>44</v>
      </c>
      <c r="J292" s="850"/>
      <c r="K292" s="850"/>
      <c r="L292" s="850"/>
      <c r="M292" s="859">
        <v>293.0</v>
      </c>
      <c r="N292" s="860" t="s">
        <v>10086</v>
      </c>
      <c r="O292" s="860" t="s">
        <v>10087</v>
      </c>
      <c r="P292" s="861">
        <v>293.0</v>
      </c>
      <c r="Q292" s="860" t="s">
        <v>6931</v>
      </c>
      <c r="R292" s="860" t="s">
        <v>10082</v>
      </c>
      <c r="S292" s="855" t="s">
        <v>42</v>
      </c>
      <c r="T292" s="899" t="s">
        <v>8874</v>
      </c>
      <c r="U292" s="857" t="s">
        <v>107</v>
      </c>
      <c r="V292" s="858"/>
      <c r="W292" s="858" t="str">
        <f t="shared" si="2"/>
        <v>PAUTA ZHAGÑAY MARIA PURIFICACION CON EL GIRO Plásticos TIENE CONTRATO VIGENTE SE PRESUME ARRIENDO AT / EXISTE EN EL SISTEMA GAD: si /VIGENCIA DEL CONTRATO Enero/2016 - Diciembre/2020 </v>
      </c>
    </row>
    <row r="293" ht="30.75" customHeight="1">
      <c r="A293" s="847" t="s">
        <v>10088</v>
      </c>
      <c r="B293" s="848" t="s">
        <v>10089</v>
      </c>
      <c r="C293" s="848" t="s">
        <v>52</v>
      </c>
      <c r="D293" s="848" t="s">
        <v>33</v>
      </c>
      <c r="E293" s="848" t="s">
        <v>10090</v>
      </c>
      <c r="F293" s="848" t="s">
        <v>9780</v>
      </c>
      <c r="G293" s="848" t="s">
        <v>36</v>
      </c>
      <c r="H293" s="848"/>
      <c r="I293" s="849" t="s">
        <v>44</v>
      </c>
      <c r="J293" s="850"/>
      <c r="K293" s="850"/>
      <c r="L293" s="850"/>
      <c r="M293" s="862">
        <v>294.0</v>
      </c>
      <c r="N293" s="856" t="s">
        <v>10091</v>
      </c>
      <c r="O293" s="856" t="s">
        <v>10092</v>
      </c>
      <c r="P293" s="863">
        <v>294.0</v>
      </c>
      <c r="Q293" s="856" t="s">
        <v>10093</v>
      </c>
      <c r="R293" s="856" t="s">
        <v>44</v>
      </c>
      <c r="S293" s="855" t="s">
        <v>42</v>
      </c>
      <c r="T293" s="899" t="s">
        <v>9539</v>
      </c>
      <c r="U293" s="857" t="s">
        <v>107</v>
      </c>
      <c r="V293" s="858"/>
      <c r="W293" s="858" t="str">
        <f t="shared" si="2"/>
        <v>ARIAS MENA MELVA ELIZABETH CON EL GIRO Plásticos  TIENE CONTRATO VIGENTE SIN NOVEDAD / EXISTE EN EL SISTEMA GAD: si /VIGENCIA DEL CONTRATO JUL-2018-JUL-2020 </v>
      </c>
    </row>
    <row r="294" ht="15.75" customHeight="1">
      <c r="A294" s="837" t="s">
        <v>10094</v>
      </c>
      <c r="B294" s="838" t="s">
        <v>10095</v>
      </c>
      <c r="C294" s="838" t="s">
        <v>3976</v>
      </c>
      <c r="D294" s="838" t="s">
        <v>33</v>
      </c>
      <c r="E294" s="838" t="s">
        <v>10096</v>
      </c>
      <c r="F294" s="838" t="s">
        <v>9780</v>
      </c>
      <c r="G294" s="838" t="s">
        <v>36</v>
      </c>
      <c r="H294" s="838"/>
      <c r="I294" s="839" t="s">
        <v>44</v>
      </c>
      <c r="J294" s="850"/>
      <c r="K294" s="850"/>
      <c r="L294" s="850"/>
      <c r="M294" s="859">
        <v>295.0</v>
      </c>
      <c r="N294" s="852" t="s">
        <v>10097</v>
      </c>
      <c r="O294" s="852" t="s">
        <v>10098</v>
      </c>
      <c r="P294" s="853">
        <v>295.0</v>
      </c>
      <c r="Q294" s="852" t="s">
        <v>775</v>
      </c>
      <c r="R294" s="852" t="s">
        <v>9901</v>
      </c>
      <c r="S294" s="855" t="s">
        <v>42</v>
      </c>
      <c r="T294" s="900" t="s">
        <v>9481</v>
      </c>
      <c r="U294" s="866" t="s">
        <v>41</v>
      </c>
      <c r="V294" s="858" t="s">
        <v>9271</v>
      </c>
      <c r="W294" s="858" t="str">
        <f t="shared" si="2"/>
        <v>MARIN MATUTE PEDRO ANDRES CON EL GIRO Bazar TIENE CONTRATO CADUCADO ATENDIDO POR TERCEROS SE PRESUME ARRIENDO / EXISTE EN EL SISTEMA GAD: si /VIGENCIA DEL CONTRATO Julio/2013 - Junio/2015 envio papeles </v>
      </c>
    </row>
    <row r="295" ht="15.75" customHeight="1">
      <c r="A295" s="847" t="s">
        <v>10099</v>
      </c>
      <c r="B295" s="848" t="s">
        <v>10100</v>
      </c>
      <c r="C295" s="848" t="s">
        <v>3976</v>
      </c>
      <c r="D295" s="848" t="s">
        <v>33</v>
      </c>
      <c r="E295" s="848" t="s">
        <v>10101</v>
      </c>
      <c r="F295" s="848" t="s">
        <v>35</v>
      </c>
      <c r="G295" s="848" t="s">
        <v>9180</v>
      </c>
      <c r="H295" s="848"/>
      <c r="I295" s="849" t="s">
        <v>44</v>
      </c>
      <c r="J295" s="850"/>
      <c r="K295" s="850"/>
      <c r="L295" s="850"/>
      <c r="M295" s="851">
        <v>296.0</v>
      </c>
      <c r="N295" s="852" t="s">
        <v>10102</v>
      </c>
      <c r="O295" s="852" t="s">
        <v>10103</v>
      </c>
      <c r="P295" s="853">
        <v>296.0</v>
      </c>
      <c r="Q295" s="852" t="s">
        <v>10104</v>
      </c>
      <c r="R295" s="852" t="s">
        <v>10105</v>
      </c>
      <c r="S295" s="855" t="s">
        <v>42</v>
      </c>
      <c r="T295" s="899" t="s">
        <v>8874</v>
      </c>
      <c r="U295" s="857" t="s">
        <v>107</v>
      </c>
      <c r="V295" s="858"/>
      <c r="W295" s="858" t="str">
        <f t="shared" si="2"/>
        <v>MARIN ABRIL MAURICIO HENRY CON EL GIRO Bisutería TIENE CONTRATO VIGENTE ATENDIDO POR TERCEROS SE PRESUME SUBARRIENDO / EXISTE EN EL SISTEMA GAD: si /VIGENCIA DEL CONTRATO Enero/2016 - Diciembre/2020 </v>
      </c>
    </row>
    <row r="296" ht="15.75" customHeight="1">
      <c r="A296" s="837" t="s">
        <v>10106</v>
      </c>
      <c r="B296" s="838" t="s">
        <v>10107</v>
      </c>
      <c r="C296" s="838" t="s">
        <v>52</v>
      </c>
      <c r="D296" s="838" t="s">
        <v>33</v>
      </c>
      <c r="E296" s="838" t="s">
        <v>10108</v>
      </c>
      <c r="F296" s="838" t="s">
        <v>9767</v>
      </c>
      <c r="G296" s="838" t="s">
        <v>10109</v>
      </c>
      <c r="H296" s="838"/>
      <c r="I296" s="839" t="s">
        <v>10110</v>
      </c>
      <c r="J296" s="850"/>
      <c r="K296" s="850"/>
      <c r="L296" s="850"/>
      <c r="M296" s="851">
        <v>297.0</v>
      </c>
      <c r="N296" s="852" t="s">
        <v>10111</v>
      </c>
      <c r="O296" s="852" t="s">
        <v>10112</v>
      </c>
      <c r="P296" s="853">
        <v>297.0</v>
      </c>
      <c r="Q296" s="852" t="s">
        <v>38</v>
      </c>
      <c r="R296" s="852" t="s">
        <v>10105</v>
      </c>
      <c r="S296" s="855" t="s">
        <v>42</v>
      </c>
      <c r="T296" s="899" t="s">
        <v>8874</v>
      </c>
      <c r="U296" s="857" t="s">
        <v>107</v>
      </c>
      <c r="V296" s="858"/>
      <c r="W296" s="858" t="str">
        <f t="shared" si="2"/>
        <v>ABRIL CABRERA MARIA MAGDALENA CON EL GIRO Ropa TIENE CONTRATO VIGENTE ATENDIDO POR TERCEROS SE PRESUME SUBARRIENDO / EXISTE EN EL SISTEMA GAD: si /VIGENCIA DEL CONTRATO Enero/2016 - Diciembre/2020 </v>
      </c>
    </row>
    <row r="297" ht="15.75" customHeight="1">
      <c r="A297" s="847" t="s">
        <v>10113</v>
      </c>
      <c r="B297" s="848" t="s">
        <v>10114</v>
      </c>
      <c r="C297" s="848" t="s">
        <v>52</v>
      </c>
      <c r="D297" s="848" t="s">
        <v>33</v>
      </c>
      <c r="E297" s="848" t="s">
        <v>10115</v>
      </c>
      <c r="F297" s="848" t="s">
        <v>9780</v>
      </c>
      <c r="G297" s="848" t="s">
        <v>36</v>
      </c>
      <c r="H297" s="848"/>
      <c r="I297" s="849" t="s">
        <v>44</v>
      </c>
      <c r="J297" s="850"/>
      <c r="K297" s="850"/>
      <c r="L297" s="850"/>
      <c r="M297" s="859">
        <v>298.0</v>
      </c>
      <c r="N297" s="860" t="s">
        <v>10116</v>
      </c>
      <c r="O297" s="860" t="s">
        <v>10117</v>
      </c>
      <c r="P297" s="861">
        <v>298.0</v>
      </c>
      <c r="Q297" s="860" t="s">
        <v>6931</v>
      </c>
      <c r="R297" s="860" t="s">
        <v>10118</v>
      </c>
      <c r="S297" s="855" t="s">
        <v>42</v>
      </c>
      <c r="T297" s="900" t="s">
        <v>10119</v>
      </c>
      <c r="U297" s="866" t="s">
        <v>41</v>
      </c>
      <c r="V297" s="858" t="s">
        <v>9271</v>
      </c>
      <c r="W297" s="858" t="str">
        <f t="shared" si="2"/>
        <v>CEDILLO AUCAPIÑA MARIA CLEMENCIA CON EL GIRO Plásticos TIENE CONTRATO CADUCADO RENUNCIA AL PUESTO ATENDIDO POR TERCEROS / EXISTE EN EL SISTEMA GAD: si /VIGENCIA DEL CONTRATO 12/31/2015-12/31/2017 envio papeles </v>
      </c>
    </row>
    <row r="298" ht="15.75" customHeight="1">
      <c r="A298" s="837" t="s">
        <v>10120</v>
      </c>
      <c r="B298" s="838" t="s">
        <v>10121</v>
      </c>
      <c r="C298" s="838" t="s">
        <v>52</v>
      </c>
      <c r="D298" s="838" t="s">
        <v>33</v>
      </c>
      <c r="E298" s="838" t="s">
        <v>10122</v>
      </c>
      <c r="F298" s="838" t="s">
        <v>9780</v>
      </c>
      <c r="G298" s="838" t="s">
        <v>1267</v>
      </c>
      <c r="H298" s="838"/>
      <c r="I298" s="839" t="s">
        <v>44</v>
      </c>
      <c r="J298" s="850"/>
      <c r="K298" s="850"/>
      <c r="L298" s="850"/>
      <c r="M298" s="851">
        <v>299.0</v>
      </c>
      <c r="N298" s="852" t="s">
        <v>9132</v>
      </c>
      <c r="O298" s="852" t="s">
        <v>10123</v>
      </c>
      <c r="P298" s="853">
        <v>299.0</v>
      </c>
      <c r="Q298" s="852" t="s">
        <v>6931</v>
      </c>
      <c r="R298" s="852" t="s">
        <v>9132</v>
      </c>
      <c r="S298" s="855" t="s">
        <v>42</v>
      </c>
      <c r="T298" s="900" t="s">
        <v>10124</v>
      </c>
      <c r="U298" s="866" t="s">
        <v>9132</v>
      </c>
      <c r="V298" s="858" t="s">
        <v>9132</v>
      </c>
      <c r="W298" s="858" t="str">
        <f t="shared" si="2"/>
        <v>SAQUICELA VIZHCO NANCY GUADALUPE CON EL GIRO Plásticos TIENE CONTRATO vacio por renuncia vacio por renuncia / EXISTE EN EL SISTEMA GAD: si /VIGENCIA DEL CONTRATO nov-2017-nov-2019 vacio por renuncia</v>
      </c>
    </row>
    <row r="299" ht="15.75" customHeight="1">
      <c r="A299" s="847" t="s">
        <v>10125</v>
      </c>
      <c r="B299" s="848" t="s">
        <v>10126</v>
      </c>
      <c r="C299" s="848" t="s">
        <v>3976</v>
      </c>
      <c r="D299" s="848" t="s">
        <v>33</v>
      </c>
      <c r="E299" s="848" t="s">
        <v>10127</v>
      </c>
      <c r="F299" s="848" t="s">
        <v>9780</v>
      </c>
      <c r="G299" s="848" t="s">
        <v>8907</v>
      </c>
      <c r="H299" s="848"/>
      <c r="I299" s="849" t="s">
        <v>44</v>
      </c>
      <c r="J299" s="850"/>
      <c r="K299" s="850"/>
      <c r="L299" s="850"/>
      <c r="M299" s="862">
        <v>300.0</v>
      </c>
      <c r="N299" s="856" t="s">
        <v>10128</v>
      </c>
      <c r="O299" s="856" t="s">
        <v>10129</v>
      </c>
      <c r="P299" s="863">
        <v>300.0</v>
      </c>
      <c r="Q299" s="856" t="s">
        <v>10093</v>
      </c>
      <c r="R299" s="856" t="s">
        <v>44</v>
      </c>
      <c r="S299" s="855" t="s">
        <v>42</v>
      </c>
      <c r="T299" s="899" t="s">
        <v>10130</v>
      </c>
      <c r="U299" s="857" t="s">
        <v>107</v>
      </c>
      <c r="V299" s="858"/>
      <c r="W299" s="858" t="str">
        <f t="shared" si="2"/>
        <v>SANCHEZ CHILLO ANGELITA OLIMPIA CON EL GIRO Plásticos  TIENE CONTRATO VIGENTE SIN NOVEDAD / EXISTE EN EL SISTEMA GAD: si /VIGENCIA DEL CONTRATO Mayo/2018 - Abril/2020 </v>
      </c>
    </row>
    <row r="300" ht="15.75" customHeight="1">
      <c r="A300" s="837" t="s">
        <v>10125</v>
      </c>
      <c r="B300" s="838" t="s">
        <v>10126</v>
      </c>
      <c r="C300" s="838" t="s">
        <v>3976</v>
      </c>
      <c r="D300" s="838" t="s">
        <v>33</v>
      </c>
      <c r="E300" s="838" t="s">
        <v>10127</v>
      </c>
      <c r="F300" s="838" t="s">
        <v>9780</v>
      </c>
      <c r="G300" s="838" t="s">
        <v>337</v>
      </c>
      <c r="H300" s="838"/>
      <c r="I300" s="839" t="s">
        <v>10131</v>
      </c>
      <c r="J300" s="850"/>
      <c r="K300" s="850"/>
      <c r="L300" s="850"/>
      <c r="M300" s="851">
        <v>301.0</v>
      </c>
      <c r="N300" s="852" t="s">
        <v>10132</v>
      </c>
      <c r="O300" s="852" t="s">
        <v>10133</v>
      </c>
      <c r="P300" s="853">
        <v>301.0</v>
      </c>
      <c r="Q300" s="852" t="s">
        <v>6931</v>
      </c>
      <c r="R300" s="852" t="s">
        <v>99</v>
      </c>
      <c r="S300" s="855" t="s">
        <v>42</v>
      </c>
      <c r="T300" s="899" t="s">
        <v>8874</v>
      </c>
      <c r="U300" s="857" t="s">
        <v>107</v>
      </c>
      <c r="V300" s="858"/>
      <c r="W300" s="858" t="str">
        <f t="shared" si="2"/>
        <v>MENA SANCHEZ MARIA EFROCINA CON EL GIRO Plásticos TIENE CONTRATO VIGENTE ATENDIDO POR TERCEROS / EXISTE EN EL SISTEMA GAD: si /VIGENCIA DEL CONTRATO Enero/2016 - Diciembre/2020 </v>
      </c>
    </row>
    <row r="301" ht="15.75" customHeight="1">
      <c r="A301" s="893" t="s">
        <v>10134</v>
      </c>
      <c r="B301" s="874" t="s">
        <v>10135</v>
      </c>
      <c r="C301" s="874" t="s">
        <v>10136</v>
      </c>
      <c r="D301" s="874" t="s">
        <v>9</v>
      </c>
      <c r="E301" s="874" t="s">
        <v>10137</v>
      </c>
      <c r="F301" s="874" t="s">
        <v>9879</v>
      </c>
      <c r="G301" s="874" t="s">
        <v>9531</v>
      </c>
      <c r="H301" s="848"/>
      <c r="I301" s="849" t="s">
        <v>44</v>
      </c>
      <c r="J301" s="850"/>
      <c r="K301" s="850"/>
      <c r="L301" s="850"/>
      <c r="M301" s="851">
        <v>302.0</v>
      </c>
      <c r="N301" s="852" t="s">
        <v>10138</v>
      </c>
      <c r="O301" s="852" t="s">
        <v>10139</v>
      </c>
      <c r="P301" s="853">
        <v>302.0</v>
      </c>
      <c r="Q301" s="852" t="s">
        <v>775</v>
      </c>
      <c r="R301" s="852" t="s">
        <v>99</v>
      </c>
      <c r="S301" s="855" t="s">
        <v>42</v>
      </c>
      <c r="T301" s="899" t="s">
        <v>8874</v>
      </c>
      <c r="U301" s="857" t="s">
        <v>107</v>
      </c>
      <c r="V301" s="858"/>
      <c r="W301" s="858" t="str">
        <f t="shared" si="2"/>
        <v>AGUIRRE PALACIOS CARLOS RIGOBERTO CON EL GIRO Bazar TIENE CONTRATO VIGENTE ATENDIDO POR TERCEROS / EXISTE EN EL SISTEMA GAD: si /VIGENCIA DEL CONTRATO Enero/2016 - Diciembre/2020 </v>
      </c>
    </row>
    <row r="302" ht="15.75" customHeight="1">
      <c r="A302" s="837" t="s">
        <v>10140</v>
      </c>
      <c r="B302" s="838" t="s">
        <v>10141</v>
      </c>
      <c r="C302" s="838" t="s">
        <v>3976</v>
      </c>
      <c r="D302" s="838" t="s">
        <v>33</v>
      </c>
      <c r="E302" s="838" t="s">
        <v>10142</v>
      </c>
      <c r="F302" s="838" t="s">
        <v>9780</v>
      </c>
      <c r="G302" s="838" t="s">
        <v>36</v>
      </c>
      <c r="H302" s="838"/>
      <c r="I302" s="839" t="s">
        <v>44</v>
      </c>
      <c r="J302" s="850"/>
      <c r="K302" s="850"/>
      <c r="L302" s="850"/>
      <c r="M302" s="862">
        <v>303.0</v>
      </c>
      <c r="N302" s="856" t="s">
        <v>10143</v>
      </c>
      <c r="O302" s="856" t="s">
        <v>10144</v>
      </c>
      <c r="P302" s="863">
        <v>303.0</v>
      </c>
      <c r="Q302" s="856" t="s">
        <v>775</v>
      </c>
      <c r="R302" s="856" t="s">
        <v>44</v>
      </c>
      <c r="S302" s="855" t="s">
        <v>42</v>
      </c>
      <c r="T302" s="899" t="s">
        <v>8874</v>
      </c>
      <c r="U302" s="857" t="s">
        <v>107</v>
      </c>
      <c r="V302" s="858"/>
      <c r="W302" s="858" t="str">
        <f t="shared" si="2"/>
        <v>PESANTEZ ELSA MARIA CON EL GIRO Bazar TIENE CONTRATO VIGENTE SIN NOVEDAD / EXISTE EN EL SISTEMA GAD: si /VIGENCIA DEL CONTRATO Enero/2016 - Diciembre/2020 </v>
      </c>
    </row>
    <row r="303" ht="15.75" customHeight="1">
      <c r="A303" s="847" t="s">
        <v>10145</v>
      </c>
      <c r="B303" s="848" t="s">
        <v>10146</v>
      </c>
      <c r="C303" s="848" t="s">
        <v>3976</v>
      </c>
      <c r="D303" s="848" t="s">
        <v>33</v>
      </c>
      <c r="E303" s="848" t="s">
        <v>10147</v>
      </c>
      <c r="F303" s="848" t="s">
        <v>9780</v>
      </c>
      <c r="G303" s="848" t="s">
        <v>36</v>
      </c>
      <c r="H303" s="848"/>
      <c r="I303" s="849" t="s">
        <v>44</v>
      </c>
      <c r="J303" s="850"/>
      <c r="K303" s="850"/>
      <c r="L303" s="850"/>
      <c r="M303" s="862">
        <v>304.0</v>
      </c>
      <c r="N303" s="856" t="s">
        <v>10148</v>
      </c>
      <c r="O303" s="856" t="s">
        <v>10149</v>
      </c>
      <c r="P303" s="863">
        <v>304.0</v>
      </c>
      <c r="Q303" s="856" t="s">
        <v>10150</v>
      </c>
      <c r="R303" s="856" t="s">
        <v>44</v>
      </c>
      <c r="S303" s="855" t="s">
        <v>42</v>
      </c>
      <c r="T303" s="904">
        <v>48061.0</v>
      </c>
      <c r="U303" s="857" t="s">
        <v>107</v>
      </c>
      <c r="V303" s="858"/>
      <c r="W303" s="858" t="str">
        <f t="shared" si="2"/>
        <v>PINTADO TENESACA JUAN DIEGO CON EL GIRO Servicio Técnico TIENE CONTRATO VIGENTE SIN NOVEDAD / EXISTE EN EL SISTEMA GAD: si /VIGENCIA DEL CONTRATO 48061 </v>
      </c>
    </row>
    <row r="304" ht="15.75" customHeight="1">
      <c r="A304" s="837" t="s">
        <v>10151</v>
      </c>
      <c r="B304" s="838" t="s">
        <v>10152</v>
      </c>
      <c r="C304" s="838" t="s">
        <v>3976</v>
      </c>
      <c r="D304" s="838" t="s">
        <v>33</v>
      </c>
      <c r="E304" s="838" t="s">
        <v>10153</v>
      </c>
      <c r="F304" s="838" t="s">
        <v>9780</v>
      </c>
      <c r="G304" s="838" t="s">
        <v>36</v>
      </c>
      <c r="H304" s="838"/>
      <c r="I304" s="839" t="s">
        <v>44</v>
      </c>
      <c r="J304" s="850"/>
      <c r="K304" s="850"/>
      <c r="L304" s="850"/>
      <c r="M304" s="862">
        <v>305.0</v>
      </c>
      <c r="N304" s="856" t="s">
        <v>10154</v>
      </c>
      <c r="O304" s="856" t="s">
        <v>10155</v>
      </c>
      <c r="P304" s="863">
        <v>305.0</v>
      </c>
      <c r="Q304" s="856" t="s">
        <v>10065</v>
      </c>
      <c r="R304" s="856" t="s">
        <v>44</v>
      </c>
      <c r="S304" s="855" t="s">
        <v>42</v>
      </c>
      <c r="T304" s="904">
        <v>48061.0</v>
      </c>
      <c r="U304" s="857" t="s">
        <v>107</v>
      </c>
      <c r="V304" s="858"/>
      <c r="W304" s="858" t="str">
        <f t="shared" si="2"/>
        <v>TENESACA PUGO MARIANA DE JESUS CON EL GIRO Artesanías TIENE CONTRATO VIGENTE SIN NOVEDAD / EXISTE EN EL SISTEMA GAD: si /VIGENCIA DEL CONTRATO 48061 </v>
      </c>
    </row>
    <row r="305" ht="15.75" customHeight="1">
      <c r="A305" s="847" t="s">
        <v>10156</v>
      </c>
      <c r="B305" s="848" t="s">
        <v>10157</v>
      </c>
      <c r="C305" s="848" t="s">
        <v>3643</v>
      </c>
      <c r="D305" s="848" t="s">
        <v>33</v>
      </c>
      <c r="E305" s="848" t="s">
        <v>10158</v>
      </c>
      <c r="F305" s="848" t="s">
        <v>673</v>
      </c>
      <c r="G305" s="848" t="s">
        <v>674</v>
      </c>
      <c r="H305" s="848"/>
      <c r="I305" s="911" t="s">
        <v>10159</v>
      </c>
      <c r="J305" s="850"/>
      <c r="K305" s="850"/>
      <c r="L305" s="850"/>
      <c r="M305" s="876">
        <v>306.0</v>
      </c>
      <c r="N305" s="860" t="s">
        <v>10160</v>
      </c>
      <c r="O305" s="860" t="s">
        <v>10161</v>
      </c>
      <c r="P305" s="861">
        <v>306.0</v>
      </c>
      <c r="Q305" s="860" t="s">
        <v>287</v>
      </c>
      <c r="R305" s="860" t="s">
        <v>10162</v>
      </c>
      <c r="S305" s="855" t="s">
        <v>42</v>
      </c>
      <c r="T305" s="899" t="s">
        <v>8874</v>
      </c>
      <c r="U305" s="857" t="s">
        <v>107</v>
      </c>
      <c r="V305" s="858"/>
      <c r="W305" s="858" t="str">
        <f t="shared" si="2"/>
        <v>DACTO PADILLA LUZ MARINA CON EL GIRO Calzado  TIENE CONTRATO VIGENTE ARRIENDO EEUU / EXISTE EN EL SISTEMA GAD: si /VIGENCIA DEL CONTRATO Enero/2016 - Diciembre/2020 </v>
      </c>
    </row>
    <row r="306" ht="15.75" customHeight="1">
      <c r="A306" s="837" t="s">
        <v>10163</v>
      </c>
      <c r="B306" s="838" t="s">
        <v>10164</v>
      </c>
      <c r="C306" s="838" t="s">
        <v>3979</v>
      </c>
      <c r="D306" s="838" t="s">
        <v>33</v>
      </c>
      <c r="E306" s="838" t="s">
        <v>10165</v>
      </c>
      <c r="F306" s="838" t="s">
        <v>673</v>
      </c>
      <c r="G306" s="838" t="s">
        <v>674</v>
      </c>
      <c r="H306" s="838"/>
      <c r="I306" s="839" t="s">
        <v>10166</v>
      </c>
      <c r="J306" s="850"/>
      <c r="K306" s="850"/>
      <c r="L306" s="850"/>
      <c r="M306" s="862">
        <v>307.0</v>
      </c>
      <c r="N306" s="856" t="s">
        <v>10167</v>
      </c>
      <c r="O306" s="856" t="s">
        <v>10168</v>
      </c>
      <c r="P306" s="863">
        <v>307.0</v>
      </c>
      <c r="Q306" s="856" t="s">
        <v>287</v>
      </c>
      <c r="R306" s="856" t="s">
        <v>44</v>
      </c>
      <c r="S306" s="855" t="s">
        <v>42</v>
      </c>
      <c r="T306" s="899" t="s">
        <v>8874</v>
      </c>
      <c r="U306" s="857" t="s">
        <v>107</v>
      </c>
      <c r="V306" s="858"/>
      <c r="W306" s="858" t="str">
        <f t="shared" si="2"/>
        <v>DACTO PADILLA BLANCA LEONOR CON EL GIRO Calzado  TIENE CONTRATO VIGENTE SIN NOVEDAD / EXISTE EN EL SISTEMA GAD: si /VIGENCIA DEL CONTRATO Enero/2016 - Diciembre/2020 </v>
      </c>
    </row>
    <row r="307" ht="15.75" customHeight="1">
      <c r="A307" s="847" t="s">
        <v>10169</v>
      </c>
      <c r="B307" s="848" t="s">
        <v>10170</v>
      </c>
      <c r="C307" s="848" t="s">
        <v>231</v>
      </c>
      <c r="D307" s="848" t="s">
        <v>33</v>
      </c>
      <c r="E307" s="848" t="s">
        <v>10171</v>
      </c>
      <c r="F307" s="848" t="s">
        <v>9780</v>
      </c>
      <c r="G307" s="848" t="s">
        <v>122</v>
      </c>
      <c r="H307" s="848"/>
      <c r="I307" s="849" t="s">
        <v>44</v>
      </c>
      <c r="J307" s="850"/>
      <c r="K307" s="850"/>
      <c r="L307" s="850"/>
      <c r="M307" s="851">
        <v>308.0</v>
      </c>
      <c r="N307" s="852" t="s">
        <v>10172</v>
      </c>
      <c r="O307" s="852" t="s">
        <v>10173</v>
      </c>
      <c r="P307" s="853">
        <v>308.0</v>
      </c>
      <c r="Q307" s="852" t="s">
        <v>287</v>
      </c>
      <c r="R307" s="852" t="s">
        <v>10174</v>
      </c>
      <c r="S307" s="855" t="s">
        <v>42</v>
      </c>
      <c r="T307" s="899" t="s">
        <v>8937</v>
      </c>
      <c r="U307" s="857" t="s">
        <v>107</v>
      </c>
      <c r="V307" s="858"/>
      <c r="W307" s="858" t="str">
        <f t="shared" si="2"/>
        <v>MORENO DACTO GALO FERNANDO  CON EL GIRO Calzado  TIENE CONTRATO VIGENTE Atendido por terceros / EXISTE EN EL SISTEMA GAD: si /VIGENCIA DEL CONTRATO Diciembre/2018 - Noviembre/2020 </v>
      </c>
    </row>
    <row r="308" ht="15.75" customHeight="1">
      <c r="A308" s="837" t="s">
        <v>10175</v>
      </c>
      <c r="B308" s="838" t="s">
        <v>10176</v>
      </c>
      <c r="C308" s="838" t="s">
        <v>231</v>
      </c>
      <c r="D308" s="838" t="s">
        <v>33</v>
      </c>
      <c r="E308" s="838" t="s">
        <v>10177</v>
      </c>
      <c r="F308" s="838" t="s">
        <v>9780</v>
      </c>
      <c r="G308" s="838" t="s">
        <v>36</v>
      </c>
      <c r="H308" s="838"/>
      <c r="I308" s="839" t="s">
        <v>44</v>
      </c>
      <c r="J308" s="850"/>
      <c r="K308" s="850"/>
      <c r="L308" s="850"/>
      <c r="M308" s="862">
        <v>309.0</v>
      </c>
      <c r="N308" s="856" t="s">
        <v>10178</v>
      </c>
      <c r="O308" s="856" t="s">
        <v>10179</v>
      </c>
      <c r="P308" s="863">
        <v>309.0</v>
      </c>
      <c r="Q308" s="856" t="s">
        <v>287</v>
      </c>
      <c r="R308" s="856" t="s">
        <v>44</v>
      </c>
      <c r="S308" s="855" t="s">
        <v>42</v>
      </c>
      <c r="T308" s="899" t="s">
        <v>8874</v>
      </c>
      <c r="U308" s="857" t="s">
        <v>107</v>
      </c>
      <c r="V308" s="858"/>
      <c r="W308" s="858" t="str">
        <f t="shared" si="2"/>
        <v>CAMPOVERDE TORRES ZOILA MARGARITA CON EL GIRO Calzado  TIENE CONTRATO VIGENTE SIN NOVEDAD / EXISTE EN EL SISTEMA GAD: si /VIGENCIA DEL CONTRATO Enero/2016 - Diciembre/2020 </v>
      </c>
    </row>
    <row r="309" ht="15.75" customHeight="1">
      <c r="A309" s="847" t="s">
        <v>10180</v>
      </c>
      <c r="B309" s="848" t="s">
        <v>10181</v>
      </c>
      <c r="C309" s="848" t="s">
        <v>231</v>
      </c>
      <c r="D309" s="848" t="s">
        <v>33</v>
      </c>
      <c r="E309" s="848" t="s">
        <v>10182</v>
      </c>
      <c r="F309" s="848" t="s">
        <v>9780</v>
      </c>
      <c r="G309" s="848" t="s">
        <v>122</v>
      </c>
      <c r="H309" s="848"/>
      <c r="I309" s="849" t="s">
        <v>44</v>
      </c>
      <c r="J309" s="850"/>
      <c r="K309" s="850"/>
      <c r="L309" s="850"/>
      <c r="M309" s="862">
        <v>310.0</v>
      </c>
      <c r="N309" s="856" t="s">
        <v>10183</v>
      </c>
      <c r="O309" s="856" t="s">
        <v>10184</v>
      </c>
      <c r="P309" s="863">
        <v>310.0</v>
      </c>
      <c r="Q309" s="856" t="s">
        <v>287</v>
      </c>
      <c r="R309" s="856" t="s">
        <v>44</v>
      </c>
      <c r="S309" s="855" t="s">
        <v>42</v>
      </c>
      <c r="T309" s="913">
        <v>11330.0</v>
      </c>
      <c r="U309" s="866" t="s">
        <v>41</v>
      </c>
      <c r="V309" s="858"/>
      <c r="W309" s="858" t="str">
        <f t="shared" si="2"/>
        <v>PADILLA CARCHIPULLA EDWIN EDUARDO CON EL GIRO Calzado  TIENE CONTRATO CADUCADO SIN NOVEDAD / EXISTE EN EL SISTEMA GAD: si /VIGENCIA DEL CONTRATO 11330 </v>
      </c>
    </row>
    <row r="310" ht="15.75" customHeight="1">
      <c r="A310" s="837" t="s">
        <v>10185</v>
      </c>
      <c r="B310" s="838" t="s">
        <v>10186</v>
      </c>
      <c r="C310" s="838" t="s">
        <v>231</v>
      </c>
      <c r="D310" s="838" t="s">
        <v>33</v>
      </c>
      <c r="E310" s="838" t="s">
        <v>10187</v>
      </c>
      <c r="F310" s="838" t="s">
        <v>9780</v>
      </c>
      <c r="G310" s="838" t="s">
        <v>6199</v>
      </c>
      <c r="H310" s="838"/>
      <c r="I310" s="839" t="s">
        <v>44</v>
      </c>
      <c r="J310" s="850"/>
      <c r="K310" s="850"/>
      <c r="L310" s="850"/>
      <c r="M310" s="862">
        <v>311.0</v>
      </c>
      <c r="N310" s="856" t="s">
        <v>10188</v>
      </c>
      <c r="O310" s="856" t="s">
        <v>10189</v>
      </c>
      <c r="P310" s="915">
        <v>311.0</v>
      </c>
      <c r="Q310" s="916" t="s">
        <v>287</v>
      </c>
      <c r="R310" s="916" t="s">
        <v>9412</v>
      </c>
      <c r="S310" s="855" t="s">
        <v>42</v>
      </c>
      <c r="T310" s="913">
        <v>11330.0</v>
      </c>
      <c r="U310" s="857" t="s">
        <v>107</v>
      </c>
      <c r="V310" s="858"/>
      <c r="W310" s="858" t="str">
        <f t="shared" si="2"/>
        <v>CARCHIPULLA CARCHIPULLA DELIA MARIA CON EL GIRO Calzado  TIENE CONTRATO VIGENTE SIN NOVEDAD  / EXISTE EN EL SISTEMA GAD: si /VIGENCIA DEL CONTRATO 11330 </v>
      </c>
    </row>
    <row r="311" ht="15.75" customHeight="1">
      <c r="A311" s="847" t="s">
        <v>10190</v>
      </c>
      <c r="B311" s="848" t="s">
        <v>10191</v>
      </c>
      <c r="C311" s="848" t="s">
        <v>231</v>
      </c>
      <c r="D311" s="848" t="s">
        <v>33</v>
      </c>
      <c r="E311" s="848" t="s">
        <v>10192</v>
      </c>
      <c r="F311" s="848" t="s">
        <v>35</v>
      </c>
      <c r="G311" s="848" t="s">
        <v>674</v>
      </c>
      <c r="H311" s="848"/>
      <c r="I311" s="849" t="s">
        <v>44</v>
      </c>
      <c r="J311" s="850"/>
      <c r="K311" s="850"/>
      <c r="L311" s="850"/>
      <c r="M311" s="862">
        <v>312.0</v>
      </c>
      <c r="N311" s="856" t="s">
        <v>10193</v>
      </c>
      <c r="O311" s="856" t="s">
        <v>10194</v>
      </c>
      <c r="P311" s="915">
        <v>312.0</v>
      </c>
      <c r="Q311" s="916" t="s">
        <v>287</v>
      </c>
      <c r="R311" s="916" t="s">
        <v>44</v>
      </c>
      <c r="S311" s="855" t="s">
        <v>42</v>
      </c>
      <c r="T311" s="899" t="s">
        <v>8874</v>
      </c>
      <c r="U311" s="857" t="s">
        <v>107</v>
      </c>
      <c r="V311" s="858"/>
      <c r="W311" s="858" t="str">
        <f t="shared" si="2"/>
        <v>PADILLA EDUARDO CON EL GIRO Calzado  TIENE CONTRATO VIGENTE SIN NOVEDAD / EXISTE EN EL SISTEMA GAD: si /VIGENCIA DEL CONTRATO Enero/2016 - Diciembre/2020 </v>
      </c>
    </row>
    <row r="312" ht="51.75" customHeight="1">
      <c r="A312" s="837" t="s">
        <v>10195</v>
      </c>
      <c r="B312" s="838" t="s">
        <v>10196</v>
      </c>
      <c r="C312" s="838" t="s">
        <v>231</v>
      </c>
      <c r="D312" s="838" t="s">
        <v>33</v>
      </c>
      <c r="E312" s="838" t="s">
        <v>10197</v>
      </c>
      <c r="F312" s="838" t="s">
        <v>9780</v>
      </c>
      <c r="G312" s="838" t="s">
        <v>674</v>
      </c>
      <c r="H312" s="838"/>
      <c r="I312" s="839" t="s">
        <v>44</v>
      </c>
      <c r="J312" s="850"/>
      <c r="K312" s="850"/>
      <c r="L312" s="850"/>
      <c r="M312" s="859">
        <v>313.0</v>
      </c>
      <c r="N312" s="856" t="s">
        <v>10198</v>
      </c>
      <c r="O312" s="856" t="s">
        <v>10198</v>
      </c>
      <c r="P312" s="863">
        <v>313.0</v>
      </c>
      <c r="Q312" s="856" t="s">
        <v>721</v>
      </c>
      <c r="R312" s="856" t="s">
        <v>10198</v>
      </c>
      <c r="S312" s="855" t="s">
        <v>42</v>
      </c>
      <c r="T312" s="899" t="s">
        <v>8874</v>
      </c>
      <c r="U312" s="856" t="s">
        <v>10198</v>
      </c>
      <c r="V312" s="856" t="s">
        <v>10198</v>
      </c>
      <c r="W312" s="858" t="str">
        <f t="shared" si="2"/>
        <v>renuncia EXT-8630-2021 CON EL GIRO Celulares TIENE CONTRATO renuncia EXT-8630-2021 renuncia EXT-8630-2021 / EXISTE EN EL SISTEMA GAD: si /VIGENCIA DEL CONTRATO Enero/2016 - Diciembre/2020 renuncia EXT-8630-2021</v>
      </c>
    </row>
    <row r="313" ht="15.75" customHeight="1">
      <c r="A313" s="847" t="s">
        <v>10199</v>
      </c>
      <c r="B313" s="848" t="s">
        <v>10194</v>
      </c>
      <c r="C313" s="848" t="s">
        <v>231</v>
      </c>
      <c r="D313" s="848" t="s">
        <v>33</v>
      </c>
      <c r="E313" s="848" t="s">
        <v>10200</v>
      </c>
      <c r="F313" s="848" t="s">
        <v>9780</v>
      </c>
      <c r="G313" s="848" t="s">
        <v>674</v>
      </c>
      <c r="H313" s="848"/>
      <c r="I313" s="849" t="s">
        <v>44</v>
      </c>
      <c r="J313" s="850"/>
      <c r="K313" s="850"/>
      <c r="L313" s="850"/>
      <c r="M313" s="862">
        <v>314.0</v>
      </c>
      <c r="N313" s="856" t="s">
        <v>10201</v>
      </c>
      <c r="O313" s="856" t="s">
        <v>10202</v>
      </c>
      <c r="P313" s="863">
        <v>314.0</v>
      </c>
      <c r="Q313" s="856" t="s">
        <v>287</v>
      </c>
      <c r="R313" s="856" t="s">
        <v>44</v>
      </c>
      <c r="S313" s="855" t="s">
        <v>42</v>
      </c>
      <c r="T313" s="905">
        <v>11505.0</v>
      </c>
      <c r="U313" s="857" t="s">
        <v>107</v>
      </c>
      <c r="V313" s="858"/>
      <c r="W313" s="858" t="str">
        <f t="shared" si="2"/>
        <v>MORENO DACTO MARCELO PATRICIO CON EL GIRO Calzado  TIENE CONTRATO VIGENTE SIN NOVEDAD / EXISTE EN EL SISTEMA GAD: si /VIGENCIA DEL CONTRATO 11505 </v>
      </c>
    </row>
    <row r="314" ht="15.75" customHeight="1">
      <c r="A314" s="129" t="s">
        <v>10203</v>
      </c>
      <c r="B314" s="129" t="s">
        <v>10204</v>
      </c>
      <c r="C314" s="129" t="s">
        <v>4300</v>
      </c>
      <c r="D314" s="129" t="s">
        <v>9</v>
      </c>
      <c r="E314" s="129" t="s">
        <v>10205</v>
      </c>
      <c r="F314" s="129" t="s">
        <v>10206</v>
      </c>
      <c r="G314" s="129" t="s">
        <v>139</v>
      </c>
      <c r="H314" s="838"/>
      <c r="I314" s="839" t="s">
        <v>44</v>
      </c>
      <c r="J314" s="850"/>
      <c r="K314" s="850"/>
      <c r="L314" s="850"/>
      <c r="M314" s="862">
        <v>315.0</v>
      </c>
      <c r="N314" s="856" t="s">
        <v>10207</v>
      </c>
      <c r="O314" s="856" t="s">
        <v>10208</v>
      </c>
      <c r="P314" s="863">
        <v>315.0</v>
      </c>
      <c r="Q314" s="856" t="s">
        <v>9987</v>
      </c>
      <c r="R314" s="856" t="s">
        <v>44</v>
      </c>
      <c r="S314" s="855" t="s">
        <v>42</v>
      </c>
      <c r="T314" s="899" t="s">
        <v>8874</v>
      </c>
      <c r="U314" s="857" t="s">
        <v>107</v>
      </c>
      <c r="V314" s="858"/>
      <c r="W314" s="858" t="str">
        <f t="shared" si="2"/>
        <v>SARMIENTO MENDEZ BEATRIZ DEL PILAR CON EL GIRO Ropa Interior TIENE CONTRATO VIGENTE SIN NOVEDAD / EXISTE EN EL SISTEMA GAD: si /VIGENCIA DEL CONTRATO Enero/2016 - Diciembre/2020 </v>
      </c>
    </row>
    <row r="315" ht="15.75" customHeight="1">
      <c r="A315" s="847" t="s">
        <v>10209</v>
      </c>
      <c r="B315" s="848" t="s">
        <v>10210</v>
      </c>
      <c r="C315" s="848" t="s">
        <v>231</v>
      </c>
      <c r="D315" s="848" t="s">
        <v>33</v>
      </c>
      <c r="E315" s="848" t="s">
        <v>10211</v>
      </c>
      <c r="F315" s="848" t="s">
        <v>9780</v>
      </c>
      <c r="G315" s="848" t="s">
        <v>105</v>
      </c>
      <c r="H315" s="848"/>
      <c r="I315" s="849" t="s">
        <v>44</v>
      </c>
      <c r="J315" s="850"/>
      <c r="K315" s="850"/>
      <c r="L315" s="850"/>
      <c r="M315" s="851">
        <v>316.0</v>
      </c>
      <c r="N315" s="852" t="s">
        <v>10212</v>
      </c>
      <c r="O315" s="852" t="s">
        <v>10213</v>
      </c>
      <c r="P315" s="853">
        <v>316.0</v>
      </c>
      <c r="Q315" s="852" t="s">
        <v>287</v>
      </c>
      <c r="R315" s="852" t="s">
        <v>10212</v>
      </c>
      <c r="S315" s="855" t="s">
        <v>42</v>
      </c>
      <c r="T315" s="852" t="s">
        <v>10212</v>
      </c>
      <c r="U315" s="852" t="s">
        <v>10212</v>
      </c>
      <c r="V315" s="852" t="s">
        <v>10212</v>
      </c>
      <c r="W315" s="858" t="str">
        <f t="shared" si="2"/>
        <v>CAJAMARCA TIXI MARCO EDUARDO CON EL GIRO Calzado  TIENE CONTRATO fallecio EXT-1896-2021 fallecio EXT-1896-2021 / EXISTE EN EL SISTEMA GAD: si /VIGENCIA DEL CONTRATO fallecio EXT-1896-2021 fallecio EXT-1896-2021</v>
      </c>
    </row>
    <row r="316" ht="15.75" customHeight="1">
      <c r="A316" s="837" t="s">
        <v>10214</v>
      </c>
      <c r="B316" s="838" t="s">
        <v>10215</v>
      </c>
      <c r="C316" s="838" t="s">
        <v>231</v>
      </c>
      <c r="D316" s="838" t="s">
        <v>33</v>
      </c>
      <c r="E316" s="838" t="s">
        <v>10216</v>
      </c>
      <c r="F316" s="838" t="s">
        <v>9780</v>
      </c>
      <c r="G316" s="838" t="s">
        <v>36</v>
      </c>
      <c r="H316" s="838"/>
      <c r="I316" s="839" t="s">
        <v>44</v>
      </c>
      <c r="J316" s="850"/>
      <c r="K316" s="850"/>
      <c r="L316" s="850"/>
      <c r="M316" s="851">
        <v>317.0</v>
      </c>
      <c r="N316" s="852" t="s">
        <v>10217</v>
      </c>
      <c r="O316" s="852" t="s">
        <v>10218</v>
      </c>
      <c r="P316" s="853">
        <v>317.0</v>
      </c>
      <c r="Q316" s="852" t="s">
        <v>287</v>
      </c>
      <c r="R316" s="852" t="s">
        <v>10219</v>
      </c>
      <c r="S316" s="855" t="s">
        <v>42</v>
      </c>
      <c r="T316" s="899" t="s">
        <v>8874</v>
      </c>
      <c r="U316" s="857" t="s">
        <v>107</v>
      </c>
      <c r="V316" s="858"/>
      <c r="W316" s="858" t="str">
        <f t="shared" si="2"/>
        <v>REYES AMALIA LASTENIA CON EL GIRO Calzado  TIENE CONTRATO VIGENTE atendido por terceros EEUU / EXISTE EN EL SISTEMA GAD: si /VIGENCIA DEL CONTRATO Enero/2016 - Diciembre/2020 </v>
      </c>
    </row>
    <row r="317" ht="15.75" customHeight="1">
      <c r="A317" s="847"/>
      <c r="B317" s="848"/>
      <c r="C317" s="848"/>
      <c r="D317" s="848"/>
      <c r="E317" s="848" t="s">
        <v>10220</v>
      </c>
      <c r="F317" s="848"/>
      <c r="G317" s="848"/>
      <c r="H317" s="848"/>
      <c r="I317" s="849" t="s">
        <v>10221</v>
      </c>
      <c r="J317" s="850"/>
      <c r="K317" s="850"/>
      <c r="L317" s="850"/>
      <c r="M317" s="859">
        <v>318.0</v>
      </c>
      <c r="N317" s="860" t="s">
        <v>10222</v>
      </c>
      <c r="O317" s="860" t="s">
        <v>10222</v>
      </c>
      <c r="P317" s="861">
        <v>318.0</v>
      </c>
      <c r="Q317" s="860" t="s">
        <v>10065</v>
      </c>
      <c r="R317" s="860" t="s">
        <v>10222</v>
      </c>
      <c r="S317" s="855" t="s">
        <v>42</v>
      </c>
      <c r="T317" s="860" t="s">
        <v>10222</v>
      </c>
      <c r="U317" s="860" t="s">
        <v>10222</v>
      </c>
      <c r="V317" s="860" t="s">
        <v>10222</v>
      </c>
      <c r="W317" s="858" t="str">
        <f t="shared" si="2"/>
        <v>renuncia al puesto CON EL GIRO Artesanías TIENE CONTRATO renuncia al puesto renuncia al puesto / EXISTE EN EL SISTEMA GAD: si /VIGENCIA DEL CONTRATO renuncia al puesto renuncia al puesto</v>
      </c>
    </row>
    <row r="318" ht="15.75" customHeight="1">
      <c r="A318" s="837" t="s">
        <v>10223</v>
      </c>
      <c r="B318" s="838" t="s">
        <v>10224</v>
      </c>
      <c r="C318" s="838" t="s">
        <v>231</v>
      </c>
      <c r="D318" s="838" t="s">
        <v>33</v>
      </c>
      <c r="E318" s="838" t="s">
        <v>10225</v>
      </c>
      <c r="F318" s="838" t="s">
        <v>9780</v>
      </c>
      <c r="G318" s="838" t="s">
        <v>6199</v>
      </c>
      <c r="H318" s="838"/>
      <c r="I318" s="839" t="s">
        <v>44</v>
      </c>
      <c r="J318" s="850"/>
      <c r="K318" s="850"/>
      <c r="L318" s="850"/>
      <c r="M318" s="859">
        <v>319.0</v>
      </c>
      <c r="N318" s="860" t="s">
        <v>9132</v>
      </c>
      <c r="O318" s="860" t="s">
        <v>9132</v>
      </c>
      <c r="P318" s="861">
        <v>319.0</v>
      </c>
      <c r="Q318" s="860" t="s">
        <v>10065</v>
      </c>
      <c r="R318" s="860" t="s">
        <v>9132</v>
      </c>
      <c r="S318" s="860" t="s">
        <v>9132</v>
      </c>
      <c r="T318" s="860" t="s">
        <v>9132</v>
      </c>
      <c r="U318" s="860" t="s">
        <v>9132</v>
      </c>
      <c r="V318" s="860" t="s">
        <v>9132</v>
      </c>
      <c r="W318" s="858" t="str">
        <f t="shared" si="2"/>
        <v>vacio por renuncia CON EL GIRO Artesanías TIENE CONTRATO vacio por renuncia vacio por renuncia / EXISTE EN EL SISTEMA GAD: vacio por renuncia /VIGENCIA DEL CONTRATO vacio por renuncia vacio por renuncia</v>
      </c>
    </row>
    <row r="319" ht="15.75" customHeight="1">
      <c r="A319" s="893" t="s">
        <v>10226</v>
      </c>
      <c r="B319" s="874" t="s">
        <v>10227</v>
      </c>
      <c r="C319" s="874" t="s">
        <v>4260</v>
      </c>
      <c r="D319" s="874" t="s">
        <v>9</v>
      </c>
      <c r="E319" s="874" t="s">
        <v>10228</v>
      </c>
      <c r="F319" s="874" t="s">
        <v>9879</v>
      </c>
      <c r="G319" s="874" t="s">
        <v>139</v>
      </c>
      <c r="H319" s="848"/>
      <c r="I319" s="849" t="s">
        <v>44</v>
      </c>
      <c r="J319" s="850"/>
      <c r="K319" s="850"/>
      <c r="L319" s="850"/>
      <c r="M319" s="859">
        <v>320.0</v>
      </c>
      <c r="N319" s="860" t="s">
        <v>10229</v>
      </c>
      <c r="O319" s="860" t="s">
        <v>10230</v>
      </c>
      <c r="P319" s="861">
        <v>320.0</v>
      </c>
      <c r="Q319" s="860" t="s">
        <v>10065</v>
      </c>
      <c r="R319" s="860" t="s">
        <v>10231</v>
      </c>
      <c r="S319" s="855" t="s">
        <v>42</v>
      </c>
      <c r="T319" s="899" t="s">
        <v>8874</v>
      </c>
      <c r="U319" s="857" t="s">
        <v>107</v>
      </c>
      <c r="V319" s="858"/>
      <c r="W319" s="858" t="str">
        <f t="shared" si="2"/>
        <v>YUNGA YUNGA MARIA VICENTA CON EL GIRO Artesanías TIENE CONTRATO VIGENTE CERRADO SOLO BODEGA FOTOS / EXISTE EN EL SISTEMA GAD: si /VIGENCIA DEL CONTRATO Enero/2016 - Diciembre/2020 </v>
      </c>
    </row>
    <row r="320" ht="15.75" customHeight="1">
      <c r="A320" s="837"/>
      <c r="B320" s="838"/>
      <c r="C320" s="838"/>
      <c r="D320" s="838"/>
      <c r="E320" s="838" t="s">
        <v>10232</v>
      </c>
      <c r="F320" s="838"/>
      <c r="G320" s="838"/>
      <c r="H320" s="838"/>
      <c r="I320" s="839" t="s">
        <v>2271</v>
      </c>
      <c r="J320" s="850"/>
      <c r="K320" s="850"/>
      <c r="L320" s="850"/>
      <c r="M320" s="862">
        <v>321.0</v>
      </c>
      <c r="N320" s="856" t="s">
        <v>10233</v>
      </c>
      <c r="O320" s="856" t="s">
        <v>10234</v>
      </c>
      <c r="P320" s="863">
        <v>321.0</v>
      </c>
      <c r="Q320" s="856" t="s">
        <v>10235</v>
      </c>
      <c r="R320" s="856" t="s">
        <v>44</v>
      </c>
      <c r="S320" s="855" t="s">
        <v>42</v>
      </c>
      <c r="T320" s="904">
        <v>48030.0</v>
      </c>
      <c r="U320" s="857" t="s">
        <v>107</v>
      </c>
      <c r="V320" s="858"/>
      <c r="W320" s="858" t="str">
        <f t="shared" si="2"/>
        <v>SANCHEZ SAGBAY RAFAEL MARIA CON EL GIRO Copiadora de Llaves TIENE CONTRATO VIGENTE SIN NOVEDAD / EXISTE EN EL SISTEMA GAD: si /VIGENCIA DEL CONTRATO 48030 </v>
      </c>
    </row>
    <row r="321" ht="15.75" customHeight="1">
      <c r="A321" s="847" t="s">
        <v>10236</v>
      </c>
      <c r="B321" s="848" t="s">
        <v>10237</v>
      </c>
      <c r="C321" s="848" t="s">
        <v>3979</v>
      </c>
      <c r="D321" s="848" t="s">
        <v>33</v>
      </c>
      <c r="E321" s="848" t="s">
        <v>10238</v>
      </c>
      <c r="F321" s="848" t="s">
        <v>9780</v>
      </c>
      <c r="G321" s="848" t="s">
        <v>9174</v>
      </c>
      <c r="H321" s="848"/>
      <c r="I321" s="849" t="s">
        <v>44</v>
      </c>
      <c r="J321" s="850" t="s">
        <v>10239</v>
      </c>
      <c r="K321" s="850"/>
      <c r="L321" s="850"/>
      <c r="M321" s="859">
        <v>322.0</v>
      </c>
      <c r="N321" s="860" t="s">
        <v>10240</v>
      </c>
      <c r="O321" s="860" t="s">
        <v>10241</v>
      </c>
      <c r="P321" s="861">
        <v>322.0</v>
      </c>
      <c r="Q321" s="860" t="s">
        <v>10242</v>
      </c>
      <c r="R321" s="860" t="s">
        <v>9686</v>
      </c>
      <c r="S321" s="855" t="s">
        <v>42</v>
      </c>
      <c r="T321" s="899" t="s">
        <v>9862</v>
      </c>
      <c r="U321" s="857" t="s">
        <v>107</v>
      </c>
      <c r="V321" s="858"/>
      <c r="W321" s="858" t="str">
        <f t="shared" si="2"/>
        <v>CRIOLLO ENCALADA XIMENA DANIELA  CON EL GIRO Gabinete de belleza  TIENE CONTRATO VIGENTE CERRADO ATENDIDO Y OCUPADO POR LOS VECINOS / EXISTE EN EL SISTEMA GAD: si /VIGENCIA DEL CONTRATO DIC-2018-DIC-2020 </v>
      </c>
    </row>
    <row r="322" ht="15.75" customHeight="1">
      <c r="A322" s="837" t="s">
        <v>10243</v>
      </c>
      <c r="B322" s="838" t="s">
        <v>10244</v>
      </c>
      <c r="C322" s="838" t="s">
        <v>143</v>
      </c>
      <c r="D322" s="838" t="s">
        <v>33</v>
      </c>
      <c r="E322" s="838" t="s">
        <v>10245</v>
      </c>
      <c r="F322" s="838" t="s">
        <v>673</v>
      </c>
      <c r="G322" s="838" t="s">
        <v>105</v>
      </c>
      <c r="H322" s="838"/>
      <c r="I322" s="839" t="s">
        <v>44</v>
      </c>
      <c r="J322" s="840"/>
      <c r="K322" s="840"/>
      <c r="L322" s="840"/>
      <c r="M322" s="859">
        <v>323.0</v>
      </c>
      <c r="N322" s="852" t="s">
        <v>10246</v>
      </c>
      <c r="O322" s="852" t="s">
        <v>10247</v>
      </c>
      <c r="P322" s="853">
        <v>323.0</v>
      </c>
      <c r="Q322" s="852" t="s">
        <v>10248</v>
      </c>
      <c r="R322" s="852" t="s">
        <v>99</v>
      </c>
      <c r="S322" s="855" t="s">
        <v>42</v>
      </c>
      <c r="T322" s="899" t="s">
        <v>10249</v>
      </c>
      <c r="U322" s="857" t="s">
        <v>107</v>
      </c>
      <c r="V322" s="858"/>
      <c r="W322" s="858" t="str">
        <f t="shared" si="2"/>
        <v>QUINTUÑA ANA MARIA CON EL GIRO Confitería TIENE CONTRATO VIGENTE ATENDIDO POR TERCEROS / EXISTE EN EL SISTEMA GAD: si /VIGENCIA DEL CONTRATO abr-2018-abr-2020 </v>
      </c>
    </row>
    <row r="323" ht="15.75" customHeight="1">
      <c r="A323" s="847" t="s">
        <v>10250</v>
      </c>
      <c r="B323" s="848" t="s">
        <v>10251</v>
      </c>
      <c r="C323" s="848" t="s">
        <v>798</v>
      </c>
      <c r="D323" s="848" t="s">
        <v>33</v>
      </c>
      <c r="E323" s="848" t="s">
        <v>10252</v>
      </c>
      <c r="F323" s="848" t="s">
        <v>9780</v>
      </c>
      <c r="G323" s="848" t="s">
        <v>6199</v>
      </c>
      <c r="H323" s="848"/>
      <c r="I323" s="849" t="s">
        <v>44</v>
      </c>
      <c r="J323" s="850"/>
      <c r="K323" s="850"/>
      <c r="L323" s="850"/>
      <c r="M323" s="851">
        <v>324.0</v>
      </c>
      <c r="N323" s="852" t="s">
        <v>10253</v>
      </c>
      <c r="O323" s="852" t="s">
        <v>10254</v>
      </c>
      <c r="P323" s="853">
        <v>324.0</v>
      </c>
      <c r="Q323" s="852" t="s">
        <v>10255</v>
      </c>
      <c r="R323" s="852" t="s">
        <v>99</v>
      </c>
      <c r="S323" s="855" t="s">
        <v>42</v>
      </c>
      <c r="T323" s="899" t="s">
        <v>9335</v>
      </c>
      <c r="U323" s="857" t="s">
        <v>107</v>
      </c>
      <c r="V323" s="858"/>
      <c r="W323" s="858" t="str">
        <f t="shared" si="2"/>
        <v>SALINAS VAZQUEZ MIRIAN JANNETH  CON EL GIRO Gabinete de belleza TIENE CONTRATO VIGENTE ATENDIDO POR TERCEROS / EXISTE EN EL SISTEMA GAD: si /VIGENCIA DEL CONTRATO Febrero/2019 - Enero/2021 </v>
      </c>
    </row>
    <row r="324" ht="15.75" customHeight="1">
      <c r="A324" s="837" t="s">
        <v>10256</v>
      </c>
      <c r="B324" s="838" t="s">
        <v>10257</v>
      </c>
      <c r="C324" s="838" t="s">
        <v>7990</v>
      </c>
      <c r="D324" s="838" t="s">
        <v>33</v>
      </c>
      <c r="E324" s="838" t="s">
        <v>10258</v>
      </c>
      <c r="F324" s="838" t="s">
        <v>9767</v>
      </c>
      <c r="G324" s="838" t="s">
        <v>36</v>
      </c>
      <c r="H324" s="838"/>
      <c r="I324" s="839" t="s">
        <v>44</v>
      </c>
      <c r="J324" s="840"/>
      <c r="K324" s="840"/>
      <c r="L324" s="840"/>
      <c r="M324" s="859">
        <v>325.0</v>
      </c>
      <c r="N324" s="860" t="s">
        <v>10259</v>
      </c>
      <c r="O324" s="860" t="s">
        <v>10260</v>
      </c>
      <c r="P324" s="861">
        <v>325.0</v>
      </c>
      <c r="Q324" s="860" t="s">
        <v>10255</v>
      </c>
      <c r="R324" s="860" t="s">
        <v>10261</v>
      </c>
      <c r="S324" s="855" t="s">
        <v>42</v>
      </c>
      <c r="T324" s="899" t="s">
        <v>8874</v>
      </c>
      <c r="U324" s="857" t="s">
        <v>107</v>
      </c>
      <c r="V324" s="858"/>
      <c r="W324" s="858" t="str">
        <f t="shared" si="2"/>
        <v>AGUIRRE AGUIRRE GLADYS MARICELA CON EL GIRO Gabinete de belleza TIENE CONTRATO VIGENTE CERRADO ATENDIDO POR TERCEROS HIJA / EXISTE EN EL SISTEMA GAD: si /VIGENCIA DEL CONTRATO Enero/2016 - Diciembre/2020 </v>
      </c>
    </row>
    <row r="325" ht="15.75" customHeight="1">
      <c r="A325" s="847" t="s">
        <v>10262</v>
      </c>
      <c r="B325" s="848" t="s">
        <v>10263</v>
      </c>
      <c r="C325" s="848" t="s">
        <v>798</v>
      </c>
      <c r="D325" s="848" t="s">
        <v>33</v>
      </c>
      <c r="E325" s="848" t="s">
        <v>10264</v>
      </c>
      <c r="F325" s="848" t="s">
        <v>9780</v>
      </c>
      <c r="G325" s="848" t="s">
        <v>36</v>
      </c>
      <c r="H325" s="848"/>
      <c r="I325" s="849" t="s">
        <v>44</v>
      </c>
      <c r="J325" s="840"/>
      <c r="K325" s="840"/>
      <c r="L325" s="840"/>
      <c r="M325" s="859">
        <v>326.0</v>
      </c>
      <c r="N325" s="852" t="s">
        <v>10265</v>
      </c>
      <c r="O325" s="852" t="s">
        <v>10266</v>
      </c>
      <c r="P325" s="853">
        <v>326.0</v>
      </c>
      <c r="Q325" s="852" t="s">
        <v>287</v>
      </c>
      <c r="R325" s="852" t="s">
        <v>99</v>
      </c>
      <c r="S325" s="855" t="s">
        <v>42</v>
      </c>
      <c r="T325" s="899" t="s">
        <v>9335</v>
      </c>
      <c r="U325" s="857" t="s">
        <v>107</v>
      </c>
      <c r="V325" s="858"/>
      <c r="W325" s="858" t="str">
        <f t="shared" si="2"/>
        <v>ARIAS SACTA MARIETA AUXILIADORA CON EL GIRO Calzado  TIENE CONTRATO VIGENTE ATENDIDO POR TERCEROS / EXISTE EN EL SISTEMA GAD: si /VIGENCIA DEL CONTRATO Febrero/2019 - Enero/2021 </v>
      </c>
    </row>
    <row r="326" ht="15.75" customHeight="1">
      <c r="A326" s="837" t="s">
        <v>10267</v>
      </c>
      <c r="B326" s="838" t="s">
        <v>10268</v>
      </c>
      <c r="C326" s="838" t="s">
        <v>798</v>
      </c>
      <c r="D326" s="838" t="s">
        <v>33</v>
      </c>
      <c r="E326" s="838" t="s">
        <v>10269</v>
      </c>
      <c r="F326" s="838" t="s">
        <v>9780</v>
      </c>
      <c r="G326" s="838" t="s">
        <v>70</v>
      </c>
      <c r="H326" s="838"/>
      <c r="I326" s="839" t="s">
        <v>44</v>
      </c>
      <c r="J326" s="850"/>
      <c r="K326" s="850"/>
      <c r="L326" s="850"/>
      <c r="M326" s="862">
        <v>327.0</v>
      </c>
      <c r="N326" s="856" t="s">
        <v>10270</v>
      </c>
      <c r="O326" s="856" t="s">
        <v>10271</v>
      </c>
      <c r="P326" s="863">
        <v>327.0</v>
      </c>
      <c r="Q326" s="856" t="s">
        <v>869</v>
      </c>
      <c r="R326" s="856" t="s">
        <v>44</v>
      </c>
      <c r="S326" s="855" t="s">
        <v>42</v>
      </c>
      <c r="T326" s="899" t="s">
        <v>9335</v>
      </c>
      <c r="U326" s="857" t="s">
        <v>107</v>
      </c>
      <c r="V326" s="858"/>
      <c r="W326" s="858" t="str">
        <f t="shared" si="2"/>
        <v>SALINAS VAZQUEZ ROSA GERMANIA CON EL GIRO Gabinete de Belleza TIENE CONTRATO VIGENTE SIN NOVEDAD / EXISTE EN EL SISTEMA GAD: si /VIGENCIA DEL CONTRATO Febrero/2019 - Enero/2021 </v>
      </c>
    </row>
    <row r="327" ht="15.75" customHeight="1">
      <c r="A327" s="893" t="s">
        <v>10272</v>
      </c>
      <c r="B327" s="874" t="s">
        <v>10273</v>
      </c>
      <c r="C327" s="874" t="s">
        <v>4448</v>
      </c>
      <c r="D327" s="874" t="s">
        <v>9</v>
      </c>
      <c r="E327" s="874" t="s">
        <v>10274</v>
      </c>
      <c r="F327" s="874" t="s">
        <v>9879</v>
      </c>
      <c r="G327" s="874" t="s">
        <v>9531</v>
      </c>
      <c r="H327" s="848"/>
      <c r="I327" s="849" t="s">
        <v>44</v>
      </c>
      <c r="J327" s="850"/>
      <c r="K327" s="850"/>
      <c r="L327" s="850"/>
      <c r="M327" s="859">
        <v>328.0</v>
      </c>
      <c r="N327" s="852" t="s">
        <v>10275</v>
      </c>
      <c r="O327" s="852" t="s">
        <v>10275</v>
      </c>
      <c r="P327" s="853">
        <v>328.0</v>
      </c>
      <c r="Q327" s="852" t="s">
        <v>10255</v>
      </c>
      <c r="R327" s="852" t="s">
        <v>10275</v>
      </c>
      <c r="S327" s="855" t="s">
        <v>42</v>
      </c>
      <c r="T327" s="852" t="s">
        <v>10275</v>
      </c>
      <c r="U327" s="852" t="s">
        <v>10275</v>
      </c>
      <c r="V327" s="852" t="s">
        <v>10275</v>
      </c>
      <c r="W327" s="858" t="str">
        <f t="shared" si="2"/>
        <v>renuncia EXT-1898-2021 CON EL GIRO Gabinete de belleza TIENE CONTRATO renuncia EXT-1898-2021 renuncia EXT-1898-2021 / EXISTE EN EL SISTEMA GAD: si /VIGENCIA DEL CONTRATO renuncia EXT-1898-2021 renuncia EXT-1898-2021</v>
      </c>
    </row>
    <row r="328" ht="15.75" customHeight="1">
      <c r="A328" s="837" t="s">
        <v>10276</v>
      </c>
      <c r="B328" s="838" t="s">
        <v>10277</v>
      </c>
      <c r="C328" s="838" t="s">
        <v>798</v>
      </c>
      <c r="D328" s="838" t="s">
        <v>33</v>
      </c>
      <c r="E328" s="838" t="s">
        <v>10278</v>
      </c>
      <c r="F328" s="838" t="s">
        <v>9780</v>
      </c>
      <c r="G328" s="838" t="s">
        <v>36</v>
      </c>
      <c r="H328" s="838"/>
      <c r="I328" s="839" t="s">
        <v>44</v>
      </c>
      <c r="J328" s="850"/>
      <c r="K328" s="850"/>
      <c r="L328" s="850"/>
      <c r="M328" s="851">
        <v>329.0</v>
      </c>
      <c r="N328" s="852" t="s">
        <v>10279</v>
      </c>
      <c r="O328" s="852" t="s">
        <v>10280</v>
      </c>
      <c r="P328" s="853">
        <v>329.0</v>
      </c>
      <c r="Q328" s="852" t="s">
        <v>10281</v>
      </c>
      <c r="R328" s="852" t="s">
        <v>9901</v>
      </c>
      <c r="S328" s="855" t="s">
        <v>42</v>
      </c>
      <c r="T328" s="899" t="s">
        <v>8874</v>
      </c>
      <c r="U328" s="857" t="s">
        <v>107</v>
      </c>
      <c r="V328" s="858"/>
      <c r="W328" s="858" t="str">
        <f t="shared" si="2"/>
        <v>CABRERA VICTOR MANUEL CON EL GIRO CD"S TIENE CONTRATO VIGENTE ATENDIDO POR TERCEROS SE PRESUME ARRIENDO / EXISTE EN EL SISTEMA GAD: si /VIGENCIA DEL CONTRATO Enero/2016 - Diciembre/2020 </v>
      </c>
    </row>
    <row r="329" ht="15.75" customHeight="1">
      <c r="A329" s="847"/>
      <c r="B329" s="848"/>
      <c r="C329" s="848"/>
      <c r="D329" s="848"/>
      <c r="E329" s="848" t="s">
        <v>10282</v>
      </c>
      <c r="F329" s="848"/>
      <c r="G329" s="848"/>
      <c r="H329" s="848"/>
      <c r="I329" s="849" t="s">
        <v>10283</v>
      </c>
      <c r="J329" s="850"/>
      <c r="K329" s="850"/>
      <c r="L329" s="850"/>
      <c r="M329" s="859">
        <v>330.0</v>
      </c>
      <c r="N329" s="852" t="s">
        <v>10284</v>
      </c>
      <c r="O329" s="852" t="s">
        <v>10285</v>
      </c>
      <c r="P329" s="853">
        <v>330.0</v>
      </c>
      <c r="Q329" s="852" t="s">
        <v>10248</v>
      </c>
      <c r="R329" s="852" t="s">
        <v>99</v>
      </c>
      <c r="S329" s="855" t="s">
        <v>42</v>
      </c>
      <c r="T329" s="913">
        <v>11330.0</v>
      </c>
      <c r="U329" s="857" t="s">
        <v>107</v>
      </c>
      <c r="V329" s="858"/>
      <c r="W329" s="858" t="str">
        <f t="shared" si="2"/>
        <v>OCHOA ENCALADA CARMEN LEONOR CON EL GIRO Confitería TIENE CONTRATO VIGENTE ATENDIDO POR TERCEROS / EXISTE EN EL SISTEMA GAD: si /VIGENCIA DEL CONTRATO 11330 </v>
      </c>
    </row>
    <row r="330" ht="15.75" customHeight="1">
      <c r="A330" s="837" t="s">
        <v>10286</v>
      </c>
      <c r="B330" s="838" t="s">
        <v>10287</v>
      </c>
      <c r="C330" s="838" t="s">
        <v>143</v>
      </c>
      <c r="D330" s="838" t="s">
        <v>33</v>
      </c>
      <c r="E330" s="838" t="s">
        <v>10288</v>
      </c>
      <c r="F330" s="838" t="s">
        <v>9780</v>
      </c>
      <c r="G330" s="838" t="s">
        <v>36</v>
      </c>
      <c r="H330" s="838"/>
      <c r="I330" s="917" t="s">
        <v>10289</v>
      </c>
      <c r="J330" s="850"/>
      <c r="K330" s="850"/>
      <c r="L330" s="850"/>
      <c r="M330" s="862">
        <v>331.0</v>
      </c>
      <c r="N330" s="856" t="s">
        <v>10290</v>
      </c>
      <c r="O330" s="856" t="s">
        <v>10291</v>
      </c>
      <c r="P330" s="863">
        <v>331.0</v>
      </c>
      <c r="Q330" s="856" t="s">
        <v>10292</v>
      </c>
      <c r="R330" s="856" t="s">
        <v>44</v>
      </c>
      <c r="S330" s="855" t="s">
        <v>42</v>
      </c>
      <c r="T330" s="899" t="s">
        <v>8874</v>
      </c>
      <c r="U330" s="857" t="s">
        <v>107</v>
      </c>
      <c r="V330" s="858"/>
      <c r="W330" s="858" t="str">
        <f t="shared" si="2"/>
        <v>GRANDA ROSA ELENA CON EL GIRO Tienda TIENE CONTRATO VIGENTE SIN NOVEDAD / EXISTE EN EL SISTEMA GAD: si /VIGENCIA DEL CONTRATO Enero/2016 - Diciembre/2020 </v>
      </c>
    </row>
    <row r="331" ht="15.75" customHeight="1">
      <c r="A331" s="847" t="s">
        <v>10293</v>
      </c>
      <c r="B331" s="848" t="s">
        <v>10294</v>
      </c>
      <c r="C331" s="848" t="s">
        <v>143</v>
      </c>
      <c r="D331" s="848" t="s">
        <v>62</v>
      </c>
      <c r="E331" s="848" t="s">
        <v>10295</v>
      </c>
      <c r="F331" s="848" t="s">
        <v>9780</v>
      </c>
      <c r="G331" s="848" t="s">
        <v>105</v>
      </c>
      <c r="H331" s="848"/>
      <c r="I331" s="849" t="s">
        <v>10296</v>
      </c>
      <c r="J331" s="850"/>
      <c r="K331" s="850"/>
      <c r="L331" s="850"/>
      <c r="M331" s="862">
        <v>332.0</v>
      </c>
      <c r="N331" s="856" t="s">
        <v>10297</v>
      </c>
      <c r="O331" s="856" t="s">
        <v>10298</v>
      </c>
      <c r="P331" s="863">
        <v>332.0</v>
      </c>
      <c r="Q331" s="856" t="s">
        <v>10104</v>
      </c>
      <c r="R331" s="856" t="s">
        <v>44</v>
      </c>
      <c r="S331" s="855" t="s">
        <v>42</v>
      </c>
      <c r="T331" s="899" t="s">
        <v>9214</v>
      </c>
      <c r="U331" s="857" t="s">
        <v>107</v>
      </c>
      <c r="V331" s="858"/>
      <c r="W331" s="858" t="str">
        <f t="shared" si="2"/>
        <v>FERNANDEZ MACAS MARIA BERNARDA CON EL GIRO Bisutería TIENE CONTRATO VIGENTE SIN NOVEDAD / EXISTE EN EL SISTEMA GAD: si /VIGENCIA DEL CONTRATO Julio/2018 - Junio/2020 </v>
      </c>
    </row>
    <row r="332" ht="15.75" customHeight="1">
      <c r="A332" s="837" t="s">
        <v>10299</v>
      </c>
      <c r="B332" s="838" t="s">
        <v>10300</v>
      </c>
      <c r="C332" s="838" t="s">
        <v>143</v>
      </c>
      <c r="D332" s="838" t="s">
        <v>62</v>
      </c>
      <c r="E332" s="838" t="s">
        <v>10301</v>
      </c>
      <c r="F332" s="838" t="s">
        <v>9780</v>
      </c>
      <c r="G332" s="838" t="s">
        <v>637</v>
      </c>
      <c r="H332" s="838"/>
      <c r="I332" s="839" t="s">
        <v>44</v>
      </c>
      <c r="J332" s="850"/>
      <c r="K332" s="850"/>
      <c r="L332" s="850"/>
      <c r="M332" s="862">
        <v>333.0</v>
      </c>
      <c r="N332" s="856" t="s">
        <v>10302</v>
      </c>
      <c r="O332" s="856" t="s">
        <v>10303</v>
      </c>
      <c r="P332" s="863">
        <v>333.0</v>
      </c>
      <c r="Q332" s="856" t="s">
        <v>10304</v>
      </c>
      <c r="R332" s="918" t="s">
        <v>10305</v>
      </c>
      <c r="S332" s="855" t="s">
        <v>42</v>
      </c>
      <c r="T332" s="899" t="s">
        <v>9392</v>
      </c>
      <c r="U332" s="857" t="s">
        <v>107</v>
      </c>
      <c r="V332" s="919" t="s">
        <v>10306</v>
      </c>
      <c r="W332" s="858" t="str">
        <f t="shared" si="2"/>
        <v>RIVERA PESANTEZ TANIA CAROLINA CON EL GIRO peluqueria TIENE CONTRATO VIGENTE cambio de  autorización EXT-22596-2020 / EXISTE EN EL SISTEMA GAD: si /VIGENCIA DEL CONTRATO Abril/2019 - Marzo/2021 cambio de  aut- EXT-18856-2020</v>
      </c>
    </row>
    <row r="333" ht="15.75" customHeight="1">
      <c r="A333" s="893" t="s">
        <v>10307</v>
      </c>
      <c r="B333" s="848" t="s">
        <v>10308</v>
      </c>
      <c r="C333" s="848" t="s">
        <v>1656</v>
      </c>
      <c r="D333" s="848" t="s">
        <v>62</v>
      </c>
      <c r="E333" s="848" t="s">
        <v>10309</v>
      </c>
      <c r="F333" s="848" t="s">
        <v>9780</v>
      </c>
      <c r="G333" s="848" t="s">
        <v>9180</v>
      </c>
      <c r="H333" s="848"/>
      <c r="I333" s="849" t="s">
        <v>44</v>
      </c>
      <c r="J333" s="850"/>
      <c r="K333" s="850"/>
      <c r="L333" s="850"/>
      <c r="M333" s="862">
        <v>334.0</v>
      </c>
      <c r="N333" s="856" t="s">
        <v>10310</v>
      </c>
      <c r="O333" s="856" t="s">
        <v>10311</v>
      </c>
      <c r="P333" s="863" t="s">
        <v>10312</v>
      </c>
      <c r="Q333" s="856" t="s">
        <v>10313</v>
      </c>
      <c r="R333" s="860" t="s">
        <v>8894</v>
      </c>
      <c r="S333" s="855" t="s">
        <v>42</v>
      </c>
      <c r="T333" s="899" t="s">
        <v>10314</v>
      </c>
      <c r="U333" s="920" t="s">
        <v>8596</v>
      </c>
      <c r="V333" s="858"/>
      <c r="W333" s="858" t="str">
        <f t="shared" si="2"/>
        <v>MENDEZ GARZON LOURDES CECILIA
MONICA DEL PILAR MENDEZ AUT: DMCA-2023-2021 CON EL GIRO Manualidades TIENE CONTRATO vigente vacio EXT-20769-2020 / EXISTE EN EL SISTEMA GAD: si /VIGENCIA DEL CONTRATO Julio/2017 - Julio-2019 </v>
      </c>
    </row>
    <row r="334" ht="15.75" customHeight="1">
      <c r="A334" s="837" t="s">
        <v>10315</v>
      </c>
      <c r="B334" s="838" t="s">
        <v>10316</v>
      </c>
      <c r="C334" s="838" t="s">
        <v>798</v>
      </c>
      <c r="D334" s="838" t="s">
        <v>33</v>
      </c>
      <c r="E334" s="838" t="s">
        <v>10317</v>
      </c>
      <c r="F334" s="838" t="s">
        <v>9767</v>
      </c>
      <c r="G334" s="838" t="s">
        <v>36</v>
      </c>
      <c r="H334" s="838" t="s">
        <v>10318</v>
      </c>
      <c r="I334" s="917" t="s">
        <v>10319</v>
      </c>
      <c r="J334" s="850" t="s">
        <v>10320</v>
      </c>
      <c r="K334" s="850"/>
      <c r="L334" s="850"/>
      <c r="M334" s="851">
        <v>335.0</v>
      </c>
      <c r="N334" s="852" t="s">
        <v>10321</v>
      </c>
      <c r="O334" s="852" t="s">
        <v>10322</v>
      </c>
      <c r="P334" s="853">
        <v>334.0</v>
      </c>
      <c r="Q334" s="852" t="s">
        <v>55</v>
      </c>
      <c r="R334" s="852" t="s">
        <v>99</v>
      </c>
      <c r="S334" s="855" t="s">
        <v>42</v>
      </c>
      <c r="T334" s="899" t="s">
        <v>9214</v>
      </c>
      <c r="U334" s="857" t="s">
        <v>107</v>
      </c>
      <c r="V334" s="858"/>
      <c r="W334" s="858" t="str">
        <f t="shared" si="2"/>
        <v>PESANTEZ CARCHI GLADYS ELIZABETH CON EL GIRO Ropa  TIENE CONTRATO VIGENTE ATENDIDO POR TERCEROS / EXISTE EN EL SISTEMA GAD: si /VIGENCIA DEL CONTRATO Julio/2018 - Junio/2020 </v>
      </c>
    </row>
    <row r="335" ht="15.75" customHeight="1">
      <c r="A335" s="847" t="s">
        <v>10323</v>
      </c>
      <c r="B335" s="848" t="s">
        <v>10324</v>
      </c>
      <c r="C335" s="848" t="s">
        <v>52</v>
      </c>
      <c r="D335" s="848" t="s">
        <v>62</v>
      </c>
      <c r="E335" s="848" t="s">
        <v>10325</v>
      </c>
      <c r="F335" s="848" t="s">
        <v>9780</v>
      </c>
      <c r="G335" s="848" t="s">
        <v>6199</v>
      </c>
      <c r="H335" s="848" t="s">
        <v>10326</v>
      </c>
      <c r="I335" s="849"/>
      <c r="J335" s="850"/>
      <c r="K335" s="850"/>
      <c r="L335" s="850"/>
      <c r="M335" s="851">
        <v>336.0</v>
      </c>
      <c r="N335" s="852" t="s">
        <v>10327</v>
      </c>
      <c r="O335" s="852" t="s">
        <v>10328</v>
      </c>
      <c r="P335" s="853">
        <v>335.0</v>
      </c>
      <c r="Q335" s="852" t="s">
        <v>10329</v>
      </c>
      <c r="R335" s="852" t="s">
        <v>99</v>
      </c>
      <c r="S335" s="855" t="s">
        <v>42</v>
      </c>
      <c r="T335" s="899" t="s">
        <v>8874</v>
      </c>
      <c r="U335" s="857" t="s">
        <v>107</v>
      </c>
      <c r="V335" s="858"/>
      <c r="W335" s="858" t="str">
        <f t="shared" si="2"/>
        <v>PESANTEZ CARCHI PIEDAD MARGARITA CON EL GIRO Gorras TIENE CONTRATO VIGENTE ATENDIDO POR TERCEROS / EXISTE EN EL SISTEMA GAD: si /VIGENCIA DEL CONTRATO Enero/2016 - Diciembre/2020 </v>
      </c>
    </row>
    <row r="336" ht="15.75" customHeight="1">
      <c r="A336" s="837" t="s">
        <v>10330</v>
      </c>
      <c r="B336" s="838" t="s">
        <v>10331</v>
      </c>
      <c r="C336" s="838" t="s">
        <v>52</v>
      </c>
      <c r="D336" s="838" t="s">
        <v>62</v>
      </c>
      <c r="E336" s="838" t="s">
        <v>10332</v>
      </c>
      <c r="F336" s="838" t="s">
        <v>9780</v>
      </c>
      <c r="G336" s="838" t="s">
        <v>8871</v>
      </c>
      <c r="H336" s="838"/>
      <c r="I336" s="839" t="s">
        <v>10333</v>
      </c>
      <c r="J336" s="850"/>
      <c r="K336" s="850"/>
      <c r="L336" s="850"/>
      <c r="M336" s="862">
        <v>337.0</v>
      </c>
      <c r="N336" s="856" t="s">
        <v>10334</v>
      </c>
      <c r="O336" s="856" t="s">
        <v>10335</v>
      </c>
      <c r="P336" s="863">
        <v>336.0</v>
      </c>
      <c r="Q336" s="856" t="s">
        <v>10329</v>
      </c>
      <c r="R336" s="856" t="s">
        <v>44</v>
      </c>
      <c r="S336" s="855" t="s">
        <v>42</v>
      </c>
      <c r="T336" s="899" t="s">
        <v>9335</v>
      </c>
      <c r="U336" s="857" t="s">
        <v>107</v>
      </c>
      <c r="V336" s="858"/>
      <c r="W336" s="858" t="str">
        <f t="shared" si="2"/>
        <v>GUACHO PACA DOMINGO CON EL GIRO Gorras TIENE CONTRATO VIGENTE SIN NOVEDAD / EXISTE EN EL SISTEMA GAD: si /VIGENCIA DEL CONTRATO Febrero/2019 - Enero/2021 </v>
      </c>
    </row>
    <row r="337" ht="15.75" customHeight="1">
      <c r="A337" s="847" t="s">
        <v>10336</v>
      </c>
      <c r="B337" s="848" t="s">
        <v>10337</v>
      </c>
      <c r="C337" s="848" t="s">
        <v>10338</v>
      </c>
      <c r="D337" s="848" t="s">
        <v>62</v>
      </c>
      <c r="E337" s="848" t="s">
        <v>10339</v>
      </c>
      <c r="F337" s="848" t="s">
        <v>35</v>
      </c>
      <c r="G337" s="848" t="s">
        <v>10340</v>
      </c>
      <c r="H337" s="848"/>
      <c r="I337" s="849" t="s">
        <v>44</v>
      </c>
      <c r="J337" s="850"/>
      <c r="K337" s="850"/>
      <c r="L337" s="850"/>
      <c r="M337" s="862">
        <v>338.0</v>
      </c>
      <c r="N337" s="856" t="s">
        <v>10341</v>
      </c>
      <c r="O337" s="856" t="s">
        <v>10342</v>
      </c>
      <c r="P337" s="863">
        <v>337.0</v>
      </c>
      <c r="Q337" s="856" t="s">
        <v>10343</v>
      </c>
      <c r="R337" s="856" t="s">
        <v>44</v>
      </c>
      <c r="S337" s="855" t="s">
        <v>42</v>
      </c>
      <c r="T337" s="899" t="s">
        <v>9214</v>
      </c>
      <c r="U337" s="857" t="s">
        <v>107</v>
      </c>
      <c r="V337" s="858"/>
      <c r="W337" s="858" t="str">
        <f t="shared" si="2"/>
        <v>PAUTE FERNANDEZ LIGIA BEATRIZ CON EL GIRO Bisutería  TIENE CONTRATO VIGENTE SIN NOVEDAD / EXISTE EN EL SISTEMA GAD: si /VIGENCIA DEL CONTRATO Julio/2018 - Junio/2020 </v>
      </c>
    </row>
    <row r="338" ht="15.75" customHeight="1">
      <c r="A338" s="837" t="s">
        <v>10344</v>
      </c>
      <c r="B338" s="838" t="s">
        <v>10345</v>
      </c>
      <c r="C338" s="838" t="s">
        <v>1656</v>
      </c>
      <c r="D338" s="838" t="s">
        <v>62</v>
      </c>
      <c r="E338" s="838" t="s">
        <v>7914</v>
      </c>
      <c r="F338" s="838" t="s">
        <v>9780</v>
      </c>
      <c r="G338" s="838" t="s">
        <v>10346</v>
      </c>
      <c r="H338" s="838"/>
      <c r="I338" s="839" t="s">
        <v>10347</v>
      </c>
      <c r="J338" s="850"/>
      <c r="K338" s="850"/>
      <c r="L338" s="850"/>
      <c r="M338" s="851">
        <v>339.0</v>
      </c>
      <c r="N338" s="852">
        <v>3.01845962E8</v>
      </c>
      <c r="O338" s="852" t="s">
        <v>10348</v>
      </c>
      <c r="P338" s="853">
        <v>338.0</v>
      </c>
      <c r="Q338" s="852" t="s">
        <v>38</v>
      </c>
      <c r="R338" s="860" t="s">
        <v>8894</v>
      </c>
      <c r="S338" s="855" t="s">
        <v>42</v>
      </c>
      <c r="T338" s="921" t="s">
        <v>10349</v>
      </c>
      <c r="U338" s="866" t="s">
        <v>41</v>
      </c>
      <c r="V338" s="858" t="s">
        <v>9271</v>
      </c>
      <c r="W338" s="858" t="str">
        <f t="shared" si="2"/>
        <v>LEON DURAZNO JOHANNA GABRIELA  CON EL GIRO Ropa TIENE CONTRATO CADUCADO vacio EXT-20769-2020 / EXISTE EN EL SISTEMA GAD: si /VIGENCIA DEL CONTRATO abr-2017-abr-2019 envio papeles </v>
      </c>
    </row>
    <row r="339" ht="15.75" customHeight="1">
      <c r="A339" s="847" t="s">
        <v>10350</v>
      </c>
      <c r="B339" s="848" t="s">
        <v>10351</v>
      </c>
      <c r="C339" s="848" t="s">
        <v>52</v>
      </c>
      <c r="D339" s="848" t="s">
        <v>62</v>
      </c>
      <c r="E339" s="848" t="s">
        <v>10352</v>
      </c>
      <c r="F339" s="848" t="s">
        <v>9767</v>
      </c>
      <c r="G339" s="848" t="s">
        <v>10353</v>
      </c>
      <c r="H339" s="848"/>
      <c r="I339" s="849" t="s">
        <v>44</v>
      </c>
      <c r="J339" s="850"/>
      <c r="K339" s="850"/>
      <c r="L339" s="850"/>
      <c r="M339" s="851">
        <v>340.0</v>
      </c>
      <c r="N339" s="852" t="s">
        <v>10354</v>
      </c>
      <c r="O339" s="852" t="s">
        <v>10355</v>
      </c>
      <c r="P339" s="853">
        <v>339.0</v>
      </c>
      <c r="Q339" s="852" t="s">
        <v>9911</v>
      </c>
      <c r="R339" s="852" t="s">
        <v>99</v>
      </c>
      <c r="S339" s="855" t="s">
        <v>42</v>
      </c>
      <c r="T339" s="899" t="s">
        <v>8874</v>
      </c>
      <c r="U339" s="857" t="s">
        <v>107</v>
      </c>
      <c r="V339" s="858"/>
      <c r="W339" s="858" t="str">
        <f t="shared" si="2"/>
        <v>CAMPOVERDE TORRES NARCISA CON EL GIRO Cabinas Telefónicas TIENE CONTRATO VIGENTE ATENDIDO POR TERCEROS / EXISTE EN EL SISTEMA GAD: si /VIGENCIA DEL CONTRATO Enero/2016 - Diciembre/2020 </v>
      </c>
    </row>
    <row r="340" ht="15.75" customHeight="1">
      <c r="A340" s="837" t="s">
        <v>10350</v>
      </c>
      <c r="B340" s="838" t="s">
        <v>10351</v>
      </c>
      <c r="C340" s="838" t="s">
        <v>52</v>
      </c>
      <c r="D340" s="838" t="s">
        <v>62</v>
      </c>
      <c r="E340" s="838" t="s">
        <v>10352</v>
      </c>
      <c r="F340" s="838" t="s">
        <v>9767</v>
      </c>
      <c r="G340" s="838" t="s">
        <v>5655</v>
      </c>
      <c r="H340" s="838"/>
      <c r="I340" s="839" t="s">
        <v>10131</v>
      </c>
      <c r="J340" s="850"/>
      <c r="K340" s="850"/>
      <c r="L340" s="850"/>
      <c r="M340" s="862">
        <v>341.0</v>
      </c>
      <c r="N340" s="856" t="s">
        <v>10356</v>
      </c>
      <c r="O340" s="856" t="s">
        <v>10357</v>
      </c>
      <c r="P340" s="863">
        <v>340.0</v>
      </c>
      <c r="Q340" s="856" t="s">
        <v>10358</v>
      </c>
      <c r="R340" s="856" t="s">
        <v>44</v>
      </c>
      <c r="S340" s="855" t="s">
        <v>42</v>
      </c>
      <c r="T340" s="899" t="s">
        <v>8874</v>
      </c>
      <c r="U340" s="857" t="s">
        <v>107</v>
      </c>
      <c r="V340" s="858"/>
      <c r="W340" s="858" t="str">
        <f t="shared" si="2"/>
        <v>TORRES GOMEZ MARIA TERESA CON EL GIRO Sombreros  TIENE CONTRATO VIGENTE SIN NOVEDAD / EXISTE EN EL SISTEMA GAD: si /VIGENCIA DEL CONTRATO Enero/2016 - Diciembre/2020 </v>
      </c>
    </row>
    <row r="341" ht="15.75" customHeight="1">
      <c r="A341" s="847" t="s">
        <v>10359</v>
      </c>
      <c r="B341" s="848" t="s">
        <v>10360</v>
      </c>
      <c r="C341" s="848" t="s">
        <v>7335</v>
      </c>
      <c r="D341" s="848" t="s">
        <v>62</v>
      </c>
      <c r="E341" s="848" t="s">
        <v>10361</v>
      </c>
      <c r="F341" s="848" t="s">
        <v>9780</v>
      </c>
      <c r="G341" s="848" t="s">
        <v>6199</v>
      </c>
      <c r="H341" s="848"/>
      <c r="I341" s="849" t="s">
        <v>44</v>
      </c>
      <c r="J341" s="850"/>
      <c r="K341" s="850"/>
      <c r="L341" s="850"/>
      <c r="M341" s="862">
        <v>342.0</v>
      </c>
      <c r="N341" s="856" t="s">
        <v>10362</v>
      </c>
      <c r="O341" s="856" t="s">
        <v>10363</v>
      </c>
      <c r="P341" s="863">
        <v>341.0</v>
      </c>
      <c r="Q341" s="856" t="s">
        <v>10358</v>
      </c>
      <c r="R341" s="856" t="s">
        <v>44</v>
      </c>
      <c r="S341" s="855" t="s">
        <v>42</v>
      </c>
      <c r="T341" s="899" t="s">
        <v>8874</v>
      </c>
      <c r="U341" s="857" t="s">
        <v>107</v>
      </c>
      <c r="V341" s="858"/>
      <c r="W341" s="858" t="str">
        <f t="shared" si="2"/>
        <v>TORRES ROMAN LIDIA MARIA CON EL GIRO Sombreros  TIENE CONTRATO VIGENTE SIN NOVEDAD / EXISTE EN EL SISTEMA GAD: si /VIGENCIA DEL CONTRATO Enero/2016 - Diciembre/2020 </v>
      </c>
    </row>
    <row r="342" ht="15.75" customHeight="1">
      <c r="A342" s="837" t="s">
        <v>10364</v>
      </c>
      <c r="B342" s="838" t="s">
        <v>10365</v>
      </c>
      <c r="C342" s="838" t="s">
        <v>10366</v>
      </c>
      <c r="D342" s="838" t="s">
        <v>33</v>
      </c>
      <c r="E342" s="838" t="s">
        <v>10367</v>
      </c>
      <c r="F342" s="838" t="s">
        <v>9780</v>
      </c>
      <c r="G342" s="838" t="s">
        <v>322</v>
      </c>
      <c r="H342" s="838"/>
      <c r="I342" s="839" t="s">
        <v>5437</v>
      </c>
      <c r="J342" s="850"/>
      <c r="K342" s="850"/>
      <c r="L342" s="850"/>
      <c r="M342" s="862">
        <v>343.0</v>
      </c>
      <c r="N342" s="856" t="s">
        <v>10368</v>
      </c>
      <c r="O342" s="856" t="s">
        <v>10369</v>
      </c>
      <c r="P342" s="863">
        <v>342.0</v>
      </c>
      <c r="Q342" s="856" t="s">
        <v>10358</v>
      </c>
      <c r="R342" s="856" t="s">
        <v>44</v>
      </c>
      <c r="S342" s="855" t="s">
        <v>42</v>
      </c>
      <c r="T342" s="899" t="s">
        <v>10370</v>
      </c>
      <c r="U342" s="857" t="s">
        <v>107</v>
      </c>
      <c r="V342" s="858"/>
      <c r="W342" s="858" t="str">
        <f t="shared" si="2"/>
        <v>TORRES ROMAN CESAR FERNANDO CON EL GIRO Sombreros  TIENE CONTRATO VIGENTE SIN NOVEDAD / EXISTE EN EL SISTEMA GAD: si /VIGENCIA DEL CONTRATO Abril/2018 - Marzo/2020 </v>
      </c>
    </row>
    <row r="343" ht="15.75" customHeight="1">
      <c r="A343" s="847" t="s">
        <v>10371</v>
      </c>
      <c r="B343" s="848" t="s">
        <v>10372</v>
      </c>
      <c r="C343" s="848" t="s">
        <v>10366</v>
      </c>
      <c r="D343" s="848" t="s">
        <v>62</v>
      </c>
      <c r="E343" s="848" t="s">
        <v>10373</v>
      </c>
      <c r="F343" s="848" t="s">
        <v>9780</v>
      </c>
      <c r="G343" s="848" t="s">
        <v>9180</v>
      </c>
      <c r="H343" s="848"/>
      <c r="I343" s="849" t="s">
        <v>44</v>
      </c>
      <c r="J343" s="850"/>
      <c r="K343" s="850"/>
      <c r="L343" s="850"/>
      <c r="M343" s="862">
        <v>344.0</v>
      </c>
      <c r="N343" s="856" t="s">
        <v>10374</v>
      </c>
      <c r="O343" s="856" t="s">
        <v>10375</v>
      </c>
      <c r="P343" s="863">
        <v>343.0</v>
      </c>
      <c r="Q343" s="856" t="s">
        <v>10376</v>
      </c>
      <c r="R343" s="856" t="s">
        <v>44</v>
      </c>
      <c r="S343" s="855" t="s">
        <v>42</v>
      </c>
      <c r="T343" s="899" t="s">
        <v>8874</v>
      </c>
      <c r="U343" s="857" t="s">
        <v>107</v>
      </c>
      <c r="V343" s="858"/>
      <c r="W343" s="858" t="str">
        <f t="shared" si="2"/>
        <v>PESANTEZ CARCHI ROSA ESPERANZA CON EL GIRO Ropa interior TIENE CONTRATO VIGENTE SIN NOVEDAD / EXISTE EN EL SISTEMA GAD: si /VIGENCIA DEL CONTRATO Enero/2016 - Diciembre/2020 </v>
      </c>
    </row>
    <row r="344" ht="15.75" customHeight="1">
      <c r="A344" s="837" t="s">
        <v>10377</v>
      </c>
      <c r="B344" s="838" t="s">
        <v>10378</v>
      </c>
      <c r="C344" s="838" t="s">
        <v>10366</v>
      </c>
      <c r="D344" s="838" t="s">
        <v>62</v>
      </c>
      <c r="E344" s="838" t="s">
        <v>10379</v>
      </c>
      <c r="F344" s="838" t="s">
        <v>9767</v>
      </c>
      <c r="G344" s="838" t="s">
        <v>10380</v>
      </c>
      <c r="H344" s="838"/>
      <c r="I344" s="839" t="s">
        <v>44</v>
      </c>
      <c r="J344" s="850"/>
      <c r="K344" s="850"/>
      <c r="L344" s="850"/>
      <c r="M344" s="862">
        <v>345.0</v>
      </c>
      <c r="N344" s="856" t="s">
        <v>10381</v>
      </c>
      <c r="O344" s="856" t="s">
        <v>10382</v>
      </c>
      <c r="P344" s="863">
        <v>344.0</v>
      </c>
      <c r="Q344" s="856" t="s">
        <v>10383</v>
      </c>
      <c r="R344" s="856" t="s">
        <v>44</v>
      </c>
      <c r="S344" s="855" t="s">
        <v>42</v>
      </c>
      <c r="T344" s="900" t="s">
        <v>10384</v>
      </c>
      <c r="U344" s="902" t="s">
        <v>41</v>
      </c>
      <c r="V344" s="858"/>
      <c r="W344" s="858" t="str">
        <f t="shared" si="2"/>
        <v>QUITO ARGUDO MARIA CONCEPCION  CON EL GIRO Lanas e hilos TIENE CONTRATO CADUCADO SIN NOVEDAD / EXISTE EN EL SISTEMA GAD: si /VIGENCIA DEL CONTRATO Junio/2017 - Mayo/2019 </v>
      </c>
    </row>
    <row r="345" ht="15.75" customHeight="1">
      <c r="A345" s="847" t="s">
        <v>10385</v>
      </c>
      <c r="B345" s="848" t="s">
        <v>10386</v>
      </c>
      <c r="C345" s="848" t="s">
        <v>52</v>
      </c>
      <c r="D345" s="848" t="s">
        <v>62</v>
      </c>
      <c r="E345" s="848" t="s">
        <v>10387</v>
      </c>
      <c r="F345" s="848" t="s">
        <v>9780</v>
      </c>
      <c r="G345" s="848" t="s">
        <v>36</v>
      </c>
      <c r="H345" s="848"/>
      <c r="I345" s="849" t="s">
        <v>44</v>
      </c>
      <c r="J345" s="850"/>
      <c r="K345" s="850"/>
      <c r="L345" s="850"/>
      <c r="M345" s="851">
        <v>346.0</v>
      </c>
      <c r="N345" s="852" t="s">
        <v>10388</v>
      </c>
      <c r="O345" s="852" t="s">
        <v>10389</v>
      </c>
      <c r="P345" s="853">
        <v>345.0</v>
      </c>
      <c r="Q345" s="852" t="s">
        <v>10376</v>
      </c>
      <c r="R345" s="922" t="s">
        <v>10390</v>
      </c>
      <c r="S345" s="855" t="s">
        <v>42</v>
      </c>
      <c r="T345" s="899" t="s">
        <v>8874</v>
      </c>
      <c r="U345" s="857" t="s">
        <v>107</v>
      </c>
      <c r="V345" s="858"/>
      <c r="W345" s="858" t="str">
        <f t="shared" si="2"/>
        <v>LETA NIVICELA SILVIA LEONOR CON EL GIRO Ropa interior TIENE CONTRATO VIGENTE CAMBIAR  A PAPELERIA SIN NOVEDAD / EXISTE EN EL SISTEMA GAD: si /VIGENCIA DEL CONTRATO Enero/2016 - Diciembre/2020 </v>
      </c>
    </row>
    <row r="346" ht="15.75" customHeight="1">
      <c r="A346" s="837" t="s">
        <v>10391</v>
      </c>
      <c r="B346" s="838" t="s">
        <v>10392</v>
      </c>
      <c r="C346" s="838" t="s">
        <v>52</v>
      </c>
      <c r="D346" s="838" t="s">
        <v>62</v>
      </c>
      <c r="E346" s="838" t="s">
        <v>10393</v>
      </c>
      <c r="F346" s="838" t="s">
        <v>9767</v>
      </c>
      <c r="G346" s="838" t="s">
        <v>6460</v>
      </c>
      <c r="H346" s="838"/>
      <c r="I346" s="839" t="s">
        <v>44</v>
      </c>
      <c r="J346" s="850"/>
      <c r="K346" s="850"/>
      <c r="L346" s="850"/>
      <c r="M346" s="851">
        <v>347.0</v>
      </c>
      <c r="N346" s="852" t="s">
        <v>10394</v>
      </c>
      <c r="O346" s="852" t="s">
        <v>10395</v>
      </c>
      <c r="P346" s="853">
        <v>346.0</v>
      </c>
      <c r="Q346" s="852" t="s">
        <v>10255</v>
      </c>
      <c r="R346" s="852" t="s">
        <v>10396</v>
      </c>
      <c r="S346" s="855" t="s">
        <v>42</v>
      </c>
      <c r="T346" s="899" t="s">
        <v>8874</v>
      </c>
      <c r="U346" s="857" t="s">
        <v>107</v>
      </c>
      <c r="V346" s="858"/>
      <c r="W346" s="858" t="str">
        <f t="shared" si="2"/>
        <v>ANGUMBA ROBLES MARIA ELENA CON EL GIRO Gabinete de belleza TIENE CONTRATO VIGENTE ATENDIDO POR TERCEROS SE PRESUME ABANDONO / EXISTE EN EL SISTEMA GAD: si /VIGENCIA DEL CONTRATO Enero/2016 - Diciembre/2020 </v>
      </c>
    </row>
    <row r="347" ht="15.75" customHeight="1">
      <c r="A347" s="847" t="s">
        <v>10397</v>
      </c>
      <c r="B347" s="848" t="s">
        <v>10398</v>
      </c>
      <c r="C347" s="848" t="s">
        <v>224</v>
      </c>
      <c r="D347" s="848" t="s">
        <v>62</v>
      </c>
      <c r="E347" s="848" t="s">
        <v>10399</v>
      </c>
      <c r="F347" s="848" t="s">
        <v>9780</v>
      </c>
      <c r="G347" s="848" t="s">
        <v>9180</v>
      </c>
      <c r="H347" s="848"/>
      <c r="I347" s="849" t="s">
        <v>44</v>
      </c>
      <c r="J347" s="850"/>
      <c r="K347" s="850"/>
      <c r="L347" s="850"/>
      <c r="M347" s="862">
        <v>348.0</v>
      </c>
      <c r="N347" s="856" t="s">
        <v>10400</v>
      </c>
      <c r="O347" s="856" t="s">
        <v>10401</v>
      </c>
      <c r="P347" s="863">
        <v>347.0</v>
      </c>
      <c r="Q347" s="856" t="s">
        <v>10358</v>
      </c>
      <c r="R347" s="856" t="s">
        <v>44</v>
      </c>
      <c r="S347" s="855" t="s">
        <v>42</v>
      </c>
      <c r="T347" s="899" t="s">
        <v>8874</v>
      </c>
      <c r="U347" s="857" t="s">
        <v>107</v>
      </c>
      <c r="V347" s="858"/>
      <c r="W347" s="858" t="str">
        <f t="shared" si="2"/>
        <v>ROMAN DUMAS NORA EUDOFILIA CON EL GIRO Sombreros  TIENE CONTRATO VIGENTE SIN NOVEDAD / EXISTE EN EL SISTEMA GAD: si /VIGENCIA DEL CONTRATO Enero/2016 - Diciembre/2020 </v>
      </c>
    </row>
    <row r="348" ht="15.75" customHeight="1">
      <c r="A348" s="837" t="s">
        <v>10402</v>
      </c>
      <c r="B348" s="838" t="s">
        <v>10403</v>
      </c>
      <c r="C348" s="838" t="s">
        <v>798</v>
      </c>
      <c r="D348" s="838" t="s">
        <v>62</v>
      </c>
      <c r="E348" s="838" t="s">
        <v>10404</v>
      </c>
      <c r="F348" s="838" t="s">
        <v>9780</v>
      </c>
      <c r="G348" s="838" t="s">
        <v>9001</v>
      </c>
      <c r="H348" s="838"/>
      <c r="I348" s="839" t="s">
        <v>44</v>
      </c>
      <c r="J348" s="850"/>
      <c r="K348" s="850"/>
      <c r="L348" s="850"/>
      <c r="M348" s="862">
        <v>349.0</v>
      </c>
      <c r="N348" s="856" t="s">
        <v>10405</v>
      </c>
      <c r="O348" s="856" t="s">
        <v>10406</v>
      </c>
      <c r="P348" s="863">
        <v>348.0</v>
      </c>
      <c r="Q348" s="856" t="s">
        <v>10358</v>
      </c>
      <c r="R348" s="856" t="s">
        <v>44</v>
      </c>
      <c r="S348" s="855" t="s">
        <v>42</v>
      </c>
      <c r="T348" s="899" t="s">
        <v>8874</v>
      </c>
      <c r="U348" s="857" t="s">
        <v>107</v>
      </c>
      <c r="V348" s="858"/>
      <c r="W348" s="858" t="str">
        <f t="shared" si="2"/>
        <v>DUMAS MARIA LUZMILA CON EL GIRO Sombreros  TIENE CONTRATO VIGENTE SIN NOVEDAD / EXISTE EN EL SISTEMA GAD: si /VIGENCIA DEL CONTRATO Enero/2016 - Diciembre/2020 </v>
      </c>
    </row>
    <row r="349" ht="15.75" customHeight="1">
      <c r="A349" s="847" t="s">
        <v>10407</v>
      </c>
      <c r="B349" s="848" t="s">
        <v>10408</v>
      </c>
      <c r="C349" s="848" t="s">
        <v>8005</v>
      </c>
      <c r="D349" s="848" t="s">
        <v>62</v>
      </c>
      <c r="E349" s="848" t="s">
        <v>10409</v>
      </c>
      <c r="F349" s="848" t="s">
        <v>9780</v>
      </c>
      <c r="G349" s="848" t="s">
        <v>9180</v>
      </c>
      <c r="H349" s="848"/>
      <c r="I349" s="849" t="s">
        <v>44</v>
      </c>
      <c r="J349" s="850"/>
      <c r="K349" s="850"/>
      <c r="L349" s="850"/>
      <c r="M349" s="862">
        <v>350.0</v>
      </c>
      <c r="N349" s="856" t="s">
        <v>10410</v>
      </c>
      <c r="O349" s="856" t="s">
        <v>10411</v>
      </c>
      <c r="P349" s="863">
        <v>349.0</v>
      </c>
      <c r="Q349" s="856" t="s">
        <v>10358</v>
      </c>
      <c r="R349" s="856" t="s">
        <v>44</v>
      </c>
      <c r="S349" s="855" t="s">
        <v>42</v>
      </c>
      <c r="T349" s="899" t="s">
        <v>8874</v>
      </c>
      <c r="U349" s="857" t="s">
        <v>107</v>
      </c>
      <c r="V349" s="858"/>
      <c r="W349" s="858" t="str">
        <f t="shared" si="2"/>
        <v>ZHAGÜI TENESACA JORGE PATRICIO CON EL GIRO Sombreros  TIENE CONTRATO VIGENTE SIN NOVEDAD / EXISTE EN EL SISTEMA GAD: si /VIGENCIA DEL CONTRATO Enero/2016 - Diciembre/2020 </v>
      </c>
    </row>
    <row r="350" ht="15.75" customHeight="1">
      <c r="A350" s="837" t="s">
        <v>10412</v>
      </c>
      <c r="B350" s="838" t="s">
        <v>10413</v>
      </c>
      <c r="C350" s="838" t="s">
        <v>52</v>
      </c>
      <c r="D350" s="838" t="s">
        <v>62</v>
      </c>
      <c r="E350" s="838" t="s">
        <v>10414</v>
      </c>
      <c r="F350" s="838" t="s">
        <v>9780</v>
      </c>
      <c r="G350" s="838" t="s">
        <v>9180</v>
      </c>
      <c r="H350" s="838"/>
      <c r="I350" s="839" t="s">
        <v>44</v>
      </c>
      <c r="J350" s="850"/>
      <c r="K350" s="850"/>
      <c r="L350" s="850"/>
      <c r="M350" s="862">
        <v>351.0</v>
      </c>
      <c r="N350" s="856" t="s">
        <v>10415</v>
      </c>
      <c r="O350" s="856" t="s">
        <v>10416</v>
      </c>
      <c r="P350" s="863">
        <v>350.0</v>
      </c>
      <c r="Q350" s="856" t="s">
        <v>10358</v>
      </c>
      <c r="R350" s="856" t="s">
        <v>44</v>
      </c>
      <c r="S350" s="855" t="s">
        <v>42</v>
      </c>
      <c r="T350" s="899" t="s">
        <v>8874</v>
      </c>
      <c r="U350" s="857" t="s">
        <v>107</v>
      </c>
      <c r="V350" s="858"/>
      <c r="W350" s="858" t="str">
        <f t="shared" si="2"/>
        <v>TENESACA PUGO CELIA MARIA CON EL GIRO Sombreros  TIENE CONTRATO VIGENTE SIN NOVEDAD / EXISTE EN EL SISTEMA GAD: si /VIGENCIA DEL CONTRATO Enero/2016 - Diciembre/2020 </v>
      </c>
    </row>
    <row r="351" ht="15.75" customHeight="1">
      <c r="A351" s="847" t="s">
        <v>10417</v>
      </c>
      <c r="B351" s="848" t="s">
        <v>10418</v>
      </c>
      <c r="C351" s="848" t="s">
        <v>52</v>
      </c>
      <c r="D351" s="848" t="s">
        <v>62</v>
      </c>
      <c r="E351" s="848" t="s">
        <v>10419</v>
      </c>
      <c r="F351" s="848" t="s">
        <v>9780</v>
      </c>
      <c r="G351" s="848" t="s">
        <v>129</v>
      </c>
      <c r="H351" s="848"/>
      <c r="I351" s="849" t="s">
        <v>44</v>
      </c>
      <c r="J351" s="850" t="s">
        <v>542</v>
      </c>
      <c r="K351" s="850"/>
      <c r="L351" s="850"/>
      <c r="M351" s="851">
        <v>352.0</v>
      </c>
      <c r="N351" s="852" t="s">
        <v>10420</v>
      </c>
      <c r="O351" s="852" t="s">
        <v>10421</v>
      </c>
      <c r="P351" s="853">
        <v>351.0</v>
      </c>
      <c r="Q351" s="852" t="s">
        <v>10422</v>
      </c>
      <c r="R351" s="852" t="s">
        <v>99</v>
      </c>
      <c r="S351" s="855" t="s">
        <v>42</v>
      </c>
      <c r="T351" s="899" t="s">
        <v>8874</v>
      </c>
      <c r="U351" s="857" t="s">
        <v>107</v>
      </c>
      <c r="V351" s="858"/>
      <c r="W351" s="858" t="str">
        <f t="shared" si="2"/>
        <v>QUITO MINCHALA MARIA CRUZ CON EL GIRO Canastas TIENE CONTRATO VIGENTE ATENDIDO POR TERCEROS / EXISTE EN EL SISTEMA GAD: si /VIGENCIA DEL CONTRATO Enero/2016 - Diciembre/2020 </v>
      </c>
    </row>
    <row r="352" ht="15.75" customHeight="1">
      <c r="A352" s="837" t="s">
        <v>10423</v>
      </c>
      <c r="B352" s="838" t="s">
        <v>10424</v>
      </c>
      <c r="C352" s="838" t="s">
        <v>52</v>
      </c>
      <c r="D352" s="838" t="s">
        <v>62</v>
      </c>
      <c r="E352" s="838" t="s">
        <v>10425</v>
      </c>
      <c r="F352" s="838" t="s">
        <v>9780</v>
      </c>
      <c r="G352" s="838" t="s">
        <v>10426</v>
      </c>
      <c r="H352" s="838"/>
      <c r="I352" s="839" t="s">
        <v>10427</v>
      </c>
      <c r="J352" s="850"/>
      <c r="K352" s="850"/>
      <c r="L352" s="850"/>
      <c r="M352" s="862">
        <v>353.0</v>
      </c>
      <c r="N352" s="856" t="s">
        <v>10428</v>
      </c>
      <c r="O352" s="856" t="s">
        <v>10429</v>
      </c>
      <c r="P352" s="863">
        <v>352.0</v>
      </c>
      <c r="Q352" s="856" t="s">
        <v>38</v>
      </c>
      <c r="R352" s="856" t="s">
        <v>44</v>
      </c>
      <c r="S352" s="855" t="s">
        <v>42</v>
      </c>
      <c r="T352" s="899" t="s">
        <v>8874</v>
      </c>
      <c r="U352" s="857" t="s">
        <v>107</v>
      </c>
      <c r="V352" s="858"/>
      <c r="W352" s="858" t="str">
        <f t="shared" si="2"/>
        <v>AGUILAR QUITO BLANCA CECILIA CON EL GIRO Ropa TIENE CONTRATO VIGENTE SIN NOVEDAD / EXISTE EN EL SISTEMA GAD: si /VIGENCIA DEL CONTRATO Enero/2016 - Diciembre/2020 </v>
      </c>
    </row>
    <row r="353" ht="15.75" customHeight="1">
      <c r="A353" s="893" t="s">
        <v>10430</v>
      </c>
      <c r="B353" s="874" t="s">
        <v>10431</v>
      </c>
      <c r="C353" s="874" t="s">
        <v>1644</v>
      </c>
      <c r="D353" s="874" t="s">
        <v>8946</v>
      </c>
      <c r="E353" s="874" t="s">
        <v>10432</v>
      </c>
      <c r="F353" s="874" t="s">
        <v>9879</v>
      </c>
      <c r="G353" s="874" t="s">
        <v>530</v>
      </c>
      <c r="H353" s="848"/>
      <c r="I353" s="849" t="s">
        <v>44</v>
      </c>
      <c r="J353" s="840"/>
      <c r="K353" s="840"/>
      <c r="L353" s="840"/>
      <c r="M353" s="862">
        <v>354.0</v>
      </c>
      <c r="N353" s="856" t="s">
        <v>10433</v>
      </c>
      <c r="O353" s="856" t="s">
        <v>10434</v>
      </c>
      <c r="P353" s="863">
        <v>353.0</v>
      </c>
      <c r="Q353" s="856" t="s">
        <v>10435</v>
      </c>
      <c r="R353" s="856" t="s">
        <v>44</v>
      </c>
      <c r="S353" s="855" t="s">
        <v>42</v>
      </c>
      <c r="T353" s="899" t="s">
        <v>8874</v>
      </c>
      <c r="U353" s="857" t="s">
        <v>107</v>
      </c>
      <c r="V353" s="858"/>
      <c r="W353" s="858" t="str">
        <f t="shared" si="2"/>
        <v>PARRA PALOMEQUE MERCEDES MARIA CON EL GIRO Recuerdos TIENE CONTRATO VIGENTE SIN NOVEDAD / EXISTE EN EL SISTEMA GAD: si /VIGENCIA DEL CONTRATO Enero/2016 - Diciembre/2020 </v>
      </c>
    </row>
    <row r="354" ht="15.75" customHeight="1">
      <c r="A354" s="837" t="s">
        <v>10436</v>
      </c>
      <c r="B354" s="838" t="s">
        <v>10437</v>
      </c>
      <c r="C354" s="838" t="s">
        <v>52</v>
      </c>
      <c r="D354" s="838" t="s">
        <v>62</v>
      </c>
      <c r="E354" s="838" t="s">
        <v>10438</v>
      </c>
      <c r="F354" s="838" t="s">
        <v>9780</v>
      </c>
      <c r="G354" s="838" t="s">
        <v>249</v>
      </c>
      <c r="H354" s="838" t="s">
        <v>10439</v>
      </c>
      <c r="I354" s="839" t="s">
        <v>44</v>
      </c>
      <c r="J354" s="850"/>
      <c r="K354" s="850"/>
      <c r="L354" s="850"/>
      <c r="M354" s="862">
        <v>355.0</v>
      </c>
      <c r="N354" s="856" t="s">
        <v>10440</v>
      </c>
      <c r="O354" s="856" t="s">
        <v>10441</v>
      </c>
      <c r="P354" s="863">
        <v>354.0</v>
      </c>
      <c r="Q354" s="856" t="s">
        <v>38</v>
      </c>
      <c r="R354" s="856" t="s">
        <v>44</v>
      </c>
      <c r="S354" s="855" t="s">
        <v>42</v>
      </c>
      <c r="T354" s="900" t="s">
        <v>10442</v>
      </c>
      <c r="U354" s="866" t="s">
        <v>107</v>
      </c>
      <c r="V354" s="858"/>
      <c r="W354" s="858" t="str">
        <f t="shared" si="2"/>
        <v>GOMEZ MUÑOZ CARLOS CESAR CON EL GIRO Ropa TIENE CONTRATO VIGENTE SIN NOVEDAD / EXISTE EN EL SISTEMA GAD: si /VIGENCIA DEL CONTRATO Octubre/2018 - H368Septiembre/2020 </v>
      </c>
    </row>
    <row r="355" ht="15.75" customHeight="1">
      <c r="A355" s="893" t="s">
        <v>10443</v>
      </c>
      <c r="B355" s="874" t="s">
        <v>10444</v>
      </c>
      <c r="C355" s="874" t="s">
        <v>525</v>
      </c>
      <c r="D355" s="874" t="s">
        <v>9</v>
      </c>
      <c r="E355" s="874" t="s">
        <v>10445</v>
      </c>
      <c r="F355" s="874" t="s">
        <v>9879</v>
      </c>
      <c r="G355" s="874" t="s">
        <v>139</v>
      </c>
      <c r="H355" s="848"/>
      <c r="I355" s="849" t="s">
        <v>44</v>
      </c>
      <c r="J355" s="850"/>
      <c r="K355" s="850"/>
      <c r="L355" s="850"/>
      <c r="M355" s="862">
        <v>356.0</v>
      </c>
      <c r="N355" s="856" t="s">
        <v>10446</v>
      </c>
      <c r="O355" s="856" t="s">
        <v>10447</v>
      </c>
      <c r="P355" s="863">
        <v>355.0</v>
      </c>
      <c r="Q355" s="856" t="s">
        <v>38</v>
      </c>
      <c r="R355" s="856" t="s">
        <v>44</v>
      </c>
      <c r="S355" s="855" t="s">
        <v>42</v>
      </c>
      <c r="T355" s="899" t="s">
        <v>7310</v>
      </c>
      <c r="U355" s="857" t="s">
        <v>107</v>
      </c>
      <c r="V355" s="858"/>
      <c r="W355" s="858" t="str">
        <f t="shared" si="2"/>
        <v>AYABACA MARIA SUSANA CON EL GIRO Ropa TIENE CONTRATO VIGENTE SIN NOVEDAD / EXISTE EN EL SISTEMA GAD: si /VIGENCIA DEL CONTRATO Febrero/2018-Enero/2020 </v>
      </c>
    </row>
    <row r="356" ht="15.75" customHeight="1">
      <c r="A356" s="837" t="s">
        <v>10448</v>
      </c>
      <c r="B356" s="838" t="s">
        <v>10449</v>
      </c>
      <c r="C356" s="838" t="s">
        <v>52</v>
      </c>
      <c r="D356" s="838" t="s">
        <v>62</v>
      </c>
      <c r="E356" s="838" t="s">
        <v>10450</v>
      </c>
      <c r="F356" s="838" t="s">
        <v>35</v>
      </c>
      <c r="G356" s="838" t="s">
        <v>36</v>
      </c>
      <c r="H356" s="838"/>
      <c r="I356" s="839" t="s">
        <v>44</v>
      </c>
      <c r="J356" s="850"/>
      <c r="K356" s="850"/>
      <c r="L356" s="850"/>
      <c r="M356" s="862">
        <v>357.0</v>
      </c>
      <c r="N356" s="923" t="s">
        <v>10451</v>
      </c>
      <c r="O356" s="856" t="s">
        <v>10452</v>
      </c>
      <c r="P356" s="863">
        <v>356.0</v>
      </c>
      <c r="Q356" s="856" t="s">
        <v>38</v>
      </c>
      <c r="R356" s="860" t="s">
        <v>8894</v>
      </c>
      <c r="S356" s="855" t="s">
        <v>42</v>
      </c>
      <c r="T356" s="900" t="s">
        <v>8903</v>
      </c>
      <c r="U356" s="866" t="s">
        <v>41</v>
      </c>
      <c r="V356" s="858"/>
      <c r="W356" s="858" t="str">
        <f t="shared" si="2"/>
        <v>DURAZNO BERREZUETA NANCI NATIVIDAD CON EL GIRO Ropa TIENE CONTRATO CADUCADO vacio EXT-20769-2020 / EXISTE EN EL SISTEMA GAD: si /VIGENCIA DEL CONTRATO Julio/2013-Junio/2015 </v>
      </c>
    </row>
    <row r="357" ht="15.75" customHeight="1">
      <c r="A357" s="847" t="s">
        <v>10453</v>
      </c>
      <c r="B357" s="848" t="s">
        <v>10454</v>
      </c>
      <c r="C357" s="848" t="s">
        <v>52</v>
      </c>
      <c r="D357" s="848" t="s">
        <v>62</v>
      </c>
      <c r="E357" s="848" t="s">
        <v>10455</v>
      </c>
      <c r="F357" s="848" t="s">
        <v>35</v>
      </c>
      <c r="G357" s="848" t="s">
        <v>36</v>
      </c>
      <c r="H357" s="848"/>
      <c r="I357" s="849" t="s">
        <v>44</v>
      </c>
      <c r="J357" s="850"/>
      <c r="K357" s="850"/>
      <c r="L357" s="850"/>
      <c r="M357" s="862">
        <v>358.0</v>
      </c>
      <c r="N357" s="856" t="s">
        <v>10456</v>
      </c>
      <c r="O357" s="856" t="s">
        <v>10457</v>
      </c>
      <c r="P357" s="863">
        <v>357.0</v>
      </c>
      <c r="Q357" s="856" t="s">
        <v>38</v>
      </c>
      <c r="R357" s="856" t="s">
        <v>44</v>
      </c>
      <c r="S357" s="855" t="s">
        <v>42</v>
      </c>
      <c r="T357" s="899" t="s">
        <v>10458</v>
      </c>
      <c r="U357" s="857" t="s">
        <v>107</v>
      </c>
      <c r="V357" s="858"/>
      <c r="W357" s="858" t="str">
        <f t="shared" si="2"/>
        <v>BAGUA CHIMBOLEMA SEGUNDO NICOLAS  CON EL GIRO Ropa TIENE CONTRATO VIGENTE SIN NOVEDAD / EXISTE EN EL SISTEMA GAD: si /VIGENCIA DEL CONTRATO ABR-2018-ABR-2020 </v>
      </c>
    </row>
    <row r="358" ht="15.75" customHeight="1">
      <c r="A358" s="837" t="s">
        <v>10459</v>
      </c>
      <c r="B358" s="838" t="s">
        <v>10460</v>
      </c>
      <c r="C358" s="838" t="s">
        <v>52</v>
      </c>
      <c r="D358" s="838" t="s">
        <v>62</v>
      </c>
      <c r="E358" s="838" t="s">
        <v>10461</v>
      </c>
      <c r="F358" s="838" t="s">
        <v>9767</v>
      </c>
      <c r="G358" s="838" t="s">
        <v>10462</v>
      </c>
      <c r="H358" s="838"/>
      <c r="I358" s="839" t="s">
        <v>10463</v>
      </c>
      <c r="J358" s="850"/>
      <c r="K358" s="850"/>
      <c r="L358" s="850"/>
      <c r="M358" s="851">
        <v>359.0</v>
      </c>
      <c r="N358" s="924"/>
      <c r="O358" s="925"/>
      <c r="P358" s="853" t="s">
        <v>10464</v>
      </c>
      <c r="Q358" s="852"/>
      <c r="R358" s="852" t="s">
        <v>99</v>
      </c>
      <c r="S358" s="855" t="s">
        <v>42</v>
      </c>
      <c r="T358" s="858" t="s">
        <v>1980</v>
      </c>
      <c r="U358" s="858" t="s">
        <v>1980</v>
      </c>
      <c r="V358" s="858" t="s">
        <v>6835</v>
      </c>
      <c r="W358" s="858" t="str">
        <f t="shared" si="2"/>
        <v> CON EL GIRO  TIENE CONTRATO vacio ATENDIDO POR TERCEROS / EXISTE EN EL SISTEMA GAD: si /VIGENCIA DEL CONTRATO vacio libre</v>
      </c>
    </row>
    <row r="359" ht="15.75" customHeight="1">
      <c r="A359" s="847" t="s">
        <v>10465</v>
      </c>
      <c r="B359" s="848" t="s">
        <v>10466</v>
      </c>
      <c r="C359" s="848" t="s">
        <v>52</v>
      </c>
      <c r="D359" s="848" t="s">
        <v>62</v>
      </c>
      <c r="E359" s="848" t="s">
        <v>10467</v>
      </c>
      <c r="F359" s="848" t="s">
        <v>9780</v>
      </c>
      <c r="G359" s="848" t="s">
        <v>70</v>
      </c>
      <c r="H359" s="848"/>
      <c r="I359" s="849" t="s">
        <v>10468</v>
      </c>
      <c r="J359" s="850"/>
      <c r="K359" s="850"/>
      <c r="L359" s="850"/>
      <c r="M359" s="862">
        <v>360.0</v>
      </c>
      <c r="N359" s="856" t="s">
        <v>10469</v>
      </c>
      <c r="O359" s="856" t="s">
        <v>10470</v>
      </c>
      <c r="P359" s="863">
        <v>358.0</v>
      </c>
      <c r="Q359" s="856" t="s">
        <v>10471</v>
      </c>
      <c r="R359" s="860" t="s">
        <v>8894</v>
      </c>
      <c r="S359" s="855" t="s">
        <v>42</v>
      </c>
      <c r="T359" s="900" t="s">
        <v>9639</v>
      </c>
      <c r="U359" s="866" t="s">
        <v>41</v>
      </c>
      <c r="V359" s="858"/>
      <c r="W359" s="858" t="str">
        <f t="shared" si="2"/>
        <v>MOROCHO VILLA JOHANNA ROSALI CON EL GIRO Zapatos TIENE CONTRATO CADUCADO vacio EXT-20769-2020 / EXISTE EN EL SISTEMA GAD: si /VIGENCIA DEL CONTRATO Diciembre/2014 - Noviembre/2016 </v>
      </c>
    </row>
    <row r="360" ht="15.75" customHeight="1">
      <c r="A360" s="837" t="s">
        <v>10472</v>
      </c>
      <c r="B360" s="838" t="s">
        <v>10473</v>
      </c>
      <c r="C360" s="838" t="s">
        <v>52</v>
      </c>
      <c r="D360" s="838" t="s">
        <v>62</v>
      </c>
      <c r="E360" s="838" t="s">
        <v>10474</v>
      </c>
      <c r="F360" s="838" t="s">
        <v>9780</v>
      </c>
      <c r="G360" s="838" t="s">
        <v>5746</v>
      </c>
      <c r="H360" s="838"/>
      <c r="I360" s="839" t="s">
        <v>44</v>
      </c>
      <c r="J360" s="850"/>
      <c r="K360" s="850"/>
      <c r="L360" s="850"/>
      <c r="M360" s="862">
        <v>361.0</v>
      </c>
      <c r="N360" s="856" t="s">
        <v>10475</v>
      </c>
      <c r="O360" s="856" t="s">
        <v>10476</v>
      </c>
      <c r="P360" s="863">
        <v>359.0</v>
      </c>
      <c r="Q360" s="856" t="s">
        <v>869</v>
      </c>
      <c r="R360" s="856" t="s">
        <v>44</v>
      </c>
      <c r="S360" s="855" t="s">
        <v>42</v>
      </c>
      <c r="T360" s="899" t="s">
        <v>7310</v>
      </c>
      <c r="U360" s="857" t="s">
        <v>107</v>
      </c>
      <c r="V360" s="858"/>
      <c r="W360" s="858" t="str">
        <f t="shared" si="2"/>
        <v>SIGUA CABRERA MARTHA JANNETH  CON EL GIRO Gabinete de Belleza TIENE CONTRATO VIGENTE SIN NOVEDAD / EXISTE EN EL SISTEMA GAD: si /VIGENCIA DEL CONTRATO Febrero/2018-Enero/2020 </v>
      </c>
    </row>
    <row r="361" ht="15.75" customHeight="1">
      <c r="A361" s="847" t="s">
        <v>10477</v>
      </c>
      <c r="B361" s="848" t="s">
        <v>10478</v>
      </c>
      <c r="C361" s="848" t="s">
        <v>52</v>
      </c>
      <c r="D361" s="848" t="s">
        <v>33</v>
      </c>
      <c r="E361" s="848" t="s">
        <v>10479</v>
      </c>
      <c r="F361" s="848" t="s">
        <v>9767</v>
      </c>
      <c r="G361" s="848" t="s">
        <v>122</v>
      </c>
      <c r="H361" s="848"/>
      <c r="I361" s="849" t="s">
        <v>44</v>
      </c>
      <c r="J361" s="850"/>
      <c r="K361" s="850"/>
      <c r="L361" s="850"/>
      <c r="M361" s="862">
        <v>362.0</v>
      </c>
      <c r="N361" s="856" t="s">
        <v>10480</v>
      </c>
      <c r="O361" s="856" t="s">
        <v>10481</v>
      </c>
      <c r="P361" s="863">
        <v>360.0</v>
      </c>
      <c r="Q361" s="856" t="s">
        <v>38</v>
      </c>
      <c r="R361" s="856" t="s">
        <v>44</v>
      </c>
      <c r="S361" s="855" t="s">
        <v>42</v>
      </c>
      <c r="T361" s="899" t="s">
        <v>10482</v>
      </c>
      <c r="U361" s="857" t="s">
        <v>107</v>
      </c>
      <c r="V361" s="858"/>
      <c r="W361" s="858" t="str">
        <f t="shared" si="2"/>
        <v>GONZALEZ VICTOR HUGO CON EL GIRO Ropa TIENE CONTRATO VIGENTE SIN NOVEDAD / EXISTE EN EL SISTEMA GAD: si /VIGENCIA DEL CONTRATO feb-2018-feb-2020 </v>
      </c>
    </row>
    <row r="362" ht="15.75" customHeight="1">
      <c r="A362" s="837" t="s">
        <v>10483</v>
      </c>
      <c r="B362" s="838" t="s">
        <v>10484</v>
      </c>
      <c r="C362" s="838" t="s">
        <v>52</v>
      </c>
      <c r="D362" s="838" t="s">
        <v>62</v>
      </c>
      <c r="E362" s="838" t="s">
        <v>10485</v>
      </c>
      <c r="F362" s="838" t="s">
        <v>35</v>
      </c>
      <c r="G362" s="838" t="s">
        <v>6460</v>
      </c>
      <c r="H362" s="838"/>
      <c r="I362" s="839" t="s">
        <v>10486</v>
      </c>
      <c r="J362" s="850"/>
      <c r="K362" s="850"/>
      <c r="L362" s="850"/>
      <c r="M362" s="862">
        <v>363.0</v>
      </c>
      <c r="N362" s="856" t="s">
        <v>10487</v>
      </c>
      <c r="O362" s="856" t="s">
        <v>10488</v>
      </c>
      <c r="P362" s="863">
        <v>361.0</v>
      </c>
      <c r="Q362" s="856" t="s">
        <v>10489</v>
      </c>
      <c r="R362" s="856" t="s">
        <v>44</v>
      </c>
      <c r="S362" s="855" t="s">
        <v>42</v>
      </c>
      <c r="T362" s="899" t="s">
        <v>9284</v>
      </c>
      <c r="U362" s="857" t="s">
        <v>107</v>
      </c>
      <c r="V362" s="858"/>
      <c r="W362" s="858" t="str">
        <f t="shared" si="2"/>
        <v>PAÑI BERMEO MARIA TRANSITO  CON EL GIRO Ropa de niño  TIENE CONTRATO VIGENTE SIN NOVEDAD / EXISTE EN EL SISTEMA GAD: si /VIGENCIA DEL CONTRATO AGO-2018-AGO-2020 </v>
      </c>
    </row>
    <row r="363" ht="15.75" customHeight="1">
      <c r="A363" s="893" t="s">
        <v>10490</v>
      </c>
      <c r="B363" s="874" t="s">
        <v>10491</v>
      </c>
      <c r="C363" s="874" t="s">
        <v>10492</v>
      </c>
      <c r="D363" s="874" t="s">
        <v>9</v>
      </c>
      <c r="E363" s="874" t="s">
        <v>10493</v>
      </c>
      <c r="F363" s="874" t="s">
        <v>4272</v>
      </c>
      <c r="G363" s="874" t="s">
        <v>951</v>
      </c>
      <c r="H363" s="848"/>
      <c r="I363" s="849" t="s">
        <v>44</v>
      </c>
      <c r="J363" s="926"/>
      <c r="K363" s="926"/>
      <c r="L363" s="926"/>
      <c r="M363" s="862">
        <v>364.0</v>
      </c>
      <c r="N363" s="856" t="s">
        <v>10494</v>
      </c>
      <c r="O363" s="856" t="s">
        <v>10495</v>
      </c>
      <c r="P363" s="863">
        <v>362.0</v>
      </c>
      <c r="Q363" s="856" t="s">
        <v>10358</v>
      </c>
      <c r="R363" s="856" t="s">
        <v>10496</v>
      </c>
      <c r="S363" s="855" t="s">
        <v>42</v>
      </c>
      <c r="T363" s="899" t="s">
        <v>10496</v>
      </c>
      <c r="U363" s="857" t="s">
        <v>10496</v>
      </c>
      <c r="V363" s="858" t="s">
        <v>10496</v>
      </c>
      <c r="W363" s="878" t="str">
        <f t="shared" si="2"/>
        <v>ASTUDILLO OCHOA JHOEL ALFREDO renuncia EXT-21404-2020 CON EL GIRO Sombreros  TIENE CONTRATO renuncia EXT-21404-2020 renuncia EXT-21404-2020 / EXISTE EN EL SISTEMA GAD: si /VIGENCIA DEL CONTRATO renuncia EXT-21404-2020 renuncia EXT-21404-2020</v>
      </c>
    </row>
    <row r="364" ht="15.75" customHeight="1">
      <c r="A364" s="837" t="s">
        <v>10497</v>
      </c>
      <c r="B364" s="838" t="s">
        <v>10498</v>
      </c>
      <c r="C364" s="838" t="s">
        <v>52</v>
      </c>
      <c r="D364" s="838" t="s">
        <v>62</v>
      </c>
      <c r="E364" s="838" t="s">
        <v>10499</v>
      </c>
      <c r="F364" s="838" t="s">
        <v>673</v>
      </c>
      <c r="G364" s="838" t="s">
        <v>674</v>
      </c>
      <c r="H364" s="838"/>
      <c r="I364" s="839" t="s">
        <v>10500</v>
      </c>
      <c r="J364" s="850"/>
      <c r="K364" s="850"/>
      <c r="L364" s="850"/>
      <c r="M364" s="862">
        <v>365.0</v>
      </c>
      <c r="N364" s="856" t="s">
        <v>10501</v>
      </c>
      <c r="O364" s="856" t="s">
        <v>10502</v>
      </c>
      <c r="P364" s="863">
        <v>363.0</v>
      </c>
      <c r="Q364" s="856" t="s">
        <v>9987</v>
      </c>
      <c r="R364" s="856" t="s">
        <v>44</v>
      </c>
      <c r="S364" s="855" t="s">
        <v>42</v>
      </c>
      <c r="T364" s="904">
        <v>48061.0</v>
      </c>
      <c r="U364" s="857" t="s">
        <v>107</v>
      </c>
      <c r="V364" s="858"/>
      <c r="W364" s="858" t="str">
        <f t="shared" si="2"/>
        <v>GUANUCHI QUEZADA MARIA NARCISA CON EL GIRO Ropa Interior TIENE CONTRATO VIGENTE SIN NOVEDAD / EXISTE EN EL SISTEMA GAD: si /VIGENCIA DEL CONTRATO 48061 </v>
      </c>
    </row>
    <row r="365" ht="15.75" customHeight="1">
      <c r="A365" s="847"/>
      <c r="B365" s="848"/>
      <c r="C365" s="848"/>
      <c r="D365" s="848"/>
      <c r="E365" s="848" t="s">
        <v>10503</v>
      </c>
      <c r="F365" s="848"/>
      <c r="G365" s="848"/>
      <c r="H365" s="848"/>
      <c r="I365" s="849" t="s">
        <v>2271</v>
      </c>
      <c r="J365" s="850"/>
      <c r="K365" s="850"/>
      <c r="L365" s="850"/>
      <c r="M365" s="859">
        <v>366.0</v>
      </c>
      <c r="N365" s="860"/>
      <c r="O365" s="860"/>
      <c r="P365" s="861">
        <v>364.0</v>
      </c>
      <c r="Q365" s="860"/>
      <c r="R365" s="860" t="s">
        <v>10504</v>
      </c>
      <c r="S365" s="865" t="s">
        <v>98</v>
      </c>
      <c r="T365" s="858" t="s">
        <v>1980</v>
      </c>
      <c r="U365" s="858" t="s">
        <v>1980</v>
      </c>
      <c r="V365" s="858" t="s">
        <v>1980</v>
      </c>
      <c r="W365" s="858" t="str">
        <f t="shared" si="2"/>
        <v> CON EL GIRO  TIENE CONTRATO vacio VACIO OCUPADPO CON TRÀMITE UMER -1852-2017 / EXISTE EN EL SISTEMA GAD: no /VIGENCIA DEL CONTRATO vacio vacio</v>
      </c>
    </row>
    <row r="366" ht="15.75" customHeight="1">
      <c r="A366" s="837"/>
      <c r="B366" s="838"/>
      <c r="C366" s="838"/>
      <c r="D366" s="838"/>
      <c r="E366" s="838" t="s">
        <v>10505</v>
      </c>
      <c r="F366" s="838"/>
      <c r="G366" s="838"/>
      <c r="H366" s="838"/>
      <c r="I366" s="839" t="s">
        <v>10506</v>
      </c>
      <c r="J366" s="850"/>
      <c r="K366" s="850"/>
      <c r="L366" s="850"/>
      <c r="M366" s="851">
        <v>367.0</v>
      </c>
      <c r="N366" s="852" t="s">
        <v>10507</v>
      </c>
      <c r="O366" s="852" t="s">
        <v>10508</v>
      </c>
      <c r="P366" s="853">
        <v>365.0</v>
      </c>
      <c r="Q366" s="852" t="s">
        <v>10343</v>
      </c>
      <c r="R366" s="852" t="s">
        <v>99</v>
      </c>
      <c r="S366" s="855" t="s">
        <v>42</v>
      </c>
      <c r="T366" s="899" t="s">
        <v>10509</v>
      </c>
      <c r="U366" s="857" t="s">
        <v>107</v>
      </c>
      <c r="V366" s="858"/>
      <c r="W366" s="858" t="str">
        <f t="shared" si="2"/>
        <v>GUAMAN LLIGUISACA MARIA GABRIELA CON EL GIRO Bisutería  TIENE CONTRATO VIGENTE ATENDIDO POR TERCEROS / EXISTE EN EL SISTEMA GAD: si /VIGENCIA DEL CONTRATO Marzo/2019 - Febrero/2021  </v>
      </c>
    </row>
    <row r="367" ht="15.75" customHeight="1">
      <c r="A367" s="893" t="s">
        <v>10510</v>
      </c>
      <c r="B367" s="874" t="s">
        <v>10511</v>
      </c>
      <c r="C367" s="874" t="s">
        <v>52</v>
      </c>
      <c r="D367" s="874" t="s">
        <v>8946</v>
      </c>
      <c r="E367" s="874" t="s">
        <v>10512</v>
      </c>
      <c r="F367" s="874" t="s">
        <v>9879</v>
      </c>
      <c r="G367" s="874" t="s">
        <v>9311</v>
      </c>
      <c r="H367" s="848"/>
      <c r="I367" s="849" t="s">
        <v>44</v>
      </c>
      <c r="J367" s="850"/>
      <c r="K367" s="850"/>
      <c r="L367" s="850"/>
      <c r="M367" s="862">
        <v>368.0</v>
      </c>
      <c r="N367" s="856" t="s">
        <v>10513</v>
      </c>
      <c r="O367" s="856" t="s">
        <v>10514</v>
      </c>
      <c r="P367" s="863">
        <v>366.0</v>
      </c>
      <c r="Q367" s="856" t="s">
        <v>10515</v>
      </c>
      <c r="R367" s="856" t="s">
        <v>44</v>
      </c>
      <c r="S367" s="855" t="s">
        <v>42</v>
      </c>
      <c r="T367" s="900" t="s">
        <v>9711</v>
      </c>
      <c r="U367" s="866" t="s">
        <v>41</v>
      </c>
      <c r="V367" s="858"/>
      <c r="W367" s="858" t="str">
        <f t="shared" si="2"/>
        <v>TAPIA QUILLI RUTH MARIANA  CON EL GIRO Costura TIENE CONTRATO CADUCADO SIN NOVEDAD / EXISTE EN EL SISTEMA GAD: si /VIGENCIA DEL CONTRATO Octubre/2016 - Septiembre/2018 </v>
      </c>
    </row>
    <row r="368" ht="15.75" customHeight="1">
      <c r="A368" s="837" t="s">
        <v>10516</v>
      </c>
      <c r="B368" s="838" t="s">
        <v>10517</v>
      </c>
      <c r="C368" s="838" t="s">
        <v>224</v>
      </c>
      <c r="D368" s="838" t="s">
        <v>62</v>
      </c>
      <c r="E368" s="838" t="s">
        <v>10518</v>
      </c>
      <c r="F368" s="838" t="s">
        <v>9780</v>
      </c>
      <c r="G368" s="838" t="s">
        <v>674</v>
      </c>
      <c r="H368" s="838"/>
      <c r="I368" s="839" t="s">
        <v>44</v>
      </c>
      <c r="J368" s="850" t="s">
        <v>10519</v>
      </c>
      <c r="K368" s="850"/>
      <c r="L368" s="850"/>
      <c r="M368" s="862">
        <v>369.0</v>
      </c>
      <c r="N368" s="856" t="s">
        <v>10520</v>
      </c>
      <c r="O368" s="856" t="s">
        <v>10521</v>
      </c>
      <c r="P368" s="863">
        <v>367.0</v>
      </c>
      <c r="Q368" s="856" t="s">
        <v>10255</v>
      </c>
      <c r="R368" s="856" t="s">
        <v>44</v>
      </c>
      <c r="S368" s="855" t="s">
        <v>42</v>
      </c>
      <c r="T368" s="904">
        <v>48061.0</v>
      </c>
      <c r="U368" s="857" t="s">
        <v>107</v>
      </c>
      <c r="V368" s="858"/>
      <c r="W368" s="858" t="str">
        <f t="shared" si="2"/>
        <v>PRADO SOLIS OLGA EUGENIA 
Comerciante alterno María Isabel Deleg Loja
DMCA-0109-2022 CON EL GIRO Gabinete de belleza TIENE CONTRATO VIGENTE SIN NOVEDAD / EXISTE EN EL SISTEMA GAD: si /VIGENCIA DEL CONTRATO 48061 </v>
      </c>
    </row>
    <row r="369" ht="15.75" customHeight="1">
      <c r="A369" s="847" t="s">
        <v>10522</v>
      </c>
      <c r="B369" s="848" t="s">
        <v>10523</v>
      </c>
      <c r="C369" s="848" t="s">
        <v>798</v>
      </c>
      <c r="D369" s="848" t="s">
        <v>62</v>
      </c>
      <c r="E369" s="848" t="s">
        <v>10524</v>
      </c>
      <c r="F369" s="848" t="s">
        <v>9767</v>
      </c>
      <c r="G369" s="848" t="s">
        <v>9180</v>
      </c>
      <c r="H369" s="848"/>
      <c r="I369" s="849" t="s">
        <v>44</v>
      </c>
      <c r="J369" s="850"/>
      <c r="K369" s="850"/>
      <c r="L369" s="850"/>
      <c r="M369" s="862">
        <v>370.0</v>
      </c>
      <c r="N369" s="856" t="s">
        <v>10525</v>
      </c>
      <c r="O369" s="856" t="s">
        <v>10526</v>
      </c>
      <c r="P369" s="863">
        <v>368.0</v>
      </c>
      <c r="Q369" s="856" t="s">
        <v>869</v>
      </c>
      <c r="R369" s="856" t="s">
        <v>44</v>
      </c>
      <c r="S369" s="855" t="s">
        <v>42</v>
      </c>
      <c r="T369" s="899" t="s">
        <v>10527</v>
      </c>
      <c r="U369" s="857" t="s">
        <v>107</v>
      </c>
      <c r="V369" s="858"/>
      <c r="W369" s="858" t="str">
        <f t="shared" si="2"/>
        <v>CHACHO PRADO ISMAEL FABIAN CON EL GIRO Gabinete de Belleza TIENE CONTRATO VIGENTE SIN NOVEDAD / EXISTE EN EL SISTEMA GAD: si /VIGENCIA DEL CONTRATO Marzo/2018 - Febrero/2020 </v>
      </c>
    </row>
    <row r="370" ht="15.75" customHeight="1">
      <c r="A370" s="895" t="s">
        <v>10528</v>
      </c>
      <c r="B370" s="889" t="s">
        <v>10529</v>
      </c>
      <c r="C370" s="889" t="s">
        <v>4300</v>
      </c>
      <c r="D370" s="889" t="s">
        <v>9</v>
      </c>
      <c r="E370" s="889" t="s">
        <v>10530</v>
      </c>
      <c r="F370" s="889" t="s">
        <v>9879</v>
      </c>
      <c r="G370" s="889" t="s">
        <v>139</v>
      </c>
      <c r="H370" s="838"/>
      <c r="I370" s="839" t="s">
        <v>44</v>
      </c>
      <c r="J370" s="850"/>
      <c r="K370" s="850"/>
      <c r="L370" s="850"/>
      <c r="M370" s="859">
        <v>371.0</v>
      </c>
      <c r="N370" s="860" t="s">
        <v>10531</v>
      </c>
      <c r="O370" s="860" t="s">
        <v>10532</v>
      </c>
      <c r="P370" s="861">
        <v>369.0</v>
      </c>
      <c r="Q370" s="860" t="s">
        <v>287</v>
      </c>
      <c r="R370" s="903" t="s">
        <v>10533</v>
      </c>
      <c r="S370" s="855" t="s">
        <v>42</v>
      </c>
      <c r="T370" s="899" t="s">
        <v>8874</v>
      </c>
      <c r="U370" s="857" t="s">
        <v>107</v>
      </c>
      <c r="V370" s="858"/>
      <c r="W370" s="858" t="str">
        <f t="shared" si="2"/>
        <v>OCHOA ORDOÑEZ EDGAR GENARO CON EL GIRO Calzado  TIENE CONTRATO VIGENTE CON NOVEDAD SE REUSA A TOMAR LA FOTO, / EXISTE EN EL SISTEMA GAD: si /VIGENCIA DEL CONTRATO Enero/2016 - Diciembre/2020 </v>
      </c>
    </row>
    <row r="371" ht="15.75" customHeight="1">
      <c r="A371" s="847" t="s">
        <v>10534</v>
      </c>
      <c r="B371" s="848" t="s">
        <v>10535</v>
      </c>
      <c r="C371" s="848" t="s">
        <v>3976</v>
      </c>
      <c r="D371" s="848" t="s">
        <v>62</v>
      </c>
      <c r="E371" s="848" t="s">
        <v>10536</v>
      </c>
      <c r="F371" s="848" t="s">
        <v>9767</v>
      </c>
      <c r="G371" s="848" t="s">
        <v>9180</v>
      </c>
      <c r="H371" s="848"/>
      <c r="I371" s="849" t="s">
        <v>10537</v>
      </c>
      <c r="J371" s="850" t="s">
        <v>10538</v>
      </c>
      <c r="K371" s="907" t="s">
        <v>10539</v>
      </c>
      <c r="L371" s="850"/>
      <c r="M371" s="851">
        <v>372.0</v>
      </c>
      <c r="N371" s="927" t="s">
        <v>10540</v>
      </c>
      <c r="O371" s="927" t="s">
        <v>10535</v>
      </c>
      <c r="P371" s="928" t="s">
        <v>10536</v>
      </c>
      <c r="Q371" s="927" t="s">
        <v>10541</v>
      </c>
      <c r="R371" s="927" t="s">
        <v>10542</v>
      </c>
      <c r="S371" s="855" t="s">
        <v>42</v>
      </c>
      <c r="T371" s="899" t="s">
        <v>9214</v>
      </c>
      <c r="U371" s="857" t="s">
        <v>107</v>
      </c>
      <c r="V371" s="858"/>
      <c r="W371" s="858" t="str">
        <f t="shared" si="2"/>
        <v>TENESACA PUGO ROSA FILOMENA CON EL GIRO Productos plásticos TIENE CONTRATO VIGENTE SON DOS LOCALES ATENDIDO POR TERCEROS / EXISTE EN EL SISTEMA GAD: si /VIGENCIA DEL CONTRATO Julio/2018 - Junio/2020 </v>
      </c>
    </row>
    <row r="372" ht="15.75" customHeight="1">
      <c r="A372" s="288" t="s">
        <v>10543</v>
      </c>
      <c r="B372" s="288" t="s">
        <v>10544</v>
      </c>
      <c r="C372" s="288" t="s">
        <v>10544</v>
      </c>
      <c r="D372" s="304"/>
      <c r="E372" s="288" t="s">
        <v>10545</v>
      </c>
      <c r="F372" s="288" t="s">
        <v>9767</v>
      </c>
      <c r="G372" s="288" t="s">
        <v>10544</v>
      </c>
      <c r="H372" s="543"/>
      <c r="I372" s="288" t="s">
        <v>10544</v>
      </c>
      <c r="J372" s="850"/>
      <c r="K372" s="850"/>
      <c r="L372" s="850"/>
      <c r="M372" s="851"/>
      <c r="N372" s="852"/>
      <c r="O372" s="852"/>
      <c r="P372" s="853"/>
      <c r="Q372" s="852"/>
      <c r="R372" s="852"/>
      <c r="S372" s="855"/>
      <c r="T372" s="899"/>
      <c r="U372" s="857"/>
      <c r="V372" s="858"/>
      <c r="W372" s="858"/>
    </row>
    <row r="373" ht="15.75" customHeight="1">
      <c r="A373" s="305" t="s">
        <v>10546</v>
      </c>
      <c r="B373" s="929" t="s">
        <v>10547</v>
      </c>
      <c r="C373" s="929" t="s">
        <v>224</v>
      </c>
      <c r="D373" s="929" t="s">
        <v>9503</v>
      </c>
      <c r="E373" s="929" t="s">
        <v>10548</v>
      </c>
      <c r="F373" s="929" t="s">
        <v>121</v>
      </c>
      <c r="G373" s="930" t="s">
        <v>9504</v>
      </c>
      <c r="H373" s="543" t="s">
        <v>1638</v>
      </c>
      <c r="I373" s="839" t="s">
        <v>9885</v>
      </c>
      <c r="J373" s="850"/>
      <c r="K373" s="850"/>
      <c r="L373" s="850"/>
      <c r="M373" s="851">
        <v>373.0</v>
      </c>
      <c r="N373" s="852" t="s">
        <v>10549</v>
      </c>
      <c r="O373" s="852" t="s">
        <v>10547</v>
      </c>
      <c r="P373" s="853">
        <v>370.0</v>
      </c>
      <c r="Q373" s="852" t="s">
        <v>721</v>
      </c>
      <c r="R373" s="852" t="s">
        <v>9901</v>
      </c>
      <c r="S373" s="855" t="s">
        <v>42</v>
      </c>
      <c r="T373" s="899" t="s">
        <v>9214</v>
      </c>
      <c r="U373" s="857" t="s">
        <v>107</v>
      </c>
      <c r="V373" s="858"/>
      <c r="W373" s="858" t="str">
        <f t="shared" ref="W373:W426" si="3">CONCATENATE(O373," CON EL GIRO ",Q373, " TIENE CONTRATO ",U373," ",R373," / EXISTE EN EL SISTEMA GAD: ",S373," /VIGENCIA DEL CONTRATO ",T373," ",V373)</f>
        <v>MORALES FAJARDO ZOILA REBECA CON EL GIRO Celulares TIENE CONTRATO VIGENTE ATENDIDO POR TERCEROS SE PRESUME ARRIENDO / EXISTE EN EL SISTEMA GAD: si /VIGENCIA DEL CONTRATO Julio/2018 - Junio/2020 </v>
      </c>
    </row>
    <row r="374" ht="15.75" customHeight="1">
      <c r="A374" s="847" t="s">
        <v>10550</v>
      </c>
      <c r="B374" s="848" t="s">
        <v>10551</v>
      </c>
      <c r="C374" s="848" t="s">
        <v>798</v>
      </c>
      <c r="D374" s="848" t="s">
        <v>62</v>
      </c>
      <c r="E374" s="848" t="s">
        <v>10552</v>
      </c>
      <c r="F374" s="848" t="s">
        <v>9767</v>
      </c>
      <c r="G374" s="848" t="s">
        <v>122</v>
      </c>
      <c r="H374" s="848"/>
      <c r="I374" s="849" t="s">
        <v>44</v>
      </c>
      <c r="J374" s="850"/>
      <c r="K374" s="850"/>
      <c r="L374" s="850"/>
      <c r="M374" s="862">
        <v>374.0</v>
      </c>
      <c r="N374" s="856" t="s">
        <v>10553</v>
      </c>
      <c r="O374" s="856" t="s">
        <v>10554</v>
      </c>
      <c r="P374" s="863">
        <v>371.0</v>
      </c>
      <c r="Q374" s="856" t="s">
        <v>869</v>
      </c>
      <c r="R374" s="856" t="s">
        <v>44</v>
      </c>
      <c r="S374" s="855" t="s">
        <v>42</v>
      </c>
      <c r="T374" s="899" t="s">
        <v>9862</v>
      </c>
      <c r="U374" s="857" t="s">
        <v>107</v>
      </c>
      <c r="V374" s="858"/>
      <c r="W374" s="858" t="str">
        <f t="shared" si="3"/>
        <v>GUAZHAMBO LOJANO ANA GENOVEVA CON EL GIRO Gabinete de Belleza TIENE CONTRATO VIGENTE SIN NOVEDAD / EXISTE EN EL SISTEMA GAD: si /VIGENCIA DEL CONTRATO DIC-2018-DIC-2020 </v>
      </c>
    </row>
    <row r="375" ht="15.75" customHeight="1">
      <c r="A375" s="837" t="s">
        <v>10555</v>
      </c>
      <c r="B375" s="838" t="s">
        <v>10556</v>
      </c>
      <c r="C375" s="838" t="s">
        <v>52</v>
      </c>
      <c r="D375" s="838" t="s">
        <v>62</v>
      </c>
      <c r="E375" s="838" t="s">
        <v>10557</v>
      </c>
      <c r="F375" s="838" t="s">
        <v>9780</v>
      </c>
      <c r="G375" s="838" t="s">
        <v>8871</v>
      </c>
      <c r="H375" s="838"/>
      <c r="I375" s="839" t="s">
        <v>2271</v>
      </c>
      <c r="J375" s="850"/>
      <c r="K375" s="850"/>
      <c r="L375" s="850"/>
      <c r="M375" s="851">
        <v>375.0</v>
      </c>
      <c r="N375" s="852" t="s">
        <v>10558</v>
      </c>
      <c r="O375" s="852" t="s">
        <v>10559</v>
      </c>
      <c r="P375" s="853">
        <v>372.0</v>
      </c>
      <c r="Q375" s="852" t="s">
        <v>721</v>
      </c>
      <c r="R375" s="852" t="s">
        <v>9901</v>
      </c>
      <c r="S375" s="855" t="s">
        <v>42</v>
      </c>
      <c r="T375" s="899" t="s">
        <v>8874</v>
      </c>
      <c r="U375" s="857" t="s">
        <v>107</v>
      </c>
      <c r="V375" s="858"/>
      <c r="W375" s="858" t="str">
        <f t="shared" si="3"/>
        <v>URGILES GOMEZ JUAN PAULINO CON EL GIRO Celulares TIENE CONTRATO VIGENTE ATENDIDO POR TERCEROS SE PRESUME ARRIENDO / EXISTE EN EL SISTEMA GAD: si /VIGENCIA DEL CONTRATO Enero/2016 - Diciembre/2020 </v>
      </c>
    </row>
    <row r="376" ht="15.75" customHeight="1">
      <c r="A376" s="893" t="s">
        <v>10560</v>
      </c>
      <c r="B376" s="874" t="s">
        <v>10561</v>
      </c>
      <c r="C376" s="874" t="s">
        <v>10562</v>
      </c>
      <c r="D376" s="874" t="s">
        <v>8946</v>
      </c>
      <c r="E376" s="874" t="s">
        <v>10563</v>
      </c>
      <c r="F376" s="874" t="s">
        <v>9879</v>
      </c>
      <c r="G376" s="874" t="s">
        <v>530</v>
      </c>
      <c r="H376" s="848"/>
      <c r="I376" s="849" t="s">
        <v>2271</v>
      </c>
      <c r="J376" s="850"/>
      <c r="K376" s="850"/>
      <c r="L376" s="850"/>
      <c r="M376" s="851">
        <v>376.0</v>
      </c>
      <c r="N376" s="852" t="s">
        <v>10564</v>
      </c>
      <c r="O376" s="852" t="s">
        <v>10565</v>
      </c>
      <c r="P376" s="853">
        <v>373.0</v>
      </c>
      <c r="Q376" s="852" t="s">
        <v>721</v>
      </c>
      <c r="R376" s="852" t="s">
        <v>9901</v>
      </c>
      <c r="S376" s="855" t="s">
        <v>42</v>
      </c>
      <c r="T376" s="899" t="s">
        <v>8874</v>
      </c>
      <c r="U376" s="857" t="s">
        <v>107</v>
      </c>
      <c r="V376" s="858"/>
      <c r="W376" s="858" t="str">
        <f t="shared" si="3"/>
        <v>PESANTEZ GOMEZ HILDA JUDITH CON EL GIRO Celulares TIENE CONTRATO VIGENTE ATENDIDO POR TERCEROS SE PRESUME ARRIENDO / EXISTE EN EL SISTEMA GAD: si /VIGENCIA DEL CONTRATO Enero/2016 - Diciembre/2020 </v>
      </c>
    </row>
    <row r="377" ht="15.75" customHeight="1">
      <c r="A377" s="837" t="s">
        <v>10566</v>
      </c>
      <c r="B377" s="838" t="s">
        <v>10567</v>
      </c>
      <c r="C377" s="838" t="s">
        <v>8005</v>
      </c>
      <c r="D377" s="838" t="s">
        <v>62</v>
      </c>
      <c r="E377" s="838" t="s">
        <v>10568</v>
      </c>
      <c r="F377" s="838" t="s">
        <v>9780</v>
      </c>
      <c r="G377" s="838" t="s">
        <v>9397</v>
      </c>
      <c r="H377" s="838"/>
      <c r="I377" s="839" t="s">
        <v>44</v>
      </c>
      <c r="J377" s="850"/>
      <c r="K377" s="850"/>
      <c r="L377" s="850"/>
      <c r="M377" s="862">
        <v>377.0</v>
      </c>
      <c r="N377" s="856" t="s">
        <v>10569</v>
      </c>
      <c r="O377" s="856" t="s">
        <v>10570</v>
      </c>
      <c r="P377" s="863">
        <v>374.0</v>
      </c>
      <c r="Q377" s="856" t="s">
        <v>10313</v>
      </c>
      <c r="R377" s="856" t="s">
        <v>44</v>
      </c>
      <c r="S377" s="855" t="s">
        <v>42</v>
      </c>
      <c r="T377" s="899" t="s">
        <v>8874</v>
      </c>
      <c r="U377" s="857" t="s">
        <v>107</v>
      </c>
      <c r="V377" s="858"/>
      <c r="W377" s="858" t="str">
        <f t="shared" si="3"/>
        <v>GUAMAN LOJA FANI LUCIA CON EL GIRO Manualidades TIENE CONTRATO VIGENTE SIN NOVEDAD / EXISTE EN EL SISTEMA GAD: si /VIGENCIA DEL CONTRATO Enero/2016 - Diciembre/2020 </v>
      </c>
    </row>
    <row r="378" ht="15.75" customHeight="1">
      <c r="A378" s="847" t="s">
        <v>10571</v>
      </c>
      <c r="B378" s="848" t="s">
        <v>10572</v>
      </c>
      <c r="C378" s="848" t="s">
        <v>4071</v>
      </c>
      <c r="D378" s="848" t="s">
        <v>62</v>
      </c>
      <c r="E378" s="848" t="s">
        <v>10573</v>
      </c>
      <c r="F378" s="848" t="s">
        <v>10574</v>
      </c>
      <c r="G378" s="848" t="s">
        <v>105</v>
      </c>
      <c r="H378" s="848"/>
      <c r="I378" s="849" t="s">
        <v>10575</v>
      </c>
      <c r="J378" s="850"/>
      <c r="K378" s="850"/>
      <c r="L378" s="850"/>
      <c r="M378" s="851">
        <v>378.0</v>
      </c>
      <c r="N378" s="852" t="s">
        <v>10576</v>
      </c>
      <c r="O378" s="852" t="s">
        <v>10577</v>
      </c>
      <c r="P378" s="853">
        <v>375.0</v>
      </c>
      <c r="Q378" s="852" t="s">
        <v>10578</v>
      </c>
      <c r="R378" s="852" t="s">
        <v>99</v>
      </c>
      <c r="S378" s="855" t="s">
        <v>42</v>
      </c>
      <c r="T378" s="904">
        <v>48030.0</v>
      </c>
      <c r="U378" s="857" t="s">
        <v>107</v>
      </c>
      <c r="V378" s="858"/>
      <c r="W378" s="858" t="str">
        <f t="shared" si="3"/>
        <v>MENDEZ PINTADO DOLORES CON EL GIRO PLANTAS MEDICIANELS TIENE CONTRATO VIGENTE ATENDIDO POR TERCEROS / EXISTE EN EL SISTEMA GAD: si /VIGENCIA DEL CONTRATO 48030 </v>
      </c>
    </row>
    <row r="379" ht="15.75" customHeight="1">
      <c r="A379" s="837" t="s">
        <v>10579</v>
      </c>
      <c r="B379" s="838" t="s">
        <v>10580</v>
      </c>
      <c r="C379" s="838" t="s">
        <v>4071</v>
      </c>
      <c r="D379" s="838" t="s">
        <v>62</v>
      </c>
      <c r="E379" s="838" t="s">
        <v>10581</v>
      </c>
      <c r="F379" s="838" t="s">
        <v>10574</v>
      </c>
      <c r="G379" s="838" t="s">
        <v>337</v>
      </c>
      <c r="H379" s="838"/>
      <c r="I379" s="839" t="s">
        <v>44</v>
      </c>
      <c r="J379" s="850"/>
      <c r="K379" s="850"/>
      <c r="L379" s="850"/>
      <c r="M379" s="851">
        <v>379.0</v>
      </c>
      <c r="N379" s="852" t="s">
        <v>10582</v>
      </c>
      <c r="O379" s="852" t="s">
        <v>10583</v>
      </c>
      <c r="P379" s="853">
        <v>376.0</v>
      </c>
      <c r="Q379" s="852" t="s">
        <v>10584</v>
      </c>
      <c r="R379" s="852" t="s">
        <v>99</v>
      </c>
      <c r="S379" s="855" t="s">
        <v>42</v>
      </c>
      <c r="T379" s="899" t="s">
        <v>8874</v>
      </c>
      <c r="U379" s="857" t="s">
        <v>107</v>
      </c>
      <c r="V379" s="858" t="s">
        <v>10585</v>
      </c>
      <c r="W379" s="858" t="str">
        <f t="shared" si="3"/>
        <v>TIPAN MORA ANA MAGDALENA  CON EL GIRO Montes medicinales y semillas TIENE CONTRATO VIGENTE ATENDIDO POR TERCEROS / EXISTE EN EL SISTEMA GAD: si /VIGENCIA DEL CONTRATO Enero/2016 - Diciembre/2020 usa dos personas el puesto</v>
      </c>
    </row>
    <row r="380" ht="15.75" customHeight="1">
      <c r="A380" s="847" t="s">
        <v>10586</v>
      </c>
      <c r="B380" s="848" t="s">
        <v>10587</v>
      </c>
      <c r="C380" s="848" t="s">
        <v>4071</v>
      </c>
      <c r="D380" s="848" t="s">
        <v>62</v>
      </c>
      <c r="E380" s="848" t="s">
        <v>10588</v>
      </c>
      <c r="F380" s="848" t="s">
        <v>10574</v>
      </c>
      <c r="G380" s="848" t="s">
        <v>8871</v>
      </c>
      <c r="H380" s="848"/>
      <c r="I380" s="849" t="s">
        <v>2271</v>
      </c>
      <c r="J380" s="850"/>
      <c r="K380" s="850"/>
      <c r="L380" s="850"/>
      <c r="M380" s="851">
        <v>380.0</v>
      </c>
      <c r="N380" s="852" t="s">
        <v>10589</v>
      </c>
      <c r="O380" s="852" t="s">
        <v>10590</v>
      </c>
      <c r="P380" s="853">
        <v>377.0</v>
      </c>
      <c r="Q380" s="852" t="s">
        <v>10584</v>
      </c>
      <c r="R380" s="852" t="s">
        <v>99</v>
      </c>
      <c r="S380" s="855" t="s">
        <v>42</v>
      </c>
      <c r="T380" s="899" t="s">
        <v>8874</v>
      </c>
      <c r="U380" s="857" t="s">
        <v>107</v>
      </c>
      <c r="V380" s="858"/>
      <c r="W380" s="858" t="str">
        <f t="shared" si="3"/>
        <v>ZORIA SUMBA ROSA AURORA CON EL GIRO Montes medicinales y semillas TIENE CONTRATO VIGENTE ATENDIDO POR TERCEROS / EXISTE EN EL SISTEMA GAD: si /VIGENCIA DEL CONTRATO Enero/2016 - Diciembre/2020 </v>
      </c>
    </row>
    <row r="381" ht="15.75" customHeight="1">
      <c r="A381" s="837" t="s">
        <v>10591</v>
      </c>
      <c r="B381" s="838" t="s">
        <v>10592</v>
      </c>
      <c r="C381" s="838" t="s">
        <v>4071</v>
      </c>
      <c r="D381" s="838" t="s">
        <v>62</v>
      </c>
      <c r="E381" s="838" t="s">
        <v>10593</v>
      </c>
      <c r="F381" s="838" t="s">
        <v>10574</v>
      </c>
      <c r="G381" s="838" t="s">
        <v>829</v>
      </c>
      <c r="H381" s="838"/>
      <c r="I381" s="839" t="s">
        <v>44</v>
      </c>
      <c r="J381" s="850"/>
      <c r="K381" s="850"/>
      <c r="L381" s="850"/>
      <c r="M381" s="851">
        <v>381.0</v>
      </c>
      <c r="N381" s="852" t="s">
        <v>10594</v>
      </c>
      <c r="O381" s="852" t="s">
        <v>10595</v>
      </c>
      <c r="P381" s="853">
        <v>378.0</v>
      </c>
      <c r="Q381" s="852" t="s">
        <v>10584</v>
      </c>
      <c r="R381" s="852" t="s">
        <v>99</v>
      </c>
      <c r="S381" s="855" t="s">
        <v>42</v>
      </c>
      <c r="T381" s="899" t="s">
        <v>8874</v>
      </c>
      <c r="U381" s="857" t="s">
        <v>107</v>
      </c>
      <c r="V381" s="858"/>
      <c r="W381" s="858" t="str">
        <f t="shared" si="3"/>
        <v>TORRES LLIGUICOTA SANDRA CATALINA CON EL GIRO Montes medicinales y semillas TIENE CONTRATO VIGENTE ATENDIDO POR TERCEROS / EXISTE EN EL SISTEMA GAD: si /VIGENCIA DEL CONTRATO Enero/2016 - Diciembre/2020 </v>
      </c>
    </row>
    <row r="382" ht="15.75" customHeight="1">
      <c r="A382" s="847" t="s">
        <v>10596</v>
      </c>
      <c r="B382" s="848" t="s">
        <v>10597</v>
      </c>
      <c r="C382" s="848" t="s">
        <v>4071</v>
      </c>
      <c r="D382" s="848" t="s">
        <v>62</v>
      </c>
      <c r="E382" s="848" t="s">
        <v>10598</v>
      </c>
      <c r="F382" s="848" t="s">
        <v>10574</v>
      </c>
      <c r="G382" s="848" t="s">
        <v>829</v>
      </c>
      <c r="H382" s="848"/>
      <c r="I382" s="849" t="s">
        <v>10599</v>
      </c>
      <c r="J382" s="850"/>
      <c r="K382" s="850"/>
      <c r="L382" s="850"/>
      <c r="M382" s="851">
        <v>382.0</v>
      </c>
      <c r="N382" s="852" t="s">
        <v>10600</v>
      </c>
      <c r="O382" s="852" t="s">
        <v>10601</v>
      </c>
      <c r="P382" s="853">
        <v>379.0</v>
      </c>
      <c r="Q382" s="852" t="s">
        <v>10584</v>
      </c>
      <c r="R382" s="852" t="s">
        <v>99</v>
      </c>
      <c r="S382" s="855" t="s">
        <v>42</v>
      </c>
      <c r="T382" s="899" t="s">
        <v>8874</v>
      </c>
      <c r="U382" s="857" t="s">
        <v>107</v>
      </c>
      <c r="V382" s="858"/>
      <c r="W382" s="858" t="str">
        <f t="shared" si="3"/>
        <v>LOJANO MARIA TRANCITO GUADALUPE CON EL GIRO Montes medicinales y semillas TIENE CONTRATO VIGENTE ATENDIDO POR TERCEROS / EXISTE EN EL SISTEMA GAD: si /VIGENCIA DEL CONTRATO Enero/2016 - Diciembre/2020 </v>
      </c>
    </row>
    <row r="383" ht="15.75" customHeight="1">
      <c r="A383" s="837" t="s">
        <v>10602</v>
      </c>
      <c r="B383" s="838" t="s">
        <v>10603</v>
      </c>
      <c r="C383" s="838" t="s">
        <v>4071</v>
      </c>
      <c r="D383" s="838" t="s">
        <v>62</v>
      </c>
      <c r="E383" s="838" t="s">
        <v>10604</v>
      </c>
      <c r="F383" s="838" t="s">
        <v>10574</v>
      </c>
      <c r="G383" s="838" t="s">
        <v>5655</v>
      </c>
      <c r="H383" s="838"/>
      <c r="I383" s="839" t="s">
        <v>44</v>
      </c>
      <c r="J383" s="850"/>
      <c r="K383" s="850"/>
      <c r="L383" s="850"/>
      <c r="M383" s="851">
        <v>383.0</v>
      </c>
      <c r="N383" s="852" t="s">
        <v>10605</v>
      </c>
      <c r="O383" s="852" t="s">
        <v>10606</v>
      </c>
      <c r="P383" s="853">
        <v>380.0</v>
      </c>
      <c r="Q383" s="852" t="s">
        <v>10584</v>
      </c>
      <c r="R383" s="852" t="s">
        <v>99</v>
      </c>
      <c r="S383" s="855" t="s">
        <v>42</v>
      </c>
      <c r="T383" s="899" t="s">
        <v>8874</v>
      </c>
      <c r="U383" s="857" t="s">
        <v>107</v>
      </c>
      <c r="V383" s="858"/>
      <c r="W383" s="858" t="str">
        <f t="shared" si="3"/>
        <v>ILLESCAS SIGUENZA MARIA ANA YOLANDA CON EL GIRO Montes medicinales y semillas TIENE CONTRATO VIGENTE ATENDIDO POR TERCEROS / EXISTE EN EL SISTEMA GAD: si /VIGENCIA DEL CONTRATO Enero/2016 - Diciembre/2020 </v>
      </c>
    </row>
    <row r="384" ht="15.75" customHeight="1">
      <c r="A384" s="847" t="s">
        <v>10607</v>
      </c>
      <c r="B384" s="848" t="s">
        <v>10608</v>
      </c>
      <c r="C384" s="848" t="s">
        <v>4071</v>
      </c>
      <c r="D384" s="848" t="s">
        <v>62</v>
      </c>
      <c r="E384" s="848" t="s">
        <v>10609</v>
      </c>
      <c r="F384" s="848" t="s">
        <v>10574</v>
      </c>
      <c r="G384" s="848" t="s">
        <v>6199</v>
      </c>
      <c r="H384" s="848"/>
      <c r="I384" s="849" t="s">
        <v>44</v>
      </c>
      <c r="J384" s="850"/>
      <c r="K384" s="850"/>
      <c r="L384" s="850"/>
      <c r="M384" s="851">
        <v>384.0</v>
      </c>
      <c r="N384" s="852" t="s">
        <v>10610</v>
      </c>
      <c r="O384" s="852" t="s">
        <v>10611</v>
      </c>
      <c r="P384" s="853">
        <v>381.0</v>
      </c>
      <c r="Q384" s="852" t="s">
        <v>10584</v>
      </c>
      <c r="R384" s="852" t="s">
        <v>99</v>
      </c>
      <c r="S384" s="855" t="s">
        <v>42</v>
      </c>
      <c r="T384" s="899" t="s">
        <v>8874</v>
      </c>
      <c r="U384" s="857" t="s">
        <v>107</v>
      </c>
      <c r="V384" s="858"/>
      <c r="W384" s="858" t="str">
        <f t="shared" si="3"/>
        <v>PINTADO QUITUISACA MARIA FABIOLA CON EL GIRO Montes medicinales y semillas TIENE CONTRATO VIGENTE ATENDIDO POR TERCEROS / EXISTE EN EL SISTEMA GAD: si /VIGENCIA DEL CONTRATO Enero/2016 - Diciembre/2020 </v>
      </c>
    </row>
    <row r="385" ht="15.75" customHeight="1">
      <c r="A385" s="837" t="s">
        <v>10612</v>
      </c>
      <c r="B385" s="838" t="s">
        <v>10613</v>
      </c>
      <c r="C385" s="838" t="s">
        <v>4071</v>
      </c>
      <c r="D385" s="838" t="s">
        <v>62</v>
      </c>
      <c r="E385" s="838" t="s">
        <v>10614</v>
      </c>
      <c r="F385" s="838" t="s">
        <v>10574</v>
      </c>
      <c r="G385" s="838" t="s">
        <v>6199</v>
      </c>
      <c r="H385" s="838"/>
      <c r="I385" s="839" t="s">
        <v>44</v>
      </c>
      <c r="J385" s="850"/>
      <c r="K385" s="850"/>
      <c r="L385" s="850"/>
      <c r="M385" s="851">
        <v>385.0</v>
      </c>
      <c r="N385" s="852" t="s">
        <v>10615</v>
      </c>
      <c r="O385" s="852" t="s">
        <v>10616</v>
      </c>
      <c r="P385" s="853">
        <v>382.0</v>
      </c>
      <c r="Q385" s="852" t="s">
        <v>10584</v>
      </c>
      <c r="R385" s="852" t="s">
        <v>99</v>
      </c>
      <c r="S385" s="855" t="s">
        <v>42</v>
      </c>
      <c r="T385" s="899" t="s">
        <v>8874</v>
      </c>
      <c r="U385" s="857" t="s">
        <v>107</v>
      </c>
      <c r="V385" s="858"/>
      <c r="W385" s="858" t="str">
        <f t="shared" si="3"/>
        <v>QUITUISACA TAPIA MARIA JULIA CON EL GIRO Montes medicinales y semillas TIENE CONTRATO VIGENTE ATENDIDO POR TERCEROS / EXISTE EN EL SISTEMA GAD: si /VIGENCIA DEL CONTRATO Enero/2016 - Diciembre/2020 </v>
      </c>
    </row>
    <row r="386" ht="15.75" customHeight="1">
      <c r="A386" s="893" t="s">
        <v>10617</v>
      </c>
      <c r="B386" s="874" t="s">
        <v>10618</v>
      </c>
      <c r="C386" s="874" t="s">
        <v>10619</v>
      </c>
      <c r="D386" s="874" t="s">
        <v>8946</v>
      </c>
      <c r="E386" s="874" t="s">
        <v>10620</v>
      </c>
      <c r="F386" s="874" t="s">
        <v>10621</v>
      </c>
      <c r="G386" s="874" t="s">
        <v>1389</v>
      </c>
      <c r="H386" s="848"/>
      <c r="I386" s="849" t="s">
        <v>2271</v>
      </c>
      <c r="J386" s="840"/>
      <c r="K386" s="840"/>
      <c r="L386" s="840"/>
      <c r="M386" s="851">
        <v>386.0</v>
      </c>
      <c r="N386" s="852" t="s">
        <v>10622</v>
      </c>
      <c r="O386" s="852" t="s">
        <v>10623</v>
      </c>
      <c r="P386" s="853">
        <v>383.0</v>
      </c>
      <c r="Q386" s="852" t="s">
        <v>10584</v>
      </c>
      <c r="R386" s="852" t="s">
        <v>99</v>
      </c>
      <c r="S386" s="855" t="s">
        <v>42</v>
      </c>
      <c r="T386" s="899" t="s">
        <v>7480</v>
      </c>
      <c r="U386" s="857" t="s">
        <v>7480</v>
      </c>
      <c r="V386" s="858" t="s">
        <v>10624</v>
      </c>
      <c r="W386" s="858" t="str">
        <f t="shared" si="3"/>
        <v>PUGO MINCHALA MARTHA BEATRIZ fallecio CON EL GIRO Montes medicinales y semillas TIENE CONTRATO fallecio ATENDIDO POR TERCEROS / EXISTE EN EL SISTEMA GAD: si /VIGENCIA DEL CONTRATO fallecio fallecio ext-155823-2020</v>
      </c>
    </row>
    <row r="387" ht="15.75" customHeight="1">
      <c r="A387" s="837"/>
      <c r="B387" s="838"/>
      <c r="C387" s="838"/>
      <c r="D387" s="838"/>
      <c r="E387" s="838" t="s">
        <v>10625</v>
      </c>
      <c r="F387" s="838"/>
      <c r="G387" s="838"/>
      <c r="H387" s="838"/>
      <c r="I387" s="839" t="s">
        <v>2271</v>
      </c>
      <c r="J387" s="840"/>
      <c r="K387" s="840"/>
      <c r="L387" s="840"/>
      <c r="M387" s="851">
        <v>387.0</v>
      </c>
      <c r="N387" s="852" t="s">
        <v>10626</v>
      </c>
      <c r="O387" s="852" t="s">
        <v>10626</v>
      </c>
      <c r="P387" s="853">
        <v>384.0</v>
      </c>
      <c r="Q387" s="852" t="s">
        <v>10626</v>
      </c>
      <c r="R387" s="852" t="s">
        <v>10626</v>
      </c>
      <c r="S387" s="855" t="s">
        <v>42</v>
      </c>
      <c r="T387" s="899" t="s">
        <v>8874</v>
      </c>
      <c r="U387" s="852" t="s">
        <v>10626</v>
      </c>
      <c r="V387" s="852" t="s">
        <v>10626</v>
      </c>
      <c r="W387" s="858" t="str">
        <f t="shared" si="3"/>
        <v>FALLECIO EXT-8632-2021 CON EL GIRO FALLECIO EXT-8632-2021 TIENE CONTRATO FALLECIO EXT-8632-2021 FALLECIO EXT-8632-2021 / EXISTE EN EL SISTEMA GAD: si /VIGENCIA DEL CONTRATO Enero/2016 - Diciembre/2020 FALLECIO EXT-8632-2021</v>
      </c>
    </row>
    <row r="388" ht="15.75" customHeight="1">
      <c r="A388" s="847" t="s">
        <v>10627</v>
      </c>
      <c r="B388" s="848" t="s">
        <v>10628</v>
      </c>
      <c r="C388" s="848" t="s">
        <v>4071</v>
      </c>
      <c r="D388" s="848" t="s">
        <v>62</v>
      </c>
      <c r="E388" s="848" t="s">
        <v>10629</v>
      </c>
      <c r="F388" s="848" t="s">
        <v>10574</v>
      </c>
      <c r="G388" s="848" t="s">
        <v>122</v>
      </c>
      <c r="H388" s="848"/>
      <c r="I388" s="849" t="s">
        <v>44</v>
      </c>
      <c r="J388" s="850"/>
      <c r="K388" s="850"/>
      <c r="L388" s="850"/>
      <c r="M388" s="851">
        <v>388.0</v>
      </c>
      <c r="N388" s="852" t="s">
        <v>10630</v>
      </c>
      <c r="O388" s="852" t="s">
        <v>10631</v>
      </c>
      <c r="P388" s="853">
        <v>385.0</v>
      </c>
      <c r="Q388" s="852" t="s">
        <v>10584</v>
      </c>
      <c r="R388" s="852" t="s">
        <v>99</v>
      </c>
      <c r="S388" s="855" t="s">
        <v>42</v>
      </c>
      <c r="T388" s="899" t="s">
        <v>8874</v>
      </c>
      <c r="U388" s="857" t="s">
        <v>107</v>
      </c>
      <c r="V388" s="858"/>
      <c r="W388" s="858" t="str">
        <f t="shared" si="3"/>
        <v>ORELLANA PUGO ROSA MARGARITA CON EL GIRO Montes medicinales y semillas TIENE CONTRATO VIGENTE ATENDIDO POR TERCEROS / EXISTE EN EL SISTEMA GAD: si /VIGENCIA DEL CONTRATO Enero/2016 - Diciembre/2020 </v>
      </c>
    </row>
    <row r="389" ht="19.5" customHeight="1">
      <c r="A389" s="837"/>
      <c r="B389" s="838"/>
      <c r="C389" s="838"/>
      <c r="D389" s="838"/>
      <c r="E389" s="838" t="s">
        <v>10632</v>
      </c>
      <c r="F389" s="838"/>
      <c r="G389" s="838"/>
      <c r="H389" s="838"/>
      <c r="I389" s="839" t="s">
        <v>2271</v>
      </c>
      <c r="J389" s="850" t="s">
        <v>10633</v>
      </c>
      <c r="K389" s="850"/>
      <c r="L389" s="850"/>
      <c r="M389" s="859">
        <v>389.0</v>
      </c>
      <c r="N389" s="860" t="s">
        <v>10634</v>
      </c>
      <c r="O389" s="860" t="s">
        <v>10635</v>
      </c>
      <c r="P389" s="861">
        <v>386.0</v>
      </c>
      <c r="Q389" s="860" t="s">
        <v>10584</v>
      </c>
      <c r="R389" s="860" t="s">
        <v>10634</v>
      </c>
      <c r="S389" s="855" t="s">
        <v>42</v>
      </c>
      <c r="T389" s="899" t="s">
        <v>8874</v>
      </c>
      <c r="U389" s="860" t="s">
        <v>10634</v>
      </c>
      <c r="V389" s="860" t="s">
        <v>10634</v>
      </c>
      <c r="W389" s="858" t="str">
        <f t="shared" si="3"/>
        <v>PUGO BERMEO ROSA ELENA CON EL GIRO Montes medicinales y semillas TIENE CONTRATO fallecio EXT-1899-2021 fallecio EXT-1899-2021 / EXISTE EN EL SISTEMA GAD: si /VIGENCIA DEL CONTRATO Enero/2016 - Diciembre/2020 fallecio EXT-1899-2021</v>
      </c>
    </row>
    <row r="390" ht="15.75" customHeight="1">
      <c r="A390" s="129" t="s">
        <v>10636</v>
      </c>
      <c r="B390" s="129" t="s">
        <v>10637</v>
      </c>
      <c r="C390" s="129" t="s">
        <v>10638</v>
      </c>
      <c r="D390" s="129" t="s">
        <v>9</v>
      </c>
      <c r="E390" s="129" t="s">
        <v>10639</v>
      </c>
      <c r="F390" s="129" t="s">
        <v>10640</v>
      </c>
      <c r="G390" s="129" t="s">
        <v>139</v>
      </c>
      <c r="H390" s="848"/>
      <c r="I390" s="849"/>
      <c r="J390" s="850"/>
      <c r="K390" s="850"/>
      <c r="L390" s="850"/>
      <c r="M390" s="859">
        <v>390.0</v>
      </c>
      <c r="N390" s="860" t="s">
        <v>10641</v>
      </c>
      <c r="O390" s="860" t="s">
        <v>10642</v>
      </c>
      <c r="P390" s="861">
        <v>387.0</v>
      </c>
      <c r="Q390" s="860" t="s">
        <v>10584</v>
      </c>
      <c r="R390" s="860" t="s">
        <v>10643</v>
      </c>
      <c r="S390" s="855" t="s">
        <v>42</v>
      </c>
      <c r="T390" s="900" t="s">
        <v>9246</v>
      </c>
      <c r="U390" s="866" t="s">
        <v>41</v>
      </c>
      <c r="V390" s="858" t="s">
        <v>9271</v>
      </c>
      <c r="W390" s="858" t="str">
        <f t="shared" si="3"/>
        <v>ABAD ORELLANA EULALIA FERNANDA CON EL GIRO Montes medicinales y semillas TIENE CONTRATO CADUCADO ABANDONO 386 / EXISTE EN EL SISTEMA GAD: si /VIGENCIA DEL CONTRATO Abril/2017 - Marzo/2019 envio papeles </v>
      </c>
    </row>
    <row r="391" ht="60.0" customHeight="1">
      <c r="A391" s="837"/>
      <c r="B391" s="838"/>
      <c r="C391" s="838"/>
      <c r="D391" s="838"/>
      <c r="E391" s="838" t="s">
        <v>10644</v>
      </c>
      <c r="F391" s="838"/>
      <c r="G391" s="838"/>
      <c r="H391" s="838"/>
      <c r="I391" s="839" t="s">
        <v>2271</v>
      </c>
      <c r="J391" s="850"/>
      <c r="K391" s="850"/>
      <c r="L391" s="850"/>
      <c r="M391" s="851">
        <v>391.0</v>
      </c>
      <c r="N391" s="852" t="s">
        <v>10645</v>
      </c>
      <c r="O391" s="852" t="s">
        <v>10646</v>
      </c>
      <c r="P391" s="853">
        <v>388.0</v>
      </c>
      <c r="Q391" s="852" t="s">
        <v>10647</v>
      </c>
      <c r="R391" s="852" t="s">
        <v>99</v>
      </c>
      <c r="S391" s="855" t="s">
        <v>42</v>
      </c>
      <c r="T391" s="899" t="s">
        <v>8874</v>
      </c>
      <c r="U391" s="857" t="s">
        <v>107</v>
      </c>
      <c r="V391" s="858" t="s">
        <v>10648</v>
      </c>
      <c r="W391" s="858" t="str">
        <f t="shared" si="3"/>
        <v>PILLCO SIGUA MARIA CARMELINA CON EL GIRO Hortalizas y Verduras TIENE CONTRATO VIGENTE ATENDIDO POR TERCEROS / EXISTE EN EL SISTEMA GAD: si /VIGENCIA DEL CONTRATO Enero/2016 - Diciembre/2020 AUT: DMCA-1957-2021</v>
      </c>
    </row>
    <row r="392" ht="15.75" customHeight="1">
      <c r="A392" s="847" t="s">
        <v>10649</v>
      </c>
      <c r="B392" s="848" t="s">
        <v>10650</v>
      </c>
      <c r="C392" s="848" t="s">
        <v>4071</v>
      </c>
      <c r="D392" s="848" t="s">
        <v>62</v>
      </c>
      <c r="E392" s="848" t="s">
        <v>10651</v>
      </c>
      <c r="F392" s="848" t="s">
        <v>10574</v>
      </c>
      <c r="G392" s="848" t="s">
        <v>6460</v>
      </c>
      <c r="H392" s="848"/>
      <c r="I392" s="849" t="s">
        <v>99</v>
      </c>
      <c r="J392" s="840"/>
      <c r="K392" s="840"/>
      <c r="L392" s="840"/>
      <c r="M392" s="851">
        <v>392.0</v>
      </c>
      <c r="N392" s="852" t="s">
        <v>10652</v>
      </c>
      <c r="O392" s="852" t="s">
        <v>10653</v>
      </c>
      <c r="P392" s="853">
        <v>389.0</v>
      </c>
      <c r="Q392" s="852" t="s">
        <v>10647</v>
      </c>
      <c r="R392" s="852" t="s">
        <v>99</v>
      </c>
      <c r="S392" s="855" t="s">
        <v>42</v>
      </c>
      <c r="T392" s="900" t="s">
        <v>10654</v>
      </c>
      <c r="U392" s="866" t="s">
        <v>8596</v>
      </c>
      <c r="V392" s="858" t="s">
        <v>9271</v>
      </c>
      <c r="W392" s="858" t="str">
        <f t="shared" si="3"/>
        <v>BARBECHO RIERA JANETH DEL ROCIO CON EL GIRO Hortalizas y Verduras TIENE CONTRATO vigente ATENDIDO POR TERCEROS / EXISTE EN EL SISTEMA GAD: si /VIGENCIA DEL CONTRATO marzo-2018 - may/2020 envio papeles </v>
      </c>
    </row>
    <row r="393" ht="15.75" customHeight="1">
      <c r="A393" s="837" t="s">
        <v>10655</v>
      </c>
      <c r="B393" s="838" t="s">
        <v>10656</v>
      </c>
      <c r="C393" s="838" t="s">
        <v>4071</v>
      </c>
      <c r="D393" s="838" t="s">
        <v>62</v>
      </c>
      <c r="E393" s="838" t="s">
        <v>10657</v>
      </c>
      <c r="F393" s="838" t="s">
        <v>10574</v>
      </c>
      <c r="G393" s="838" t="s">
        <v>5655</v>
      </c>
      <c r="H393" s="838"/>
      <c r="I393" s="839" t="s">
        <v>44</v>
      </c>
      <c r="J393" s="850"/>
      <c r="K393" s="850"/>
      <c r="L393" s="850"/>
      <c r="M393" s="862">
        <v>393.0</v>
      </c>
      <c r="N393" s="856" t="s">
        <v>10658</v>
      </c>
      <c r="O393" s="856" t="s">
        <v>10659</v>
      </c>
      <c r="P393" s="863">
        <v>390.0</v>
      </c>
      <c r="Q393" s="856" t="s">
        <v>10584</v>
      </c>
      <c r="R393" s="856" t="s">
        <v>44</v>
      </c>
      <c r="S393" s="855" t="s">
        <v>42</v>
      </c>
      <c r="T393" s="899" t="s">
        <v>7169</v>
      </c>
      <c r="U393" s="857" t="s">
        <v>107</v>
      </c>
      <c r="V393" s="858"/>
      <c r="W393" s="858" t="str">
        <f t="shared" si="3"/>
        <v>GIÑIN GUALLPA JORGE CESAR CON EL GIRO Montes medicinales y semillas TIENE CONTRATO VIGENTE SIN NOVEDAD / EXISTE EN EL SISTEMA GAD: si /VIGENCIA DEL CONTRATO Junio/2018-Mayo/2020 </v>
      </c>
    </row>
    <row r="394" ht="15.75" customHeight="1">
      <c r="A394" s="847" t="s">
        <v>10660</v>
      </c>
      <c r="B394" s="848" t="s">
        <v>10661</v>
      </c>
      <c r="C394" s="848" t="s">
        <v>1843</v>
      </c>
      <c r="D394" s="848" t="s">
        <v>62</v>
      </c>
      <c r="E394" s="848" t="s">
        <v>10662</v>
      </c>
      <c r="F394" s="848" t="s">
        <v>5614</v>
      </c>
      <c r="G394" s="848" t="s">
        <v>10663</v>
      </c>
      <c r="H394" s="848"/>
      <c r="I394" s="849" t="s">
        <v>10664</v>
      </c>
      <c r="J394" s="850"/>
      <c r="K394" s="850"/>
      <c r="L394" s="850"/>
      <c r="M394" s="859">
        <v>394.0</v>
      </c>
      <c r="N394" s="860" t="s">
        <v>10665</v>
      </c>
      <c r="O394" s="860" t="s">
        <v>10666</v>
      </c>
      <c r="P394" s="861">
        <v>391.0</v>
      </c>
      <c r="Q394" s="860" t="s">
        <v>10647</v>
      </c>
      <c r="R394" s="860" t="s">
        <v>8894</v>
      </c>
      <c r="S394" s="855" t="s">
        <v>42</v>
      </c>
      <c r="T394" s="899" t="s">
        <v>10249</v>
      </c>
      <c r="U394" s="857" t="s">
        <v>107</v>
      </c>
      <c r="V394" s="858"/>
      <c r="W394" s="858" t="str">
        <f t="shared" si="3"/>
        <v>PINTADO VICENTE  CON EL GIRO Hortalizas y Verduras TIENE CONTRATO VIGENTE vacio EXT-20769-2020 / EXISTE EN EL SISTEMA GAD: si /VIGENCIA DEL CONTRATO abr-2018-abr-2020 </v>
      </c>
    </row>
    <row r="395" ht="15.75" customHeight="1">
      <c r="A395" s="837" t="s">
        <v>10667</v>
      </c>
      <c r="B395" s="838" t="s">
        <v>10668</v>
      </c>
      <c r="C395" s="838" t="s">
        <v>1843</v>
      </c>
      <c r="D395" s="838" t="s">
        <v>62</v>
      </c>
      <c r="E395" s="838" t="s">
        <v>10669</v>
      </c>
      <c r="F395" s="838" t="s">
        <v>10574</v>
      </c>
      <c r="G395" s="838" t="s">
        <v>8871</v>
      </c>
      <c r="H395" s="838"/>
      <c r="I395" s="839" t="s">
        <v>9732</v>
      </c>
      <c r="J395" s="850"/>
      <c r="K395" s="850"/>
      <c r="L395" s="850"/>
      <c r="M395" s="859">
        <v>395.0</v>
      </c>
      <c r="N395" s="860" t="s">
        <v>10670</v>
      </c>
      <c r="O395" s="860" t="s">
        <v>10671</v>
      </c>
      <c r="P395" s="861">
        <v>392.0</v>
      </c>
      <c r="Q395" s="860" t="s">
        <v>10647</v>
      </c>
      <c r="R395" s="860" t="s">
        <v>8894</v>
      </c>
      <c r="S395" s="855" t="s">
        <v>42</v>
      </c>
      <c r="T395" s="899" t="s">
        <v>8874</v>
      </c>
      <c r="U395" s="857" t="s">
        <v>107</v>
      </c>
      <c r="V395" s="858"/>
      <c r="W395" s="858" t="str">
        <f t="shared" si="3"/>
        <v>CORDOVA MOROCHO ELIA DOLORES CON EL GIRO Hortalizas y Verduras TIENE CONTRATO VIGENTE vacio EXT-20769-2020 / EXISTE EN EL SISTEMA GAD: si /VIGENCIA DEL CONTRATO Enero/2016 - Diciembre/2020 </v>
      </c>
    </row>
    <row r="396" ht="15.75" customHeight="1">
      <c r="A396" s="847" t="s">
        <v>10672</v>
      </c>
      <c r="B396" s="848" t="s">
        <v>10673</v>
      </c>
      <c r="C396" s="848" t="s">
        <v>4071</v>
      </c>
      <c r="D396" s="848" t="s">
        <v>62</v>
      </c>
      <c r="E396" s="848" t="s">
        <v>10674</v>
      </c>
      <c r="F396" s="848" t="s">
        <v>10574</v>
      </c>
      <c r="G396" s="848" t="s">
        <v>8871</v>
      </c>
      <c r="H396" s="848"/>
      <c r="I396" s="849" t="s">
        <v>10675</v>
      </c>
      <c r="J396" s="840"/>
      <c r="K396" s="840"/>
      <c r="L396" s="840"/>
      <c r="M396" s="862">
        <v>396.0</v>
      </c>
      <c r="N396" s="856" t="s">
        <v>10676</v>
      </c>
      <c r="O396" s="856" t="s">
        <v>10677</v>
      </c>
      <c r="P396" s="863">
        <v>393.0</v>
      </c>
      <c r="Q396" s="856" t="s">
        <v>10647</v>
      </c>
      <c r="R396" s="856" t="s">
        <v>44</v>
      </c>
      <c r="S396" s="855" t="s">
        <v>42</v>
      </c>
      <c r="T396" s="899" t="s">
        <v>8874</v>
      </c>
      <c r="U396" s="857" t="s">
        <v>107</v>
      </c>
      <c r="V396" s="858"/>
      <c r="W396" s="858" t="str">
        <f t="shared" si="3"/>
        <v>AGUILAR MARCA AMADA DE JESUS CON EL GIRO Hortalizas y Verduras TIENE CONTRATO VIGENTE SIN NOVEDAD / EXISTE EN EL SISTEMA GAD: si /VIGENCIA DEL CONTRATO Enero/2016 - Diciembre/2020 </v>
      </c>
    </row>
    <row r="397" ht="15.75" customHeight="1">
      <c r="A397" s="837" t="s">
        <v>10678</v>
      </c>
      <c r="B397" s="838" t="s">
        <v>10679</v>
      </c>
      <c r="C397" s="838" t="s">
        <v>1843</v>
      </c>
      <c r="D397" s="838" t="s">
        <v>62</v>
      </c>
      <c r="E397" s="838" t="s">
        <v>10680</v>
      </c>
      <c r="F397" s="838" t="s">
        <v>10574</v>
      </c>
      <c r="G397" s="838" t="s">
        <v>8871</v>
      </c>
      <c r="H397" s="838"/>
      <c r="I397" s="839" t="s">
        <v>10681</v>
      </c>
      <c r="J397" s="840"/>
      <c r="K397" s="840"/>
      <c r="L397" s="840"/>
      <c r="M397" s="859">
        <v>397.0</v>
      </c>
      <c r="N397" s="860" t="s">
        <v>10682</v>
      </c>
      <c r="O397" s="860" t="s">
        <v>10683</v>
      </c>
      <c r="P397" s="861">
        <v>394.0</v>
      </c>
      <c r="Q397" s="860" t="s">
        <v>10647</v>
      </c>
      <c r="R397" s="860" t="s">
        <v>10684</v>
      </c>
      <c r="S397" s="855" t="s">
        <v>42</v>
      </c>
      <c r="T397" s="899" t="s">
        <v>8874</v>
      </c>
      <c r="U397" s="857" t="s">
        <v>107</v>
      </c>
      <c r="V397" s="858"/>
      <c r="W397" s="858" t="str">
        <f t="shared" si="3"/>
        <v>SACAQUIRIN SACAQUIRIN ANA PIEDAD CON EL GIRO Hortalizas y Verduras TIENE CONTRATO VIGENTE ABANDONO POR TRES MESES / EXISTE EN EL SISTEMA GAD: si /VIGENCIA DEL CONTRATO Enero/2016 - Diciembre/2020 </v>
      </c>
    </row>
    <row r="398" ht="15.75" customHeight="1">
      <c r="A398" s="847" t="s">
        <v>10685</v>
      </c>
      <c r="B398" s="848" t="s">
        <v>10686</v>
      </c>
      <c r="C398" s="848" t="s">
        <v>1843</v>
      </c>
      <c r="D398" s="848" t="s">
        <v>62</v>
      </c>
      <c r="E398" s="874" t="s">
        <v>10687</v>
      </c>
      <c r="F398" s="848" t="s">
        <v>10574</v>
      </c>
      <c r="G398" s="848" t="s">
        <v>10380</v>
      </c>
      <c r="H398" s="848"/>
      <c r="I398" s="911" t="s">
        <v>10289</v>
      </c>
      <c r="J398" s="840"/>
      <c r="K398" s="840"/>
      <c r="L398" s="840"/>
      <c r="M398" s="859">
        <v>398.0</v>
      </c>
      <c r="N398" s="860" t="s">
        <v>10688</v>
      </c>
      <c r="O398" s="860" t="s">
        <v>10689</v>
      </c>
      <c r="P398" s="861">
        <v>395.0</v>
      </c>
      <c r="Q398" s="860" t="s">
        <v>10647</v>
      </c>
      <c r="R398" s="860" t="s">
        <v>75</v>
      </c>
      <c r="S398" s="855" t="s">
        <v>42</v>
      </c>
      <c r="T398" s="899" t="s">
        <v>9539</v>
      </c>
      <c r="U398" s="857" t="s">
        <v>107</v>
      </c>
      <c r="V398" s="858"/>
      <c r="W398" s="858" t="str">
        <f t="shared" si="3"/>
        <v>JIMBO QUITO DOLORES CON EL GIRO Hortalizas y Verduras TIENE CONTRATO VIGENTE ABANDONO / EXISTE EN EL SISTEMA GAD: si /VIGENCIA DEL CONTRATO JUL-2018-JUL-2020 </v>
      </c>
    </row>
    <row r="399" ht="15.75" customHeight="1">
      <c r="A399" s="931">
        <v>1.05215883E8</v>
      </c>
      <c r="B399" s="932" t="s">
        <v>10690</v>
      </c>
      <c r="C399" s="932" t="s">
        <v>10691</v>
      </c>
      <c r="D399" s="932" t="s">
        <v>9</v>
      </c>
      <c r="E399" s="932">
        <v>396.0</v>
      </c>
      <c r="F399" s="932" t="s">
        <v>10621</v>
      </c>
      <c r="G399" s="933">
        <v>49318.0</v>
      </c>
      <c r="H399" s="934"/>
      <c r="I399" s="935" t="s">
        <v>10692</v>
      </c>
      <c r="J399" s="840" t="s">
        <v>10693</v>
      </c>
      <c r="K399" s="840"/>
      <c r="L399" s="840"/>
      <c r="M399" s="851">
        <v>399.0</v>
      </c>
      <c r="N399" s="852" t="s">
        <v>10694</v>
      </c>
      <c r="O399" s="852" t="s">
        <v>10695</v>
      </c>
      <c r="P399" s="853">
        <v>396.0</v>
      </c>
      <c r="Q399" s="852" t="s">
        <v>10584</v>
      </c>
      <c r="R399" s="852" t="s">
        <v>10696</v>
      </c>
      <c r="S399" s="855" t="s">
        <v>10696</v>
      </c>
      <c r="T399" s="899" t="s">
        <v>10696</v>
      </c>
      <c r="U399" s="857" t="s">
        <v>10696</v>
      </c>
      <c r="V399" s="858" t="s">
        <v>10696</v>
      </c>
      <c r="W399" s="878" t="str">
        <f t="shared" si="3"/>
        <v>BACUILIMA PULLA MARIA PURIFICACION EXT-18714-2020 CON EL GIRO Montes medicinales y semillas TIENE CONTRATO EXT-18714-2020 EXT-18714-2020 / EXISTE EN EL SISTEMA GAD: EXT-18714-2020 /VIGENCIA DEL CONTRATO EXT-18714-2020 EXT-18714-2020</v>
      </c>
    </row>
    <row r="400" ht="21.0" customHeight="1">
      <c r="A400" s="847" t="s">
        <v>10697</v>
      </c>
      <c r="B400" s="848" t="s">
        <v>10698</v>
      </c>
      <c r="C400" s="848" t="s">
        <v>4071</v>
      </c>
      <c r="D400" s="848" t="s">
        <v>62</v>
      </c>
      <c r="E400" s="848" t="s">
        <v>10699</v>
      </c>
      <c r="F400" s="848" t="s">
        <v>10574</v>
      </c>
      <c r="G400" s="848" t="s">
        <v>6460</v>
      </c>
      <c r="H400" s="848"/>
      <c r="I400" s="849" t="s">
        <v>44</v>
      </c>
      <c r="J400" s="840"/>
      <c r="K400" s="840"/>
      <c r="L400" s="840"/>
      <c r="M400" s="862">
        <v>400.0</v>
      </c>
      <c r="N400" s="856" t="s">
        <v>10700</v>
      </c>
      <c r="O400" s="856" t="s">
        <v>10701</v>
      </c>
      <c r="P400" s="863">
        <v>397.0</v>
      </c>
      <c r="Q400" s="856" t="s">
        <v>10702</v>
      </c>
      <c r="R400" s="856" t="s">
        <v>44</v>
      </c>
      <c r="S400" s="855" t="s">
        <v>42</v>
      </c>
      <c r="T400" s="899" t="s">
        <v>7310</v>
      </c>
      <c r="U400" s="857" t="s">
        <v>107</v>
      </c>
      <c r="V400" s="858"/>
      <c r="W400" s="858" t="str">
        <f t="shared" si="3"/>
        <v>MENDEZ PINTADO MARIA ELENA  CON EL GIRO Montes medicinales  TIENE CONTRATO VIGENTE SIN NOVEDAD / EXISTE EN EL SISTEMA GAD: si /VIGENCIA DEL CONTRATO Febrero/2018-Enero/2020 </v>
      </c>
    </row>
    <row r="401" ht="15.75" customHeight="1">
      <c r="A401" s="837"/>
      <c r="B401" s="838"/>
      <c r="C401" s="838"/>
      <c r="D401" s="838"/>
      <c r="E401" s="838" t="s">
        <v>10703</v>
      </c>
      <c r="F401" s="838"/>
      <c r="G401" s="838"/>
      <c r="H401" s="838"/>
      <c r="I401" s="839" t="s">
        <v>2271</v>
      </c>
      <c r="J401" s="840"/>
      <c r="K401" s="840"/>
      <c r="L401" s="840"/>
      <c r="M401" s="859">
        <v>401.0</v>
      </c>
      <c r="N401" s="860" t="s">
        <v>8894</v>
      </c>
      <c r="O401" s="860" t="s">
        <v>8894</v>
      </c>
      <c r="P401" s="861">
        <v>398.0</v>
      </c>
      <c r="Q401" s="860" t="s">
        <v>5633</v>
      </c>
      <c r="R401" s="860" t="s">
        <v>8894</v>
      </c>
      <c r="S401" s="865" t="s">
        <v>98</v>
      </c>
      <c r="T401" s="858" t="s">
        <v>1980</v>
      </c>
      <c r="U401" s="858" t="s">
        <v>1980</v>
      </c>
      <c r="V401" s="858" t="s">
        <v>1980</v>
      </c>
      <c r="W401" s="858" t="str">
        <f t="shared" si="3"/>
        <v>vacio EXT-20769-2020 CON EL GIRO Granos cocidos TIENE CONTRATO vacio vacio EXT-20769-2020 / EXISTE EN EL SISTEMA GAD: no /VIGENCIA DEL CONTRATO vacio vacio</v>
      </c>
    </row>
    <row r="402" ht="15.75" customHeight="1">
      <c r="A402" s="847" t="s">
        <v>10704</v>
      </c>
      <c r="B402" s="848" t="s">
        <v>10705</v>
      </c>
      <c r="C402" s="848" t="s">
        <v>4071</v>
      </c>
      <c r="D402" s="848" t="s">
        <v>62</v>
      </c>
      <c r="E402" s="848" t="s">
        <v>10706</v>
      </c>
      <c r="F402" s="848" t="s">
        <v>10574</v>
      </c>
      <c r="G402" s="848" t="s">
        <v>9567</v>
      </c>
      <c r="H402" s="848"/>
      <c r="I402" s="849" t="s">
        <v>8823</v>
      </c>
      <c r="J402" s="840" t="s">
        <v>10707</v>
      </c>
      <c r="K402" s="840"/>
      <c r="L402" s="840"/>
      <c r="M402" s="859">
        <v>402.0</v>
      </c>
      <c r="N402" s="860">
        <v>1.06839897E8</v>
      </c>
      <c r="O402" s="860" t="s">
        <v>10708</v>
      </c>
      <c r="P402" s="861">
        <v>399.0</v>
      </c>
      <c r="Q402" s="860" t="s">
        <v>10647</v>
      </c>
      <c r="R402" s="860" t="s">
        <v>8894</v>
      </c>
      <c r="S402" s="865" t="s">
        <v>98</v>
      </c>
      <c r="T402" s="865" t="s">
        <v>10709</v>
      </c>
      <c r="U402" s="866" t="s">
        <v>41</v>
      </c>
      <c r="V402" s="858" t="s">
        <v>9271</v>
      </c>
      <c r="W402" s="858" t="str">
        <f t="shared" si="3"/>
        <v>CHAPA ARPI JUAN PABLO CON EL GIRO Hortalizas y Verduras TIENE CONTRATO CADUCADO vacio EXT-20769-2020 / EXISTE EN EL SISTEMA GAD: no /VIGENCIA DEL CONTRATO dic-2016-dic-2018 envio papeles </v>
      </c>
    </row>
    <row r="403" ht="15.75" customHeight="1">
      <c r="A403" s="837" t="s">
        <v>10710</v>
      </c>
      <c r="B403" s="838" t="s">
        <v>10711</v>
      </c>
      <c r="C403" s="838" t="s">
        <v>4071</v>
      </c>
      <c r="D403" s="838" t="s">
        <v>62</v>
      </c>
      <c r="E403" s="838" t="s">
        <v>10712</v>
      </c>
      <c r="F403" s="838" t="s">
        <v>10574</v>
      </c>
      <c r="G403" s="838" t="s">
        <v>10713</v>
      </c>
      <c r="H403" s="838"/>
      <c r="I403" s="839" t="s">
        <v>8823</v>
      </c>
      <c r="J403" s="840"/>
      <c r="K403" s="840"/>
      <c r="L403" s="840"/>
      <c r="M403" s="859">
        <v>403.0</v>
      </c>
      <c r="N403" s="860">
        <v>1.0921654E7</v>
      </c>
      <c r="O403" s="887" t="s">
        <v>10714</v>
      </c>
      <c r="P403" s="861">
        <v>400.0</v>
      </c>
      <c r="Q403" s="860" t="s">
        <v>10578</v>
      </c>
      <c r="R403" s="860" t="s">
        <v>8894</v>
      </c>
      <c r="S403" s="865" t="s">
        <v>98</v>
      </c>
      <c r="T403" s="900" t="s">
        <v>10715</v>
      </c>
      <c r="U403" s="866" t="s">
        <v>41</v>
      </c>
      <c r="V403" s="858" t="s">
        <v>10716</v>
      </c>
      <c r="W403" s="858" t="str">
        <f t="shared" si="3"/>
        <v>DAMIAN ARPI NORMA ESPERANZA CON EL GIRO PLANTAS MEDICIANELS TIENE CONTRATO CADUCADO vacio EXT-20769-2020 / EXISTE EN EL SISTEMA GAD: no /VIGENCIA DEL CONTRATO Mayo/2013-Abril/2015 ABANDONO 2015</v>
      </c>
    </row>
    <row r="404" ht="15.75" customHeight="1">
      <c r="A404" s="847" t="s">
        <v>10717</v>
      </c>
      <c r="B404" s="848" t="s">
        <v>10718</v>
      </c>
      <c r="C404" s="848" t="s">
        <v>1814</v>
      </c>
      <c r="D404" s="848" t="s">
        <v>62</v>
      </c>
      <c r="E404" s="848" t="s">
        <v>10719</v>
      </c>
      <c r="F404" s="848" t="s">
        <v>5614</v>
      </c>
      <c r="G404" s="848" t="s">
        <v>10720</v>
      </c>
      <c r="H404" s="848"/>
      <c r="I404" s="849" t="s">
        <v>10721</v>
      </c>
      <c r="J404" s="840"/>
      <c r="K404" s="840"/>
      <c r="L404" s="840"/>
      <c r="M404" s="859">
        <v>404.0</v>
      </c>
      <c r="N404" s="936">
        <v>1.05447908E8</v>
      </c>
      <c r="O404" s="887" t="s">
        <v>10722</v>
      </c>
      <c r="P404" s="861">
        <v>401.0</v>
      </c>
      <c r="Q404" s="860" t="s">
        <v>1814</v>
      </c>
      <c r="R404" s="860" t="s">
        <v>8894</v>
      </c>
      <c r="S404" s="865" t="s">
        <v>98</v>
      </c>
      <c r="T404" s="900" t="s">
        <v>10723</v>
      </c>
      <c r="U404" s="866" t="s">
        <v>41</v>
      </c>
      <c r="V404" s="858" t="s">
        <v>10716</v>
      </c>
      <c r="W404" s="858" t="str">
        <f t="shared" si="3"/>
        <v>ROJAS GALLEGOS MARIA CECILIA CON EL GIRO GRANO COCIDO TIENE CONTRATO CADUCADO vacio EXT-20769-2020 / EXISTE EN EL SISTEMA GAD: no /VIGENCIA DEL CONTRATO Marzo/2016 - Febrero/2018 ABANDONO 2015</v>
      </c>
    </row>
    <row r="405" ht="30.0" customHeight="1">
      <c r="A405" s="837" t="s">
        <v>10724</v>
      </c>
      <c r="B405" s="838" t="s">
        <v>10725</v>
      </c>
      <c r="C405" s="838" t="s">
        <v>1843</v>
      </c>
      <c r="D405" s="838" t="s">
        <v>62</v>
      </c>
      <c r="E405" s="838" t="s">
        <v>10726</v>
      </c>
      <c r="F405" s="838" t="s">
        <v>10574</v>
      </c>
      <c r="G405" s="838" t="s">
        <v>8871</v>
      </c>
      <c r="H405" s="838"/>
      <c r="I405" s="839" t="s">
        <v>9732</v>
      </c>
      <c r="J405" s="840"/>
      <c r="K405" s="840"/>
      <c r="L405" s="840"/>
      <c r="M405" s="862">
        <v>405.0</v>
      </c>
      <c r="N405" s="856" t="s">
        <v>10727</v>
      </c>
      <c r="O405" s="856" t="s">
        <v>10728</v>
      </c>
      <c r="P405" s="863">
        <v>402.0</v>
      </c>
      <c r="Q405" s="856" t="s">
        <v>10647</v>
      </c>
      <c r="R405" s="856" t="s">
        <v>44</v>
      </c>
      <c r="S405" s="855" t="s">
        <v>42</v>
      </c>
      <c r="T405" s="899" t="s">
        <v>8874</v>
      </c>
      <c r="U405" s="857" t="s">
        <v>107</v>
      </c>
      <c r="V405" s="858"/>
      <c r="W405" s="858" t="str">
        <f t="shared" si="3"/>
        <v>GUAMAN NAULA MARIA SOLEDAD CON EL GIRO Hortalizas y Verduras TIENE CONTRATO VIGENTE SIN NOVEDAD / EXISTE EN EL SISTEMA GAD: si /VIGENCIA DEL CONTRATO Enero/2016 - Diciembre/2020 </v>
      </c>
    </row>
    <row r="406" ht="15.75" customHeight="1">
      <c r="A406" s="847" t="s">
        <v>10729</v>
      </c>
      <c r="B406" s="848" t="s">
        <v>10730</v>
      </c>
      <c r="C406" s="848" t="s">
        <v>1843</v>
      </c>
      <c r="D406" s="848" t="s">
        <v>62</v>
      </c>
      <c r="E406" s="848" t="s">
        <v>10731</v>
      </c>
      <c r="F406" s="848" t="s">
        <v>5614</v>
      </c>
      <c r="G406" s="848" t="s">
        <v>10732</v>
      </c>
      <c r="H406" s="848"/>
      <c r="I406" s="849" t="s">
        <v>10733</v>
      </c>
      <c r="J406" s="840"/>
      <c r="K406" s="840"/>
      <c r="L406" s="840"/>
      <c r="M406" s="859">
        <v>406.0</v>
      </c>
      <c r="N406" s="860" t="s">
        <v>10734</v>
      </c>
      <c r="O406" s="860" t="s">
        <v>10735</v>
      </c>
      <c r="P406" s="861">
        <v>403.0</v>
      </c>
      <c r="Q406" s="860" t="s">
        <v>10647</v>
      </c>
      <c r="R406" s="860" t="s">
        <v>75</v>
      </c>
      <c r="S406" s="855" t="s">
        <v>42</v>
      </c>
      <c r="T406" s="899" t="s">
        <v>8874</v>
      </c>
      <c r="U406" s="857" t="s">
        <v>107</v>
      </c>
      <c r="V406" s="858"/>
      <c r="W406" s="858" t="str">
        <f t="shared" si="3"/>
        <v>OCHOA ORDOÑEZ IRMA NIEVES CON EL GIRO Hortalizas y Verduras TIENE CONTRATO VIGENTE ABANDONO / EXISTE EN EL SISTEMA GAD: si /VIGENCIA DEL CONTRATO Enero/2016 - Diciembre/2020 </v>
      </c>
    </row>
    <row r="407" ht="15.75" customHeight="1">
      <c r="A407" s="837" t="s">
        <v>10736</v>
      </c>
      <c r="B407" s="838" t="s">
        <v>10737</v>
      </c>
      <c r="C407" s="838" t="s">
        <v>1843</v>
      </c>
      <c r="D407" s="838" t="s">
        <v>62</v>
      </c>
      <c r="E407" s="937" t="s">
        <v>10738</v>
      </c>
      <c r="F407" s="838" t="s">
        <v>10574</v>
      </c>
      <c r="G407" s="838" t="s">
        <v>8871</v>
      </c>
      <c r="H407" s="838"/>
      <c r="I407" s="839" t="s">
        <v>8823</v>
      </c>
      <c r="J407" s="850"/>
      <c r="K407" s="850"/>
      <c r="L407" s="850"/>
      <c r="M407" s="859">
        <v>407.0</v>
      </c>
      <c r="N407" s="860" t="s">
        <v>10739</v>
      </c>
      <c r="O407" s="860" t="s">
        <v>10740</v>
      </c>
      <c r="P407" s="861">
        <v>404.0</v>
      </c>
      <c r="Q407" s="860" t="s">
        <v>10647</v>
      </c>
      <c r="R407" s="860" t="s">
        <v>75</v>
      </c>
      <c r="S407" s="855" t="s">
        <v>42</v>
      </c>
      <c r="T407" s="899" t="s">
        <v>7310</v>
      </c>
      <c r="U407" s="857" t="s">
        <v>107</v>
      </c>
      <c r="V407" s="858"/>
      <c r="W407" s="858" t="str">
        <f t="shared" si="3"/>
        <v>SAMANIEGO SAMANIEGO CELIO HUMBERTO CON EL GIRO Hortalizas y Verduras TIENE CONTRATO VIGENTE ABANDONO / EXISTE EN EL SISTEMA GAD: si /VIGENCIA DEL CONTRATO Febrero/2018-Enero/2020 </v>
      </c>
    </row>
    <row r="408" ht="15.75" customHeight="1">
      <c r="A408" s="847"/>
      <c r="B408" s="848"/>
      <c r="C408" s="848"/>
      <c r="D408" s="848"/>
      <c r="E408" s="848" t="s">
        <v>10741</v>
      </c>
      <c r="F408" s="848"/>
      <c r="G408" s="848"/>
      <c r="H408" s="848"/>
      <c r="I408" s="849" t="s">
        <v>10742</v>
      </c>
      <c r="J408" s="850"/>
      <c r="K408" s="850"/>
      <c r="L408" s="850"/>
      <c r="M408" s="859">
        <v>408.0</v>
      </c>
      <c r="N408" s="860" t="s">
        <v>10743</v>
      </c>
      <c r="O408" s="860" t="s">
        <v>10744</v>
      </c>
      <c r="P408" s="861">
        <v>405.0</v>
      </c>
      <c r="Q408" s="860" t="s">
        <v>10647</v>
      </c>
      <c r="R408" s="860" t="s">
        <v>8894</v>
      </c>
      <c r="S408" s="855" t="s">
        <v>42</v>
      </c>
      <c r="T408" s="899" t="s">
        <v>8874</v>
      </c>
      <c r="U408" s="857" t="s">
        <v>107</v>
      </c>
      <c r="V408" s="858"/>
      <c r="W408" s="858" t="str">
        <f t="shared" si="3"/>
        <v>MENDIA SUCUZHAÑAY ROSALIA DE LA NUBE CON EL GIRO Hortalizas y Verduras TIENE CONTRATO VIGENTE vacio EXT-20769-2020 / EXISTE EN EL SISTEMA GAD: si /VIGENCIA DEL CONTRATO Enero/2016 - Diciembre/2020 </v>
      </c>
    </row>
    <row r="409" ht="15.75" customHeight="1">
      <c r="A409" s="837" t="s">
        <v>10745</v>
      </c>
      <c r="B409" s="838" t="s">
        <v>10746</v>
      </c>
      <c r="C409" s="838" t="s">
        <v>1843</v>
      </c>
      <c r="D409" s="838" t="s">
        <v>62</v>
      </c>
      <c r="E409" s="838" t="s">
        <v>10747</v>
      </c>
      <c r="F409" s="838" t="s">
        <v>10574</v>
      </c>
      <c r="G409" s="838" t="s">
        <v>8871</v>
      </c>
      <c r="H409" s="838"/>
      <c r="I409" s="839" t="s">
        <v>8823</v>
      </c>
      <c r="J409" s="840" t="s">
        <v>10748</v>
      </c>
      <c r="K409" s="840"/>
      <c r="L409" s="840"/>
      <c r="M409" s="859">
        <v>409.0</v>
      </c>
      <c r="N409" s="860">
        <v>6.01525561E8</v>
      </c>
      <c r="O409" s="860" t="s">
        <v>10749</v>
      </c>
      <c r="P409" s="861">
        <v>406.0</v>
      </c>
      <c r="Q409" s="860" t="s">
        <v>10647</v>
      </c>
      <c r="R409" s="860" t="s">
        <v>8894</v>
      </c>
      <c r="S409" s="865" t="s">
        <v>98</v>
      </c>
      <c r="T409" s="938">
        <v>40543.0</v>
      </c>
      <c r="U409" s="858" t="s">
        <v>107</v>
      </c>
      <c r="V409" s="858" t="s">
        <v>9271</v>
      </c>
      <c r="W409" s="858" t="str">
        <f t="shared" si="3"/>
        <v>BALLA SALANVAY ROSA CON EL GIRO Hortalizas y Verduras TIENE CONTRATO VIGENTE vacio EXT-20769-2020 / EXISTE EN EL SISTEMA GAD: no /VIGENCIA DEL CONTRATO 40543 envio papeles </v>
      </c>
    </row>
    <row r="410" ht="15.75" customHeight="1">
      <c r="A410" s="847" t="s">
        <v>10750</v>
      </c>
      <c r="B410" s="848" t="s">
        <v>10751</v>
      </c>
      <c r="C410" s="848" t="s">
        <v>1843</v>
      </c>
      <c r="D410" s="848" t="s">
        <v>62</v>
      </c>
      <c r="E410" s="848" t="s">
        <v>10752</v>
      </c>
      <c r="F410" s="848" t="s">
        <v>10574</v>
      </c>
      <c r="G410" s="848" t="s">
        <v>8871</v>
      </c>
      <c r="H410" s="848"/>
      <c r="I410" s="849" t="s">
        <v>8823</v>
      </c>
      <c r="J410" s="840" t="s">
        <v>10753</v>
      </c>
      <c r="K410" s="840"/>
      <c r="L410" s="840"/>
      <c r="M410" s="859">
        <v>410.0</v>
      </c>
      <c r="N410" s="860">
        <v>6.02793002E8</v>
      </c>
      <c r="O410" s="860" t="s">
        <v>10754</v>
      </c>
      <c r="P410" s="861">
        <v>407.0</v>
      </c>
      <c r="Q410" s="860" t="s">
        <v>10647</v>
      </c>
      <c r="R410" s="860" t="s">
        <v>8894</v>
      </c>
      <c r="S410" s="865" t="s">
        <v>98</v>
      </c>
      <c r="T410" s="858" t="s">
        <v>8949</v>
      </c>
      <c r="U410" s="858" t="s">
        <v>1980</v>
      </c>
      <c r="V410" s="858" t="s">
        <v>6835</v>
      </c>
      <c r="W410" s="858" t="str">
        <f t="shared" si="3"/>
        <v>VALLA  SALAMBAY TRANSITO CON EL GIRO Hortalizas y Verduras TIENE CONTRATO vacio vacio EXT-20769-2020 / EXISTE EN EL SISTEMA GAD: no /VIGENCIA DEL CONTRATO 12/31/2020 libre</v>
      </c>
    </row>
    <row r="411" ht="15.75" customHeight="1">
      <c r="A411" s="837" t="s">
        <v>10755</v>
      </c>
      <c r="B411" s="838" t="s">
        <v>10756</v>
      </c>
      <c r="C411" s="838" t="s">
        <v>1843</v>
      </c>
      <c r="D411" s="838" t="s">
        <v>62</v>
      </c>
      <c r="E411" s="838" t="s">
        <v>10757</v>
      </c>
      <c r="F411" s="838" t="s">
        <v>10574</v>
      </c>
      <c r="G411" s="838" t="s">
        <v>9652</v>
      </c>
      <c r="H411" s="838"/>
      <c r="I411" s="839" t="s">
        <v>8823</v>
      </c>
      <c r="J411" s="840" t="s">
        <v>10758</v>
      </c>
      <c r="K411" s="840"/>
      <c r="L411" s="840"/>
      <c r="M411" s="851">
        <v>411.0</v>
      </c>
      <c r="N411" s="852" t="s">
        <v>10759</v>
      </c>
      <c r="O411" s="852" t="s">
        <v>10760</v>
      </c>
      <c r="P411" s="853">
        <v>408.0</v>
      </c>
      <c r="Q411" s="852" t="s">
        <v>10647</v>
      </c>
      <c r="R411" s="852" t="s">
        <v>99</v>
      </c>
      <c r="S411" s="855" t="s">
        <v>42</v>
      </c>
      <c r="T411" s="899" t="s">
        <v>8874</v>
      </c>
      <c r="U411" s="857" t="s">
        <v>107</v>
      </c>
      <c r="V411" s="858"/>
      <c r="W411" s="858" t="str">
        <f t="shared" si="3"/>
        <v>POMA GUACHO JUANA CON EL GIRO Hortalizas y Verduras TIENE CONTRATO VIGENTE ATENDIDO POR TERCEROS / EXISTE EN EL SISTEMA GAD: si /VIGENCIA DEL CONTRATO Enero/2016 - Diciembre/2020 </v>
      </c>
    </row>
    <row r="412" ht="15.75" customHeight="1">
      <c r="A412" s="847" t="s">
        <v>10761</v>
      </c>
      <c r="B412" s="848" t="s">
        <v>10762</v>
      </c>
      <c r="C412" s="848" t="s">
        <v>1843</v>
      </c>
      <c r="D412" s="848" t="s">
        <v>62</v>
      </c>
      <c r="E412" s="848" t="s">
        <v>10763</v>
      </c>
      <c r="F412" s="848" t="s">
        <v>5614</v>
      </c>
      <c r="G412" s="848" t="s">
        <v>9731</v>
      </c>
      <c r="H412" s="848"/>
      <c r="I412" s="849" t="s">
        <v>10764</v>
      </c>
      <c r="J412" s="840"/>
      <c r="K412" s="840"/>
      <c r="L412" s="840"/>
      <c r="M412" s="859">
        <v>412.0</v>
      </c>
      <c r="N412" s="860" t="s">
        <v>10765</v>
      </c>
      <c r="O412" s="860" t="s">
        <v>10766</v>
      </c>
      <c r="P412" s="861">
        <v>409.0</v>
      </c>
      <c r="Q412" s="860" t="s">
        <v>10647</v>
      </c>
      <c r="R412" s="860" t="s">
        <v>8894</v>
      </c>
      <c r="S412" s="855" t="s">
        <v>42</v>
      </c>
      <c r="T412" s="900" t="s">
        <v>10767</v>
      </c>
      <c r="U412" s="866" t="s">
        <v>41</v>
      </c>
      <c r="V412" s="858" t="s">
        <v>9271</v>
      </c>
      <c r="W412" s="858" t="str">
        <f t="shared" si="3"/>
        <v>GUAMAN CHILLOGALLO BLANCA CECILIA  CON EL GIRO Hortalizas y Verduras TIENE CONTRATO CADUCADO vacio EXT-20769-2020 / EXISTE EN EL SISTEMA GAD: si /VIGENCIA DEL CONTRATO Septiembre/2015 - Agosto/2017  envio papeles </v>
      </c>
    </row>
    <row r="413" ht="27.0" customHeight="1">
      <c r="A413" s="837"/>
      <c r="B413" s="838"/>
      <c r="C413" s="838"/>
      <c r="D413" s="838"/>
      <c r="E413" s="838" t="s">
        <v>10768</v>
      </c>
      <c r="F413" s="838"/>
      <c r="G413" s="838"/>
      <c r="H413" s="838"/>
      <c r="I413" s="839" t="s">
        <v>10769</v>
      </c>
      <c r="J413" s="840"/>
      <c r="K413" s="840"/>
      <c r="L413" s="840"/>
      <c r="M413" s="859">
        <v>413.0</v>
      </c>
      <c r="N413" s="860" t="s">
        <v>10770</v>
      </c>
      <c r="O413" s="860" t="s">
        <v>10771</v>
      </c>
      <c r="P413" s="861">
        <v>410.0</v>
      </c>
      <c r="Q413" s="860" t="s">
        <v>10647</v>
      </c>
      <c r="R413" s="860" t="s">
        <v>10772</v>
      </c>
      <c r="S413" s="855" t="s">
        <v>42</v>
      </c>
      <c r="T413" s="899" t="s">
        <v>9516</v>
      </c>
      <c r="U413" s="857" t="s">
        <v>107</v>
      </c>
      <c r="V413" s="858"/>
      <c r="W413" s="858" t="str">
        <f t="shared" si="3"/>
        <v>ALVARRACIN ALVARRACIN ESPERANZA JESUS CON EL GIRO Hortalizas y Verduras TIENE CONTRATO VIGENTE ABANDONO 409 / EXISTE EN EL SISTEMA GAD: si /VIGENCIA DEL CONTRATO FEB-2019-FEB-2021 </v>
      </c>
    </row>
    <row r="414" ht="15.75" customHeight="1">
      <c r="A414" s="847" t="s">
        <v>10773</v>
      </c>
      <c r="B414" s="848" t="s">
        <v>10774</v>
      </c>
      <c r="C414" s="848" t="s">
        <v>1843</v>
      </c>
      <c r="D414" s="848" t="s">
        <v>62</v>
      </c>
      <c r="E414" s="848" t="s">
        <v>10775</v>
      </c>
      <c r="F414" s="848" t="s">
        <v>10574</v>
      </c>
      <c r="G414" s="848" t="s">
        <v>8871</v>
      </c>
      <c r="H414" s="848"/>
      <c r="I414" s="849" t="s">
        <v>10776</v>
      </c>
      <c r="J414" s="850"/>
      <c r="K414" s="850"/>
      <c r="L414" s="850"/>
      <c r="M414" s="859">
        <v>414.0</v>
      </c>
      <c r="N414" s="860" t="s">
        <v>10777</v>
      </c>
      <c r="O414" s="860" t="s">
        <v>10778</v>
      </c>
      <c r="P414" s="861">
        <v>411.0</v>
      </c>
      <c r="Q414" s="860" t="s">
        <v>10647</v>
      </c>
      <c r="R414" s="860" t="s">
        <v>8894</v>
      </c>
      <c r="S414" s="855" t="s">
        <v>42</v>
      </c>
      <c r="T414" s="900" t="s">
        <v>10779</v>
      </c>
      <c r="U414" s="866" t="s">
        <v>41</v>
      </c>
      <c r="V414" s="858" t="s">
        <v>6835</v>
      </c>
      <c r="W414" s="858" t="str">
        <f t="shared" si="3"/>
        <v>GUAZHAMBO ALVARRACIN JENNY PAOLA  CON EL GIRO Hortalizas y Verduras TIENE CONTRATO CADUCADO vacio EXT-20769-2020 / EXISTE EN EL SISTEMA GAD: si /VIGENCIA DEL CONTRATO Enero/2014 - Diciembre/2015 libre</v>
      </c>
    </row>
    <row r="415" ht="15.75" customHeight="1">
      <c r="A415" s="837" t="s">
        <v>10780</v>
      </c>
      <c r="B415" s="838" t="s">
        <v>10781</v>
      </c>
      <c r="C415" s="838" t="s">
        <v>1843</v>
      </c>
      <c r="D415" s="838" t="s">
        <v>62</v>
      </c>
      <c r="E415" s="838" t="s">
        <v>10782</v>
      </c>
      <c r="F415" s="838" t="s">
        <v>10574</v>
      </c>
      <c r="G415" s="838" t="s">
        <v>829</v>
      </c>
      <c r="H415" s="838"/>
      <c r="I415" s="839" t="s">
        <v>44</v>
      </c>
      <c r="J415" s="850"/>
      <c r="K415" s="850"/>
      <c r="L415" s="850"/>
      <c r="M415" s="859">
        <v>415.0</v>
      </c>
      <c r="N415" s="860" t="s">
        <v>10783</v>
      </c>
      <c r="O415" s="860" t="s">
        <v>10784</v>
      </c>
      <c r="P415" s="861">
        <v>412.0</v>
      </c>
      <c r="Q415" s="860" t="s">
        <v>10647</v>
      </c>
      <c r="R415" s="860" t="s">
        <v>75</v>
      </c>
      <c r="S415" s="855" t="s">
        <v>42</v>
      </c>
      <c r="T415" s="899" t="s">
        <v>8874</v>
      </c>
      <c r="U415" s="857" t="s">
        <v>107</v>
      </c>
      <c r="V415" s="858"/>
      <c r="W415" s="858" t="str">
        <f t="shared" si="3"/>
        <v>MOGROVEJO BRITO FLORA LUZMILA CON EL GIRO Hortalizas y Verduras TIENE CONTRATO VIGENTE ABANDONO / EXISTE EN EL SISTEMA GAD: si /VIGENCIA DEL CONTRATO Enero/2016 - Diciembre/2020 </v>
      </c>
    </row>
    <row r="416" ht="15.75" customHeight="1">
      <c r="A416" s="847" t="s">
        <v>10785</v>
      </c>
      <c r="B416" s="848" t="s">
        <v>10786</v>
      </c>
      <c r="C416" s="848" t="s">
        <v>1843</v>
      </c>
      <c r="D416" s="848" t="s">
        <v>62</v>
      </c>
      <c r="E416" s="848" t="s">
        <v>10787</v>
      </c>
      <c r="F416" s="848" t="s">
        <v>10574</v>
      </c>
      <c r="G416" s="848" t="s">
        <v>8871</v>
      </c>
      <c r="H416" s="848"/>
      <c r="I416" s="849" t="s">
        <v>9732</v>
      </c>
      <c r="J416" s="840"/>
      <c r="K416" s="840"/>
      <c r="L416" s="840"/>
      <c r="M416" s="859">
        <v>416.0</v>
      </c>
      <c r="N416" s="860" t="s">
        <v>10788</v>
      </c>
      <c r="O416" s="860" t="s">
        <v>10789</v>
      </c>
      <c r="P416" s="861">
        <v>413.0</v>
      </c>
      <c r="Q416" s="860" t="s">
        <v>10647</v>
      </c>
      <c r="R416" s="860" t="s">
        <v>8894</v>
      </c>
      <c r="S416" s="855" t="s">
        <v>42</v>
      </c>
      <c r="T416" s="900" t="s">
        <v>9070</v>
      </c>
      <c r="U416" s="866" t="s">
        <v>41</v>
      </c>
      <c r="V416" s="858" t="s">
        <v>9271</v>
      </c>
      <c r="W416" s="858" t="str">
        <f t="shared" si="3"/>
        <v>ZUMBA JIMBO MARIA CRUZ DOLORES  CON EL GIRO Hortalizas y Verduras TIENE CONTRATO CADUCADO vacio EXT-20769-2020 / EXISTE EN EL SISTEMA GAD: si /VIGENCIA DEL CONTRATO Julio/2016 - Junio/2018 envio papeles </v>
      </c>
    </row>
    <row r="417" ht="15.75" customHeight="1">
      <c r="A417" s="895" t="s">
        <v>10790</v>
      </c>
      <c r="B417" s="889" t="s">
        <v>10791</v>
      </c>
      <c r="C417" s="889" t="s">
        <v>10792</v>
      </c>
      <c r="D417" s="889" t="s">
        <v>9</v>
      </c>
      <c r="E417" s="889" t="s">
        <v>10793</v>
      </c>
      <c r="F417" s="889" t="s">
        <v>10621</v>
      </c>
      <c r="G417" s="889" t="s">
        <v>9531</v>
      </c>
      <c r="H417" s="838"/>
      <c r="I417" s="839" t="s">
        <v>653</v>
      </c>
      <c r="J417" s="850"/>
      <c r="K417" s="850"/>
      <c r="L417" s="850"/>
      <c r="M417" s="862">
        <v>417.0</v>
      </c>
      <c r="N417" s="856" t="s">
        <v>10794</v>
      </c>
      <c r="O417" s="856" t="s">
        <v>10795</v>
      </c>
      <c r="P417" s="863">
        <v>414.0</v>
      </c>
      <c r="Q417" s="856" t="s">
        <v>10647</v>
      </c>
      <c r="R417" s="856" t="s">
        <v>44</v>
      </c>
      <c r="S417" s="855" t="s">
        <v>42</v>
      </c>
      <c r="T417" s="899" t="s">
        <v>8874</v>
      </c>
      <c r="U417" s="857" t="s">
        <v>107</v>
      </c>
      <c r="V417" s="858"/>
      <c r="W417" s="858" t="str">
        <f t="shared" si="3"/>
        <v>ARPI MARIA JULIA CON EL GIRO Hortalizas y Verduras TIENE CONTRATO VIGENTE SIN NOVEDAD / EXISTE EN EL SISTEMA GAD: si /VIGENCIA DEL CONTRATO Enero/2016 - Diciembre/2020 </v>
      </c>
    </row>
    <row r="418" ht="15.75" customHeight="1">
      <c r="A418" s="847" t="s">
        <v>10796</v>
      </c>
      <c r="B418" s="848" t="s">
        <v>10797</v>
      </c>
      <c r="C418" s="848" t="s">
        <v>1843</v>
      </c>
      <c r="D418" s="848" t="s">
        <v>62</v>
      </c>
      <c r="E418" s="848" t="s">
        <v>10798</v>
      </c>
      <c r="F418" s="848" t="s">
        <v>10574</v>
      </c>
      <c r="G418" s="874" t="s">
        <v>10799</v>
      </c>
      <c r="H418" s="848"/>
      <c r="I418" s="849" t="s">
        <v>653</v>
      </c>
      <c r="J418" s="840"/>
      <c r="K418" s="840"/>
      <c r="L418" s="840"/>
      <c r="M418" s="859">
        <v>418.0</v>
      </c>
      <c r="N418" s="860" t="s">
        <v>10800</v>
      </c>
      <c r="O418" s="860" t="s">
        <v>10800</v>
      </c>
      <c r="P418" s="861">
        <v>415.0</v>
      </c>
      <c r="Q418" s="860" t="s">
        <v>10647</v>
      </c>
      <c r="R418" s="860" t="s">
        <v>10800</v>
      </c>
      <c r="S418" s="865" t="s">
        <v>98</v>
      </c>
      <c r="T418" s="899" t="s">
        <v>9539</v>
      </c>
      <c r="U418" s="860" t="s">
        <v>10800</v>
      </c>
      <c r="V418" s="860" t="s">
        <v>10800</v>
      </c>
      <c r="W418" s="858" t="str">
        <f t="shared" si="3"/>
        <v>renuncia para adjudicación 
en el Arenal MEMO-DMCA-0639-2021 CON EL GIRO Hortalizas y Verduras TIENE CONTRATO renuncia para adjudicación 
en el Arenal MEMO-DMCA-0639-2021 renuncia para adjudicación 
en el Arenal MEMO-DMCA-0639-2021 / EXISTE EN EL SISTEMA GAD: no /VIGENCIA DEL CONTRATO JUL-2018-JUL-2020 renuncia para adjudicación 
en el Arenal MEMO-DMCA-0639-2021</v>
      </c>
    </row>
    <row r="419" ht="15.75" customHeight="1">
      <c r="A419" s="129" t="s">
        <v>10801</v>
      </c>
      <c r="B419" s="129" t="s">
        <v>10802</v>
      </c>
      <c r="C419" s="129" t="s">
        <v>10638</v>
      </c>
      <c r="D419" s="129" t="s">
        <v>9</v>
      </c>
      <c r="E419" s="129" t="s">
        <v>10803</v>
      </c>
      <c r="F419" s="129" t="s">
        <v>10621</v>
      </c>
      <c r="G419" s="129" t="s">
        <v>139</v>
      </c>
      <c r="H419" s="838"/>
      <c r="I419" s="839" t="s">
        <v>44</v>
      </c>
      <c r="J419" s="840"/>
      <c r="K419" s="840"/>
      <c r="L419" s="840"/>
      <c r="M419" s="859">
        <v>419.0</v>
      </c>
      <c r="N419" s="860" t="s">
        <v>10804</v>
      </c>
      <c r="O419" s="860" t="s">
        <v>10805</v>
      </c>
      <c r="P419" s="861">
        <v>416.0</v>
      </c>
      <c r="Q419" s="860" t="s">
        <v>10647</v>
      </c>
      <c r="R419" s="860" t="s">
        <v>75</v>
      </c>
      <c r="S419" s="855" t="s">
        <v>42</v>
      </c>
      <c r="T419" s="899" t="s">
        <v>8874</v>
      </c>
      <c r="U419" s="857" t="s">
        <v>107</v>
      </c>
      <c r="V419" s="858"/>
      <c r="W419" s="858" t="str">
        <f t="shared" si="3"/>
        <v>JARAMA MORA MARIA CARMEN CON EL GIRO Hortalizas y Verduras TIENE CONTRATO VIGENTE ABANDONO / EXISTE EN EL SISTEMA GAD: si /VIGENCIA DEL CONTRATO Enero/2016 - Diciembre/2020 </v>
      </c>
    </row>
    <row r="420" ht="15.75" customHeight="1">
      <c r="A420" s="847" t="s">
        <v>10806</v>
      </c>
      <c r="B420" s="848" t="s">
        <v>10807</v>
      </c>
      <c r="C420" s="848" t="s">
        <v>1843</v>
      </c>
      <c r="D420" s="848" t="s">
        <v>62</v>
      </c>
      <c r="E420" s="848" t="s">
        <v>10808</v>
      </c>
      <c r="F420" s="848" t="s">
        <v>8862</v>
      </c>
      <c r="G420" s="848" t="s">
        <v>5435</v>
      </c>
      <c r="H420" s="848"/>
      <c r="I420" s="849" t="s">
        <v>44</v>
      </c>
      <c r="J420" s="840" t="s">
        <v>10809</v>
      </c>
      <c r="K420" s="840"/>
      <c r="L420" s="840"/>
      <c r="M420" s="876">
        <v>420.0</v>
      </c>
      <c r="N420" s="860" t="s">
        <v>10810</v>
      </c>
      <c r="O420" s="860" t="s">
        <v>10811</v>
      </c>
      <c r="P420" s="861">
        <v>417.0</v>
      </c>
      <c r="Q420" s="860" t="s">
        <v>10647</v>
      </c>
      <c r="R420" s="860" t="s">
        <v>8894</v>
      </c>
      <c r="S420" s="855" t="s">
        <v>42</v>
      </c>
      <c r="T420" s="899" t="s">
        <v>7310</v>
      </c>
      <c r="U420" s="857" t="s">
        <v>107</v>
      </c>
      <c r="V420" s="858"/>
      <c r="W420" s="858" t="str">
        <f t="shared" si="3"/>
        <v>PEÑALOZA LAZO ROSA LAUDELINA CON EL GIRO Hortalizas y Verduras TIENE CONTRATO VIGENTE vacio EXT-20769-2020 / EXISTE EN EL SISTEMA GAD: si /VIGENCIA DEL CONTRATO Febrero/2018-Enero/2020 </v>
      </c>
    </row>
    <row r="421" ht="15.75" customHeight="1">
      <c r="A421" s="837" t="s">
        <v>10812</v>
      </c>
      <c r="B421" s="838" t="s">
        <v>10813</v>
      </c>
      <c r="C421" s="838" t="s">
        <v>1843</v>
      </c>
      <c r="D421" s="838" t="s">
        <v>62</v>
      </c>
      <c r="E421" s="838" t="s">
        <v>10814</v>
      </c>
      <c r="F421" s="838" t="s">
        <v>10574</v>
      </c>
      <c r="G421" s="838" t="s">
        <v>10815</v>
      </c>
      <c r="H421" s="838"/>
      <c r="I421" s="839" t="s">
        <v>44</v>
      </c>
      <c r="J421" s="840"/>
      <c r="K421" s="840"/>
      <c r="L421" s="840"/>
      <c r="M421" s="862">
        <v>421.0</v>
      </c>
      <c r="N421" s="856" t="s">
        <v>10816</v>
      </c>
      <c r="O421" s="856" t="s">
        <v>10817</v>
      </c>
      <c r="P421" s="863">
        <v>418.0</v>
      </c>
      <c r="Q421" s="856" t="s">
        <v>10647</v>
      </c>
      <c r="R421" s="856" t="s">
        <v>44</v>
      </c>
      <c r="S421" s="855" t="s">
        <v>42</v>
      </c>
      <c r="T421" s="899" t="s">
        <v>10818</v>
      </c>
      <c r="U421" s="899" t="s">
        <v>10818</v>
      </c>
      <c r="V421" s="899" t="s">
        <v>10818</v>
      </c>
      <c r="W421" s="878" t="str">
        <f t="shared" si="3"/>
        <v>GUALAN GUAILLAS ROSA ANGELICA CON EL GIRO Hortalizas y Verduras TIENE CONTRATO AUSENCIA DE COMERCIANTE Y NO FIRMA LA RENOVACIÒN  SIN NOVEDAD / EXISTE EN EL SISTEMA GAD: si /VIGENCIA DEL CONTRATO AUSENCIA DE COMERCIANTE Y NO FIRMA LA RENOVACIÒN  AUSENCIA DE COMERCIANTE Y NO FIRMA LA RENOVACIÒN </v>
      </c>
    </row>
    <row r="422" ht="15.75" customHeight="1">
      <c r="A422" s="893" t="s">
        <v>10819</v>
      </c>
      <c r="B422" s="874" t="s">
        <v>10820</v>
      </c>
      <c r="C422" s="874" t="s">
        <v>10821</v>
      </c>
      <c r="D422" s="874" t="s">
        <v>9</v>
      </c>
      <c r="E422" s="874" t="s">
        <v>10822</v>
      </c>
      <c r="F422" s="874" t="s">
        <v>10621</v>
      </c>
      <c r="G422" s="874" t="s">
        <v>1389</v>
      </c>
      <c r="H422" s="848"/>
      <c r="I422" s="849" t="s">
        <v>44</v>
      </c>
      <c r="J422" s="840"/>
      <c r="K422" s="840"/>
      <c r="L422" s="840"/>
      <c r="M422" s="862">
        <v>422.0</v>
      </c>
      <c r="N422" s="856" t="s">
        <v>10823</v>
      </c>
      <c r="O422" s="856" t="s">
        <v>10824</v>
      </c>
      <c r="P422" s="863">
        <v>419.0</v>
      </c>
      <c r="Q422" s="856" t="s">
        <v>10647</v>
      </c>
      <c r="R422" s="856" t="s">
        <v>44</v>
      </c>
      <c r="S422" s="855" t="s">
        <v>42</v>
      </c>
      <c r="T422" s="899" t="s">
        <v>8874</v>
      </c>
      <c r="U422" s="857" t="s">
        <v>107</v>
      </c>
      <c r="V422" s="858"/>
      <c r="W422" s="858" t="str">
        <f t="shared" si="3"/>
        <v>SUMBA ENCALADA MARIA MARGARITA CON EL GIRO Hortalizas y Verduras TIENE CONTRATO VIGENTE SIN NOVEDAD / EXISTE EN EL SISTEMA GAD: si /VIGENCIA DEL CONTRATO Enero/2016 - Diciembre/2020 </v>
      </c>
    </row>
    <row r="423" ht="15.75" customHeight="1">
      <c r="A423" s="837" t="s">
        <v>10825</v>
      </c>
      <c r="B423" s="838" t="s">
        <v>10826</v>
      </c>
      <c r="C423" s="838" t="s">
        <v>1843</v>
      </c>
      <c r="D423" s="838" t="s">
        <v>62</v>
      </c>
      <c r="E423" s="838" t="s">
        <v>10827</v>
      </c>
      <c r="F423" s="838" t="s">
        <v>10574</v>
      </c>
      <c r="G423" s="838" t="s">
        <v>36</v>
      </c>
      <c r="H423" s="838"/>
      <c r="I423" s="839" t="s">
        <v>44</v>
      </c>
      <c r="J423" s="840"/>
      <c r="K423" s="840"/>
      <c r="L423" s="840"/>
      <c r="M423" s="851">
        <v>423.0</v>
      </c>
      <c r="N423" s="852" t="s">
        <v>10828</v>
      </c>
      <c r="O423" s="852" t="s">
        <v>10829</v>
      </c>
      <c r="P423" s="853">
        <v>420.0</v>
      </c>
      <c r="Q423" s="852" t="s">
        <v>5633</v>
      </c>
      <c r="R423" s="852" t="s">
        <v>99</v>
      </c>
      <c r="S423" s="855" t="s">
        <v>42</v>
      </c>
      <c r="T423" s="899" t="s">
        <v>8874</v>
      </c>
      <c r="U423" s="857" t="s">
        <v>107</v>
      </c>
      <c r="V423" s="858"/>
      <c r="W423" s="858" t="str">
        <f t="shared" si="3"/>
        <v>BENAVIDES PINTADO ANGELITA CON EL GIRO Granos cocidos TIENE CONTRATO VIGENTE ATENDIDO POR TERCEROS / EXISTE EN EL SISTEMA GAD: si /VIGENCIA DEL CONTRATO Enero/2016 - Diciembre/2020 </v>
      </c>
    </row>
    <row r="424" ht="15.75" customHeight="1">
      <c r="A424" s="847" t="s">
        <v>10830</v>
      </c>
      <c r="B424" s="848" t="s">
        <v>10831</v>
      </c>
      <c r="C424" s="848" t="s">
        <v>1843</v>
      </c>
      <c r="D424" s="848" t="s">
        <v>62</v>
      </c>
      <c r="E424" s="848" t="s">
        <v>10832</v>
      </c>
      <c r="F424" s="848" t="s">
        <v>10574</v>
      </c>
      <c r="G424" s="848" t="s">
        <v>8871</v>
      </c>
      <c r="H424" s="848"/>
      <c r="I424" s="849" t="s">
        <v>2271</v>
      </c>
      <c r="J424" s="840"/>
      <c r="K424" s="840"/>
      <c r="L424" s="840"/>
      <c r="M424" s="851">
        <v>424.0</v>
      </c>
      <c r="N424" s="852" t="s">
        <v>10833</v>
      </c>
      <c r="O424" s="852" t="s">
        <v>10834</v>
      </c>
      <c r="P424" s="853">
        <v>421.0</v>
      </c>
      <c r="Q424" s="852" t="s">
        <v>5633</v>
      </c>
      <c r="R424" s="852" t="s">
        <v>99</v>
      </c>
      <c r="S424" s="855" t="s">
        <v>42</v>
      </c>
      <c r="T424" s="899" t="s">
        <v>8874</v>
      </c>
      <c r="U424" s="857" t="s">
        <v>107</v>
      </c>
      <c r="V424" s="858"/>
      <c r="W424" s="858" t="str">
        <f t="shared" si="3"/>
        <v>BACULIMA BENAVIDES ROSA ELENA CON EL GIRO Granos cocidos TIENE CONTRATO VIGENTE ATENDIDO POR TERCEROS / EXISTE EN EL SISTEMA GAD: si /VIGENCIA DEL CONTRATO Enero/2016 - Diciembre/2020 </v>
      </c>
    </row>
    <row r="425" ht="15.75" customHeight="1">
      <c r="A425" s="837"/>
      <c r="B425" s="838"/>
      <c r="C425" s="838"/>
      <c r="D425" s="838"/>
      <c r="E425" s="838" t="s">
        <v>10835</v>
      </c>
      <c r="F425" s="838"/>
      <c r="G425" s="838"/>
      <c r="H425" s="838"/>
      <c r="I425" s="839" t="s">
        <v>2271</v>
      </c>
      <c r="J425" s="939"/>
      <c r="K425" s="939"/>
      <c r="L425" s="939"/>
      <c r="M425" s="859">
        <v>425.0</v>
      </c>
      <c r="N425" s="860" t="s">
        <v>10836</v>
      </c>
      <c r="O425" s="860" t="s">
        <v>10837</v>
      </c>
      <c r="P425" s="861">
        <v>422.0</v>
      </c>
      <c r="Q425" s="860" t="s">
        <v>5633</v>
      </c>
      <c r="R425" s="860" t="s">
        <v>10838</v>
      </c>
      <c r="S425" s="855" t="s">
        <v>42</v>
      </c>
      <c r="T425" s="899" t="s">
        <v>8874</v>
      </c>
      <c r="U425" s="857" t="s">
        <v>107</v>
      </c>
      <c r="V425" s="858"/>
      <c r="W425" s="858" t="str">
        <f t="shared" si="3"/>
        <v>PULLA BACULIMA GLADYS SUSANA CON EL GIRO Granos cocidos TIENE CONTRATO VIGENTE ABANDONO  ATENDIDO 421 HIJA / EXISTE EN EL SISTEMA GAD: si /VIGENCIA DEL CONTRATO Enero/2016 - Diciembre/2020 </v>
      </c>
    </row>
    <row r="426" ht="15.75" customHeight="1">
      <c r="A426" s="837" t="s">
        <v>10839</v>
      </c>
      <c r="B426" s="838" t="s">
        <v>10840</v>
      </c>
      <c r="C426" s="838" t="s">
        <v>1814</v>
      </c>
      <c r="D426" s="838" t="s">
        <v>62</v>
      </c>
      <c r="E426" s="838" t="s">
        <v>10841</v>
      </c>
      <c r="F426" s="838" t="s">
        <v>10574</v>
      </c>
      <c r="G426" s="838" t="s">
        <v>5655</v>
      </c>
      <c r="H426" s="838"/>
      <c r="I426" s="839" t="s">
        <v>9732</v>
      </c>
      <c r="J426" s="840"/>
      <c r="K426" s="840"/>
      <c r="L426" s="840"/>
      <c r="M426" s="859">
        <v>426.0</v>
      </c>
      <c r="N426" s="860" t="s">
        <v>10842</v>
      </c>
      <c r="O426" s="860" t="s">
        <v>10843</v>
      </c>
      <c r="P426" s="861">
        <v>423.0</v>
      </c>
      <c r="Q426" s="860" t="s">
        <v>5633</v>
      </c>
      <c r="R426" s="860" t="s">
        <v>8894</v>
      </c>
      <c r="S426" s="855" t="s">
        <v>42</v>
      </c>
      <c r="T426" s="900" t="s">
        <v>9379</v>
      </c>
      <c r="U426" s="866" t="s">
        <v>41</v>
      </c>
      <c r="V426" s="858" t="s">
        <v>6835</v>
      </c>
      <c r="W426" s="858" t="str">
        <f t="shared" si="3"/>
        <v>VEGA PULLA PAOLA JACKELINE CON EL GIRO Granos cocidos TIENE CONTRATO CADUCADO vacio EXT-20769-2020 / EXISTE EN EL SISTEMA GAD: si /VIGENCIA DEL CONTRATO marzo/2012-febrero2014 libre</v>
      </c>
    </row>
    <row r="427" ht="15.75" customHeight="1">
      <c r="J427" s="840"/>
      <c r="K427" s="840"/>
      <c r="L427" s="840"/>
      <c r="M427" s="859">
        <v>427.0</v>
      </c>
      <c r="N427" s="860" t="s">
        <v>10844</v>
      </c>
      <c r="O427" s="860" t="s">
        <v>10845</v>
      </c>
      <c r="P427" s="861">
        <v>424.0</v>
      </c>
      <c r="Q427" s="860" t="s">
        <v>5633</v>
      </c>
      <c r="R427" s="860" t="s">
        <v>44</v>
      </c>
      <c r="S427" s="855" t="s">
        <v>42</v>
      </c>
      <c r="T427" s="899" t="s">
        <v>8874</v>
      </c>
      <c r="U427" s="857" t="s">
        <v>107</v>
      </c>
      <c r="V427" s="858" t="s">
        <v>10846</v>
      </c>
      <c r="W427" s="940" t="str">
        <f>CONCATENATE(#REF!," CON EL GIRO ",#REF!, " TIENE CONTRATO ",#REF!," ",#REF!," / EXISTE EN EL SISTEMA GAD: ",#REF!," /VIGENCIA DEL CONTRATO ",#REF!," ",V427)</f>
        <v>#REF!</v>
      </c>
    </row>
    <row r="428" ht="15.75" customHeight="1">
      <c r="A428" s="847" t="s">
        <v>10847</v>
      </c>
      <c r="B428" s="848" t="s">
        <v>10848</v>
      </c>
      <c r="C428" s="848" t="s">
        <v>1814</v>
      </c>
      <c r="D428" s="848" t="s">
        <v>62</v>
      </c>
      <c r="E428" s="848" t="s">
        <v>10849</v>
      </c>
      <c r="F428" s="848" t="s">
        <v>10574</v>
      </c>
      <c r="G428" s="848" t="s">
        <v>752</v>
      </c>
      <c r="H428" s="848"/>
      <c r="I428" s="849" t="s">
        <v>9031</v>
      </c>
      <c r="J428" s="840"/>
      <c r="K428" s="840"/>
      <c r="L428" s="840"/>
      <c r="M428" s="859">
        <v>428.0</v>
      </c>
      <c r="N428" s="941" t="s">
        <v>10850</v>
      </c>
      <c r="O428" s="941" t="s">
        <v>10850</v>
      </c>
      <c r="P428" s="941" t="s">
        <v>10850</v>
      </c>
      <c r="Q428" s="941" t="s">
        <v>10850</v>
      </c>
      <c r="R428" s="941" t="s">
        <v>10850</v>
      </c>
      <c r="S428" s="941" t="s">
        <v>10850</v>
      </c>
      <c r="T428" s="941" t="s">
        <v>10850</v>
      </c>
      <c r="U428" s="858" t="s">
        <v>10850</v>
      </c>
      <c r="V428" s="858"/>
      <c r="W428" s="858" t="str">
        <f>CONCATENATE(O427," CON EL GIRO ",Q427, " TIENE CONTRATO ",U427," ",R427," / EXISTE EN EL SISTEMA GAD: ",S427," /VIGENCIA DEL CONTRATO ",T427," ",V428)</f>
        <v>ALVARRACIN ALVARRACIN MARIA PIEDAD CON EL GIRO Granos cocidos TIENE CONTRATO VIGENTE SIN NOVEDAD / EXISTE EN EL SISTEMA GAD: si /VIGENCIA DEL CONTRATO Enero/2016 - Diciembre/2020 </v>
      </c>
    </row>
    <row r="429" ht="15.75" customHeight="1">
      <c r="A429" s="837" t="s">
        <v>10851</v>
      </c>
      <c r="B429" s="838" t="s">
        <v>10852</v>
      </c>
      <c r="C429" s="838" t="s">
        <v>1814</v>
      </c>
      <c r="D429" s="838" t="s">
        <v>62</v>
      </c>
      <c r="E429" s="838" t="s">
        <v>10853</v>
      </c>
      <c r="F429" s="838" t="s">
        <v>10574</v>
      </c>
      <c r="G429" s="838" t="s">
        <v>5655</v>
      </c>
      <c r="H429" s="838"/>
      <c r="I429" s="839" t="s">
        <v>44</v>
      </c>
      <c r="J429" s="840"/>
      <c r="K429" s="840"/>
      <c r="L429" s="840"/>
      <c r="M429" s="859">
        <v>429.0</v>
      </c>
      <c r="N429" s="860" t="s">
        <v>10854</v>
      </c>
      <c r="O429" s="860" t="s">
        <v>10855</v>
      </c>
      <c r="P429" s="861">
        <v>426.0</v>
      </c>
      <c r="Q429" s="860" t="s">
        <v>5633</v>
      </c>
      <c r="R429" s="860" t="s">
        <v>9649</v>
      </c>
      <c r="S429" s="855" t="s">
        <v>42</v>
      </c>
      <c r="T429" s="899" t="s">
        <v>8874</v>
      </c>
      <c r="U429" s="857" t="s">
        <v>107</v>
      </c>
      <c r="V429" s="858"/>
      <c r="W429" s="858" t="str">
        <f t="shared" ref="W429:W542" si="4">CONCATENATE(O429," CON EL GIRO ",Q429, " TIENE CONTRATO ",U429," ",R429," / EXISTE EN EL SISTEMA GAD: ",S429," /VIGENCIA DEL CONTRATO ",T429," ",V429)</f>
        <v>BARAHONA QUIZHPI MARIA CLOTILDE CON EL GIRO Granos cocidos TIENE CONTRATO VIGENTE CERRADO ABANDONO / EXISTE EN EL SISTEMA GAD: si /VIGENCIA DEL CONTRATO Enero/2016 - Diciembre/2020 </v>
      </c>
    </row>
    <row r="430" ht="15.75" customHeight="1">
      <c r="A430" s="847" t="s">
        <v>10856</v>
      </c>
      <c r="B430" s="848" t="s">
        <v>10857</v>
      </c>
      <c r="C430" s="848" t="s">
        <v>10858</v>
      </c>
      <c r="D430" s="848" t="s">
        <v>62</v>
      </c>
      <c r="E430" s="848" t="s">
        <v>10859</v>
      </c>
      <c r="F430" s="848" t="s">
        <v>5614</v>
      </c>
      <c r="G430" s="848" t="s">
        <v>10860</v>
      </c>
      <c r="H430" s="848"/>
      <c r="I430" s="849" t="s">
        <v>10861</v>
      </c>
      <c r="J430" s="850"/>
      <c r="K430" s="850"/>
      <c r="L430" s="850"/>
      <c r="M430" s="851">
        <v>430.0</v>
      </c>
      <c r="N430" s="852" t="s">
        <v>10862</v>
      </c>
      <c r="O430" s="852" t="s">
        <v>10863</v>
      </c>
      <c r="P430" s="853">
        <v>427.0</v>
      </c>
      <c r="Q430" s="852" t="s">
        <v>5633</v>
      </c>
      <c r="R430" s="852" t="s">
        <v>99</v>
      </c>
      <c r="S430" s="855" t="s">
        <v>42</v>
      </c>
      <c r="T430" s="899" t="s">
        <v>8874</v>
      </c>
      <c r="U430" s="857" t="s">
        <v>107</v>
      </c>
      <c r="V430" s="858"/>
      <c r="W430" s="858" t="str">
        <f t="shared" si="4"/>
        <v>AYABACA GUAMAN ROSA ELENA CON EL GIRO Granos cocidos TIENE CONTRATO VIGENTE ATENDIDO POR TERCEROS / EXISTE EN EL SISTEMA GAD: si /VIGENCIA DEL CONTRATO Enero/2016 - Diciembre/2020 </v>
      </c>
    </row>
    <row r="431" ht="52.5" customHeight="1">
      <c r="A431" s="837" t="s">
        <v>10864</v>
      </c>
      <c r="B431" s="838" t="s">
        <v>10865</v>
      </c>
      <c r="C431" s="838" t="s">
        <v>1814</v>
      </c>
      <c r="D431" s="838" t="s">
        <v>62</v>
      </c>
      <c r="E431" s="838" t="s">
        <v>10866</v>
      </c>
      <c r="F431" s="838" t="s">
        <v>10574</v>
      </c>
      <c r="G431" s="838" t="s">
        <v>5655</v>
      </c>
      <c r="H431" s="838"/>
      <c r="I431" s="839" t="s">
        <v>10867</v>
      </c>
      <c r="J431" s="840"/>
      <c r="K431" s="840"/>
      <c r="L431" s="840"/>
      <c r="M431" s="859">
        <v>431.0</v>
      </c>
      <c r="N431" s="852" t="s">
        <v>10868</v>
      </c>
      <c r="O431" s="852" t="s">
        <v>10869</v>
      </c>
      <c r="P431" s="853">
        <v>428.0</v>
      </c>
      <c r="Q431" s="852" t="s">
        <v>10870</v>
      </c>
      <c r="R431" s="852" t="s">
        <v>99</v>
      </c>
      <c r="S431" s="855" t="s">
        <v>42</v>
      </c>
      <c r="T431" s="899" t="s">
        <v>7169</v>
      </c>
      <c r="U431" s="857" t="s">
        <v>107</v>
      </c>
      <c r="V431" s="858"/>
      <c r="W431" s="858" t="str">
        <f t="shared" si="4"/>
        <v>MAITA CARCHI LOURDES TERESA CON EL GIRO Chocolate TIENE CONTRATO VIGENTE ATENDIDO POR TERCEROS / EXISTE EN EL SISTEMA GAD: si /VIGENCIA DEL CONTRATO Junio/2018-Mayo/2020 </v>
      </c>
    </row>
    <row r="432" ht="15.75" customHeight="1">
      <c r="A432" s="847" t="s">
        <v>10871</v>
      </c>
      <c r="B432" s="848" t="s">
        <v>10872</v>
      </c>
      <c r="C432" s="848" t="s">
        <v>1814</v>
      </c>
      <c r="D432" s="848" t="s">
        <v>62</v>
      </c>
      <c r="E432" s="848" t="s">
        <v>10873</v>
      </c>
      <c r="F432" s="848" t="s">
        <v>10574</v>
      </c>
      <c r="G432" s="848" t="s">
        <v>5655</v>
      </c>
      <c r="H432" s="848"/>
      <c r="I432" s="849" t="s">
        <v>44</v>
      </c>
      <c r="J432" s="894"/>
      <c r="K432" s="894"/>
      <c r="L432" s="894"/>
      <c r="M432" s="862">
        <v>432.0</v>
      </c>
      <c r="N432" s="856" t="s">
        <v>10874</v>
      </c>
      <c r="O432" s="856" t="s">
        <v>10875</v>
      </c>
      <c r="P432" s="863">
        <v>429.0</v>
      </c>
      <c r="Q432" s="856" t="s">
        <v>5633</v>
      </c>
      <c r="R432" s="856" t="s">
        <v>44</v>
      </c>
      <c r="S432" s="855" t="s">
        <v>42</v>
      </c>
      <c r="T432" s="899" t="s">
        <v>8874</v>
      </c>
      <c r="U432" s="857" t="s">
        <v>107</v>
      </c>
      <c r="V432" s="858"/>
      <c r="W432" s="858" t="str">
        <f t="shared" si="4"/>
        <v>GUAMAN BRITO MARIA MERCEDES CON EL GIRO Granos cocidos TIENE CONTRATO VIGENTE SIN NOVEDAD / EXISTE EN EL SISTEMA GAD: si /VIGENCIA DEL CONTRATO Enero/2016 - Diciembre/2020 </v>
      </c>
    </row>
    <row r="433" ht="16.5" customHeight="1">
      <c r="A433" s="837" t="s">
        <v>10876</v>
      </c>
      <c r="B433" s="838" t="s">
        <v>10877</v>
      </c>
      <c r="C433" s="838" t="s">
        <v>1814</v>
      </c>
      <c r="D433" s="838" t="s">
        <v>62</v>
      </c>
      <c r="E433" s="838" t="s">
        <v>10878</v>
      </c>
      <c r="F433" s="838" t="s">
        <v>10574</v>
      </c>
      <c r="G433" s="838" t="s">
        <v>122</v>
      </c>
      <c r="H433" s="838"/>
      <c r="I433" s="839" t="s">
        <v>44</v>
      </c>
      <c r="J433" s="840"/>
      <c r="K433" s="840"/>
      <c r="L433" s="840"/>
      <c r="M433" s="862">
        <v>433.0</v>
      </c>
      <c r="N433" s="856" t="s">
        <v>10879</v>
      </c>
      <c r="O433" s="856" t="s">
        <v>10880</v>
      </c>
      <c r="P433" s="863">
        <v>430.0</v>
      </c>
      <c r="Q433" s="856" t="s">
        <v>5633</v>
      </c>
      <c r="R433" s="856" t="s">
        <v>44</v>
      </c>
      <c r="S433" s="855" t="s">
        <v>42</v>
      </c>
      <c r="T433" s="899" t="s">
        <v>8874</v>
      </c>
      <c r="U433" s="857" t="s">
        <v>107</v>
      </c>
      <c r="V433" s="858"/>
      <c r="W433" s="858" t="str">
        <f t="shared" si="4"/>
        <v>GUAMAN BRITO ROSA MARIA CON EL GIRO Granos cocidos TIENE CONTRATO VIGENTE SIN NOVEDAD / EXISTE EN EL SISTEMA GAD: si /VIGENCIA DEL CONTRATO Enero/2016 - Diciembre/2020 </v>
      </c>
    </row>
    <row r="434" ht="15.75" customHeight="1">
      <c r="A434" s="847" t="s">
        <v>10881</v>
      </c>
      <c r="B434" s="848" t="s">
        <v>10882</v>
      </c>
      <c r="C434" s="848" t="s">
        <v>1814</v>
      </c>
      <c r="D434" s="848" t="s">
        <v>62</v>
      </c>
      <c r="E434" s="848" t="s">
        <v>10883</v>
      </c>
      <c r="F434" s="848" t="s">
        <v>10574</v>
      </c>
      <c r="G434" s="848" t="s">
        <v>6460</v>
      </c>
      <c r="H434" s="848"/>
      <c r="I434" s="849" t="s">
        <v>10867</v>
      </c>
      <c r="J434" s="840"/>
      <c r="K434" s="840"/>
      <c r="L434" s="840"/>
      <c r="M434" s="859">
        <v>434.0</v>
      </c>
      <c r="N434" s="852" t="s">
        <v>10884</v>
      </c>
      <c r="O434" s="852" t="s">
        <v>10885</v>
      </c>
      <c r="P434" s="853">
        <v>431.0</v>
      </c>
      <c r="Q434" s="852" t="s">
        <v>5633</v>
      </c>
      <c r="R434" s="852" t="s">
        <v>99</v>
      </c>
      <c r="S434" s="855" t="s">
        <v>42</v>
      </c>
      <c r="T434" s="899" t="s">
        <v>8874</v>
      </c>
      <c r="U434" s="857" t="s">
        <v>107</v>
      </c>
      <c r="V434" s="858"/>
      <c r="W434" s="858" t="str">
        <f t="shared" si="4"/>
        <v>TAIPE TIGRE ELSA CATALINA CON EL GIRO Granos cocidos TIENE CONTRATO VIGENTE ATENDIDO POR TERCEROS / EXISTE EN EL SISTEMA GAD: si /VIGENCIA DEL CONTRATO Enero/2016 - Diciembre/2020 </v>
      </c>
    </row>
    <row r="435" ht="15.75" customHeight="1">
      <c r="A435" s="837" t="s">
        <v>10886</v>
      </c>
      <c r="B435" s="838" t="s">
        <v>10887</v>
      </c>
      <c r="C435" s="838" t="s">
        <v>1814</v>
      </c>
      <c r="D435" s="838" t="s">
        <v>62</v>
      </c>
      <c r="E435" s="838" t="s">
        <v>10888</v>
      </c>
      <c r="F435" s="838" t="s">
        <v>10574</v>
      </c>
      <c r="G435" s="838" t="s">
        <v>5655</v>
      </c>
      <c r="H435" s="838"/>
      <c r="I435" s="839" t="s">
        <v>44</v>
      </c>
      <c r="J435" s="840"/>
      <c r="K435" s="840"/>
      <c r="L435" s="840"/>
      <c r="M435" s="851">
        <v>435.0</v>
      </c>
      <c r="N435" s="852" t="s">
        <v>10889</v>
      </c>
      <c r="O435" s="852" t="s">
        <v>10890</v>
      </c>
      <c r="P435" s="853">
        <v>432.0</v>
      </c>
      <c r="Q435" s="852" t="s">
        <v>5633</v>
      </c>
      <c r="R435" s="852" t="s">
        <v>10891</v>
      </c>
      <c r="S435" s="855" t="s">
        <v>42</v>
      </c>
      <c r="T435" s="900" t="s">
        <v>10892</v>
      </c>
      <c r="U435" s="866" t="s">
        <v>41</v>
      </c>
      <c r="V435" s="858" t="s">
        <v>6835</v>
      </c>
      <c r="W435" s="858" t="str">
        <f t="shared" si="4"/>
        <v>BENENAULA MONTALEZA MARIA ESTHER CON EL GIRO Granos cocidos TIENE CONTRATO CADUCADO ATENDIDO POR TERCEROS SIN CONTRATO / EXISTE EN EL SISTEMA GAD: si /VIGENCIA DEL CONTRATO Junio/2015 - Mayo/2017 libre</v>
      </c>
    </row>
    <row r="436" ht="44.25" customHeight="1">
      <c r="A436" s="847" t="s">
        <v>10893</v>
      </c>
      <c r="B436" s="848" t="s">
        <v>10894</v>
      </c>
      <c r="C436" s="848" t="s">
        <v>1814</v>
      </c>
      <c r="D436" s="848" t="s">
        <v>62</v>
      </c>
      <c r="E436" s="848" t="s">
        <v>10895</v>
      </c>
      <c r="F436" s="848" t="s">
        <v>10896</v>
      </c>
      <c r="G436" s="848" t="s">
        <v>5655</v>
      </c>
      <c r="H436" s="848"/>
      <c r="I436" s="849" t="s">
        <v>10867</v>
      </c>
      <c r="J436" s="850"/>
      <c r="K436" s="850"/>
      <c r="L436" s="850"/>
      <c r="M436" s="851">
        <v>436.0</v>
      </c>
      <c r="N436" s="852" t="s">
        <v>10897</v>
      </c>
      <c r="O436" s="852" t="s">
        <v>10898</v>
      </c>
      <c r="P436" s="853">
        <v>433.0</v>
      </c>
      <c r="Q436" s="852" t="s">
        <v>5633</v>
      </c>
      <c r="R436" s="852" t="s">
        <v>99</v>
      </c>
      <c r="S436" s="855" t="s">
        <v>42</v>
      </c>
      <c r="T436" s="899" t="s">
        <v>8874</v>
      </c>
      <c r="U436" s="857" t="s">
        <v>107</v>
      </c>
      <c r="V436" s="858"/>
      <c r="W436" s="858" t="str">
        <f t="shared" si="4"/>
        <v>ULLAURI GUAMAN CARMEN DE LOURDES CON EL GIRO Granos cocidos TIENE CONTRATO VIGENTE ATENDIDO POR TERCEROS / EXISTE EN EL SISTEMA GAD: si /VIGENCIA DEL CONTRATO Enero/2016 - Diciembre/2020 </v>
      </c>
    </row>
    <row r="437" ht="15.75" customHeight="1">
      <c r="A437" s="837" t="s">
        <v>10899</v>
      </c>
      <c r="B437" s="838" t="s">
        <v>10900</v>
      </c>
      <c r="C437" s="838" t="s">
        <v>1814</v>
      </c>
      <c r="D437" s="838" t="s">
        <v>62</v>
      </c>
      <c r="E437" s="838" t="s">
        <v>10901</v>
      </c>
      <c r="F437" s="838" t="s">
        <v>10574</v>
      </c>
      <c r="G437" s="838" t="s">
        <v>6460</v>
      </c>
      <c r="H437" s="838"/>
      <c r="I437" s="917" t="s">
        <v>10902</v>
      </c>
      <c r="J437" s="850"/>
      <c r="K437" s="850"/>
      <c r="L437" s="850"/>
      <c r="M437" s="859">
        <v>437.0</v>
      </c>
      <c r="N437" s="852" t="s">
        <v>10903</v>
      </c>
      <c r="O437" s="852" t="s">
        <v>10904</v>
      </c>
      <c r="P437" s="853">
        <v>434.0</v>
      </c>
      <c r="Q437" s="852" t="s">
        <v>5633</v>
      </c>
      <c r="R437" s="852" t="s">
        <v>99</v>
      </c>
      <c r="S437" s="855" t="s">
        <v>42</v>
      </c>
      <c r="T437" s="900" t="s">
        <v>10905</v>
      </c>
      <c r="U437" s="866" t="s">
        <v>41</v>
      </c>
      <c r="V437" s="858" t="s">
        <v>10906</v>
      </c>
      <c r="W437" s="858" t="str">
        <f t="shared" si="4"/>
        <v>YUNGA QUIZHPE DIANA MARICELA CON EL GIRO Granos cocidos TIENE CONTRATO CADUCADO ATENDIDO POR TERCEROS / EXISTE EN EL SISTEMA GAD: si /VIGENCIA DEL CONTRATO jul-2017-jul-2019 envio papeles  la señora recorre </v>
      </c>
    </row>
    <row r="438" ht="15.75" customHeight="1">
      <c r="A438" s="847" t="s">
        <v>10907</v>
      </c>
      <c r="B438" s="848" t="s">
        <v>10908</v>
      </c>
      <c r="C438" s="848" t="s">
        <v>1814</v>
      </c>
      <c r="D438" s="848" t="s">
        <v>62</v>
      </c>
      <c r="E438" s="848" t="s">
        <v>10909</v>
      </c>
      <c r="F438" s="848" t="s">
        <v>10574</v>
      </c>
      <c r="G438" s="848" t="s">
        <v>6765</v>
      </c>
      <c r="H438" s="848"/>
      <c r="I438" s="849" t="s">
        <v>44</v>
      </c>
      <c r="J438" s="850"/>
      <c r="K438" s="850"/>
      <c r="L438" s="850"/>
      <c r="M438" s="859">
        <v>438.0</v>
      </c>
      <c r="N438" s="852" t="s">
        <v>10910</v>
      </c>
      <c r="O438" s="852" t="s">
        <v>10911</v>
      </c>
      <c r="P438" s="853">
        <v>435.0</v>
      </c>
      <c r="Q438" s="852" t="s">
        <v>5633</v>
      </c>
      <c r="R438" s="852" t="s">
        <v>99</v>
      </c>
      <c r="S438" s="855" t="s">
        <v>42</v>
      </c>
      <c r="T438" s="899" t="s">
        <v>10912</v>
      </c>
      <c r="U438" s="857" t="s">
        <v>107</v>
      </c>
      <c r="V438" s="858"/>
      <c r="W438" s="858" t="str">
        <f t="shared" si="4"/>
        <v>DUTAN RUMATAMBO OLGA MARINA CON EL GIRO Granos cocidos TIENE CONTRATO VIGENTE ATENDIDO POR TERCEROS / EXISTE EN EL SISTEMA GAD: si /VIGENCIA DEL CONTRATO SEP-2018-SEP-2020 </v>
      </c>
    </row>
    <row r="439" ht="15.75" customHeight="1">
      <c r="A439" s="837" t="s">
        <v>10913</v>
      </c>
      <c r="B439" s="838" t="s">
        <v>10914</v>
      </c>
      <c r="C439" s="838" t="s">
        <v>1814</v>
      </c>
      <c r="D439" s="838" t="s">
        <v>62</v>
      </c>
      <c r="E439" s="838" t="s">
        <v>10915</v>
      </c>
      <c r="F439" s="838" t="s">
        <v>10574</v>
      </c>
      <c r="G439" s="838" t="s">
        <v>8981</v>
      </c>
      <c r="H439" s="838"/>
      <c r="I439" s="839" t="s">
        <v>10692</v>
      </c>
      <c r="J439" s="850"/>
      <c r="K439" s="850"/>
      <c r="L439" s="850"/>
      <c r="M439" s="859">
        <v>439.0</v>
      </c>
      <c r="N439" s="852" t="s">
        <v>10916</v>
      </c>
      <c r="O439" s="852" t="s">
        <v>10917</v>
      </c>
      <c r="P439" s="853">
        <v>436.0</v>
      </c>
      <c r="Q439" s="852" t="s">
        <v>5633</v>
      </c>
      <c r="R439" s="852" t="s">
        <v>99</v>
      </c>
      <c r="S439" s="855" t="s">
        <v>42</v>
      </c>
      <c r="T439" s="899" t="s">
        <v>9539</v>
      </c>
      <c r="U439" s="857" t="s">
        <v>107</v>
      </c>
      <c r="V439" s="858"/>
      <c r="W439" s="858" t="str">
        <f t="shared" si="4"/>
        <v>RUMATAMBO IÑACASHA ROSA MARIA CON EL GIRO Granos cocidos TIENE CONTRATO VIGENTE ATENDIDO POR TERCEROS / EXISTE EN EL SISTEMA GAD: si /VIGENCIA DEL CONTRATO JUL-2018-JUL-2020 </v>
      </c>
    </row>
    <row r="440" ht="15.75" customHeight="1">
      <c r="A440" s="847" t="s">
        <v>10918</v>
      </c>
      <c r="B440" s="848" t="s">
        <v>10919</v>
      </c>
      <c r="C440" s="848" t="s">
        <v>1814</v>
      </c>
      <c r="D440" s="848" t="s">
        <v>62</v>
      </c>
      <c r="E440" s="848" t="s">
        <v>10920</v>
      </c>
      <c r="F440" s="848" t="s">
        <v>10574</v>
      </c>
      <c r="G440" s="848" t="s">
        <v>5655</v>
      </c>
      <c r="H440" s="848"/>
      <c r="I440" s="849" t="s">
        <v>10921</v>
      </c>
      <c r="J440" s="850"/>
      <c r="K440" s="850"/>
      <c r="L440" s="850"/>
      <c r="M440" s="876">
        <v>440.0</v>
      </c>
      <c r="N440" s="852" t="s">
        <v>10922</v>
      </c>
      <c r="O440" s="852" t="s">
        <v>10923</v>
      </c>
      <c r="P440" s="853">
        <v>437.0</v>
      </c>
      <c r="Q440" s="852" t="s">
        <v>5633</v>
      </c>
      <c r="R440" s="852" t="s">
        <v>10924</v>
      </c>
      <c r="S440" s="855" t="s">
        <v>42</v>
      </c>
      <c r="T440" s="900" t="s">
        <v>9070</v>
      </c>
      <c r="U440" s="866" t="s">
        <v>41</v>
      </c>
      <c r="V440" s="858"/>
      <c r="W440" s="858" t="str">
        <f t="shared" si="4"/>
        <v>GOMEZ PERALTA MARIA LUZMILA CON EL GIRO Granos cocidos TIENE CONTRATO CADUCADO EN TRAMITE 26111-2019 / EXISTE EN EL SISTEMA GAD: si /VIGENCIA DEL CONTRATO Julio/2016 - Junio/2018 </v>
      </c>
    </row>
    <row r="441" ht="15.75" customHeight="1">
      <c r="A441" s="837" t="s">
        <v>10925</v>
      </c>
      <c r="B441" s="838" t="s">
        <v>10926</v>
      </c>
      <c r="C441" s="838" t="s">
        <v>1814</v>
      </c>
      <c r="D441" s="838" t="s">
        <v>62</v>
      </c>
      <c r="E441" s="838" t="s">
        <v>10927</v>
      </c>
      <c r="F441" s="838" t="s">
        <v>10574</v>
      </c>
      <c r="G441" s="838" t="s">
        <v>122</v>
      </c>
      <c r="H441" s="838"/>
      <c r="I441" s="839" t="s">
        <v>9031</v>
      </c>
      <c r="J441" s="850"/>
      <c r="K441" s="850"/>
      <c r="L441" s="850"/>
      <c r="M441" s="859">
        <v>441.0</v>
      </c>
      <c r="N441" s="852" t="s">
        <v>10928</v>
      </c>
      <c r="O441" s="852" t="s">
        <v>10929</v>
      </c>
      <c r="P441" s="853">
        <v>438.0</v>
      </c>
      <c r="Q441" s="852" t="s">
        <v>5633</v>
      </c>
      <c r="R441" s="852" t="s">
        <v>10930</v>
      </c>
      <c r="S441" s="855" t="s">
        <v>42</v>
      </c>
      <c r="T441" s="899" t="s">
        <v>8874</v>
      </c>
      <c r="U441" s="857" t="s">
        <v>107</v>
      </c>
      <c r="V441" s="858"/>
      <c r="W441" s="858" t="str">
        <f t="shared" si="4"/>
        <v>BARROS SARMIENTO NELLY AIDA CON EL GIRO Granos cocidos TIENE CONTRATO VIGENTE ATENDIDO POR TERCEROS PRESUME ABANDONO / EXISTE EN EL SISTEMA GAD: si /VIGENCIA DEL CONTRATO Enero/2016 - Diciembre/2020 </v>
      </c>
    </row>
    <row r="442" ht="15.75" customHeight="1">
      <c r="A442" s="847" t="s">
        <v>10931</v>
      </c>
      <c r="B442" s="848" t="s">
        <v>10932</v>
      </c>
      <c r="C442" s="848" t="s">
        <v>1814</v>
      </c>
      <c r="D442" s="848" t="s">
        <v>62</v>
      </c>
      <c r="E442" s="848" t="s">
        <v>10933</v>
      </c>
      <c r="F442" s="848" t="s">
        <v>5641</v>
      </c>
      <c r="G442" s="848" t="s">
        <v>6460</v>
      </c>
      <c r="H442" s="848"/>
      <c r="I442" s="849" t="s">
        <v>10934</v>
      </c>
      <c r="J442" s="850"/>
      <c r="K442" s="850"/>
      <c r="L442" s="850"/>
      <c r="M442" s="859">
        <v>442.0</v>
      </c>
      <c r="N442" s="852" t="s">
        <v>10935</v>
      </c>
      <c r="O442" s="852" t="s">
        <v>10936</v>
      </c>
      <c r="P442" s="853">
        <v>439.0</v>
      </c>
      <c r="Q442" s="852" t="s">
        <v>5633</v>
      </c>
      <c r="R442" s="852" t="s">
        <v>9633</v>
      </c>
      <c r="S442" s="855" t="s">
        <v>42</v>
      </c>
      <c r="T442" s="899" t="s">
        <v>8874</v>
      </c>
      <c r="U442" s="857" t="s">
        <v>107</v>
      </c>
      <c r="V442" s="858"/>
      <c r="W442" s="858" t="str">
        <f t="shared" si="4"/>
        <v>ORTIZ GARCIA ROSA ELVA CON EL GIRO Granos cocidos TIENE CONTRATO VIGENTE ATENDIDO POR TERCEROS ABANDONO / EXISTE EN EL SISTEMA GAD: si /VIGENCIA DEL CONTRATO Enero/2016 - Diciembre/2020 </v>
      </c>
    </row>
    <row r="443" ht="24.75" customHeight="1">
      <c r="A443" s="837"/>
      <c r="B443" s="838"/>
      <c r="C443" s="838"/>
      <c r="D443" s="838"/>
      <c r="E443" s="838" t="s">
        <v>10937</v>
      </c>
      <c r="F443" s="838"/>
      <c r="G443" s="838"/>
      <c r="H443" s="838"/>
      <c r="I443" s="839" t="s">
        <v>10938</v>
      </c>
      <c r="J443" s="850"/>
      <c r="K443" s="850"/>
      <c r="L443" s="850"/>
      <c r="M443" s="859">
        <v>443.0</v>
      </c>
      <c r="N443" s="852" t="s">
        <v>10939</v>
      </c>
      <c r="O443" s="852" t="s">
        <v>10940</v>
      </c>
      <c r="P443" s="853">
        <v>440.0</v>
      </c>
      <c r="Q443" s="852" t="s">
        <v>5633</v>
      </c>
      <c r="R443" s="852" t="s">
        <v>9633</v>
      </c>
      <c r="S443" s="855" t="s">
        <v>42</v>
      </c>
      <c r="T443" s="899" t="s">
        <v>10941</v>
      </c>
      <c r="U443" s="857" t="s">
        <v>107</v>
      </c>
      <c r="V443" s="858"/>
      <c r="W443" s="858" t="str">
        <f t="shared" si="4"/>
        <v>BARROS ORELLANA MARIA CUMANDA  CON EL GIRO Granos cocidos TIENE CONTRATO VIGENTE ATENDIDO POR TERCEROS ABANDONO / EXISTE EN EL SISTEMA GAD: si /VIGENCIA DEL CONTRATO mar-2018-mar-2020 </v>
      </c>
    </row>
    <row r="444" ht="15.75" customHeight="1">
      <c r="A444" s="847"/>
      <c r="B444" s="848"/>
      <c r="C444" s="848"/>
      <c r="D444" s="848"/>
      <c r="E444" s="848" t="s">
        <v>10942</v>
      </c>
      <c r="F444" s="848"/>
      <c r="G444" s="848"/>
      <c r="H444" s="848"/>
      <c r="I444" s="849" t="s">
        <v>653</v>
      </c>
      <c r="J444" s="850"/>
      <c r="K444" s="850"/>
      <c r="L444" s="850"/>
      <c r="M444" s="859">
        <v>444.0</v>
      </c>
      <c r="N444" s="852" t="s">
        <v>10943</v>
      </c>
      <c r="O444" s="852" t="s">
        <v>10943</v>
      </c>
      <c r="P444" s="853">
        <v>441.0</v>
      </c>
      <c r="Q444" s="852" t="s">
        <v>5633</v>
      </c>
      <c r="R444" s="852" t="s">
        <v>10943</v>
      </c>
      <c r="S444" s="855" t="s">
        <v>42</v>
      </c>
      <c r="T444" s="852" t="s">
        <v>10943</v>
      </c>
      <c r="U444" s="852" t="s">
        <v>10943</v>
      </c>
      <c r="V444" s="852" t="s">
        <v>10943</v>
      </c>
      <c r="W444" s="878" t="str">
        <f t="shared" si="4"/>
        <v>RENUNCIA MEMO-DMCA-21980-2021 CON EL GIRO Granos cocidos TIENE CONTRATO RENUNCIA MEMO-DMCA-21980-2021 RENUNCIA MEMO-DMCA-21980-2021 / EXISTE EN EL SISTEMA GAD: si /VIGENCIA DEL CONTRATO RENUNCIA MEMO-DMCA-21980-2021 RENUNCIA MEMO-DMCA-21980-2021</v>
      </c>
    </row>
    <row r="445" ht="15.75" customHeight="1">
      <c r="A445" s="837" t="s">
        <v>10944</v>
      </c>
      <c r="B445" s="838" t="s">
        <v>10945</v>
      </c>
      <c r="C445" s="838" t="s">
        <v>1814</v>
      </c>
      <c r="D445" s="838" t="s">
        <v>62</v>
      </c>
      <c r="E445" s="838" t="s">
        <v>10946</v>
      </c>
      <c r="F445" s="838" t="s">
        <v>10574</v>
      </c>
      <c r="G445" s="838" t="s">
        <v>5435</v>
      </c>
      <c r="H445" s="838"/>
      <c r="I445" s="839" t="s">
        <v>44</v>
      </c>
      <c r="J445" s="850"/>
      <c r="K445" s="850"/>
      <c r="L445" s="850"/>
      <c r="M445" s="859">
        <v>445.0</v>
      </c>
      <c r="N445" s="852"/>
      <c r="O445" s="925"/>
      <c r="P445" s="853">
        <v>442.0</v>
      </c>
      <c r="Q445" s="852" t="s">
        <v>5633</v>
      </c>
      <c r="R445" s="852" t="s">
        <v>10947</v>
      </c>
      <c r="S445" s="855" t="s">
        <v>42</v>
      </c>
      <c r="T445" s="900" t="s">
        <v>10779</v>
      </c>
      <c r="U445" s="866" t="s">
        <v>41</v>
      </c>
      <c r="V445" s="858" t="s">
        <v>10948</v>
      </c>
      <c r="W445" s="858" t="str">
        <f t="shared" si="4"/>
        <v> CON EL GIRO Granos cocidos TIENE CONTRATO CADUCADO ATENDIDO POR TERCEROS ABANDONO DE 440,439 / EXISTE EN EL SISTEMA GAD: si /VIGENCIA DEL CONTRATO Enero/2014 - Diciembre/2015 desocupar el puesto la señora no quiere salir</v>
      </c>
    </row>
    <row r="446" ht="27.0" customHeight="1">
      <c r="A446" s="847" t="s">
        <v>10949</v>
      </c>
      <c r="B446" s="848" t="s">
        <v>10950</v>
      </c>
      <c r="C446" s="848" t="s">
        <v>1843</v>
      </c>
      <c r="D446" s="848" t="s">
        <v>62</v>
      </c>
      <c r="E446" s="848" t="s">
        <v>10951</v>
      </c>
      <c r="F446" s="848" t="s">
        <v>10574</v>
      </c>
      <c r="G446" s="848" t="s">
        <v>6340</v>
      </c>
      <c r="H446" s="848"/>
      <c r="I446" s="849" t="s">
        <v>44</v>
      </c>
      <c r="J446" s="850"/>
      <c r="K446" s="850"/>
      <c r="L446" s="850"/>
      <c r="M446" s="859">
        <v>446.0</v>
      </c>
      <c r="N446" s="860" t="s">
        <v>10952</v>
      </c>
      <c r="O446" s="860" t="s">
        <v>10953</v>
      </c>
      <c r="P446" s="861">
        <v>443.0</v>
      </c>
      <c r="Q446" s="860" t="s">
        <v>10647</v>
      </c>
      <c r="R446" s="860" t="s">
        <v>2600</v>
      </c>
      <c r="S446" s="855" t="s">
        <v>42</v>
      </c>
      <c r="T446" s="899" t="s">
        <v>8874</v>
      </c>
      <c r="U446" s="857" t="s">
        <v>107</v>
      </c>
      <c r="V446" s="858"/>
      <c r="W446" s="858" t="str">
        <f t="shared" si="4"/>
        <v>BERMEO ORDOÑEZ SILVIA CARMITA CON EL GIRO Hortalizas y Verduras TIENE CONTRATO VIGENTE ABANDONADO / EXISTE EN EL SISTEMA GAD: si /VIGENCIA DEL CONTRATO Enero/2016 - Diciembre/2020 </v>
      </c>
    </row>
    <row r="447" ht="15.75" customHeight="1">
      <c r="A447" s="837" t="s">
        <v>10954</v>
      </c>
      <c r="B447" s="838" t="s">
        <v>10955</v>
      </c>
      <c r="C447" s="838" t="s">
        <v>1843</v>
      </c>
      <c r="D447" s="838" t="s">
        <v>62</v>
      </c>
      <c r="E447" s="838" t="s">
        <v>10956</v>
      </c>
      <c r="F447" s="838" t="s">
        <v>5614</v>
      </c>
      <c r="G447" s="838" t="s">
        <v>337</v>
      </c>
      <c r="H447" s="838"/>
      <c r="I447" s="839" t="s">
        <v>9031</v>
      </c>
      <c r="J447" s="850"/>
      <c r="K447" s="850"/>
      <c r="L447" s="850"/>
      <c r="M447" s="859">
        <v>447.0</v>
      </c>
      <c r="N447" s="852" t="s">
        <v>10957</v>
      </c>
      <c r="O447" s="852" t="s">
        <v>10958</v>
      </c>
      <c r="P447" s="853">
        <v>444.0</v>
      </c>
      <c r="Q447" s="852" t="s">
        <v>10647</v>
      </c>
      <c r="R447" s="852" t="s">
        <v>99</v>
      </c>
      <c r="S447" s="855" t="s">
        <v>42</v>
      </c>
      <c r="T447" s="899" t="s">
        <v>8874</v>
      </c>
      <c r="U447" s="857" t="s">
        <v>107</v>
      </c>
      <c r="V447" s="858"/>
      <c r="W447" s="858" t="str">
        <f t="shared" si="4"/>
        <v>ZUMBA CASTILLO ROSA ELVIRA CON EL GIRO Hortalizas y Verduras TIENE CONTRATO VIGENTE ATENDIDO POR TERCEROS / EXISTE EN EL SISTEMA GAD: si /VIGENCIA DEL CONTRATO Enero/2016 - Diciembre/2020 </v>
      </c>
    </row>
    <row r="448" ht="15.75" customHeight="1">
      <c r="A448" s="847" t="s">
        <v>10959</v>
      </c>
      <c r="B448" s="848" t="s">
        <v>10960</v>
      </c>
      <c r="C448" s="848" t="s">
        <v>6121</v>
      </c>
      <c r="D448" s="848" t="s">
        <v>62</v>
      </c>
      <c r="E448" s="848" t="s">
        <v>10961</v>
      </c>
      <c r="F448" s="848" t="s">
        <v>10574</v>
      </c>
      <c r="G448" s="848" t="s">
        <v>70</v>
      </c>
      <c r="H448" s="848"/>
      <c r="I448" s="849" t="s">
        <v>9031</v>
      </c>
      <c r="J448" s="850"/>
      <c r="K448" s="850"/>
      <c r="L448" s="850"/>
      <c r="M448" s="859">
        <v>448.0</v>
      </c>
      <c r="N448" s="860" t="s">
        <v>10962</v>
      </c>
      <c r="O448" s="860" t="s">
        <v>10963</v>
      </c>
      <c r="P448" s="861">
        <v>445.0</v>
      </c>
      <c r="Q448" s="860" t="s">
        <v>10647</v>
      </c>
      <c r="R448" s="860" t="s">
        <v>10964</v>
      </c>
      <c r="S448" s="855" t="s">
        <v>42</v>
      </c>
      <c r="T448" s="899" t="s">
        <v>9539</v>
      </c>
      <c r="U448" s="857" t="s">
        <v>107</v>
      </c>
      <c r="V448" s="858"/>
      <c r="W448" s="858" t="str">
        <f t="shared" si="4"/>
        <v>QUIZHPI CHICAIZA MARIA ALICIA CON EL GIRO Hortalizas y Verduras TIENE CONTRATO VIGENTE ABANDONO VACIO POR UN MES  / EXISTE EN EL SISTEMA GAD: si /VIGENCIA DEL CONTRATO JUL-2018-JUL-2020 </v>
      </c>
    </row>
    <row r="449" ht="15.75" customHeight="1">
      <c r="A449" s="837" t="s">
        <v>10965</v>
      </c>
      <c r="B449" s="838" t="s">
        <v>10966</v>
      </c>
      <c r="C449" s="838" t="s">
        <v>1843</v>
      </c>
      <c r="D449" s="838" t="s">
        <v>62</v>
      </c>
      <c r="E449" s="838" t="s">
        <v>10967</v>
      </c>
      <c r="F449" s="838" t="s">
        <v>5614</v>
      </c>
      <c r="G449" s="838" t="s">
        <v>337</v>
      </c>
      <c r="H449" s="838"/>
      <c r="I449" s="917" t="s">
        <v>10968</v>
      </c>
      <c r="J449" s="850"/>
      <c r="K449" s="850"/>
      <c r="L449" s="850"/>
      <c r="M449" s="859">
        <v>449.0</v>
      </c>
      <c r="N449" s="860" t="s">
        <v>10969</v>
      </c>
      <c r="O449" s="942" t="s">
        <v>10970</v>
      </c>
      <c r="P449" s="861">
        <v>446.0</v>
      </c>
      <c r="Q449" s="860" t="s">
        <v>10647</v>
      </c>
      <c r="R449" s="860" t="s">
        <v>9096</v>
      </c>
      <c r="S449" s="855" t="s">
        <v>42</v>
      </c>
      <c r="T449" s="899" t="s">
        <v>10971</v>
      </c>
      <c r="U449" s="857" t="s">
        <v>107</v>
      </c>
      <c r="V449" s="858"/>
      <c r="W449" s="858" t="str">
        <f t="shared" si="4"/>
        <v>CHACA TENEPAGUAY MARIA ANGELITA CON EL GIRO Hortalizas y Verduras TIENE CONTRATO VIGENTE ABANDONO VACIO / EXISTE EN EL SISTEMA GAD: si /VIGENCIA DEL CONTRATO NOV,2019-NOV-2021 </v>
      </c>
    </row>
    <row r="450" ht="15.75" customHeight="1">
      <c r="A450" s="847" t="s">
        <v>10972</v>
      </c>
      <c r="B450" s="848" t="s">
        <v>10973</v>
      </c>
      <c r="C450" s="848" t="s">
        <v>1843</v>
      </c>
      <c r="D450" s="848" t="s">
        <v>62</v>
      </c>
      <c r="E450" s="848" t="s">
        <v>10974</v>
      </c>
      <c r="F450" s="848" t="s">
        <v>10574</v>
      </c>
      <c r="G450" s="848" t="s">
        <v>9001</v>
      </c>
      <c r="H450" s="848"/>
      <c r="I450" s="849" t="s">
        <v>1660</v>
      </c>
      <c r="J450" s="850"/>
      <c r="K450" s="850"/>
      <c r="L450" s="850"/>
      <c r="M450" s="859">
        <v>450.0</v>
      </c>
      <c r="N450" s="887" t="s">
        <v>10975</v>
      </c>
      <c r="O450" s="887" t="s">
        <v>10976</v>
      </c>
      <c r="P450" s="861">
        <v>447.0</v>
      </c>
      <c r="Q450" s="860" t="s">
        <v>9553</v>
      </c>
      <c r="R450" s="943" t="s">
        <v>10977</v>
      </c>
      <c r="S450" s="855" t="s">
        <v>42</v>
      </c>
      <c r="T450" s="890">
        <v>48170.0</v>
      </c>
      <c r="U450" s="857" t="s">
        <v>107</v>
      </c>
      <c r="V450" s="943" t="s">
        <v>10977</v>
      </c>
      <c r="W450" s="878" t="str">
        <f t="shared" si="4"/>
        <v>CAMPOVERDE FLORES JENNY FERNANDAcomerciante alterno DMCA-1445-2021 CON EL GIRO Lácteos  TIENE CONTRATO VIGENTE comerciante alterno DMCA-1445-2021 / EXISTE EN EL SISTEMA GAD: si /VIGENCIA DEL CONTRATO 48170 comerciante alterno DMCA-1445-2021</v>
      </c>
    </row>
    <row r="451" ht="15.75" customHeight="1">
      <c r="A451" s="837" t="s">
        <v>10978</v>
      </c>
      <c r="B451" s="838" t="s">
        <v>10979</v>
      </c>
      <c r="C451" s="838" t="s">
        <v>6121</v>
      </c>
      <c r="D451" s="838" t="s">
        <v>62</v>
      </c>
      <c r="E451" s="838" t="s">
        <v>10980</v>
      </c>
      <c r="F451" s="838" t="s">
        <v>10574</v>
      </c>
      <c r="G451" s="838" t="s">
        <v>8871</v>
      </c>
      <c r="H451" s="838"/>
      <c r="I451" s="839" t="s">
        <v>10981</v>
      </c>
      <c r="J451" s="850"/>
      <c r="K451" s="850"/>
      <c r="L451" s="850"/>
      <c r="M451" s="851">
        <v>451.0</v>
      </c>
      <c r="N451" s="852" t="s">
        <v>10982</v>
      </c>
      <c r="O451" s="852" t="s">
        <v>10983</v>
      </c>
      <c r="P451" s="853">
        <v>448.0</v>
      </c>
      <c r="Q451" s="852" t="s">
        <v>10647</v>
      </c>
      <c r="R451" s="852" t="s">
        <v>99</v>
      </c>
      <c r="S451" s="855" t="s">
        <v>42</v>
      </c>
      <c r="T451" s="899" t="s">
        <v>8874</v>
      </c>
      <c r="U451" s="857" t="s">
        <v>107</v>
      </c>
      <c r="V451" s="858"/>
      <c r="W451" s="858" t="str">
        <f t="shared" si="4"/>
        <v>FLORES CASTILLO MARIA ELENA CON EL GIRO Hortalizas y Verduras TIENE CONTRATO VIGENTE ATENDIDO POR TERCEROS / EXISTE EN EL SISTEMA GAD: si /VIGENCIA DEL CONTRATO Enero/2016 - Diciembre/2020 </v>
      </c>
    </row>
    <row r="452" ht="15.75" customHeight="1">
      <c r="A452" s="847" t="s">
        <v>10984</v>
      </c>
      <c r="B452" s="848" t="s">
        <v>10985</v>
      </c>
      <c r="C452" s="848" t="s">
        <v>1843</v>
      </c>
      <c r="D452" s="848" t="s">
        <v>62</v>
      </c>
      <c r="E452" s="848" t="s">
        <v>10986</v>
      </c>
      <c r="F452" s="848" t="s">
        <v>10574</v>
      </c>
      <c r="G452" s="848" t="s">
        <v>5655</v>
      </c>
      <c r="H452" s="848"/>
      <c r="I452" s="849" t="s">
        <v>44</v>
      </c>
      <c r="J452" s="850"/>
      <c r="K452" s="850"/>
      <c r="L452" s="850"/>
      <c r="M452" s="859">
        <v>452.0</v>
      </c>
      <c r="N452" s="860" t="s">
        <v>10987</v>
      </c>
      <c r="O452" s="860" t="s">
        <v>10988</v>
      </c>
      <c r="P452" s="861">
        <v>449.0</v>
      </c>
      <c r="Q452" s="860" t="s">
        <v>10647</v>
      </c>
      <c r="R452" s="860" t="s">
        <v>10989</v>
      </c>
      <c r="S452" s="855" t="s">
        <v>42</v>
      </c>
      <c r="T452" s="899" t="s">
        <v>8874</v>
      </c>
      <c r="U452" s="857" t="s">
        <v>107</v>
      </c>
      <c r="V452" s="858"/>
      <c r="W452" s="858" t="str">
        <f t="shared" si="4"/>
        <v>MOGROVEJO BRITO CARMEN GUILLERMINA CON EL GIRO Hortalizas y Verduras TIENE CONTRATO VIGENTE ABANDONO   / EXISTE EN EL SISTEMA GAD: si /VIGENCIA DEL CONTRATO Enero/2016 - Diciembre/2020 </v>
      </c>
    </row>
    <row r="453" ht="15.75" customHeight="1">
      <c r="A453" s="837" t="s">
        <v>10990</v>
      </c>
      <c r="B453" s="838" t="s">
        <v>10991</v>
      </c>
      <c r="C453" s="838" t="s">
        <v>1843</v>
      </c>
      <c r="D453" s="838" t="s">
        <v>62</v>
      </c>
      <c r="E453" s="838" t="s">
        <v>10992</v>
      </c>
      <c r="F453" s="838" t="s">
        <v>10574</v>
      </c>
      <c r="G453" s="838" t="s">
        <v>233</v>
      </c>
      <c r="H453" s="838"/>
      <c r="I453" s="839" t="s">
        <v>44</v>
      </c>
      <c r="J453" s="850"/>
      <c r="K453" s="850"/>
      <c r="L453" s="850"/>
      <c r="M453" s="859">
        <v>453.0</v>
      </c>
      <c r="N453" s="860" t="s">
        <v>10993</v>
      </c>
      <c r="O453" s="860" t="s">
        <v>10994</v>
      </c>
      <c r="P453" s="861">
        <v>450.0</v>
      </c>
      <c r="Q453" s="860" t="s">
        <v>10647</v>
      </c>
      <c r="R453" s="860" t="s">
        <v>75</v>
      </c>
      <c r="S453" s="855" t="s">
        <v>42</v>
      </c>
      <c r="T453" s="899" t="s">
        <v>8874</v>
      </c>
      <c r="U453" s="857" t="s">
        <v>107</v>
      </c>
      <c r="V453" s="858"/>
      <c r="W453" s="858" t="str">
        <f t="shared" si="4"/>
        <v>VEGA BACULIMA JULIA SARVELIA CON EL GIRO Hortalizas y Verduras TIENE CONTRATO VIGENTE ABANDONO / EXISTE EN EL SISTEMA GAD: si /VIGENCIA DEL CONTRATO Enero/2016 - Diciembre/2020 </v>
      </c>
    </row>
    <row r="454" ht="15.75" customHeight="1">
      <c r="A454" s="847" t="s">
        <v>10995</v>
      </c>
      <c r="B454" s="848" t="s">
        <v>10996</v>
      </c>
      <c r="C454" s="848" t="s">
        <v>1843</v>
      </c>
      <c r="D454" s="848" t="s">
        <v>62</v>
      </c>
      <c r="E454" s="848" t="s">
        <v>10997</v>
      </c>
      <c r="F454" s="848" t="s">
        <v>10574</v>
      </c>
      <c r="G454" s="848" t="s">
        <v>8871</v>
      </c>
      <c r="H454" s="848"/>
      <c r="I454" s="849" t="s">
        <v>44</v>
      </c>
      <c r="J454" s="850"/>
      <c r="K454" s="850"/>
      <c r="L454" s="850"/>
      <c r="M454" s="851">
        <v>454.0</v>
      </c>
      <c r="N454" s="852" t="s">
        <v>10998</v>
      </c>
      <c r="O454" s="852" t="s">
        <v>10999</v>
      </c>
      <c r="P454" s="853">
        <v>451.0</v>
      </c>
      <c r="Q454" s="852" t="s">
        <v>10647</v>
      </c>
      <c r="R454" s="852" t="s">
        <v>99</v>
      </c>
      <c r="S454" s="855" t="s">
        <v>42</v>
      </c>
      <c r="T454" s="899" t="s">
        <v>8874</v>
      </c>
      <c r="U454" s="857" t="s">
        <v>107</v>
      </c>
      <c r="V454" s="858"/>
      <c r="W454" s="858" t="str">
        <f t="shared" si="4"/>
        <v>PINTADO RAMOS ROSA INES CON EL GIRO Hortalizas y Verduras TIENE CONTRATO VIGENTE ATENDIDO POR TERCEROS / EXISTE EN EL SISTEMA GAD: si /VIGENCIA DEL CONTRATO Enero/2016 - Diciembre/2020 </v>
      </c>
    </row>
    <row r="455" ht="15.75" customHeight="1">
      <c r="A455" s="837" t="s">
        <v>11000</v>
      </c>
      <c r="B455" s="838" t="s">
        <v>11001</v>
      </c>
      <c r="C455" s="838" t="s">
        <v>1843</v>
      </c>
      <c r="D455" s="838" t="s">
        <v>62</v>
      </c>
      <c r="E455" s="838" t="s">
        <v>11002</v>
      </c>
      <c r="F455" s="838" t="s">
        <v>10896</v>
      </c>
      <c r="G455" s="838" t="s">
        <v>6460</v>
      </c>
      <c r="H455" s="838"/>
      <c r="I455" s="839" t="s">
        <v>11003</v>
      </c>
      <c r="J455" s="850"/>
      <c r="K455" s="850"/>
      <c r="L455" s="850"/>
      <c r="M455" s="859">
        <v>455.0</v>
      </c>
      <c r="N455" s="852" t="s">
        <v>11004</v>
      </c>
      <c r="O455" s="852" t="s">
        <v>11005</v>
      </c>
      <c r="P455" s="853">
        <v>452.0</v>
      </c>
      <c r="Q455" s="852" t="s">
        <v>10647</v>
      </c>
      <c r="R455" s="852" t="s">
        <v>11006</v>
      </c>
      <c r="S455" s="855" t="s">
        <v>42</v>
      </c>
      <c r="T455" s="899" t="s">
        <v>8874</v>
      </c>
      <c r="U455" s="857" t="s">
        <v>107</v>
      </c>
      <c r="V455" s="858"/>
      <c r="W455" s="858" t="str">
        <f t="shared" si="4"/>
        <v>RODAS MUÑOZ ZOILA VICTORIA CON EL GIRO Hortalizas y Verduras TIENE CONTRATO VIGENTE ATENDIDO POR TERCEROS HIJA / EXISTE EN EL SISTEMA GAD: si /VIGENCIA DEL CONTRATO Enero/2016 - Diciembre/2020 </v>
      </c>
    </row>
    <row r="456" ht="15.75" customHeight="1">
      <c r="A456" s="847" t="s">
        <v>11007</v>
      </c>
      <c r="B456" s="848" t="s">
        <v>11008</v>
      </c>
      <c r="C456" s="848" t="s">
        <v>1843</v>
      </c>
      <c r="D456" s="848" t="s">
        <v>62</v>
      </c>
      <c r="E456" s="848" t="s">
        <v>11009</v>
      </c>
      <c r="F456" s="848" t="s">
        <v>5614</v>
      </c>
      <c r="G456" s="848" t="s">
        <v>70</v>
      </c>
      <c r="H456" s="848"/>
      <c r="I456" s="849" t="s">
        <v>8823</v>
      </c>
      <c r="J456" s="850"/>
      <c r="K456" s="850"/>
      <c r="L456" s="850"/>
      <c r="M456" s="862">
        <v>456.0</v>
      </c>
      <c r="N456" s="856" t="s">
        <v>11010</v>
      </c>
      <c r="O456" s="856" t="s">
        <v>11011</v>
      </c>
      <c r="P456" s="863">
        <v>453.0</v>
      </c>
      <c r="Q456" s="856" t="s">
        <v>10647</v>
      </c>
      <c r="R456" s="856" t="s">
        <v>44</v>
      </c>
      <c r="S456" s="855" t="s">
        <v>42</v>
      </c>
      <c r="T456" s="899" t="s">
        <v>8874</v>
      </c>
      <c r="U456" s="857" t="s">
        <v>107</v>
      </c>
      <c r="V456" s="858"/>
      <c r="W456" s="858" t="str">
        <f t="shared" si="4"/>
        <v>JAIGUAY MONGE LAURA INES CON EL GIRO Hortalizas y Verduras TIENE CONTRATO VIGENTE SIN NOVEDAD / EXISTE EN EL SISTEMA GAD: si /VIGENCIA DEL CONTRATO Enero/2016 - Diciembre/2020 </v>
      </c>
    </row>
    <row r="457" ht="15.75" customHeight="1">
      <c r="A457" s="837" t="s">
        <v>11012</v>
      </c>
      <c r="B457" s="838" t="s">
        <v>11013</v>
      </c>
      <c r="C457" s="838" t="s">
        <v>1843</v>
      </c>
      <c r="D457" s="838" t="s">
        <v>62</v>
      </c>
      <c r="E457" s="838" t="s">
        <v>11014</v>
      </c>
      <c r="F457" s="838" t="s">
        <v>10574</v>
      </c>
      <c r="G457" s="838" t="s">
        <v>94</v>
      </c>
      <c r="H457" s="838"/>
      <c r="I457" s="839" t="s">
        <v>44</v>
      </c>
      <c r="J457" s="850"/>
      <c r="K457" s="850"/>
      <c r="L457" s="850"/>
      <c r="M457" s="859">
        <v>457.0</v>
      </c>
      <c r="N457" s="860" t="s">
        <v>11015</v>
      </c>
      <c r="O457" s="860" t="s">
        <v>11016</v>
      </c>
      <c r="P457" s="861">
        <v>454.0</v>
      </c>
      <c r="Q457" s="860" t="s">
        <v>10647</v>
      </c>
      <c r="R457" s="860" t="s">
        <v>75</v>
      </c>
      <c r="S457" s="855" t="s">
        <v>42</v>
      </c>
      <c r="T457" s="900" t="s">
        <v>9404</v>
      </c>
      <c r="U457" s="902" t="s">
        <v>11017</v>
      </c>
      <c r="V457" s="858" t="s">
        <v>8596</v>
      </c>
      <c r="W457" s="858" t="str">
        <f t="shared" si="4"/>
        <v>NAULA MINCHALA JULIA AMALIA CON EL GIRO Hortalizas y Verduras TIENE CONTRATO Vigente ABANDONO / EXISTE EN EL SISTEMA GAD: si /VIGENCIA DEL CONTRATO jun-2018-jun-2020 vigente</v>
      </c>
    </row>
    <row r="458" ht="15.75" customHeight="1">
      <c r="A458" s="847"/>
      <c r="B458" s="848"/>
      <c r="C458" s="848"/>
      <c r="D458" s="848"/>
      <c r="E458" s="848" t="s">
        <v>11018</v>
      </c>
      <c r="F458" s="848"/>
      <c r="G458" s="848"/>
      <c r="H458" s="848"/>
      <c r="I458" s="849" t="s">
        <v>2271</v>
      </c>
      <c r="J458" s="850"/>
      <c r="K458" s="850"/>
      <c r="L458" s="850"/>
      <c r="M458" s="862">
        <v>458.0</v>
      </c>
      <c r="N458" s="856" t="s">
        <v>11019</v>
      </c>
      <c r="O458" s="856" t="s">
        <v>11020</v>
      </c>
      <c r="P458" s="863">
        <v>455.0</v>
      </c>
      <c r="Q458" s="856" t="s">
        <v>10647</v>
      </c>
      <c r="R458" s="856" t="s">
        <v>44</v>
      </c>
      <c r="S458" s="855" t="s">
        <v>42</v>
      </c>
      <c r="T458" s="904">
        <v>48183.0</v>
      </c>
      <c r="U458" s="857" t="s">
        <v>107</v>
      </c>
      <c r="V458" s="858"/>
      <c r="W458" s="858" t="str">
        <f t="shared" si="4"/>
        <v>CAMPOVERDE NARDO RAUL CON EL GIRO Hortalizas y Verduras TIENE CONTRATO VIGENTE SIN NOVEDAD / EXISTE EN EL SISTEMA GAD: si /VIGENCIA DEL CONTRATO 48183 </v>
      </c>
    </row>
    <row r="459" ht="15.75" customHeight="1">
      <c r="A459" s="837" t="s">
        <v>11021</v>
      </c>
      <c r="B459" s="838" t="s">
        <v>11022</v>
      </c>
      <c r="C459" s="838" t="s">
        <v>11023</v>
      </c>
      <c r="D459" s="838" t="s">
        <v>967</v>
      </c>
      <c r="E459" s="838" t="s">
        <v>11024</v>
      </c>
      <c r="F459" s="838" t="s">
        <v>10574</v>
      </c>
      <c r="G459" s="838" t="s">
        <v>11025</v>
      </c>
      <c r="H459" s="838"/>
      <c r="I459" s="839" t="s">
        <v>260</v>
      </c>
      <c r="J459" s="850"/>
      <c r="K459" s="850"/>
      <c r="L459" s="850"/>
      <c r="M459" s="859">
        <v>459.0</v>
      </c>
      <c r="N459" s="860" t="s">
        <v>11026</v>
      </c>
      <c r="O459" s="860" t="s">
        <v>11027</v>
      </c>
      <c r="P459" s="861">
        <v>456.0</v>
      </c>
      <c r="Q459" s="860" t="s">
        <v>10647</v>
      </c>
      <c r="R459" s="860" t="s">
        <v>75</v>
      </c>
      <c r="S459" s="855" t="s">
        <v>42</v>
      </c>
      <c r="T459" s="890">
        <v>48170.0</v>
      </c>
      <c r="U459" s="857" t="s">
        <v>107</v>
      </c>
      <c r="V459" s="858"/>
      <c r="W459" s="858" t="str">
        <f t="shared" si="4"/>
        <v>TACURI LIMA GLADYS SUSANA CON EL GIRO Hortalizas y Verduras TIENE CONTRATO VIGENTE ABANDONO / EXISTE EN EL SISTEMA GAD: si /VIGENCIA DEL CONTRATO 48170 </v>
      </c>
    </row>
    <row r="460" ht="15.75" customHeight="1">
      <c r="A460" s="847" t="s">
        <v>11028</v>
      </c>
      <c r="B460" s="848" t="s">
        <v>11029</v>
      </c>
      <c r="C460" s="848" t="s">
        <v>1843</v>
      </c>
      <c r="D460" s="848" t="s">
        <v>62</v>
      </c>
      <c r="E460" s="848" t="s">
        <v>11030</v>
      </c>
      <c r="F460" s="848" t="s">
        <v>10574</v>
      </c>
      <c r="G460" s="848" t="s">
        <v>8871</v>
      </c>
      <c r="H460" s="848"/>
      <c r="I460" s="849" t="s">
        <v>2271</v>
      </c>
      <c r="J460" s="850"/>
      <c r="K460" s="850"/>
      <c r="L460" s="850"/>
      <c r="M460" s="859">
        <v>460.0</v>
      </c>
      <c r="N460" s="860" t="s">
        <v>11031</v>
      </c>
      <c r="O460" s="860" t="s">
        <v>11032</v>
      </c>
      <c r="P460" s="861">
        <v>457.0</v>
      </c>
      <c r="Q460" s="860" t="s">
        <v>10647</v>
      </c>
      <c r="R460" s="860" t="s">
        <v>75</v>
      </c>
      <c r="S460" s="855" t="s">
        <v>42</v>
      </c>
      <c r="T460" s="899" t="s">
        <v>8874</v>
      </c>
      <c r="U460" s="857" t="s">
        <v>107</v>
      </c>
      <c r="V460" s="858"/>
      <c r="W460" s="858" t="str">
        <f t="shared" si="4"/>
        <v>TOCACHI QUIZHPE ELVIA ESPERANZA CON EL GIRO Hortalizas y Verduras TIENE CONTRATO VIGENTE ABANDONO / EXISTE EN EL SISTEMA GAD: si /VIGENCIA DEL CONTRATO Enero/2016 - Diciembre/2020 </v>
      </c>
    </row>
    <row r="461" ht="15.75" customHeight="1">
      <c r="A461" s="837" t="s">
        <v>11033</v>
      </c>
      <c r="B461" s="838" t="s">
        <v>11034</v>
      </c>
      <c r="C461" s="838" t="s">
        <v>1843</v>
      </c>
      <c r="D461" s="838" t="s">
        <v>62</v>
      </c>
      <c r="E461" s="838" t="s">
        <v>11035</v>
      </c>
      <c r="F461" s="838" t="s">
        <v>10574</v>
      </c>
      <c r="G461" s="838" t="s">
        <v>105</v>
      </c>
      <c r="H461" s="838"/>
      <c r="I461" s="839" t="s">
        <v>44</v>
      </c>
      <c r="J461" s="850" t="s">
        <v>11036</v>
      </c>
      <c r="K461" s="850"/>
      <c r="L461" s="850"/>
      <c r="M461" s="859">
        <v>461.0</v>
      </c>
      <c r="N461" s="860"/>
      <c r="O461" s="887"/>
      <c r="P461" s="861">
        <v>458.0</v>
      </c>
      <c r="Q461" s="860" t="s">
        <v>10647</v>
      </c>
      <c r="R461" s="860" t="s">
        <v>8894</v>
      </c>
      <c r="S461" s="855" t="s">
        <v>42</v>
      </c>
      <c r="T461" s="900" t="s">
        <v>11037</v>
      </c>
      <c r="U461" s="866" t="s">
        <v>41</v>
      </c>
      <c r="V461" s="858" t="s">
        <v>6835</v>
      </c>
      <c r="W461" s="858" t="str">
        <f t="shared" si="4"/>
        <v> CON EL GIRO Hortalizas y Verduras TIENE CONTRATO CADUCADO vacio EXT-20769-2020 / EXISTE EN EL SISTEMA GAD: si /VIGENCIA DEL CONTRATO Noviembre/2012-Octubre/2014 libre</v>
      </c>
    </row>
    <row r="462" ht="15.75" customHeight="1">
      <c r="A462" s="847" t="s">
        <v>11038</v>
      </c>
      <c r="B462" s="848" t="s">
        <v>11039</v>
      </c>
      <c r="C462" s="848" t="s">
        <v>1843</v>
      </c>
      <c r="D462" s="848" t="s">
        <v>62</v>
      </c>
      <c r="E462" s="848" t="s">
        <v>11040</v>
      </c>
      <c r="F462" s="848" t="s">
        <v>10574</v>
      </c>
      <c r="G462" s="848" t="s">
        <v>36</v>
      </c>
      <c r="H462" s="848"/>
      <c r="I462" s="849" t="s">
        <v>44</v>
      </c>
      <c r="J462" s="850"/>
      <c r="K462" s="850"/>
      <c r="L462" s="850"/>
      <c r="M462" s="851">
        <v>462.0</v>
      </c>
      <c r="N462" s="852" t="s">
        <v>11041</v>
      </c>
      <c r="O462" s="852" t="s">
        <v>11042</v>
      </c>
      <c r="P462" s="853">
        <v>459.0</v>
      </c>
      <c r="Q462" s="852" t="s">
        <v>10647</v>
      </c>
      <c r="R462" s="852" t="s">
        <v>99</v>
      </c>
      <c r="S462" s="855" t="s">
        <v>42</v>
      </c>
      <c r="T462" s="899" t="s">
        <v>8874</v>
      </c>
      <c r="U462" s="857" t="s">
        <v>107</v>
      </c>
      <c r="V462" s="858"/>
      <c r="W462" s="858" t="str">
        <f t="shared" si="4"/>
        <v>BARROS BARROS MARIA DE LOURDES CON EL GIRO Hortalizas y Verduras TIENE CONTRATO VIGENTE ATENDIDO POR TERCEROS / EXISTE EN EL SISTEMA GAD: si /VIGENCIA DEL CONTRATO Enero/2016 - Diciembre/2020 </v>
      </c>
    </row>
    <row r="463" ht="15.75" customHeight="1">
      <c r="A463" s="837" t="s">
        <v>11043</v>
      </c>
      <c r="B463" s="838" t="s">
        <v>11044</v>
      </c>
      <c r="C463" s="838" t="s">
        <v>1843</v>
      </c>
      <c r="D463" s="838" t="s">
        <v>62</v>
      </c>
      <c r="E463" s="838" t="s">
        <v>11045</v>
      </c>
      <c r="F463" s="838" t="s">
        <v>10574</v>
      </c>
      <c r="G463" s="838" t="s">
        <v>105</v>
      </c>
      <c r="H463" s="838"/>
      <c r="I463" s="839" t="s">
        <v>44</v>
      </c>
      <c r="J463" s="850"/>
      <c r="K463" s="850"/>
      <c r="L463" s="850"/>
      <c r="M463" s="859">
        <v>463.0</v>
      </c>
      <c r="N463" s="856" t="s">
        <v>11046</v>
      </c>
      <c r="O463" s="856" t="s">
        <v>11047</v>
      </c>
      <c r="P463" s="863">
        <v>460.0</v>
      </c>
      <c r="Q463" s="856" t="s">
        <v>10647</v>
      </c>
      <c r="R463" s="856" t="s">
        <v>44</v>
      </c>
      <c r="S463" s="855" t="s">
        <v>42</v>
      </c>
      <c r="T463" s="905">
        <v>11505.0</v>
      </c>
      <c r="U463" s="857" t="s">
        <v>107</v>
      </c>
      <c r="V463" s="858"/>
      <c r="W463" s="858" t="str">
        <f t="shared" si="4"/>
        <v>TENESACA BACULIMA ROSA ELENA CON EL GIRO Hortalizas y Verduras TIENE CONTRATO VIGENTE SIN NOVEDAD / EXISTE EN EL SISTEMA GAD: si /VIGENCIA DEL CONTRATO 11505 </v>
      </c>
    </row>
    <row r="464" ht="15.75" customHeight="1">
      <c r="A464" s="847" t="s">
        <v>11048</v>
      </c>
      <c r="B464" s="848" t="s">
        <v>11049</v>
      </c>
      <c r="C464" s="848" t="s">
        <v>1843</v>
      </c>
      <c r="D464" s="848" t="s">
        <v>62</v>
      </c>
      <c r="E464" s="848" t="s">
        <v>11050</v>
      </c>
      <c r="F464" s="848" t="s">
        <v>10574</v>
      </c>
      <c r="G464" s="848" t="s">
        <v>674</v>
      </c>
      <c r="H464" s="848"/>
      <c r="I464" s="849" t="s">
        <v>44</v>
      </c>
      <c r="J464" s="850"/>
      <c r="K464" s="850"/>
      <c r="L464" s="850"/>
      <c r="M464" s="862">
        <v>464.0</v>
      </c>
      <c r="N464" s="856" t="s">
        <v>11051</v>
      </c>
      <c r="O464" s="856" t="s">
        <v>11052</v>
      </c>
      <c r="P464" s="863">
        <v>461.0</v>
      </c>
      <c r="Q464" s="856" t="s">
        <v>10647</v>
      </c>
      <c r="R464" s="856" t="s">
        <v>44</v>
      </c>
      <c r="S464" s="855" t="s">
        <v>42</v>
      </c>
      <c r="T464" s="899" t="s">
        <v>8874</v>
      </c>
      <c r="U464" s="857" t="s">
        <v>107</v>
      </c>
      <c r="V464" s="858"/>
      <c r="W464" s="858" t="str">
        <f t="shared" si="4"/>
        <v>ZUMBA LOJA MARIA ANA CON EL GIRO Hortalizas y Verduras TIENE CONTRATO VIGENTE SIN NOVEDAD / EXISTE EN EL SISTEMA GAD: si /VIGENCIA DEL CONTRATO Enero/2016 - Diciembre/2020 </v>
      </c>
    </row>
    <row r="465" ht="15.75" customHeight="1">
      <c r="A465" s="895" t="s">
        <v>11053</v>
      </c>
      <c r="B465" s="889" t="s">
        <v>11054</v>
      </c>
      <c r="C465" s="889" t="s">
        <v>11055</v>
      </c>
      <c r="D465" s="889" t="s">
        <v>9</v>
      </c>
      <c r="E465" s="889" t="s">
        <v>11056</v>
      </c>
      <c r="F465" s="889" t="s">
        <v>10621</v>
      </c>
      <c r="G465" s="889" t="s">
        <v>9296</v>
      </c>
      <c r="H465" s="838"/>
      <c r="I465" s="839" t="s">
        <v>11057</v>
      </c>
      <c r="J465" s="850"/>
      <c r="K465" s="850"/>
      <c r="L465" s="850"/>
      <c r="M465" s="862">
        <v>465.0</v>
      </c>
      <c r="N465" s="856" t="s">
        <v>11058</v>
      </c>
      <c r="O465" s="856" t="s">
        <v>11059</v>
      </c>
      <c r="P465" s="863">
        <v>462.0</v>
      </c>
      <c r="Q465" s="856" t="s">
        <v>10647</v>
      </c>
      <c r="R465" s="856" t="s">
        <v>44</v>
      </c>
      <c r="S465" s="855" t="s">
        <v>42</v>
      </c>
      <c r="T465" s="904">
        <v>48030.0</v>
      </c>
      <c r="U465" s="857" t="s">
        <v>107</v>
      </c>
      <c r="V465" s="858"/>
      <c r="W465" s="858" t="str">
        <f t="shared" si="4"/>
        <v>BRITO PRADO MERCEDES FLORENCIA CON EL GIRO Hortalizas y Verduras TIENE CONTRATO VIGENTE SIN NOVEDAD / EXISTE EN EL SISTEMA GAD: si /VIGENCIA DEL CONTRATO 48030 </v>
      </c>
    </row>
    <row r="466" ht="15.75" customHeight="1">
      <c r="A466" s="847" t="s">
        <v>11060</v>
      </c>
      <c r="B466" s="848" t="s">
        <v>11061</v>
      </c>
      <c r="C466" s="848" t="s">
        <v>1843</v>
      </c>
      <c r="D466" s="848" t="s">
        <v>62</v>
      </c>
      <c r="E466" s="848" t="s">
        <v>11062</v>
      </c>
      <c r="F466" s="848" t="s">
        <v>10574</v>
      </c>
      <c r="G466" s="848" t="s">
        <v>105</v>
      </c>
      <c r="H466" s="848"/>
      <c r="I466" s="849" t="s">
        <v>10500</v>
      </c>
      <c r="J466" s="850"/>
      <c r="K466" s="850"/>
      <c r="L466" s="850"/>
      <c r="M466" s="859">
        <v>466.0</v>
      </c>
      <c r="N466" s="852" t="s">
        <v>11063</v>
      </c>
      <c r="O466" s="852" t="s">
        <v>11064</v>
      </c>
      <c r="P466" s="853">
        <v>463.0</v>
      </c>
      <c r="Q466" s="852" t="s">
        <v>10647</v>
      </c>
      <c r="R466" s="852" t="s">
        <v>99</v>
      </c>
      <c r="S466" s="855" t="s">
        <v>42</v>
      </c>
      <c r="T466" s="913">
        <v>11330.0</v>
      </c>
      <c r="U466" s="857" t="s">
        <v>107</v>
      </c>
      <c r="V466" s="858"/>
      <c r="W466" s="858" t="str">
        <f t="shared" si="4"/>
        <v>ORELLANA SERRANO JUDITH ISABEL CON EL GIRO Hortalizas y Verduras TIENE CONTRATO VIGENTE ATENDIDO POR TERCEROS / EXISTE EN EL SISTEMA GAD: si /VIGENCIA DEL CONTRATO 11330 </v>
      </c>
    </row>
    <row r="467" ht="15.75" customHeight="1">
      <c r="J467" s="850"/>
      <c r="K467" s="850"/>
      <c r="L467" s="850"/>
      <c r="M467" s="859">
        <v>467.0</v>
      </c>
      <c r="N467" s="852" t="s">
        <v>11065</v>
      </c>
      <c r="O467" s="852" t="s">
        <v>11066</v>
      </c>
      <c r="P467" s="853">
        <v>464.0</v>
      </c>
      <c r="Q467" s="852" t="s">
        <v>10647</v>
      </c>
      <c r="R467" s="852" t="s">
        <v>11067</v>
      </c>
      <c r="S467" s="855" t="s">
        <v>42</v>
      </c>
      <c r="T467" s="899" t="s">
        <v>8874</v>
      </c>
      <c r="U467" s="857" t="s">
        <v>107</v>
      </c>
      <c r="V467" s="944" t="s">
        <v>11068</v>
      </c>
      <c r="W467" s="878" t="str">
        <f t="shared" si="4"/>
        <v>ZHUNGUR GUANGA ELSA CESAREA CON EL GIRO Hortalizas y Verduras TIENE CONTRATO VIGENTE ATENDIDO POR TERCEROS ABANDONO  SE PRESUME ARRIENDO / EXISTE EN EL SISTEMA GAD: si /VIGENCIA DEL CONTRATO Enero/2016 - Diciembre/2020 ABANDONO SE PRESUME ARRIENDO 20 DE DICIEMBRE
5 DE JUNIO Y 28 DE JULIO,</v>
      </c>
    </row>
    <row r="468" ht="15.75" customHeight="1">
      <c r="A468" s="847" t="s">
        <v>11069</v>
      </c>
      <c r="B468" s="848" t="s">
        <v>11070</v>
      </c>
      <c r="C468" s="848" t="s">
        <v>1843</v>
      </c>
      <c r="D468" s="848" t="s">
        <v>62</v>
      </c>
      <c r="E468" s="848" t="s">
        <v>11071</v>
      </c>
      <c r="F468" s="848" t="s">
        <v>10574</v>
      </c>
      <c r="G468" s="848" t="s">
        <v>8871</v>
      </c>
      <c r="H468" s="848"/>
      <c r="I468" s="849" t="s">
        <v>2271</v>
      </c>
      <c r="J468" s="850"/>
      <c r="K468" s="850"/>
      <c r="L468" s="850"/>
      <c r="M468" s="859">
        <v>468.0</v>
      </c>
      <c r="N468" s="852" t="s">
        <v>11072</v>
      </c>
      <c r="O468" s="852" t="s">
        <v>11073</v>
      </c>
      <c r="P468" s="853">
        <v>465.0</v>
      </c>
      <c r="Q468" s="852" t="s">
        <v>10647</v>
      </c>
      <c r="R468" s="852" t="s">
        <v>44</v>
      </c>
      <c r="S468" s="855" t="s">
        <v>42</v>
      </c>
      <c r="T468" s="905">
        <v>11505.0</v>
      </c>
      <c r="U468" s="857" t="s">
        <v>107</v>
      </c>
      <c r="V468" s="858"/>
      <c r="W468" s="858" t="str">
        <f t="shared" si="4"/>
        <v>CACUANGO GUAMAN LUZ MARIA CON EL GIRO Hortalizas y Verduras TIENE CONTRATO VIGENTE SIN NOVEDAD / EXISTE EN EL SISTEMA GAD: si /VIGENCIA DEL CONTRATO 11505 </v>
      </c>
    </row>
    <row r="469" ht="15.75" customHeight="1">
      <c r="A469" s="837"/>
      <c r="B469" s="838"/>
      <c r="C469" s="838"/>
      <c r="D469" s="838"/>
      <c r="E469" s="838" t="s">
        <v>11074</v>
      </c>
      <c r="F469" s="838"/>
      <c r="G469" s="838"/>
      <c r="H469" s="838"/>
      <c r="I469" s="839" t="s">
        <v>10692</v>
      </c>
      <c r="J469" s="850"/>
      <c r="K469" s="850"/>
      <c r="L469" s="850"/>
      <c r="M469" s="859">
        <v>469.0</v>
      </c>
      <c r="N469" s="860" t="s">
        <v>11075</v>
      </c>
      <c r="O469" s="860" t="s">
        <v>11076</v>
      </c>
      <c r="P469" s="861">
        <v>466.0</v>
      </c>
      <c r="Q469" s="860" t="s">
        <v>10647</v>
      </c>
      <c r="R469" s="860" t="s">
        <v>11077</v>
      </c>
      <c r="S469" s="860" t="s">
        <v>8894</v>
      </c>
      <c r="T469" s="860" t="s">
        <v>8894</v>
      </c>
      <c r="U469" s="857" t="s">
        <v>107</v>
      </c>
      <c r="V469" s="858"/>
      <c r="W469" s="858" t="str">
        <f t="shared" si="4"/>
        <v>PANAMA ALVARRACIN MARIA JUANA CON EL GIRO Hortalizas y Verduras TIENE CONTRATO VIGENTE FALLECIO TITULAR ATENDIDO POR TERCEROS / EXISTE EN EL SISTEMA GAD: vacio EXT-20769-2020 /VIGENCIA DEL CONTRATO vacio EXT-20769-2020 </v>
      </c>
    </row>
    <row r="470" ht="15.75" customHeight="1">
      <c r="A470" s="847" t="s">
        <v>11078</v>
      </c>
      <c r="B470" s="848" t="s">
        <v>11079</v>
      </c>
      <c r="C470" s="848" t="s">
        <v>1843</v>
      </c>
      <c r="D470" s="848" t="s">
        <v>62</v>
      </c>
      <c r="E470" s="848" t="s">
        <v>11080</v>
      </c>
      <c r="F470" s="848" t="s">
        <v>10574</v>
      </c>
      <c r="G470" s="848" t="s">
        <v>105</v>
      </c>
      <c r="H470" s="848"/>
      <c r="I470" s="849" t="s">
        <v>44</v>
      </c>
      <c r="J470" s="894"/>
      <c r="K470" s="894"/>
      <c r="L470" s="894"/>
      <c r="M470" s="859">
        <v>470.0</v>
      </c>
      <c r="N470" s="860" t="s">
        <v>11081</v>
      </c>
      <c r="O470" s="860" t="s">
        <v>11082</v>
      </c>
      <c r="P470" s="861">
        <v>467.0</v>
      </c>
      <c r="Q470" s="860" t="s">
        <v>10647</v>
      </c>
      <c r="R470" s="860" t="s">
        <v>11083</v>
      </c>
      <c r="S470" s="855" t="s">
        <v>42</v>
      </c>
      <c r="T470" s="899" t="s">
        <v>8874</v>
      </c>
      <c r="U470" s="857" t="s">
        <v>107</v>
      </c>
      <c r="V470" s="858"/>
      <c r="W470" s="858" t="str">
        <f t="shared" si="4"/>
        <v>TENE ASITIMBAY MARIA ROSARIO CON EL GIRO Hortalizas y Verduras TIENE CONTRATO VIGENTE CERRADO ATENDIDO Y OCUPADO POR VECINOS / EXISTE EN EL SISTEMA GAD: si /VIGENCIA DEL CONTRATO Enero/2016 - Diciembre/2020 </v>
      </c>
    </row>
    <row r="471" ht="15.75" customHeight="1">
      <c r="A471" s="837" t="s">
        <v>11084</v>
      </c>
      <c r="B471" s="838" t="s">
        <v>11085</v>
      </c>
      <c r="C471" s="838" t="s">
        <v>1843</v>
      </c>
      <c r="D471" s="838" t="s">
        <v>62</v>
      </c>
      <c r="E471" s="838" t="s">
        <v>11086</v>
      </c>
      <c r="F471" s="838" t="s">
        <v>10574</v>
      </c>
      <c r="G471" s="838" t="s">
        <v>5655</v>
      </c>
      <c r="H471" s="838"/>
      <c r="I471" s="839" t="s">
        <v>44</v>
      </c>
      <c r="J471" s="894"/>
      <c r="K471" s="894"/>
      <c r="L471" s="894"/>
      <c r="M471" s="859">
        <v>471.0</v>
      </c>
      <c r="N471" s="852" t="s">
        <v>11087</v>
      </c>
      <c r="O471" s="852" t="s">
        <v>11088</v>
      </c>
      <c r="P471" s="853">
        <v>468.0</v>
      </c>
      <c r="Q471" s="852" t="s">
        <v>10647</v>
      </c>
      <c r="R471" s="852" t="s">
        <v>8928</v>
      </c>
      <c r="S471" s="855" t="s">
        <v>42</v>
      </c>
      <c r="T471" s="904">
        <v>48030.0</v>
      </c>
      <c r="U471" s="857" t="s">
        <v>107</v>
      </c>
      <c r="V471" s="858"/>
      <c r="W471" s="858" t="str">
        <f t="shared" si="4"/>
        <v>FAREZ CORO ROSA MATILDE CON EL GIRO Hortalizas y Verduras TIENE CONTRATO VIGENTE sin novedad / EXISTE EN EL SISTEMA GAD: si /VIGENCIA DEL CONTRATO 48030 </v>
      </c>
    </row>
    <row r="472" ht="15.75" customHeight="1">
      <c r="A472" s="847" t="s">
        <v>11089</v>
      </c>
      <c r="B472" s="848" t="s">
        <v>11090</v>
      </c>
      <c r="C472" s="848" t="s">
        <v>2067</v>
      </c>
      <c r="D472" s="848" t="s">
        <v>62</v>
      </c>
      <c r="E472" s="848" t="s">
        <v>11091</v>
      </c>
      <c r="F472" s="848" t="s">
        <v>10574</v>
      </c>
      <c r="G472" s="848" t="s">
        <v>6460</v>
      </c>
      <c r="H472" s="848"/>
      <c r="I472" s="849" t="s">
        <v>10296</v>
      </c>
      <c r="J472" s="850"/>
      <c r="K472" s="850"/>
      <c r="L472" s="850"/>
      <c r="M472" s="859">
        <v>472.0</v>
      </c>
      <c r="N472" s="860" t="s">
        <v>11092</v>
      </c>
      <c r="O472" s="860" t="s">
        <v>11093</v>
      </c>
      <c r="P472" s="861">
        <v>469.0</v>
      </c>
      <c r="Q472" s="860" t="s">
        <v>10647</v>
      </c>
      <c r="R472" s="860" t="s">
        <v>44</v>
      </c>
      <c r="S472" s="855" t="s">
        <v>42</v>
      </c>
      <c r="T472" s="905">
        <v>11505.0</v>
      </c>
      <c r="U472" s="857" t="s">
        <v>107</v>
      </c>
      <c r="V472" s="858"/>
      <c r="W472" s="858" t="str">
        <f t="shared" si="4"/>
        <v>ACARO CAMACHO LORGIA MAYRITA CON EL GIRO Hortalizas y Verduras TIENE CONTRATO VIGENTE SIN NOVEDAD / EXISTE EN EL SISTEMA GAD: si /VIGENCIA DEL CONTRATO 11505 </v>
      </c>
    </row>
    <row r="473" ht="15.75" customHeight="1">
      <c r="A473" s="837"/>
      <c r="B473" s="838"/>
      <c r="C473" s="838"/>
      <c r="D473" s="838"/>
      <c r="E473" s="838" t="s">
        <v>11094</v>
      </c>
      <c r="F473" s="838"/>
      <c r="G473" s="838"/>
      <c r="H473" s="838"/>
      <c r="I473" s="839" t="s">
        <v>2271</v>
      </c>
      <c r="J473" s="850"/>
      <c r="K473" s="850"/>
      <c r="L473" s="850"/>
      <c r="M473" s="859">
        <v>473.0</v>
      </c>
      <c r="N473" s="852" t="s">
        <v>11095</v>
      </c>
      <c r="O473" s="852" t="s">
        <v>11096</v>
      </c>
      <c r="P473" s="853">
        <v>470.0</v>
      </c>
      <c r="Q473" s="852" t="s">
        <v>10647</v>
      </c>
      <c r="R473" s="852" t="s">
        <v>99</v>
      </c>
      <c r="S473" s="855" t="s">
        <v>42</v>
      </c>
      <c r="T473" s="899" t="s">
        <v>8874</v>
      </c>
      <c r="U473" s="857" t="s">
        <v>107</v>
      </c>
      <c r="V473" s="858"/>
      <c r="W473" s="858" t="str">
        <f t="shared" si="4"/>
        <v>VELETANGA CHUQUIGUANGA MARIA MERCEDES CON EL GIRO Hortalizas y Verduras TIENE CONTRATO VIGENTE ATENDIDO POR TERCEROS / EXISTE EN EL SISTEMA GAD: si /VIGENCIA DEL CONTRATO Enero/2016 - Diciembre/2020 </v>
      </c>
    </row>
    <row r="474" ht="15.75" customHeight="1">
      <c r="A474" s="847" t="s">
        <v>11097</v>
      </c>
      <c r="B474" s="848" t="s">
        <v>11098</v>
      </c>
      <c r="C474" s="848" t="s">
        <v>1843</v>
      </c>
      <c r="D474" s="848" t="s">
        <v>62</v>
      </c>
      <c r="E474" s="848" t="s">
        <v>11099</v>
      </c>
      <c r="F474" s="848" t="s">
        <v>10574</v>
      </c>
      <c r="G474" s="848" t="s">
        <v>5655</v>
      </c>
      <c r="H474" s="848"/>
      <c r="I474" s="849" t="s">
        <v>11100</v>
      </c>
      <c r="J474" s="850"/>
      <c r="K474" s="850"/>
      <c r="L474" s="850"/>
      <c r="M474" s="859">
        <v>474.0</v>
      </c>
      <c r="N474" s="852" t="s">
        <v>11101</v>
      </c>
      <c r="O474" s="852" t="s">
        <v>11102</v>
      </c>
      <c r="P474" s="853">
        <v>471.0</v>
      </c>
      <c r="Q474" s="852" t="s">
        <v>10647</v>
      </c>
      <c r="R474" s="852" t="s">
        <v>11103</v>
      </c>
      <c r="S474" s="855" t="s">
        <v>42</v>
      </c>
      <c r="T474" s="899" t="s">
        <v>9539</v>
      </c>
      <c r="U474" s="857" t="s">
        <v>107</v>
      </c>
      <c r="V474" s="858"/>
      <c r="W474" s="858" t="str">
        <f t="shared" si="4"/>
        <v>VELETANGA CHUQUIGUANGA MARIA CRUZ CON EL GIRO Hortalizas y Verduras TIENE CONTRATO VIGENTE ATENDIDO POR TERCEROSA / EXISTE EN EL SISTEMA GAD: si /VIGENCIA DEL CONTRATO JUL-2018-JUL-2020 </v>
      </c>
    </row>
    <row r="475" ht="15.75" customHeight="1">
      <c r="A475" s="837" t="s">
        <v>11104</v>
      </c>
      <c r="B475" s="838" t="s">
        <v>11105</v>
      </c>
      <c r="C475" s="838" t="s">
        <v>1843</v>
      </c>
      <c r="D475" s="838" t="s">
        <v>62</v>
      </c>
      <c r="E475" s="838" t="s">
        <v>11106</v>
      </c>
      <c r="F475" s="838" t="s">
        <v>10574</v>
      </c>
      <c r="G475" s="838" t="s">
        <v>1176</v>
      </c>
      <c r="H475" s="838"/>
      <c r="I475" s="839" t="s">
        <v>11107</v>
      </c>
      <c r="J475" s="850"/>
      <c r="K475" s="850"/>
      <c r="L475" s="850"/>
      <c r="M475" s="859">
        <v>475.0</v>
      </c>
      <c r="N475" s="860" t="s">
        <v>11108</v>
      </c>
      <c r="O475" s="860" t="s">
        <v>11109</v>
      </c>
      <c r="P475" s="861">
        <v>472.0</v>
      </c>
      <c r="Q475" s="860" t="s">
        <v>10647</v>
      </c>
      <c r="R475" s="860" t="s">
        <v>11110</v>
      </c>
      <c r="S475" s="855" t="s">
        <v>42</v>
      </c>
      <c r="T475" s="899" t="s">
        <v>8874</v>
      </c>
      <c r="U475" s="857" t="s">
        <v>107</v>
      </c>
      <c r="V475" s="858" t="s">
        <v>11110</v>
      </c>
      <c r="W475" s="878" t="str">
        <f t="shared" si="4"/>
        <v>VEGA ASTUDILLO MARIA ROSARIO fallecio EXT-21403-2020 CON EL GIRO Hortalizas y Verduras TIENE CONTRATO VIGENTE fallecio EXT-21403-2020 / EXISTE EN EL SISTEMA GAD: si /VIGENCIA DEL CONTRATO Enero/2016 - Diciembre/2020 fallecio EXT-21403-2020</v>
      </c>
    </row>
    <row r="476" ht="15.75" customHeight="1">
      <c r="A476" s="847" t="s">
        <v>11111</v>
      </c>
      <c r="B476" s="848" t="s">
        <v>11112</v>
      </c>
      <c r="C476" s="848" t="s">
        <v>1843</v>
      </c>
      <c r="D476" s="848" t="s">
        <v>62</v>
      </c>
      <c r="E476" s="848" t="s">
        <v>11113</v>
      </c>
      <c r="F476" s="848" t="s">
        <v>10574</v>
      </c>
      <c r="G476" s="848" t="s">
        <v>122</v>
      </c>
      <c r="H476" s="848"/>
      <c r="I476" s="849" t="s">
        <v>11114</v>
      </c>
      <c r="J476" s="850"/>
      <c r="K476" s="850"/>
      <c r="L476" s="850"/>
      <c r="M476" s="859">
        <v>476.0</v>
      </c>
      <c r="N476" s="852" t="s">
        <v>11115</v>
      </c>
      <c r="O476" s="852" t="s">
        <v>11116</v>
      </c>
      <c r="P476" s="853">
        <v>473.0</v>
      </c>
      <c r="Q476" s="852" t="s">
        <v>10647</v>
      </c>
      <c r="R476" s="852" t="s">
        <v>11117</v>
      </c>
      <c r="S476" s="855" t="s">
        <v>42</v>
      </c>
      <c r="T476" s="899" t="s">
        <v>8874</v>
      </c>
      <c r="U476" s="857" t="s">
        <v>107</v>
      </c>
      <c r="V476" s="858" t="s">
        <v>8341</v>
      </c>
      <c r="W476" s="858" t="str">
        <f t="shared" si="4"/>
        <v>ESPINOZA VEGA MARIA ROSA CON EL GIRO Hortalizas y Verduras TIENE CONTRATO VIGENTE ATENDIDO POR TERCEROS SOBRINO / EXISTE EN EL SISTEMA GAD: si /VIGENCIA DEL CONTRATO Enero/2016 - Diciembre/2020   </v>
      </c>
    </row>
    <row r="477" ht="15.75" customHeight="1">
      <c r="A477" s="837"/>
      <c r="B477" s="838"/>
      <c r="C477" s="838"/>
      <c r="D477" s="838"/>
      <c r="E477" s="838" t="s">
        <v>11118</v>
      </c>
      <c r="F477" s="838"/>
      <c r="G477" s="838"/>
      <c r="H477" s="838"/>
      <c r="I477" s="839" t="s">
        <v>2271</v>
      </c>
      <c r="J477" s="850"/>
      <c r="K477" s="850"/>
      <c r="L477" s="850"/>
      <c r="M477" s="851">
        <v>477.0</v>
      </c>
      <c r="N477" s="852" t="s">
        <v>11119</v>
      </c>
      <c r="O477" s="852" t="s">
        <v>11120</v>
      </c>
      <c r="P477" s="853">
        <v>474.0</v>
      </c>
      <c r="Q477" s="852" t="s">
        <v>10647</v>
      </c>
      <c r="R477" s="852" t="s">
        <v>99</v>
      </c>
      <c r="S477" s="865" t="s">
        <v>1415</v>
      </c>
      <c r="T477" s="900" t="s">
        <v>11121</v>
      </c>
      <c r="U477" s="866" t="s">
        <v>41</v>
      </c>
      <c r="V477" s="858" t="s">
        <v>11122</v>
      </c>
      <c r="W477" s="858" t="str">
        <f t="shared" si="4"/>
        <v>MUÑOZ ILLARES LEONR BEATRIZ CON EL GIRO Hortalizas y Verduras TIENE CONTRATO CADUCADO ATENDIDO POR TERCEROS / EXISTE EN EL SISTEMA GAD: NO /VIGENCIA DEL CONTRATO Agosto/2017 - Julio/2019 CEDULA FALSA envio papeles</v>
      </c>
    </row>
    <row r="478" ht="15.75" customHeight="1">
      <c r="A478" s="847"/>
      <c r="B478" s="848"/>
      <c r="C478" s="848"/>
      <c r="D478" s="848"/>
      <c r="E478" s="848" t="s">
        <v>11123</v>
      </c>
      <c r="F478" s="848"/>
      <c r="G478" s="848"/>
      <c r="H478" s="848"/>
      <c r="I478" s="849" t="s">
        <v>11124</v>
      </c>
      <c r="J478" s="850"/>
      <c r="K478" s="850"/>
      <c r="L478" s="850"/>
      <c r="M478" s="859">
        <v>478.0</v>
      </c>
      <c r="N478" s="860" t="s">
        <v>11125</v>
      </c>
      <c r="O478" s="860" t="s">
        <v>11126</v>
      </c>
      <c r="P478" s="861">
        <v>475.0</v>
      </c>
      <c r="Q478" s="860" t="s">
        <v>10647</v>
      </c>
      <c r="R478" s="860" t="s">
        <v>9649</v>
      </c>
      <c r="S478" s="855" t="s">
        <v>42</v>
      </c>
      <c r="T478" s="899" t="s">
        <v>8874</v>
      </c>
      <c r="U478" s="857" t="s">
        <v>107</v>
      </c>
      <c r="V478" s="858"/>
      <c r="W478" s="858" t="str">
        <f t="shared" si="4"/>
        <v>LOJANO DOMINGUEZ MARTHA JESUS CON EL GIRO Hortalizas y Verduras TIENE CONTRATO VIGENTE CERRADO ABANDONO / EXISTE EN EL SISTEMA GAD: si /VIGENCIA DEL CONTRATO Enero/2016 - Diciembre/2020 </v>
      </c>
    </row>
    <row r="479" ht="15.75" customHeight="1">
      <c r="A479" s="837"/>
      <c r="B479" s="838"/>
      <c r="C479" s="838"/>
      <c r="D479" s="838"/>
      <c r="E479" s="838" t="s">
        <v>11127</v>
      </c>
      <c r="F479" s="838"/>
      <c r="G479" s="838"/>
      <c r="H479" s="838"/>
      <c r="I479" s="839" t="s">
        <v>2271</v>
      </c>
      <c r="J479" s="850"/>
      <c r="K479" s="850"/>
      <c r="L479" s="850"/>
      <c r="M479" s="859">
        <v>479.0</v>
      </c>
      <c r="N479" s="860" t="s">
        <v>11128</v>
      </c>
      <c r="O479" s="860" t="s">
        <v>11128</v>
      </c>
      <c r="P479" s="861">
        <v>476.0</v>
      </c>
      <c r="Q479" s="860" t="s">
        <v>10647</v>
      </c>
      <c r="R479" s="860" t="s">
        <v>11128</v>
      </c>
      <c r="S479" s="855" t="s">
        <v>42</v>
      </c>
      <c r="T479" s="860" t="s">
        <v>11128</v>
      </c>
      <c r="U479" s="860" t="s">
        <v>11128</v>
      </c>
      <c r="V479" s="858"/>
      <c r="W479" s="858" t="str">
        <f t="shared" si="4"/>
        <v>renuncia EXT-4729-2022 CON EL GIRO Hortalizas y Verduras TIENE CONTRATO renuncia EXT-4729-2022 renuncia EXT-4729-2022 / EXISTE EN EL SISTEMA GAD: si /VIGENCIA DEL CONTRATO renuncia EXT-4729-2022 </v>
      </c>
    </row>
    <row r="480" ht="15.75" customHeight="1">
      <c r="A480" s="847" t="s">
        <v>11129</v>
      </c>
      <c r="B480" s="848" t="s">
        <v>11130</v>
      </c>
      <c r="C480" s="848" t="s">
        <v>1843</v>
      </c>
      <c r="D480" s="848" t="s">
        <v>62</v>
      </c>
      <c r="E480" s="848" t="s">
        <v>11131</v>
      </c>
      <c r="F480" s="848" t="s">
        <v>10574</v>
      </c>
      <c r="G480" s="848" t="s">
        <v>105</v>
      </c>
      <c r="H480" s="848"/>
      <c r="I480" s="849" t="s">
        <v>44</v>
      </c>
      <c r="J480" s="850"/>
      <c r="K480" s="850"/>
      <c r="L480" s="850"/>
      <c r="M480" s="859">
        <v>480.0</v>
      </c>
      <c r="N480" s="860" t="s">
        <v>11132</v>
      </c>
      <c r="O480" s="860" t="s">
        <v>11133</v>
      </c>
      <c r="P480" s="861">
        <v>477.0</v>
      </c>
      <c r="Q480" s="860" t="s">
        <v>10647</v>
      </c>
      <c r="R480" s="860" t="s">
        <v>11134</v>
      </c>
      <c r="S480" s="899" t="s">
        <v>11135</v>
      </c>
      <c r="T480" s="899" t="s">
        <v>11135</v>
      </c>
      <c r="U480" s="899" t="s">
        <v>11135</v>
      </c>
      <c r="V480" s="899" t="s">
        <v>11135</v>
      </c>
      <c r="W480" s="878" t="str">
        <f t="shared" si="4"/>
        <v>CAMBIZACA CAMBIZACA MARIA ANGELITA CON EL GIRO Hortalizas y Verduras TIENE CONTRATO renuncia EXT-13263-2020 renuncia  / EXISTE EN EL SISTEMA GAD: renuncia EXT-13263-2020 /VIGENCIA DEL CONTRATO renuncia EXT-13263-2020 renuncia EXT-13263-2020</v>
      </c>
    </row>
    <row r="481" ht="15.75" customHeight="1">
      <c r="A481" s="837" t="s">
        <v>11136</v>
      </c>
      <c r="B481" s="838" t="s">
        <v>11137</v>
      </c>
      <c r="C481" s="838" t="s">
        <v>11138</v>
      </c>
      <c r="D481" s="838" t="s">
        <v>62</v>
      </c>
      <c r="E481" s="838" t="s">
        <v>11139</v>
      </c>
      <c r="F481" s="838" t="s">
        <v>10574</v>
      </c>
      <c r="G481" s="838" t="s">
        <v>8975</v>
      </c>
      <c r="H481" s="838"/>
      <c r="I481" s="839" t="s">
        <v>2271</v>
      </c>
      <c r="J481" s="850"/>
      <c r="K481" s="850"/>
      <c r="L481" s="850"/>
      <c r="M481" s="851">
        <v>481.0</v>
      </c>
      <c r="N481" s="852" t="s">
        <v>11140</v>
      </c>
      <c r="O481" s="852" t="s">
        <v>11140</v>
      </c>
      <c r="P481" s="853">
        <v>478.0</v>
      </c>
      <c r="Q481" s="852" t="s">
        <v>10647</v>
      </c>
      <c r="R481" s="852" t="s">
        <v>11140</v>
      </c>
      <c r="S481" s="855" t="s">
        <v>42</v>
      </c>
      <c r="T481" s="852" t="s">
        <v>11140</v>
      </c>
      <c r="U481" s="852" t="s">
        <v>11140</v>
      </c>
      <c r="V481" s="852" t="s">
        <v>11140</v>
      </c>
      <c r="W481" s="858" t="str">
        <f t="shared" si="4"/>
        <v>RENUNCIA EXT-5411-2022 CON EL GIRO Hortalizas y Verduras TIENE CONTRATO RENUNCIA EXT-5411-2022 RENUNCIA EXT-5411-2022 / EXISTE EN EL SISTEMA GAD: si /VIGENCIA DEL CONTRATO RENUNCIA EXT-5411-2022 RENUNCIA EXT-5411-2022</v>
      </c>
    </row>
    <row r="482" ht="15.75" customHeight="1">
      <c r="A482" s="847" t="s">
        <v>11141</v>
      </c>
      <c r="B482" s="848" t="s">
        <v>11142</v>
      </c>
      <c r="C482" s="848" t="s">
        <v>1843</v>
      </c>
      <c r="D482" s="848" t="s">
        <v>62</v>
      </c>
      <c r="E482" s="848" t="s">
        <v>11143</v>
      </c>
      <c r="F482" s="848" t="s">
        <v>10574</v>
      </c>
      <c r="G482" s="848" t="s">
        <v>6340</v>
      </c>
      <c r="H482" s="848"/>
      <c r="I482" s="849" t="s">
        <v>75</v>
      </c>
      <c r="J482" s="850"/>
      <c r="K482" s="850"/>
      <c r="L482" s="850"/>
      <c r="M482" s="851">
        <v>482.0</v>
      </c>
      <c r="N482" s="852" t="s">
        <v>11144</v>
      </c>
      <c r="O482" s="852" t="s">
        <v>11145</v>
      </c>
      <c r="P482" s="853">
        <v>479.0</v>
      </c>
      <c r="Q482" s="852" t="s">
        <v>10647</v>
      </c>
      <c r="R482" s="852" t="s">
        <v>99</v>
      </c>
      <c r="S482" s="855" t="s">
        <v>42</v>
      </c>
      <c r="T482" s="905">
        <v>11505.0</v>
      </c>
      <c r="U482" s="857" t="s">
        <v>107</v>
      </c>
      <c r="V482" s="858"/>
      <c r="W482" s="858" t="str">
        <f t="shared" si="4"/>
        <v>SAGUAY TACURI JESUS LUCILA CON EL GIRO Hortalizas y Verduras TIENE CONTRATO VIGENTE ATENDIDO POR TERCEROS / EXISTE EN EL SISTEMA GAD: si /VIGENCIA DEL CONTRATO 11505 </v>
      </c>
    </row>
    <row r="483" ht="15.75" customHeight="1">
      <c r="A483" s="837"/>
      <c r="B483" s="838"/>
      <c r="C483" s="838"/>
      <c r="D483" s="838"/>
      <c r="E483" s="838" t="s">
        <v>11146</v>
      </c>
      <c r="F483" s="838"/>
      <c r="G483" s="838"/>
      <c r="H483" s="838"/>
      <c r="I483" s="839" t="s">
        <v>2271</v>
      </c>
      <c r="J483" s="850"/>
      <c r="K483" s="850"/>
      <c r="L483" s="850"/>
      <c r="M483" s="859">
        <v>483.0</v>
      </c>
      <c r="N483" s="860" t="s">
        <v>11147</v>
      </c>
      <c r="O483" s="900" t="s">
        <v>11148</v>
      </c>
      <c r="P483" s="861">
        <v>480.0</v>
      </c>
      <c r="Q483" s="860" t="s">
        <v>10647</v>
      </c>
      <c r="R483" s="860" t="s">
        <v>9649</v>
      </c>
      <c r="S483" s="865" t="s">
        <v>1415</v>
      </c>
      <c r="T483" s="899" t="s">
        <v>11149</v>
      </c>
      <c r="U483" s="857" t="s">
        <v>107</v>
      </c>
      <c r="V483" s="858"/>
      <c r="W483" s="858" t="str">
        <f t="shared" si="4"/>
        <v>PINTADO RAMOS TERESA ESPERANZA CON EL GIRO Hortalizas y Verduras TIENE CONTRATO VIGENTE CERRADO ABANDONO / EXISTE EN EL SISTEMA GAD: NO /VIGENCIA DEL CONTRATO ABR-2019-ABR-2021 </v>
      </c>
    </row>
    <row r="484" ht="15.75" customHeight="1">
      <c r="A484" s="847" t="s">
        <v>11150</v>
      </c>
      <c r="B484" s="848" t="s">
        <v>11151</v>
      </c>
      <c r="C484" s="848" t="s">
        <v>1843</v>
      </c>
      <c r="D484" s="848" t="s">
        <v>62</v>
      </c>
      <c r="E484" s="848" t="s">
        <v>11152</v>
      </c>
      <c r="F484" s="848" t="s">
        <v>10574</v>
      </c>
      <c r="G484" s="848" t="s">
        <v>6460</v>
      </c>
      <c r="H484" s="848"/>
      <c r="I484" s="849" t="s">
        <v>44</v>
      </c>
      <c r="J484" s="850"/>
      <c r="K484" s="850"/>
      <c r="L484" s="850"/>
      <c r="M484" s="859">
        <v>484.0</v>
      </c>
      <c r="N484" s="860" t="s">
        <v>11153</v>
      </c>
      <c r="O484" s="900" t="s">
        <v>11154</v>
      </c>
      <c r="P484" s="861">
        <v>481.0</v>
      </c>
      <c r="Q484" s="860" t="s">
        <v>10647</v>
      </c>
      <c r="R484" s="860" t="s">
        <v>11155</v>
      </c>
      <c r="S484" s="865" t="s">
        <v>1415</v>
      </c>
      <c r="T484" s="899" t="s">
        <v>9539</v>
      </c>
      <c r="U484" s="857" t="s">
        <v>107</v>
      </c>
      <c r="V484" s="858"/>
      <c r="W484" s="858" t="str">
        <f t="shared" si="4"/>
        <v>ZUMBA CASTILLO NORMA ISABEL CON EL GIRO Hortalizas y Verduras TIENE CONTRATO VIGENTE ABANDONO ATENDIDO Y OCUPADO POR LOS VECINOS / EXISTE EN EL SISTEMA GAD: NO /VIGENCIA DEL CONTRATO JUL-2018-JUL-2020 </v>
      </c>
    </row>
    <row r="485" ht="15.75" customHeight="1">
      <c r="A485" s="837" t="s">
        <v>11156</v>
      </c>
      <c r="B485" s="838" t="s">
        <v>11157</v>
      </c>
      <c r="C485" s="838" t="s">
        <v>1843</v>
      </c>
      <c r="D485" s="838" t="s">
        <v>62</v>
      </c>
      <c r="E485" s="838" t="s">
        <v>11158</v>
      </c>
      <c r="F485" s="838" t="s">
        <v>10574</v>
      </c>
      <c r="G485" s="838" t="s">
        <v>8871</v>
      </c>
      <c r="H485" s="838"/>
      <c r="I485" s="839" t="s">
        <v>11159</v>
      </c>
      <c r="J485" s="850"/>
      <c r="K485" s="850"/>
      <c r="L485" s="850"/>
      <c r="M485" s="851">
        <v>485.0</v>
      </c>
      <c r="N485" s="852" t="s">
        <v>11160</v>
      </c>
      <c r="O485" s="852" t="s">
        <v>11161</v>
      </c>
      <c r="P485" s="853">
        <v>482.0</v>
      </c>
      <c r="Q485" s="852" t="s">
        <v>10647</v>
      </c>
      <c r="R485" s="852" t="s">
        <v>99</v>
      </c>
      <c r="S485" s="855" t="s">
        <v>42</v>
      </c>
      <c r="T485" s="900" t="s">
        <v>11162</v>
      </c>
      <c r="U485" s="866" t="s">
        <v>41</v>
      </c>
      <c r="V485" s="858" t="s">
        <v>9271</v>
      </c>
      <c r="W485" s="858" t="str">
        <f t="shared" si="4"/>
        <v>MACAS MACAS MARIA TERESA CON EL GIRO Hortalizas y Verduras TIENE CONTRATO CADUCADO ATENDIDO POR TERCEROS / EXISTE EN EL SISTEMA GAD: si /VIGENCIA DEL CONTRATO Julio/2014-Junio/2016 envio papeles </v>
      </c>
    </row>
    <row r="486" ht="15.75" customHeight="1">
      <c r="A486" s="847" t="s">
        <v>11163</v>
      </c>
      <c r="B486" s="848" t="s">
        <v>11164</v>
      </c>
      <c r="C486" s="848" t="s">
        <v>1843</v>
      </c>
      <c r="D486" s="848" t="s">
        <v>62</v>
      </c>
      <c r="E486" s="848" t="s">
        <v>11165</v>
      </c>
      <c r="F486" s="848" t="s">
        <v>10574</v>
      </c>
      <c r="G486" s="848" t="s">
        <v>122</v>
      </c>
      <c r="H486" s="848"/>
      <c r="I486" s="849" t="s">
        <v>44</v>
      </c>
      <c r="J486" s="850"/>
      <c r="K486" s="850"/>
      <c r="L486" s="850"/>
      <c r="M486" s="851">
        <v>486.0</v>
      </c>
      <c r="N486" s="852" t="s">
        <v>11166</v>
      </c>
      <c r="O486" s="852" t="s">
        <v>11167</v>
      </c>
      <c r="P486" s="853">
        <v>483.0</v>
      </c>
      <c r="Q486" s="852" t="s">
        <v>10647</v>
      </c>
      <c r="R486" s="852" t="s">
        <v>99</v>
      </c>
      <c r="S486" s="855" t="s">
        <v>42</v>
      </c>
      <c r="T486" s="899" t="s">
        <v>7310</v>
      </c>
      <c r="U486" s="857" t="s">
        <v>107</v>
      </c>
      <c r="V486" s="858"/>
      <c r="W486" s="858" t="str">
        <f t="shared" si="4"/>
        <v>ROCANO CONDO VERONICA MARIA CON EL GIRO Hortalizas y Verduras TIENE CONTRATO VIGENTE ATENDIDO POR TERCEROS / EXISTE EN EL SISTEMA GAD: si /VIGENCIA DEL CONTRATO Febrero/2018-Enero/2020 </v>
      </c>
    </row>
    <row r="487" ht="15.75" customHeight="1">
      <c r="A487" s="837" t="s">
        <v>11168</v>
      </c>
      <c r="B487" s="838" t="s">
        <v>11169</v>
      </c>
      <c r="C487" s="838" t="s">
        <v>1843</v>
      </c>
      <c r="D487" s="838" t="s">
        <v>62</v>
      </c>
      <c r="E487" s="838" t="s">
        <v>11170</v>
      </c>
      <c r="F487" s="838" t="s">
        <v>5614</v>
      </c>
      <c r="G487" s="838" t="s">
        <v>11171</v>
      </c>
      <c r="H487" s="838"/>
      <c r="I487" s="839" t="s">
        <v>2271</v>
      </c>
      <c r="J487" s="850"/>
      <c r="K487" s="850"/>
      <c r="L487" s="850"/>
      <c r="M487" s="859">
        <v>487.0</v>
      </c>
      <c r="N487" s="852" t="s">
        <v>11172</v>
      </c>
      <c r="O487" s="852" t="s">
        <v>11173</v>
      </c>
      <c r="P487" s="853">
        <v>484.0</v>
      </c>
      <c r="Q487" s="852" t="s">
        <v>10647</v>
      </c>
      <c r="R487" s="852" t="s">
        <v>99</v>
      </c>
      <c r="S487" s="855" t="s">
        <v>42</v>
      </c>
      <c r="T487" s="899" t="s">
        <v>8874</v>
      </c>
      <c r="U487" s="857" t="s">
        <v>107</v>
      </c>
      <c r="V487" s="858"/>
      <c r="W487" s="858" t="str">
        <f t="shared" si="4"/>
        <v>SEGOVIA ZOILA ROSA CON EL GIRO Hortalizas y Verduras TIENE CONTRATO VIGENTE ATENDIDO POR TERCEROS / EXISTE EN EL SISTEMA GAD: si /VIGENCIA DEL CONTRATO Enero/2016 - Diciembre/2020 </v>
      </c>
    </row>
    <row r="488" ht="29.25" customHeight="1">
      <c r="A488" s="847"/>
      <c r="B488" s="848"/>
      <c r="C488" s="848"/>
      <c r="D488" s="848"/>
      <c r="E488" s="848" t="s">
        <v>11174</v>
      </c>
      <c r="F488" s="848"/>
      <c r="G488" s="848"/>
      <c r="H488" s="848"/>
      <c r="I488" s="849" t="s">
        <v>2271</v>
      </c>
      <c r="J488" s="850"/>
      <c r="K488" s="850"/>
      <c r="L488" s="850"/>
      <c r="M488" s="859">
        <v>488.0</v>
      </c>
      <c r="N488" s="852" t="s">
        <v>11175</v>
      </c>
      <c r="O488" s="852" t="s">
        <v>11176</v>
      </c>
      <c r="P488" s="853">
        <v>485.0</v>
      </c>
      <c r="Q488" s="852" t="s">
        <v>10647</v>
      </c>
      <c r="R488" s="852" t="s">
        <v>99</v>
      </c>
      <c r="S488" s="855" t="s">
        <v>42</v>
      </c>
      <c r="T488" s="899" t="s">
        <v>8874</v>
      </c>
      <c r="U488" s="857" t="s">
        <v>107</v>
      </c>
      <c r="V488" s="858"/>
      <c r="W488" s="858" t="str">
        <f t="shared" si="4"/>
        <v>CARCHI BACUILIMA ZOILA SABINA Y CARCHI BACULIMA ROSA CON EL GIRO Hortalizas y Verduras TIENE CONTRATO VIGENTE ATENDIDO POR TERCEROS / EXISTE EN EL SISTEMA GAD: si /VIGENCIA DEL CONTRATO Enero/2016 - Diciembre/2020 </v>
      </c>
    </row>
    <row r="489" ht="15.75" customHeight="1">
      <c r="A489" s="837"/>
      <c r="B489" s="838"/>
      <c r="C489" s="838"/>
      <c r="D489" s="838"/>
      <c r="E489" s="838" t="s">
        <v>11177</v>
      </c>
      <c r="F489" s="838"/>
      <c r="G489" s="838"/>
      <c r="H489" s="838"/>
      <c r="I489" s="839" t="s">
        <v>11178</v>
      </c>
      <c r="J489" s="850"/>
      <c r="K489" s="850"/>
      <c r="L489" s="850"/>
      <c r="M489" s="859">
        <v>489.0</v>
      </c>
      <c r="N489" s="860" t="s">
        <v>11179</v>
      </c>
      <c r="O489" s="860" t="s">
        <v>11180</v>
      </c>
      <c r="P489" s="861">
        <v>486.0</v>
      </c>
      <c r="Q489" s="860" t="s">
        <v>10647</v>
      </c>
      <c r="R489" s="860" t="s">
        <v>2271</v>
      </c>
      <c r="S489" s="855" t="s">
        <v>42</v>
      </c>
      <c r="T489" s="900" t="s">
        <v>11181</v>
      </c>
      <c r="U489" s="866" t="s">
        <v>41</v>
      </c>
      <c r="V489" s="858" t="s">
        <v>6835</v>
      </c>
      <c r="W489" s="858" t="str">
        <f t="shared" si="4"/>
        <v>TIGRE PINTADO MARIA INES CON EL GIRO Hortalizas y Verduras TIENE CONTRATO CADUCADO VACIO / EXISTE EN EL SISTEMA GAD: si /VIGENCIA DEL CONTRATO Septiembre/2016 - Agosto/2018  libre</v>
      </c>
    </row>
    <row r="490" ht="15.75" customHeight="1">
      <c r="A490" s="847"/>
      <c r="B490" s="848"/>
      <c r="C490" s="848"/>
      <c r="D490" s="848"/>
      <c r="E490" s="848" t="s">
        <v>11182</v>
      </c>
      <c r="F490" s="848"/>
      <c r="G490" s="848"/>
      <c r="H490" s="848"/>
      <c r="I490" s="849" t="s">
        <v>2271</v>
      </c>
      <c r="J490" s="926"/>
      <c r="K490" s="926"/>
      <c r="L490" s="926"/>
      <c r="M490" s="859">
        <v>490.0</v>
      </c>
      <c r="N490" s="860" t="s">
        <v>8894</v>
      </c>
      <c r="O490" s="860" t="s">
        <v>8894</v>
      </c>
      <c r="P490" s="861">
        <v>487.0</v>
      </c>
      <c r="Q490" s="860" t="s">
        <v>11183</v>
      </c>
      <c r="R490" s="860" t="s">
        <v>11184</v>
      </c>
      <c r="S490" s="865" t="s">
        <v>98</v>
      </c>
      <c r="T490" s="858" t="s">
        <v>1980</v>
      </c>
      <c r="U490" s="858" t="s">
        <v>1980</v>
      </c>
      <c r="V490" s="858" t="s">
        <v>6835</v>
      </c>
      <c r="W490" s="858" t="str">
        <f t="shared" si="4"/>
        <v>vacio EXT-20769-2020 CON EL GIRO Huevos  TIENE CONTRATO vacio VACIO ABANDONADO / EXISTE EN EL SISTEMA GAD: no /VIGENCIA DEL CONTRATO vacio libre</v>
      </c>
    </row>
    <row r="491" ht="15.75" customHeight="1">
      <c r="A491" s="837" t="s">
        <v>11185</v>
      </c>
      <c r="B491" s="838" t="s">
        <v>11186</v>
      </c>
      <c r="C491" s="838" t="s">
        <v>11187</v>
      </c>
      <c r="D491" s="838" t="s">
        <v>62</v>
      </c>
      <c r="E491" s="838" t="s">
        <v>11188</v>
      </c>
      <c r="F491" s="838" t="s">
        <v>10574</v>
      </c>
      <c r="G491" s="838" t="s">
        <v>8871</v>
      </c>
      <c r="H491" s="838"/>
      <c r="I491" s="839" t="s">
        <v>2271</v>
      </c>
      <c r="J491" s="850"/>
      <c r="K491" s="850"/>
      <c r="L491" s="850"/>
      <c r="M491" s="859">
        <v>491.0</v>
      </c>
      <c r="N491" s="860" t="s">
        <v>8894</v>
      </c>
      <c r="O491" s="860" t="s">
        <v>8894</v>
      </c>
      <c r="P491" s="861">
        <v>488.0</v>
      </c>
      <c r="Q491" s="860" t="s">
        <v>10647</v>
      </c>
      <c r="R491" s="860" t="s">
        <v>11189</v>
      </c>
      <c r="S491" s="865" t="s">
        <v>98</v>
      </c>
      <c r="T491" s="900" t="s">
        <v>11190</v>
      </c>
      <c r="U491" s="866" t="s">
        <v>41</v>
      </c>
      <c r="V491" s="858" t="s">
        <v>9271</v>
      </c>
      <c r="W491" s="858" t="str">
        <f t="shared" si="4"/>
        <v>vacio EXT-20769-2020 CON EL GIRO Hortalizas y Verduras TIENE CONTRATO CADUCADO ABANDONO TRES SEMANAS  / EXISTE EN EL SISTEMA GAD: no /VIGENCIA DEL CONTRATO Julio/2012-Junio/2014 envio papeles </v>
      </c>
    </row>
    <row r="492" ht="15.75" customHeight="1">
      <c r="A492" s="847" t="s">
        <v>11191</v>
      </c>
      <c r="B492" s="848" t="s">
        <v>11192</v>
      </c>
      <c r="C492" s="848" t="s">
        <v>1843</v>
      </c>
      <c r="D492" s="848" t="s">
        <v>62</v>
      </c>
      <c r="E492" s="848" t="s">
        <v>11193</v>
      </c>
      <c r="F492" s="848" t="s">
        <v>10574</v>
      </c>
      <c r="G492" s="848" t="s">
        <v>674</v>
      </c>
      <c r="H492" s="848"/>
      <c r="I492" s="849" t="s">
        <v>11194</v>
      </c>
      <c r="J492" s="850"/>
      <c r="K492" s="850"/>
      <c r="L492" s="850"/>
      <c r="M492" s="859">
        <v>492.0</v>
      </c>
      <c r="N492" s="860" t="s">
        <v>11195</v>
      </c>
      <c r="O492" s="860" t="s">
        <v>11195</v>
      </c>
      <c r="P492" s="861">
        <v>489.0</v>
      </c>
      <c r="Q492" s="860" t="s">
        <v>10647</v>
      </c>
      <c r="R492" s="860" t="s">
        <v>11196</v>
      </c>
      <c r="S492" s="860" t="s">
        <v>8894</v>
      </c>
      <c r="T492" s="899" t="s">
        <v>8874</v>
      </c>
      <c r="U492" s="860" t="s">
        <v>11195</v>
      </c>
      <c r="V492" s="860" t="s">
        <v>11195</v>
      </c>
      <c r="W492" s="878" t="str">
        <f t="shared" si="4"/>
        <v>renuncia EXT-8419-2021 CON EL GIRO Hortalizas y Verduras TIENE CONTRATO renuncia EXT-8419-2021 CERRADO BANDONO 1 AÑO  / EXISTE EN EL SISTEMA GAD: vacio EXT-20769-2020 /VIGENCIA DEL CONTRATO Enero/2016 - Diciembre/2020 renuncia EXT-8419-2021</v>
      </c>
    </row>
    <row r="493" ht="15.75" customHeight="1">
      <c r="A493" s="837"/>
      <c r="B493" s="838"/>
      <c r="C493" s="838"/>
      <c r="D493" s="838"/>
      <c r="E493" s="838" t="s">
        <v>11197</v>
      </c>
      <c r="F493" s="838"/>
      <c r="G493" s="838"/>
      <c r="H493" s="838"/>
      <c r="I493" s="839" t="s">
        <v>2271</v>
      </c>
      <c r="J493" s="850"/>
      <c r="K493" s="850"/>
      <c r="L493" s="850"/>
      <c r="M493" s="862">
        <v>493.0</v>
      </c>
      <c r="N493" s="856" t="s">
        <v>11198</v>
      </c>
      <c r="O493" s="856" t="s">
        <v>11199</v>
      </c>
      <c r="P493" s="863">
        <v>490.0</v>
      </c>
      <c r="Q493" s="856" t="s">
        <v>10647</v>
      </c>
      <c r="R493" s="856" t="s">
        <v>44</v>
      </c>
      <c r="S493" s="855" t="s">
        <v>42</v>
      </c>
      <c r="T493" s="899" t="s">
        <v>8874</v>
      </c>
      <c r="U493" s="857" t="s">
        <v>107</v>
      </c>
      <c r="V493" s="858"/>
      <c r="W493" s="858" t="str">
        <f t="shared" si="4"/>
        <v>CEPEDA GUAPI ELENA MARGARITA CON EL GIRO Hortalizas y Verduras TIENE CONTRATO VIGENTE SIN NOVEDAD / EXISTE EN EL SISTEMA GAD: si /VIGENCIA DEL CONTRATO Enero/2016 - Diciembre/2020 </v>
      </c>
    </row>
    <row r="494" ht="15.75" customHeight="1">
      <c r="A494" s="847" t="s">
        <v>11200</v>
      </c>
      <c r="B494" s="848" t="s">
        <v>11201</v>
      </c>
      <c r="C494" s="848" t="s">
        <v>1843</v>
      </c>
      <c r="D494" s="848" t="s">
        <v>62</v>
      </c>
      <c r="E494" s="848" t="s">
        <v>11202</v>
      </c>
      <c r="F494" s="848" t="s">
        <v>5614</v>
      </c>
      <c r="G494" s="848" t="s">
        <v>9774</v>
      </c>
      <c r="H494" s="848"/>
      <c r="I494" s="849" t="s">
        <v>2271</v>
      </c>
      <c r="J494" s="850"/>
      <c r="K494" s="850"/>
      <c r="L494" s="850"/>
      <c r="M494" s="851">
        <v>494.0</v>
      </c>
      <c r="N494" s="852" t="s">
        <v>11203</v>
      </c>
      <c r="O494" s="852" t="s">
        <v>11204</v>
      </c>
      <c r="P494" s="853">
        <v>491.0</v>
      </c>
      <c r="Q494" s="852" t="s">
        <v>10647</v>
      </c>
      <c r="R494" s="852" t="s">
        <v>99</v>
      </c>
      <c r="S494" s="855" t="s">
        <v>42</v>
      </c>
      <c r="T494" s="913">
        <v>11330.0</v>
      </c>
      <c r="U494" s="857" t="s">
        <v>107</v>
      </c>
      <c r="V494" s="858"/>
      <c r="W494" s="858" t="str">
        <f t="shared" si="4"/>
        <v>CONDO PEREZ MARIA ELOISA CON EL GIRO Hortalizas y Verduras TIENE CONTRATO VIGENTE ATENDIDO POR TERCEROS / EXISTE EN EL SISTEMA GAD: si /VIGENCIA DEL CONTRATO 11330 </v>
      </c>
    </row>
    <row r="495" ht="15.75" customHeight="1">
      <c r="A495" s="837" t="s">
        <v>11205</v>
      </c>
      <c r="B495" s="838" t="s">
        <v>11206</v>
      </c>
      <c r="C495" s="838" t="s">
        <v>1843</v>
      </c>
      <c r="D495" s="838" t="s">
        <v>62</v>
      </c>
      <c r="E495" s="838" t="s">
        <v>11207</v>
      </c>
      <c r="F495" s="838" t="s">
        <v>10574</v>
      </c>
      <c r="G495" s="838" t="s">
        <v>8871</v>
      </c>
      <c r="H495" s="838"/>
      <c r="I495" s="839" t="s">
        <v>2271</v>
      </c>
      <c r="J495" s="926"/>
      <c r="K495" s="926"/>
      <c r="L495" s="926"/>
      <c r="M495" s="859">
        <v>495.0</v>
      </c>
      <c r="N495" s="860" t="s">
        <v>11208</v>
      </c>
      <c r="O495" s="887" t="s">
        <v>11209</v>
      </c>
      <c r="P495" s="861">
        <v>492.0</v>
      </c>
      <c r="Q495" s="860" t="s">
        <v>10647</v>
      </c>
      <c r="R495" s="860" t="s">
        <v>8894</v>
      </c>
      <c r="S495" s="860" t="s">
        <v>8894</v>
      </c>
      <c r="T495" s="899" t="s">
        <v>9867</v>
      </c>
      <c r="U495" s="857" t="s">
        <v>107</v>
      </c>
      <c r="V495" s="858"/>
      <c r="W495" s="858" t="str">
        <f t="shared" si="4"/>
        <v>GUARACA PEREZ JOSE OLMEDO CON EL GIRO Hortalizas y Verduras TIENE CONTRATO VIGENTE vacio EXT-20769-2020 / EXISTE EN EL SISTEMA GAD: vacio EXT-20769-2020 /VIGENCIA DEL CONTRATO Octubre/2018 - Septiembre/2020 </v>
      </c>
    </row>
    <row r="496" ht="15.75" customHeight="1">
      <c r="A496" s="945" t="s">
        <v>11210</v>
      </c>
      <c r="B496" s="946" t="s">
        <v>11211</v>
      </c>
      <c r="C496" s="848" t="s">
        <v>11212</v>
      </c>
      <c r="D496" s="848" t="s">
        <v>62</v>
      </c>
      <c r="E496" s="848" t="s">
        <v>11213</v>
      </c>
      <c r="F496" s="848" t="s">
        <v>10574</v>
      </c>
      <c r="G496" s="848" t="s">
        <v>11214</v>
      </c>
      <c r="H496" s="848" t="s">
        <v>11215</v>
      </c>
      <c r="I496" s="849" t="s">
        <v>11216</v>
      </c>
      <c r="J496" s="850"/>
      <c r="K496" s="850"/>
      <c r="L496" s="850"/>
      <c r="M496" s="859">
        <v>496.0</v>
      </c>
      <c r="N496" s="852" t="s">
        <v>11217</v>
      </c>
      <c r="O496" s="852" t="s">
        <v>11218</v>
      </c>
      <c r="P496" s="853">
        <v>493.0</v>
      </c>
      <c r="Q496" s="852" t="s">
        <v>10647</v>
      </c>
      <c r="R496" s="852" t="s">
        <v>11219</v>
      </c>
      <c r="S496" s="855" t="s">
        <v>42</v>
      </c>
      <c r="T496" s="899" t="s">
        <v>9539</v>
      </c>
      <c r="U496" s="857" t="s">
        <v>107</v>
      </c>
      <c r="V496" s="858"/>
      <c r="W496" s="858" t="str">
        <f t="shared" si="4"/>
        <v>ARPI AYORA CELIA MARGARITA  CON EL GIRO Hortalizas y Verduras TIENE CONTRATO VIGENTE ATENDIDO POR TERCEWROS / EXISTE EN EL SISTEMA GAD: si /VIGENCIA DEL CONTRATO JUL-2018-JUL-2020 </v>
      </c>
    </row>
    <row r="497" ht="15.75" customHeight="1">
      <c r="A497" s="837" t="s">
        <v>11220</v>
      </c>
      <c r="B497" s="838" t="s">
        <v>11221</v>
      </c>
      <c r="C497" s="838" t="s">
        <v>1843</v>
      </c>
      <c r="D497" s="838" t="s">
        <v>62</v>
      </c>
      <c r="E497" s="838" t="s">
        <v>11222</v>
      </c>
      <c r="F497" s="838" t="s">
        <v>10574</v>
      </c>
      <c r="G497" s="838" t="s">
        <v>8871</v>
      </c>
      <c r="H497" s="838"/>
      <c r="I497" s="839" t="s">
        <v>11223</v>
      </c>
      <c r="J497" s="850"/>
      <c r="K497" s="850"/>
      <c r="L497" s="850"/>
      <c r="M497" s="851">
        <v>497.0</v>
      </c>
      <c r="N497" s="852" t="s">
        <v>11224</v>
      </c>
      <c r="O497" s="852" t="s">
        <v>11225</v>
      </c>
      <c r="P497" s="853">
        <v>494.0</v>
      </c>
      <c r="Q497" s="852" t="s">
        <v>10647</v>
      </c>
      <c r="R497" s="852" t="s">
        <v>99</v>
      </c>
      <c r="S497" s="855" t="s">
        <v>42</v>
      </c>
      <c r="T497" s="899" t="s">
        <v>8874</v>
      </c>
      <c r="U497" s="857" t="s">
        <v>107</v>
      </c>
      <c r="V497" s="858"/>
      <c r="W497" s="858" t="str">
        <f t="shared" si="4"/>
        <v>BARROS MARIA MARGARITA CON EL GIRO Hortalizas y Verduras TIENE CONTRATO VIGENTE ATENDIDO POR TERCEROS / EXISTE EN EL SISTEMA GAD: si /VIGENCIA DEL CONTRATO Enero/2016 - Diciembre/2020 </v>
      </c>
    </row>
    <row r="498" ht="15.75" customHeight="1">
      <c r="A498" s="847" t="s">
        <v>11226</v>
      </c>
      <c r="B498" s="848" t="s">
        <v>11227</v>
      </c>
      <c r="C498" s="848" t="s">
        <v>1843</v>
      </c>
      <c r="D498" s="848" t="s">
        <v>62</v>
      </c>
      <c r="E498" s="848" t="s">
        <v>11228</v>
      </c>
      <c r="F498" s="848" t="s">
        <v>10574</v>
      </c>
      <c r="G498" s="848" t="s">
        <v>105</v>
      </c>
      <c r="H498" s="848"/>
      <c r="I498" s="849" t="s">
        <v>2271</v>
      </c>
      <c r="J498" s="850"/>
      <c r="K498" s="850"/>
      <c r="L498" s="850"/>
      <c r="M498" s="859">
        <v>498.0</v>
      </c>
      <c r="N498" s="860" t="s">
        <v>11229</v>
      </c>
      <c r="O498" s="860" t="s">
        <v>11230</v>
      </c>
      <c r="P498" s="861">
        <v>495.0</v>
      </c>
      <c r="Q498" s="860" t="s">
        <v>10647</v>
      </c>
      <c r="R498" s="860" t="s">
        <v>75</v>
      </c>
      <c r="S498" s="855" t="s">
        <v>42</v>
      </c>
      <c r="T498" s="899" t="s">
        <v>8874</v>
      </c>
      <c r="U498" s="857" t="s">
        <v>107</v>
      </c>
      <c r="V498" s="858"/>
      <c r="W498" s="858" t="str">
        <f t="shared" si="4"/>
        <v>BARROS NORA CECILIA CON EL GIRO Hortalizas y Verduras TIENE CONTRATO VIGENTE ABANDONO / EXISTE EN EL SISTEMA GAD: si /VIGENCIA DEL CONTRATO Enero/2016 - Diciembre/2020 </v>
      </c>
    </row>
    <row r="499" ht="15.75" customHeight="1">
      <c r="A499" s="895" t="s">
        <v>1980</v>
      </c>
      <c r="B499" s="889" t="s">
        <v>1980</v>
      </c>
      <c r="C499" s="838" t="s">
        <v>1843</v>
      </c>
      <c r="D499" s="838" t="s">
        <v>62</v>
      </c>
      <c r="E499" s="838" t="s">
        <v>11231</v>
      </c>
      <c r="F499" s="838" t="s">
        <v>10574</v>
      </c>
      <c r="G499" s="838" t="s">
        <v>9567</v>
      </c>
      <c r="H499" s="889" t="s">
        <v>1980</v>
      </c>
      <c r="I499" s="839" t="s">
        <v>2271</v>
      </c>
      <c r="J499" s="850"/>
      <c r="K499" s="850"/>
      <c r="L499" s="850"/>
      <c r="M499" s="859">
        <v>499.0</v>
      </c>
      <c r="N499" s="856" t="s">
        <v>11232</v>
      </c>
      <c r="O499" s="856" t="s">
        <v>11233</v>
      </c>
      <c r="P499" s="863">
        <v>496.0</v>
      </c>
      <c r="Q499" s="856" t="s">
        <v>10647</v>
      </c>
      <c r="R499" s="856" t="s">
        <v>44</v>
      </c>
      <c r="S499" s="855" t="s">
        <v>42</v>
      </c>
      <c r="T499" s="899" t="s">
        <v>8874</v>
      </c>
      <c r="U499" s="857" t="s">
        <v>107</v>
      </c>
      <c r="V499" s="858"/>
      <c r="W499" s="858" t="str">
        <f t="shared" si="4"/>
        <v>ZORIA SUMBA BLANCA ESTELA CON EL GIRO Hortalizas y Verduras TIENE CONTRATO VIGENTE SIN NOVEDAD / EXISTE EN EL SISTEMA GAD: si /VIGENCIA DEL CONTRATO Enero/2016 - Diciembre/2020 </v>
      </c>
    </row>
    <row r="500" ht="15.75" customHeight="1">
      <c r="A500" s="847"/>
      <c r="B500" s="848"/>
      <c r="C500" s="848"/>
      <c r="D500" s="848"/>
      <c r="E500" s="848" t="s">
        <v>11234</v>
      </c>
      <c r="F500" s="848"/>
      <c r="G500" s="848"/>
      <c r="H500" s="848"/>
      <c r="I500" s="849" t="s">
        <v>2271</v>
      </c>
      <c r="J500" s="850"/>
      <c r="K500" s="850"/>
      <c r="L500" s="850"/>
      <c r="M500" s="862">
        <v>500.0</v>
      </c>
      <c r="N500" s="856" t="s">
        <v>11235</v>
      </c>
      <c r="O500" s="856" t="s">
        <v>11236</v>
      </c>
      <c r="P500" s="863">
        <v>497.0</v>
      </c>
      <c r="Q500" s="856" t="s">
        <v>10647</v>
      </c>
      <c r="R500" s="856" t="s">
        <v>44</v>
      </c>
      <c r="S500" s="855" t="s">
        <v>42</v>
      </c>
      <c r="T500" s="905">
        <v>11505.0</v>
      </c>
      <c r="U500" s="857" t="s">
        <v>107</v>
      </c>
      <c r="V500" s="858"/>
      <c r="W500" s="858" t="str">
        <f t="shared" si="4"/>
        <v>CEPEDA GUAPI MARIA PASCUALA CON EL GIRO Hortalizas y Verduras TIENE CONTRATO VIGENTE SIN NOVEDAD / EXISTE EN EL SISTEMA GAD: si /VIGENCIA DEL CONTRATO 11505 </v>
      </c>
    </row>
    <row r="501" ht="15.75" customHeight="1">
      <c r="A501" s="837" t="s">
        <v>11237</v>
      </c>
      <c r="B501" s="838" t="s">
        <v>11238</v>
      </c>
      <c r="C501" s="838" t="s">
        <v>1843</v>
      </c>
      <c r="D501" s="838" t="s">
        <v>62</v>
      </c>
      <c r="E501" s="838" t="s">
        <v>11239</v>
      </c>
      <c r="F501" s="838" t="s">
        <v>5614</v>
      </c>
      <c r="G501" s="838" t="s">
        <v>829</v>
      </c>
      <c r="H501" s="838"/>
      <c r="I501" s="839" t="s">
        <v>44</v>
      </c>
      <c r="J501" s="850"/>
      <c r="K501" s="850"/>
      <c r="L501" s="850"/>
      <c r="M501" s="859">
        <v>501.0</v>
      </c>
      <c r="N501" s="860" t="s">
        <v>11240</v>
      </c>
      <c r="O501" s="860" t="s">
        <v>11241</v>
      </c>
      <c r="P501" s="861">
        <v>498.0</v>
      </c>
      <c r="Q501" s="860" t="s">
        <v>10647</v>
      </c>
      <c r="R501" s="860" t="s">
        <v>8894</v>
      </c>
      <c r="S501" s="860" t="s">
        <v>8894</v>
      </c>
      <c r="T501" s="900" t="s">
        <v>8997</v>
      </c>
      <c r="U501" s="866" t="s">
        <v>41</v>
      </c>
      <c r="V501" s="858" t="s">
        <v>9271</v>
      </c>
      <c r="W501" s="878" t="str">
        <f t="shared" si="4"/>
        <v>SAYAY CONYA MARIA MAGDALENA  CON EL GIRO Hortalizas y Verduras TIENE CONTRATO CADUCADO vacio EXT-20769-2020 / EXISTE EN EL SISTEMA GAD: vacio EXT-20769-2020 /VIGENCIA DEL CONTRATO Diciembre/2016 - Noviembre/2018 envio papeles </v>
      </c>
    </row>
    <row r="502" ht="15.75" customHeight="1">
      <c r="A502" s="847" t="s">
        <v>11242</v>
      </c>
      <c r="B502" s="848" t="s">
        <v>11243</v>
      </c>
      <c r="C502" s="848" t="s">
        <v>1843</v>
      </c>
      <c r="D502" s="848" t="s">
        <v>62</v>
      </c>
      <c r="E502" s="848" t="s">
        <v>11244</v>
      </c>
      <c r="F502" s="848" t="s">
        <v>10574</v>
      </c>
      <c r="G502" s="848" t="s">
        <v>6460</v>
      </c>
      <c r="H502" s="848"/>
      <c r="I502" s="849" t="s">
        <v>44</v>
      </c>
      <c r="J502" s="850"/>
      <c r="K502" s="850"/>
      <c r="L502" s="850"/>
      <c r="M502" s="859">
        <v>502.0</v>
      </c>
      <c r="N502" s="860" t="s">
        <v>11245</v>
      </c>
      <c r="O502" s="860" t="s">
        <v>11245</v>
      </c>
      <c r="P502" s="861">
        <v>499.0</v>
      </c>
      <c r="Q502" s="860" t="s">
        <v>10647</v>
      </c>
      <c r="R502" s="860" t="s">
        <v>11245</v>
      </c>
      <c r="S502" s="860" t="s">
        <v>11245</v>
      </c>
      <c r="T502" s="860" t="s">
        <v>11245</v>
      </c>
      <c r="U502" s="860" t="s">
        <v>11245</v>
      </c>
      <c r="V502" s="860" t="s">
        <v>11245</v>
      </c>
      <c r="W502" s="878" t="str">
        <f t="shared" si="4"/>
        <v>RENUNCIA EXT-9265-2022 CON EL GIRO Hortalizas y Verduras TIENE CONTRATO RENUNCIA EXT-9265-2022 RENUNCIA EXT-9265-2022 / EXISTE EN EL SISTEMA GAD: RENUNCIA EXT-9265-2022 /VIGENCIA DEL CONTRATO RENUNCIA EXT-9265-2022 RENUNCIA EXT-9265-2022</v>
      </c>
    </row>
    <row r="503" ht="15.75" customHeight="1">
      <c r="A503" s="837" t="s">
        <v>11246</v>
      </c>
      <c r="B503" s="838" t="s">
        <v>11247</v>
      </c>
      <c r="C503" s="838" t="s">
        <v>1843</v>
      </c>
      <c r="D503" s="838" t="s">
        <v>62</v>
      </c>
      <c r="E503" s="838" t="s">
        <v>11248</v>
      </c>
      <c r="F503" s="838" t="s">
        <v>10574</v>
      </c>
      <c r="G503" s="838" t="s">
        <v>5655</v>
      </c>
      <c r="H503" s="838"/>
      <c r="I503" s="839" t="s">
        <v>2271</v>
      </c>
      <c r="J503" s="850"/>
      <c r="K503" s="850"/>
      <c r="L503" s="850"/>
      <c r="M503" s="862">
        <v>503.0</v>
      </c>
      <c r="N503" s="856" t="s">
        <v>11249</v>
      </c>
      <c r="O503" s="856" t="s">
        <v>11250</v>
      </c>
      <c r="P503" s="863">
        <v>500.0</v>
      </c>
      <c r="Q503" s="856" t="s">
        <v>10647</v>
      </c>
      <c r="R503" s="856" t="s">
        <v>44</v>
      </c>
      <c r="S503" s="855" t="s">
        <v>42</v>
      </c>
      <c r="T503" s="899" t="s">
        <v>10912</v>
      </c>
      <c r="U503" s="857" t="s">
        <v>107</v>
      </c>
      <c r="V503" s="858"/>
      <c r="W503" s="858" t="str">
        <f t="shared" si="4"/>
        <v>ROCANO ONCE LUIS AURELIO CON EL GIRO Hortalizas y Verduras TIENE CONTRATO VIGENTE SIN NOVEDAD / EXISTE EN EL SISTEMA GAD: si /VIGENCIA DEL CONTRATO SEP-2018-SEP-2020 </v>
      </c>
    </row>
    <row r="504" ht="15.75" customHeight="1">
      <c r="A504" s="893" t="s">
        <v>11251</v>
      </c>
      <c r="B504" s="874" t="s">
        <v>11252</v>
      </c>
      <c r="C504" s="874" t="s">
        <v>1866</v>
      </c>
      <c r="D504" s="874" t="s">
        <v>8946</v>
      </c>
      <c r="E504" s="874" t="s">
        <v>11253</v>
      </c>
      <c r="F504" s="874" t="s">
        <v>10621</v>
      </c>
      <c r="G504" s="874" t="s">
        <v>503</v>
      </c>
      <c r="H504" s="848"/>
      <c r="I504" s="849" t="s">
        <v>10867</v>
      </c>
      <c r="J504" s="850"/>
      <c r="K504" s="850"/>
      <c r="L504" s="850"/>
      <c r="M504" s="859">
        <v>504.0</v>
      </c>
      <c r="N504" s="852" t="s">
        <v>11254</v>
      </c>
      <c r="O504" s="852" t="s">
        <v>11255</v>
      </c>
      <c r="P504" s="853">
        <v>501.0</v>
      </c>
      <c r="Q504" s="852" t="s">
        <v>10647</v>
      </c>
      <c r="R504" s="852" t="s">
        <v>99</v>
      </c>
      <c r="S504" s="855" t="s">
        <v>42</v>
      </c>
      <c r="T504" s="899" t="s">
        <v>8937</v>
      </c>
      <c r="U504" s="857" t="s">
        <v>107</v>
      </c>
      <c r="V504" s="858"/>
      <c r="W504" s="858" t="str">
        <f t="shared" si="4"/>
        <v>SUCONOTA BURGUAN MARIA ANGELITA  CON EL GIRO Hortalizas y Verduras TIENE CONTRATO VIGENTE ATENDIDO POR TERCEROS / EXISTE EN EL SISTEMA GAD: si /VIGENCIA DEL CONTRATO Diciembre/2018 - Noviembre/2020 </v>
      </c>
    </row>
    <row r="505" ht="15.75" customHeight="1">
      <c r="A505" s="837" t="s">
        <v>11256</v>
      </c>
      <c r="B505" s="837" t="s">
        <v>11256</v>
      </c>
      <c r="C505" s="838" t="s">
        <v>1843</v>
      </c>
      <c r="D505" s="838" t="s">
        <v>62</v>
      </c>
      <c r="E505" s="838" t="s">
        <v>11257</v>
      </c>
      <c r="F505" s="838" t="s">
        <v>10574</v>
      </c>
      <c r="G505" s="837" t="s">
        <v>11256</v>
      </c>
      <c r="H505" s="837" t="s">
        <v>11256</v>
      </c>
      <c r="I505" s="837" t="s">
        <v>11256</v>
      </c>
      <c r="J505" s="850" t="s">
        <v>11256</v>
      </c>
      <c r="K505" s="850"/>
      <c r="L505" s="850"/>
      <c r="M505" s="859">
        <v>505.0</v>
      </c>
      <c r="N505" s="852" t="s">
        <v>11258</v>
      </c>
      <c r="O505" s="852" t="s">
        <v>11259</v>
      </c>
      <c r="P505" s="853">
        <v>502.0</v>
      </c>
      <c r="Q505" s="852" t="s">
        <v>10647</v>
      </c>
      <c r="R505" s="852" t="s">
        <v>99</v>
      </c>
      <c r="S505" s="855" t="s">
        <v>42</v>
      </c>
      <c r="T505" s="899" t="s">
        <v>8874</v>
      </c>
      <c r="U505" s="857" t="s">
        <v>107</v>
      </c>
      <c r="V505" s="858"/>
      <c r="W505" s="858" t="str">
        <f t="shared" si="4"/>
        <v>LOJA LLIVICHUZHCA ROSA ELENA CON EL GIRO Hortalizas y Verduras TIENE CONTRATO VIGENTE ATENDIDO POR TERCEROS / EXISTE EN EL SISTEMA GAD: si /VIGENCIA DEL CONTRATO Enero/2016 - Diciembre/2020 </v>
      </c>
    </row>
    <row r="506" ht="15.75" customHeight="1">
      <c r="A506" s="847" t="s">
        <v>11260</v>
      </c>
      <c r="B506" s="848" t="s">
        <v>11261</v>
      </c>
      <c r="C506" s="848" t="s">
        <v>1843</v>
      </c>
      <c r="D506" s="848" t="s">
        <v>62</v>
      </c>
      <c r="E506" s="848" t="s">
        <v>11262</v>
      </c>
      <c r="F506" s="848" t="s">
        <v>10574</v>
      </c>
      <c r="G506" s="848" t="s">
        <v>105</v>
      </c>
      <c r="H506" s="848"/>
      <c r="I506" s="849" t="s">
        <v>44</v>
      </c>
      <c r="J506" s="850"/>
      <c r="K506" s="850"/>
      <c r="L506" s="850"/>
      <c r="M506" s="859">
        <v>506.0</v>
      </c>
      <c r="N506" s="860" t="s">
        <v>11263</v>
      </c>
      <c r="O506" s="860" t="s">
        <v>11263</v>
      </c>
      <c r="P506" s="861">
        <v>503.0</v>
      </c>
      <c r="Q506" s="860" t="s">
        <v>10647</v>
      </c>
      <c r="R506" s="860" t="s">
        <v>9649</v>
      </c>
      <c r="S506" s="855" t="s">
        <v>42</v>
      </c>
      <c r="T506" s="860" t="s">
        <v>11263</v>
      </c>
      <c r="U506" s="860" t="s">
        <v>11263</v>
      </c>
      <c r="V506" s="860" t="s">
        <v>11263</v>
      </c>
      <c r="W506" s="858" t="str">
        <f t="shared" si="4"/>
        <v>fallecida EXT-2093-2022 CON EL GIRO Hortalizas y Verduras TIENE CONTRATO fallecida EXT-2093-2022 CERRADO ABANDONO / EXISTE EN EL SISTEMA GAD: si /VIGENCIA DEL CONTRATO fallecida EXT-2093-2022 fallecida EXT-2093-2022</v>
      </c>
    </row>
    <row r="507" ht="15.75" customHeight="1">
      <c r="A507" s="837" t="s">
        <v>11264</v>
      </c>
      <c r="B507" s="838" t="s">
        <v>11265</v>
      </c>
      <c r="C507" s="838" t="s">
        <v>1843</v>
      </c>
      <c r="D507" s="838" t="s">
        <v>62</v>
      </c>
      <c r="E507" s="838" t="s">
        <v>11266</v>
      </c>
      <c r="F507" s="838" t="s">
        <v>10574</v>
      </c>
      <c r="G507" s="838" t="s">
        <v>122</v>
      </c>
      <c r="H507" s="838"/>
      <c r="I507" s="839" t="s">
        <v>11267</v>
      </c>
      <c r="J507" s="850"/>
      <c r="K507" s="850"/>
      <c r="L507" s="850"/>
      <c r="M507" s="859">
        <v>507.0</v>
      </c>
      <c r="N507" s="852" t="s">
        <v>11268</v>
      </c>
      <c r="O507" s="852" t="s">
        <v>11269</v>
      </c>
      <c r="P507" s="853">
        <v>504.0</v>
      </c>
      <c r="Q507" s="852" t="s">
        <v>10647</v>
      </c>
      <c r="R507" s="852" t="s">
        <v>99</v>
      </c>
      <c r="S507" s="855" t="s">
        <v>42</v>
      </c>
      <c r="T507" s="899" t="s">
        <v>8874</v>
      </c>
      <c r="U507" s="857" t="s">
        <v>107</v>
      </c>
      <c r="V507" s="858"/>
      <c r="W507" s="858" t="str">
        <f t="shared" si="4"/>
        <v>TENESACA BACUILIMA MARIA SARA CON EL GIRO Hortalizas y Verduras TIENE CONTRATO VIGENTE ATENDIDO POR TERCEROS / EXISTE EN EL SISTEMA GAD: si /VIGENCIA DEL CONTRATO Enero/2016 - Diciembre/2020 </v>
      </c>
    </row>
    <row r="508" ht="15.75" customHeight="1">
      <c r="A508" s="847" t="s">
        <v>11270</v>
      </c>
      <c r="B508" s="848" t="s">
        <v>11271</v>
      </c>
      <c r="C508" s="848" t="s">
        <v>224</v>
      </c>
      <c r="D508" s="848" t="s">
        <v>62</v>
      </c>
      <c r="E508" s="848" t="s">
        <v>11272</v>
      </c>
      <c r="F508" s="848" t="s">
        <v>10574</v>
      </c>
      <c r="G508" s="848" t="s">
        <v>674</v>
      </c>
      <c r="H508" s="848"/>
      <c r="I508" s="849" t="s">
        <v>44</v>
      </c>
      <c r="J508" s="850"/>
      <c r="K508" s="850"/>
      <c r="L508" s="850"/>
      <c r="M508" s="859">
        <v>508.0</v>
      </c>
      <c r="N508" s="856" t="s">
        <v>11273</v>
      </c>
      <c r="O508" s="856" t="s">
        <v>11274</v>
      </c>
      <c r="P508" s="863">
        <v>505.0</v>
      </c>
      <c r="Q508" s="856" t="s">
        <v>11275</v>
      </c>
      <c r="R508" s="856" t="s">
        <v>44</v>
      </c>
      <c r="S508" s="855" t="s">
        <v>42</v>
      </c>
      <c r="T508" s="905">
        <v>44378.0</v>
      </c>
      <c r="U508" s="857" t="s">
        <v>107</v>
      </c>
      <c r="V508" s="858"/>
      <c r="W508" s="858" t="str">
        <f t="shared" si="4"/>
        <v>GUTIERREZ DUTAN JOSE ROMULO CON EL GIRO Varios TIENE CONTRATO VIGENTE SIN NOVEDAD / EXISTE EN EL SISTEMA GAD: si /VIGENCIA DEL CONTRATO 44378 </v>
      </c>
    </row>
    <row r="509" ht="15.75" customHeight="1">
      <c r="A509" s="837" t="s">
        <v>11276</v>
      </c>
      <c r="B509" s="838" t="s">
        <v>11277</v>
      </c>
      <c r="C509" s="838" t="s">
        <v>224</v>
      </c>
      <c r="D509" s="838" t="s">
        <v>62</v>
      </c>
      <c r="E509" s="838" t="s">
        <v>11278</v>
      </c>
      <c r="F509" s="838" t="s">
        <v>10574</v>
      </c>
      <c r="G509" s="838" t="s">
        <v>1473</v>
      </c>
      <c r="H509" s="838"/>
      <c r="I509" s="839" t="s">
        <v>44</v>
      </c>
      <c r="J509" s="850"/>
      <c r="K509" s="850"/>
      <c r="L509" s="850"/>
      <c r="M509" s="859">
        <v>509.0</v>
      </c>
      <c r="N509" s="856" t="s">
        <v>11279</v>
      </c>
      <c r="O509" s="856" t="s">
        <v>11280</v>
      </c>
      <c r="P509" s="863">
        <v>506.0</v>
      </c>
      <c r="Q509" s="856" t="s">
        <v>11275</v>
      </c>
      <c r="R509" s="856" t="s">
        <v>44</v>
      </c>
      <c r="S509" s="855" t="s">
        <v>42</v>
      </c>
      <c r="T509" s="899" t="s">
        <v>8874</v>
      </c>
      <c r="U509" s="857" t="s">
        <v>107</v>
      </c>
      <c r="V509" s="858"/>
      <c r="W509" s="858" t="str">
        <f t="shared" si="4"/>
        <v>QUICHIMBO SUMBA AMALIA DE JESUS CON EL GIRO Varios TIENE CONTRATO VIGENTE SIN NOVEDAD / EXISTE EN EL SISTEMA GAD: si /VIGENCIA DEL CONTRATO Enero/2016 - Diciembre/2020 </v>
      </c>
    </row>
    <row r="510" ht="15.75" customHeight="1">
      <c r="A510" s="847" t="s">
        <v>11281</v>
      </c>
      <c r="B510" s="848" t="s">
        <v>11282</v>
      </c>
      <c r="C510" s="848" t="s">
        <v>224</v>
      </c>
      <c r="D510" s="848" t="s">
        <v>62</v>
      </c>
      <c r="E510" s="848" t="s">
        <v>11283</v>
      </c>
      <c r="F510" s="848" t="s">
        <v>10574</v>
      </c>
      <c r="G510" s="848" t="s">
        <v>674</v>
      </c>
      <c r="H510" s="848"/>
      <c r="I510" s="849" t="s">
        <v>11284</v>
      </c>
      <c r="J510" s="850"/>
      <c r="K510" s="850"/>
      <c r="L510" s="850"/>
      <c r="M510" s="862">
        <v>510.0</v>
      </c>
      <c r="N510" s="856" t="s">
        <v>11285</v>
      </c>
      <c r="O510" s="856" t="s">
        <v>11285</v>
      </c>
      <c r="P510" s="863">
        <v>507.0</v>
      </c>
      <c r="Q510" s="856" t="s">
        <v>11285</v>
      </c>
      <c r="R510" s="856" t="s">
        <v>11285</v>
      </c>
      <c r="S510" s="855" t="s">
        <v>42</v>
      </c>
      <c r="T510" s="856" t="s">
        <v>11285</v>
      </c>
      <c r="U510" s="856" t="s">
        <v>11285</v>
      </c>
      <c r="V510" s="856" t="s">
        <v>11285</v>
      </c>
      <c r="W510" s="878" t="str">
        <f t="shared" si="4"/>
        <v>RENUNCIA EXT-23168-2021 CON EL GIRO RENUNCIA EXT-23168-2021 TIENE CONTRATO RENUNCIA EXT-23168-2021 RENUNCIA EXT-23168-2021 / EXISTE EN EL SISTEMA GAD: si /VIGENCIA DEL CONTRATO RENUNCIA EXT-23168-2021 RENUNCIA EXT-23168-2021</v>
      </c>
    </row>
    <row r="511" ht="15.75" customHeight="1">
      <c r="A511" s="837" t="s">
        <v>11286</v>
      </c>
      <c r="B511" s="838" t="s">
        <v>11287</v>
      </c>
      <c r="C511" s="838" t="s">
        <v>11288</v>
      </c>
      <c r="D511" s="838" t="s">
        <v>62</v>
      </c>
      <c r="E511" s="838" t="s">
        <v>11289</v>
      </c>
      <c r="F511" s="838" t="s">
        <v>10574</v>
      </c>
      <c r="G511" s="838" t="s">
        <v>11290</v>
      </c>
      <c r="H511" s="838"/>
      <c r="I511" s="839" t="s">
        <v>11291</v>
      </c>
      <c r="J511" s="850" t="s">
        <v>11292</v>
      </c>
      <c r="K511" s="850"/>
      <c r="L511" s="850"/>
      <c r="M511" s="862">
        <v>511.0</v>
      </c>
      <c r="N511" s="856" t="s">
        <v>11293</v>
      </c>
      <c r="O511" s="856" t="s">
        <v>11294</v>
      </c>
      <c r="P511" s="863">
        <v>508.0</v>
      </c>
      <c r="Q511" s="856" t="s">
        <v>11275</v>
      </c>
      <c r="R511" s="856" t="s">
        <v>44</v>
      </c>
      <c r="S511" s="855" t="s">
        <v>42</v>
      </c>
      <c r="T511" s="904">
        <v>48061.0</v>
      </c>
      <c r="U511" s="857" t="s">
        <v>107</v>
      </c>
      <c r="V511" s="858"/>
      <c r="W511" s="858" t="str">
        <f t="shared" si="4"/>
        <v>MEDINA MOROCHO ANGELA MARIA CON EL GIRO Varios TIENE CONTRATO VIGENTE SIN NOVEDAD / EXISTE EN EL SISTEMA GAD: si /VIGENCIA DEL CONTRATO 48061 </v>
      </c>
    </row>
    <row r="512" ht="15.75" customHeight="1">
      <c r="A512" s="847" t="s">
        <v>11295</v>
      </c>
      <c r="B512" s="848" t="s">
        <v>11296</v>
      </c>
      <c r="C512" s="848" t="s">
        <v>224</v>
      </c>
      <c r="D512" s="848" t="s">
        <v>62</v>
      </c>
      <c r="E512" s="848" t="s">
        <v>11297</v>
      </c>
      <c r="F512" s="848" t="s">
        <v>10574</v>
      </c>
      <c r="G512" s="583" t="s">
        <v>11298</v>
      </c>
      <c r="H512" s="583" t="s">
        <v>11298</v>
      </c>
      <c r="I512" s="849" t="s">
        <v>11299</v>
      </c>
      <c r="J512" s="894"/>
      <c r="K512" s="894"/>
      <c r="L512" s="894"/>
      <c r="M512" s="851">
        <v>512.0</v>
      </c>
      <c r="N512" s="927" t="s">
        <v>11300</v>
      </c>
      <c r="O512" s="927" t="s">
        <v>4997</v>
      </c>
      <c r="P512" s="928">
        <v>509.0</v>
      </c>
      <c r="Q512" s="927" t="s">
        <v>11275</v>
      </c>
      <c r="R512" s="927" t="s">
        <v>11301</v>
      </c>
      <c r="S512" s="855" t="s">
        <v>42</v>
      </c>
      <c r="T512" s="899" t="s">
        <v>8874</v>
      </c>
      <c r="U512" s="857" t="s">
        <v>107</v>
      </c>
      <c r="V512" s="858"/>
      <c r="W512" s="858" t="str">
        <f t="shared" si="4"/>
        <v>REVILLA BUESTAN MERCEDES CON EL GIRO Varios TIENE CONTRATO VIGENTE SOLO ATIENDE LOS JUEVES Y DOMINGO / EXISTE EN EL SISTEMA GAD: si /VIGENCIA DEL CONTRATO Enero/2016 - Diciembre/2020 </v>
      </c>
    </row>
    <row r="513" ht="15.75" customHeight="1">
      <c r="A513" s="837" t="s">
        <v>11302</v>
      </c>
      <c r="B513" s="838" t="s">
        <v>11303</v>
      </c>
      <c r="C513" s="838" t="s">
        <v>1801</v>
      </c>
      <c r="D513" s="838" t="s">
        <v>62</v>
      </c>
      <c r="E513" s="838" t="s">
        <v>11304</v>
      </c>
      <c r="F513" s="838" t="s">
        <v>10574</v>
      </c>
      <c r="G513" s="838" t="s">
        <v>122</v>
      </c>
      <c r="H513" s="838"/>
      <c r="I513" s="839" t="s">
        <v>8823</v>
      </c>
      <c r="J513" s="850"/>
      <c r="K513" s="850"/>
      <c r="L513" s="850"/>
      <c r="M513" s="859">
        <v>513.0</v>
      </c>
      <c r="N513" s="860" t="s">
        <v>11305</v>
      </c>
      <c r="O513" s="860" t="s">
        <v>11306</v>
      </c>
      <c r="P513" s="861">
        <v>510.0</v>
      </c>
      <c r="Q513" s="860" t="s">
        <v>11307</v>
      </c>
      <c r="R513" s="860" t="s">
        <v>5437</v>
      </c>
      <c r="S513" s="855" t="s">
        <v>42</v>
      </c>
      <c r="T513" s="913">
        <v>11330.0</v>
      </c>
      <c r="U513" s="857" t="s">
        <v>107</v>
      </c>
      <c r="V513" s="858" t="s">
        <v>11308</v>
      </c>
      <c r="W513" s="858" t="str">
        <f t="shared" si="4"/>
        <v>CRIOLLO OCHOA MERCEDES CRISTINA CON EL GIRO Cereales TIENE CONTRATO VIGENTE CERRADO / EXISTE EN EL SISTEMA GAD: si /VIGENCIA DEL CONTRATO 11330 contrato vigente</v>
      </c>
    </row>
    <row r="514" ht="15.75" customHeight="1">
      <c r="A514" s="847" t="s">
        <v>11309</v>
      </c>
      <c r="B514" s="848" t="s">
        <v>11310</v>
      </c>
      <c r="C514" s="848" t="s">
        <v>3919</v>
      </c>
      <c r="D514" s="848" t="s">
        <v>62</v>
      </c>
      <c r="E514" s="848" t="s">
        <v>11311</v>
      </c>
      <c r="F514" s="848" t="s">
        <v>10574</v>
      </c>
      <c r="G514" s="848" t="s">
        <v>8871</v>
      </c>
      <c r="H514" s="848" t="s">
        <v>11312</v>
      </c>
      <c r="I514" s="849" t="s">
        <v>11313</v>
      </c>
      <c r="J514" s="850" t="s">
        <v>11314</v>
      </c>
      <c r="K514" s="850"/>
      <c r="L514" s="850"/>
      <c r="M514" s="859">
        <v>514.0</v>
      </c>
      <c r="N514" s="856" t="s">
        <v>11315</v>
      </c>
      <c r="O514" s="856" t="s">
        <v>11316</v>
      </c>
      <c r="P514" s="863">
        <v>511.0</v>
      </c>
      <c r="Q514" s="856" t="s">
        <v>11317</v>
      </c>
      <c r="R514" s="856" t="s">
        <v>44</v>
      </c>
      <c r="S514" s="855" t="s">
        <v>42</v>
      </c>
      <c r="T514" s="900" t="s">
        <v>8997</v>
      </c>
      <c r="U514" s="866" t="s">
        <v>41</v>
      </c>
      <c r="V514" s="858"/>
      <c r="W514" s="858" t="str">
        <f t="shared" si="4"/>
        <v>SARMIENTO MOGROVEJO LUIS ALBERTO CON EL GIRO Dulces  TIENE CONTRATO CADUCADO SIN NOVEDAD / EXISTE EN EL SISTEMA GAD: si /VIGENCIA DEL CONTRATO Diciembre/2016 - Noviembre/2018 </v>
      </c>
    </row>
    <row r="515" ht="15.75" customHeight="1">
      <c r="A515" s="837" t="s">
        <v>11318</v>
      </c>
      <c r="B515" s="838" t="s">
        <v>11319</v>
      </c>
      <c r="C515" s="838" t="s">
        <v>224</v>
      </c>
      <c r="D515" s="838" t="s">
        <v>62</v>
      </c>
      <c r="E515" s="838" t="s">
        <v>11320</v>
      </c>
      <c r="F515" s="838" t="s">
        <v>11321</v>
      </c>
      <c r="G515" s="838" t="s">
        <v>11322</v>
      </c>
      <c r="H515" s="838"/>
      <c r="I515" s="839" t="s">
        <v>2271</v>
      </c>
      <c r="J515" s="850"/>
      <c r="K515" s="850"/>
      <c r="L515" s="850"/>
      <c r="M515" s="859">
        <v>515.0</v>
      </c>
      <c r="N515" s="852" t="s">
        <v>11323</v>
      </c>
      <c r="O515" s="852" t="s">
        <v>11324</v>
      </c>
      <c r="P515" s="853">
        <v>512.0</v>
      </c>
      <c r="Q515" s="852" t="s">
        <v>11275</v>
      </c>
      <c r="R515" s="852" t="s">
        <v>99</v>
      </c>
      <c r="S515" s="855" t="s">
        <v>42</v>
      </c>
      <c r="T515" s="899" t="s">
        <v>8874</v>
      </c>
      <c r="U515" s="857" t="s">
        <v>107</v>
      </c>
      <c r="V515" s="858"/>
      <c r="W515" s="858" t="str">
        <f t="shared" si="4"/>
        <v>GUAMAN CHALAN CARLOS ALFONSO CON EL GIRO Varios TIENE CONTRATO VIGENTE ATENDIDO POR TERCEROS / EXISTE EN EL SISTEMA GAD: si /VIGENCIA DEL CONTRATO Enero/2016 - Diciembre/2020 </v>
      </c>
    </row>
    <row r="516" ht="15.75" customHeight="1">
      <c r="A516" s="847" t="s">
        <v>11325</v>
      </c>
      <c r="B516" s="848" t="s">
        <v>11326</v>
      </c>
      <c r="C516" s="848" t="s">
        <v>224</v>
      </c>
      <c r="D516" s="848" t="s">
        <v>62</v>
      </c>
      <c r="E516" s="848" t="s">
        <v>11327</v>
      </c>
      <c r="F516" s="848" t="s">
        <v>673</v>
      </c>
      <c r="G516" s="848" t="s">
        <v>674</v>
      </c>
      <c r="H516" s="848"/>
      <c r="I516" s="849" t="s">
        <v>10500</v>
      </c>
      <c r="J516" s="947"/>
      <c r="K516" s="947"/>
      <c r="L516" s="947"/>
      <c r="M516" s="859">
        <v>516.0</v>
      </c>
      <c r="N516" s="860" t="s">
        <v>11328</v>
      </c>
      <c r="O516" s="860" t="s">
        <v>11329</v>
      </c>
      <c r="P516" s="861">
        <v>513.0</v>
      </c>
      <c r="Q516" s="860" t="s">
        <v>11275</v>
      </c>
      <c r="R516" s="860" t="s">
        <v>9649</v>
      </c>
      <c r="S516" s="855" t="s">
        <v>42</v>
      </c>
      <c r="T516" s="899" t="s">
        <v>8874</v>
      </c>
      <c r="U516" s="857" t="s">
        <v>107</v>
      </c>
      <c r="V516" s="858"/>
      <c r="W516" s="858" t="str">
        <f t="shared" si="4"/>
        <v>ALVAREZ PACHECO MARIA OLIVA CON EL GIRO Varios TIENE CONTRATO VIGENTE CERRADO ABANDONO / EXISTE EN EL SISTEMA GAD: si /VIGENCIA DEL CONTRATO Enero/2016 - Diciembre/2020 </v>
      </c>
    </row>
    <row r="517" ht="15.75" customHeight="1">
      <c r="A517" s="837" t="s">
        <v>11330</v>
      </c>
      <c r="B517" s="838" t="s">
        <v>11331</v>
      </c>
      <c r="C517" s="838" t="s">
        <v>7854</v>
      </c>
      <c r="D517" s="838" t="s">
        <v>62</v>
      </c>
      <c r="E517" s="838" t="s">
        <v>11332</v>
      </c>
      <c r="F517" s="838" t="s">
        <v>11321</v>
      </c>
      <c r="G517" s="838" t="s">
        <v>122</v>
      </c>
      <c r="H517" s="838" t="s">
        <v>11333</v>
      </c>
      <c r="I517" s="839" t="s">
        <v>11334</v>
      </c>
      <c r="J517" s="948"/>
      <c r="K517" s="948"/>
      <c r="L517" s="948"/>
      <c r="M517" s="859">
        <v>517.0</v>
      </c>
      <c r="N517" s="852" t="s">
        <v>11335</v>
      </c>
      <c r="O517" s="852" t="s">
        <v>11336</v>
      </c>
      <c r="P517" s="853">
        <v>514.0</v>
      </c>
      <c r="Q517" s="852" t="s">
        <v>11275</v>
      </c>
      <c r="R517" s="852" t="s">
        <v>99</v>
      </c>
      <c r="S517" s="855" t="s">
        <v>42</v>
      </c>
      <c r="T517" s="899" t="s">
        <v>8874</v>
      </c>
      <c r="U517" s="857" t="s">
        <v>107</v>
      </c>
      <c r="V517" s="858"/>
      <c r="W517" s="858" t="str">
        <f t="shared" si="4"/>
        <v>ARTEAGA AYAVACA ANGEL RODRIGO CON EL GIRO Varios TIENE CONTRATO VIGENTE ATENDIDO POR TERCEROS / EXISTE EN EL SISTEMA GAD: si /VIGENCIA DEL CONTRATO Enero/2016 - Diciembre/2020 </v>
      </c>
    </row>
    <row r="518" ht="15.75" customHeight="1">
      <c r="A518" s="847" t="s">
        <v>11337</v>
      </c>
      <c r="B518" s="848" t="s">
        <v>11338</v>
      </c>
      <c r="C518" s="848" t="s">
        <v>11339</v>
      </c>
      <c r="D518" s="848" t="s">
        <v>62</v>
      </c>
      <c r="E518" s="848" t="s">
        <v>11340</v>
      </c>
      <c r="F518" s="848" t="s">
        <v>11321</v>
      </c>
      <c r="G518" s="848" t="s">
        <v>6765</v>
      </c>
      <c r="H518" s="848"/>
      <c r="I518" s="849" t="s">
        <v>11291</v>
      </c>
      <c r="J518" s="850"/>
      <c r="K518" s="850"/>
      <c r="L518" s="850"/>
      <c r="M518" s="859">
        <v>518.0</v>
      </c>
      <c r="N518" s="860" t="s">
        <v>11341</v>
      </c>
      <c r="O518" s="860" t="s">
        <v>11342</v>
      </c>
      <c r="P518" s="861">
        <v>515.0</v>
      </c>
      <c r="Q518" s="860" t="s">
        <v>11343</v>
      </c>
      <c r="R518" s="860" t="s">
        <v>11344</v>
      </c>
      <c r="S518" s="855" t="s">
        <v>42</v>
      </c>
      <c r="T518" s="899" t="s">
        <v>8874</v>
      </c>
      <c r="U518" s="857" t="s">
        <v>107</v>
      </c>
      <c r="V518" s="858"/>
      <c r="W518" s="858" t="str">
        <f t="shared" si="4"/>
        <v>QUILLI RUMIPULLA MARTHA MERCEDES CON EL GIRO Refrescos, Morochos y Café TIENE CONTRATO VIGENTE ABANDONO POR DOS SEMANAS / EXISTE EN EL SISTEMA GAD: si /VIGENCIA DEL CONTRATO Enero/2016 - Diciembre/2020 </v>
      </c>
    </row>
    <row r="519" ht="15.75" customHeight="1">
      <c r="A519" s="837" t="s">
        <v>11345</v>
      </c>
      <c r="B519" s="838" t="s">
        <v>11346</v>
      </c>
      <c r="C519" s="838" t="s">
        <v>1427</v>
      </c>
      <c r="D519" s="838" t="s">
        <v>62</v>
      </c>
      <c r="E519" s="838" t="s">
        <v>11347</v>
      </c>
      <c r="F519" s="838" t="s">
        <v>5422</v>
      </c>
      <c r="G519" s="838" t="s">
        <v>5655</v>
      </c>
      <c r="H519" s="838"/>
      <c r="I519" s="839" t="s">
        <v>11348</v>
      </c>
      <c r="J519" s="850"/>
      <c r="K519" s="850"/>
      <c r="L519" s="850"/>
      <c r="M519" s="859">
        <v>519.0</v>
      </c>
      <c r="N519" s="852" t="s">
        <v>11349</v>
      </c>
      <c r="O519" s="852" t="s">
        <v>11350</v>
      </c>
      <c r="P519" s="853">
        <v>516.0</v>
      </c>
      <c r="Q519" s="852" t="s">
        <v>11343</v>
      </c>
      <c r="R519" s="852" t="s">
        <v>99</v>
      </c>
      <c r="S519" s="855" t="s">
        <v>42</v>
      </c>
      <c r="T519" s="904">
        <v>44409.0</v>
      </c>
      <c r="U519" s="857" t="s">
        <v>107</v>
      </c>
      <c r="V519" s="858"/>
      <c r="W519" s="858" t="str">
        <f t="shared" si="4"/>
        <v>GUAMAN CHAIFAN BLANCA ESPERANZA CON EL GIRO Refrescos, Morochos y Café TIENE CONTRATO VIGENTE ATENDIDO POR TERCEROS / EXISTE EN EL SISTEMA GAD: si /VIGENCIA DEL CONTRATO 44409 </v>
      </c>
    </row>
    <row r="520" ht="15.75" customHeight="1">
      <c r="A520" s="847" t="s">
        <v>11351</v>
      </c>
      <c r="B520" s="848" t="s">
        <v>11352</v>
      </c>
      <c r="C520" s="848" t="s">
        <v>1427</v>
      </c>
      <c r="D520" s="848" t="s">
        <v>62</v>
      </c>
      <c r="E520" s="848" t="s">
        <v>11353</v>
      </c>
      <c r="F520" s="848" t="s">
        <v>10896</v>
      </c>
      <c r="G520" s="848" t="s">
        <v>9174</v>
      </c>
      <c r="H520" s="848"/>
      <c r="I520" s="849" t="s">
        <v>44</v>
      </c>
      <c r="J520" s="850"/>
      <c r="K520" s="850"/>
      <c r="L520" s="850"/>
      <c r="M520" s="859">
        <v>520.0</v>
      </c>
      <c r="N520" s="852" t="s">
        <v>11354</v>
      </c>
      <c r="O520" s="852" t="s">
        <v>11355</v>
      </c>
      <c r="P520" s="853">
        <v>517.0</v>
      </c>
      <c r="Q520" s="852" t="s">
        <v>11343</v>
      </c>
      <c r="R520" s="852" t="s">
        <v>99</v>
      </c>
      <c r="S520" s="855" t="s">
        <v>42</v>
      </c>
      <c r="T520" s="900" t="s">
        <v>9070</v>
      </c>
      <c r="U520" s="866" t="s">
        <v>41</v>
      </c>
      <c r="V520" s="858" t="s">
        <v>6835</v>
      </c>
      <c r="W520" s="858" t="str">
        <f t="shared" si="4"/>
        <v>MOROCHO CARCHI CLARA INES CON EL GIRO Refrescos, Morochos y Café TIENE CONTRATO CADUCADO ATENDIDO POR TERCEROS / EXISTE EN EL SISTEMA GAD: si /VIGENCIA DEL CONTRATO Julio/2016 - Junio/2018 libre</v>
      </c>
    </row>
    <row r="521" ht="15.75" customHeight="1">
      <c r="A521" s="837" t="s">
        <v>11356</v>
      </c>
      <c r="B521" s="838" t="s">
        <v>11357</v>
      </c>
      <c r="C521" s="838" t="s">
        <v>1427</v>
      </c>
      <c r="D521" s="838" t="s">
        <v>62</v>
      </c>
      <c r="E521" s="838" t="s">
        <v>11358</v>
      </c>
      <c r="F521" s="838" t="s">
        <v>11321</v>
      </c>
      <c r="G521" s="838" t="s">
        <v>105</v>
      </c>
      <c r="H521" s="838"/>
      <c r="I521" s="839" t="s">
        <v>44</v>
      </c>
      <c r="J521" s="850"/>
      <c r="K521" s="850"/>
      <c r="L521" s="850"/>
      <c r="M521" s="851">
        <v>521.0</v>
      </c>
      <c r="N521" s="852" t="s">
        <v>11359</v>
      </c>
      <c r="O521" s="852" t="s">
        <v>11360</v>
      </c>
      <c r="P521" s="853">
        <v>518.0</v>
      </c>
      <c r="Q521" s="852" t="s">
        <v>11343</v>
      </c>
      <c r="R521" s="852" t="s">
        <v>99</v>
      </c>
      <c r="S521" s="855" t="s">
        <v>42</v>
      </c>
      <c r="T521" s="900" t="s">
        <v>11361</v>
      </c>
      <c r="U521" s="866" t="s">
        <v>41</v>
      </c>
      <c r="V521" s="858"/>
      <c r="W521" s="858" t="str">
        <f t="shared" si="4"/>
        <v>AGUILAR ANDRADE ZOILA ROSA CON EL GIRO Refrescos, Morochos y Café TIENE CONTRATO CADUCADO ATENDIDO POR TERCEROS / EXISTE EN EL SISTEMA GAD: si /VIGENCIA DEL CONTRATO Noviembre/2017 - Octubre/2019 </v>
      </c>
    </row>
    <row r="522" ht="15.75" customHeight="1">
      <c r="A522" s="847" t="s">
        <v>11362</v>
      </c>
      <c r="B522" s="848" t="s">
        <v>11363</v>
      </c>
      <c r="C522" s="848" t="s">
        <v>1427</v>
      </c>
      <c r="D522" s="848" t="s">
        <v>62</v>
      </c>
      <c r="E522" s="848" t="s">
        <v>11364</v>
      </c>
      <c r="F522" s="848" t="s">
        <v>5422</v>
      </c>
      <c r="G522" s="848" t="s">
        <v>6460</v>
      </c>
      <c r="H522" s="848"/>
      <c r="I522" s="849" t="s">
        <v>10867</v>
      </c>
      <c r="J522" s="850"/>
      <c r="K522" s="850"/>
      <c r="L522" s="850"/>
      <c r="M522" s="851">
        <v>522.0</v>
      </c>
      <c r="N522" s="852" t="s">
        <v>11365</v>
      </c>
      <c r="O522" s="852" t="s">
        <v>11366</v>
      </c>
      <c r="P522" s="853">
        <v>519.0</v>
      </c>
      <c r="Q522" s="852" t="s">
        <v>11343</v>
      </c>
      <c r="R522" s="852" t="s">
        <v>99</v>
      </c>
      <c r="S522" s="855" t="s">
        <v>42</v>
      </c>
      <c r="T522" s="899" t="s">
        <v>9539</v>
      </c>
      <c r="U522" s="857" t="s">
        <v>107</v>
      </c>
      <c r="V522" s="858"/>
      <c r="W522" s="858" t="str">
        <f t="shared" si="4"/>
        <v>AGUILAR ANDRADE CARMEN BEATRIZ CON EL GIRO Refrescos, Morochos y Café TIENE CONTRATO VIGENTE ATENDIDO POR TERCEROS / EXISTE EN EL SISTEMA GAD: si /VIGENCIA DEL CONTRATO JUL-2018-JUL-2020 </v>
      </c>
    </row>
    <row r="523" ht="15.75" customHeight="1">
      <c r="A523" s="837" t="s">
        <v>11367</v>
      </c>
      <c r="B523" s="838" t="s">
        <v>11368</v>
      </c>
      <c r="C523" s="838" t="s">
        <v>1427</v>
      </c>
      <c r="D523" s="838" t="s">
        <v>62</v>
      </c>
      <c r="E523" s="838" t="s">
        <v>11369</v>
      </c>
      <c r="F523" s="838" t="s">
        <v>11321</v>
      </c>
      <c r="G523" s="838" t="s">
        <v>337</v>
      </c>
      <c r="H523" s="838"/>
      <c r="I523" s="839" t="s">
        <v>10867</v>
      </c>
      <c r="J523" s="850" t="s">
        <v>11370</v>
      </c>
      <c r="K523" s="850"/>
      <c r="L523" s="850"/>
      <c r="M523" s="876">
        <v>523.0</v>
      </c>
      <c r="N523" s="852" t="s">
        <v>11371</v>
      </c>
      <c r="O523" s="852" t="s">
        <v>11372</v>
      </c>
      <c r="P523" s="853">
        <v>520.0</v>
      </c>
      <c r="Q523" s="852" t="s">
        <v>11343</v>
      </c>
      <c r="R523" s="852" t="s">
        <v>11373</v>
      </c>
      <c r="S523" s="855" t="s">
        <v>42</v>
      </c>
      <c r="T523" s="899" t="s">
        <v>8874</v>
      </c>
      <c r="U523" s="857" t="s">
        <v>107</v>
      </c>
      <c r="V523" s="858"/>
      <c r="W523" s="858" t="str">
        <f t="shared" si="4"/>
        <v>BACUILIMA ALVARES MARIA ROSARIO CON EL GIRO Refrescos, Morochos y Café TIENE CONTRATO VIGENTE EN TRAMITE CONCESIÒN 11069-2019 / EXISTE EN EL SISTEMA GAD: si /VIGENCIA DEL CONTRATO Enero/2016 - Diciembre/2020 </v>
      </c>
    </row>
    <row r="524" ht="15.75" customHeight="1">
      <c r="A524" s="847" t="s">
        <v>11374</v>
      </c>
      <c r="B524" s="848" t="s">
        <v>11375</v>
      </c>
      <c r="C524" s="848" t="s">
        <v>1427</v>
      </c>
      <c r="D524" s="848" t="s">
        <v>62</v>
      </c>
      <c r="E524" s="848" t="s">
        <v>11376</v>
      </c>
      <c r="F524" s="848" t="s">
        <v>11321</v>
      </c>
      <c r="G524" s="848" t="s">
        <v>944</v>
      </c>
      <c r="H524" s="848"/>
      <c r="I524" s="849" t="s">
        <v>44</v>
      </c>
      <c r="J524" s="840"/>
      <c r="K524" s="840"/>
      <c r="L524" s="840"/>
      <c r="M524" s="862">
        <v>524.0</v>
      </c>
      <c r="N524" s="856" t="s">
        <v>11377</v>
      </c>
      <c r="O524" s="856" t="s">
        <v>11378</v>
      </c>
      <c r="P524" s="863">
        <v>521.0</v>
      </c>
      <c r="Q524" s="856" t="s">
        <v>11343</v>
      </c>
      <c r="R524" s="856" t="s">
        <v>44</v>
      </c>
      <c r="S524" s="855" t="s">
        <v>42</v>
      </c>
      <c r="T524" s="904">
        <v>48030.0</v>
      </c>
      <c r="U524" s="857" t="s">
        <v>107</v>
      </c>
      <c r="V524" s="858"/>
      <c r="W524" s="858" t="str">
        <f t="shared" si="4"/>
        <v>TENESACA ASTUDILLO ROSA MARIANA CON EL GIRO Refrescos, Morochos y Café TIENE CONTRATO VIGENTE SIN NOVEDAD / EXISTE EN EL SISTEMA GAD: si /VIGENCIA DEL CONTRATO 48030 </v>
      </c>
    </row>
    <row r="525" ht="15.75" customHeight="1">
      <c r="A525" s="837" t="s">
        <v>11379</v>
      </c>
      <c r="B525" s="838" t="s">
        <v>11380</v>
      </c>
      <c r="C525" s="838" t="s">
        <v>1427</v>
      </c>
      <c r="D525" s="838" t="s">
        <v>62</v>
      </c>
      <c r="E525" s="838" t="s">
        <v>11381</v>
      </c>
      <c r="F525" s="838" t="s">
        <v>5641</v>
      </c>
      <c r="G525" s="838" t="s">
        <v>122</v>
      </c>
      <c r="H525" s="838"/>
      <c r="I525" s="839" t="s">
        <v>11382</v>
      </c>
      <c r="J525" s="850"/>
      <c r="K525" s="850"/>
      <c r="L525" s="850"/>
      <c r="M525" s="862">
        <v>525.0</v>
      </c>
      <c r="N525" s="856" t="s">
        <v>11383</v>
      </c>
      <c r="O525" s="856" t="s">
        <v>11384</v>
      </c>
      <c r="P525" s="863">
        <v>522.0</v>
      </c>
      <c r="Q525" s="856" t="s">
        <v>11343</v>
      </c>
      <c r="R525" s="856" t="s">
        <v>44</v>
      </c>
      <c r="S525" s="855" t="s">
        <v>42</v>
      </c>
      <c r="T525" s="899" t="s">
        <v>10249</v>
      </c>
      <c r="U525" s="857" t="s">
        <v>107</v>
      </c>
      <c r="V525" s="858"/>
      <c r="W525" s="858" t="str">
        <f t="shared" si="4"/>
        <v>PONSE VILLAVICENCIO MARIA LUISA CON EL GIRO Refrescos, Morochos y Café TIENE CONTRATO VIGENTE SIN NOVEDAD / EXISTE EN EL SISTEMA GAD: si /VIGENCIA DEL CONTRATO abr-2018-abr-2020 </v>
      </c>
    </row>
    <row r="526" ht="15.75" customHeight="1">
      <c r="A526" s="847" t="s">
        <v>11385</v>
      </c>
      <c r="B526" s="848" t="s">
        <v>11386</v>
      </c>
      <c r="C526" s="848" t="s">
        <v>1427</v>
      </c>
      <c r="D526" s="848" t="s">
        <v>62</v>
      </c>
      <c r="E526" s="848" t="s">
        <v>11387</v>
      </c>
      <c r="F526" s="848" t="s">
        <v>5641</v>
      </c>
      <c r="G526" s="848" t="s">
        <v>6460</v>
      </c>
      <c r="H526" s="848"/>
      <c r="I526" s="849" t="s">
        <v>11388</v>
      </c>
      <c r="J526" s="850"/>
      <c r="K526" s="850"/>
      <c r="L526" s="850"/>
      <c r="M526" s="862">
        <v>526.0</v>
      </c>
      <c r="N526" s="949" t="s">
        <v>11389</v>
      </c>
      <c r="O526" s="856" t="s">
        <v>11390</v>
      </c>
      <c r="P526" s="863">
        <v>523.0</v>
      </c>
      <c r="Q526" s="856" t="s">
        <v>11343</v>
      </c>
      <c r="R526" s="856" t="s">
        <v>44</v>
      </c>
      <c r="S526" s="855" t="s">
        <v>42</v>
      </c>
      <c r="T526" s="899" t="s">
        <v>8874</v>
      </c>
      <c r="U526" s="857" t="s">
        <v>107</v>
      </c>
      <c r="V526" s="858"/>
      <c r="W526" s="858" t="str">
        <f t="shared" si="4"/>
        <v>CARCHI MOROCHO ESTHER BOLIVIA CON EL GIRO Refrescos, Morochos y Café TIENE CONTRATO VIGENTE SIN NOVEDAD / EXISTE EN EL SISTEMA GAD: si /VIGENCIA DEL CONTRATO Enero/2016 - Diciembre/2020 </v>
      </c>
    </row>
    <row r="527" ht="15.75" customHeight="1">
      <c r="A527" s="837" t="s">
        <v>11391</v>
      </c>
      <c r="B527" s="838" t="s">
        <v>11392</v>
      </c>
      <c r="C527" s="838" t="s">
        <v>1427</v>
      </c>
      <c r="D527" s="838" t="s">
        <v>62</v>
      </c>
      <c r="E527" s="838" t="s">
        <v>11393</v>
      </c>
      <c r="F527" s="838" t="s">
        <v>11321</v>
      </c>
      <c r="G527" s="838" t="s">
        <v>36</v>
      </c>
      <c r="H527" s="838"/>
      <c r="I527" s="839" t="s">
        <v>44</v>
      </c>
      <c r="J527" s="850"/>
      <c r="K527" s="850"/>
      <c r="L527" s="850"/>
      <c r="M527" s="859">
        <v>527.0</v>
      </c>
      <c r="N527" s="852" t="s">
        <v>11394</v>
      </c>
      <c r="O527" s="852" t="s">
        <v>11395</v>
      </c>
      <c r="P527" s="853">
        <v>524.0</v>
      </c>
      <c r="Q527" s="852" t="s">
        <v>11343</v>
      </c>
      <c r="R527" s="852" t="s">
        <v>99</v>
      </c>
      <c r="S527" s="855" t="s">
        <v>42</v>
      </c>
      <c r="T527" s="899" t="s">
        <v>8874</v>
      </c>
      <c r="U527" s="857" t="s">
        <v>107</v>
      </c>
      <c r="V527" s="858"/>
      <c r="W527" s="858" t="str">
        <f t="shared" si="4"/>
        <v>CAJAMARCA LOJA LAURA MARIA CON EL GIRO Refrescos, Morochos y Café TIENE CONTRATO VIGENTE ATENDIDO POR TERCEROS / EXISTE EN EL SISTEMA GAD: si /VIGENCIA DEL CONTRATO Enero/2016 - Diciembre/2020 </v>
      </c>
    </row>
    <row r="528" ht="15.75" customHeight="1">
      <c r="A528" s="847" t="s">
        <v>11396</v>
      </c>
      <c r="B528" s="848" t="s">
        <v>11397</v>
      </c>
      <c r="C528" s="848" t="s">
        <v>1427</v>
      </c>
      <c r="D528" s="848" t="s">
        <v>62</v>
      </c>
      <c r="E528" s="848" t="s">
        <v>11398</v>
      </c>
      <c r="F528" s="848" t="s">
        <v>5641</v>
      </c>
      <c r="G528" s="848" t="s">
        <v>912</v>
      </c>
      <c r="H528" s="848"/>
      <c r="I528" s="849" t="s">
        <v>44</v>
      </c>
      <c r="J528" s="950" t="s">
        <v>11399</v>
      </c>
      <c r="K528" s="894"/>
      <c r="L528" s="894"/>
      <c r="M528" s="862">
        <v>528.0</v>
      </c>
      <c r="N528" s="856" t="s">
        <v>11400</v>
      </c>
      <c r="O528" s="856" t="s">
        <v>11401</v>
      </c>
      <c r="P528" s="863">
        <v>525.0</v>
      </c>
      <c r="Q528" s="856" t="s">
        <v>11343</v>
      </c>
      <c r="R528" s="856" t="s">
        <v>44</v>
      </c>
      <c r="S528" s="855" t="s">
        <v>42</v>
      </c>
      <c r="T528" s="899" t="s">
        <v>11402</v>
      </c>
      <c r="U528" s="857" t="s">
        <v>107</v>
      </c>
      <c r="V528" s="858"/>
      <c r="W528" s="858" t="str">
        <f t="shared" si="4"/>
        <v>BARBA ESPARZA SONIA PATRICIA CON EL GIRO Refrescos, Morochos y Café TIENE CONTRATO VIGENTE SIN NOVEDAD / EXISTE EN EL SISTEMA GAD: si /VIGENCIA DEL CONTRATO Marzo/2018 - Febrero2020 </v>
      </c>
    </row>
    <row r="529" ht="15.75" customHeight="1">
      <c r="A529" s="837" t="s">
        <v>11403</v>
      </c>
      <c r="B529" s="838" t="s">
        <v>11404</v>
      </c>
      <c r="C529" s="838" t="s">
        <v>1427</v>
      </c>
      <c r="D529" s="838" t="s">
        <v>62</v>
      </c>
      <c r="E529" s="838" t="s">
        <v>11405</v>
      </c>
      <c r="F529" s="838" t="s">
        <v>11321</v>
      </c>
      <c r="G529" s="838" t="s">
        <v>8871</v>
      </c>
      <c r="H529" s="838"/>
      <c r="I529" s="839" t="s">
        <v>10867</v>
      </c>
      <c r="J529" s="951"/>
      <c r="K529" s="951"/>
      <c r="L529" s="951"/>
      <c r="M529" s="868">
        <v>529.0</v>
      </c>
      <c r="N529" s="852" t="s">
        <v>11406</v>
      </c>
      <c r="O529" s="852" t="s">
        <v>11407</v>
      </c>
      <c r="P529" s="853">
        <v>526.0</v>
      </c>
      <c r="Q529" s="852" t="s">
        <v>11343</v>
      </c>
      <c r="R529" s="852" t="s">
        <v>99</v>
      </c>
      <c r="S529" s="855" t="s">
        <v>42</v>
      </c>
      <c r="T529" s="899" t="s">
        <v>11402</v>
      </c>
      <c r="U529" s="857" t="s">
        <v>107</v>
      </c>
      <c r="V529" s="858"/>
      <c r="W529" s="858" t="str">
        <f t="shared" si="4"/>
        <v>BRITO AYAVACA MANUEL ROGELIO CON EL GIRO Refrescos, Morochos y Café TIENE CONTRATO VIGENTE ATENDIDO POR TERCEROS / EXISTE EN EL SISTEMA GAD: si /VIGENCIA DEL CONTRATO Marzo/2018 - Febrero2020 </v>
      </c>
    </row>
    <row r="530" ht="15.75" customHeight="1">
      <c r="A530" s="847" t="s">
        <v>11408</v>
      </c>
      <c r="B530" s="848" t="s">
        <v>11409</v>
      </c>
      <c r="C530" s="848" t="s">
        <v>1427</v>
      </c>
      <c r="D530" s="848" t="s">
        <v>62</v>
      </c>
      <c r="E530" s="848" t="s">
        <v>11410</v>
      </c>
      <c r="F530" s="848" t="s">
        <v>11321</v>
      </c>
      <c r="G530" s="848" t="s">
        <v>5655</v>
      </c>
      <c r="H530" s="848"/>
      <c r="I530" s="849" t="s">
        <v>10921</v>
      </c>
      <c r="J530" s="850"/>
      <c r="K530" s="850"/>
      <c r="L530" s="850"/>
      <c r="M530" s="851">
        <v>530.0</v>
      </c>
      <c r="N530" s="852" t="s">
        <v>11411</v>
      </c>
      <c r="O530" s="852" t="s">
        <v>11412</v>
      </c>
      <c r="P530" s="853">
        <v>527.0</v>
      </c>
      <c r="Q530" s="852" t="s">
        <v>11343</v>
      </c>
      <c r="R530" s="852" t="s">
        <v>99</v>
      </c>
      <c r="S530" s="855" t="s">
        <v>42</v>
      </c>
      <c r="T530" s="899" t="s">
        <v>8874</v>
      </c>
      <c r="U530" s="857" t="s">
        <v>107</v>
      </c>
      <c r="V530" s="858"/>
      <c r="W530" s="858" t="str">
        <f t="shared" si="4"/>
        <v>CAJAMARCA LOJA ROSA LETICIA CON EL GIRO Refrescos, Morochos y Café TIENE CONTRATO VIGENTE ATENDIDO POR TERCEROS / EXISTE EN EL SISTEMA GAD: si /VIGENCIA DEL CONTRATO Enero/2016 - Diciembre/2020 </v>
      </c>
    </row>
    <row r="531" ht="15.75" customHeight="1">
      <c r="A531" s="895" t="s">
        <v>11413</v>
      </c>
      <c r="B531" s="889" t="s">
        <v>11414</v>
      </c>
      <c r="C531" s="889" t="s">
        <v>11415</v>
      </c>
      <c r="D531" s="889" t="s">
        <v>9</v>
      </c>
      <c r="E531" s="889" t="s">
        <v>11416</v>
      </c>
      <c r="F531" s="889" t="s">
        <v>4243</v>
      </c>
      <c r="G531" s="889" t="s">
        <v>9531</v>
      </c>
      <c r="H531" s="838"/>
      <c r="I531" s="839" t="s">
        <v>10692</v>
      </c>
      <c r="J531" s="850"/>
      <c r="K531" s="850"/>
      <c r="L531" s="850"/>
      <c r="M531" s="859">
        <v>531.0</v>
      </c>
      <c r="N531" s="860" t="s">
        <v>11417</v>
      </c>
      <c r="O531" s="860" t="s">
        <v>11418</v>
      </c>
      <c r="P531" s="861">
        <v>528.0</v>
      </c>
      <c r="Q531" s="860" t="s">
        <v>11343</v>
      </c>
      <c r="R531" s="860" t="s">
        <v>5234</v>
      </c>
      <c r="S531" s="855" t="s">
        <v>42</v>
      </c>
      <c r="T531" s="899" t="s">
        <v>8874</v>
      </c>
      <c r="U531" s="857" t="s">
        <v>107</v>
      </c>
      <c r="V531" s="858"/>
      <c r="W531" s="858" t="str">
        <f t="shared" si="4"/>
        <v>CHIMBO MOROCHO LOURDES LUCIA CON EL GIRO Refrescos, Morochos y Café TIENE CONTRATO VIGENTE ABANDONO  / EXISTE EN EL SISTEMA GAD: si /VIGENCIA DEL CONTRATO Enero/2016 - Diciembre/2020 </v>
      </c>
    </row>
    <row r="532" ht="15.75" customHeight="1">
      <c r="A532" s="847" t="s">
        <v>11419</v>
      </c>
      <c r="B532" s="848" t="s">
        <v>11420</v>
      </c>
      <c r="C532" s="848" t="s">
        <v>1427</v>
      </c>
      <c r="D532" s="848" t="s">
        <v>62</v>
      </c>
      <c r="E532" s="848" t="s">
        <v>11421</v>
      </c>
      <c r="F532" s="848" t="s">
        <v>11321</v>
      </c>
      <c r="G532" s="848" t="s">
        <v>36</v>
      </c>
      <c r="H532" s="848"/>
      <c r="I532" s="849" t="s">
        <v>44</v>
      </c>
      <c r="J532" s="850"/>
      <c r="K532" s="850"/>
      <c r="L532" s="850"/>
      <c r="M532" s="859">
        <v>532.0</v>
      </c>
      <c r="N532" s="860" t="s">
        <v>11422</v>
      </c>
      <c r="O532" s="860" t="s">
        <v>11423</v>
      </c>
      <c r="P532" s="861">
        <v>529.0</v>
      </c>
      <c r="Q532" s="860" t="s">
        <v>11343</v>
      </c>
      <c r="R532" s="860" t="s">
        <v>75</v>
      </c>
      <c r="S532" s="855" t="s">
        <v>42</v>
      </c>
      <c r="T532" s="899" t="s">
        <v>8874</v>
      </c>
      <c r="U532" s="857" t="s">
        <v>107</v>
      </c>
      <c r="V532" s="858"/>
      <c r="W532" s="858" t="str">
        <f t="shared" si="4"/>
        <v>QUILLI PANAMA CARMEN LUCRECIA CON EL GIRO Refrescos, Morochos y Café TIENE CONTRATO VIGENTE ABANDONO / EXISTE EN EL SISTEMA GAD: si /VIGENCIA DEL CONTRATO Enero/2016 - Diciembre/2020 </v>
      </c>
    </row>
    <row r="533" ht="15.75" customHeight="1">
      <c r="A533" s="837" t="s">
        <v>11424</v>
      </c>
      <c r="B533" s="838" t="s">
        <v>11425</v>
      </c>
      <c r="C533" s="838" t="s">
        <v>1427</v>
      </c>
      <c r="D533" s="838" t="s">
        <v>62</v>
      </c>
      <c r="E533" s="838" t="s">
        <v>11426</v>
      </c>
      <c r="F533" s="838" t="s">
        <v>11321</v>
      </c>
      <c r="G533" s="838" t="s">
        <v>105</v>
      </c>
      <c r="H533" s="838" t="s">
        <v>11427</v>
      </c>
      <c r="I533" s="839" t="s">
        <v>2271</v>
      </c>
      <c r="J533" s="850"/>
      <c r="K533" s="850"/>
      <c r="L533" s="850"/>
      <c r="M533" s="862">
        <v>533.0</v>
      </c>
      <c r="N533" s="856" t="s">
        <v>11428</v>
      </c>
      <c r="O533" s="856" t="s">
        <v>11429</v>
      </c>
      <c r="P533" s="863">
        <v>530.0</v>
      </c>
      <c r="Q533" s="856" t="s">
        <v>11343</v>
      </c>
      <c r="R533" s="856" t="s">
        <v>44</v>
      </c>
      <c r="S533" s="855" t="s">
        <v>42</v>
      </c>
      <c r="T533" s="899" t="s">
        <v>8874</v>
      </c>
      <c r="U533" s="857" t="s">
        <v>107</v>
      </c>
      <c r="V533" s="858"/>
      <c r="W533" s="858" t="str">
        <f t="shared" si="4"/>
        <v>PERALTA PERALTA MARIA CARMEN CON EL GIRO Refrescos, Morochos y Café TIENE CONTRATO VIGENTE SIN NOVEDAD / EXISTE EN EL SISTEMA GAD: si /VIGENCIA DEL CONTRATO Enero/2016 - Diciembre/2020 </v>
      </c>
    </row>
    <row r="534" ht="43.5" customHeight="1">
      <c r="A534" s="847" t="s">
        <v>11430</v>
      </c>
      <c r="B534" s="848" t="s">
        <v>11431</v>
      </c>
      <c r="C534" s="848" t="s">
        <v>1427</v>
      </c>
      <c r="D534" s="848" t="s">
        <v>62</v>
      </c>
      <c r="E534" s="848" t="s">
        <v>11432</v>
      </c>
      <c r="F534" s="848" t="s">
        <v>11321</v>
      </c>
      <c r="G534" s="848" t="s">
        <v>5746</v>
      </c>
      <c r="H534" s="848"/>
      <c r="I534" s="849" t="s">
        <v>2271</v>
      </c>
      <c r="J534" s="850"/>
      <c r="K534" s="850"/>
      <c r="L534" s="850"/>
      <c r="M534" s="859">
        <v>534.0</v>
      </c>
      <c r="N534" s="860" t="s">
        <v>11433</v>
      </c>
      <c r="O534" s="860" t="s">
        <v>11434</v>
      </c>
      <c r="P534" s="861">
        <v>531.0</v>
      </c>
      <c r="Q534" s="860" t="s">
        <v>11343</v>
      </c>
      <c r="R534" s="860" t="s">
        <v>75</v>
      </c>
      <c r="S534" s="855" t="s">
        <v>42</v>
      </c>
      <c r="T534" s="900" t="s">
        <v>11435</v>
      </c>
      <c r="U534" s="866" t="s">
        <v>41</v>
      </c>
      <c r="V534" s="858" t="s">
        <v>11436</v>
      </c>
      <c r="W534" s="858" t="str">
        <f t="shared" si="4"/>
        <v>INGA INGA CARMEN ALEXANDRA CON EL GIRO Refrescos, Morochos y Café TIENE CONTRATO CADUCADO ABANDONO / EXISTE EN EL SISTEMA GAD: si /VIGENCIA DEL CONTRATO Noviembre/2014-Octubre/2016 envio papeles</v>
      </c>
    </row>
    <row r="535" ht="15.75" customHeight="1">
      <c r="A535" s="837" t="s">
        <v>11437</v>
      </c>
      <c r="B535" s="838" t="s">
        <v>11438</v>
      </c>
      <c r="C535" s="838" t="s">
        <v>1427</v>
      </c>
      <c r="D535" s="838" t="s">
        <v>62</v>
      </c>
      <c r="E535" s="838" t="s">
        <v>11439</v>
      </c>
      <c r="F535" s="838" t="s">
        <v>11321</v>
      </c>
      <c r="G535" s="838" t="s">
        <v>105</v>
      </c>
      <c r="H535" s="838"/>
      <c r="I535" s="839" t="s">
        <v>11440</v>
      </c>
      <c r="J535" s="850"/>
      <c r="K535" s="850"/>
      <c r="L535" s="850"/>
      <c r="M535" s="859">
        <v>535.0</v>
      </c>
      <c r="N535" s="860" t="s">
        <v>11441</v>
      </c>
      <c r="O535" s="860" t="s">
        <v>11442</v>
      </c>
      <c r="P535" s="861">
        <v>532.0</v>
      </c>
      <c r="Q535" s="860" t="s">
        <v>11343</v>
      </c>
      <c r="R535" s="860" t="s">
        <v>11443</v>
      </c>
      <c r="S535" s="855" t="s">
        <v>42</v>
      </c>
      <c r="T535" s="899" t="s">
        <v>10941</v>
      </c>
      <c r="U535" s="857" t="s">
        <v>107</v>
      </c>
      <c r="V535" s="858"/>
      <c r="W535" s="858" t="str">
        <f t="shared" si="4"/>
        <v>ORTEGA PUGO KLEVER ALFONSO  CON EL GIRO Refrescos, Morochos y Café TIENE CONTRATO VIGENTE SE PRESUME SUBARRIENDO ABANDONO TITULAR / EXISTE EN EL SISTEMA GAD: si /VIGENCIA DEL CONTRATO mar-2018-mar-2020 </v>
      </c>
    </row>
    <row r="536" ht="15.75" customHeight="1">
      <c r="A536" s="847" t="s">
        <v>11444</v>
      </c>
      <c r="B536" s="848" t="s">
        <v>11445</v>
      </c>
      <c r="C536" s="848" t="s">
        <v>1822</v>
      </c>
      <c r="D536" s="848" t="s">
        <v>62</v>
      </c>
      <c r="E536" s="848" t="s">
        <v>11446</v>
      </c>
      <c r="F536" s="848" t="s">
        <v>11321</v>
      </c>
      <c r="G536" s="848" t="s">
        <v>11447</v>
      </c>
      <c r="H536" s="848"/>
      <c r="I536" s="849" t="s">
        <v>2271</v>
      </c>
      <c r="J536" s="850"/>
      <c r="K536" s="850"/>
      <c r="L536" s="850"/>
      <c r="M536" s="859">
        <v>536.0</v>
      </c>
      <c r="N536" s="860" t="s">
        <v>11448</v>
      </c>
      <c r="O536" s="860" t="s">
        <v>11449</v>
      </c>
      <c r="P536" s="861">
        <v>533.0</v>
      </c>
      <c r="Q536" s="860" t="s">
        <v>11343</v>
      </c>
      <c r="R536" s="860" t="s">
        <v>44</v>
      </c>
      <c r="S536" s="855" t="s">
        <v>42</v>
      </c>
      <c r="T536" s="905">
        <v>11505.0</v>
      </c>
      <c r="U536" s="857" t="s">
        <v>107</v>
      </c>
      <c r="V536" s="858" t="s">
        <v>11450</v>
      </c>
      <c r="W536" s="858" t="str">
        <f t="shared" si="4"/>
        <v>VANEGAS TACURI LUZ ESTHELA CON EL GIRO Refrescos, Morochos y Café TIENE CONTRATO VIGENTE SIN NOVEDAD / EXISTE EN EL SISTEMA GAD: si /VIGENCIA DEL CONTRATO 11505 PERMISO DW</v>
      </c>
    </row>
    <row r="537" ht="28.5" customHeight="1">
      <c r="A537" s="895" t="s">
        <v>11451</v>
      </c>
      <c r="B537" s="889" t="s">
        <v>11452</v>
      </c>
      <c r="C537" s="889" t="s">
        <v>11415</v>
      </c>
      <c r="D537" s="889" t="s">
        <v>9</v>
      </c>
      <c r="E537" s="889" t="s">
        <v>11453</v>
      </c>
      <c r="F537" s="889" t="s">
        <v>11454</v>
      </c>
      <c r="G537" s="889" t="s">
        <v>9531</v>
      </c>
      <c r="H537" s="838"/>
      <c r="I537" s="839" t="s">
        <v>44</v>
      </c>
      <c r="J537" s="850"/>
      <c r="K537" s="850"/>
      <c r="L537" s="850"/>
      <c r="M537" s="859">
        <v>537.0</v>
      </c>
      <c r="N537" s="860" t="s">
        <v>11455</v>
      </c>
      <c r="O537" s="860" t="s">
        <v>11456</v>
      </c>
      <c r="P537" s="861">
        <v>534.0</v>
      </c>
      <c r="Q537" s="860" t="s">
        <v>11343</v>
      </c>
      <c r="R537" s="860" t="s">
        <v>44</v>
      </c>
      <c r="S537" s="855" t="s">
        <v>42</v>
      </c>
      <c r="T537" s="905">
        <v>11505.0</v>
      </c>
      <c r="U537" s="857" t="s">
        <v>107</v>
      </c>
      <c r="V537" s="858"/>
      <c r="W537" s="858" t="str">
        <f t="shared" si="4"/>
        <v>TACURI MENDEZ BLANCA LUZ CON EL GIRO Refrescos, Morochos y Café TIENE CONTRATO VIGENTE SIN NOVEDAD / EXISTE EN EL SISTEMA GAD: si /VIGENCIA DEL CONTRATO 11505 </v>
      </c>
    </row>
    <row r="538" ht="15.75" customHeight="1">
      <c r="A538" s="847" t="s">
        <v>11457</v>
      </c>
      <c r="B538" s="848" t="s">
        <v>11458</v>
      </c>
      <c r="C538" s="848" t="s">
        <v>1427</v>
      </c>
      <c r="D538" s="848" t="s">
        <v>62</v>
      </c>
      <c r="E538" s="848" t="s">
        <v>11459</v>
      </c>
      <c r="F538" s="848" t="s">
        <v>5641</v>
      </c>
      <c r="G538" s="848" t="s">
        <v>6460</v>
      </c>
      <c r="H538" s="848"/>
      <c r="I538" s="849" t="s">
        <v>11460</v>
      </c>
      <c r="J538" s="850"/>
      <c r="K538" s="850"/>
      <c r="L538" s="850"/>
      <c r="M538" s="859">
        <v>538.0</v>
      </c>
      <c r="N538" s="860" t="s">
        <v>11461</v>
      </c>
      <c r="O538" s="860" t="s">
        <v>11462</v>
      </c>
      <c r="P538" s="861">
        <v>535.0</v>
      </c>
      <c r="Q538" s="860" t="s">
        <v>11343</v>
      </c>
      <c r="R538" s="860" t="s">
        <v>8928</v>
      </c>
      <c r="S538" s="855" t="s">
        <v>42</v>
      </c>
      <c r="T538" s="904">
        <v>48030.0</v>
      </c>
      <c r="U538" s="857" t="s">
        <v>107</v>
      </c>
      <c r="V538" s="858"/>
      <c r="W538" s="858" t="str">
        <f t="shared" si="4"/>
        <v>CUZCO ORTIZ NANCY ESPERANZA CON EL GIRO Refrescos, Morochos y Café TIENE CONTRATO VIGENTE sin novedad / EXISTE EN EL SISTEMA GAD: si /VIGENCIA DEL CONTRATO 48030 </v>
      </c>
    </row>
    <row r="539" ht="15.75" customHeight="1">
      <c r="A539" s="837" t="s">
        <v>11463</v>
      </c>
      <c r="B539" s="838" t="s">
        <v>11464</v>
      </c>
      <c r="C539" s="838" t="s">
        <v>1427</v>
      </c>
      <c r="D539" s="838" t="s">
        <v>62</v>
      </c>
      <c r="E539" s="838" t="s">
        <v>11465</v>
      </c>
      <c r="F539" s="838" t="s">
        <v>11321</v>
      </c>
      <c r="G539" s="838" t="s">
        <v>8871</v>
      </c>
      <c r="H539" s="838"/>
      <c r="I539" s="839" t="s">
        <v>2271</v>
      </c>
      <c r="J539" s="850"/>
      <c r="K539" s="850"/>
      <c r="L539" s="850"/>
      <c r="M539" s="859">
        <v>539.0</v>
      </c>
      <c r="N539" s="856" t="s">
        <v>11466</v>
      </c>
      <c r="O539" s="856" t="s">
        <v>11467</v>
      </c>
      <c r="P539" s="863">
        <v>536.0</v>
      </c>
      <c r="Q539" s="856" t="s">
        <v>11343</v>
      </c>
      <c r="R539" s="856" t="s">
        <v>11468</v>
      </c>
      <c r="S539" s="855" t="s">
        <v>42</v>
      </c>
      <c r="T539" s="899" t="s">
        <v>8874</v>
      </c>
      <c r="U539" s="857" t="s">
        <v>107</v>
      </c>
      <c r="V539" s="858"/>
      <c r="W539" s="858" t="str">
        <f t="shared" si="4"/>
        <v>CHACA PAGUAY INES MARIA CON EL GIRO Refrescos, Morochos y Café TIENE CONTRATO VIGENTE SIN NOVEDAD, OCUPADO COMO BODEGA SEÑORITA / EXISTE EN EL SISTEMA GAD: si /VIGENCIA DEL CONTRATO Enero/2016 - Diciembre/2020 </v>
      </c>
    </row>
    <row r="540" ht="15.75" customHeight="1">
      <c r="A540" s="847" t="s">
        <v>11469</v>
      </c>
      <c r="B540" s="848" t="s">
        <v>11470</v>
      </c>
      <c r="C540" s="848" t="s">
        <v>1427</v>
      </c>
      <c r="D540" s="848" t="s">
        <v>62</v>
      </c>
      <c r="E540" s="848" t="s">
        <v>11471</v>
      </c>
      <c r="F540" s="848" t="s">
        <v>5641</v>
      </c>
      <c r="G540" s="848" t="s">
        <v>122</v>
      </c>
      <c r="H540" s="848"/>
      <c r="I540" s="849" t="s">
        <v>11472</v>
      </c>
      <c r="J540" s="850"/>
      <c r="K540" s="850"/>
      <c r="L540" s="850"/>
      <c r="M540" s="859">
        <v>540.0</v>
      </c>
      <c r="N540" s="852" t="s">
        <v>11473</v>
      </c>
      <c r="O540" s="852" t="s">
        <v>11474</v>
      </c>
      <c r="P540" s="853">
        <v>537.0</v>
      </c>
      <c r="Q540" s="852" t="s">
        <v>11343</v>
      </c>
      <c r="R540" s="852" t="s">
        <v>99</v>
      </c>
      <c r="S540" s="855" t="s">
        <v>42</v>
      </c>
      <c r="T540" s="899" t="s">
        <v>8874</v>
      </c>
      <c r="U540" s="857" t="s">
        <v>107</v>
      </c>
      <c r="V540" s="858"/>
      <c r="W540" s="858" t="str">
        <f t="shared" si="4"/>
        <v>LUZURIAGA CASTRO BLANCA IBELIA CON EL GIRO Refrescos, Morochos y Café TIENE CONTRATO VIGENTE ATENDIDO POR TERCEROS / EXISTE EN EL SISTEMA GAD: si /VIGENCIA DEL CONTRATO Enero/2016 - Diciembre/2020 </v>
      </c>
    </row>
    <row r="541" ht="15.75" customHeight="1">
      <c r="A541" s="837" t="s">
        <v>11475</v>
      </c>
      <c r="B541" s="838" t="s">
        <v>11476</v>
      </c>
      <c r="C541" s="838" t="s">
        <v>1427</v>
      </c>
      <c r="D541" s="838" t="s">
        <v>62</v>
      </c>
      <c r="E541" s="838" t="s">
        <v>11477</v>
      </c>
      <c r="F541" s="838" t="s">
        <v>11321</v>
      </c>
      <c r="G541" s="838" t="s">
        <v>105</v>
      </c>
      <c r="H541" s="838"/>
      <c r="I541" s="839" t="s">
        <v>11478</v>
      </c>
      <c r="J541" s="850" t="s">
        <v>11479</v>
      </c>
      <c r="K541" s="850"/>
      <c r="L541" s="850"/>
      <c r="M541" s="862">
        <v>541.0</v>
      </c>
      <c r="N541" s="856" t="s">
        <v>11480</v>
      </c>
      <c r="O541" s="856" t="s">
        <v>11481</v>
      </c>
      <c r="P541" s="863">
        <v>538.0</v>
      </c>
      <c r="Q541" s="856" t="s">
        <v>11343</v>
      </c>
      <c r="R541" s="856" t="s">
        <v>44</v>
      </c>
      <c r="S541" s="855" t="s">
        <v>42</v>
      </c>
      <c r="T541" s="899" t="s">
        <v>10527</v>
      </c>
      <c r="U541" s="857" t="s">
        <v>107</v>
      </c>
      <c r="V541" s="858"/>
      <c r="W541" s="858" t="str">
        <f t="shared" si="4"/>
        <v>MURILLO ERRAEZ CARMEN DORINDA CON EL GIRO Refrescos, Morochos y Café TIENE CONTRATO VIGENTE SIN NOVEDAD / EXISTE EN EL SISTEMA GAD: si /VIGENCIA DEL CONTRATO Marzo/2018 - Febrero/2020 </v>
      </c>
    </row>
    <row r="542" ht="15.75" customHeight="1">
      <c r="A542" s="847" t="s">
        <v>11482</v>
      </c>
      <c r="B542" s="848" t="s">
        <v>11483</v>
      </c>
      <c r="C542" s="848" t="s">
        <v>1427</v>
      </c>
      <c r="D542" s="848" t="s">
        <v>62</v>
      </c>
      <c r="E542" s="848" t="s">
        <v>11484</v>
      </c>
      <c r="F542" s="848" t="s">
        <v>11321</v>
      </c>
      <c r="J542" s="850"/>
      <c r="K542" s="850"/>
      <c r="L542" s="850"/>
      <c r="M542" s="859">
        <v>542.0</v>
      </c>
      <c r="N542" s="856" t="s">
        <v>11485</v>
      </c>
      <c r="O542" s="856" t="s">
        <v>11486</v>
      </c>
      <c r="P542" s="863">
        <v>539.0</v>
      </c>
      <c r="Q542" s="856" t="s">
        <v>11343</v>
      </c>
      <c r="R542" s="856" t="s">
        <v>44</v>
      </c>
      <c r="S542" s="855" t="s">
        <v>42</v>
      </c>
      <c r="T542" s="899" t="s">
        <v>8874</v>
      </c>
      <c r="U542" s="857" t="s">
        <v>107</v>
      </c>
      <c r="V542" s="858"/>
      <c r="W542" s="858" t="str">
        <f t="shared" si="4"/>
        <v>GRANDA MARGARITA ASUNCION CON EL GIRO Refrescos, Morochos y Café TIENE CONTRATO VIGENTE SIN NOVEDAD / EXISTE EN EL SISTEMA GAD: si /VIGENCIA DEL CONTRATO Enero/2016 - Diciembre/2020 </v>
      </c>
    </row>
    <row r="543" ht="15.75" customHeight="1">
      <c r="A543" s="129" t="s">
        <v>11487</v>
      </c>
      <c r="B543" s="129" t="s">
        <v>11488</v>
      </c>
      <c r="C543" s="129" t="s">
        <v>11489</v>
      </c>
      <c r="D543" s="129" t="s">
        <v>9</v>
      </c>
      <c r="E543" s="129" t="s">
        <v>11490</v>
      </c>
      <c r="F543" s="895" t="s">
        <v>11454</v>
      </c>
      <c r="G543" s="889" t="s">
        <v>496</v>
      </c>
      <c r="H543" s="889" t="s">
        <v>11491</v>
      </c>
      <c r="I543" s="838" t="s">
        <v>62</v>
      </c>
      <c r="J543" s="838" t="s">
        <v>11490</v>
      </c>
      <c r="K543" s="838" t="s">
        <v>11321</v>
      </c>
      <c r="L543" s="838" t="s">
        <v>249</v>
      </c>
      <c r="V543" s="858"/>
      <c r="W543" s="858" t="str">
        <f>CONCATENATE(#REF!," CON EL GIRO ",#REF!, " TIENE CONTRATO ",#REF!," ",#REF!," / EXISTE EN EL SISTEMA GAD: ",#REF!," /VIGENCIA DEL CONTRATO ",#REF!," ",V543)</f>
        <v>#REF!</v>
      </c>
    </row>
    <row r="544" ht="15.75" customHeight="1">
      <c r="A544" s="952" t="s">
        <v>11492</v>
      </c>
      <c r="B544" s="953" t="s">
        <v>11493</v>
      </c>
      <c r="C544" s="953" t="s">
        <v>11494</v>
      </c>
      <c r="D544" s="953" t="s">
        <v>9</v>
      </c>
      <c r="E544" s="952" t="s">
        <v>11495</v>
      </c>
      <c r="F544" s="954" t="s">
        <v>11454</v>
      </c>
      <c r="G544" s="952" t="s">
        <v>359</v>
      </c>
      <c r="H544" s="543"/>
      <c r="I544" s="848"/>
      <c r="J544" s="850"/>
      <c r="K544" s="850"/>
      <c r="L544" s="850"/>
      <c r="M544" s="955"/>
      <c r="N544" s="956"/>
      <c r="O544" s="956"/>
      <c r="P544" s="955"/>
      <c r="Q544" s="956"/>
      <c r="R544" s="956"/>
      <c r="S544" s="957"/>
      <c r="T544" s="958"/>
      <c r="U544" s="959"/>
      <c r="V544" s="858"/>
      <c r="W544" s="858"/>
    </row>
    <row r="545" ht="15.75" customHeight="1">
      <c r="A545" s="538" t="s">
        <v>11496</v>
      </c>
      <c r="B545" s="539" t="s">
        <v>11497</v>
      </c>
      <c r="C545" s="539" t="s">
        <v>7469</v>
      </c>
      <c r="D545" s="539" t="s">
        <v>9503</v>
      </c>
      <c r="E545" s="540" t="s">
        <v>11498</v>
      </c>
      <c r="F545" s="541" t="s">
        <v>11499</v>
      </c>
      <c r="G545" s="542" t="s">
        <v>9504</v>
      </c>
      <c r="H545" s="543" t="s">
        <v>1638</v>
      </c>
      <c r="I545" s="849" t="s">
        <v>44</v>
      </c>
      <c r="J545" s="850"/>
      <c r="K545" s="850"/>
      <c r="L545" s="850"/>
      <c r="M545" s="862">
        <v>544.0</v>
      </c>
      <c r="N545" s="856" t="s">
        <v>11500</v>
      </c>
      <c r="O545" s="856" t="s">
        <v>11501</v>
      </c>
      <c r="P545" s="863">
        <v>541.0</v>
      </c>
      <c r="Q545" s="856" t="s">
        <v>11343</v>
      </c>
      <c r="R545" s="856" t="s">
        <v>44</v>
      </c>
      <c r="S545" s="855" t="s">
        <v>42</v>
      </c>
      <c r="T545" s="904">
        <v>48030.0</v>
      </c>
      <c r="U545" s="857" t="s">
        <v>107</v>
      </c>
      <c r="V545" s="858"/>
      <c r="W545" s="858" t="str">
        <f t="shared" ref="W545:W637" si="5">CONCATENATE(O545," CON EL GIRO ",Q545, " TIENE CONTRATO ",U545," ",R545," / EXISTE EN EL SISTEMA GAD: ",S545," /VIGENCIA DEL CONTRATO ",T545," ",V545)</f>
        <v>ORTIZ MOLINA ANITA DE LOS ANGELES CON EL GIRO Refrescos, Morochos y Café TIENE CONTRATO VIGENTE SIN NOVEDAD / EXISTE EN EL SISTEMA GAD: si /VIGENCIA DEL CONTRATO 48030 </v>
      </c>
    </row>
    <row r="546" ht="15.75" customHeight="1">
      <c r="A546" s="837" t="s">
        <v>11502</v>
      </c>
      <c r="B546" s="838" t="s">
        <v>11503</v>
      </c>
      <c r="C546" s="838" t="s">
        <v>1427</v>
      </c>
      <c r="D546" s="838" t="s">
        <v>62</v>
      </c>
      <c r="E546" s="838" t="s">
        <v>11504</v>
      </c>
      <c r="F546" s="838" t="s">
        <v>8862</v>
      </c>
      <c r="G546" s="838" t="s">
        <v>5655</v>
      </c>
      <c r="H546" s="838"/>
      <c r="I546" s="839" t="s">
        <v>44</v>
      </c>
      <c r="J546" s="850"/>
      <c r="K546" s="850"/>
      <c r="L546" s="850"/>
      <c r="M546" s="859">
        <v>545.0</v>
      </c>
      <c r="N546" s="852" t="s">
        <v>11505</v>
      </c>
      <c r="O546" s="852" t="s">
        <v>11506</v>
      </c>
      <c r="P546" s="853">
        <v>542.0</v>
      </c>
      <c r="Q546" s="852" t="s">
        <v>11343</v>
      </c>
      <c r="R546" s="852" t="s">
        <v>99</v>
      </c>
      <c r="S546" s="855" t="s">
        <v>42</v>
      </c>
      <c r="T546" s="899" t="s">
        <v>8874</v>
      </c>
      <c r="U546" s="857" t="s">
        <v>107</v>
      </c>
      <c r="V546" s="858"/>
      <c r="W546" s="858" t="str">
        <f t="shared" si="5"/>
        <v>CUSCO ORTIZ NARSISA BENITA CON EL GIRO Refrescos, Morochos y Café TIENE CONTRATO VIGENTE ATENDIDO POR TERCEROS / EXISTE EN EL SISTEMA GAD: si /VIGENCIA DEL CONTRATO Enero/2016 - Diciembre/2020 </v>
      </c>
    </row>
    <row r="547" ht="15.75" customHeight="1">
      <c r="A547" s="847" t="s">
        <v>11507</v>
      </c>
      <c r="B547" s="848" t="s">
        <v>11508</v>
      </c>
      <c r="C547" s="848" t="s">
        <v>3640</v>
      </c>
      <c r="D547" s="848" t="s">
        <v>62</v>
      </c>
      <c r="E547" s="848" t="s">
        <v>11509</v>
      </c>
      <c r="F547" s="848" t="s">
        <v>35</v>
      </c>
      <c r="G547" s="848" t="s">
        <v>11510</v>
      </c>
      <c r="H547" s="848"/>
      <c r="I547" s="849" t="s">
        <v>2271</v>
      </c>
      <c r="J547" s="850"/>
      <c r="K547" s="850"/>
      <c r="L547" s="850"/>
      <c r="M547" s="862">
        <v>546.0</v>
      </c>
      <c r="N547" s="856" t="s">
        <v>11511</v>
      </c>
      <c r="O547" s="856" t="s">
        <v>11512</v>
      </c>
      <c r="P547" s="863">
        <v>543.0</v>
      </c>
      <c r="Q547" s="856" t="s">
        <v>11343</v>
      </c>
      <c r="R547" s="856" t="s">
        <v>44</v>
      </c>
      <c r="S547" s="855" t="s">
        <v>42</v>
      </c>
      <c r="T547" s="899" t="s">
        <v>8874</v>
      </c>
      <c r="U547" s="857" t="s">
        <v>107</v>
      </c>
      <c r="V547" s="858"/>
      <c r="W547" s="858" t="str">
        <f t="shared" si="5"/>
        <v>MOLINA MARIANA DE JESUS CON EL GIRO Refrescos, Morochos y Café TIENE CONTRATO VIGENTE SIN NOVEDAD / EXISTE EN EL SISTEMA GAD: si /VIGENCIA DEL CONTRATO Enero/2016 - Diciembre/2020 </v>
      </c>
    </row>
    <row r="548" ht="15.75" customHeight="1">
      <c r="A548" s="837" t="s">
        <v>4047</v>
      </c>
      <c r="B548" s="838" t="s">
        <v>3711</v>
      </c>
      <c r="C548" s="838" t="s">
        <v>1755</v>
      </c>
      <c r="D548" s="838" t="s">
        <v>3764</v>
      </c>
      <c r="E548" s="889" t="s">
        <v>1870</v>
      </c>
      <c r="F548" s="838" t="s">
        <v>3631</v>
      </c>
      <c r="G548" s="838" t="s">
        <v>11513</v>
      </c>
      <c r="H548" s="838"/>
      <c r="I548" s="839" t="s">
        <v>44</v>
      </c>
      <c r="J548" s="850" t="s">
        <v>5780</v>
      </c>
      <c r="K548" s="850"/>
      <c r="L548" s="850"/>
      <c r="M548" s="851">
        <v>547.0</v>
      </c>
      <c r="N548" s="852" t="s">
        <v>11514</v>
      </c>
      <c r="O548" s="852" t="s">
        <v>11515</v>
      </c>
      <c r="P548" s="853">
        <v>544.0</v>
      </c>
      <c r="Q548" s="852" t="s">
        <v>11516</v>
      </c>
      <c r="R548" s="852" t="s">
        <v>99</v>
      </c>
      <c r="S548" s="855" t="s">
        <v>42</v>
      </c>
      <c r="T548" s="900" t="s">
        <v>10349</v>
      </c>
      <c r="U548" s="866" t="s">
        <v>41</v>
      </c>
      <c r="V548" s="858" t="s">
        <v>11436</v>
      </c>
      <c r="W548" s="858" t="str">
        <f t="shared" si="5"/>
        <v>DIAZ MONTESDEOCA MARCELO PATRICIO CON EL GIRO Hornado TIENE CONTRATO CADUCADO ATENDIDO POR TERCEROS / EXISTE EN EL SISTEMA GAD: si /VIGENCIA DEL CONTRATO abr-2017-abr-2019 envio papeles</v>
      </c>
    </row>
    <row r="549" ht="15.75" customHeight="1">
      <c r="A549" s="847" t="s">
        <v>11517</v>
      </c>
      <c r="B549" s="848" t="s">
        <v>11518</v>
      </c>
      <c r="C549" s="848" t="s">
        <v>1392</v>
      </c>
      <c r="D549" s="848" t="s">
        <v>62</v>
      </c>
      <c r="E549" s="848" t="s">
        <v>11519</v>
      </c>
      <c r="F549" s="848" t="s">
        <v>8862</v>
      </c>
      <c r="G549" s="848" t="s">
        <v>70</v>
      </c>
      <c r="H549" s="848"/>
      <c r="I549" s="849" t="s">
        <v>44</v>
      </c>
      <c r="J549" s="850"/>
      <c r="K549" s="850"/>
      <c r="L549" s="850"/>
      <c r="M549" s="859">
        <v>548.0</v>
      </c>
      <c r="N549" s="852" t="s">
        <v>11520</v>
      </c>
      <c r="O549" s="852" t="s">
        <v>11521</v>
      </c>
      <c r="P549" s="853">
        <v>545.0</v>
      </c>
      <c r="Q549" s="852" t="s">
        <v>11516</v>
      </c>
      <c r="R549" s="852" t="s">
        <v>11522</v>
      </c>
      <c r="S549" s="855" t="s">
        <v>42</v>
      </c>
      <c r="T549" s="899" t="s">
        <v>8874</v>
      </c>
      <c r="U549" s="857" t="s">
        <v>107</v>
      </c>
      <c r="V549" s="858"/>
      <c r="W549" s="858" t="str">
        <f t="shared" si="5"/>
        <v>ROJAS CARDENAS ROSA MARIA CON EL GIRO Hornado TIENE CONTRATO VIGENTE ATENDIDO POR TERCEROS ABANDONO ESPOSO TRA / EXISTE EN EL SISTEMA GAD: si /VIGENCIA DEL CONTRATO Enero/2016 - Diciembre/2020 </v>
      </c>
    </row>
    <row r="550" ht="15.75" customHeight="1">
      <c r="A550" s="837" t="s">
        <v>11523</v>
      </c>
      <c r="B550" s="838" t="s">
        <v>11524</v>
      </c>
      <c r="C550" s="838" t="s">
        <v>1392</v>
      </c>
      <c r="D550" s="838" t="s">
        <v>62</v>
      </c>
      <c r="E550" s="838" t="s">
        <v>11525</v>
      </c>
      <c r="F550" s="838" t="s">
        <v>8862</v>
      </c>
      <c r="G550" s="838" t="s">
        <v>70</v>
      </c>
      <c r="H550" s="838"/>
      <c r="I550" s="839" t="s">
        <v>44</v>
      </c>
      <c r="J550" s="850"/>
      <c r="K550" s="850"/>
      <c r="L550" s="850"/>
      <c r="M550" s="859">
        <v>549.0</v>
      </c>
      <c r="N550" s="860">
        <v>1.03637666E8</v>
      </c>
      <c r="O550" s="887" t="s">
        <v>11526</v>
      </c>
      <c r="P550" s="861">
        <v>546.0</v>
      </c>
      <c r="Q550" s="860" t="s">
        <v>11516</v>
      </c>
      <c r="R550" s="860" t="s">
        <v>11527</v>
      </c>
      <c r="S550" s="865" t="s">
        <v>98</v>
      </c>
      <c r="T550" s="858" t="s">
        <v>11528</v>
      </c>
      <c r="U550" s="858" t="s">
        <v>107</v>
      </c>
      <c r="V550" s="858" t="s">
        <v>44</v>
      </c>
      <c r="W550" s="858" t="str">
        <f t="shared" si="5"/>
        <v>PACHECO ROJAS LUZ MERCEDES CON EL GIRO Hornado TIENE CONTRATO VIGENTE OCUPADO POR OTRA PERSONA EN TRAMITE 30630-2019 / EXISTE EN EL SISTEMA GAD: no /VIGENCIA DEL CONTRATO 12/31/2019-12/31/2021 SIN NOVEDAD</v>
      </c>
    </row>
    <row r="551" ht="15.75" customHeight="1">
      <c r="A551" s="847" t="s">
        <v>11529</v>
      </c>
      <c r="B551" s="848" t="s">
        <v>11530</v>
      </c>
      <c r="C551" s="848"/>
      <c r="D551" s="848"/>
      <c r="E551" s="848" t="s">
        <v>11531</v>
      </c>
      <c r="F551" s="848"/>
      <c r="G551" s="848" t="s">
        <v>9804</v>
      </c>
      <c r="H551" s="848"/>
      <c r="I551" s="849" t="s">
        <v>44</v>
      </c>
      <c r="J551" s="960" t="s">
        <v>11532</v>
      </c>
      <c r="K551" s="960"/>
      <c r="L551" s="960"/>
      <c r="M551" s="859">
        <v>550.0</v>
      </c>
      <c r="N551" s="852" t="s">
        <v>11533</v>
      </c>
      <c r="O551" s="852" t="s">
        <v>11534</v>
      </c>
      <c r="P551" s="853">
        <v>547.0</v>
      </c>
      <c r="Q551" s="852" t="s">
        <v>11516</v>
      </c>
      <c r="R551" s="961" t="s">
        <v>11535</v>
      </c>
      <c r="S551" s="860" t="s">
        <v>8894</v>
      </c>
      <c r="T551" s="900" t="s">
        <v>8977</v>
      </c>
      <c r="U551" s="866" t="s">
        <v>41</v>
      </c>
      <c r="V551" s="858" t="s">
        <v>11436</v>
      </c>
      <c r="W551" s="858" t="str">
        <f t="shared" si="5"/>
        <v>CHIMBO MEJIA DIANA MARICELA CON EL GIRO Hornado TIENE CONTRATO CADUCADO ATENDIDPO POR TERCEROS PAPA / EXISTE EN EL SISTEMA GAD: vacio EXT-20769-2020 /VIGENCIA DEL CONTRATO Julio/2015 - Junio/2017 envio papeles</v>
      </c>
    </row>
    <row r="552" ht="15.75" customHeight="1">
      <c r="A552" s="837" t="s">
        <v>11536</v>
      </c>
      <c r="B552" s="838" t="s">
        <v>11537</v>
      </c>
      <c r="C552" s="838" t="s">
        <v>1392</v>
      </c>
      <c r="D552" s="838" t="s">
        <v>62</v>
      </c>
      <c r="E552" s="838" t="s">
        <v>11538</v>
      </c>
      <c r="F552" s="838" t="s">
        <v>8862</v>
      </c>
      <c r="G552" s="838" t="s">
        <v>11539</v>
      </c>
      <c r="H552" s="838"/>
      <c r="I552" s="839" t="s">
        <v>260</v>
      </c>
      <c r="J552" s="960" t="s">
        <v>260</v>
      </c>
      <c r="K552" s="960"/>
      <c r="L552" s="960"/>
      <c r="M552" s="859">
        <v>551.0</v>
      </c>
      <c r="N552" s="856" t="s">
        <v>11540</v>
      </c>
      <c r="O552" s="856" t="s">
        <v>11541</v>
      </c>
      <c r="P552" s="863">
        <v>548.0</v>
      </c>
      <c r="Q552" s="856" t="s">
        <v>11516</v>
      </c>
      <c r="R552" s="856" t="s">
        <v>44</v>
      </c>
      <c r="S552" s="855" t="s">
        <v>42</v>
      </c>
      <c r="T552" s="890">
        <v>48170.0</v>
      </c>
      <c r="U552" s="857" t="s">
        <v>107</v>
      </c>
      <c r="V552" s="858"/>
      <c r="W552" s="858" t="str">
        <f t="shared" si="5"/>
        <v>MEJIA CHIMBO LUIS ENRIQUE CON EL GIRO Hornado TIENE CONTRATO VIGENTE SIN NOVEDAD / EXISTE EN EL SISTEMA GAD: si /VIGENCIA DEL CONTRATO 48170 </v>
      </c>
    </row>
    <row r="553" ht="15.75" customHeight="1">
      <c r="A553" s="285">
        <v>1.02651312E8</v>
      </c>
      <c r="B553" s="99" t="s">
        <v>11542</v>
      </c>
      <c r="C553" s="848" t="s">
        <v>1392</v>
      </c>
      <c r="D553" s="848" t="s">
        <v>62</v>
      </c>
      <c r="E553" s="848" t="s">
        <v>11543</v>
      </c>
      <c r="F553" s="848" t="s">
        <v>8862</v>
      </c>
      <c r="G553" s="848" t="s">
        <v>11544</v>
      </c>
      <c r="H553" s="848"/>
      <c r="I553" s="849" t="s">
        <v>260</v>
      </c>
      <c r="J553" s="850"/>
      <c r="K553" s="850"/>
      <c r="L553" s="850"/>
      <c r="M553" s="859">
        <v>552.0</v>
      </c>
      <c r="N553" s="852" t="s">
        <v>11545</v>
      </c>
      <c r="O553" s="852" t="s">
        <v>11546</v>
      </c>
      <c r="P553" s="853">
        <v>549.0</v>
      </c>
      <c r="Q553" s="852" t="s">
        <v>11516</v>
      </c>
      <c r="R553" s="852" t="s">
        <v>99</v>
      </c>
      <c r="S553" s="855" t="s">
        <v>42</v>
      </c>
      <c r="T553" s="899" t="s">
        <v>8874</v>
      </c>
      <c r="U553" s="857" t="s">
        <v>107</v>
      </c>
      <c r="V553" s="858"/>
      <c r="W553" s="858" t="str">
        <f t="shared" si="5"/>
        <v>CULQUIPUMA CHICAIZA MARIA CARMELINA CON EL GIRO Hornado TIENE CONTRATO VIGENTE ATENDIDO POR TERCEROS / EXISTE EN EL SISTEMA GAD: si /VIGENCIA DEL CONTRATO Enero/2016 - Diciembre/2020 </v>
      </c>
    </row>
    <row r="554" ht="15.75" customHeight="1">
      <c r="A554" s="837" t="s">
        <v>11547</v>
      </c>
      <c r="B554" s="838" t="s">
        <v>11548</v>
      </c>
      <c r="C554" s="838" t="s">
        <v>1392</v>
      </c>
      <c r="D554" s="838" t="s">
        <v>62</v>
      </c>
      <c r="E554" s="838" t="s">
        <v>11549</v>
      </c>
      <c r="F554" s="838" t="s">
        <v>8862</v>
      </c>
      <c r="G554" s="838" t="s">
        <v>637</v>
      </c>
      <c r="H554" s="838"/>
      <c r="I554" s="839" t="s">
        <v>44</v>
      </c>
      <c r="J554" s="850"/>
      <c r="K554" s="850"/>
      <c r="L554" s="850"/>
      <c r="M554" s="859">
        <v>553.0</v>
      </c>
      <c r="N554" s="856" t="s">
        <v>11550</v>
      </c>
      <c r="O554" s="856" t="s">
        <v>11551</v>
      </c>
      <c r="P554" s="863">
        <v>550.0</v>
      </c>
      <c r="Q554" s="856" t="s">
        <v>11552</v>
      </c>
      <c r="R554" s="860" t="s">
        <v>8894</v>
      </c>
      <c r="S554" s="865" t="s">
        <v>1415</v>
      </c>
      <c r="T554" s="899" t="s">
        <v>11149</v>
      </c>
      <c r="U554" s="857" t="s">
        <v>107</v>
      </c>
      <c r="V554" s="858"/>
      <c r="W554" s="858" t="str">
        <f t="shared" si="5"/>
        <v>BRITO BARBA DOMENICA GUADALUPE CON EL GIRO Extracto de caña TIENE CONTRATO VIGENTE vacio EXT-20769-2020 / EXISTE EN EL SISTEMA GAD: NO /VIGENCIA DEL CONTRATO ABR-2019-ABR-2021 </v>
      </c>
    </row>
    <row r="555" ht="15.75" customHeight="1">
      <c r="A555" s="847" t="s">
        <v>11553</v>
      </c>
      <c r="B555" s="848" t="s">
        <v>11554</v>
      </c>
      <c r="C555" s="848" t="s">
        <v>1392</v>
      </c>
      <c r="D555" s="848" t="s">
        <v>62</v>
      </c>
      <c r="E555" s="848" t="s">
        <v>11555</v>
      </c>
      <c r="F555" s="848" t="s">
        <v>8862</v>
      </c>
      <c r="G555" s="848" t="s">
        <v>5435</v>
      </c>
      <c r="H555" s="848"/>
      <c r="I555" s="849" t="s">
        <v>44</v>
      </c>
      <c r="J555" s="850"/>
      <c r="K555" s="850"/>
      <c r="L555" s="850"/>
      <c r="M555" s="859">
        <v>554.0</v>
      </c>
      <c r="N555" s="860" t="s">
        <v>11556</v>
      </c>
      <c r="O555" s="860" t="s">
        <v>11557</v>
      </c>
      <c r="P555" s="861">
        <v>551.0</v>
      </c>
      <c r="Q555" s="860" t="s">
        <v>11516</v>
      </c>
      <c r="R555" s="860" t="s">
        <v>8894</v>
      </c>
      <c r="S555" s="860" t="s">
        <v>8894</v>
      </c>
      <c r="T555" s="899" t="s">
        <v>8874</v>
      </c>
      <c r="U555" s="857" t="s">
        <v>107</v>
      </c>
      <c r="V555" s="858"/>
      <c r="W555" s="858" t="str">
        <f t="shared" si="5"/>
        <v>AZAÑA CARMEN CON EL GIRO Hornado TIENE CONTRATO VIGENTE vacio EXT-20769-2020 / EXISTE EN EL SISTEMA GAD: vacio EXT-20769-2020 /VIGENCIA DEL CONTRATO Enero/2016 - Diciembre/2020 </v>
      </c>
    </row>
    <row r="556" ht="15.75" customHeight="1">
      <c r="A556" s="837" t="s">
        <v>11558</v>
      </c>
      <c r="B556" s="838" t="s">
        <v>11559</v>
      </c>
      <c r="C556" s="838" t="s">
        <v>3640</v>
      </c>
      <c r="D556" s="838" t="s">
        <v>62</v>
      </c>
      <c r="E556" s="838" t="s">
        <v>11560</v>
      </c>
      <c r="F556" s="838" t="s">
        <v>8862</v>
      </c>
      <c r="G556" s="838" t="s">
        <v>6199</v>
      </c>
      <c r="H556" s="838"/>
      <c r="I556" s="839" t="s">
        <v>11561</v>
      </c>
      <c r="J556" s="850"/>
      <c r="K556" s="850"/>
      <c r="L556" s="850"/>
      <c r="M556" s="859">
        <v>555.0</v>
      </c>
      <c r="N556" s="856" t="s">
        <v>11562</v>
      </c>
      <c r="O556" s="856" t="s">
        <v>11563</v>
      </c>
      <c r="P556" s="863">
        <v>552.0</v>
      </c>
      <c r="Q556" s="856" t="s">
        <v>11516</v>
      </c>
      <c r="R556" s="856" t="s">
        <v>44</v>
      </c>
      <c r="S556" s="855" t="s">
        <v>42</v>
      </c>
      <c r="T556" s="899" t="s">
        <v>8874</v>
      </c>
      <c r="U556" s="857" t="s">
        <v>107</v>
      </c>
      <c r="V556" s="858"/>
      <c r="W556" s="858" t="str">
        <f t="shared" si="5"/>
        <v>LEMA MARIA GREGORIA CON EL GIRO Hornado TIENE CONTRATO VIGENTE SIN NOVEDAD / EXISTE EN EL SISTEMA GAD: si /VIGENCIA DEL CONTRATO Enero/2016 - Diciembre/2020 </v>
      </c>
    </row>
    <row r="557" ht="15.75" customHeight="1">
      <c r="A557" s="847" t="s">
        <v>11564</v>
      </c>
      <c r="B557" s="848" t="s">
        <v>11565</v>
      </c>
      <c r="C557" s="848" t="s">
        <v>1392</v>
      </c>
      <c r="D557" s="848" t="s">
        <v>62</v>
      </c>
      <c r="E557" s="848" t="s">
        <v>11566</v>
      </c>
      <c r="F557" s="848" t="s">
        <v>5422</v>
      </c>
      <c r="G557" s="848" t="s">
        <v>36</v>
      </c>
      <c r="H557" s="848" t="s">
        <v>11567</v>
      </c>
      <c r="I557" s="849" t="s">
        <v>44</v>
      </c>
      <c r="J557" s="850"/>
      <c r="K557" s="850"/>
      <c r="L557" s="850"/>
      <c r="M557" s="862">
        <v>556.0</v>
      </c>
      <c r="N557" s="856" t="s">
        <v>11568</v>
      </c>
      <c r="O557" s="856" t="s">
        <v>11569</v>
      </c>
      <c r="P557" s="863">
        <v>553.0</v>
      </c>
      <c r="Q557" s="856" t="s">
        <v>11516</v>
      </c>
      <c r="R557" s="856" t="s">
        <v>44</v>
      </c>
      <c r="S557" s="855" t="s">
        <v>42</v>
      </c>
      <c r="T557" s="899" t="s">
        <v>8874</v>
      </c>
      <c r="U557" s="857" t="s">
        <v>107</v>
      </c>
      <c r="V557" s="858"/>
      <c r="W557" s="858" t="str">
        <f t="shared" si="5"/>
        <v>AREVALO SANMARTIN MARIA EULALIA CON EL GIRO Hornado TIENE CONTRATO VIGENTE SIN NOVEDAD / EXISTE EN EL SISTEMA GAD: si /VIGENCIA DEL CONTRATO Enero/2016 - Diciembre/2020 </v>
      </c>
    </row>
    <row r="558" ht="15.75" customHeight="1">
      <c r="A558" s="837" t="s">
        <v>11570</v>
      </c>
      <c r="B558" s="838" t="s">
        <v>11571</v>
      </c>
      <c r="C558" s="838" t="s">
        <v>1392</v>
      </c>
      <c r="D558" s="838" t="s">
        <v>62</v>
      </c>
      <c r="E558" s="838" t="s">
        <v>11572</v>
      </c>
      <c r="F558" s="838" t="s">
        <v>11321</v>
      </c>
      <c r="G558" s="838" t="s">
        <v>11573</v>
      </c>
      <c r="H558" s="838"/>
      <c r="I558" s="839" t="s">
        <v>44</v>
      </c>
      <c r="J558" s="850"/>
      <c r="K558" s="850"/>
      <c r="L558" s="850"/>
      <c r="M558" s="851">
        <v>557.0</v>
      </c>
      <c r="N558" s="852" t="s">
        <v>11574</v>
      </c>
      <c r="O558" s="852" t="s">
        <v>11575</v>
      </c>
      <c r="P558" s="853">
        <v>554.0</v>
      </c>
      <c r="Q558" s="852" t="s">
        <v>11516</v>
      </c>
      <c r="R558" s="852" t="s">
        <v>11576</v>
      </c>
      <c r="S558" s="855" t="s">
        <v>42</v>
      </c>
      <c r="T558" s="899" t="s">
        <v>8874</v>
      </c>
      <c r="U558" s="857" t="s">
        <v>107</v>
      </c>
      <c r="V558" s="858"/>
      <c r="W558" s="858" t="str">
        <f t="shared" si="5"/>
        <v>MORA GUAZHAMBO JULIA MERCEDES CON EL GIRO Hornado TIENE CONTRATO VIGENTE ATENDIDO POR TERCEROS POR LA HERMANA / EXISTE EN EL SISTEMA GAD: si /VIGENCIA DEL CONTRATO Enero/2016 - Diciembre/2020 </v>
      </c>
    </row>
    <row r="559" ht="15.75" customHeight="1">
      <c r="A559" s="893" t="s">
        <v>11577</v>
      </c>
      <c r="B559" s="874" t="s">
        <v>11578</v>
      </c>
      <c r="C559" s="874" t="s">
        <v>5530</v>
      </c>
      <c r="D559" s="874" t="s">
        <v>9</v>
      </c>
      <c r="E559" s="874" t="s">
        <v>11579</v>
      </c>
      <c r="F559" s="874" t="s">
        <v>8947</v>
      </c>
      <c r="G559" s="874" t="s">
        <v>11580</v>
      </c>
      <c r="H559" s="874" t="s">
        <v>11581</v>
      </c>
      <c r="I559" s="849" t="s">
        <v>11582</v>
      </c>
      <c r="J559" s="850"/>
      <c r="K559" s="850"/>
      <c r="L559" s="850"/>
      <c r="M559" s="851">
        <v>558.0</v>
      </c>
      <c r="N559" s="852" t="s">
        <v>11583</v>
      </c>
      <c r="O559" s="852" t="s">
        <v>11584</v>
      </c>
      <c r="P559" s="853">
        <v>555.0</v>
      </c>
      <c r="Q559" s="852" t="s">
        <v>11516</v>
      </c>
      <c r="R559" s="852" t="s">
        <v>11006</v>
      </c>
      <c r="S559" s="855" t="s">
        <v>42</v>
      </c>
      <c r="T559" s="899" t="s">
        <v>8874</v>
      </c>
      <c r="U559" s="857" t="s">
        <v>107</v>
      </c>
      <c r="V559" s="858"/>
      <c r="W559" s="858" t="str">
        <f t="shared" si="5"/>
        <v>CARDENAS CAMPOVERDE ELSA ESPERANZA CON EL GIRO Hornado TIENE CONTRATO VIGENTE ATENDIDO POR TERCEROS HIJA / EXISTE EN EL SISTEMA GAD: si /VIGENCIA DEL CONTRATO Enero/2016 - Diciembre/2020 </v>
      </c>
    </row>
    <row r="560" ht="15.75" customHeight="1">
      <c r="A560" s="837" t="s">
        <v>11585</v>
      </c>
      <c r="B560" s="838" t="s">
        <v>11586</v>
      </c>
      <c r="C560" s="838" t="s">
        <v>1392</v>
      </c>
      <c r="D560" s="838" t="s">
        <v>8946</v>
      </c>
      <c r="E560" s="889" t="s">
        <v>11587</v>
      </c>
      <c r="F560" s="838" t="s">
        <v>8947</v>
      </c>
      <c r="G560" s="838" t="s">
        <v>422</v>
      </c>
      <c r="H560" s="838"/>
      <c r="I560" s="839" t="s">
        <v>9885</v>
      </c>
      <c r="J560" s="850"/>
      <c r="K560" s="850"/>
      <c r="L560" s="850"/>
      <c r="M560" s="876">
        <v>559.0</v>
      </c>
      <c r="N560" s="856" t="s">
        <v>11588</v>
      </c>
      <c r="O560" s="856" t="s">
        <v>11589</v>
      </c>
      <c r="P560" s="863">
        <v>556.0</v>
      </c>
      <c r="Q560" s="856" t="s">
        <v>11590</v>
      </c>
      <c r="R560" s="856" t="s">
        <v>44</v>
      </c>
      <c r="S560" s="855" t="s">
        <v>42</v>
      </c>
      <c r="T560" s="899" t="s">
        <v>8874</v>
      </c>
      <c r="U560" s="857" t="s">
        <v>107</v>
      </c>
      <c r="V560" s="858"/>
      <c r="W560" s="858" t="str">
        <f t="shared" si="5"/>
        <v>GUAMAN PARRA LUCIA MARIA CON EL GIRO Comedor Popular TIENE CONTRATO VIGENTE SIN NOVEDAD / EXISTE EN EL SISTEMA GAD: si /VIGENCIA DEL CONTRATO Enero/2016 - Diciembre/2020 </v>
      </c>
    </row>
    <row r="561" ht="15.75" customHeight="1">
      <c r="A561" s="847" t="s">
        <v>11591</v>
      </c>
      <c r="B561" s="848" t="s">
        <v>11592</v>
      </c>
      <c r="C561" s="848" t="s">
        <v>1392</v>
      </c>
      <c r="D561" s="848" t="s">
        <v>62</v>
      </c>
      <c r="E561" s="848" t="s">
        <v>11593</v>
      </c>
      <c r="F561" s="848" t="s">
        <v>8862</v>
      </c>
      <c r="G561" s="848" t="s">
        <v>105</v>
      </c>
      <c r="H561" s="848"/>
      <c r="I561" s="849" t="s">
        <v>44</v>
      </c>
      <c r="J561" s="850" t="s">
        <v>11594</v>
      </c>
      <c r="K561" s="850"/>
      <c r="L561" s="850"/>
      <c r="M561" s="876">
        <v>560.0</v>
      </c>
      <c r="N561" s="856" t="s">
        <v>11595</v>
      </c>
      <c r="O561" s="856" t="s">
        <v>11596</v>
      </c>
      <c r="P561" s="863">
        <v>557.0</v>
      </c>
      <c r="Q561" s="856" t="s">
        <v>11590</v>
      </c>
      <c r="R561" s="856" t="s">
        <v>44</v>
      </c>
      <c r="S561" s="855" t="s">
        <v>42</v>
      </c>
      <c r="T561" s="899" t="s">
        <v>8874</v>
      </c>
      <c r="U561" s="857" t="s">
        <v>107</v>
      </c>
      <c r="V561" s="858"/>
      <c r="W561" s="858" t="str">
        <f t="shared" si="5"/>
        <v>ROJAS CARDENAS ANGELITA MARIA CON EL GIRO Comedor Popular TIENE CONTRATO VIGENTE SIN NOVEDAD / EXISTE EN EL SISTEMA GAD: si /VIGENCIA DEL CONTRATO Enero/2016 - Diciembre/2020 </v>
      </c>
    </row>
    <row r="562" ht="15.75" customHeight="1">
      <c r="A562" s="895" t="s">
        <v>11597</v>
      </c>
      <c r="B562" s="889" t="s">
        <v>11598</v>
      </c>
      <c r="C562" s="889" t="s">
        <v>11599</v>
      </c>
      <c r="D562" s="889" t="s">
        <v>9</v>
      </c>
      <c r="E562" s="889" t="s">
        <v>11600</v>
      </c>
      <c r="F562" s="889" t="s">
        <v>8947</v>
      </c>
      <c r="G562" s="889" t="s">
        <v>951</v>
      </c>
      <c r="H562" s="838"/>
      <c r="I562" s="839" t="s">
        <v>44</v>
      </c>
      <c r="J562" s="850"/>
      <c r="K562" s="850"/>
      <c r="L562" s="850"/>
      <c r="M562" s="876">
        <v>561.0</v>
      </c>
      <c r="N562" s="852" t="s">
        <v>11601</v>
      </c>
      <c r="O562" s="852" t="s">
        <v>11602</v>
      </c>
      <c r="P562" s="853">
        <v>558.0</v>
      </c>
      <c r="Q562" s="852" t="s">
        <v>11590</v>
      </c>
      <c r="R562" s="852" t="s">
        <v>99</v>
      </c>
      <c r="S562" s="855" t="s">
        <v>42</v>
      </c>
      <c r="T562" s="913">
        <v>11330.0</v>
      </c>
      <c r="U562" s="857" t="s">
        <v>107</v>
      </c>
      <c r="V562" s="858"/>
      <c r="W562" s="858" t="str">
        <f t="shared" si="5"/>
        <v>CARVALLO GUAMAN GLORIA ELIZABETH CON EL GIRO Comedor Popular TIENE CONTRATO VIGENTE ATENDIDO POR TERCEROS / EXISTE EN EL SISTEMA GAD: si /VIGENCIA DEL CONTRATO 11330 </v>
      </c>
    </row>
    <row r="563" ht="15.75" customHeight="1">
      <c r="A563" s="893" t="s">
        <v>11603</v>
      </c>
      <c r="B563" s="874" t="s">
        <v>11604</v>
      </c>
      <c r="C563" s="874" t="s">
        <v>4242</v>
      </c>
      <c r="D563" s="874" t="s">
        <v>9</v>
      </c>
      <c r="E563" s="874" t="s">
        <v>11605</v>
      </c>
      <c r="F563" s="874" t="s">
        <v>8947</v>
      </c>
      <c r="G563" s="874" t="s">
        <v>139</v>
      </c>
      <c r="H563" s="848"/>
      <c r="I563" s="849" t="s">
        <v>10692</v>
      </c>
      <c r="J563" s="894" t="s">
        <v>11606</v>
      </c>
      <c r="K563" s="894"/>
      <c r="L563" s="894"/>
      <c r="M563" s="876">
        <v>562.0</v>
      </c>
      <c r="N563" s="860" t="s">
        <v>11607</v>
      </c>
      <c r="O563" s="860" t="s">
        <v>11608</v>
      </c>
      <c r="P563" s="861">
        <v>559.0</v>
      </c>
      <c r="Q563" s="860" t="s">
        <v>11590</v>
      </c>
      <c r="R563" s="860" t="s">
        <v>8894</v>
      </c>
      <c r="S563" s="860" t="s">
        <v>8894</v>
      </c>
      <c r="T563" s="899" t="s">
        <v>8874</v>
      </c>
      <c r="U563" s="857" t="s">
        <v>107</v>
      </c>
      <c r="V563" s="858"/>
      <c r="W563" s="858" t="str">
        <f t="shared" si="5"/>
        <v>NIVELO ESPINOZA ELIAS EDUARDO CON EL GIRO Comedor Popular TIENE CONTRATO VIGENTE vacio EXT-20769-2020 / EXISTE EN EL SISTEMA GAD: vacio EXT-20769-2020 /VIGENCIA DEL CONTRATO Enero/2016 - Diciembre/2020 </v>
      </c>
    </row>
    <row r="564" ht="15.75" customHeight="1">
      <c r="A564" s="837"/>
      <c r="B564" s="838"/>
      <c r="C564" s="838"/>
      <c r="D564" s="838"/>
      <c r="E564" s="838" t="s">
        <v>11609</v>
      </c>
      <c r="F564" s="838"/>
      <c r="G564" s="838"/>
      <c r="H564" s="838"/>
      <c r="I564" s="839" t="s">
        <v>9732</v>
      </c>
      <c r="J564" s="850"/>
      <c r="K564" s="850"/>
      <c r="L564" s="850"/>
      <c r="M564" s="876">
        <v>563.0</v>
      </c>
      <c r="N564" s="856" t="s">
        <v>11610</v>
      </c>
      <c r="O564" s="856" t="s">
        <v>11611</v>
      </c>
      <c r="P564" s="863">
        <v>560.0</v>
      </c>
      <c r="Q564" s="856" t="s">
        <v>11590</v>
      </c>
      <c r="R564" s="856" t="s">
        <v>44</v>
      </c>
      <c r="S564" s="855" t="s">
        <v>42</v>
      </c>
      <c r="T564" s="905">
        <v>11505.0</v>
      </c>
      <c r="U564" s="857" t="s">
        <v>107</v>
      </c>
      <c r="V564" s="858"/>
      <c r="W564" s="858" t="str">
        <f t="shared" si="5"/>
        <v>ORTIZ AYABACA MARIANA DE JESUS CON EL GIRO Comedor Popular TIENE CONTRATO VIGENTE SIN NOVEDAD / EXISTE EN EL SISTEMA GAD: si /VIGENCIA DEL CONTRATO 11505 </v>
      </c>
    </row>
    <row r="565" ht="15.75" customHeight="1">
      <c r="A565" s="847" t="s">
        <v>11612</v>
      </c>
      <c r="B565" s="848" t="s">
        <v>11613</v>
      </c>
      <c r="C565" s="848" t="s">
        <v>1392</v>
      </c>
      <c r="D565" s="848" t="s">
        <v>62</v>
      </c>
      <c r="E565" s="848" t="s">
        <v>11614</v>
      </c>
      <c r="F565" s="848" t="s">
        <v>8862</v>
      </c>
      <c r="G565" s="848" t="s">
        <v>122</v>
      </c>
      <c r="H565" s="848"/>
      <c r="I565" s="849" t="s">
        <v>44</v>
      </c>
      <c r="J565" s="850"/>
      <c r="K565" s="850"/>
      <c r="L565" s="850"/>
      <c r="M565" s="876">
        <v>564.0</v>
      </c>
      <c r="N565" s="852" t="s">
        <v>11615</v>
      </c>
      <c r="O565" s="852" t="s">
        <v>11616</v>
      </c>
      <c r="P565" s="853">
        <v>561.0</v>
      </c>
      <c r="Q565" s="852" t="s">
        <v>11590</v>
      </c>
      <c r="R565" s="852" t="s">
        <v>99</v>
      </c>
      <c r="S565" s="855" t="s">
        <v>42</v>
      </c>
      <c r="T565" s="899" t="s">
        <v>8874</v>
      </c>
      <c r="U565" s="857" t="s">
        <v>107</v>
      </c>
      <c r="V565" s="858"/>
      <c r="W565" s="858" t="str">
        <f t="shared" si="5"/>
        <v>ORTEGA LLIVICURA ROSA CELIA CON EL GIRO Comedor Popular TIENE CONTRATO VIGENTE ATENDIDO POR TERCEROS / EXISTE EN EL SISTEMA GAD: si /VIGENCIA DEL CONTRATO Enero/2016 - Diciembre/2020 </v>
      </c>
    </row>
    <row r="566" ht="15.75" customHeight="1">
      <c r="A566" s="837" t="s">
        <v>11617</v>
      </c>
      <c r="B566" s="838" t="s">
        <v>11618</v>
      </c>
      <c r="C566" s="838" t="s">
        <v>1392</v>
      </c>
      <c r="D566" s="838" t="s">
        <v>62</v>
      </c>
      <c r="E566" s="838" t="s">
        <v>11619</v>
      </c>
      <c r="F566" s="838" t="s">
        <v>8862</v>
      </c>
      <c r="G566" s="838" t="s">
        <v>5746</v>
      </c>
      <c r="H566" s="838"/>
      <c r="I566" s="839" t="s">
        <v>44</v>
      </c>
      <c r="J566" s="850"/>
      <c r="K566" s="850"/>
      <c r="L566" s="850"/>
      <c r="M566" s="876">
        <v>565.0</v>
      </c>
      <c r="N566" s="852" t="s">
        <v>11620</v>
      </c>
      <c r="O566" s="852" t="s">
        <v>11621</v>
      </c>
      <c r="P566" s="853">
        <v>562.0</v>
      </c>
      <c r="Q566" s="852" t="s">
        <v>11590</v>
      </c>
      <c r="R566" s="852" t="s">
        <v>99</v>
      </c>
      <c r="S566" s="855" t="s">
        <v>42</v>
      </c>
      <c r="T566" s="899" t="s">
        <v>8874</v>
      </c>
      <c r="U566" s="857" t="s">
        <v>107</v>
      </c>
      <c r="V566" s="858"/>
      <c r="W566" s="858" t="str">
        <f t="shared" si="5"/>
        <v>GUAMAN AYALA MARIA ROSA CON EL GIRO Comedor Popular TIENE CONTRATO VIGENTE ATENDIDO POR TERCEROS / EXISTE EN EL SISTEMA GAD: si /VIGENCIA DEL CONTRATO Enero/2016 - Diciembre/2020 </v>
      </c>
    </row>
    <row r="567" ht="15.75" customHeight="1">
      <c r="A567" s="847" t="s">
        <v>11622</v>
      </c>
      <c r="B567" s="848" t="s">
        <v>11623</v>
      </c>
      <c r="C567" s="848" t="s">
        <v>1392</v>
      </c>
      <c r="D567" s="848" t="s">
        <v>62</v>
      </c>
      <c r="E567" s="848" t="s">
        <v>11624</v>
      </c>
      <c r="F567" s="848" t="s">
        <v>8862</v>
      </c>
      <c r="G567" s="848" t="s">
        <v>8871</v>
      </c>
      <c r="H567" s="848"/>
      <c r="I567" s="849" t="s">
        <v>2271</v>
      </c>
      <c r="J567" s="850"/>
      <c r="K567" s="850"/>
      <c r="L567" s="850"/>
      <c r="M567" s="876">
        <v>566.0</v>
      </c>
      <c r="N567" s="852" t="s">
        <v>11625</v>
      </c>
      <c r="O567" s="852" t="s">
        <v>11626</v>
      </c>
      <c r="P567" s="853">
        <v>563.0</v>
      </c>
      <c r="Q567" s="852" t="s">
        <v>11590</v>
      </c>
      <c r="R567" s="860" t="s">
        <v>8894</v>
      </c>
      <c r="S567" s="860" t="s">
        <v>8894</v>
      </c>
      <c r="T567" s="858" t="s">
        <v>11627</v>
      </c>
      <c r="U567" s="866" t="s">
        <v>11628</v>
      </c>
      <c r="V567" s="858" t="s">
        <v>11627</v>
      </c>
      <c r="W567" s="858" t="str">
        <f t="shared" si="5"/>
        <v>GUAMAN GUAMAN JUANA LASTENIA CON EL GIRO Comedor Popular TIENE CONTRATO fallecio  vacio EXT-20769-2020 / EXISTE EN EL SISTEMA GAD: vacio EXT-20769-2020 /VIGENCIA DEL CONTRATO fallecio ext-15582-2020 fallecio ext-15582-2020</v>
      </c>
    </row>
    <row r="568" ht="15.75" customHeight="1">
      <c r="A568" s="837" t="s">
        <v>11629</v>
      </c>
      <c r="B568" s="838" t="s">
        <v>11630</v>
      </c>
      <c r="C568" s="838" t="s">
        <v>1392</v>
      </c>
      <c r="D568" s="838" t="s">
        <v>62</v>
      </c>
      <c r="E568" s="838" t="s">
        <v>11631</v>
      </c>
      <c r="F568" s="838" t="s">
        <v>8862</v>
      </c>
      <c r="G568" s="838" t="s">
        <v>944</v>
      </c>
      <c r="H568" s="838"/>
      <c r="I568" s="839" t="s">
        <v>44</v>
      </c>
      <c r="J568" s="850"/>
      <c r="K568" s="850"/>
      <c r="L568" s="850"/>
      <c r="M568" s="876">
        <v>567.0</v>
      </c>
      <c r="N568" s="856" t="s">
        <v>11632</v>
      </c>
      <c r="O568" s="856" t="s">
        <v>11633</v>
      </c>
      <c r="P568" s="863">
        <v>564.0</v>
      </c>
      <c r="Q568" s="856" t="s">
        <v>11590</v>
      </c>
      <c r="R568" s="856" t="s">
        <v>44</v>
      </c>
      <c r="S568" s="855" t="s">
        <v>42</v>
      </c>
      <c r="T568" s="899" t="s">
        <v>8874</v>
      </c>
      <c r="U568" s="857" t="s">
        <v>107</v>
      </c>
      <c r="V568" s="858"/>
      <c r="W568" s="858" t="str">
        <f t="shared" si="5"/>
        <v>GUAMAN GUAMAN SARA CECILIA CON EL GIRO Comedor Popular TIENE CONTRATO VIGENTE SIN NOVEDAD / EXISTE EN EL SISTEMA GAD: si /VIGENCIA DEL CONTRATO Enero/2016 - Diciembre/2020 </v>
      </c>
    </row>
    <row r="569" ht="15.75" customHeight="1">
      <c r="A569" s="847" t="s">
        <v>11634</v>
      </c>
      <c r="B569" s="848" t="s">
        <v>11635</v>
      </c>
      <c r="C569" s="848" t="s">
        <v>1392</v>
      </c>
      <c r="D569" s="848" t="s">
        <v>62</v>
      </c>
      <c r="E569" s="848" t="s">
        <v>11636</v>
      </c>
      <c r="F569" s="848" t="s">
        <v>35</v>
      </c>
      <c r="G569" s="848" t="s">
        <v>5655</v>
      </c>
      <c r="H569" s="848"/>
      <c r="I569" s="849" t="s">
        <v>44</v>
      </c>
      <c r="J569" s="840"/>
      <c r="K569" s="840"/>
      <c r="L569" s="840"/>
      <c r="M569" s="876">
        <v>568.0</v>
      </c>
      <c r="N569" s="856" t="s">
        <v>11637</v>
      </c>
      <c r="O569" s="856" t="s">
        <v>11638</v>
      </c>
      <c r="P569" s="863">
        <v>565.0</v>
      </c>
      <c r="Q569" s="856" t="s">
        <v>11590</v>
      </c>
      <c r="R569" s="860" t="s">
        <v>8894</v>
      </c>
      <c r="S569" s="860" t="s">
        <v>8894</v>
      </c>
      <c r="T569" s="899" t="s">
        <v>8874</v>
      </c>
      <c r="U569" s="857" t="s">
        <v>107</v>
      </c>
      <c r="V569" s="858"/>
      <c r="W569" s="858" t="str">
        <f t="shared" si="5"/>
        <v>BENITEZ CAYAMCELA HORTENCIA YADIRA CON EL GIRO Comedor Popular TIENE CONTRATO VIGENTE vacio EXT-20769-2020 / EXISTE EN EL SISTEMA GAD: vacio EXT-20769-2020 /VIGENCIA DEL CONTRATO Enero/2016 - Diciembre/2020 </v>
      </c>
    </row>
    <row r="570" ht="15.75" customHeight="1">
      <c r="A570" s="837" t="s">
        <v>11639</v>
      </c>
      <c r="B570" s="838" t="s">
        <v>11640</v>
      </c>
      <c r="C570" s="838" t="s">
        <v>1392</v>
      </c>
      <c r="D570" s="838" t="s">
        <v>62</v>
      </c>
      <c r="E570" s="838" t="s">
        <v>11641</v>
      </c>
      <c r="F570" s="838" t="s">
        <v>8862</v>
      </c>
      <c r="G570" s="838" t="s">
        <v>6340</v>
      </c>
      <c r="H570" s="838"/>
      <c r="I570" s="839" t="s">
        <v>11642</v>
      </c>
      <c r="J570" s="850"/>
      <c r="K570" s="850"/>
      <c r="L570" s="850"/>
      <c r="M570" s="876">
        <v>569.0</v>
      </c>
      <c r="N570" s="856" t="s">
        <v>11643</v>
      </c>
      <c r="O570" s="856" t="s">
        <v>11644</v>
      </c>
      <c r="P570" s="863">
        <v>566.0</v>
      </c>
      <c r="Q570" s="856" t="s">
        <v>11590</v>
      </c>
      <c r="R570" s="860" t="s">
        <v>8894</v>
      </c>
      <c r="S570" s="855" t="s">
        <v>42</v>
      </c>
      <c r="T570" s="899" t="s">
        <v>8874</v>
      </c>
      <c r="U570" s="857" t="s">
        <v>107</v>
      </c>
      <c r="V570" s="858"/>
      <c r="W570" s="858" t="str">
        <f t="shared" si="5"/>
        <v>CAYAMCELA GUAMAN ZOILA DE LA LUZ CON EL GIRO Comedor Popular TIENE CONTRATO VIGENTE vacio EXT-20769-2020 / EXISTE EN EL SISTEMA GAD: si /VIGENCIA DEL CONTRATO Enero/2016 - Diciembre/2020 </v>
      </c>
    </row>
    <row r="571" ht="15.75" customHeight="1">
      <c r="A571" s="847" t="s">
        <v>11645</v>
      </c>
      <c r="B571" s="848" t="s">
        <v>11646</v>
      </c>
      <c r="C571" s="848" t="s">
        <v>1392</v>
      </c>
      <c r="D571" s="848" t="s">
        <v>62</v>
      </c>
      <c r="E571" s="848" t="s">
        <v>11647</v>
      </c>
      <c r="F571" s="848" t="s">
        <v>8862</v>
      </c>
      <c r="G571" s="848" t="s">
        <v>105</v>
      </c>
      <c r="H571" s="848"/>
      <c r="I571" s="849" t="s">
        <v>11648</v>
      </c>
      <c r="J571" s="850"/>
      <c r="K571" s="850"/>
      <c r="L571" s="850"/>
      <c r="M571" s="876">
        <v>570.0</v>
      </c>
      <c r="N571" s="852" t="s">
        <v>11649</v>
      </c>
      <c r="O571" s="852" t="s">
        <v>11650</v>
      </c>
      <c r="P571" s="853">
        <v>567.0</v>
      </c>
      <c r="Q571" s="852" t="s">
        <v>11590</v>
      </c>
      <c r="R571" s="852" t="s">
        <v>99</v>
      </c>
      <c r="S571" s="855" t="s">
        <v>42</v>
      </c>
      <c r="T571" s="899" t="s">
        <v>8874</v>
      </c>
      <c r="U571" s="857" t="s">
        <v>107</v>
      </c>
      <c r="V571" s="858"/>
      <c r="W571" s="858" t="str">
        <f t="shared" si="5"/>
        <v>ROJAS CARDENAS MARIA DOLORES CON EL GIRO Comedor Popular TIENE CONTRATO VIGENTE ATENDIDO POR TERCEROS / EXISTE EN EL SISTEMA GAD: si /VIGENCIA DEL CONTRATO Enero/2016 - Diciembre/2020 </v>
      </c>
    </row>
    <row r="572" ht="15.75" customHeight="1">
      <c r="A572" s="837" t="s">
        <v>11651</v>
      </c>
      <c r="B572" s="838" t="s">
        <v>11652</v>
      </c>
      <c r="C572" s="838" t="s">
        <v>1392</v>
      </c>
      <c r="D572" s="838" t="s">
        <v>62</v>
      </c>
      <c r="E572" s="838" t="s">
        <v>11653</v>
      </c>
      <c r="F572" s="838" t="s">
        <v>8862</v>
      </c>
      <c r="G572" s="838" t="s">
        <v>5655</v>
      </c>
      <c r="H572" s="838"/>
      <c r="I572" s="839" t="s">
        <v>9031</v>
      </c>
      <c r="J572" s="840"/>
      <c r="K572" s="840"/>
      <c r="L572" s="840"/>
      <c r="M572" s="876">
        <v>571.0</v>
      </c>
      <c r="N572" s="852" t="s">
        <v>11654</v>
      </c>
      <c r="O572" s="852" t="s">
        <v>11655</v>
      </c>
      <c r="P572" s="853">
        <v>568.0</v>
      </c>
      <c r="Q572" s="852" t="s">
        <v>11590</v>
      </c>
      <c r="R572" s="852" t="s">
        <v>99</v>
      </c>
      <c r="S572" s="865" t="s">
        <v>1415</v>
      </c>
      <c r="T572" s="900" t="s">
        <v>8895</v>
      </c>
      <c r="U572" s="866" t="s">
        <v>41</v>
      </c>
      <c r="V572" s="858" t="s">
        <v>11436</v>
      </c>
      <c r="W572" s="858" t="str">
        <f t="shared" si="5"/>
        <v>MENDIETA ROJAS ADRIANA JOSELINE CON EL GIRO Comedor Popular TIENE CONTRATO CADUCADO ATENDIDO POR TERCEROS / EXISTE EN EL SISTEMA GAD: NO /VIGENCIA DEL CONTRATO NO TIENE CONTRATO envio papeles</v>
      </c>
    </row>
    <row r="573" ht="15.75" customHeight="1">
      <c r="A573" s="847"/>
      <c r="B573" s="848"/>
      <c r="C573" s="848"/>
      <c r="D573" s="848"/>
      <c r="E573" s="848" t="s">
        <v>11656</v>
      </c>
      <c r="F573" s="848"/>
      <c r="G573" s="848"/>
      <c r="H573" s="848"/>
      <c r="I573" s="849" t="s">
        <v>2271</v>
      </c>
      <c r="J573" s="850"/>
      <c r="K573" s="850"/>
      <c r="L573" s="850"/>
      <c r="M573" s="876">
        <v>572.0</v>
      </c>
      <c r="N573" s="856" t="s">
        <v>11657</v>
      </c>
      <c r="O573" s="856" t="s">
        <v>11658</v>
      </c>
      <c r="P573" s="863">
        <v>569.0</v>
      </c>
      <c r="Q573" s="856" t="s">
        <v>11659</v>
      </c>
      <c r="R573" s="856" t="s">
        <v>44</v>
      </c>
      <c r="S573" s="855" t="s">
        <v>42</v>
      </c>
      <c r="T573" s="899" t="s">
        <v>8874</v>
      </c>
      <c r="U573" s="857" t="s">
        <v>107</v>
      </c>
      <c r="V573" s="858"/>
      <c r="W573" s="858" t="str">
        <f t="shared" si="5"/>
        <v>JARAMA VELECELA TERESA DE JESUS CON EL GIRO Papas con cuero TIENE CONTRATO VIGENTE SIN NOVEDAD / EXISTE EN EL SISTEMA GAD: si /VIGENCIA DEL CONTRATO Enero/2016 - Diciembre/2020 </v>
      </c>
    </row>
    <row r="574" ht="15.75" customHeight="1">
      <c r="A574" s="837"/>
      <c r="B574" s="838"/>
      <c r="C574" s="838"/>
      <c r="D574" s="838"/>
      <c r="E574" s="838" t="s">
        <v>11660</v>
      </c>
      <c r="F574" s="838"/>
      <c r="G574" s="838"/>
      <c r="H574" s="838"/>
      <c r="I574" s="839" t="s">
        <v>2271</v>
      </c>
      <c r="J574" s="850"/>
      <c r="K574" s="850"/>
      <c r="L574" s="850"/>
      <c r="M574" s="876">
        <v>573.0</v>
      </c>
      <c r="N574" s="856" t="s">
        <v>11661</v>
      </c>
      <c r="O574" s="856" t="s">
        <v>11662</v>
      </c>
      <c r="P574" s="863">
        <v>570.0</v>
      </c>
      <c r="Q574" s="856" t="s">
        <v>11659</v>
      </c>
      <c r="R574" s="856" t="s">
        <v>44</v>
      </c>
      <c r="S574" s="855" t="s">
        <v>42</v>
      </c>
      <c r="T574" s="905">
        <v>11505.0</v>
      </c>
      <c r="U574" s="857" t="s">
        <v>107</v>
      </c>
      <c r="V574" s="858"/>
      <c r="W574" s="858" t="str">
        <f t="shared" si="5"/>
        <v>MOROCHO SACAQUIRIN ROSA ELVIRA CON EL GIRO Papas con cuero TIENE CONTRATO VIGENTE SIN NOVEDAD / EXISTE EN EL SISTEMA GAD: si /VIGENCIA DEL CONTRATO 11505 </v>
      </c>
    </row>
    <row r="575" ht="15.75" customHeight="1">
      <c r="A575" s="847"/>
      <c r="B575" s="848"/>
      <c r="C575" s="848"/>
      <c r="D575" s="848"/>
      <c r="E575" s="848" t="s">
        <v>11663</v>
      </c>
      <c r="F575" s="848"/>
      <c r="G575" s="848"/>
      <c r="H575" s="848"/>
      <c r="I575" s="849" t="s">
        <v>2271</v>
      </c>
      <c r="J575" s="850"/>
      <c r="K575" s="850"/>
      <c r="L575" s="850"/>
      <c r="M575" s="876">
        <v>574.0</v>
      </c>
      <c r="N575" s="852" t="s">
        <v>11664</v>
      </c>
      <c r="O575" s="852" t="s">
        <v>11665</v>
      </c>
      <c r="P575" s="853">
        <v>571.0</v>
      </c>
      <c r="Q575" s="852" t="s">
        <v>11659</v>
      </c>
      <c r="R575" s="852" t="s">
        <v>99</v>
      </c>
      <c r="S575" s="855" t="s">
        <v>42</v>
      </c>
      <c r="T575" s="899" t="s">
        <v>8874</v>
      </c>
      <c r="U575" s="857" t="s">
        <v>107</v>
      </c>
      <c r="V575" s="858"/>
      <c r="W575" s="858" t="str">
        <f t="shared" si="5"/>
        <v>SARI YUNGA CARMEN ROSA CON EL GIRO Papas con cuero TIENE CONTRATO VIGENTE ATENDIDO POR TERCEROS / EXISTE EN EL SISTEMA GAD: si /VIGENCIA DEL CONTRATO Enero/2016 - Diciembre/2020 </v>
      </c>
    </row>
    <row r="576" ht="15.75" customHeight="1">
      <c r="A576" s="837"/>
      <c r="B576" s="838"/>
      <c r="C576" s="838"/>
      <c r="D576" s="838"/>
      <c r="E576" s="838" t="s">
        <v>11666</v>
      </c>
      <c r="F576" s="838"/>
      <c r="G576" s="838"/>
      <c r="H576" s="838"/>
      <c r="I576" s="839" t="s">
        <v>2271</v>
      </c>
      <c r="J576" s="840"/>
      <c r="K576" s="840"/>
      <c r="L576" s="840"/>
      <c r="M576" s="876">
        <v>575.0</v>
      </c>
      <c r="N576" s="856" t="s">
        <v>11667</v>
      </c>
      <c r="O576" s="856" t="s">
        <v>11668</v>
      </c>
      <c r="P576" s="863">
        <v>572.0</v>
      </c>
      <c r="Q576" s="856" t="s">
        <v>11659</v>
      </c>
      <c r="R576" s="856" t="s">
        <v>44</v>
      </c>
      <c r="S576" s="855" t="s">
        <v>42</v>
      </c>
      <c r="T576" s="899" t="s">
        <v>8874</v>
      </c>
      <c r="U576" s="857" t="s">
        <v>107</v>
      </c>
      <c r="V576" s="858"/>
      <c r="W576" s="858" t="str">
        <f t="shared" si="5"/>
        <v>AUQUILLA GUAMAN MARIA ISABEL CON EL GIRO Papas con cuero TIENE CONTRATO VIGENTE SIN NOVEDAD / EXISTE EN EL SISTEMA GAD: si /VIGENCIA DEL CONTRATO Enero/2016 - Diciembre/2020 </v>
      </c>
    </row>
    <row r="577" ht="15.75" customHeight="1">
      <c r="A577" s="893" t="s">
        <v>11669</v>
      </c>
      <c r="B577" s="874" t="s">
        <v>11670</v>
      </c>
      <c r="C577" s="874" t="s">
        <v>5530</v>
      </c>
      <c r="D577" s="874" t="s">
        <v>9</v>
      </c>
      <c r="E577" s="874" t="s">
        <v>11671</v>
      </c>
      <c r="F577" s="874" t="s">
        <v>8947</v>
      </c>
      <c r="G577" s="874" t="s">
        <v>11672</v>
      </c>
      <c r="H577" s="848"/>
      <c r="I577" s="849" t="s">
        <v>75</v>
      </c>
      <c r="J577" s="850"/>
      <c r="K577" s="850"/>
      <c r="L577" s="850"/>
      <c r="M577" s="876">
        <v>576.0</v>
      </c>
      <c r="N577" s="860" t="s">
        <v>8894</v>
      </c>
      <c r="O577" s="860" t="s">
        <v>8894</v>
      </c>
      <c r="P577" s="861">
        <v>573.0</v>
      </c>
      <c r="Q577" s="860" t="s">
        <v>11659</v>
      </c>
      <c r="R577" s="860" t="s">
        <v>11673</v>
      </c>
      <c r="S577" s="865" t="s">
        <v>98</v>
      </c>
      <c r="T577" s="900" t="s">
        <v>9734</v>
      </c>
      <c r="U577" s="902"/>
      <c r="V577" s="858" t="s">
        <v>9917</v>
      </c>
      <c r="W577" s="858" t="str">
        <f t="shared" si="5"/>
        <v>vacio EXT-20769-2020 CON EL GIRO Papas con cuero TIENE CONTRATO  VACIO OCUPADO / EXISTE EN EL SISTEMA GAD: no /VIGENCIA DEL CONTRATO Julio/2017 - Junio/2019 caducado</v>
      </c>
    </row>
    <row r="578" ht="15.75" customHeight="1">
      <c r="A578" s="837" t="s">
        <v>11674</v>
      </c>
      <c r="B578" s="838" t="s">
        <v>11675</v>
      </c>
      <c r="C578" s="838" t="s">
        <v>1392</v>
      </c>
      <c r="D578" s="838" t="s">
        <v>62</v>
      </c>
      <c r="E578" s="838" t="s">
        <v>11676</v>
      </c>
      <c r="F578" s="838" t="s">
        <v>8862</v>
      </c>
      <c r="G578" s="838" t="s">
        <v>9458</v>
      </c>
      <c r="H578" s="838"/>
      <c r="I578" s="839" t="s">
        <v>75</v>
      </c>
      <c r="J578" s="850"/>
      <c r="K578" s="850"/>
      <c r="L578" s="850"/>
      <c r="M578" s="876">
        <v>577.0</v>
      </c>
      <c r="N578" s="860">
        <v>1.01603298E8</v>
      </c>
      <c r="O578" s="860" t="s">
        <v>11677</v>
      </c>
      <c r="P578" s="861">
        <v>574.0</v>
      </c>
      <c r="Q578" s="860" t="s">
        <v>11659</v>
      </c>
      <c r="R578" s="860" t="s">
        <v>8894</v>
      </c>
      <c r="S578" s="860" t="s">
        <v>8894</v>
      </c>
      <c r="T578" s="962">
        <v>42377.0</v>
      </c>
      <c r="U578" s="866" t="s">
        <v>41</v>
      </c>
      <c r="V578" s="858" t="s">
        <v>260</v>
      </c>
      <c r="W578" s="858" t="str">
        <f t="shared" si="5"/>
        <v>YUNAGA SACAQUIR MARIA TRANSITO CON EL GIRO Papas con cuero TIENE CONTRATO CADUCADO vacio EXT-20769-2020 / EXISTE EN EL SISTEMA GAD: vacio EXT-20769-2020 /VIGENCIA DEL CONTRATO 42377  </v>
      </c>
    </row>
    <row r="579" ht="15.75" customHeight="1">
      <c r="A579" s="847" t="s">
        <v>11678</v>
      </c>
      <c r="B579" s="848" t="s">
        <v>11679</v>
      </c>
      <c r="C579" s="848" t="s">
        <v>1392</v>
      </c>
      <c r="D579" s="848" t="s">
        <v>62</v>
      </c>
      <c r="E579" s="848" t="s">
        <v>11680</v>
      </c>
      <c r="F579" s="848" t="s">
        <v>8862</v>
      </c>
      <c r="G579" s="848" t="s">
        <v>8871</v>
      </c>
      <c r="H579" s="848"/>
      <c r="I579" s="849" t="s">
        <v>75</v>
      </c>
      <c r="J579" s="850"/>
      <c r="K579" s="850"/>
      <c r="L579" s="850"/>
      <c r="M579" s="876">
        <v>578.0</v>
      </c>
      <c r="N579" s="860"/>
      <c r="O579" s="887"/>
      <c r="P579" s="861">
        <v>575.0</v>
      </c>
      <c r="Q579" s="860" t="s">
        <v>11590</v>
      </c>
      <c r="R579" s="860" t="s">
        <v>11673</v>
      </c>
      <c r="S579" s="865" t="s">
        <v>98</v>
      </c>
      <c r="T579" s="858" t="s">
        <v>1980</v>
      </c>
      <c r="U579" s="858" t="s">
        <v>1980</v>
      </c>
      <c r="V579" s="858" t="s">
        <v>6835</v>
      </c>
      <c r="W579" s="858" t="str">
        <f t="shared" si="5"/>
        <v> CON EL GIRO Comedor Popular TIENE CONTRATO vacio VACIO OCUPADO / EXISTE EN EL SISTEMA GAD: no /VIGENCIA DEL CONTRATO vacio libre</v>
      </c>
    </row>
    <row r="580" ht="15.75" customHeight="1">
      <c r="A580" s="837" t="s">
        <v>11681</v>
      </c>
      <c r="B580" s="838" t="s">
        <v>11682</v>
      </c>
      <c r="C580" s="838" t="s">
        <v>1392</v>
      </c>
      <c r="D580" s="838" t="s">
        <v>62</v>
      </c>
      <c r="E580" s="838" t="s">
        <v>11683</v>
      </c>
      <c r="F580" s="838" t="s">
        <v>8862</v>
      </c>
      <c r="G580" s="838" t="s">
        <v>9458</v>
      </c>
      <c r="H580" s="838"/>
      <c r="I580" s="839" t="s">
        <v>75</v>
      </c>
      <c r="J580" s="840"/>
      <c r="K580" s="840"/>
      <c r="L580" s="840"/>
      <c r="M580" s="876">
        <v>579.0</v>
      </c>
      <c r="N580" s="852" t="s">
        <v>11684</v>
      </c>
      <c r="O580" s="852" t="s">
        <v>11685</v>
      </c>
      <c r="P580" s="853">
        <v>576.0</v>
      </c>
      <c r="Q580" s="852" t="s">
        <v>11590</v>
      </c>
      <c r="R580" s="852" t="s">
        <v>11686</v>
      </c>
      <c r="S580" s="855" t="s">
        <v>42</v>
      </c>
      <c r="T580" s="899" t="s">
        <v>9335</v>
      </c>
      <c r="U580" s="857" t="s">
        <v>107</v>
      </c>
      <c r="V580" s="858"/>
      <c r="W580" s="858" t="str">
        <f t="shared" si="5"/>
        <v>REMACHE CHICA GLORIA NOEMI CON EL GIRO Comedor Popular TIENE CONTRATO VIGENTE ATENDIDO POR TERCEROS BODEGA, / EXISTE EN EL SISTEMA GAD: si /VIGENCIA DEL CONTRATO Febrero/2019 - Enero/2021 </v>
      </c>
    </row>
    <row r="581" ht="15.75" customHeight="1">
      <c r="A581" s="847" t="s">
        <v>11687</v>
      </c>
      <c r="B581" s="848" t="s">
        <v>11688</v>
      </c>
      <c r="C581" s="848" t="s">
        <v>1392</v>
      </c>
      <c r="D581" s="848" t="s">
        <v>62</v>
      </c>
      <c r="E581" s="848" t="s">
        <v>11689</v>
      </c>
      <c r="F581" s="848" t="s">
        <v>35</v>
      </c>
      <c r="G581" s="848" t="s">
        <v>9458</v>
      </c>
      <c r="H581" s="848"/>
      <c r="I581" s="849" t="s">
        <v>75</v>
      </c>
      <c r="J581" s="840"/>
      <c r="K581" s="840"/>
      <c r="L581" s="840"/>
      <c r="M581" s="876">
        <v>580.0</v>
      </c>
      <c r="N581" s="860" t="s">
        <v>11690</v>
      </c>
      <c r="O581" s="860" t="s">
        <v>11691</v>
      </c>
      <c r="P581" s="861">
        <v>577.0</v>
      </c>
      <c r="Q581" s="860" t="s">
        <v>11590</v>
      </c>
      <c r="R581" s="860" t="s">
        <v>8894</v>
      </c>
      <c r="S581" s="860" t="s">
        <v>8894</v>
      </c>
      <c r="T581" s="900" t="s">
        <v>9246</v>
      </c>
      <c r="U581" s="866" t="s">
        <v>41</v>
      </c>
      <c r="V581" s="858" t="s">
        <v>6835</v>
      </c>
      <c r="W581" s="858" t="str">
        <f t="shared" si="5"/>
        <v>MORALES JARA JHONNY ROBERTO  CON EL GIRO Comedor Popular TIENE CONTRATO CADUCADO vacio EXT-20769-2020 / EXISTE EN EL SISTEMA GAD: vacio EXT-20769-2020 /VIGENCIA DEL CONTRATO Abril/2017 - Marzo/2019 libre</v>
      </c>
    </row>
    <row r="582" ht="15.75" customHeight="1">
      <c r="A582" s="837"/>
      <c r="B582" s="838"/>
      <c r="C582" s="838"/>
      <c r="D582" s="838"/>
      <c r="E582" s="838" t="s">
        <v>11692</v>
      </c>
      <c r="F582" s="838"/>
      <c r="G582" s="838"/>
      <c r="H582" s="838"/>
      <c r="I582" s="839" t="s">
        <v>2271</v>
      </c>
      <c r="J582" s="850"/>
      <c r="K582" s="850"/>
      <c r="L582" s="850"/>
      <c r="M582" s="876">
        <v>581.0</v>
      </c>
      <c r="N582" s="856" t="s">
        <v>11693</v>
      </c>
      <c r="O582" s="856" t="s">
        <v>11694</v>
      </c>
      <c r="P582" s="863">
        <v>578.0</v>
      </c>
      <c r="Q582" s="856" t="s">
        <v>11659</v>
      </c>
      <c r="R582" s="856" t="s">
        <v>44</v>
      </c>
      <c r="S582" s="855" t="s">
        <v>42</v>
      </c>
      <c r="T582" s="899" t="s">
        <v>8874</v>
      </c>
      <c r="U582" s="857" t="s">
        <v>107</v>
      </c>
      <c r="V582" s="858"/>
      <c r="W582" s="858" t="str">
        <f t="shared" si="5"/>
        <v>AUQUILLA QUITO ROSA ELVIRA CON EL GIRO Papas con cuero TIENE CONTRATO VIGENTE SIN NOVEDAD / EXISTE EN EL SISTEMA GAD: si /VIGENCIA DEL CONTRATO Enero/2016 - Diciembre/2020 </v>
      </c>
    </row>
    <row r="583" ht="15.75" customHeight="1">
      <c r="A583" s="847"/>
      <c r="B583" s="848"/>
      <c r="C583" s="848"/>
      <c r="D583" s="848"/>
      <c r="E583" s="848" t="s">
        <v>11695</v>
      </c>
      <c r="F583" s="848"/>
      <c r="G583" s="848"/>
      <c r="H583" s="848"/>
      <c r="I583" s="849" t="s">
        <v>2271</v>
      </c>
      <c r="J583" s="840"/>
      <c r="K583" s="840"/>
      <c r="L583" s="840"/>
      <c r="M583" s="876">
        <v>582.0</v>
      </c>
      <c r="N583" s="860" t="s">
        <v>11696</v>
      </c>
      <c r="O583" s="887" t="s">
        <v>11697</v>
      </c>
      <c r="P583" s="861">
        <v>579.0</v>
      </c>
      <c r="Q583" s="860" t="s">
        <v>11590</v>
      </c>
      <c r="R583" s="860" t="s">
        <v>8894</v>
      </c>
      <c r="S583" s="860" t="s">
        <v>8894</v>
      </c>
      <c r="T583" s="858" t="s">
        <v>10349</v>
      </c>
      <c r="U583" s="872" t="s">
        <v>41</v>
      </c>
      <c r="V583" s="858" t="s">
        <v>11698</v>
      </c>
      <c r="W583" s="878" t="str">
        <f t="shared" si="5"/>
        <v>YANZA ORTEGA PATRICIA DE JESUS CON EL GIRO Comedor Popular TIENE CONTRATO CADUCADO vacio EXT-20769-2020 / EXISTE EN EL SISTEMA GAD: vacio EXT-20769-2020 /VIGENCIA DEL CONTRATO abr-2017-abr-2019 LOCAL ABANDONADO 6 MESES libre</v>
      </c>
    </row>
    <row r="584" ht="15.75" customHeight="1">
      <c r="A584" s="837" t="s">
        <v>11699</v>
      </c>
      <c r="B584" s="838" t="s">
        <v>11700</v>
      </c>
      <c r="C584" s="838" t="s">
        <v>1392</v>
      </c>
      <c r="D584" s="838" t="s">
        <v>62</v>
      </c>
      <c r="E584" s="838" t="s">
        <v>11701</v>
      </c>
      <c r="F584" s="838" t="s">
        <v>35</v>
      </c>
      <c r="G584" s="838" t="s">
        <v>337</v>
      </c>
      <c r="H584" s="838"/>
      <c r="I584" s="839" t="s">
        <v>44</v>
      </c>
      <c r="J584" s="840"/>
      <c r="K584" s="840"/>
      <c r="L584" s="840"/>
      <c r="M584" s="876">
        <v>583.0</v>
      </c>
      <c r="N584" s="860" t="s">
        <v>11702</v>
      </c>
      <c r="O584" s="860" t="s">
        <v>11703</v>
      </c>
      <c r="P584" s="861">
        <v>580.0</v>
      </c>
      <c r="Q584" s="860" t="s">
        <v>11590</v>
      </c>
      <c r="R584" s="860" t="s">
        <v>8894</v>
      </c>
      <c r="S584" s="860" t="s">
        <v>8894</v>
      </c>
      <c r="T584" s="900" t="s">
        <v>9246</v>
      </c>
      <c r="U584" s="866" t="s">
        <v>41</v>
      </c>
      <c r="V584" s="858" t="s">
        <v>6835</v>
      </c>
      <c r="W584" s="858" t="str">
        <f t="shared" si="5"/>
        <v>PESANTEZ PESANTEZ PILAR DEL ROCIO CON EL GIRO Comedor Popular TIENE CONTRATO CADUCADO vacio EXT-20769-2020 / EXISTE EN EL SISTEMA GAD: vacio EXT-20769-2020 /VIGENCIA DEL CONTRATO Abril/2017 - Marzo/2019 libre</v>
      </c>
    </row>
    <row r="585" ht="15.75" customHeight="1">
      <c r="A585" s="847"/>
      <c r="B585" s="848"/>
      <c r="C585" s="848"/>
      <c r="D585" s="848"/>
      <c r="E585" s="848" t="s">
        <v>11704</v>
      </c>
      <c r="F585" s="848"/>
      <c r="G585" s="848"/>
      <c r="H585" s="848"/>
      <c r="I585" s="849" t="s">
        <v>8823</v>
      </c>
      <c r="J585" s="850"/>
      <c r="K585" s="850"/>
      <c r="L585" s="850"/>
      <c r="M585" s="876">
        <v>584.0</v>
      </c>
      <c r="N585" s="860" t="s">
        <v>11705</v>
      </c>
      <c r="O585" s="900" t="s">
        <v>11706</v>
      </c>
      <c r="P585" s="861">
        <v>581.0</v>
      </c>
      <c r="Q585" s="860" t="s">
        <v>11590</v>
      </c>
      <c r="R585" s="860" t="s">
        <v>8894</v>
      </c>
      <c r="S585" s="860" t="s">
        <v>8894</v>
      </c>
      <c r="T585" s="900" t="s">
        <v>9246</v>
      </c>
      <c r="U585" s="866" t="s">
        <v>41</v>
      </c>
      <c r="V585" s="858" t="s">
        <v>6835</v>
      </c>
      <c r="W585" s="858" t="str">
        <f t="shared" si="5"/>
        <v>MIRES GUEVARA WILMER EBER  CON EL GIRO Comedor Popular TIENE CONTRATO CADUCADO vacio EXT-20769-2020 / EXISTE EN EL SISTEMA GAD: vacio EXT-20769-2020 /VIGENCIA DEL CONTRATO Abril/2017 - Marzo/2019 libre</v>
      </c>
    </row>
    <row r="586" ht="15.75" customHeight="1">
      <c r="A586" s="837" t="s">
        <v>11707</v>
      </c>
      <c r="B586" s="838" t="s">
        <v>11708</v>
      </c>
      <c r="C586" s="838" t="s">
        <v>1392</v>
      </c>
      <c r="D586" s="838" t="s">
        <v>62</v>
      </c>
      <c r="E586" s="838" t="s">
        <v>11709</v>
      </c>
      <c r="F586" s="838" t="s">
        <v>8862</v>
      </c>
      <c r="G586" s="838" t="s">
        <v>11710</v>
      </c>
      <c r="H586" s="838"/>
      <c r="I586" s="839" t="s">
        <v>2271</v>
      </c>
      <c r="J586" s="850"/>
      <c r="K586" s="850"/>
      <c r="L586" s="850"/>
      <c r="M586" s="876">
        <v>585.0</v>
      </c>
      <c r="N586" s="860"/>
      <c r="O586" s="887"/>
      <c r="P586" s="861">
        <v>582.0</v>
      </c>
      <c r="Q586" s="860" t="s">
        <v>11590</v>
      </c>
      <c r="R586" s="860" t="s">
        <v>8894</v>
      </c>
      <c r="S586" s="860" t="s">
        <v>8894</v>
      </c>
      <c r="T586" s="963" t="s">
        <v>1980</v>
      </c>
      <c r="U586" s="963" t="s">
        <v>1980</v>
      </c>
      <c r="V586" s="963" t="s">
        <v>1980</v>
      </c>
      <c r="W586" s="858" t="str">
        <f t="shared" si="5"/>
        <v> CON EL GIRO Comedor Popular TIENE CONTRATO vacio vacio EXT-20769-2020 / EXISTE EN EL SISTEMA GAD: vacio EXT-20769-2020 /VIGENCIA DEL CONTRATO vacio vacio</v>
      </c>
    </row>
    <row r="587" ht="15.75" customHeight="1">
      <c r="A587" s="847"/>
      <c r="B587" s="848"/>
      <c r="C587" s="848"/>
      <c r="D587" s="848"/>
      <c r="E587" s="848" t="s">
        <v>11711</v>
      </c>
      <c r="F587" s="848"/>
      <c r="G587" s="848"/>
      <c r="H587" s="848"/>
      <c r="I587" s="849" t="s">
        <v>2271</v>
      </c>
      <c r="J587" s="850"/>
      <c r="K587" s="850"/>
      <c r="L587" s="850"/>
      <c r="M587" s="876">
        <v>586.0</v>
      </c>
      <c r="N587" s="852" t="s">
        <v>11712</v>
      </c>
      <c r="O587" s="852" t="s">
        <v>11713</v>
      </c>
      <c r="P587" s="853">
        <v>583.0</v>
      </c>
      <c r="Q587" s="852" t="s">
        <v>11590</v>
      </c>
      <c r="R587" s="852" t="s">
        <v>99</v>
      </c>
      <c r="S587" s="855" t="s">
        <v>42</v>
      </c>
      <c r="T587" s="899" t="s">
        <v>9392</v>
      </c>
      <c r="U587" s="857" t="s">
        <v>107</v>
      </c>
      <c r="V587" s="858"/>
      <c r="W587" s="858" t="str">
        <f t="shared" si="5"/>
        <v>NIVICELA AYABACA LUZ MARIA CON EL GIRO Comedor Popular TIENE CONTRATO VIGENTE ATENDIDO POR TERCEROS / EXISTE EN EL SISTEMA GAD: si /VIGENCIA DEL CONTRATO Abril/2019 - Marzo/2021 </v>
      </c>
    </row>
    <row r="588" ht="15.75" customHeight="1">
      <c r="A588" s="837" t="s">
        <v>11714</v>
      </c>
      <c r="B588" s="838" t="s">
        <v>11715</v>
      </c>
      <c r="C588" s="838" t="s">
        <v>1392</v>
      </c>
      <c r="D588" s="838" t="s">
        <v>62</v>
      </c>
      <c r="E588" s="838" t="s">
        <v>11716</v>
      </c>
      <c r="F588" s="838" t="s">
        <v>35</v>
      </c>
      <c r="G588" s="838" t="s">
        <v>11717</v>
      </c>
      <c r="H588" s="838"/>
      <c r="I588" s="839" t="s">
        <v>44</v>
      </c>
      <c r="J588" s="850" t="s">
        <v>8193</v>
      </c>
      <c r="K588" s="850"/>
      <c r="L588" s="850"/>
      <c r="M588" s="876">
        <v>587.0</v>
      </c>
      <c r="N588" s="856" t="s">
        <v>11718</v>
      </c>
      <c r="O588" s="856" t="s">
        <v>11719</v>
      </c>
      <c r="P588" s="863">
        <v>584.0</v>
      </c>
      <c r="Q588" s="856" t="s">
        <v>11590</v>
      </c>
      <c r="R588" s="856" t="s">
        <v>11718</v>
      </c>
      <c r="S588" s="855" t="s">
        <v>42</v>
      </c>
      <c r="T588" s="856" t="s">
        <v>11718</v>
      </c>
      <c r="U588" s="856" t="s">
        <v>11718</v>
      </c>
      <c r="V588" s="856" t="s">
        <v>11718</v>
      </c>
      <c r="W588" s="858" t="str">
        <f t="shared" si="5"/>
        <v>MORA VELE OLGA BEATRIZ CON EL GIRO Comedor Popular TIENE CONTRATO renuncia EXT-1897-2021 renuncia EXT-1897-2021 / EXISTE EN EL SISTEMA GAD: si /VIGENCIA DEL CONTRATO renuncia EXT-1897-2021 renuncia EXT-1897-2021</v>
      </c>
    </row>
    <row r="589" ht="15.75" customHeight="1">
      <c r="A589" s="847" t="s">
        <v>11720</v>
      </c>
      <c r="B589" s="848" t="s">
        <v>11721</v>
      </c>
      <c r="C589" s="848" t="s">
        <v>1392</v>
      </c>
      <c r="D589" s="848" t="s">
        <v>62</v>
      </c>
      <c r="E589" s="848" t="s">
        <v>11722</v>
      </c>
      <c r="F589" s="848" t="s">
        <v>35</v>
      </c>
      <c r="G589" s="848" t="s">
        <v>5655</v>
      </c>
      <c r="H589" s="848"/>
      <c r="I589" s="849" t="s">
        <v>44</v>
      </c>
      <c r="J589" s="850"/>
      <c r="K589" s="850"/>
      <c r="L589" s="850"/>
      <c r="M589" s="876">
        <v>588.0</v>
      </c>
      <c r="N589" s="856" t="s">
        <v>11723</v>
      </c>
      <c r="O589" s="856" t="s">
        <v>11724</v>
      </c>
      <c r="P589" s="863">
        <v>585.0</v>
      </c>
      <c r="Q589" s="856" t="s">
        <v>11590</v>
      </c>
      <c r="R589" s="860" t="s">
        <v>8894</v>
      </c>
      <c r="S589" s="860" t="s">
        <v>8894</v>
      </c>
      <c r="T589" s="899" t="s">
        <v>11725</v>
      </c>
      <c r="U589" s="857" t="s">
        <v>107</v>
      </c>
      <c r="V589" s="858"/>
      <c r="W589" s="858" t="str">
        <f t="shared" si="5"/>
        <v>BRIONES ROMERO CHRISTIAN ROMAN CON EL GIRO Comedor Popular TIENE CONTRATO VIGENTE vacio EXT-20769-2020 / EXISTE EN EL SISTEMA GAD: vacio EXT-20769-2020 /VIGENCIA DEL CONTRATO mar-2019-mar-2021 </v>
      </c>
    </row>
    <row r="590" ht="15.75" customHeight="1">
      <c r="A590" s="837" t="s">
        <v>11726</v>
      </c>
      <c r="B590" s="838" t="s">
        <v>11727</v>
      </c>
      <c r="C590" s="838" t="s">
        <v>1392</v>
      </c>
      <c r="D590" s="838" t="s">
        <v>62</v>
      </c>
      <c r="E590" s="838" t="s">
        <v>11728</v>
      </c>
      <c r="F590" s="838" t="s">
        <v>8862</v>
      </c>
      <c r="G590" s="838" t="s">
        <v>11729</v>
      </c>
      <c r="H590" s="838"/>
      <c r="I590" s="839" t="s">
        <v>2271</v>
      </c>
      <c r="J590" s="951"/>
      <c r="K590" s="951"/>
      <c r="L590" s="951"/>
      <c r="M590" s="964">
        <v>589.0</v>
      </c>
      <c r="N590" s="856" t="s">
        <v>11730</v>
      </c>
      <c r="O590" s="856" t="s">
        <v>11731</v>
      </c>
      <c r="P590" s="863">
        <v>586.0</v>
      </c>
      <c r="Q590" s="856" t="s">
        <v>11590</v>
      </c>
      <c r="R590" s="860" t="s">
        <v>8341</v>
      </c>
      <c r="S590" s="860" t="s">
        <v>8894</v>
      </c>
      <c r="T590" s="900" t="s">
        <v>6356</v>
      </c>
      <c r="U590" s="866" t="s">
        <v>6356</v>
      </c>
      <c r="V590" s="858" t="s">
        <v>11732</v>
      </c>
      <c r="W590" s="858" t="str">
        <f t="shared" si="5"/>
        <v>CHALCO VIZHÑAY ROSA LUCIA  CON EL GIRO Comedor Popular TIENE CONTRATO renuncia    / EXISTE EN EL SISTEMA GAD: vacio EXT-20769-2020 /VIGENCIA DEL CONTRATO renuncia renuncia ext-15525-2020</v>
      </c>
    </row>
    <row r="591" ht="15.75" customHeight="1">
      <c r="A591" s="847" t="s">
        <v>11733</v>
      </c>
      <c r="B591" s="848" t="s">
        <v>11734</v>
      </c>
      <c r="C591" s="848" t="s">
        <v>1392</v>
      </c>
      <c r="D591" s="848" t="s">
        <v>62</v>
      </c>
      <c r="E591" s="848" t="s">
        <v>11735</v>
      </c>
      <c r="F591" s="848" t="s">
        <v>8862</v>
      </c>
      <c r="G591" s="848" t="s">
        <v>11729</v>
      </c>
      <c r="H591" s="848"/>
      <c r="I591" s="849" t="s">
        <v>11736</v>
      </c>
      <c r="J591" s="850"/>
      <c r="K591" s="850"/>
      <c r="L591" s="850"/>
      <c r="M591" s="876">
        <v>590.0</v>
      </c>
      <c r="N591" s="852" t="s">
        <v>11737</v>
      </c>
      <c r="O591" s="852" t="s">
        <v>11738</v>
      </c>
      <c r="P591" s="853">
        <v>587.0</v>
      </c>
      <c r="Q591" s="852" t="s">
        <v>11590</v>
      </c>
      <c r="R591" s="852" t="s">
        <v>99</v>
      </c>
      <c r="S591" s="855" t="s">
        <v>42</v>
      </c>
      <c r="T591" s="900" t="s">
        <v>11739</v>
      </c>
      <c r="U591" s="902"/>
      <c r="V591" s="858" t="s">
        <v>9917</v>
      </c>
      <c r="W591" s="858" t="str">
        <f t="shared" si="5"/>
        <v>MEJIA PILLCO MAYRA FERNANDA CON EL GIRO Comedor Popular TIENE CONTRATO  ATENDIDO POR TERCEROS / EXISTE EN EL SISTEMA GAD: si /VIGENCIA DEL CONTRATO Julio/2017-Junio/2019 caducado</v>
      </c>
    </row>
    <row r="592" ht="15.75" customHeight="1">
      <c r="A592" s="837" t="s">
        <v>11740</v>
      </c>
      <c r="B592" s="838" t="s">
        <v>11741</v>
      </c>
      <c r="C592" s="838" t="s">
        <v>1392</v>
      </c>
      <c r="D592" s="838" t="s">
        <v>62</v>
      </c>
      <c r="E592" s="838" t="s">
        <v>11742</v>
      </c>
      <c r="F592" s="838" t="s">
        <v>35</v>
      </c>
      <c r="G592" s="838" t="s">
        <v>5655</v>
      </c>
      <c r="H592" s="838"/>
      <c r="I592" s="839" t="s">
        <v>75</v>
      </c>
      <c r="J592" s="850"/>
      <c r="K592" s="850"/>
      <c r="L592" s="850"/>
      <c r="M592" s="876">
        <v>591.0</v>
      </c>
      <c r="N592" s="856" t="s">
        <v>11743</v>
      </c>
      <c r="O592" s="856" t="s">
        <v>11744</v>
      </c>
      <c r="P592" s="863">
        <v>588.0</v>
      </c>
      <c r="Q592" s="856" t="s">
        <v>11590</v>
      </c>
      <c r="R592" s="856" t="s">
        <v>44</v>
      </c>
      <c r="S592" s="855" t="s">
        <v>42</v>
      </c>
      <c r="T592" s="900" t="s">
        <v>11739</v>
      </c>
      <c r="U592" s="902" t="s">
        <v>9917</v>
      </c>
      <c r="V592" s="858"/>
      <c r="W592" s="858" t="str">
        <f t="shared" si="5"/>
        <v>PILLCO TOCACHI MARIANA DE JESUS CON EL GIRO Comedor Popular TIENE CONTRATO caducado SIN NOVEDAD / EXISTE EN EL SISTEMA GAD: si /VIGENCIA DEL CONTRATO Julio/2017-Junio/2019 </v>
      </c>
    </row>
    <row r="593" ht="15.75" customHeight="1">
      <c r="A593" s="847"/>
      <c r="B593" s="848"/>
      <c r="C593" s="840" t="s">
        <v>11745</v>
      </c>
      <c r="D593" s="840" t="s">
        <v>11745</v>
      </c>
      <c r="E593" s="848" t="s">
        <v>11746</v>
      </c>
      <c r="F593" s="840" t="s">
        <v>11745</v>
      </c>
      <c r="G593" s="840" t="s">
        <v>11745</v>
      </c>
      <c r="H593" s="840" t="s">
        <v>11745</v>
      </c>
      <c r="I593" s="849" t="s">
        <v>8823</v>
      </c>
      <c r="J593" s="840" t="s">
        <v>11745</v>
      </c>
      <c r="K593" s="840"/>
      <c r="L593" s="840"/>
      <c r="M593" s="876">
        <v>592.0</v>
      </c>
      <c r="N593" s="856" t="s">
        <v>11747</v>
      </c>
      <c r="O593" s="856" t="s">
        <v>11748</v>
      </c>
      <c r="P593" s="863">
        <v>589.0</v>
      </c>
      <c r="Q593" s="856" t="s">
        <v>11590</v>
      </c>
      <c r="R593" s="856" t="s">
        <v>44</v>
      </c>
      <c r="S593" s="855" t="s">
        <v>42</v>
      </c>
      <c r="T593" s="900" t="s">
        <v>8997</v>
      </c>
      <c r="U593" s="866" t="s">
        <v>41</v>
      </c>
      <c r="V593" s="858"/>
      <c r="W593" s="858" t="str">
        <f t="shared" si="5"/>
        <v>MUÑOZ SACAQUIRIN MARCO ANTONIO  CON EL GIRO Comedor Popular TIENE CONTRATO CADUCADO SIN NOVEDAD / EXISTE EN EL SISTEMA GAD: si /VIGENCIA DEL CONTRATO Diciembre/2016 - Noviembre/2018 </v>
      </c>
    </row>
    <row r="594" ht="15.75" customHeight="1">
      <c r="A594" s="837" t="s">
        <v>11749</v>
      </c>
      <c r="B594" s="838" t="s">
        <v>11750</v>
      </c>
      <c r="C594" s="838" t="s">
        <v>1392</v>
      </c>
      <c r="D594" s="838" t="s">
        <v>62</v>
      </c>
      <c r="E594" s="838" t="s">
        <v>11751</v>
      </c>
      <c r="F594" s="838" t="s">
        <v>8862</v>
      </c>
      <c r="G594" s="838" t="s">
        <v>674</v>
      </c>
      <c r="H594" s="838"/>
      <c r="I594" s="839" t="s">
        <v>44</v>
      </c>
      <c r="J594" s="850"/>
      <c r="K594" s="850"/>
      <c r="L594" s="850"/>
      <c r="M594" s="876">
        <v>593.0</v>
      </c>
      <c r="N594" s="860" t="s">
        <v>11752</v>
      </c>
      <c r="O594" s="860" t="s">
        <v>11753</v>
      </c>
      <c r="P594" s="861">
        <v>590.0</v>
      </c>
      <c r="Q594" s="860" t="s">
        <v>11590</v>
      </c>
      <c r="R594" s="860" t="s">
        <v>8893</v>
      </c>
      <c r="S594" s="855" t="s">
        <v>42</v>
      </c>
      <c r="T594" s="900" t="s">
        <v>8997</v>
      </c>
      <c r="U594" s="866" t="s">
        <v>41</v>
      </c>
      <c r="V594" s="858" t="s">
        <v>11436</v>
      </c>
      <c r="W594" s="858" t="str">
        <f t="shared" si="5"/>
        <v>AGUIRRE NAULA GLORIA ISABEL  CON EL GIRO Comedor Popular TIENE CONTRATO CADUCADO CERRADO ABANDONADO BODEGA / EXISTE EN EL SISTEMA GAD: si /VIGENCIA DEL CONTRATO Diciembre/2016 - Noviembre/2018 envio papeles</v>
      </c>
    </row>
    <row r="595" ht="27.0" customHeight="1">
      <c r="A595" s="847"/>
      <c r="B595" s="848"/>
      <c r="C595" s="848"/>
      <c r="D595" s="848"/>
      <c r="E595" s="848" t="s">
        <v>11754</v>
      </c>
      <c r="F595" s="848"/>
      <c r="G595" s="848"/>
      <c r="H595" s="848"/>
      <c r="I595" s="849" t="s">
        <v>9732</v>
      </c>
      <c r="J595" s="850"/>
      <c r="K595" s="850"/>
      <c r="L595" s="850"/>
      <c r="M595" s="876">
        <v>594.0</v>
      </c>
      <c r="N595" s="856" t="s">
        <v>11755</v>
      </c>
      <c r="O595" s="856" t="s">
        <v>11756</v>
      </c>
      <c r="P595" s="863">
        <v>591.0</v>
      </c>
      <c r="Q595" s="856" t="s">
        <v>11590</v>
      </c>
      <c r="R595" s="856" t="s">
        <v>44</v>
      </c>
      <c r="S595" s="855" t="s">
        <v>42</v>
      </c>
      <c r="T595" s="900" t="s">
        <v>11757</v>
      </c>
      <c r="U595" s="866" t="s">
        <v>41</v>
      </c>
      <c r="V595" s="858"/>
      <c r="W595" s="858" t="str">
        <f t="shared" si="5"/>
        <v>DOMINGUEZ LEON MARIA ETELVINA CON EL GIRO Comedor Popular TIENE CONTRATO CADUCADO SIN NOVEDAD / EXISTE EN EL SISTEMA GAD: si /VIGENCIA DEL CONTRATO Julio/2013- Junio/2015 </v>
      </c>
    </row>
    <row r="596" ht="15.75" customHeight="1">
      <c r="A596" s="895" t="s">
        <v>11758</v>
      </c>
      <c r="B596" s="889" t="s">
        <v>11759</v>
      </c>
      <c r="C596" s="889" t="s">
        <v>5530</v>
      </c>
      <c r="D596" s="889" t="s">
        <v>9</v>
      </c>
      <c r="E596" s="889" t="s">
        <v>11760</v>
      </c>
      <c r="F596" s="889" t="s">
        <v>8947</v>
      </c>
      <c r="G596" s="889" t="s">
        <v>9531</v>
      </c>
      <c r="H596" s="838"/>
      <c r="I596" s="839" t="s">
        <v>9885</v>
      </c>
      <c r="J596" s="850"/>
      <c r="K596" s="850"/>
      <c r="L596" s="850"/>
      <c r="M596" s="876">
        <v>595.0</v>
      </c>
      <c r="N596" s="860"/>
      <c r="O596" s="887"/>
      <c r="P596" s="861">
        <v>592.0</v>
      </c>
      <c r="Q596" s="860" t="s">
        <v>11590</v>
      </c>
      <c r="R596" s="860" t="s">
        <v>8405</v>
      </c>
      <c r="S596" s="865" t="s">
        <v>98</v>
      </c>
      <c r="T596" s="900" t="s">
        <v>11761</v>
      </c>
      <c r="U596" s="866" t="s">
        <v>41</v>
      </c>
      <c r="V596" s="858" t="s">
        <v>6835</v>
      </c>
      <c r="W596" s="858" t="str">
        <f t="shared" si="5"/>
        <v> CON EL GIRO Comedor Popular TIENE CONTRATO CADUCADO VACIO  / EXISTE EN EL SISTEMA GAD: no /VIGENCIA DEL CONTRATO Octubre/2012 - Septiembre/2014 libre</v>
      </c>
    </row>
    <row r="597" ht="15.75" customHeight="1">
      <c r="A597" s="847" t="s">
        <v>11762</v>
      </c>
      <c r="B597" s="848" t="s">
        <v>11763</v>
      </c>
      <c r="C597" s="848" t="s">
        <v>1392</v>
      </c>
      <c r="D597" s="848" t="s">
        <v>62</v>
      </c>
      <c r="E597" s="848" t="s">
        <v>11764</v>
      </c>
      <c r="F597" s="848" t="s">
        <v>8862</v>
      </c>
      <c r="G597" s="848" t="s">
        <v>8907</v>
      </c>
      <c r="H597" s="848"/>
      <c r="I597" s="849" t="s">
        <v>9885</v>
      </c>
      <c r="J597" s="850" t="s">
        <v>11765</v>
      </c>
      <c r="K597" s="850"/>
      <c r="L597" s="850"/>
      <c r="M597" s="876">
        <v>596.0</v>
      </c>
      <c r="N597" s="860" t="s">
        <v>11766</v>
      </c>
      <c r="O597" s="860" t="s">
        <v>11767</v>
      </c>
      <c r="P597" s="861">
        <v>593.0</v>
      </c>
      <c r="Q597" s="860" t="s">
        <v>11590</v>
      </c>
      <c r="R597" s="860" t="s">
        <v>11768</v>
      </c>
      <c r="S597" s="855" t="s">
        <v>42</v>
      </c>
      <c r="T597" s="913">
        <v>11330.0</v>
      </c>
      <c r="U597" s="857" t="s">
        <v>107</v>
      </c>
      <c r="V597" s="858"/>
      <c r="W597" s="858" t="str">
        <f t="shared" si="5"/>
        <v>SAETEROS PEREZ ESTELA BEATRIZ CON EL GIRO Comedor Popular TIENE CONTRATO VIGENTE ABANDONO ARRIENDO DOS LOCALES / EXISTE EN EL SISTEMA GAD: si /VIGENCIA DEL CONTRATO 11330 </v>
      </c>
    </row>
    <row r="598" ht="15.75" customHeight="1">
      <c r="A598" s="837" t="s">
        <v>11769</v>
      </c>
      <c r="B598" s="838" t="s">
        <v>11770</v>
      </c>
      <c r="C598" s="838" t="s">
        <v>1392</v>
      </c>
      <c r="D598" s="838" t="s">
        <v>62</v>
      </c>
      <c r="E598" s="838" t="s">
        <v>11771</v>
      </c>
      <c r="F598" s="838" t="s">
        <v>8862</v>
      </c>
      <c r="G598" s="838" t="s">
        <v>9174</v>
      </c>
      <c r="H598" s="838"/>
      <c r="I598" s="839" t="s">
        <v>11772</v>
      </c>
      <c r="J598" s="850" t="s">
        <v>11773</v>
      </c>
      <c r="K598" s="850"/>
      <c r="L598" s="850"/>
      <c r="M598" s="876">
        <v>597.0</v>
      </c>
      <c r="N598" s="852" t="s">
        <v>11774</v>
      </c>
      <c r="O598" s="852" t="s">
        <v>11774</v>
      </c>
      <c r="P598" s="853">
        <v>594.0</v>
      </c>
      <c r="Q598" s="852" t="s">
        <v>11590</v>
      </c>
      <c r="R598" s="852" t="s">
        <v>11774</v>
      </c>
      <c r="S598" s="855" t="s">
        <v>42</v>
      </c>
      <c r="T598" s="852" t="s">
        <v>11774</v>
      </c>
      <c r="U598" s="852" t="s">
        <v>11774</v>
      </c>
      <c r="V598" s="852" t="s">
        <v>11774</v>
      </c>
      <c r="W598" s="858" t="str">
        <f t="shared" si="5"/>
        <v>RENUNCIA EXT-7363-2022 CON EL GIRO Comedor Popular TIENE CONTRATO RENUNCIA EXT-7363-2022 RENUNCIA EXT-7363-2022 / EXISTE EN EL SISTEMA GAD: si /VIGENCIA DEL CONTRATO RENUNCIA EXT-7363-2022 RENUNCIA EXT-7363-2022</v>
      </c>
    </row>
    <row r="599" ht="15.75" customHeight="1">
      <c r="A599" s="847" t="s">
        <v>11775</v>
      </c>
      <c r="B599" s="848" t="s">
        <v>11776</v>
      </c>
      <c r="C599" s="848" t="s">
        <v>1392</v>
      </c>
      <c r="D599" s="848" t="s">
        <v>62</v>
      </c>
      <c r="E599" s="848" t="s">
        <v>11777</v>
      </c>
      <c r="F599" s="848" t="s">
        <v>8862</v>
      </c>
      <c r="G599" s="848" t="s">
        <v>9001</v>
      </c>
      <c r="H599" s="848"/>
      <c r="I599" s="849" t="s">
        <v>1660</v>
      </c>
      <c r="J599" s="850"/>
      <c r="K599" s="850"/>
      <c r="L599" s="850"/>
      <c r="M599" s="876">
        <v>598.0</v>
      </c>
      <c r="N599" s="852" t="s">
        <v>11778</v>
      </c>
      <c r="O599" s="852" t="s">
        <v>11779</v>
      </c>
      <c r="P599" s="853">
        <v>595.0</v>
      </c>
      <c r="Q599" s="852" t="s">
        <v>11590</v>
      </c>
      <c r="R599" s="852" t="s">
        <v>99</v>
      </c>
      <c r="S599" s="855" t="s">
        <v>42</v>
      </c>
      <c r="T599" s="899" t="s">
        <v>11780</v>
      </c>
      <c r="U599" s="857" t="s">
        <v>107</v>
      </c>
      <c r="V599" s="858"/>
      <c r="W599" s="858" t="str">
        <f t="shared" si="5"/>
        <v>SARI DOMINGUEZ LUZ GERARDINA CON EL GIRO Comedor Popular TIENE CONTRATO VIGENTE ATENDIDO POR TERCEROS / EXISTE EN EL SISTEMA GAD: si /VIGENCIA DEL CONTRATO Febrero/2018 - Enero/2020 </v>
      </c>
    </row>
    <row r="600" ht="15.75" customHeight="1">
      <c r="A600" s="837" t="s">
        <v>11781</v>
      </c>
      <c r="B600" s="838" t="s">
        <v>11782</v>
      </c>
      <c r="C600" s="838" t="s">
        <v>1392</v>
      </c>
      <c r="D600" s="838" t="s">
        <v>62</v>
      </c>
      <c r="E600" s="838" t="s">
        <v>11498</v>
      </c>
      <c r="F600" s="838" t="s">
        <v>8862</v>
      </c>
      <c r="G600" s="838" t="s">
        <v>8871</v>
      </c>
      <c r="H600" s="838"/>
      <c r="I600" s="839" t="s">
        <v>9885</v>
      </c>
      <c r="J600" s="850" t="s">
        <v>11783</v>
      </c>
      <c r="K600" s="850"/>
      <c r="L600" s="850"/>
      <c r="M600" s="876">
        <v>599.0</v>
      </c>
      <c r="N600" s="852" t="s">
        <v>11784</v>
      </c>
      <c r="O600" s="852" t="s">
        <v>11785</v>
      </c>
      <c r="P600" s="853">
        <v>596.0</v>
      </c>
      <c r="Q600" s="852" t="s">
        <v>11590</v>
      </c>
      <c r="R600" s="852" t="s">
        <v>11786</v>
      </c>
      <c r="S600" s="855" t="s">
        <v>42</v>
      </c>
      <c r="T600" s="900" t="s">
        <v>9070</v>
      </c>
      <c r="U600" s="866" t="s">
        <v>41</v>
      </c>
      <c r="V600" s="850" t="s">
        <v>11765</v>
      </c>
      <c r="W600" s="858" t="str">
        <f t="shared" si="5"/>
        <v>CUJI SARI VERONICA CONCEPCION CON EL GIRO Comedor Popular TIENE CONTRATO CADUCADO ATENDIDO POR TERCEROS MAMA / EXISTE EN EL SISTEMA GAD: si /VIGENCIA DEL CONTRATO Julio/2016 - Junio/2018 tiene plazo para renovar hasta el 5 de junio sino el puesto queda libre</v>
      </c>
    </row>
    <row r="601" ht="28.5" customHeight="1">
      <c r="A601" s="847" t="s">
        <v>11787</v>
      </c>
      <c r="B601" s="848" t="s">
        <v>11788</v>
      </c>
      <c r="C601" s="848" t="s">
        <v>1392</v>
      </c>
      <c r="D601" s="848" t="s">
        <v>62</v>
      </c>
      <c r="E601" s="848" t="s">
        <v>11789</v>
      </c>
      <c r="F601" s="848" t="s">
        <v>8862</v>
      </c>
      <c r="G601" s="848" t="s">
        <v>9731</v>
      </c>
      <c r="H601" s="848"/>
      <c r="I601" s="849" t="s">
        <v>9885</v>
      </c>
      <c r="J601" s="850"/>
      <c r="K601" s="850"/>
      <c r="L601" s="850"/>
      <c r="M601" s="876">
        <v>600.0</v>
      </c>
      <c r="N601" s="852" t="s">
        <v>11790</v>
      </c>
      <c r="O601" s="852" t="s">
        <v>11791</v>
      </c>
      <c r="P601" s="853">
        <v>597.0</v>
      </c>
      <c r="Q601" s="852" t="s">
        <v>11590</v>
      </c>
      <c r="R601" s="852" t="s">
        <v>99</v>
      </c>
      <c r="S601" s="855" t="s">
        <v>42</v>
      </c>
      <c r="T601" s="899" t="s">
        <v>8874</v>
      </c>
      <c r="U601" s="857" t="s">
        <v>107</v>
      </c>
      <c r="V601" s="858" t="s">
        <v>11792</v>
      </c>
      <c r="W601" s="858" t="str">
        <f t="shared" si="5"/>
        <v>MEJIA CULLQUIPUMA MIRIAM IMELDA CON EL GIRO Comedor Popular TIENE CONTRATO VIGENTE ATENDIDO POR TERCEROS / EXISTE EN EL SISTEMA GAD: si /VIGENCIA DEL CONTRATO Enero/2016 - Diciembre/2020 SOLICITA ADJUDICACIÓN </v>
      </c>
    </row>
    <row r="602" ht="15.75" customHeight="1">
      <c r="A602" s="895" t="s">
        <v>11793</v>
      </c>
      <c r="B602" s="889" t="s">
        <v>11794</v>
      </c>
      <c r="C602" s="889" t="s">
        <v>5530</v>
      </c>
      <c r="D602" s="889" t="s">
        <v>9</v>
      </c>
      <c r="E602" s="889" t="s">
        <v>11795</v>
      </c>
      <c r="F602" s="889" t="s">
        <v>8947</v>
      </c>
      <c r="G602" s="889" t="s">
        <v>215</v>
      </c>
      <c r="H602" s="838"/>
      <c r="I602" s="839" t="s">
        <v>9885</v>
      </c>
      <c r="J602" s="850"/>
      <c r="K602" s="850"/>
      <c r="L602" s="850"/>
      <c r="M602" s="876">
        <v>601.0</v>
      </c>
      <c r="N602" s="856" t="s">
        <v>11796</v>
      </c>
      <c r="O602" s="856" t="s">
        <v>11797</v>
      </c>
      <c r="P602" s="863">
        <v>598.0</v>
      </c>
      <c r="Q602" s="856" t="s">
        <v>11590</v>
      </c>
      <c r="R602" s="856" t="s">
        <v>44</v>
      </c>
      <c r="S602" s="855" t="s">
        <v>42</v>
      </c>
      <c r="T602" s="899" t="s">
        <v>8874</v>
      </c>
      <c r="U602" s="857" t="s">
        <v>107</v>
      </c>
      <c r="V602" s="858"/>
      <c r="W602" s="858" t="str">
        <f t="shared" si="5"/>
        <v>PILLCO TOCACHI CARMEN ROSA CON EL GIRO Comedor Popular TIENE CONTRATO VIGENTE SIN NOVEDAD / EXISTE EN EL SISTEMA GAD: si /VIGENCIA DEL CONTRATO Enero/2016 - Diciembre/2020 </v>
      </c>
    </row>
    <row r="603" ht="24.75" customHeight="1">
      <c r="A603" s="847" t="s">
        <v>11798</v>
      </c>
      <c r="B603" s="848" t="s">
        <v>11799</v>
      </c>
      <c r="C603" s="848" t="s">
        <v>1392</v>
      </c>
      <c r="D603" s="848" t="s">
        <v>62</v>
      </c>
      <c r="E603" s="848" t="s">
        <v>11800</v>
      </c>
      <c r="F603" s="848" t="s">
        <v>8862</v>
      </c>
      <c r="G603" s="848" t="s">
        <v>6460</v>
      </c>
      <c r="H603" s="848"/>
      <c r="I603" s="849" t="s">
        <v>44</v>
      </c>
      <c r="J603" s="850"/>
      <c r="K603" s="850"/>
      <c r="L603" s="850"/>
      <c r="M603" s="876">
        <v>602.0</v>
      </c>
      <c r="N603" s="856" t="s">
        <v>11801</v>
      </c>
      <c r="O603" s="856" t="s">
        <v>11497</v>
      </c>
      <c r="P603" s="863">
        <v>599.0</v>
      </c>
      <c r="Q603" s="856" t="s">
        <v>11590</v>
      </c>
      <c r="R603" s="856" t="s">
        <v>44</v>
      </c>
      <c r="S603" s="855" t="s">
        <v>42</v>
      </c>
      <c r="T603" s="899" t="s">
        <v>8874</v>
      </c>
      <c r="U603" s="857" t="s">
        <v>107</v>
      </c>
      <c r="V603" s="858"/>
      <c r="W603" s="858" t="str">
        <f t="shared" si="5"/>
        <v>PILLCO TOCACHI MARCELO PATRICIO CON EL GIRO Comedor Popular TIENE CONTRATO VIGENTE SIN NOVEDAD / EXISTE EN EL SISTEMA GAD: si /VIGENCIA DEL CONTRATO Enero/2016 - Diciembre/2020 </v>
      </c>
    </row>
    <row r="604" ht="15.75" customHeight="1">
      <c r="A604" s="837" t="s">
        <v>11802</v>
      </c>
      <c r="B604" s="838" t="s">
        <v>11803</v>
      </c>
      <c r="C604" s="838" t="s">
        <v>1392</v>
      </c>
      <c r="D604" s="838" t="s">
        <v>62</v>
      </c>
      <c r="E604" s="838" t="s">
        <v>11804</v>
      </c>
      <c r="F604" s="838" t="s">
        <v>8862</v>
      </c>
      <c r="G604" s="838" t="s">
        <v>11805</v>
      </c>
      <c r="H604" s="838"/>
      <c r="I604" s="839" t="s">
        <v>44</v>
      </c>
      <c r="J604" s="850"/>
      <c r="K604" s="850"/>
      <c r="L604" s="850"/>
      <c r="M604" s="876">
        <v>603.0</v>
      </c>
      <c r="N604" s="852" t="s">
        <v>11806</v>
      </c>
      <c r="O604" s="961" t="s">
        <v>11807</v>
      </c>
      <c r="P604" s="853">
        <v>600.0</v>
      </c>
      <c r="Q604" s="852" t="s">
        <v>11590</v>
      </c>
      <c r="R604" s="852" t="s">
        <v>99</v>
      </c>
      <c r="S604" s="855" t="s">
        <v>42</v>
      </c>
      <c r="T604" s="899" t="s">
        <v>9335</v>
      </c>
      <c r="U604" s="857" t="s">
        <v>107</v>
      </c>
      <c r="V604" s="858"/>
      <c r="W604" s="858" t="str">
        <f t="shared" si="5"/>
        <v>PINTADO LUPERCIO JOSELITO LEONIDAS CON EL GIRO Comedor Popular TIENE CONTRATO VIGENTE ATENDIDO POR TERCEROS / EXISTE EN EL SISTEMA GAD: si /VIGENCIA DEL CONTRATO Febrero/2019 - Enero/2021 </v>
      </c>
    </row>
    <row r="605" ht="15.75" customHeight="1">
      <c r="A605" s="965">
        <v>1.04231972E8</v>
      </c>
      <c r="B605" s="966" t="s">
        <v>11808</v>
      </c>
      <c r="C605" s="966" t="s">
        <v>1392</v>
      </c>
      <c r="D605" s="966" t="s">
        <v>62</v>
      </c>
      <c r="E605" s="966">
        <v>604.0</v>
      </c>
      <c r="F605" s="966">
        <v>8.8</v>
      </c>
      <c r="G605" s="967">
        <v>47860.0</v>
      </c>
      <c r="H605" s="966"/>
      <c r="I605" s="968" t="s">
        <v>44</v>
      </c>
      <c r="J605" s="850"/>
      <c r="K605" s="850"/>
      <c r="L605" s="850"/>
      <c r="M605" s="876">
        <v>604.0</v>
      </c>
      <c r="N605" s="856" t="s">
        <v>11809</v>
      </c>
      <c r="O605" s="856" t="s">
        <v>11810</v>
      </c>
      <c r="P605" s="863">
        <v>601.0</v>
      </c>
      <c r="Q605" s="856" t="s">
        <v>11590</v>
      </c>
      <c r="R605" s="856" t="s">
        <v>44</v>
      </c>
      <c r="S605" s="855" t="s">
        <v>42</v>
      </c>
      <c r="T605" s="900" t="s">
        <v>11181</v>
      </c>
      <c r="U605" s="866" t="s">
        <v>41</v>
      </c>
      <c r="V605" s="858"/>
      <c r="W605" s="858" t="str">
        <f t="shared" si="5"/>
        <v>RAMIREZ ORTIZ DORIS JANETH  CON EL GIRO Comedor Popular TIENE CONTRATO CADUCADO SIN NOVEDAD / EXISTE EN EL SISTEMA GAD: si /VIGENCIA DEL CONTRATO Septiembre/2016 - Agosto/2018  </v>
      </c>
    </row>
    <row r="606">
      <c r="A606" s="837" t="s">
        <v>11811</v>
      </c>
      <c r="B606" s="838" t="s">
        <v>11812</v>
      </c>
      <c r="C606" s="838" t="s">
        <v>1392</v>
      </c>
      <c r="D606" s="838" t="s">
        <v>62</v>
      </c>
      <c r="E606" s="838" t="s">
        <v>11813</v>
      </c>
      <c r="F606" s="838" t="s">
        <v>8862</v>
      </c>
      <c r="G606" s="838" t="s">
        <v>8871</v>
      </c>
      <c r="H606" s="838"/>
      <c r="I606" s="839" t="s">
        <v>2271</v>
      </c>
      <c r="J606" s="600" t="s">
        <v>11814</v>
      </c>
      <c r="K606" s="600"/>
      <c r="L606" s="600"/>
      <c r="M606" s="876">
        <v>605.0</v>
      </c>
      <c r="N606" s="852" t="s">
        <v>11815</v>
      </c>
      <c r="O606" s="852" t="s">
        <v>11816</v>
      </c>
      <c r="P606" s="853">
        <v>602.0</v>
      </c>
      <c r="Q606" s="852" t="s">
        <v>11590</v>
      </c>
      <c r="R606" s="852" t="s">
        <v>99</v>
      </c>
      <c r="S606" s="855" t="s">
        <v>42</v>
      </c>
      <c r="T606" s="900" t="s">
        <v>9246</v>
      </c>
      <c r="U606" s="866" t="s">
        <v>41</v>
      </c>
      <c r="V606" s="858" t="s">
        <v>11436</v>
      </c>
      <c r="W606" s="858" t="str">
        <f t="shared" si="5"/>
        <v>AREVALO ROJAS MARIA JOSE CON EL GIRO Comedor Popular TIENE CONTRATO CADUCADO ATENDIDO POR TERCEROS / EXISTE EN EL SISTEMA GAD: si /VIGENCIA DEL CONTRATO Abril/2017 - Marzo/2019 envio papeles</v>
      </c>
    </row>
    <row r="607" ht="15.75" customHeight="1">
      <c r="A607" s="847" t="s">
        <v>11817</v>
      </c>
      <c r="B607" s="848" t="s">
        <v>11818</v>
      </c>
      <c r="C607" s="848" t="s">
        <v>1392</v>
      </c>
      <c r="D607" s="848" t="s">
        <v>62</v>
      </c>
      <c r="E607" s="848" t="s">
        <v>11819</v>
      </c>
      <c r="F607" s="848" t="s">
        <v>8862</v>
      </c>
      <c r="G607" s="848" t="s">
        <v>1176</v>
      </c>
      <c r="H607" s="848"/>
      <c r="I607" s="849" t="s">
        <v>44</v>
      </c>
      <c r="J607" s="850"/>
      <c r="K607" s="850"/>
      <c r="L607" s="850"/>
      <c r="M607" s="876">
        <v>606.0</v>
      </c>
      <c r="N607" s="852" t="s">
        <v>11820</v>
      </c>
      <c r="O607" s="852" t="s">
        <v>11821</v>
      </c>
      <c r="P607" s="853">
        <v>603.0</v>
      </c>
      <c r="Q607" s="852" t="s">
        <v>11590</v>
      </c>
      <c r="R607" s="852" t="s">
        <v>99</v>
      </c>
      <c r="S607" s="855" t="s">
        <v>42</v>
      </c>
      <c r="T607" s="899" t="s">
        <v>11780</v>
      </c>
      <c r="U607" s="857" t="s">
        <v>107</v>
      </c>
      <c r="V607" s="858"/>
      <c r="W607" s="858" t="str">
        <f t="shared" si="5"/>
        <v>BARRERA PINTADO CARMEN FILOMENA CON EL GIRO Comedor Popular TIENE CONTRATO VIGENTE ATENDIDO POR TERCEROS / EXISTE EN EL SISTEMA GAD: si /VIGENCIA DEL CONTRATO Febrero/2018 - Enero/2020 </v>
      </c>
    </row>
    <row r="608" ht="15.75" customHeight="1">
      <c r="A608" s="837" t="s">
        <v>11822</v>
      </c>
      <c r="B608" s="838" t="s">
        <v>11823</v>
      </c>
      <c r="C608" s="838" t="s">
        <v>1392</v>
      </c>
      <c r="D608" s="838" t="s">
        <v>62</v>
      </c>
      <c r="E608" s="838" t="s">
        <v>11824</v>
      </c>
      <c r="F608" s="838" t="s">
        <v>8862</v>
      </c>
      <c r="G608" s="838" t="s">
        <v>11825</v>
      </c>
      <c r="H608" s="838"/>
      <c r="I608" s="839" t="s">
        <v>44</v>
      </c>
      <c r="J608" s="850"/>
      <c r="K608" s="850"/>
      <c r="L608" s="850"/>
      <c r="M608" s="876">
        <v>607.0</v>
      </c>
      <c r="N608" s="856" t="s">
        <v>11826</v>
      </c>
      <c r="O608" s="856" t="s">
        <v>11827</v>
      </c>
      <c r="P608" s="863">
        <v>604.0</v>
      </c>
      <c r="Q608" s="856" t="s">
        <v>11590</v>
      </c>
      <c r="R608" s="856" t="s">
        <v>44</v>
      </c>
      <c r="S608" s="855" t="s">
        <v>42</v>
      </c>
      <c r="T608" s="899" t="s">
        <v>8874</v>
      </c>
      <c r="U608" s="857" t="s">
        <v>107</v>
      </c>
      <c r="V608" s="858"/>
      <c r="W608" s="858" t="str">
        <f t="shared" si="5"/>
        <v>CARTUÑA PIÑA SILVIA JANNETH CON EL GIRO Comedor Popular TIENE CONTRATO VIGENTE SIN NOVEDAD / EXISTE EN EL SISTEMA GAD: si /VIGENCIA DEL CONTRATO Enero/2016 - Diciembre/2020 </v>
      </c>
    </row>
    <row r="609" ht="15.75" customHeight="1">
      <c r="A609" s="847" t="s">
        <v>11828</v>
      </c>
      <c r="B609" s="848" t="s">
        <v>11829</v>
      </c>
      <c r="C609" s="848" t="s">
        <v>1392</v>
      </c>
      <c r="D609" s="848" t="s">
        <v>62</v>
      </c>
      <c r="E609" s="848" t="s">
        <v>11830</v>
      </c>
      <c r="F609" s="848" t="s">
        <v>8862</v>
      </c>
      <c r="G609" s="848" t="s">
        <v>6460</v>
      </c>
      <c r="H609" s="848"/>
      <c r="I609" s="849" t="s">
        <v>75</v>
      </c>
      <c r="J609" s="850"/>
      <c r="K609" s="850"/>
      <c r="L609" s="850"/>
      <c r="M609" s="876">
        <v>608.0</v>
      </c>
      <c r="N609" s="881" t="s">
        <v>11831</v>
      </c>
      <c r="O609" s="881" t="s">
        <v>11832</v>
      </c>
      <c r="P609" s="969">
        <v>605.0</v>
      </c>
      <c r="Q609" s="881" t="s">
        <v>11590</v>
      </c>
      <c r="R609" s="881" t="s">
        <v>11833</v>
      </c>
      <c r="S609" s="865" t="s">
        <v>98</v>
      </c>
      <c r="T609" s="899" t="s">
        <v>8874</v>
      </c>
      <c r="U609" s="857" t="s">
        <v>107</v>
      </c>
      <c r="V609" s="858"/>
      <c r="W609" s="858" t="str">
        <f t="shared" si="5"/>
        <v>CHACA SALCEDO JORGE ALEJANDRO CON EL GIRO Comedor Popular TIENE CONTRATO VIGENTE SE PRESUME ARRIENDO, / EXISTE EN EL SISTEMA GAD: no /VIGENCIA DEL CONTRATO Enero/2016 - Diciembre/2020 </v>
      </c>
    </row>
    <row r="610" ht="15.75" customHeight="1">
      <c r="A610" s="837" t="s">
        <v>11834</v>
      </c>
      <c r="B610" s="838" t="s">
        <v>11835</v>
      </c>
      <c r="C610" s="838" t="s">
        <v>1392</v>
      </c>
      <c r="D610" s="838" t="s">
        <v>62</v>
      </c>
      <c r="E610" s="838" t="s">
        <v>11836</v>
      </c>
      <c r="F610" s="838" t="s">
        <v>5422</v>
      </c>
      <c r="G610" s="838" t="s">
        <v>5655</v>
      </c>
      <c r="H610" s="838"/>
      <c r="I610" s="839" t="s">
        <v>44</v>
      </c>
      <c r="J610" s="850"/>
      <c r="K610" s="850"/>
      <c r="L610" s="850"/>
      <c r="M610" s="876">
        <v>609.0</v>
      </c>
      <c r="N610" s="856" t="s">
        <v>11837</v>
      </c>
      <c r="O610" s="856" t="s">
        <v>11838</v>
      </c>
      <c r="P610" s="863">
        <v>606.0</v>
      </c>
      <c r="Q610" s="856" t="s">
        <v>11590</v>
      </c>
      <c r="R610" s="856" t="s">
        <v>44</v>
      </c>
      <c r="S610" s="855" t="s">
        <v>42</v>
      </c>
      <c r="T610" s="899" t="s">
        <v>8874</v>
      </c>
      <c r="U610" s="857" t="s">
        <v>107</v>
      </c>
      <c r="V610" s="858"/>
      <c r="W610" s="858" t="str">
        <f t="shared" si="5"/>
        <v>ZHININ MARIA ZOILA ROSA CON EL GIRO Comedor Popular TIENE CONTRATO VIGENTE SIN NOVEDAD / EXISTE EN EL SISTEMA GAD: si /VIGENCIA DEL CONTRATO Enero/2016 - Diciembre/2020 </v>
      </c>
    </row>
    <row r="611" ht="15.75" customHeight="1">
      <c r="A611" s="847" t="s">
        <v>11839</v>
      </c>
      <c r="B611" s="848" t="s">
        <v>11840</v>
      </c>
      <c r="C611" s="848" t="s">
        <v>1392</v>
      </c>
      <c r="D611" s="848" t="s">
        <v>62</v>
      </c>
      <c r="E611" s="848" t="s">
        <v>11841</v>
      </c>
      <c r="F611" s="848" t="s">
        <v>35</v>
      </c>
      <c r="G611" s="848" t="s">
        <v>9397</v>
      </c>
      <c r="H611" s="848"/>
      <c r="I611" s="849" t="s">
        <v>44</v>
      </c>
      <c r="J611" s="850"/>
      <c r="K611" s="850"/>
      <c r="L611" s="850"/>
      <c r="M611" s="876">
        <v>610.0</v>
      </c>
      <c r="N611" s="852" t="s">
        <v>11842</v>
      </c>
      <c r="O611" s="852" t="s">
        <v>11843</v>
      </c>
      <c r="P611" s="853">
        <v>607.0</v>
      </c>
      <c r="Q611" s="852" t="s">
        <v>11590</v>
      </c>
      <c r="R611" s="852" t="s">
        <v>9901</v>
      </c>
      <c r="S611" s="855" t="s">
        <v>42</v>
      </c>
      <c r="T611" s="899" t="s">
        <v>8874</v>
      </c>
      <c r="U611" s="857" t="s">
        <v>107</v>
      </c>
      <c r="V611" s="858"/>
      <c r="W611" s="858" t="str">
        <f t="shared" si="5"/>
        <v>MAITA ROBLES MARIA BERNARDA CON EL GIRO Comedor Popular TIENE CONTRATO VIGENTE ATENDIDO POR TERCEROS SE PRESUME ARRIENDO / EXISTE EN EL SISTEMA GAD: si /VIGENCIA DEL CONTRATO Enero/2016 - Diciembre/2020 </v>
      </c>
    </row>
    <row r="612" ht="15.75" customHeight="1">
      <c r="A612" s="837" t="s">
        <v>11844</v>
      </c>
      <c r="B612" s="838" t="s">
        <v>11845</v>
      </c>
      <c r="C612" s="838" t="s">
        <v>1392</v>
      </c>
      <c r="D612" s="838" t="s">
        <v>62</v>
      </c>
      <c r="E612" s="838" t="s">
        <v>11846</v>
      </c>
      <c r="F612" s="838" t="s">
        <v>35</v>
      </c>
      <c r="G612" s="838" t="s">
        <v>11847</v>
      </c>
      <c r="H612" s="838"/>
      <c r="I612" s="839" t="s">
        <v>44</v>
      </c>
      <c r="J612" s="850"/>
      <c r="K612" s="850"/>
      <c r="L612" s="850"/>
      <c r="M612" s="876">
        <v>611.0</v>
      </c>
      <c r="N612" s="852" t="s">
        <v>11848</v>
      </c>
      <c r="O612" s="852" t="s">
        <v>11849</v>
      </c>
      <c r="P612" s="853">
        <v>608.0</v>
      </c>
      <c r="Q612" s="852" t="s">
        <v>11590</v>
      </c>
      <c r="R612" s="852" t="s">
        <v>9901</v>
      </c>
      <c r="S612" s="855" t="s">
        <v>42</v>
      </c>
      <c r="T612" s="900" t="s">
        <v>11850</v>
      </c>
      <c r="U612" s="866" t="s">
        <v>41</v>
      </c>
      <c r="V612" s="858" t="s">
        <v>9271</v>
      </c>
      <c r="W612" s="858" t="str">
        <f t="shared" si="5"/>
        <v>MAITA ROBLES MARIA EULALIA CON EL GIRO Comedor Popular TIENE CONTRATO CADUCADO ATENDIDO POR TERCEROS SE PRESUME ARRIENDO / EXISTE EN EL SISTEMA GAD: si /VIGENCIA DEL CONTRATO Junio/2012-Mayo/2014 envio papeles </v>
      </c>
    </row>
    <row r="613" ht="15.75" customHeight="1">
      <c r="A613" s="847"/>
      <c r="B613" s="848"/>
      <c r="C613" s="848"/>
      <c r="D613" s="848"/>
      <c r="E613" s="848" t="s">
        <v>11851</v>
      </c>
      <c r="F613" s="848"/>
      <c r="G613" s="848"/>
      <c r="H613" s="848"/>
      <c r="I613" s="849" t="s">
        <v>2271</v>
      </c>
      <c r="J613" s="850"/>
      <c r="K613" s="850"/>
      <c r="L613" s="850"/>
      <c r="M613" s="876">
        <v>612.0</v>
      </c>
      <c r="N613" s="852" t="s">
        <v>11852</v>
      </c>
      <c r="O613" s="852" t="s">
        <v>11853</v>
      </c>
      <c r="P613" s="853">
        <v>609.0</v>
      </c>
      <c r="Q613" s="852" t="s">
        <v>11590</v>
      </c>
      <c r="R613" s="852" t="s">
        <v>99</v>
      </c>
      <c r="S613" s="855" t="s">
        <v>42</v>
      </c>
      <c r="T613" s="900" t="s">
        <v>11854</v>
      </c>
      <c r="U613" s="866" t="s">
        <v>41</v>
      </c>
      <c r="V613" s="858" t="s">
        <v>11436</v>
      </c>
      <c r="W613" s="858" t="str">
        <f t="shared" si="5"/>
        <v>QUITUISACA LOJA MARIA CLEMENTINA CON EL GIRO Comedor Popular TIENE CONTRATO CADUCADO ATENDIDO POR TERCEROS / EXISTE EN EL SISTEMA GAD: si /VIGENCIA DEL CONTRATO Marzo/2019 - MARZO/2021 envio papeles</v>
      </c>
    </row>
    <row r="614" ht="15.75" customHeight="1">
      <c r="A614" s="838" t="s">
        <v>11855</v>
      </c>
      <c r="B614" s="838"/>
      <c r="C614" s="838"/>
      <c r="D614" s="838"/>
      <c r="E614" s="838" t="s">
        <v>11856</v>
      </c>
      <c r="F614" s="838" t="s">
        <v>11855</v>
      </c>
      <c r="G614" s="838"/>
      <c r="H614" s="838"/>
      <c r="I614" s="839" t="s">
        <v>8823</v>
      </c>
      <c r="J614" s="850" t="s">
        <v>11857</v>
      </c>
      <c r="K614" s="850"/>
      <c r="L614" s="850"/>
      <c r="M614" s="876">
        <v>613.0</v>
      </c>
      <c r="N614" s="860" t="s">
        <v>11858</v>
      </c>
      <c r="O614" s="860" t="s">
        <v>11859</v>
      </c>
      <c r="P614" s="861">
        <v>610.0</v>
      </c>
      <c r="Q614" s="860" t="s">
        <v>11590</v>
      </c>
      <c r="R614" s="860" t="s">
        <v>11860</v>
      </c>
      <c r="S614" s="855" t="s">
        <v>42</v>
      </c>
      <c r="T614" s="900" t="s">
        <v>11861</v>
      </c>
      <c r="U614" s="866" t="s">
        <v>41</v>
      </c>
      <c r="V614" s="858" t="s">
        <v>11436</v>
      </c>
      <c r="W614" s="858" t="str">
        <f t="shared" si="5"/>
        <v>VELEZ GUERRERO CARLOS RAMIRO  CON EL GIRO Comedor Popular TIENE CONTRATO CADUCADO ABANDONO ATENDIDO POR TERCEROS / EXISTE EN EL SISTEMA GAD: si /VIGENCIA DEL CONTRATO Mayo/2017 - Abril/2019 envio papeles</v>
      </c>
    </row>
    <row r="615" ht="15.75" customHeight="1">
      <c r="A615" s="847" t="s">
        <v>11862</v>
      </c>
      <c r="B615" s="848" t="s">
        <v>11863</v>
      </c>
      <c r="C615" s="848" t="s">
        <v>1392</v>
      </c>
      <c r="D615" s="848" t="s">
        <v>62</v>
      </c>
      <c r="E615" s="848" t="s">
        <v>11864</v>
      </c>
      <c r="F615" s="848" t="s">
        <v>8862</v>
      </c>
      <c r="G615" s="848" t="s">
        <v>5655</v>
      </c>
      <c r="H615" s="848"/>
      <c r="I615" s="849" t="s">
        <v>10500</v>
      </c>
      <c r="J615" s="850"/>
      <c r="K615" s="850"/>
      <c r="L615" s="850"/>
      <c r="M615" s="876">
        <v>614.0</v>
      </c>
      <c r="N615" s="856" t="s">
        <v>11865</v>
      </c>
      <c r="O615" s="856" t="s">
        <v>11866</v>
      </c>
      <c r="P615" s="863">
        <v>611.0</v>
      </c>
      <c r="Q615" s="856" t="s">
        <v>11590</v>
      </c>
      <c r="R615" s="856" t="s">
        <v>44</v>
      </c>
      <c r="S615" s="855" t="s">
        <v>42</v>
      </c>
      <c r="T615" s="900" t="s">
        <v>8967</v>
      </c>
      <c r="U615" s="866" t="s">
        <v>41</v>
      </c>
      <c r="V615" s="858"/>
      <c r="W615" s="858" t="str">
        <f t="shared" si="5"/>
        <v>SIGUENZA APOLO ARMANDO ELOY CON EL GIRO Comedor Popular TIENE CONTRATO CADUCADO SIN NOVEDAD / EXISTE EN EL SISTEMA GAD: si /VIGENCIA DEL CONTRATO Noviembre/2016 - Octubre/2018 </v>
      </c>
    </row>
    <row r="616" ht="15.75" customHeight="1">
      <c r="A616" s="895" t="s">
        <v>11867</v>
      </c>
      <c r="B616" s="889" t="s">
        <v>11868</v>
      </c>
      <c r="C616" s="889" t="s">
        <v>4242</v>
      </c>
      <c r="D616" s="889" t="s">
        <v>9</v>
      </c>
      <c r="E616" s="889" t="s">
        <v>11869</v>
      </c>
      <c r="F616" s="889" t="s">
        <v>8947</v>
      </c>
      <c r="G616" s="889" t="s">
        <v>951</v>
      </c>
      <c r="H616" s="838"/>
      <c r="I616" s="839" t="s">
        <v>10500</v>
      </c>
      <c r="J616" s="850"/>
      <c r="K616" s="850"/>
      <c r="L616" s="850"/>
      <c r="M616" s="876">
        <v>615.0</v>
      </c>
      <c r="N616" s="856" t="s">
        <v>11870</v>
      </c>
      <c r="O616" s="856" t="s">
        <v>11871</v>
      </c>
      <c r="P616" s="863">
        <v>612.0</v>
      </c>
      <c r="Q616" s="856" t="s">
        <v>11590</v>
      </c>
      <c r="R616" s="856" t="s">
        <v>44</v>
      </c>
      <c r="S616" s="855" t="s">
        <v>42</v>
      </c>
      <c r="T616" s="900" t="s">
        <v>7480</v>
      </c>
      <c r="U616" s="866" t="s">
        <v>7480</v>
      </c>
      <c r="V616" s="858" t="s">
        <v>11872</v>
      </c>
      <c r="W616" s="858" t="str">
        <f t="shared" si="5"/>
        <v>AVILA DUCHI ENMA DEL CISNE fallecio CON EL GIRO Comedor Popular TIENE CONTRATO fallecio SIN NOVEDAD / EXISTE EN EL SISTEMA GAD: si /VIGENCIA DEL CONTRATO fallecio ext-15710-2020</v>
      </c>
    </row>
    <row r="617" ht="15.75" customHeight="1">
      <c r="A617" s="129" t="s">
        <v>11873</v>
      </c>
      <c r="B617" s="129" t="s">
        <v>11874</v>
      </c>
      <c r="C617" s="129" t="s">
        <v>4242</v>
      </c>
      <c r="D617" s="129" t="s">
        <v>9</v>
      </c>
      <c r="E617" s="129" t="s">
        <v>11875</v>
      </c>
      <c r="F617" s="129" t="s">
        <v>5938</v>
      </c>
      <c r="G617" s="129" t="s">
        <v>139</v>
      </c>
      <c r="H617" s="848"/>
      <c r="I617" s="849" t="s">
        <v>260</v>
      </c>
      <c r="J617" s="850" t="s">
        <v>260</v>
      </c>
      <c r="K617" s="850"/>
      <c r="L617" s="838" t="s">
        <v>11855</v>
      </c>
      <c r="M617" s="876">
        <v>616.0</v>
      </c>
      <c r="N617" s="856" t="s">
        <v>11876</v>
      </c>
      <c r="O617" s="856" t="s">
        <v>11877</v>
      </c>
      <c r="P617" s="863">
        <v>613.0</v>
      </c>
      <c r="Q617" s="856" t="s">
        <v>11590</v>
      </c>
      <c r="R617" s="856" t="s">
        <v>44</v>
      </c>
      <c r="S617" s="855" t="s">
        <v>42</v>
      </c>
      <c r="T617" s="900" t="s">
        <v>5688</v>
      </c>
      <c r="U617" s="866" t="s">
        <v>41</v>
      </c>
      <c r="V617" s="838" t="s">
        <v>11855</v>
      </c>
      <c r="W617" s="858" t="str">
        <f t="shared" si="5"/>
        <v>CHUMBI MORA DIANA CATALINA  CON EL GIRO Comedor Popular TIENE CONTRATO CADUCADO SIN NOVEDAD / EXISTE EN EL SISTEMA GAD: si /VIGENCIA DEL CONTRATO Marzo/2014-Febrero/2016 no renova desde el 2016 evade renovación el puesto debe estr libre y vacio ya que son 8 años </v>
      </c>
    </row>
    <row r="618" ht="15.75" customHeight="1">
      <c r="A618" s="837" t="s">
        <v>11878</v>
      </c>
      <c r="B618" s="838" t="s">
        <v>11879</v>
      </c>
      <c r="C618" s="838" t="s">
        <v>1392</v>
      </c>
      <c r="D618" s="838" t="s">
        <v>62</v>
      </c>
      <c r="E618" s="838" t="s">
        <v>11880</v>
      </c>
      <c r="F618" s="838" t="s">
        <v>5422</v>
      </c>
      <c r="G618" s="838" t="s">
        <v>6460</v>
      </c>
      <c r="H618" s="838" t="s">
        <v>11881</v>
      </c>
      <c r="I618" s="839" t="s">
        <v>44</v>
      </c>
      <c r="J618" s="850"/>
      <c r="K618" s="850"/>
      <c r="L618" s="850"/>
      <c r="M618" s="876">
        <v>617.0</v>
      </c>
      <c r="N618" s="856" t="s">
        <v>11882</v>
      </c>
      <c r="O618" s="856" t="s">
        <v>11883</v>
      </c>
      <c r="P618" s="863">
        <v>614.0</v>
      </c>
      <c r="Q618" s="856" t="s">
        <v>11590</v>
      </c>
      <c r="R618" s="856" t="s">
        <v>44</v>
      </c>
      <c r="S618" s="855" t="s">
        <v>42</v>
      </c>
      <c r="T618" s="899" t="s">
        <v>8874</v>
      </c>
      <c r="U618" s="857" t="s">
        <v>107</v>
      </c>
      <c r="V618" s="858"/>
      <c r="W618" s="858" t="str">
        <f t="shared" si="5"/>
        <v>SERRANO VALVERDE CARMEN LASTENIA CON EL GIRO Comedor Popular TIENE CONTRATO VIGENTE SIN NOVEDAD / EXISTE EN EL SISTEMA GAD: si /VIGENCIA DEL CONTRATO Enero/2016 - Diciembre/2020 </v>
      </c>
    </row>
    <row r="619" ht="15.75" customHeight="1">
      <c r="A619" s="847" t="s">
        <v>11884</v>
      </c>
      <c r="B619" s="848" t="s">
        <v>11885</v>
      </c>
      <c r="C619" s="848" t="s">
        <v>1392</v>
      </c>
      <c r="D619" s="848" t="s">
        <v>62</v>
      </c>
      <c r="E619" s="848" t="s">
        <v>11886</v>
      </c>
      <c r="F619" s="848" t="s">
        <v>8862</v>
      </c>
      <c r="G619" s="848" t="s">
        <v>9731</v>
      </c>
      <c r="H619" s="848"/>
      <c r="I619" s="849" t="s">
        <v>2271</v>
      </c>
      <c r="J619" s="850"/>
      <c r="K619" s="850"/>
      <c r="L619" s="850"/>
      <c r="M619" s="876">
        <v>618.0</v>
      </c>
      <c r="N619" s="852" t="s">
        <v>9132</v>
      </c>
      <c r="O619" s="852" t="s">
        <v>9132</v>
      </c>
      <c r="P619" s="853">
        <v>615.0</v>
      </c>
      <c r="Q619" s="852" t="s">
        <v>11590</v>
      </c>
      <c r="R619" s="852" t="s">
        <v>9132</v>
      </c>
      <c r="S619" s="852" t="s">
        <v>9132</v>
      </c>
      <c r="T619" s="852" t="s">
        <v>9132</v>
      </c>
      <c r="U619" s="852" t="s">
        <v>9132</v>
      </c>
      <c r="V619" s="852" t="s">
        <v>9132</v>
      </c>
      <c r="W619" s="858" t="str">
        <f t="shared" si="5"/>
        <v>vacio por renuncia CON EL GIRO Comedor Popular TIENE CONTRATO vacio por renuncia vacio por renuncia / EXISTE EN EL SISTEMA GAD: vacio por renuncia /VIGENCIA DEL CONTRATO vacio por renuncia vacio por renuncia</v>
      </c>
    </row>
    <row r="620" ht="15.75" customHeight="1">
      <c r="A620" s="837" t="s">
        <v>11887</v>
      </c>
      <c r="B620" s="838" t="s">
        <v>11888</v>
      </c>
      <c r="C620" s="838" t="s">
        <v>1392</v>
      </c>
      <c r="D620" s="838" t="s">
        <v>62</v>
      </c>
      <c r="E620" s="838" t="s">
        <v>11889</v>
      </c>
      <c r="F620" s="838" t="s">
        <v>8862</v>
      </c>
      <c r="G620" s="838" t="s">
        <v>11890</v>
      </c>
      <c r="H620" s="838"/>
      <c r="I620" s="839" t="s">
        <v>11891</v>
      </c>
      <c r="J620" s="926" t="s">
        <v>11892</v>
      </c>
      <c r="K620" s="926"/>
      <c r="L620" s="926"/>
      <c r="M620" s="876">
        <v>619.0</v>
      </c>
      <c r="N620" s="860" t="s">
        <v>11893</v>
      </c>
      <c r="O620" s="860" t="s">
        <v>11894</v>
      </c>
      <c r="P620" s="861">
        <v>616.0</v>
      </c>
      <c r="Q620" s="860" t="s">
        <v>11590</v>
      </c>
      <c r="R620" s="860" t="s">
        <v>5234</v>
      </c>
      <c r="S620" s="855" t="s">
        <v>42</v>
      </c>
      <c r="T620" s="900" t="s">
        <v>9246</v>
      </c>
      <c r="U620" s="866" t="s">
        <v>41</v>
      </c>
      <c r="V620" s="858" t="s">
        <v>9271</v>
      </c>
      <c r="W620" s="858" t="str">
        <f t="shared" si="5"/>
        <v>ARROYO ARIAS MARGARITA MAGALY  CON EL GIRO Comedor Popular TIENE CONTRATO CADUCADO ABANDONO  / EXISTE EN EL SISTEMA GAD: si /VIGENCIA DEL CONTRATO Abril/2017 - Marzo/2019 envio papeles </v>
      </c>
    </row>
    <row r="621" ht="15.75" customHeight="1">
      <c r="A621" s="847" t="s">
        <v>11895</v>
      </c>
      <c r="B621" s="848" t="s">
        <v>11896</v>
      </c>
      <c r="C621" s="848" t="s">
        <v>1392</v>
      </c>
      <c r="D621" s="848" t="s">
        <v>62</v>
      </c>
      <c r="E621" s="848" t="s">
        <v>11897</v>
      </c>
      <c r="F621" s="848" t="s">
        <v>35</v>
      </c>
      <c r="G621" s="848" t="s">
        <v>11898</v>
      </c>
      <c r="H621" s="848"/>
      <c r="I621" s="849" t="s">
        <v>11899</v>
      </c>
      <c r="J621" s="850"/>
      <c r="K621" s="850"/>
      <c r="L621" s="850"/>
      <c r="M621" s="876">
        <v>620.0</v>
      </c>
      <c r="N621" s="852" t="s">
        <v>11900</v>
      </c>
      <c r="O621" s="852" t="s">
        <v>11901</v>
      </c>
      <c r="P621" s="853">
        <v>617.0</v>
      </c>
      <c r="Q621" s="852" t="s">
        <v>11590</v>
      </c>
      <c r="R621" s="852" t="s">
        <v>11006</v>
      </c>
      <c r="S621" s="855" t="s">
        <v>42</v>
      </c>
      <c r="T621" s="900" t="s">
        <v>9246</v>
      </c>
      <c r="U621" s="866" t="s">
        <v>41</v>
      </c>
      <c r="V621" s="858" t="s">
        <v>11436</v>
      </c>
      <c r="W621" s="858" t="str">
        <f t="shared" si="5"/>
        <v>QUINDE GUANUQUIZA MARIA ISABEL  CON EL GIRO Comedor Popular TIENE CONTRATO CADUCADO ATENDIDO POR TERCEROS HIJA / EXISTE EN EL SISTEMA GAD: si /VIGENCIA DEL CONTRATO Abril/2017 - Marzo/2019 envio papeles</v>
      </c>
    </row>
    <row r="622" ht="15.75" customHeight="1">
      <c r="A622" s="837"/>
      <c r="B622" s="838"/>
      <c r="C622" s="838"/>
      <c r="D622" s="838"/>
      <c r="E622" s="838" t="s">
        <v>11902</v>
      </c>
      <c r="F622" s="838"/>
      <c r="G622" s="838"/>
      <c r="H622" s="838"/>
      <c r="I622" s="839" t="s">
        <v>2271</v>
      </c>
      <c r="J622" s="850"/>
      <c r="K622" s="850"/>
      <c r="L622" s="850"/>
      <c r="M622" s="876">
        <v>621.0</v>
      </c>
      <c r="N622" s="856" t="s">
        <v>11903</v>
      </c>
      <c r="O622" s="899" t="s">
        <v>11904</v>
      </c>
      <c r="P622" s="863">
        <v>618.0</v>
      </c>
      <c r="Q622" s="856" t="s">
        <v>11590</v>
      </c>
      <c r="R622" s="856" t="s">
        <v>44</v>
      </c>
      <c r="S622" s="855" t="s">
        <v>42</v>
      </c>
      <c r="T622" s="899" t="s">
        <v>9335</v>
      </c>
      <c r="U622" s="857" t="s">
        <v>107</v>
      </c>
      <c r="V622" s="858"/>
      <c r="W622" s="858" t="str">
        <f t="shared" si="5"/>
        <v>LUNA ARIAS MARIA ADORACION CON EL GIRO Comedor Popular TIENE CONTRATO VIGENTE SIN NOVEDAD / EXISTE EN EL SISTEMA GAD: si /VIGENCIA DEL CONTRATO Febrero/2019 - Enero/2021 </v>
      </c>
    </row>
    <row r="623" ht="27.75" customHeight="1">
      <c r="A623" s="847" t="s">
        <v>11905</v>
      </c>
      <c r="B623" s="848" t="s">
        <v>11906</v>
      </c>
      <c r="C623" s="848" t="s">
        <v>1392</v>
      </c>
      <c r="D623" s="848" t="s">
        <v>62</v>
      </c>
      <c r="E623" s="848" t="s">
        <v>11907</v>
      </c>
      <c r="F623" s="848" t="s">
        <v>8862</v>
      </c>
      <c r="G623" s="848" t="s">
        <v>9731</v>
      </c>
      <c r="H623" s="848"/>
      <c r="I623" s="849" t="s">
        <v>2271</v>
      </c>
      <c r="J623" s="850"/>
      <c r="K623" s="850"/>
      <c r="L623" s="850"/>
      <c r="M623" s="876">
        <v>622.0</v>
      </c>
      <c r="N623" s="860" t="s">
        <v>11908</v>
      </c>
      <c r="O623" s="860" t="s">
        <v>11909</v>
      </c>
      <c r="P623" s="861">
        <v>619.0</v>
      </c>
      <c r="Q623" s="860" t="s">
        <v>11590</v>
      </c>
      <c r="R623" s="860" t="s">
        <v>11673</v>
      </c>
      <c r="S623" s="855" t="s">
        <v>42</v>
      </c>
      <c r="T623" s="900" t="s">
        <v>11037</v>
      </c>
      <c r="U623" s="866" t="s">
        <v>41</v>
      </c>
      <c r="V623" s="858" t="s">
        <v>6835</v>
      </c>
      <c r="W623" s="858" t="str">
        <f t="shared" si="5"/>
        <v>MUÑOZ SACAQUIRIN GUADALUPE ESPERANZA CON EL GIRO Comedor Popular TIENE CONTRATO CADUCADO VACIO OCUPADO / EXISTE EN EL SISTEMA GAD: si /VIGENCIA DEL CONTRATO Noviembre/2012-Octubre/2014 libre</v>
      </c>
    </row>
    <row r="624" ht="15.75" customHeight="1">
      <c r="A624" s="837" t="s">
        <v>11910</v>
      </c>
      <c r="B624" s="838" t="s">
        <v>11911</v>
      </c>
      <c r="C624" s="838" t="s">
        <v>1392</v>
      </c>
      <c r="D624" s="838" t="s">
        <v>62</v>
      </c>
      <c r="E624" s="838" t="s">
        <v>11912</v>
      </c>
      <c r="F624" s="838" t="s">
        <v>8862</v>
      </c>
      <c r="G624" s="838" t="s">
        <v>9095</v>
      </c>
      <c r="H624" s="838"/>
      <c r="I624" s="839" t="s">
        <v>2271</v>
      </c>
      <c r="J624" s="850"/>
      <c r="K624" s="850"/>
      <c r="L624" s="850"/>
      <c r="M624" s="876">
        <v>623.0</v>
      </c>
      <c r="N624" s="856" t="s">
        <v>11913</v>
      </c>
      <c r="O624" s="856" t="s">
        <v>11914</v>
      </c>
      <c r="P624" s="863">
        <v>620.0</v>
      </c>
      <c r="Q624" s="856" t="s">
        <v>11590</v>
      </c>
      <c r="R624" s="856" t="s">
        <v>44</v>
      </c>
      <c r="S624" s="855" t="s">
        <v>42</v>
      </c>
      <c r="T624" s="900" t="s">
        <v>11915</v>
      </c>
      <c r="U624" s="866" t="s">
        <v>41</v>
      </c>
      <c r="V624" s="858"/>
      <c r="W624" s="858" t="str">
        <f t="shared" si="5"/>
        <v>SEVILLANO ESPINOZA NELLY MARIA  CON EL GIRO Comedor Popular TIENE CONTRATO CADUCADO SIN NOVEDAD / EXISTE EN EL SISTEMA GAD: si /VIGENCIA DEL CONTRATO Abril/2016 - Marzo/2018 </v>
      </c>
    </row>
    <row r="625" ht="15.75" customHeight="1">
      <c r="A625" s="847" t="s">
        <v>11916</v>
      </c>
      <c r="B625" s="848" t="s">
        <v>11917</v>
      </c>
      <c r="C625" s="848" t="s">
        <v>1392</v>
      </c>
      <c r="D625" s="848" t="s">
        <v>62</v>
      </c>
      <c r="E625" s="848" t="s">
        <v>11918</v>
      </c>
      <c r="F625" s="848" t="s">
        <v>8862</v>
      </c>
      <c r="G625" s="848" t="s">
        <v>337</v>
      </c>
      <c r="H625" s="848"/>
      <c r="I625" s="849" t="s">
        <v>44</v>
      </c>
      <c r="J625" s="850"/>
      <c r="K625" s="850"/>
      <c r="L625" s="850"/>
      <c r="M625" s="876">
        <v>624.0</v>
      </c>
      <c r="N625" s="860" t="s">
        <v>11919</v>
      </c>
      <c r="O625" s="860" t="s">
        <v>11919</v>
      </c>
      <c r="P625" s="861">
        <v>621.0</v>
      </c>
      <c r="Q625" s="860" t="s">
        <v>11590</v>
      </c>
      <c r="R625" s="860" t="s">
        <v>11919</v>
      </c>
      <c r="S625" s="855" t="s">
        <v>42</v>
      </c>
      <c r="T625" s="860" t="s">
        <v>11919</v>
      </c>
      <c r="U625" s="860" t="s">
        <v>11919</v>
      </c>
      <c r="V625" s="860" t="s">
        <v>11919</v>
      </c>
      <c r="W625" s="858" t="str">
        <f t="shared" si="5"/>
        <v>renuncia ext-20375-2021 CON EL GIRO Comedor Popular TIENE CONTRATO renuncia ext-20375-2021 renuncia ext-20375-2021 / EXISTE EN EL SISTEMA GAD: si /VIGENCIA DEL CONTRATO renuncia ext-20375-2021 renuncia ext-20375-2021</v>
      </c>
    </row>
    <row r="626" ht="15.75" customHeight="1">
      <c r="A626" s="837"/>
      <c r="B626" s="838"/>
      <c r="C626" s="838"/>
      <c r="D626" s="838"/>
      <c r="E626" s="838" t="s">
        <v>11920</v>
      </c>
      <c r="F626" s="838"/>
      <c r="G626" s="838"/>
      <c r="H626" s="838"/>
      <c r="I626" s="839" t="s">
        <v>2271</v>
      </c>
      <c r="J626" s="850"/>
      <c r="K626" s="850"/>
      <c r="L626" s="850"/>
      <c r="M626" s="876">
        <v>625.0</v>
      </c>
      <c r="N626" s="860" t="s">
        <v>11921</v>
      </c>
      <c r="O626" s="900" t="s">
        <v>11922</v>
      </c>
      <c r="P626" s="861">
        <v>622.0</v>
      </c>
      <c r="Q626" s="860" t="s">
        <v>11590</v>
      </c>
      <c r="R626" s="860" t="s">
        <v>11923</v>
      </c>
      <c r="S626" s="855" t="s">
        <v>42</v>
      </c>
      <c r="T626" s="899" t="s">
        <v>9335</v>
      </c>
      <c r="U626" s="857" t="s">
        <v>107</v>
      </c>
      <c r="V626" s="858"/>
      <c r="W626" s="858" t="str">
        <f t="shared" si="5"/>
        <v>DUTAN SANMARTIN RUTH JIMENA CON EL GIRO Comedor Popular TIENE CONTRATO VIGENTE ABANDONO 3 MESES / EXISTE EN EL SISTEMA GAD: si /VIGENCIA DEL CONTRATO Febrero/2019 - Enero/2021 </v>
      </c>
    </row>
    <row r="627" ht="15.75" customHeight="1">
      <c r="A627" s="847"/>
      <c r="B627" s="848"/>
      <c r="C627" s="848"/>
      <c r="D627" s="848"/>
      <c r="E627" s="848" t="s">
        <v>11924</v>
      </c>
      <c r="F627" s="848"/>
      <c r="G627" s="848"/>
      <c r="H627" s="848"/>
      <c r="I627" s="849" t="s">
        <v>2271</v>
      </c>
      <c r="J627" s="850"/>
      <c r="K627" s="850"/>
      <c r="L627" s="850"/>
      <c r="M627" s="876">
        <v>626.0</v>
      </c>
      <c r="N627" s="860" t="s">
        <v>11925</v>
      </c>
      <c r="O627" s="860" t="s">
        <v>11926</v>
      </c>
      <c r="P627" s="861">
        <v>623.0</v>
      </c>
      <c r="Q627" s="860" t="s">
        <v>11590</v>
      </c>
      <c r="R627" s="860" t="s">
        <v>5234</v>
      </c>
      <c r="S627" s="855" t="s">
        <v>42</v>
      </c>
      <c r="T627" s="900" t="s">
        <v>9090</v>
      </c>
      <c r="U627" s="866" t="s">
        <v>41</v>
      </c>
      <c r="V627" s="858" t="s">
        <v>8998</v>
      </c>
      <c r="W627" s="858" t="str">
        <f t="shared" si="5"/>
        <v>TAPIA FARFAN JORGE TADEO CON EL GIRO Comedor Popular TIENE CONTRATO CADUCADO ABANDONO  / EXISTE EN EL SISTEMA GAD: si /VIGENCIA DEL CONTRATO Mayo/2016 - Abril/2018 papeles en tràmite</v>
      </c>
    </row>
    <row r="628" ht="15.75" customHeight="1">
      <c r="A628" s="837" t="s">
        <v>11927</v>
      </c>
      <c r="B628" s="838" t="s">
        <v>11928</v>
      </c>
      <c r="C628" s="838" t="s">
        <v>1392</v>
      </c>
      <c r="D628" s="838" t="s">
        <v>62</v>
      </c>
      <c r="E628" s="838" t="s">
        <v>11929</v>
      </c>
      <c r="F628" s="838" t="s">
        <v>8862</v>
      </c>
      <c r="G628" s="838" t="s">
        <v>9731</v>
      </c>
      <c r="H628" s="838"/>
      <c r="I628" s="839" t="s">
        <v>2271</v>
      </c>
      <c r="J628" s="850"/>
      <c r="K628" s="850"/>
      <c r="L628" s="850"/>
      <c r="M628" s="876">
        <v>627.0</v>
      </c>
      <c r="N628" s="860" t="s">
        <v>11930</v>
      </c>
      <c r="O628" s="860" t="s">
        <v>11931</v>
      </c>
      <c r="P628" s="861">
        <v>624.0</v>
      </c>
      <c r="Q628" s="860" t="s">
        <v>11590</v>
      </c>
      <c r="R628" s="860" t="s">
        <v>11184</v>
      </c>
      <c r="S628" s="855" t="s">
        <v>42</v>
      </c>
      <c r="T628" s="900" t="s">
        <v>9090</v>
      </c>
      <c r="U628" s="866" t="s">
        <v>41</v>
      </c>
      <c r="V628" s="858" t="s">
        <v>8998</v>
      </c>
      <c r="W628" s="858" t="str">
        <f t="shared" si="5"/>
        <v>DELEG ZHAGUI NELLY ESTHELA CON EL GIRO Comedor Popular TIENE CONTRATO CADUCADO VACIO ABANDONADO / EXISTE EN EL SISTEMA GAD: si /VIGENCIA DEL CONTRATO Mayo/2016 - Abril/2018 papeles en tràmite</v>
      </c>
    </row>
    <row r="629" ht="15.75" customHeight="1">
      <c r="A629" s="847" t="s">
        <v>11932</v>
      </c>
      <c r="B629" s="848" t="s">
        <v>11933</v>
      </c>
      <c r="C629" s="848" t="s">
        <v>224</v>
      </c>
      <c r="D629" s="848" t="s">
        <v>62</v>
      </c>
      <c r="E629" s="848" t="s">
        <v>11934</v>
      </c>
      <c r="F629" s="848" t="s">
        <v>35</v>
      </c>
      <c r="G629" s="848" t="s">
        <v>105</v>
      </c>
      <c r="H629" s="848"/>
      <c r="I629" s="849" t="s">
        <v>44</v>
      </c>
      <c r="J629" s="850"/>
      <c r="K629" s="850"/>
      <c r="L629" s="850"/>
      <c r="M629" s="876">
        <v>628.0</v>
      </c>
      <c r="N629" s="860"/>
      <c r="O629" s="860"/>
      <c r="P629" s="861">
        <v>625.0</v>
      </c>
      <c r="Q629" s="860" t="s">
        <v>11590</v>
      </c>
      <c r="R629" s="860" t="s">
        <v>8405</v>
      </c>
      <c r="S629" s="855" t="s">
        <v>42</v>
      </c>
      <c r="T629" s="900" t="s">
        <v>11935</v>
      </c>
      <c r="U629" s="866" t="s">
        <v>41</v>
      </c>
      <c r="V629" s="858" t="s">
        <v>11936</v>
      </c>
      <c r="W629" s="858" t="str">
        <f t="shared" si="5"/>
        <v> CON EL GIRO Comedor Popular TIENE CONTRATO CADUCADO VACIO  / EXISTE EN EL SISTEMA GAD: si /VIGENCIA DEL CONTRATO Julio/12-Junio/14 en tramite</v>
      </c>
    </row>
    <row r="630" ht="15.75" customHeight="1">
      <c r="A630" s="837" t="s">
        <v>11937</v>
      </c>
      <c r="B630" s="838" t="s">
        <v>11938</v>
      </c>
      <c r="C630" s="838" t="s">
        <v>3976</v>
      </c>
      <c r="D630" s="838" t="s">
        <v>62</v>
      </c>
      <c r="E630" s="838" t="s">
        <v>11939</v>
      </c>
      <c r="F630" s="838" t="s">
        <v>11940</v>
      </c>
      <c r="G630" s="838" t="s">
        <v>9180</v>
      </c>
      <c r="H630" s="838"/>
      <c r="I630" s="839" t="s">
        <v>44</v>
      </c>
      <c r="J630" s="850"/>
      <c r="K630" s="850"/>
      <c r="L630" s="850"/>
      <c r="M630" s="876">
        <v>629.0</v>
      </c>
      <c r="N630" s="860" t="s">
        <v>11941</v>
      </c>
      <c r="O630" s="887"/>
      <c r="P630" s="861">
        <v>626.0</v>
      </c>
      <c r="Q630" s="860" t="s">
        <v>11590</v>
      </c>
      <c r="R630" s="860" t="s">
        <v>2271</v>
      </c>
      <c r="S630" s="855" t="s">
        <v>42</v>
      </c>
      <c r="T630" s="900" t="s">
        <v>11942</v>
      </c>
      <c r="U630" s="866" t="s">
        <v>41</v>
      </c>
      <c r="V630" s="858" t="s">
        <v>6835</v>
      </c>
      <c r="W630" s="858" t="str">
        <f t="shared" si="5"/>
        <v> CON EL GIRO Comedor Popular TIENE CONTRATO CADUCADO VACIO / EXISTE EN EL SISTEMA GAD: si /VIGENCIA DEL CONTRATO Marzo/2014 - Abril/2016 libre</v>
      </c>
    </row>
    <row r="631" ht="15.75" customHeight="1">
      <c r="A631" s="847" t="s">
        <v>11943</v>
      </c>
      <c r="B631" s="848" t="s">
        <v>11944</v>
      </c>
      <c r="C631" s="848" t="s">
        <v>11945</v>
      </c>
      <c r="D631" s="848" t="s">
        <v>33</v>
      </c>
      <c r="E631" s="848" t="s">
        <v>11946</v>
      </c>
      <c r="F631" s="848" t="s">
        <v>11947</v>
      </c>
      <c r="G631" s="848" t="s">
        <v>122</v>
      </c>
      <c r="H631" s="848"/>
      <c r="I631" s="849"/>
      <c r="J631" s="850"/>
      <c r="K631" s="850"/>
      <c r="L631" s="850"/>
      <c r="M631" s="876">
        <v>630.0</v>
      </c>
      <c r="N631" s="860" t="s">
        <v>11948</v>
      </c>
      <c r="O631" s="900" t="s">
        <v>11949</v>
      </c>
      <c r="P631" s="861">
        <v>627.0</v>
      </c>
      <c r="Q631" s="860" t="s">
        <v>11590</v>
      </c>
      <c r="R631" s="860" t="s">
        <v>8405</v>
      </c>
      <c r="S631" s="855" t="s">
        <v>42</v>
      </c>
      <c r="T631" s="899" t="s">
        <v>9335</v>
      </c>
      <c r="U631" s="857" t="s">
        <v>107</v>
      </c>
      <c r="V631" s="858"/>
      <c r="W631" s="858" t="str">
        <f t="shared" si="5"/>
        <v>HERNANDEZ DE NAVARRO YENY CON EL GIRO Comedor Popular TIENE CONTRATO VIGENTE VACIO  / EXISTE EN EL SISTEMA GAD: si /VIGENCIA DEL CONTRATO Febrero/2019 - Enero/2021 </v>
      </c>
    </row>
    <row r="632" ht="15.75" customHeight="1">
      <c r="A632" s="837" t="s">
        <v>11950</v>
      </c>
      <c r="B632" s="838" t="s">
        <v>11951</v>
      </c>
      <c r="C632" s="838" t="s">
        <v>8005</v>
      </c>
      <c r="D632" s="838" t="s">
        <v>33</v>
      </c>
      <c r="E632" s="838" t="s">
        <v>11952</v>
      </c>
      <c r="F632" s="838" t="s">
        <v>11953</v>
      </c>
      <c r="G632" s="838" t="s">
        <v>5435</v>
      </c>
      <c r="H632" s="838"/>
      <c r="I632" s="839"/>
      <c r="J632" s="850"/>
      <c r="K632" s="850"/>
      <c r="L632" s="850"/>
      <c r="M632" s="876">
        <v>631.0</v>
      </c>
      <c r="N632" s="852" t="s">
        <v>11954</v>
      </c>
      <c r="O632" s="852" t="s">
        <v>11955</v>
      </c>
      <c r="P632" s="853">
        <v>628.0</v>
      </c>
      <c r="Q632" s="852" t="s">
        <v>224</v>
      </c>
      <c r="R632" s="852" t="s">
        <v>44</v>
      </c>
      <c r="S632" s="855" t="s">
        <v>42</v>
      </c>
      <c r="T632" s="905">
        <v>11505.0</v>
      </c>
      <c r="U632" s="857" t="s">
        <v>107</v>
      </c>
      <c r="V632" s="858"/>
      <c r="W632" s="858" t="str">
        <f t="shared" si="5"/>
        <v>CAICEDO ESPINOZA LUISA YOLANDA CON EL GIRO BAZAR TIENE CONTRATO VIGENTE SIN NOVEDAD / EXISTE EN EL SISTEMA GAD: si /VIGENCIA DEL CONTRATO 11505 </v>
      </c>
    </row>
    <row r="633" ht="15.75" customHeight="1">
      <c r="A633" s="847" t="s">
        <v>11956</v>
      </c>
      <c r="B633" s="848" t="s">
        <v>11957</v>
      </c>
      <c r="C633" s="848" t="s">
        <v>8005</v>
      </c>
      <c r="D633" s="848" t="s">
        <v>33</v>
      </c>
      <c r="E633" s="848" t="s">
        <v>11958</v>
      </c>
      <c r="F633" s="848" t="s">
        <v>11953</v>
      </c>
      <c r="G633" s="848" t="s">
        <v>6460</v>
      </c>
      <c r="H633" s="848"/>
      <c r="I633" s="849"/>
      <c r="J633" s="894"/>
      <c r="K633" s="894"/>
      <c r="L633" s="894"/>
      <c r="M633" s="876">
        <v>632.0</v>
      </c>
      <c r="N633" s="860" t="s">
        <v>11959</v>
      </c>
      <c r="O633" s="860" t="s">
        <v>11960</v>
      </c>
      <c r="P633" s="861">
        <v>629.0</v>
      </c>
      <c r="Q633" s="860" t="s">
        <v>11961</v>
      </c>
      <c r="R633" s="860" t="s">
        <v>11962</v>
      </c>
      <c r="S633" s="855" t="s">
        <v>42</v>
      </c>
      <c r="T633" s="900" t="s">
        <v>8997</v>
      </c>
      <c r="U633" s="866" t="s">
        <v>41</v>
      </c>
      <c r="V633" s="858" t="s">
        <v>11436</v>
      </c>
      <c r="W633" s="878" t="str">
        <f t="shared" si="5"/>
        <v>CORNEJO BACULIMA JOSE CARLOS  CON EL GIRO Faenamiento de carne de res TIENE CONTRATO CADUCADO CERRADO SOLO ATIENDE POR LA MAÑANAATENDIDO POR TERCEROS / EXISTE EN EL SISTEMA GAD: si /VIGENCIA DEL CONTRATO Diciembre/2016 - Noviembre/2018 envio papeles</v>
      </c>
    </row>
    <row r="634" ht="15.75" customHeight="1">
      <c r="A634" s="837" t="s">
        <v>11963</v>
      </c>
      <c r="B634" s="838" t="s">
        <v>11964</v>
      </c>
      <c r="C634" s="838" t="s">
        <v>8005</v>
      </c>
      <c r="D634" s="838" t="s">
        <v>33</v>
      </c>
      <c r="E634" s="838" t="s">
        <v>11965</v>
      </c>
      <c r="F634" s="838" t="s">
        <v>11953</v>
      </c>
      <c r="G634" s="838" t="s">
        <v>94</v>
      </c>
      <c r="H634" s="838"/>
      <c r="I634" s="839"/>
      <c r="J634" s="850"/>
      <c r="K634" s="850"/>
      <c r="L634" s="850"/>
      <c r="M634" s="876">
        <v>633.0</v>
      </c>
      <c r="N634" s="860" t="s">
        <v>11966</v>
      </c>
      <c r="O634" s="860" t="s">
        <v>11967</v>
      </c>
      <c r="P634" s="861" t="s">
        <v>11946</v>
      </c>
      <c r="Q634" s="860" t="s">
        <v>11968</v>
      </c>
      <c r="R634" s="860" t="s">
        <v>5437</v>
      </c>
      <c r="S634" s="855" t="s">
        <v>42</v>
      </c>
      <c r="T634" s="899" t="s">
        <v>11780</v>
      </c>
      <c r="U634" s="857" t="s">
        <v>107</v>
      </c>
      <c r="V634" s="858" t="s">
        <v>11969</v>
      </c>
      <c r="W634" s="878" t="str">
        <f t="shared" si="5"/>
        <v>SAITEROS LUDIZACA LIS MEDARDO CON EL GIRO Periódicos y Lotería TIENE CONTRATO VIGENTE CERRADO / EXISTE EN EL SISTEMA GAD: si /VIGENCIA DEL CONTRATO Febrero/2018 - Enero/2020 no se ingresa al sistema de control de mercados por inconsistencia en el nùmero de puesto</v>
      </c>
    </row>
    <row r="635" ht="15.75" customHeight="1">
      <c r="A635" s="847" t="s">
        <v>11970</v>
      </c>
      <c r="B635" s="848" t="s">
        <v>11971</v>
      </c>
      <c r="C635" s="848" t="s">
        <v>8005</v>
      </c>
      <c r="D635" s="848" t="s">
        <v>33</v>
      </c>
      <c r="E635" s="848" t="s">
        <v>11972</v>
      </c>
      <c r="F635" s="848" t="s">
        <v>11953</v>
      </c>
      <c r="G635" s="848" t="s">
        <v>6460</v>
      </c>
      <c r="H635" s="848"/>
      <c r="I635" s="849"/>
      <c r="J635" s="850"/>
      <c r="K635" s="850"/>
      <c r="L635" s="850"/>
      <c r="M635" s="876">
        <v>634.0</v>
      </c>
      <c r="N635" s="856" t="s">
        <v>11973</v>
      </c>
      <c r="O635" s="856" t="s">
        <v>11974</v>
      </c>
      <c r="P635" s="863" t="s">
        <v>11975</v>
      </c>
      <c r="Q635" s="856" t="s">
        <v>11976</v>
      </c>
      <c r="R635" s="856" t="s">
        <v>11977</v>
      </c>
      <c r="S635" s="855" t="s">
        <v>42</v>
      </c>
      <c r="T635" s="900" t="s">
        <v>11978</v>
      </c>
      <c r="U635" s="866" t="s">
        <v>41</v>
      </c>
      <c r="V635" s="858"/>
      <c r="W635" s="858" t="str">
        <f t="shared" si="5"/>
        <v>TEPAN MORA ROSA VICTORIA CON EL GIRO Limpia con montes medicinales TIENE CONTRATO CADUCADO SIN NOVEDAD CAMBIO DE PUESTO INTERNAMENTE / EXISTE EN EL SISTEMA GAD: si /VIGENCIA DEL CONTRATO Octubre/2017-Septiembre/2019 </v>
      </c>
    </row>
    <row r="636" ht="15.75" customHeight="1">
      <c r="A636" s="837" t="s">
        <v>11979</v>
      </c>
      <c r="B636" s="838" t="s">
        <v>11980</v>
      </c>
      <c r="C636" s="838" t="s">
        <v>8005</v>
      </c>
      <c r="D636" s="838" t="s">
        <v>33</v>
      </c>
      <c r="E636" s="838" t="s">
        <v>11981</v>
      </c>
      <c r="F636" s="838" t="s">
        <v>11953</v>
      </c>
      <c r="G636" s="838" t="s">
        <v>6460</v>
      </c>
      <c r="H636" s="838"/>
      <c r="I636" s="839"/>
      <c r="J636" s="850"/>
      <c r="K636" s="850"/>
      <c r="L636" s="850"/>
      <c r="M636" s="876">
        <v>637.0</v>
      </c>
      <c r="N636" s="856" t="s">
        <v>11982</v>
      </c>
      <c r="O636" s="856" t="s">
        <v>11983</v>
      </c>
      <c r="P636" s="863" t="s">
        <v>11984</v>
      </c>
      <c r="Q636" s="856" t="s">
        <v>11976</v>
      </c>
      <c r="R636" s="856" t="s">
        <v>11977</v>
      </c>
      <c r="S636" s="855" t="s">
        <v>42</v>
      </c>
      <c r="T636" s="900" t="s">
        <v>11985</v>
      </c>
      <c r="U636" s="902" t="s">
        <v>8596</v>
      </c>
      <c r="V636" s="858"/>
      <c r="W636" s="858" t="str">
        <f t="shared" si="5"/>
        <v>SISALIMA CORTE ROSA MARIA CON EL GIRO Limpia con montes medicinales TIENE CONTRATO vigente SIN NOVEDAD CAMBIO DE PUESTO INTERNAMENTE / EXISTE EN EL SISTEMA GAD: si /VIGENCIA DEL CONTRATO oct-2017-oct-2020 </v>
      </c>
    </row>
    <row r="637" ht="15.75" customHeight="1">
      <c r="A637" s="847" t="s">
        <v>11986</v>
      </c>
      <c r="B637" s="848" t="s">
        <v>11987</v>
      </c>
      <c r="C637" s="848" t="s">
        <v>8005</v>
      </c>
      <c r="D637" s="848" t="s">
        <v>33</v>
      </c>
      <c r="E637" s="848" t="s">
        <v>11988</v>
      </c>
      <c r="F637" s="848" t="s">
        <v>11953</v>
      </c>
      <c r="G637" s="848" t="s">
        <v>752</v>
      </c>
      <c r="H637" s="848"/>
      <c r="I637" s="849"/>
      <c r="J637" s="894"/>
      <c r="K637" s="894"/>
      <c r="L637" s="894"/>
      <c r="M637" s="876">
        <v>649.0</v>
      </c>
      <c r="N637" s="856" t="s">
        <v>11989</v>
      </c>
      <c r="O637" s="856" t="s">
        <v>11990</v>
      </c>
      <c r="P637" s="863" t="s">
        <v>11991</v>
      </c>
      <c r="Q637" s="856" t="s">
        <v>11976</v>
      </c>
      <c r="R637" s="856" t="s">
        <v>11977</v>
      </c>
      <c r="S637" s="855" t="s">
        <v>42</v>
      </c>
      <c r="T637" s="900" t="s">
        <v>11978</v>
      </c>
      <c r="U637" s="866" t="s">
        <v>41</v>
      </c>
      <c r="V637" s="858"/>
      <c r="W637" s="878" t="str">
        <f t="shared" si="5"/>
        <v>MOROCHO FERNANDEZ MARIA ENCARNACION CON EL GIRO Limpia con montes medicinales TIENE CONTRATO CADUCADO SIN NOVEDAD CAMBIO DE PUESTO INTERNAMENTE / EXISTE EN EL SISTEMA GAD: si /VIGENCIA DEL CONTRATO Octubre/2017-Septiembre/2019 </v>
      </c>
    </row>
    <row r="638" ht="15.75" customHeight="1">
      <c r="A638" s="837" t="s">
        <v>11992</v>
      </c>
      <c r="B638" s="838" t="s">
        <v>11993</v>
      </c>
      <c r="C638" s="838" t="s">
        <v>11994</v>
      </c>
      <c r="D638" s="838" t="s">
        <v>688</v>
      </c>
      <c r="E638" s="838" t="s">
        <v>116</v>
      </c>
      <c r="F638" s="838" t="s">
        <v>11953</v>
      </c>
      <c r="G638" s="838" t="s">
        <v>5498</v>
      </c>
      <c r="H638" s="838"/>
      <c r="I638" s="839"/>
      <c r="J638" s="850"/>
      <c r="K638" s="850"/>
      <c r="L638" s="850"/>
      <c r="M638" s="876"/>
      <c r="N638" s="856"/>
      <c r="O638" s="856"/>
      <c r="P638" s="863"/>
      <c r="Q638" s="856"/>
      <c r="R638" s="856"/>
      <c r="S638" s="855"/>
      <c r="T638" s="900"/>
      <c r="U638" s="866"/>
      <c r="V638" s="858"/>
      <c r="W638" s="878"/>
    </row>
    <row r="639" ht="15.75" customHeight="1">
      <c r="A639" s="837" t="s">
        <v>11995</v>
      </c>
      <c r="B639" s="838" t="s">
        <v>11996</v>
      </c>
      <c r="C639" s="838" t="s">
        <v>8005</v>
      </c>
      <c r="D639" s="838" t="s">
        <v>33</v>
      </c>
      <c r="E639" s="838" t="s">
        <v>11997</v>
      </c>
      <c r="F639" s="838" t="s">
        <v>11953</v>
      </c>
      <c r="G639" s="838" t="s">
        <v>752</v>
      </c>
      <c r="H639" s="838"/>
      <c r="I639" s="839" t="s">
        <v>11998</v>
      </c>
      <c r="J639" s="850"/>
      <c r="K639" s="850"/>
      <c r="L639" s="850"/>
      <c r="M639" s="876">
        <v>647.0</v>
      </c>
      <c r="N639" s="856" t="s">
        <v>11999</v>
      </c>
      <c r="O639" s="856" t="s">
        <v>12000</v>
      </c>
      <c r="P639" s="863" t="s">
        <v>12001</v>
      </c>
      <c r="Q639" s="856" t="s">
        <v>11976</v>
      </c>
      <c r="R639" s="856" t="s">
        <v>11977</v>
      </c>
      <c r="S639" s="855" t="s">
        <v>42</v>
      </c>
      <c r="T639" s="900" t="s">
        <v>11978</v>
      </c>
      <c r="U639" s="866" t="s">
        <v>41</v>
      </c>
      <c r="V639" s="858"/>
      <c r="W639" s="878" t="str">
        <f t="shared" ref="W639:W657" si="6">CONCATENATE(O639," CON EL GIRO ",Q639, " TIENE CONTRATO ",U639," ",R639," / EXISTE EN EL SISTEMA GAD: ",S639," /VIGENCIA DEL CONTRATO ",T639," ",V639)</f>
        <v>MINGO MATAILO MAYRA SUSANA CON EL GIRO Limpia con montes medicinales TIENE CONTRATO CADUCADO SIN NOVEDAD CAMBIO DE PUESTO INTERNAMENTE / EXISTE EN EL SISTEMA GAD: si /VIGENCIA DEL CONTRATO Octubre/2017-Septiembre/2019 </v>
      </c>
    </row>
    <row r="640" ht="15.75" customHeight="1">
      <c r="A640" s="847" t="s">
        <v>12002</v>
      </c>
      <c r="B640" s="848" t="s">
        <v>12003</v>
      </c>
      <c r="C640" s="848" t="s">
        <v>8005</v>
      </c>
      <c r="D640" s="848" t="s">
        <v>33</v>
      </c>
      <c r="E640" s="848" t="s">
        <v>12004</v>
      </c>
      <c r="F640" s="848" t="s">
        <v>11953</v>
      </c>
      <c r="G640" s="848" t="s">
        <v>5655</v>
      </c>
      <c r="H640" s="848"/>
      <c r="I640" s="849"/>
      <c r="J640" s="960"/>
      <c r="K640" s="960"/>
      <c r="L640" s="960"/>
      <c r="M640" s="876">
        <v>646.0</v>
      </c>
      <c r="N640" s="856" t="s">
        <v>12005</v>
      </c>
      <c r="O640" s="856" t="s">
        <v>12006</v>
      </c>
      <c r="P640" s="863" t="s">
        <v>12007</v>
      </c>
      <c r="Q640" s="856" t="s">
        <v>11976</v>
      </c>
      <c r="R640" s="856" t="s">
        <v>11977</v>
      </c>
      <c r="S640" s="855" t="s">
        <v>42</v>
      </c>
      <c r="T640" s="900" t="s">
        <v>11978</v>
      </c>
      <c r="U640" s="866" t="s">
        <v>41</v>
      </c>
      <c r="V640" s="858"/>
      <c r="W640" s="878" t="str">
        <f t="shared" si="6"/>
        <v>MAYAGUARI MOROCHO MARIA NARCISA CON EL GIRO Limpia con montes medicinales TIENE CONTRATO CADUCADO SIN NOVEDAD CAMBIO DE PUESTO INTERNAMENTE / EXISTE EN EL SISTEMA GAD: si /VIGENCIA DEL CONTRATO Octubre/2017-Septiembre/2019 </v>
      </c>
    </row>
    <row r="641" ht="15.75" customHeight="1">
      <c r="A641" s="837" t="s">
        <v>12008</v>
      </c>
      <c r="B641" s="838" t="s">
        <v>12009</v>
      </c>
      <c r="C641" s="838" t="s">
        <v>8005</v>
      </c>
      <c r="D641" s="838" t="s">
        <v>33</v>
      </c>
      <c r="E641" s="838" t="s">
        <v>12010</v>
      </c>
      <c r="F641" s="838" t="s">
        <v>11953</v>
      </c>
      <c r="G641" s="838" t="s">
        <v>6460</v>
      </c>
      <c r="H641" s="838"/>
      <c r="I641" s="839"/>
      <c r="J641" s="894"/>
      <c r="K641" s="894"/>
      <c r="L641" s="894"/>
      <c r="M641" s="876">
        <v>650.0</v>
      </c>
      <c r="N641" s="856" t="s">
        <v>12011</v>
      </c>
      <c r="O641" s="856" t="s">
        <v>12012</v>
      </c>
      <c r="P641" s="863" t="s">
        <v>12013</v>
      </c>
      <c r="Q641" s="856" t="s">
        <v>11976</v>
      </c>
      <c r="R641" s="856" t="s">
        <v>11977</v>
      </c>
      <c r="S641" s="855" t="s">
        <v>42</v>
      </c>
      <c r="T641" s="900" t="s">
        <v>11978</v>
      </c>
      <c r="U641" s="866" t="s">
        <v>41</v>
      </c>
      <c r="V641" s="858"/>
      <c r="W641" s="878" t="str">
        <f t="shared" si="6"/>
        <v>MAYAGUARI MOROCHO MARIA ESPERANZA CON EL GIRO Limpia con montes medicinales TIENE CONTRATO CADUCADO SIN NOVEDAD CAMBIO DE PUESTO INTERNAMENTE / EXISTE EN EL SISTEMA GAD: si /VIGENCIA DEL CONTRATO Octubre/2017-Septiembre/2019 </v>
      </c>
    </row>
    <row r="642" ht="15.75" customHeight="1">
      <c r="A642" s="847" t="s">
        <v>12014</v>
      </c>
      <c r="B642" s="848" t="s">
        <v>12015</v>
      </c>
      <c r="C642" s="848" t="s">
        <v>8005</v>
      </c>
      <c r="D642" s="848" t="s">
        <v>33</v>
      </c>
      <c r="E642" s="848" t="s">
        <v>12016</v>
      </c>
      <c r="F642" s="848" t="s">
        <v>11953</v>
      </c>
      <c r="G642" s="848" t="s">
        <v>752</v>
      </c>
      <c r="H642" s="848"/>
      <c r="I642" s="849"/>
      <c r="J642" s="850"/>
      <c r="K642" s="850"/>
      <c r="L642" s="850"/>
      <c r="M642" s="876">
        <v>648.0</v>
      </c>
      <c r="N642" s="856" t="s">
        <v>12017</v>
      </c>
      <c r="O642" s="856" t="s">
        <v>12018</v>
      </c>
      <c r="P642" s="863" t="s">
        <v>12019</v>
      </c>
      <c r="Q642" s="856" t="s">
        <v>11976</v>
      </c>
      <c r="R642" s="856" t="s">
        <v>11977</v>
      </c>
      <c r="S642" s="855" t="s">
        <v>42</v>
      </c>
      <c r="T642" s="900" t="s">
        <v>11978</v>
      </c>
      <c r="U642" s="866" t="s">
        <v>41</v>
      </c>
      <c r="V642" s="858"/>
      <c r="W642" s="878" t="str">
        <f t="shared" si="6"/>
        <v>MAYAGUARI MOROCHO MARIA JULIA CON EL GIRO Limpia con montes medicinales TIENE CONTRATO CADUCADO SIN NOVEDAD CAMBIO DE PUESTO INTERNAMENTE / EXISTE EN EL SISTEMA GAD: si /VIGENCIA DEL CONTRATO Octubre/2017-Septiembre/2019 </v>
      </c>
    </row>
    <row r="643" ht="15.75" customHeight="1">
      <c r="A643" s="837" t="s">
        <v>12020</v>
      </c>
      <c r="B643" s="838" t="s">
        <v>12021</v>
      </c>
      <c r="C643" s="838" t="s">
        <v>8005</v>
      </c>
      <c r="D643" s="838" t="s">
        <v>33</v>
      </c>
      <c r="E643" s="838" t="s">
        <v>12022</v>
      </c>
      <c r="F643" s="838" t="s">
        <v>11953</v>
      </c>
      <c r="G643" s="838" t="s">
        <v>337</v>
      </c>
      <c r="H643" s="838"/>
      <c r="I643" s="839"/>
      <c r="J643" s="850"/>
      <c r="K643" s="850"/>
      <c r="L643" s="850"/>
      <c r="M643" s="876">
        <v>636.0</v>
      </c>
      <c r="N643" s="856" t="s">
        <v>12023</v>
      </c>
      <c r="O643" s="856" t="s">
        <v>12024</v>
      </c>
      <c r="P643" s="863" t="s">
        <v>12025</v>
      </c>
      <c r="Q643" s="856" t="s">
        <v>11976</v>
      </c>
      <c r="R643" s="856" t="s">
        <v>11977</v>
      </c>
      <c r="S643" s="855" t="s">
        <v>42</v>
      </c>
      <c r="T643" s="900" t="s">
        <v>11978</v>
      </c>
      <c r="U643" s="866" t="s">
        <v>41</v>
      </c>
      <c r="V643" s="858"/>
      <c r="W643" s="858" t="str">
        <f t="shared" si="6"/>
        <v>MUÑOZ TADAY ROSA ELVIRA CON EL GIRO Limpia con montes medicinales TIENE CONTRATO CADUCADO SIN NOVEDAD CAMBIO DE PUESTO INTERNAMENTE / EXISTE EN EL SISTEMA GAD: si /VIGENCIA DEL CONTRATO Octubre/2017-Septiembre/2019 </v>
      </c>
    </row>
    <row r="644" ht="15.75" customHeight="1">
      <c r="A644" s="847" t="s">
        <v>12026</v>
      </c>
      <c r="B644" s="848" t="s">
        <v>12027</v>
      </c>
      <c r="C644" s="848" t="s">
        <v>8005</v>
      </c>
      <c r="D644" s="848" t="s">
        <v>33</v>
      </c>
      <c r="E644" s="848" t="s">
        <v>12028</v>
      </c>
      <c r="F644" s="848" t="s">
        <v>673</v>
      </c>
      <c r="G644" s="848" t="s">
        <v>752</v>
      </c>
      <c r="H644" s="848"/>
      <c r="I644" s="849"/>
      <c r="J644" s="850"/>
      <c r="K644" s="850"/>
      <c r="L644" s="850"/>
      <c r="M644" s="876">
        <v>644.0</v>
      </c>
      <c r="N644" s="856" t="s">
        <v>12029</v>
      </c>
      <c r="O644" s="856" t="s">
        <v>12030</v>
      </c>
      <c r="P644" s="863" t="s">
        <v>12031</v>
      </c>
      <c r="Q644" s="856" t="s">
        <v>11976</v>
      </c>
      <c r="R644" s="856" t="s">
        <v>11977</v>
      </c>
      <c r="S644" s="855" t="s">
        <v>42</v>
      </c>
      <c r="T644" s="865" t="s">
        <v>12032</v>
      </c>
      <c r="U644" s="866" t="s">
        <v>41</v>
      </c>
      <c r="V644" s="858"/>
      <c r="W644" s="858" t="str">
        <f t="shared" si="6"/>
        <v>CORONEL YUNGA ROSA GRICELDA CON EL GIRO Limpia con montes medicinales TIENE CONTRATO CADUCADO SIN NOVEDAD CAMBIO DE PUESTO INTERNAMENTE / EXISTE EN EL SISTEMA GAD: si /VIGENCIA DEL CONTRATO oct-2017-oct-2019 </v>
      </c>
    </row>
    <row r="645" ht="15.75" customHeight="1">
      <c r="A645" s="837" t="s">
        <v>12033</v>
      </c>
      <c r="B645" s="838" t="s">
        <v>12034</v>
      </c>
      <c r="C645" s="838" t="s">
        <v>8005</v>
      </c>
      <c r="D645" s="838" t="s">
        <v>33</v>
      </c>
      <c r="E645" s="838" t="s">
        <v>12035</v>
      </c>
      <c r="F645" s="838" t="s">
        <v>11953</v>
      </c>
      <c r="G645" s="838" t="s">
        <v>752</v>
      </c>
      <c r="H645" s="838"/>
      <c r="I645" s="839"/>
      <c r="J645" s="850"/>
      <c r="K645" s="850"/>
      <c r="L645" s="850"/>
      <c r="M645" s="876">
        <v>638.0</v>
      </c>
      <c r="N645" s="856" t="s">
        <v>12036</v>
      </c>
      <c r="O645" s="856" t="s">
        <v>12037</v>
      </c>
      <c r="P645" s="863" t="s">
        <v>12038</v>
      </c>
      <c r="Q645" s="856" t="s">
        <v>11976</v>
      </c>
      <c r="R645" s="856" t="s">
        <v>11977</v>
      </c>
      <c r="S645" s="855" t="s">
        <v>42</v>
      </c>
      <c r="T645" s="890">
        <v>48170.0</v>
      </c>
      <c r="U645" s="970" t="s">
        <v>107</v>
      </c>
      <c r="V645" s="858"/>
      <c r="W645" s="858" t="str">
        <f t="shared" si="6"/>
        <v>CAJAMARCA ZHUMI MARIA ANGELES CON EL GIRO Limpia con montes medicinales TIENE CONTRATO VIGENTE SIN NOVEDAD CAMBIO DE PUESTO INTERNAMENTE / EXISTE EN EL SISTEMA GAD: si /VIGENCIA DEL CONTRATO 48170 </v>
      </c>
    </row>
    <row r="646" ht="15.75" customHeight="1">
      <c r="A646" s="847" t="s">
        <v>12039</v>
      </c>
      <c r="B646" s="848" t="s">
        <v>12040</v>
      </c>
      <c r="C646" s="848" t="s">
        <v>8005</v>
      </c>
      <c r="D646" s="848" t="s">
        <v>33</v>
      </c>
      <c r="E646" s="848" t="s">
        <v>12041</v>
      </c>
      <c r="F646" s="848" t="s">
        <v>11953</v>
      </c>
      <c r="G646" s="848" t="s">
        <v>1368</v>
      </c>
      <c r="H646" s="848"/>
      <c r="I646" s="849"/>
      <c r="J646" s="850"/>
      <c r="K646" s="850"/>
      <c r="L646" s="850"/>
      <c r="M646" s="876">
        <v>635.0</v>
      </c>
      <c r="N646" s="856" t="s">
        <v>12042</v>
      </c>
      <c r="O646" s="856" t="s">
        <v>12043</v>
      </c>
      <c r="P646" s="863" t="s">
        <v>12044</v>
      </c>
      <c r="Q646" s="856" t="s">
        <v>11976</v>
      </c>
      <c r="R646" s="856" t="s">
        <v>11977</v>
      </c>
      <c r="S646" s="855" t="s">
        <v>42</v>
      </c>
      <c r="T646" s="971" t="s">
        <v>12045</v>
      </c>
      <c r="U646" s="872" t="s">
        <v>41</v>
      </c>
      <c r="V646" s="858"/>
      <c r="W646" s="858" t="str">
        <f t="shared" si="6"/>
        <v>MUÑOZ TADAY ROSA   CON EL GIRO Limpia con montes medicinales TIENE CONTRATO CADUCADO SIN NOVEDAD CAMBIO DE PUESTO INTERNAMENTE / EXISTE EN EL SISTEMA GAD: si /VIGENCIA DEL CONTRATO 1/10/2017- OCT-2019 </v>
      </c>
    </row>
    <row r="647" ht="15.75" customHeight="1">
      <c r="A647" s="837" t="s">
        <v>12046</v>
      </c>
      <c r="B647" s="838" t="s">
        <v>12047</v>
      </c>
      <c r="C647" s="838" t="s">
        <v>61</v>
      </c>
      <c r="D647" s="838" t="s">
        <v>33</v>
      </c>
      <c r="E647" s="838" t="s">
        <v>12048</v>
      </c>
      <c r="F647" s="838" t="s">
        <v>11940</v>
      </c>
      <c r="G647" s="838" t="s">
        <v>6460</v>
      </c>
      <c r="H647" s="838"/>
      <c r="I647" s="839" t="s">
        <v>44</v>
      </c>
      <c r="J647" s="850"/>
      <c r="K647" s="850"/>
      <c r="L647" s="850"/>
      <c r="M647" s="876">
        <v>639.0</v>
      </c>
      <c r="N647" s="856" t="s">
        <v>12049</v>
      </c>
      <c r="O647" s="856" t="s">
        <v>12050</v>
      </c>
      <c r="P647" s="863" t="s">
        <v>12051</v>
      </c>
      <c r="Q647" s="856" t="s">
        <v>11976</v>
      </c>
      <c r="R647" s="856" t="s">
        <v>11977</v>
      </c>
      <c r="S647" s="855" t="s">
        <v>42</v>
      </c>
      <c r="T647" s="900" t="s">
        <v>11978</v>
      </c>
      <c r="U647" s="866" t="s">
        <v>41</v>
      </c>
      <c r="V647" s="858" t="s">
        <v>12052</v>
      </c>
      <c r="W647" s="878" t="str">
        <f t="shared" si="6"/>
        <v>PAUCAR SUMBA LUZ MATILDE CON EL GIRO Limpia con montes medicinales TIENE CONTRATO CADUCADO SIN NOVEDAD CAMBIO DE PUESTO INTERNAMENTE / EXISTE EN EL SISTEMA GAD: si /VIGENCIA DEL CONTRATO Octubre/2017-Septiembre/2019 error en contrato cedula</v>
      </c>
    </row>
    <row r="648" ht="15.75" customHeight="1">
      <c r="A648" s="847" t="s">
        <v>12053</v>
      </c>
      <c r="B648" s="848" t="s">
        <v>12054</v>
      </c>
      <c r="C648" s="848" t="s">
        <v>61</v>
      </c>
      <c r="D648" s="848" t="s">
        <v>33</v>
      </c>
      <c r="E648" s="848" t="s">
        <v>12055</v>
      </c>
      <c r="F648" s="848" t="s">
        <v>7094</v>
      </c>
      <c r="G648" s="848" t="s">
        <v>6460</v>
      </c>
      <c r="H648" s="848"/>
      <c r="I648" s="849" t="s">
        <v>12056</v>
      </c>
      <c r="J648" s="850"/>
      <c r="K648" s="850"/>
      <c r="L648" s="850"/>
      <c r="M648" s="876">
        <v>640.0</v>
      </c>
      <c r="N648" s="856" t="s">
        <v>12057</v>
      </c>
      <c r="O648" s="856" t="s">
        <v>12058</v>
      </c>
      <c r="P648" s="863" t="s">
        <v>12059</v>
      </c>
      <c r="Q648" s="856" t="s">
        <v>11976</v>
      </c>
      <c r="R648" s="856" t="s">
        <v>11977</v>
      </c>
      <c r="S648" s="855" t="s">
        <v>42</v>
      </c>
      <c r="T648" s="900" t="s">
        <v>11978</v>
      </c>
      <c r="U648" s="866" t="s">
        <v>41</v>
      </c>
      <c r="V648" s="858"/>
      <c r="W648" s="878" t="str">
        <f t="shared" si="6"/>
        <v>MOLLETURO PAUCAR MARIA TRANSITO CON EL GIRO Limpia con montes medicinales TIENE CONTRATO CADUCADO SIN NOVEDAD CAMBIO DE PUESTO INTERNAMENTE / EXISTE EN EL SISTEMA GAD: si /VIGENCIA DEL CONTRATO Octubre/2017-Septiembre/2019 </v>
      </c>
    </row>
    <row r="649" ht="15.75" customHeight="1">
      <c r="A649" s="837" t="s">
        <v>12060</v>
      </c>
      <c r="B649" s="838" t="s">
        <v>12061</v>
      </c>
      <c r="C649" s="838" t="s">
        <v>61</v>
      </c>
      <c r="D649" s="838" t="s">
        <v>33</v>
      </c>
      <c r="E649" s="838" t="s">
        <v>12062</v>
      </c>
      <c r="F649" s="838" t="s">
        <v>7094</v>
      </c>
      <c r="G649" s="838" t="s">
        <v>6460</v>
      </c>
      <c r="H649" s="838"/>
      <c r="I649" s="839"/>
      <c r="J649" s="850"/>
      <c r="K649" s="850"/>
      <c r="L649" s="850"/>
      <c r="M649" s="876">
        <v>642.0</v>
      </c>
      <c r="N649" s="856" t="s">
        <v>12063</v>
      </c>
      <c r="O649" s="856" t="s">
        <v>12064</v>
      </c>
      <c r="P649" s="863" t="s">
        <v>12065</v>
      </c>
      <c r="Q649" s="856" t="s">
        <v>11976</v>
      </c>
      <c r="R649" s="856" t="s">
        <v>11977</v>
      </c>
      <c r="S649" s="855" t="s">
        <v>42</v>
      </c>
      <c r="T649" s="900" t="s">
        <v>12032</v>
      </c>
      <c r="U649" s="866" t="s">
        <v>41</v>
      </c>
      <c r="V649" s="858"/>
      <c r="W649" s="858" t="str">
        <f t="shared" si="6"/>
        <v>GUARTAZACA JADAN MARIA MARGARITA CON EL GIRO Limpia con montes medicinales TIENE CONTRATO CADUCADO SIN NOVEDAD CAMBIO DE PUESTO INTERNAMENTE / EXISTE EN EL SISTEMA GAD: si /VIGENCIA DEL CONTRATO oct-2017-oct-2019 </v>
      </c>
    </row>
    <row r="650" ht="15.75" customHeight="1">
      <c r="A650" s="847" t="s">
        <v>12066</v>
      </c>
      <c r="B650" s="848" t="s">
        <v>12067</v>
      </c>
      <c r="C650" s="848" t="s">
        <v>61</v>
      </c>
      <c r="D650" s="848" t="s">
        <v>62</v>
      </c>
      <c r="E650" s="848" t="s">
        <v>12068</v>
      </c>
      <c r="F650" s="848" t="s">
        <v>7094</v>
      </c>
      <c r="G650" s="848" t="s">
        <v>122</v>
      </c>
      <c r="H650" s="848"/>
      <c r="I650" s="849" t="s">
        <v>44</v>
      </c>
      <c r="J650" s="850"/>
      <c r="K650" s="850"/>
      <c r="L650" s="850"/>
      <c r="M650" s="876">
        <v>643.0</v>
      </c>
      <c r="N650" s="856" t="s">
        <v>12069</v>
      </c>
      <c r="O650" s="856" t="s">
        <v>12070</v>
      </c>
      <c r="P650" s="863" t="s">
        <v>12071</v>
      </c>
      <c r="Q650" s="856" t="s">
        <v>11976</v>
      </c>
      <c r="R650" s="856" t="s">
        <v>11977</v>
      </c>
      <c r="S650" s="855" t="s">
        <v>42</v>
      </c>
      <c r="T650" s="900" t="s">
        <v>11978</v>
      </c>
      <c r="U650" s="866" t="s">
        <v>41</v>
      </c>
      <c r="V650" s="858"/>
      <c r="W650" s="878" t="str">
        <f t="shared" si="6"/>
        <v>LLIGUIN GUARTAZACA MARIA LETICIA DE JESUS CON EL GIRO Limpia con montes medicinales TIENE CONTRATO CADUCADO SIN NOVEDAD CAMBIO DE PUESTO INTERNAMENTE / EXISTE EN EL SISTEMA GAD: si /VIGENCIA DEL CONTRATO Octubre/2017-Septiembre/2019 </v>
      </c>
    </row>
    <row r="651" ht="15.75" customHeight="1">
      <c r="A651" s="837" t="s">
        <v>12072</v>
      </c>
      <c r="B651" s="838" t="s">
        <v>12073</v>
      </c>
      <c r="C651" s="838" t="s">
        <v>61</v>
      </c>
      <c r="D651" s="838" t="s">
        <v>33</v>
      </c>
      <c r="E651" s="838" t="s">
        <v>12074</v>
      </c>
      <c r="F651" s="838" t="s">
        <v>7094</v>
      </c>
      <c r="G651" s="838" t="s">
        <v>5655</v>
      </c>
      <c r="H651" s="838"/>
      <c r="I651" s="839"/>
      <c r="J651" s="894"/>
      <c r="K651" s="894"/>
      <c r="L651" s="894"/>
      <c r="M651" s="876">
        <v>645.0</v>
      </c>
      <c r="N651" s="856" t="s">
        <v>12075</v>
      </c>
      <c r="O651" s="856" t="s">
        <v>12076</v>
      </c>
      <c r="P651" s="863" t="s">
        <v>12077</v>
      </c>
      <c r="Q651" s="856" t="s">
        <v>11976</v>
      </c>
      <c r="R651" s="856" t="s">
        <v>11977</v>
      </c>
      <c r="S651" s="855" t="s">
        <v>42</v>
      </c>
      <c r="T651" s="900" t="s">
        <v>12032</v>
      </c>
      <c r="U651" s="866" t="s">
        <v>41</v>
      </c>
      <c r="V651" s="858"/>
      <c r="W651" s="858" t="str">
        <f t="shared" si="6"/>
        <v>SISALIMA JADAN MARIA LUZ CON EL GIRO Limpia con montes medicinales TIENE CONTRATO CADUCADO SIN NOVEDAD CAMBIO DE PUESTO INTERNAMENTE / EXISTE EN EL SISTEMA GAD: si /VIGENCIA DEL CONTRATO oct-2017-oct-2019 </v>
      </c>
    </row>
    <row r="652" ht="15.75" customHeight="1">
      <c r="A652" s="847" t="s">
        <v>12078</v>
      </c>
      <c r="B652" s="848" t="s">
        <v>12079</v>
      </c>
      <c r="C652" s="848" t="s">
        <v>7990</v>
      </c>
      <c r="D652" s="848" t="s">
        <v>33</v>
      </c>
      <c r="E652" s="848" t="s">
        <v>7990</v>
      </c>
      <c r="F652" s="848" t="s">
        <v>12080</v>
      </c>
      <c r="G652" s="848" t="s">
        <v>1018</v>
      </c>
      <c r="H652" s="848"/>
      <c r="I652" s="849"/>
      <c r="J652" s="850"/>
      <c r="K652" s="850"/>
      <c r="L652" s="850"/>
      <c r="M652" s="876">
        <v>651.0</v>
      </c>
      <c r="N652" s="856" t="s">
        <v>12081</v>
      </c>
      <c r="O652" s="856" t="s">
        <v>12082</v>
      </c>
      <c r="P652" s="863">
        <v>1.0</v>
      </c>
      <c r="Q652" s="856" t="s">
        <v>12083</v>
      </c>
      <c r="R652" s="856" t="s">
        <v>11977</v>
      </c>
      <c r="S652" s="855" t="s">
        <v>42</v>
      </c>
      <c r="T652" s="900" t="s">
        <v>12084</v>
      </c>
      <c r="U652" s="866" t="s">
        <v>41</v>
      </c>
      <c r="V652" s="858" t="s">
        <v>12085</v>
      </c>
      <c r="W652" s="878" t="str">
        <f t="shared" si="6"/>
        <v>CRIOLLO ORDOÑEZ MARIA FRANCISCA CON EL GIRO Batería Sanitaria TIENE CONTRATO CADUCADO SIN NOVEDAD CAMBIO DE PUESTO INTERNAMENTE / EXISTE EN EL SISTEMA GAD: si /VIGENCIA DEL CONTRATO FEB-2018-FEB-2020 CEDULA FALSA trabaja la hija</v>
      </c>
    </row>
    <row r="653" ht="26.25" customHeight="1">
      <c r="A653" s="867" t="s">
        <v>7097</v>
      </c>
      <c r="B653" s="867" t="s">
        <v>12086</v>
      </c>
      <c r="C653" s="867" t="s">
        <v>12087</v>
      </c>
      <c r="D653" s="867" t="s">
        <v>967</v>
      </c>
      <c r="E653" s="867" t="s">
        <v>12088</v>
      </c>
      <c r="F653" s="972" t="s">
        <v>12089</v>
      </c>
      <c r="G653" s="867" t="s">
        <v>11025</v>
      </c>
      <c r="H653" s="867"/>
      <c r="J653" s="850"/>
      <c r="K653" s="850"/>
      <c r="L653" s="973"/>
      <c r="M653" s="974"/>
      <c r="N653" s="852" t="s">
        <v>12090</v>
      </c>
      <c r="O653" s="852" t="s">
        <v>12091</v>
      </c>
      <c r="P653" s="853">
        <v>2.0</v>
      </c>
      <c r="Q653" s="852" t="s">
        <v>12083</v>
      </c>
      <c r="R653" s="852" t="s">
        <v>12092</v>
      </c>
      <c r="S653" s="865" t="s">
        <v>98</v>
      </c>
      <c r="T653" s="900" t="s">
        <v>12093</v>
      </c>
      <c r="U653" s="866" t="s">
        <v>41</v>
      </c>
      <c r="V653" s="858"/>
      <c r="W653" s="858" t="str">
        <f t="shared" si="6"/>
        <v>CORNEJO CRIOLLO FANNY NARCISA  CON EL GIRO Batería Sanitaria TIENE CONTRATO CADUCADO SIN CONTRATO ATENDIDO POR TERCEROS / EXISTE EN EL SISTEMA GAD: no /VIGENCIA DEL CONTRATO nov-2018-nov-2019 </v>
      </c>
    </row>
    <row r="654" ht="20.25" customHeight="1">
      <c r="A654" s="975" t="s">
        <v>12094</v>
      </c>
      <c r="B654" s="976" t="s">
        <v>12095</v>
      </c>
      <c r="C654" s="976" t="s">
        <v>3763</v>
      </c>
      <c r="D654" s="976" t="s">
        <v>9503</v>
      </c>
      <c r="E654" s="977" t="s">
        <v>12096</v>
      </c>
      <c r="F654" s="978">
        <v>300.0</v>
      </c>
      <c r="G654" s="979">
        <v>46372.0</v>
      </c>
      <c r="H654" s="980">
        <v>0.0</v>
      </c>
      <c r="J654" s="888"/>
      <c r="K654" s="888"/>
      <c r="L654" s="981"/>
      <c r="M654" s="974"/>
      <c r="N654" s="852">
        <v>1.02680576E8</v>
      </c>
      <c r="O654" s="852" t="s">
        <v>12097</v>
      </c>
      <c r="P654" s="853">
        <v>3.0</v>
      </c>
      <c r="Q654" s="852" t="s">
        <v>12083</v>
      </c>
      <c r="R654" s="852" t="s">
        <v>12098</v>
      </c>
      <c r="S654" s="865" t="s">
        <v>98</v>
      </c>
      <c r="T654" s="900" t="s">
        <v>12099</v>
      </c>
      <c r="U654" s="866" t="s">
        <v>41</v>
      </c>
      <c r="V654" s="858" t="s">
        <v>12100</v>
      </c>
      <c r="W654" s="858" t="str">
        <f t="shared" si="6"/>
        <v>PINARGOTE MAZA GRACIELA VERONICA  CON EL GIRO Batería Sanitaria TIENE CONTRATO CADUCADO CON CONTRATO / EXISTE EN EL SISTEMA GAD: no /VIGENCIA DEL CONTRATO NOV-2016-NOV-2017 trabaja empleado</v>
      </c>
    </row>
    <row r="655" ht="15.75" customHeight="1">
      <c r="A655" s="867" t="s">
        <v>12101</v>
      </c>
      <c r="B655" s="867" t="s">
        <v>12102</v>
      </c>
      <c r="C655" s="867" t="s">
        <v>3763</v>
      </c>
      <c r="D655" s="867" t="s">
        <v>12103</v>
      </c>
      <c r="E655" s="867" t="s">
        <v>12104</v>
      </c>
      <c r="F655" s="867" t="s">
        <v>10142</v>
      </c>
      <c r="G655" s="867" t="s">
        <v>5894</v>
      </c>
      <c r="H655" s="867"/>
      <c r="J655" s="840"/>
      <c r="K655" s="840"/>
      <c r="L655" s="982"/>
      <c r="M655" s="974"/>
      <c r="N655" s="852" t="s">
        <v>12105</v>
      </c>
      <c r="O655" s="852" t="s">
        <v>12106</v>
      </c>
      <c r="P655" s="853">
        <v>4.0</v>
      </c>
      <c r="Q655" s="852" t="s">
        <v>12083</v>
      </c>
      <c r="R655" s="852" t="s">
        <v>12107</v>
      </c>
      <c r="S655" s="865" t="s">
        <v>98</v>
      </c>
      <c r="T655" s="900" t="s">
        <v>12093</v>
      </c>
      <c r="U655" s="866" t="s">
        <v>41</v>
      </c>
      <c r="V655" s="858"/>
      <c r="W655" s="858" t="str">
        <f t="shared" si="6"/>
        <v>CRIOLLO ORDONEZ MARIA  CON EL GIRO Batería Sanitaria TIENE CONTRATO CADUCADO ATIENDE LA HIJA  / EXISTE EN EL SISTEMA GAD: no /VIGENCIA DEL CONTRATO nov-2018-nov-2019 </v>
      </c>
    </row>
    <row r="656" ht="15.75" customHeight="1">
      <c r="A656" s="867"/>
      <c r="B656" s="867"/>
      <c r="C656" s="867"/>
      <c r="D656" s="867"/>
      <c r="E656" s="867"/>
      <c r="F656" s="867"/>
      <c r="G656" s="867"/>
      <c r="H656" s="867"/>
      <c r="J656" s="850"/>
      <c r="K656" s="850"/>
      <c r="L656" s="973"/>
      <c r="M656" s="983"/>
      <c r="N656" s="984" t="s">
        <v>12108</v>
      </c>
      <c r="O656" s="852" t="s">
        <v>12109</v>
      </c>
      <c r="P656" s="853">
        <v>5.0</v>
      </c>
      <c r="Q656" s="852" t="s">
        <v>12083</v>
      </c>
      <c r="R656" s="985" t="s">
        <v>12110</v>
      </c>
      <c r="S656" s="865" t="s">
        <v>98</v>
      </c>
      <c r="T656" s="900" t="s">
        <v>12099</v>
      </c>
      <c r="U656" s="866" t="s">
        <v>41</v>
      </c>
      <c r="V656" s="858" t="s">
        <v>12111</v>
      </c>
      <c r="W656" s="858" t="str">
        <f t="shared" si="6"/>
        <v>MORAN ORELLANA FREDDY WELINTONG CON EL GIRO Batería Sanitaria TIENE CONTRATO CADUCADO ATENDIDO POR TERCEROS NO FIRMA EL CONTRATO POR VALORES  / EXISTE EN EL SISTEMA GAD: no /VIGENCIA DEL CONTRATO NOV-2016-NOV-2017 REVISAR CONCESIÓN 5</v>
      </c>
    </row>
    <row r="657" ht="15.75" customHeight="1">
      <c r="A657" s="867"/>
      <c r="B657" s="867"/>
      <c r="C657" s="867"/>
      <c r="D657" s="867"/>
      <c r="E657" s="867"/>
      <c r="F657" s="867"/>
      <c r="G657" s="867"/>
      <c r="H657" s="867"/>
      <c r="J657" s="850"/>
      <c r="K657" s="850"/>
      <c r="L657" s="973"/>
      <c r="M657" s="983"/>
      <c r="N657" s="984" t="s">
        <v>12108</v>
      </c>
      <c r="O657" s="852" t="s">
        <v>12109</v>
      </c>
      <c r="P657" s="853">
        <v>6.0</v>
      </c>
      <c r="Q657" s="852" t="s">
        <v>12083</v>
      </c>
      <c r="R657" s="986" t="s">
        <v>99</v>
      </c>
      <c r="S657" s="865" t="s">
        <v>98</v>
      </c>
      <c r="T657" s="900" t="s">
        <v>12099</v>
      </c>
      <c r="U657" s="866" t="s">
        <v>41</v>
      </c>
      <c r="V657" s="858" t="s">
        <v>12111</v>
      </c>
      <c r="W657" s="858" t="str">
        <f t="shared" si="6"/>
        <v>MORAN ORELLANA FREDDY WELINTONG CON EL GIRO Batería Sanitaria TIENE CONTRATO CADUCADO ATENDIDO POR TERCEROS / EXISTE EN EL SISTEMA GAD: no /VIGENCIA DEL CONTRATO NOV-2016-NOV-2017 REVISAR CONCESIÓN 5</v>
      </c>
    </row>
    <row r="658" ht="15.75" customHeight="1">
      <c r="A658" s="867"/>
      <c r="B658" s="867"/>
      <c r="C658" s="867"/>
      <c r="D658" s="867"/>
      <c r="E658" s="867"/>
      <c r="F658" s="867"/>
      <c r="G658" s="867"/>
      <c r="H658" s="867"/>
      <c r="J658" s="850"/>
      <c r="K658" s="850"/>
      <c r="L658" s="973"/>
      <c r="M658" s="987"/>
      <c r="N658" s="987"/>
      <c r="O658" s="987"/>
      <c r="P658" s="987"/>
      <c r="Q658" s="987"/>
      <c r="R658" s="988"/>
      <c r="S658" s="987"/>
      <c r="T658" s="987"/>
      <c r="U658" s="989"/>
      <c r="V658" s="987"/>
      <c r="W658" s="987"/>
    </row>
    <row r="659" ht="15.75" customHeight="1">
      <c r="A659" s="867"/>
      <c r="B659" s="867"/>
      <c r="C659" s="867"/>
      <c r="D659" s="867"/>
      <c r="E659" s="867"/>
      <c r="F659" s="867"/>
      <c r="G659" s="867"/>
      <c r="H659" s="867"/>
      <c r="J659" s="990"/>
      <c r="K659" s="990"/>
      <c r="L659" s="991"/>
      <c r="M659" s="987"/>
      <c r="N659" s="987"/>
      <c r="O659" s="987"/>
      <c r="P659" s="987"/>
      <c r="Q659" s="987"/>
      <c r="R659" s="992"/>
      <c r="S659" s="987"/>
      <c r="T659" s="987"/>
      <c r="U659" s="989"/>
      <c r="V659" s="987"/>
      <c r="W659" s="987"/>
    </row>
    <row r="660" ht="15.75" customHeight="1">
      <c r="A660" s="867"/>
      <c r="B660" s="867"/>
      <c r="C660" s="867"/>
      <c r="D660" s="867"/>
      <c r="E660" s="867"/>
      <c r="F660" s="867"/>
      <c r="G660" s="867"/>
      <c r="H660" s="867"/>
      <c r="J660" s="840"/>
      <c r="K660" s="840"/>
      <c r="L660" s="982"/>
      <c r="M660" s="987"/>
      <c r="N660" s="987"/>
      <c r="O660" s="993" t="s">
        <v>12112</v>
      </c>
      <c r="P660" s="871"/>
      <c r="Q660" s="871"/>
      <c r="R660" s="994" t="s">
        <v>12113</v>
      </c>
      <c r="S660" s="987"/>
      <c r="T660" s="987"/>
      <c r="U660" s="989"/>
      <c r="V660" s="987"/>
      <c r="W660" s="987"/>
    </row>
    <row r="661" ht="15.75" customHeight="1">
      <c r="A661" s="867"/>
      <c r="B661" s="867"/>
      <c r="C661" s="867"/>
      <c r="D661" s="867"/>
      <c r="E661" s="867"/>
      <c r="F661" s="867"/>
      <c r="G661" s="867"/>
      <c r="H661" s="867"/>
      <c r="J661" s="840"/>
      <c r="K661" s="840"/>
      <c r="L661" s="982"/>
      <c r="M661" s="987"/>
      <c r="N661" s="983"/>
      <c r="O661" s="995" t="s">
        <v>5234</v>
      </c>
      <c r="P661" s="842"/>
      <c r="Q661" s="996">
        <v>56.0</v>
      </c>
      <c r="R661" s="997">
        <f t="shared" ref="R661:R662" si="7">(Q661*100)/660</f>
        <v>8.484848485</v>
      </c>
      <c r="S661" s="987"/>
      <c r="T661" s="987"/>
      <c r="U661" s="989"/>
      <c r="V661" s="987"/>
      <c r="W661" s="987"/>
    </row>
    <row r="662" ht="15.75" customHeight="1">
      <c r="A662" s="867"/>
      <c r="B662" s="867"/>
      <c r="C662" s="867"/>
      <c r="D662" s="867"/>
      <c r="E662" s="867"/>
      <c r="F662" s="867"/>
      <c r="G662" s="867"/>
      <c r="H662" s="867"/>
      <c r="J662" s="840"/>
      <c r="K662" s="840"/>
      <c r="L662" s="982"/>
      <c r="M662" s="987"/>
      <c r="N662" s="983"/>
      <c r="O662" s="998" t="s">
        <v>12114</v>
      </c>
      <c r="P662" s="842"/>
      <c r="Q662" s="999">
        <v>198.0</v>
      </c>
      <c r="R662" s="997">
        <f t="shared" si="7"/>
        <v>30</v>
      </c>
      <c r="S662" s="987"/>
      <c r="T662" s="987"/>
      <c r="U662" s="989"/>
      <c r="V662" s="987"/>
      <c r="W662" s="987"/>
    </row>
    <row r="663" ht="15.75" customHeight="1">
      <c r="A663" s="867"/>
      <c r="B663" s="867"/>
      <c r="C663" s="867"/>
      <c r="D663" s="867"/>
      <c r="E663" s="867"/>
      <c r="F663" s="867"/>
      <c r="G663" s="867"/>
      <c r="H663" s="867"/>
      <c r="J663" s="850"/>
      <c r="K663" s="850"/>
      <c r="L663" s="973"/>
      <c r="M663" s="973"/>
    </row>
    <row r="664" ht="15.75" customHeight="1">
      <c r="A664" s="867"/>
      <c r="B664" s="867"/>
      <c r="C664" s="867"/>
      <c r="D664" s="867"/>
      <c r="E664" s="867"/>
      <c r="F664" s="867"/>
      <c r="G664" s="867"/>
      <c r="H664" s="867"/>
      <c r="J664" s="850"/>
      <c r="K664" s="850"/>
      <c r="L664" s="973"/>
      <c r="M664" s="973"/>
    </row>
    <row r="665" ht="15.75" customHeight="1">
      <c r="A665" s="867"/>
      <c r="B665" s="867"/>
      <c r="C665" s="867"/>
      <c r="D665" s="867"/>
      <c r="E665" s="867"/>
      <c r="F665" s="867"/>
      <c r="G665" s="867"/>
      <c r="H665" s="867"/>
      <c r="J665" s="850"/>
      <c r="K665" s="850"/>
      <c r="L665" s="973"/>
      <c r="M665" s="973"/>
    </row>
    <row r="666" ht="15.75" customHeight="1">
      <c r="A666" s="867"/>
      <c r="B666" s="867"/>
      <c r="C666" s="867"/>
      <c r="D666" s="867"/>
      <c r="E666" s="867"/>
      <c r="F666" s="867"/>
      <c r="G666" s="867"/>
      <c r="H666" s="867"/>
      <c r="J666" s="850"/>
      <c r="K666" s="850"/>
      <c r="L666" s="973"/>
      <c r="M666" s="973"/>
    </row>
    <row r="667" ht="15.75" customHeight="1">
      <c r="A667" s="867"/>
      <c r="B667" s="867"/>
      <c r="C667" s="867"/>
      <c r="D667" s="867"/>
      <c r="E667" s="867"/>
      <c r="F667" s="867"/>
      <c r="G667" s="867"/>
      <c r="H667" s="867"/>
      <c r="J667" s="840"/>
      <c r="K667" s="840"/>
      <c r="L667" s="982"/>
      <c r="M667" s="982"/>
    </row>
    <row r="668" ht="15.75" customHeight="1">
      <c r="A668" s="867"/>
      <c r="B668" s="867"/>
      <c r="C668" s="867"/>
      <c r="D668" s="867"/>
      <c r="E668" s="867"/>
      <c r="F668" s="867"/>
      <c r="G668" s="867"/>
      <c r="H668" s="867"/>
      <c r="J668" s="850"/>
      <c r="K668" s="850"/>
      <c r="L668" s="973"/>
      <c r="M668" s="973"/>
    </row>
    <row r="669" ht="15.75" customHeight="1">
      <c r="A669" s="867"/>
      <c r="B669" s="867"/>
      <c r="C669" s="867"/>
      <c r="D669" s="867"/>
      <c r="E669" s="867"/>
      <c r="F669" s="867"/>
      <c r="G669" s="867"/>
      <c r="H669" s="867"/>
      <c r="J669" s="840"/>
      <c r="K669" s="840"/>
      <c r="L669" s="982"/>
      <c r="M669" s="982"/>
    </row>
    <row r="670" ht="15.75" customHeight="1">
      <c r="A670" s="867"/>
      <c r="B670" s="867"/>
      <c r="C670" s="867"/>
      <c r="D670" s="867"/>
      <c r="E670" s="867"/>
      <c r="F670" s="867"/>
      <c r="G670" s="867"/>
      <c r="H670" s="867"/>
      <c r="J670" s="850"/>
      <c r="K670" s="850"/>
      <c r="L670" s="973"/>
      <c r="M670" s="973"/>
    </row>
    <row r="671" ht="15.75" customHeight="1">
      <c r="A671" s="867"/>
      <c r="B671" s="867"/>
      <c r="C671" s="867"/>
      <c r="D671" s="867"/>
      <c r="E671" s="867"/>
      <c r="F671" s="867"/>
      <c r="G671" s="867"/>
      <c r="H671" s="867"/>
      <c r="J671" s="850"/>
      <c r="K671" s="850"/>
      <c r="L671" s="973"/>
      <c r="M671" s="973"/>
    </row>
    <row r="672" ht="15.75" customHeight="1">
      <c r="A672" s="867"/>
      <c r="B672" s="867"/>
      <c r="C672" s="867"/>
      <c r="D672" s="867"/>
      <c r="E672" s="867"/>
      <c r="F672" s="867"/>
      <c r="G672" s="867"/>
      <c r="H672" s="867"/>
      <c r="J672" s="850"/>
      <c r="K672" s="850"/>
      <c r="L672" s="973"/>
      <c r="M672" s="973"/>
    </row>
    <row r="673" ht="15.75" customHeight="1">
      <c r="A673" s="867"/>
      <c r="B673" s="867"/>
      <c r="C673" s="867"/>
      <c r="D673" s="867"/>
      <c r="E673" s="867"/>
      <c r="F673" s="867"/>
      <c r="G673" s="867"/>
      <c r="H673" s="867"/>
      <c r="J673" s="850"/>
      <c r="K673" s="850"/>
      <c r="L673" s="973"/>
      <c r="M673" s="973"/>
    </row>
    <row r="674" ht="15.75" customHeight="1">
      <c r="A674" s="867"/>
      <c r="B674" s="867"/>
      <c r="C674" s="867"/>
      <c r="D674" s="867"/>
      <c r="E674" s="867"/>
      <c r="F674" s="867"/>
      <c r="G674" s="867"/>
      <c r="H674" s="867"/>
      <c r="J674" s="850"/>
      <c r="K674" s="850"/>
      <c r="L674" s="973"/>
      <c r="M674" s="973"/>
    </row>
    <row r="675" ht="15.75" customHeight="1">
      <c r="A675" s="867"/>
      <c r="B675" s="867"/>
      <c r="C675" s="867"/>
      <c r="D675" s="867"/>
      <c r="E675" s="867"/>
      <c r="F675" s="867"/>
      <c r="G675" s="867"/>
      <c r="H675" s="867"/>
      <c r="J675" s="850"/>
      <c r="K675" s="850"/>
      <c r="L675" s="973"/>
      <c r="M675" s="973"/>
    </row>
    <row r="676" ht="15.75" customHeight="1">
      <c r="A676" s="867"/>
      <c r="B676" s="867"/>
      <c r="C676" s="867"/>
      <c r="D676" s="867"/>
      <c r="E676" s="867"/>
      <c r="F676" s="867"/>
      <c r="G676" s="867"/>
      <c r="H676" s="867"/>
      <c r="J676" s="840"/>
      <c r="K676" s="840"/>
      <c r="L676" s="982"/>
      <c r="M676" s="982"/>
    </row>
    <row r="677" ht="36.0" customHeight="1">
      <c r="A677" s="867"/>
      <c r="B677" s="867"/>
      <c r="C677" s="867"/>
      <c r="D677" s="867"/>
      <c r="E677" s="867"/>
      <c r="F677" s="867"/>
      <c r="G677" s="867"/>
      <c r="H677" s="867"/>
      <c r="J677" s="990"/>
      <c r="K677" s="990"/>
      <c r="L677" s="991"/>
      <c r="M677" s="991"/>
    </row>
    <row r="678" ht="15.75" customHeight="1">
      <c r="A678" s="867"/>
      <c r="B678" s="867"/>
      <c r="C678" s="867"/>
      <c r="D678" s="867"/>
      <c r="E678" s="867"/>
      <c r="F678" s="867"/>
      <c r="G678" s="867"/>
      <c r="H678" s="867"/>
      <c r="J678" s="850"/>
      <c r="K678" s="850"/>
      <c r="L678" s="973"/>
      <c r="M678" s="973"/>
    </row>
    <row r="679" ht="15.75" customHeight="1">
      <c r="A679" s="867"/>
      <c r="B679" s="867"/>
      <c r="C679" s="867"/>
      <c r="D679" s="867"/>
      <c r="E679" s="867"/>
      <c r="F679" s="867"/>
      <c r="G679" s="867"/>
      <c r="H679" s="867"/>
      <c r="J679" s="850"/>
      <c r="K679" s="850"/>
      <c r="L679" s="973"/>
      <c r="M679" s="973"/>
    </row>
    <row r="680" ht="15.75" customHeight="1">
      <c r="A680" s="867"/>
      <c r="B680" s="867"/>
      <c r="C680" s="867"/>
      <c r="D680" s="867"/>
      <c r="E680" s="867"/>
      <c r="F680" s="867"/>
      <c r="G680" s="867"/>
      <c r="H680" s="867"/>
      <c r="J680" s="850"/>
      <c r="K680" s="850"/>
      <c r="L680" s="973"/>
      <c r="M680" s="973"/>
    </row>
    <row r="681" ht="15.75" customHeight="1">
      <c r="A681" s="867"/>
      <c r="B681" s="867"/>
      <c r="C681" s="867"/>
      <c r="D681" s="867"/>
      <c r="E681" s="867"/>
      <c r="F681" s="867"/>
      <c r="G681" s="867"/>
      <c r="H681" s="867"/>
      <c r="J681" s="990"/>
      <c r="K681" s="990"/>
      <c r="L681" s="991"/>
      <c r="M681" s="991"/>
    </row>
    <row r="682" ht="15.75" customHeight="1">
      <c r="A682" s="867"/>
      <c r="B682" s="867"/>
      <c r="C682" s="867"/>
      <c r="D682" s="867"/>
      <c r="E682" s="867"/>
      <c r="F682" s="867"/>
      <c r="G682" s="867"/>
      <c r="H682" s="867"/>
      <c r="J682" s="840"/>
      <c r="K682" s="840"/>
      <c r="L682" s="982"/>
      <c r="M682" s="982"/>
    </row>
    <row r="683" ht="15.75" customHeight="1">
      <c r="A683" s="867"/>
      <c r="B683" s="867"/>
      <c r="C683" s="867"/>
      <c r="D683" s="867"/>
      <c r="E683" s="867"/>
      <c r="F683" s="867"/>
      <c r="G683" s="867"/>
      <c r="H683" s="867"/>
      <c r="J683" s="840"/>
      <c r="K683" s="840"/>
      <c r="L683" s="982"/>
      <c r="M683" s="982"/>
    </row>
    <row r="684" ht="15.75" customHeight="1">
      <c r="A684" s="867"/>
      <c r="B684" s="867"/>
      <c r="C684" s="867"/>
      <c r="D684" s="867"/>
      <c r="E684" s="867"/>
      <c r="F684" s="867"/>
      <c r="G684" s="867"/>
      <c r="H684" s="867"/>
      <c r="J684" s="850"/>
      <c r="K684" s="850"/>
      <c r="L684" s="973"/>
      <c r="M684" s="973"/>
    </row>
    <row r="685" ht="15.75" customHeight="1">
      <c r="A685" s="867"/>
      <c r="B685" s="867"/>
      <c r="C685" s="867"/>
      <c r="D685" s="867"/>
      <c r="E685" s="867"/>
      <c r="F685" s="867"/>
      <c r="G685" s="867"/>
      <c r="H685" s="867"/>
      <c r="J685" s="1000"/>
      <c r="K685" s="1000"/>
      <c r="L685" s="1001"/>
      <c r="M685" s="1001"/>
    </row>
    <row r="686" ht="15.75" customHeight="1">
      <c r="A686" s="867"/>
      <c r="B686" s="867"/>
      <c r="C686" s="867"/>
      <c r="D686" s="867"/>
      <c r="E686" s="867"/>
      <c r="F686" s="867"/>
      <c r="G686" s="867"/>
      <c r="H686" s="867"/>
      <c r="J686" s="990"/>
      <c r="K686" s="990"/>
      <c r="L686" s="991"/>
      <c r="M686" s="991"/>
    </row>
    <row r="687" ht="15.75" customHeight="1">
      <c r="A687" s="867"/>
      <c r="B687" s="867"/>
      <c r="C687" s="867"/>
      <c r="D687" s="867"/>
      <c r="E687" s="867"/>
      <c r="F687" s="867"/>
      <c r="G687" s="867"/>
      <c r="H687" s="867"/>
      <c r="J687" s="840"/>
      <c r="K687" s="840"/>
      <c r="L687" s="982"/>
      <c r="M687" s="982"/>
    </row>
    <row r="688" ht="15.75" customHeight="1">
      <c r="A688" s="867"/>
      <c r="B688" s="867"/>
      <c r="C688" s="867"/>
      <c r="D688" s="867"/>
      <c r="E688" s="867"/>
      <c r="F688" s="867"/>
      <c r="G688" s="867"/>
      <c r="H688" s="867"/>
      <c r="J688" s="840"/>
      <c r="K688" s="840"/>
      <c r="L688" s="982"/>
      <c r="M688" s="982"/>
    </row>
    <row r="689" ht="15.75" customHeight="1">
      <c r="A689" s="867"/>
      <c r="B689" s="867"/>
      <c r="C689" s="867"/>
      <c r="D689" s="867"/>
      <c r="E689" s="867"/>
      <c r="F689" s="867"/>
      <c r="G689" s="867"/>
      <c r="H689" s="867"/>
      <c r="J689" s="840"/>
      <c r="K689" s="840"/>
      <c r="L689" s="982"/>
      <c r="M689" s="982"/>
    </row>
    <row r="690" ht="25.5" customHeight="1">
      <c r="A690" s="867"/>
      <c r="B690" s="867"/>
      <c r="C690" s="867"/>
      <c r="D690" s="867"/>
      <c r="E690" s="867"/>
      <c r="F690" s="867"/>
      <c r="G690" s="867"/>
      <c r="H690" s="867"/>
      <c r="J690" s="840"/>
      <c r="K690" s="840"/>
      <c r="L690" s="982"/>
      <c r="M690" s="982"/>
    </row>
    <row r="691" ht="25.5" customHeight="1">
      <c r="A691" s="867"/>
      <c r="B691" s="867"/>
      <c r="C691" s="867"/>
      <c r="D691" s="867"/>
      <c r="E691" s="867"/>
      <c r="F691" s="867"/>
      <c r="G691" s="867"/>
      <c r="H691" s="867"/>
      <c r="J691" s="840"/>
      <c r="K691" s="840"/>
      <c r="L691" s="982"/>
      <c r="M691" s="982"/>
    </row>
    <row r="692" ht="44.25" customHeight="1">
      <c r="A692" s="867"/>
      <c r="B692" s="867"/>
      <c r="C692" s="867"/>
      <c r="D692" s="867"/>
      <c r="E692" s="867"/>
      <c r="F692" s="867"/>
      <c r="G692" s="867"/>
      <c r="H692" s="867"/>
      <c r="J692" s="840"/>
      <c r="K692" s="840"/>
      <c r="L692" s="982"/>
      <c r="M692" s="982"/>
    </row>
    <row r="693" ht="25.5" customHeight="1">
      <c r="A693" s="867"/>
      <c r="B693" s="867"/>
      <c r="C693" s="867"/>
      <c r="D693" s="867"/>
      <c r="E693" s="867"/>
      <c r="F693" s="867"/>
      <c r="G693" s="867"/>
      <c r="H693" s="867"/>
      <c r="J693" s="840"/>
      <c r="K693" s="840"/>
      <c r="L693" s="982"/>
      <c r="M693" s="982"/>
    </row>
    <row r="694" ht="25.5" customHeight="1">
      <c r="A694" s="867"/>
      <c r="B694" s="867"/>
      <c r="C694" s="867"/>
      <c r="D694" s="867"/>
      <c r="E694" s="867"/>
      <c r="F694" s="867"/>
      <c r="G694" s="867"/>
      <c r="H694" s="867"/>
      <c r="J694" s="840"/>
      <c r="K694" s="840"/>
      <c r="L694" s="982"/>
      <c r="M694" s="982"/>
    </row>
    <row r="695" ht="25.5" customHeight="1">
      <c r="A695" s="867"/>
      <c r="B695" s="867"/>
      <c r="C695" s="867"/>
      <c r="D695" s="867"/>
      <c r="E695" s="867"/>
      <c r="F695" s="867"/>
      <c r="G695" s="867"/>
      <c r="H695" s="867"/>
      <c r="J695" s="840"/>
      <c r="K695" s="840"/>
      <c r="L695" s="982"/>
      <c r="M695" s="982"/>
    </row>
    <row r="696" ht="25.5" customHeight="1">
      <c r="A696" s="867"/>
      <c r="B696" s="867"/>
      <c r="C696" s="867"/>
      <c r="D696" s="867"/>
      <c r="E696" s="867"/>
      <c r="F696" s="867"/>
      <c r="G696" s="867"/>
      <c r="H696" s="867"/>
      <c r="J696" s="840"/>
      <c r="K696" s="840"/>
      <c r="L696" s="982"/>
      <c r="M696" s="982"/>
    </row>
    <row r="697" ht="25.5" customHeight="1">
      <c r="A697" s="867"/>
      <c r="B697" s="867"/>
      <c r="C697" s="867"/>
      <c r="D697" s="867"/>
      <c r="E697" s="867"/>
      <c r="F697" s="867"/>
      <c r="G697" s="867"/>
      <c r="H697" s="867"/>
      <c r="J697" s="840"/>
      <c r="K697" s="840"/>
      <c r="L697" s="982"/>
      <c r="M697" s="982"/>
    </row>
    <row r="698" ht="25.5" customHeight="1">
      <c r="A698" s="867"/>
      <c r="B698" s="867"/>
      <c r="C698" s="867"/>
      <c r="D698" s="867"/>
      <c r="E698" s="867"/>
      <c r="F698" s="867"/>
      <c r="G698" s="867"/>
      <c r="H698" s="867"/>
      <c r="J698" s="840"/>
      <c r="K698" s="840"/>
      <c r="L698" s="982"/>
      <c r="M698" s="982"/>
    </row>
    <row r="699" ht="25.5" customHeight="1">
      <c r="A699" s="867"/>
      <c r="B699" s="867"/>
      <c r="C699" s="867"/>
      <c r="D699" s="867"/>
      <c r="E699" s="867"/>
      <c r="F699" s="867"/>
      <c r="G699" s="867"/>
      <c r="H699" s="867"/>
      <c r="J699" s="840"/>
      <c r="K699" s="840"/>
      <c r="L699" s="982"/>
      <c r="M699" s="982"/>
    </row>
    <row r="700" ht="25.5" customHeight="1">
      <c r="A700" s="867"/>
      <c r="B700" s="867"/>
      <c r="C700" s="867"/>
      <c r="D700" s="867"/>
      <c r="E700" s="867"/>
      <c r="F700" s="867"/>
      <c r="G700" s="867"/>
      <c r="H700" s="867"/>
      <c r="J700" s="840"/>
      <c r="K700" s="840"/>
      <c r="L700" s="982"/>
      <c r="M700" s="982"/>
    </row>
    <row r="701" ht="57.75" customHeight="1">
      <c r="A701" s="867"/>
      <c r="B701" s="867"/>
      <c r="C701" s="867"/>
      <c r="D701" s="867"/>
      <c r="E701" s="867"/>
      <c r="F701" s="867"/>
      <c r="G701" s="867"/>
      <c r="H701" s="867"/>
      <c r="J701" s="840"/>
      <c r="K701" s="840"/>
      <c r="L701" s="982"/>
      <c r="M701" s="982"/>
    </row>
    <row r="702" ht="25.5" customHeight="1">
      <c r="A702" s="867"/>
      <c r="B702" s="867"/>
      <c r="C702" s="867"/>
      <c r="D702" s="867"/>
      <c r="E702" s="867"/>
      <c r="F702" s="867"/>
      <c r="G702" s="867"/>
      <c r="H702" s="867"/>
      <c r="J702" s="840"/>
      <c r="K702" s="840"/>
      <c r="L702" s="982"/>
      <c r="M702" s="982"/>
    </row>
    <row r="703" ht="25.5" customHeight="1">
      <c r="A703" s="867"/>
      <c r="B703" s="867"/>
      <c r="C703" s="867"/>
      <c r="D703" s="867"/>
      <c r="E703" s="867"/>
      <c r="F703" s="867"/>
      <c r="G703" s="867"/>
      <c r="H703" s="867"/>
      <c r="J703" s="840"/>
      <c r="K703" s="840"/>
      <c r="L703" s="982"/>
      <c r="M703" s="982"/>
    </row>
    <row r="704" ht="25.5" customHeight="1">
      <c r="A704" s="867"/>
      <c r="B704" s="867"/>
      <c r="C704" s="867"/>
      <c r="D704" s="867"/>
      <c r="E704" s="867"/>
      <c r="F704" s="867"/>
      <c r="G704" s="867"/>
      <c r="H704" s="867"/>
      <c r="J704" s="840"/>
      <c r="K704" s="840"/>
      <c r="L704" s="982"/>
      <c r="M704" s="982"/>
    </row>
    <row r="705" ht="25.5" customHeight="1">
      <c r="A705" s="867"/>
      <c r="B705" s="867"/>
      <c r="C705" s="867"/>
      <c r="D705" s="867"/>
      <c r="E705" s="867"/>
      <c r="F705" s="867"/>
      <c r="G705" s="867"/>
      <c r="H705" s="867"/>
      <c r="J705" s="840"/>
      <c r="K705" s="840"/>
      <c r="L705" s="982"/>
      <c r="M705" s="982"/>
    </row>
    <row r="706" ht="27.0" customHeight="1">
      <c r="A706" s="867"/>
      <c r="B706" s="867"/>
      <c r="C706" s="867"/>
      <c r="D706" s="867"/>
      <c r="E706" s="867"/>
      <c r="F706" s="867"/>
      <c r="G706" s="867"/>
      <c r="H706" s="867"/>
      <c r="J706" s="840"/>
      <c r="K706" s="840"/>
      <c r="L706" s="982"/>
      <c r="M706" s="982"/>
    </row>
    <row r="707" ht="27.0" customHeight="1">
      <c r="A707" s="867"/>
      <c r="B707" s="867"/>
      <c r="C707" s="867"/>
      <c r="D707" s="867"/>
      <c r="E707" s="867"/>
      <c r="F707" s="867"/>
      <c r="G707" s="867"/>
      <c r="H707" s="867"/>
      <c r="J707" s="840"/>
      <c r="K707" s="840"/>
      <c r="L707" s="982"/>
      <c r="M707" s="982"/>
    </row>
    <row r="708" ht="42.75" customHeight="1">
      <c r="A708" s="867"/>
      <c r="B708" s="867"/>
      <c r="C708" s="867"/>
      <c r="D708" s="867"/>
      <c r="E708" s="867"/>
      <c r="F708" s="867"/>
      <c r="G708" s="867"/>
      <c r="H708" s="867"/>
      <c r="J708" s="840"/>
      <c r="K708" s="840"/>
      <c r="L708" s="982"/>
      <c r="M708" s="982"/>
    </row>
    <row r="709" ht="57.0" customHeight="1">
      <c r="A709" s="599"/>
      <c r="B709" s="599"/>
      <c r="C709" s="599"/>
      <c r="D709" s="599"/>
      <c r="E709" s="599"/>
      <c r="F709" s="599"/>
      <c r="G709" s="599"/>
      <c r="H709" s="599"/>
      <c r="J709" s="840"/>
      <c r="K709" s="840"/>
      <c r="L709" s="982"/>
      <c r="M709" s="982"/>
    </row>
    <row r="710" ht="27.0" customHeight="1">
      <c r="A710" s="599"/>
      <c r="B710" s="599"/>
      <c r="C710" s="599"/>
      <c r="D710" s="599"/>
      <c r="E710" s="599"/>
      <c r="F710" s="599"/>
      <c r="G710" s="599"/>
      <c r="H710" s="599"/>
      <c r="J710" s="840"/>
      <c r="K710" s="840"/>
      <c r="L710" s="982"/>
      <c r="M710" s="982"/>
    </row>
    <row r="711" ht="41.25" customHeight="1">
      <c r="A711" s="599"/>
      <c r="B711" s="599"/>
      <c r="C711" s="599"/>
      <c r="D711" s="599"/>
      <c r="E711" s="599"/>
      <c r="F711" s="599"/>
      <c r="G711" s="599"/>
      <c r="H711" s="599"/>
      <c r="I711" s="127"/>
      <c r="J711" s="840"/>
      <c r="K711" s="840"/>
      <c r="L711" s="840"/>
      <c r="M711" s="840"/>
    </row>
    <row r="712" ht="15.75" customHeight="1">
      <c r="A712" s="599"/>
      <c r="B712" s="599"/>
      <c r="C712" s="599"/>
      <c r="D712" s="599"/>
      <c r="E712" s="599"/>
      <c r="F712" s="599"/>
      <c r="G712" s="599"/>
      <c r="H712" s="599"/>
      <c r="I712" s="127"/>
      <c r="J712" s="600"/>
      <c r="K712" s="600"/>
      <c r="L712" s="600"/>
      <c r="M712" s="600"/>
    </row>
    <row r="713" ht="15.75" customHeight="1">
      <c r="A713" s="599"/>
      <c r="B713" s="599"/>
      <c r="C713" s="599"/>
      <c r="D713" s="599"/>
      <c r="E713" s="599"/>
      <c r="F713" s="599"/>
      <c r="G713" s="599"/>
      <c r="H713" s="599"/>
      <c r="I713" s="127"/>
      <c r="J713" s="600"/>
      <c r="K713" s="600"/>
      <c r="L713" s="600"/>
      <c r="M713" s="600"/>
    </row>
    <row r="714" ht="15.75" customHeight="1">
      <c r="A714" s="599"/>
      <c r="B714" s="599"/>
      <c r="C714" s="599"/>
      <c r="D714" s="599"/>
      <c r="E714" s="599"/>
      <c r="F714" s="599"/>
      <c r="G714" s="599"/>
      <c r="H714" s="599"/>
      <c r="I714" s="127"/>
      <c r="J714" s="600"/>
      <c r="K714" s="600"/>
      <c r="L714" s="600"/>
      <c r="M714" s="600"/>
    </row>
    <row r="715" ht="15.75" customHeight="1">
      <c r="A715" s="599"/>
      <c r="B715" s="599"/>
      <c r="C715" s="599"/>
      <c r="D715" s="599"/>
      <c r="E715" s="599"/>
      <c r="F715" s="599"/>
      <c r="G715" s="599"/>
      <c r="H715" s="599"/>
      <c r="I715" s="127"/>
      <c r="J715" s="600"/>
      <c r="K715" s="600"/>
      <c r="L715" s="600"/>
      <c r="M715" s="600"/>
    </row>
    <row r="716" ht="15.75" customHeight="1">
      <c r="A716" s="599"/>
      <c r="B716" s="599"/>
      <c r="C716" s="599"/>
      <c r="D716" s="599"/>
      <c r="E716" s="599"/>
      <c r="F716" s="599"/>
      <c r="G716" s="599"/>
      <c r="H716" s="599"/>
      <c r="I716" s="127"/>
      <c r="J716" s="600"/>
      <c r="K716" s="600"/>
      <c r="L716" s="600"/>
      <c r="M716" s="600"/>
    </row>
    <row r="717" ht="15.75" customHeight="1">
      <c r="A717" s="599"/>
      <c r="B717" s="599"/>
      <c r="C717" s="599"/>
      <c r="D717" s="599"/>
      <c r="E717" s="599"/>
      <c r="F717" s="599"/>
      <c r="G717" s="599"/>
      <c r="H717" s="599"/>
      <c r="I717" s="127"/>
      <c r="J717" s="600"/>
      <c r="K717" s="600"/>
      <c r="L717" s="600"/>
      <c r="M717" s="600"/>
    </row>
    <row r="718" ht="15.75" customHeight="1">
      <c r="A718" s="599"/>
      <c r="B718" s="599"/>
      <c r="C718" s="599"/>
      <c r="D718" s="599"/>
      <c r="E718" s="599"/>
      <c r="F718" s="599"/>
      <c r="G718" s="599"/>
      <c r="H718" s="599"/>
      <c r="I718" s="127"/>
      <c r="J718" s="600"/>
      <c r="K718" s="600"/>
      <c r="L718" s="600"/>
      <c r="M718" s="600"/>
    </row>
    <row r="719" ht="15.75" customHeight="1">
      <c r="A719" s="599"/>
      <c r="B719" s="599"/>
      <c r="C719" s="599"/>
      <c r="D719" s="599"/>
      <c r="E719" s="599"/>
      <c r="F719" s="599"/>
      <c r="G719" s="599"/>
      <c r="H719" s="599"/>
      <c r="I719" s="127"/>
      <c r="J719" s="600"/>
      <c r="K719" s="600"/>
      <c r="L719" s="600"/>
      <c r="M719" s="600"/>
    </row>
    <row r="720" ht="15.75" customHeight="1">
      <c r="A720" s="599"/>
      <c r="B720" s="599"/>
      <c r="C720" s="599"/>
      <c r="D720" s="599"/>
      <c r="E720" s="599"/>
      <c r="F720" s="599"/>
      <c r="G720" s="599"/>
      <c r="H720" s="599"/>
      <c r="I720" s="127"/>
      <c r="J720" s="600"/>
      <c r="K720" s="600"/>
      <c r="L720" s="600"/>
      <c r="M720" s="600"/>
    </row>
    <row r="721" ht="15.75" customHeight="1">
      <c r="A721" s="599"/>
      <c r="B721" s="599"/>
      <c r="C721" s="599"/>
      <c r="D721" s="599"/>
      <c r="E721" s="599"/>
      <c r="F721" s="599"/>
      <c r="G721" s="599"/>
      <c r="H721" s="599"/>
      <c r="I721" s="127"/>
      <c r="J721" s="600"/>
      <c r="K721" s="600"/>
      <c r="L721" s="600"/>
      <c r="M721" s="600"/>
    </row>
    <row r="722" ht="15.75" customHeight="1">
      <c r="A722" s="599"/>
      <c r="B722" s="599"/>
      <c r="C722" s="599"/>
      <c r="D722" s="599"/>
      <c r="E722" s="599"/>
      <c r="F722" s="599"/>
      <c r="G722" s="599"/>
      <c r="H722" s="599"/>
      <c r="I722" s="127"/>
      <c r="J722" s="600"/>
      <c r="K722" s="600"/>
      <c r="L722" s="600"/>
      <c r="M722" s="600"/>
    </row>
    <row r="723" ht="15.75" customHeight="1">
      <c r="A723" s="599"/>
      <c r="B723" s="599"/>
      <c r="C723" s="599"/>
      <c r="D723" s="599"/>
      <c r="E723" s="599"/>
      <c r="F723" s="599"/>
      <c r="G723" s="599"/>
      <c r="H723" s="599"/>
      <c r="I723" s="127"/>
      <c r="J723" s="600"/>
      <c r="K723" s="600"/>
      <c r="L723" s="600"/>
      <c r="M723" s="600"/>
    </row>
    <row r="724" ht="15.75" customHeight="1">
      <c r="A724" s="599"/>
      <c r="B724" s="599"/>
      <c r="C724" s="599"/>
      <c r="D724" s="599"/>
      <c r="E724" s="599"/>
      <c r="F724" s="599"/>
      <c r="G724" s="599"/>
      <c r="H724" s="599"/>
      <c r="I724" s="127"/>
      <c r="J724" s="600"/>
      <c r="K724" s="600"/>
      <c r="L724" s="600"/>
      <c r="M724" s="600"/>
    </row>
    <row r="725" ht="15.75" customHeight="1">
      <c r="A725" s="599"/>
      <c r="B725" s="599"/>
      <c r="C725" s="599"/>
      <c r="D725" s="599"/>
      <c r="E725" s="599"/>
      <c r="F725" s="599"/>
      <c r="G725" s="599"/>
      <c r="H725" s="599"/>
      <c r="I725" s="127"/>
      <c r="J725" s="600"/>
      <c r="K725" s="600"/>
      <c r="L725" s="600"/>
      <c r="M725" s="600"/>
    </row>
    <row r="726" ht="15.75" customHeight="1">
      <c r="A726" s="599"/>
      <c r="B726" s="599"/>
      <c r="C726" s="599"/>
      <c r="D726" s="599"/>
      <c r="E726" s="599"/>
      <c r="F726" s="599"/>
      <c r="G726" s="599"/>
      <c r="H726" s="599"/>
      <c r="I726" s="127"/>
      <c r="J726" s="600"/>
      <c r="K726" s="600"/>
      <c r="L726" s="600"/>
      <c r="M726" s="600"/>
    </row>
    <row r="727" ht="15.75" customHeight="1">
      <c r="A727" s="599"/>
      <c r="B727" s="599"/>
      <c r="C727" s="599"/>
      <c r="D727" s="599"/>
      <c r="E727" s="599"/>
      <c r="F727" s="599"/>
      <c r="G727" s="599"/>
      <c r="H727" s="599"/>
      <c r="I727" s="127"/>
      <c r="J727" s="600"/>
      <c r="K727" s="600"/>
      <c r="L727" s="600"/>
      <c r="M727" s="600"/>
    </row>
    <row r="728" ht="15.75" customHeight="1">
      <c r="A728" s="599"/>
      <c r="B728" s="599"/>
      <c r="C728" s="599"/>
      <c r="D728" s="599"/>
      <c r="E728" s="599"/>
      <c r="F728" s="599"/>
      <c r="G728" s="599"/>
      <c r="H728" s="599"/>
      <c r="I728" s="127"/>
      <c r="J728" s="600"/>
      <c r="K728" s="600"/>
      <c r="L728" s="600"/>
      <c r="M728" s="600"/>
    </row>
    <row r="729" ht="15.75" customHeight="1">
      <c r="A729" s="599"/>
      <c r="B729" s="599"/>
      <c r="C729" s="599"/>
      <c r="D729" s="599"/>
      <c r="E729" s="599"/>
      <c r="F729" s="599"/>
      <c r="G729" s="599"/>
      <c r="H729" s="599"/>
      <c r="I729" s="127"/>
      <c r="J729" s="600"/>
      <c r="K729" s="600"/>
      <c r="L729" s="600"/>
      <c r="M729" s="600"/>
    </row>
    <row r="730" ht="15.75" customHeight="1">
      <c r="A730" s="599"/>
      <c r="B730" s="599"/>
      <c r="C730" s="599"/>
      <c r="D730" s="599"/>
      <c r="E730" s="599"/>
      <c r="F730" s="599"/>
      <c r="G730" s="599"/>
      <c r="H730" s="599"/>
      <c r="I730" s="127"/>
      <c r="J730" s="600"/>
      <c r="K730" s="600"/>
      <c r="L730" s="600"/>
      <c r="M730" s="600"/>
    </row>
    <row r="731" ht="15.75" customHeight="1">
      <c r="A731" s="599"/>
      <c r="B731" s="599"/>
      <c r="C731" s="599"/>
      <c r="D731" s="599"/>
      <c r="E731" s="599"/>
      <c r="F731" s="599"/>
      <c r="G731" s="599"/>
      <c r="H731" s="599"/>
      <c r="I731" s="127"/>
      <c r="J731" s="600"/>
      <c r="K731" s="600"/>
      <c r="L731" s="600"/>
      <c r="M731" s="600"/>
    </row>
    <row r="732" ht="15.75" customHeight="1">
      <c r="A732" s="599"/>
      <c r="B732" s="599"/>
      <c r="C732" s="599"/>
      <c r="D732" s="599"/>
      <c r="E732" s="599"/>
      <c r="F732" s="599"/>
      <c r="G732" s="599"/>
      <c r="H732" s="599"/>
      <c r="I732" s="127"/>
      <c r="J732" s="600"/>
      <c r="K732" s="600"/>
      <c r="L732" s="600"/>
      <c r="M732" s="600"/>
    </row>
    <row r="733" ht="15.75" customHeight="1">
      <c r="A733" s="599"/>
      <c r="B733" s="599"/>
      <c r="C733" s="599"/>
      <c r="D733" s="599"/>
      <c r="E733" s="599"/>
      <c r="F733" s="599"/>
      <c r="G733" s="599"/>
      <c r="H733" s="599"/>
      <c r="I733" s="127"/>
      <c r="J733" s="600"/>
      <c r="K733" s="600"/>
      <c r="L733" s="600"/>
      <c r="M733" s="600"/>
    </row>
    <row r="734" ht="15.75" customHeight="1">
      <c r="A734" s="599"/>
      <c r="B734" s="599"/>
      <c r="C734" s="599"/>
      <c r="D734" s="599"/>
      <c r="E734" s="599"/>
      <c r="F734" s="599"/>
      <c r="G734" s="599"/>
      <c r="H734" s="599"/>
      <c r="I734" s="127"/>
      <c r="J734" s="600"/>
      <c r="K734" s="600"/>
      <c r="L734" s="600"/>
      <c r="M734" s="600"/>
    </row>
    <row r="735" ht="15.75" customHeight="1">
      <c r="A735" s="599"/>
      <c r="B735" s="599"/>
      <c r="C735" s="599"/>
      <c r="D735" s="599"/>
      <c r="E735" s="599"/>
      <c r="F735" s="599"/>
      <c r="G735" s="599"/>
      <c r="H735" s="599"/>
      <c r="I735" s="127"/>
      <c r="J735" s="600"/>
      <c r="K735" s="600"/>
      <c r="L735" s="600"/>
      <c r="M735" s="600"/>
    </row>
    <row r="736" ht="15.75" customHeight="1">
      <c r="A736" s="599"/>
      <c r="B736" s="599"/>
      <c r="C736" s="599"/>
      <c r="D736" s="599"/>
      <c r="E736" s="599"/>
      <c r="F736" s="599"/>
      <c r="G736" s="599"/>
      <c r="H736" s="599"/>
      <c r="I736" s="127"/>
      <c r="J736" s="600"/>
      <c r="K736" s="600"/>
      <c r="L736" s="600"/>
      <c r="M736" s="600"/>
    </row>
    <row r="737" ht="15.75" customHeight="1">
      <c r="A737" s="599"/>
      <c r="B737" s="599"/>
      <c r="C737" s="599"/>
      <c r="D737" s="599"/>
      <c r="E737" s="599"/>
      <c r="F737" s="599"/>
      <c r="G737" s="599"/>
      <c r="H737" s="599"/>
      <c r="I737" s="127"/>
      <c r="J737" s="600"/>
      <c r="K737" s="600"/>
      <c r="L737" s="600"/>
      <c r="M737" s="600"/>
    </row>
    <row r="738" ht="15.75" customHeight="1">
      <c r="A738" s="599"/>
      <c r="B738" s="599"/>
      <c r="C738" s="599"/>
      <c r="D738" s="599"/>
      <c r="E738" s="599"/>
      <c r="F738" s="599"/>
      <c r="G738" s="599"/>
      <c r="H738" s="599"/>
      <c r="I738" s="127"/>
      <c r="J738" s="600"/>
      <c r="K738" s="600"/>
      <c r="L738" s="600"/>
      <c r="M738" s="600"/>
    </row>
    <row r="739" ht="15.75" customHeight="1">
      <c r="A739" s="599"/>
      <c r="B739" s="599"/>
      <c r="C739" s="599"/>
      <c r="D739" s="599"/>
      <c r="E739" s="599"/>
      <c r="F739" s="599"/>
      <c r="G739" s="599"/>
      <c r="H739" s="599"/>
      <c r="I739" s="127"/>
      <c r="J739" s="600"/>
      <c r="K739" s="600"/>
      <c r="L739" s="600"/>
      <c r="M739" s="600"/>
    </row>
    <row r="740" ht="15.75" customHeight="1">
      <c r="A740" s="599"/>
      <c r="B740" s="599"/>
      <c r="C740" s="599"/>
      <c r="D740" s="599"/>
      <c r="E740" s="599"/>
      <c r="F740" s="599"/>
      <c r="G740" s="599"/>
      <c r="H740" s="599"/>
      <c r="I740" s="127"/>
      <c r="J740" s="600"/>
      <c r="K740" s="600"/>
      <c r="L740" s="600"/>
      <c r="M740" s="600"/>
    </row>
    <row r="741" ht="15.75" customHeight="1">
      <c r="A741" s="599"/>
      <c r="B741" s="599"/>
      <c r="C741" s="599"/>
      <c r="D741" s="599"/>
      <c r="E741" s="599"/>
      <c r="F741" s="599"/>
      <c r="G741" s="599"/>
      <c r="H741" s="599"/>
      <c r="I741" s="127"/>
      <c r="J741" s="600"/>
      <c r="K741" s="600"/>
      <c r="L741" s="600"/>
      <c r="M741" s="600"/>
    </row>
    <row r="742" ht="15.75" customHeight="1">
      <c r="A742" s="599"/>
      <c r="B742" s="599"/>
      <c r="C742" s="599"/>
      <c r="D742" s="599"/>
      <c r="E742" s="599"/>
      <c r="F742" s="599"/>
      <c r="G742" s="599"/>
      <c r="H742" s="599"/>
      <c r="I742" s="127"/>
      <c r="J742" s="600"/>
      <c r="K742" s="600"/>
      <c r="L742" s="600"/>
      <c r="M742" s="600"/>
    </row>
    <row r="743" ht="15.75" customHeight="1">
      <c r="A743" s="599"/>
      <c r="B743" s="599"/>
      <c r="C743" s="599"/>
      <c r="D743" s="599"/>
      <c r="E743" s="599"/>
      <c r="F743" s="599"/>
      <c r="G743" s="599"/>
      <c r="H743" s="599"/>
      <c r="I743" s="127"/>
      <c r="J743" s="600"/>
      <c r="K743" s="600"/>
      <c r="L743" s="600"/>
      <c r="M743" s="600"/>
    </row>
    <row r="744" ht="15.75" customHeight="1">
      <c r="A744" s="599"/>
      <c r="B744" s="599"/>
      <c r="C744" s="599"/>
      <c r="D744" s="599"/>
      <c r="E744" s="599"/>
      <c r="F744" s="599"/>
      <c r="G744" s="599"/>
      <c r="H744" s="599"/>
      <c r="I744" s="127"/>
      <c r="J744" s="600"/>
      <c r="K744" s="600"/>
      <c r="L744" s="600"/>
      <c r="M744" s="600"/>
    </row>
    <row r="745" ht="15.75" customHeight="1">
      <c r="A745" s="599"/>
      <c r="B745" s="599"/>
      <c r="C745" s="599"/>
      <c r="D745" s="599"/>
      <c r="E745" s="599"/>
      <c r="F745" s="599"/>
      <c r="G745" s="599"/>
      <c r="H745" s="599"/>
      <c r="I745" s="127"/>
      <c r="J745" s="600"/>
      <c r="K745" s="600"/>
      <c r="L745" s="600"/>
      <c r="M745" s="600"/>
    </row>
    <row r="746" ht="15.75" customHeight="1">
      <c r="A746" s="599"/>
      <c r="B746" s="599"/>
      <c r="C746" s="599"/>
      <c r="D746" s="599"/>
      <c r="E746" s="599"/>
      <c r="F746" s="599"/>
      <c r="G746" s="599"/>
      <c r="H746" s="599"/>
      <c r="I746" s="127"/>
      <c r="J746" s="600"/>
      <c r="K746" s="600"/>
      <c r="L746" s="600"/>
      <c r="M746" s="600"/>
    </row>
    <row r="747" ht="15.75" customHeight="1">
      <c r="A747" s="599"/>
      <c r="B747" s="599"/>
      <c r="C747" s="599"/>
      <c r="D747" s="599"/>
      <c r="E747" s="599"/>
      <c r="F747" s="599"/>
      <c r="G747" s="599"/>
      <c r="H747" s="599"/>
      <c r="I747" s="127"/>
      <c r="J747" s="600"/>
      <c r="K747" s="600"/>
      <c r="L747" s="600"/>
      <c r="M747" s="600"/>
    </row>
    <row r="748" ht="15.75" customHeight="1">
      <c r="A748" s="599"/>
      <c r="B748" s="599"/>
      <c r="C748" s="599"/>
      <c r="D748" s="599"/>
      <c r="E748" s="599"/>
      <c r="F748" s="599"/>
      <c r="G748" s="599"/>
      <c r="H748" s="599"/>
      <c r="I748" s="127"/>
      <c r="J748" s="600"/>
      <c r="K748" s="600"/>
      <c r="L748" s="600"/>
      <c r="M748" s="600"/>
    </row>
    <row r="749" ht="15.75" customHeight="1">
      <c r="A749" s="599"/>
      <c r="B749" s="599"/>
      <c r="C749" s="599"/>
      <c r="D749" s="599"/>
      <c r="E749" s="599"/>
      <c r="F749" s="599"/>
      <c r="G749" s="599"/>
      <c r="H749" s="599"/>
      <c r="I749" s="127"/>
      <c r="J749" s="600"/>
      <c r="K749" s="600"/>
      <c r="L749" s="600"/>
      <c r="M749" s="600"/>
    </row>
    <row r="750" ht="15.75" customHeight="1">
      <c r="A750" s="599"/>
      <c r="B750" s="599"/>
      <c r="C750" s="599"/>
      <c r="D750" s="599"/>
      <c r="E750" s="599"/>
      <c r="F750" s="599"/>
      <c r="G750" s="599"/>
      <c r="H750" s="599"/>
      <c r="I750" s="127"/>
      <c r="J750" s="600"/>
      <c r="K750" s="600"/>
      <c r="L750" s="600"/>
      <c r="M750" s="600"/>
    </row>
    <row r="751" ht="15.75" customHeight="1">
      <c r="A751" s="599"/>
      <c r="B751" s="599"/>
      <c r="C751" s="599"/>
      <c r="D751" s="599"/>
      <c r="E751" s="599"/>
      <c r="F751" s="599"/>
      <c r="G751" s="599"/>
      <c r="H751" s="599"/>
      <c r="I751" s="127"/>
      <c r="J751" s="600"/>
      <c r="K751" s="600"/>
      <c r="L751" s="600"/>
      <c r="M751" s="600"/>
    </row>
    <row r="752" ht="15.75" customHeight="1">
      <c r="A752" s="599"/>
      <c r="B752" s="599"/>
      <c r="C752" s="599"/>
      <c r="D752" s="599"/>
      <c r="E752" s="599"/>
      <c r="F752" s="599"/>
      <c r="G752" s="599"/>
      <c r="H752" s="599"/>
      <c r="I752" s="127"/>
      <c r="J752" s="600"/>
      <c r="K752" s="600"/>
      <c r="L752" s="600"/>
      <c r="M752" s="600"/>
    </row>
    <row r="753" ht="15.75" customHeight="1">
      <c r="A753" s="599"/>
      <c r="B753" s="599"/>
      <c r="C753" s="599"/>
      <c r="D753" s="599"/>
      <c r="E753" s="599"/>
      <c r="F753" s="599"/>
      <c r="G753" s="599"/>
      <c r="H753" s="599"/>
      <c r="I753" s="127"/>
      <c r="J753" s="600"/>
      <c r="K753" s="600"/>
      <c r="L753" s="600"/>
      <c r="M753" s="600"/>
    </row>
    <row r="754" ht="15.75" customHeight="1">
      <c r="A754" s="599"/>
      <c r="B754" s="599"/>
      <c r="C754" s="599"/>
      <c r="D754" s="599"/>
      <c r="E754" s="599"/>
      <c r="F754" s="599"/>
      <c r="G754" s="599"/>
      <c r="H754" s="599"/>
      <c r="I754" s="127"/>
      <c r="J754" s="600"/>
      <c r="K754" s="600"/>
      <c r="L754" s="600"/>
      <c r="M754" s="600"/>
    </row>
    <row r="755" ht="15.75" customHeight="1">
      <c r="A755" s="599"/>
      <c r="B755" s="599"/>
      <c r="C755" s="599"/>
      <c r="D755" s="599"/>
      <c r="E755" s="599"/>
      <c r="F755" s="599"/>
      <c r="G755" s="599"/>
      <c r="H755" s="599"/>
      <c r="I755" s="127"/>
      <c r="J755" s="600"/>
      <c r="K755" s="600"/>
      <c r="L755" s="600"/>
      <c r="M755" s="600"/>
    </row>
    <row r="756" ht="15.75" customHeight="1">
      <c r="A756" s="599"/>
      <c r="B756" s="599"/>
      <c r="C756" s="599"/>
      <c r="D756" s="599"/>
      <c r="E756" s="599"/>
      <c r="F756" s="599"/>
      <c r="G756" s="599"/>
      <c r="H756" s="599"/>
      <c r="I756" s="127"/>
      <c r="J756" s="600"/>
      <c r="K756" s="600"/>
      <c r="L756" s="600"/>
      <c r="M756" s="600"/>
    </row>
    <row r="757" ht="15.75" customHeight="1">
      <c r="A757" s="599"/>
      <c r="B757" s="599"/>
      <c r="C757" s="599"/>
      <c r="D757" s="599"/>
      <c r="E757" s="599"/>
      <c r="F757" s="599"/>
      <c r="G757" s="599"/>
      <c r="H757" s="599"/>
      <c r="I757" s="127"/>
      <c r="J757" s="600"/>
      <c r="K757" s="600"/>
      <c r="L757" s="600"/>
      <c r="M757" s="600"/>
    </row>
    <row r="758" ht="15.75" customHeight="1">
      <c r="A758" s="599"/>
      <c r="B758" s="599"/>
      <c r="C758" s="599"/>
      <c r="D758" s="599"/>
      <c r="E758" s="599"/>
      <c r="F758" s="599"/>
      <c r="G758" s="599"/>
      <c r="H758" s="599"/>
      <c r="I758" s="127"/>
      <c r="J758" s="600"/>
      <c r="K758" s="600"/>
      <c r="L758" s="600"/>
      <c r="M758" s="600"/>
    </row>
    <row r="759" ht="15.75" customHeight="1">
      <c r="A759" s="599"/>
      <c r="B759" s="599"/>
      <c r="C759" s="599"/>
      <c r="D759" s="599"/>
      <c r="E759" s="599"/>
      <c r="F759" s="599"/>
      <c r="G759" s="599"/>
      <c r="H759" s="599"/>
      <c r="I759" s="127"/>
      <c r="J759" s="600"/>
      <c r="K759" s="600"/>
      <c r="L759" s="600"/>
      <c r="M759" s="600"/>
    </row>
    <row r="760" ht="15.75" customHeight="1">
      <c r="A760" s="599"/>
      <c r="B760" s="599"/>
      <c r="C760" s="599"/>
      <c r="D760" s="599"/>
      <c r="E760" s="599"/>
      <c r="F760" s="599"/>
      <c r="G760" s="599"/>
      <c r="H760" s="599"/>
      <c r="I760" s="127"/>
      <c r="J760" s="600"/>
      <c r="K760" s="600"/>
      <c r="L760" s="600"/>
      <c r="M760" s="600"/>
    </row>
    <row r="761" ht="15.75" customHeight="1">
      <c r="A761" s="599"/>
      <c r="B761" s="599"/>
      <c r="C761" s="599"/>
      <c r="D761" s="599"/>
      <c r="E761" s="599"/>
      <c r="F761" s="599"/>
      <c r="G761" s="599"/>
      <c r="H761" s="599"/>
      <c r="I761" s="127"/>
      <c r="J761" s="600"/>
      <c r="K761" s="600"/>
      <c r="L761" s="600"/>
      <c r="M761" s="600"/>
    </row>
    <row r="762" ht="15.75" customHeight="1">
      <c r="A762" s="599"/>
      <c r="B762" s="599"/>
      <c r="C762" s="599"/>
      <c r="D762" s="599"/>
      <c r="E762" s="599"/>
      <c r="F762" s="599"/>
      <c r="G762" s="599"/>
      <c r="H762" s="599"/>
      <c r="I762" s="127"/>
      <c r="J762" s="600"/>
      <c r="K762" s="600"/>
      <c r="L762" s="600"/>
      <c r="M762" s="600"/>
    </row>
    <row r="763" ht="15.75" customHeight="1">
      <c r="A763" s="599"/>
      <c r="B763" s="599"/>
      <c r="C763" s="599"/>
      <c r="D763" s="599"/>
      <c r="E763" s="599"/>
      <c r="F763" s="599"/>
      <c r="G763" s="599"/>
      <c r="H763" s="599"/>
      <c r="I763" s="127"/>
      <c r="J763" s="600"/>
      <c r="K763" s="600"/>
      <c r="L763" s="600"/>
      <c r="M763" s="600"/>
    </row>
    <row r="764" ht="15.75" customHeight="1">
      <c r="A764" s="599"/>
      <c r="B764" s="599"/>
      <c r="C764" s="599"/>
      <c r="D764" s="599"/>
      <c r="E764" s="599"/>
      <c r="F764" s="599"/>
      <c r="G764" s="599"/>
      <c r="H764" s="599"/>
      <c r="I764" s="127"/>
      <c r="J764" s="600"/>
      <c r="K764" s="600"/>
      <c r="L764" s="600"/>
      <c r="M764" s="600"/>
    </row>
    <row r="765" ht="15.75" customHeight="1">
      <c r="A765" s="599"/>
      <c r="B765" s="599"/>
      <c r="C765" s="599"/>
      <c r="D765" s="599"/>
      <c r="E765" s="599"/>
      <c r="F765" s="599"/>
      <c r="G765" s="599"/>
      <c r="H765" s="599"/>
      <c r="I765" s="127"/>
      <c r="J765" s="600"/>
      <c r="K765" s="600"/>
      <c r="L765" s="600"/>
      <c r="M765" s="600"/>
    </row>
    <row r="766" ht="15.75" customHeight="1">
      <c r="A766" s="599"/>
      <c r="B766" s="599"/>
      <c r="C766" s="599"/>
      <c r="D766" s="599"/>
      <c r="E766" s="599"/>
      <c r="F766" s="599"/>
      <c r="G766" s="599"/>
      <c r="H766" s="599"/>
      <c r="I766" s="127"/>
      <c r="J766" s="600"/>
      <c r="K766" s="600"/>
      <c r="L766" s="600"/>
      <c r="M766" s="600"/>
    </row>
    <row r="767" ht="15.75" customHeight="1">
      <c r="A767" s="599"/>
      <c r="B767" s="599"/>
      <c r="C767" s="599"/>
      <c r="D767" s="599"/>
      <c r="E767" s="599"/>
      <c r="F767" s="599"/>
      <c r="G767" s="599"/>
      <c r="H767" s="599"/>
      <c r="I767" s="127"/>
      <c r="J767" s="600"/>
      <c r="K767" s="600"/>
      <c r="L767" s="600"/>
      <c r="M767" s="600"/>
    </row>
    <row r="768" ht="15.75" customHeight="1">
      <c r="A768" s="599"/>
      <c r="B768" s="599"/>
      <c r="C768" s="599"/>
      <c r="D768" s="599"/>
      <c r="E768" s="599"/>
      <c r="F768" s="599"/>
      <c r="G768" s="599"/>
      <c r="H768" s="599"/>
      <c r="I768" s="127"/>
      <c r="J768" s="600"/>
      <c r="K768" s="600"/>
      <c r="L768" s="600"/>
      <c r="M768" s="600"/>
    </row>
    <row r="769" ht="15.75" customHeight="1">
      <c r="A769" s="599"/>
      <c r="B769" s="599"/>
      <c r="C769" s="599"/>
      <c r="D769" s="599"/>
      <c r="E769" s="599"/>
      <c r="F769" s="599"/>
      <c r="G769" s="599"/>
      <c r="H769" s="599"/>
      <c r="I769" s="127"/>
      <c r="J769" s="600"/>
      <c r="K769" s="600"/>
      <c r="L769" s="600"/>
      <c r="M769" s="600"/>
    </row>
    <row r="770" ht="15.75" customHeight="1">
      <c r="A770" s="599"/>
      <c r="B770" s="599"/>
      <c r="C770" s="599"/>
      <c r="D770" s="599"/>
      <c r="E770" s="599"/>
      <c r="F770" s="599"/>
      <c r="G770" s="599"/>
      <c r="H770" s="599"/>
      <c r="I770" s="127"/>
      <c r="J770" s="600"/>
      <c r="K770" s="600"/>
      <c r="L770" s="600"/>
      <c r="M770" s="600"/>
    </row>
    <row r="771" ht="15.75" customHeight="1">
      <c r="A771" s="599"/>
      <c r="B771" s="599"/>
      <c r="C771" s="599"/>
      <c r="D771" s="599"/>
      <c r="E771" s="599"/>
      <c r="F771" s="599"/>
      <c r="G771" s="599"/>
      <c r="H771" s="599"/>
      <c r="I771" s="127"/>
      <c r="J771" s="600"/>
      <c r="K771" s="600"/>
      <c r="L771" s="600"/>
      <c r="M771" s="600"/>
    </row>
    <row r="772" ht="15.75" customHeight="1">
      <c r="A772" s="599"/>
      <c r="B772" s="599"/>
      <c r="C772" s="599"/>
      <c r="D772" s="599"/>
      <c r="E772" s="599"/>
      <c r="F772" s="599"/>
      <c r="G772" s="599"/>
      <c r="H772" s="599"/>
      <c r="I772" s="127"/>
      <c r="J772" s="600"/>
      <c r="K772" s="600"/>
      <c r="L772" s="600"/>
      <c r="M772" s="600"/>
    </row>
    <row r="773" ht="15.75" customHeight="1">
      <c r="A773" s="599"/>
      <c r="B773" s="599"/>
      <c r="C773" s="599"/>
      <c r="D773" s="599"/>
      <c r="E773" s="599"/>
      <c r="F773" s="599"/>
      <c r="G773" s="599"/>
      <c r="H773" s="599"/>
      <c r="I773" s="127"/>
      <c r="J773" s="600"/>
      <c r="K773" s="600"/>
      <c r="L773" s="600"/>
      <c r="M773" s="600"/>
    </row>
    <row r="774" ht="15.75" customHeight="1">
      <c r="A774" s="599"/>
      <c r="B774" s="599"/>
      <c r="C774" s="599"/>
      <c r="D774" s="599"/>
      <c r="E774" s="599"/>
      <c r="F774" s="599"/>
      <c r="G774" s="599"/>
      <c r="H774" s="599"/>
      <c r="I774" s="127"/>
      <c r="J774" s="600"/>
      <c r="K774" s="600"/>
      <c r="L774" s="600"/>
      <c r="M774" s="600"/>
    </row>
    <row r="775" ht="15.75" customHeight="1">
      <c r="A775" s="599"/>
      <c r="B775" s="599"/>
      <c r="C775" s="599"/>
      <c r="D775" s="599"/>
      <c r="E775" s="599"/>
      <c r="F775" s="599"/>
      <c r="G775" s="599"/>
      <c r="H775" s="599"/>
      <c r="I775" s="127"/>
      <c r="J775" s="600"/>
      <c r="K775" s="600"/>
      <c r="L775" s="600"/>
      <c r="M775" s="600"/>
    </row>
    <row r="776" ht="15.75" customHeight="1">
      <c r="A776" s="599"/>
      <c r="B776" s="599"/>
      <c r="C776" s="599"/>
      <c r="D776" s="599"/>
      <c r="E776" s="599"/>
      <c r="F776" s="599"/>
      <c r="G776" s="599"/>
      <c r="H776" s="599"/>
      <c r="I776" s="127"/>
      <c r="J776" s="600"/>
      <c r="K776" s="600"/>
      <c r="L776" s="600"/>
      <c r="M776" s="600"/>
    </row>
    <row r="777" ht="15.75" customHeight="1">
      <c r="A777" s="599"/>
      <c r="B777" s="599"/>
      <c r="C777" s="599"/>
      <c r="D777" s="599"/>
      <c r="E777" s="599"/>
      <c r="F777" s="599"/>
      <c r="G777" s="599"/>
      <c r="H777" s="599"/>
      <c r="I777" s="127"/>
      <c r="J777" s="600"/>
      <c r="K777" s="600"/>
      <c r="L777" s="600"/>
      <c r="M777" s="600"/>
    </row>
    <row r="778" ht="15.75" customHeight="1">
      <c r="A778" s="599"/>
      <c r="B778" s="599"/>
      <c r="C778" s="599"/>
      <c r="D778" s="599"/>
      <c r="E778" s="599"/>
      <c r="F778" s="599"/>
      <c r="G778" s="599"/>
      <c r="H778" s="599"/>
      <c r="I778" s="127"/>
      <c r="J778" s="600"/>
      <c r="K778" s="600"/>
      <c r="L778" s="600"/>
      <c r="M778" s="600"/>
    </row>
    <row r="779" ht="15.75" customHeight="1">
      <c r="A779" s="599"/>
      <c r="B779" s="599"/>
      <c r="C779" s="599"/>
      <c r="D779" s="599"/>
      <c r="E779" s="599"/>
      <c r="F779" s="599"/>
      <c r="G779" s="599"/>
      <c r="H779" s="599"/>
      <c r="I779" s="127"/>
      <c r="J779" s="600"/>
      <c r="K779" s="600"/>
      <c r="L779" s="600"/>
      <c r="M779" s="600"/>
    </row>
    <row r="780" ht="15.75" customHeight="1">
      <c r="A780" s="599"/>
      <c r="B780" s="599"/>
      <c r="C780" s="599"/>
      <c r="D780" s="599"/>
      <c r="E780" s="599"/>
      <c r="F780" s="599"/>
      <c r="G780" s="599"/>
      <c r="H780" s="599"/>
      <c r="I780" s="127"/>
      <c r="J780" s="600"/>
      <c r="K780" s="600"/>
      <c r="L780" s="600"/>
      <c r="M780" s="600"/>
    </row>
    <row r="781" ht="15.75" customHeight="1">
      <c r="A781" s="599"/>
      <c r="B781" s="599"/>
      <c r="C781" s="599"/>
      <c r="D781" s="599"/>
      <c r="E781" s="599"/>
      <c r="F781" s="599"/>
      <c r="G781" s="599"/>
      <c r="H781" s="599"/>
      <c r="I781" s="127"/>
      <c r="J781" s="600"/>
      <c r="K781" s="600"/>
      <c r="L781" s="600"/>
      <c r="M781" s="600"/>
    </row>
    <row r="782" ht="15.75" customHeight="1">
      <c r="A782" s="599"/>
      <c r="B782" s="599"/>
      <c r="C782" s="599"/>
      <c r="D782" s="599"/>
      <c r="E782" s="599"/>
      <c r="F782" s="599"/>
      <c r="G782" s="599"/>
      <c r="H782" s="599"/>
      <c r="I782" s="127"/>
      <c r="J782" s="600"/>
      <c r="K782" s="600"/>
      <c r="L782" s="600"/>
      <c r="M782" s="600"/>
    </row>
    <row r="783" ht="15.75" customHeight="1">
      <c r="A783" s="599"/>
      <c r="B783" s="599"/>
      <c r="C783" s="599"/>
      <c r="D783" s="599"/>
      <c r="E783" s="599"/>
      <c r="F783" s="599"/>
      <c r="G783" s="599"/>
      <c r="H783" s="599"/>
      <c r="I783" s="127"/>
      <c r="J783" s="600"/>
      <c r="K783" s="600"/>
      <c r="L783" s="600"/>
      <c r="M783" s="600"/>
    </row>
    <row r="784" ht="15.75" customHeight="1">
      <c r="A784" s="599"/>
      <c r="B784" s="599"/>
      <c r="C784" s="599"/>
      <c r="D784" s="599"/>
      <c r="E784" s="599"/>
      <c r="F784" s="599"/>
      <c r="G784" s="599"/>
      <c r="H784" s="599"/>
      <c r="I784" s="127"/>
      <c r="J784" s="600"/>
      <c r="K784" s="600"/>
      <c r="L784" s="600"/>
      <c r="M784" s="600"/>
    </row>
    <row r="785" ht="15.75" customHeight="1">
      <c r="A785" s="599"/>
      <c r="B785" s="599"/>
      <c r="C785" s="599"/>
      <c r="D785" s="599"/>
      <c r="E785" s="599"/>
      <c r="F785" s="599"/>
      <c r="G785" s="599"/>
      <c r="H785" s="599"/>
      <c r="I785" s="127"/>
      <c r="J785" s="600"/>
      <c r="K785" s="600"/>
      <c r="L785" s="600"/>
      <c r="M785" s="600"/>
    </row>
    <row r="786" ht="15.75" customHeight="1">
      <c r="A786" s="599"/>
      <c r="B786" s="599"/>
      <c r="C786" s="599"/>
      <c r="D786" s="599"/>
      <c r="E786" s="599"/>
      <c r="F786" s="599"/>
      <c r="G786" s="599"/>
      <c r="H786" s="599"/>
      <c r="I786" s="127"/>
      <c r="J786" s="600"/>
      <c r="K786" s="600"/>
      <c r="L786" s="600"/>
      <c r="M786" s="600"/>
    </row>
    <row r="787" ht="15.75" customHeight="1">
      <c r="A787" s="599"/>
      <c r="B787" s="599"/>
      <c r="C787" s="599"/>
      <c r="D787" s="599"/>
      <c r="E787" s="599"/>
      <c r="F787" s="599"/>
      <c r="G787" s="599"/>
      <c r="H787" s="599"/>
      <c r="I787" s="127"/>
      <c r="J787" s="600"/>
      <c r="K787" s="600"/>
      <c r="L787" s="600"/>
      <c r="M787" s="600"/>
    </row>
    <row r="788" ht="15.75" customHeight="1">
      <c r="A788" s="599"/>
      <c r="B788" s="599"/>
      <c r="C788" s="599"/>
      <c r="D788" s="599"/>
      <c r="E788" s="599"/>
      <c r="F788" s="599"/>
      <c r="G788" s="599"/>
      <c r="H788" s="599"/>
      <c r="I788" s="127"/>
      <c r="J788" s="600"/>
      <c r="K788" s="600"/>
      <c r="L788" s="600"/>
      <c r="M788" s="600"/>
    </row>
    <row r="789" ht="15.75" customHeight="1">
      <c r="A789" s="599"/>
      <c r="B789" s="599"/>
      <c r="C789" s="599"/>
      <c r="D789" s="599"/>
      <c r="E789" s="599"/>
      <c r="F789" s="599"/>
      <c r="G789" s="599"/>
      <c r="H789" s="599"/>
      <c r="I789" s="127"/>
      <c r="J789" s="600"/>
      <c r="K789" s="600"/>
      <c r="L789" s="600"/>
      <c r="M789" s="600"/>
    </row>
    <row r="790" ht="15.75" customHeight="1">
      <c r="A790" s="599"/>
      <c r="B790" s="599"/>
      <c r="C790" s="599"/>
      <c r="D790" s="599"/>
      <c r="E790" s="599"/>
      <c r="F790" s="599"/>
      <c r="G790" s="599"/>
      <c r="H790" s="599"/>
      <c r="I790" s="127"/>
      <c r="J790" s="600"/>
      <c r="K790" s="600"/>
      <c r="L790" s="600"/>
      <c r="M790" s="600"/>
    </row>
    <row r="791" ht="15.75" customHeight="1">
      <c r="A791" s="599"/>
      <c r="B791" s="599"/>
      <c r="C791" s="599"/>
      <c r="D791" s="599"/>
      <c r="E791" s="599"/>
      <c r="F791" s="599"/>
      <c r="G791" s="599"/>
      <c r="H791" s="599"/>
      <c r="I791" s="127"/>
      <c r="J791" s="600"/>
      <c r="K791" s="600"/>
      <c r="L791" s="600"/>
      <c r="M791" s="600"/>
    </row>
    <row r="792" ht="15.75" customHeight="1">
      <c r="A792" s="599"/>
      <c r="B792" s="599"/>
      <c r="C792" s="599"/>
      <c r="D792" s="599"/>
      <c r="E792" s="599"/>
      <c r="F792" s="599"/>
      <c r="G792" s="599"/>
      <c r="H792" s="599"/>
      <c r="I792" s="127"/>
      <c r="J792" s="600"/>
      <c r="K792" s="600"/>
      <c r="L792" s="600"/>
      <c r="M792" s="600"/>
    </row>
    <row r="793" ht="15.75" customHeight="1">
      <c r="A793" s="599"/>
      <c r="B793" s="599"/>
      <c r="C793" s="599"/>
      <c r="D793" s="599"/>
      <c r="E793" s="599"/>
      <c r="F793" s="599"/>
      <c r="G793" s="599"/>
      <c r="H793" s="599"/>
      <c r="I793" s="127"/>
      <c r="J793" s="600"/>
      <c r="K793" s="600"/>
      <c r="L793" s="600"/>
      <c r="M793" s="600"/>
    </row>
    <row r="794" ht="15.75" customHeight="1">
      <c r="A794" s="599"/>
      <c r="B794" s="599"/>
      <c r="C794" s="599"/>
      <c r="D794" s="599"/>
      <c r="E794" s="599"/>
      <c r="F794" s="599"/>
      <c r="G794" s="599"/>
      <c r="H794" s="599"/>
      <c r="I794" s="127"/>
      <c r="J794" s="600"/>
      <c r="K794" s="600"/>
      <c r="L794" s="600"/>
      <c r="M794" s="600"/>
    </row>
    <row r="795" ht="15.75" customHeight="1">
      <c r="A795" s="599"/>
      <c r="B795" s="599"/>
      <c r="C795" s="599"/>
      <c r="D795" s="599"/>
      <c r="E795" s="599"/>
      <c r="F795" s="599"/>
      <c r="G795" s="599"/>
      <c r="H795" s="599"/>
      <c r="I795" s="127"/>
      <c r="J795" s="600"/>
      <c r="K795" s="600"/>
      <c r="L795" s="600"/>
      <c r="M795" s="600"/>
    </row>
    <row r="796" ht="15.75" customHeight="1">
      <c r="A796" s="599"/>
      <c r="B796" s="599"/>
      <c r="C796" s="599"/>
      <c r="D796" s="599"/>
      <c r="E796" s="599"/>
      <c r="F796" s="599"/>
      <c r="G796" s="599"/>
      <c r="H796" s="599"/>
      <c r="I796" s="127"/>
      <c r="J796" s="600"/>
      <c r="K796" s="600"/>
      <c r="L796" s="600"/>
      <c r="M796" s="600"/>
    </row>
    <row r="797" ht="15.75" customHeight="1">
      <c r="A797" s="599"/>
      <c r="B797" s="599"/>
      <c r="C797" s="599"/>
      <c r="D797" s="599"/>
      <c r="E797" s="599"/>
      <c r="F797" s="599"/>
      <c r="G797" s="599"/>
      <c r="H797" s="599"/>
      <c r="I797" s="127"/>
      <c r="J797" s="600"/>
      <c r="K797" s="600"/>
      <c r="L797" s="600"/>
      <c r="M797" s="600"/>
    </row>
    <row r="798" ht="15.75" customHeight="1">
      <c r="A798" s="599"/>
      <c r="B798" s="599"/>
      <c r="C798" s="599"/>
      <c r="D798" s="599"/>
      <c r="E798" s="599"/>
      <c r="F798" s="599"/>
      <c r="G798" s="599"/>
      <c r="H798" s="599"/>
      <c r="I798" s="127"/>
      <c r="J798" s="600"/>
      <c r="K798" s="600"/>
      <c r="L798" s="600"/>
      <c r="M798" s="600"/>
    </row>
    <row r="799" ht="15.75" customHeight="1">
      <c r="A799" s="599"/>
      <c r="B799" s="599"/>
      <c r="C799" s="599"/>
      <c r="D799" s="599"/>
      <c r="E799" s="599"/>
      <c r="F799" s="599"/>
      <c r="G799" s="599"/>
      <c r="H799" s="599"/>
      <c r="I799" s="127"/>
      <c r="J799" s="600"/>
      <c r="K799" s="600"/>
      <c r="L799" s="600"/>
      <c r="M799" s="600"/>
    </row>
    <row r="800" ht="15.75" customHeight="1">
      <c r="A800" s="599"/>
      <c r="B800" s="599"/>
      <c r="C800" s="599"/>
      <c r="D800" s="599"/>
      <c r="E800" s="599"/>
      <c r="F800" s="599"/>
      <c r="G800" s="599"/>
      <c r="H800" s="599"/>
      <c r="I800" s="127"/>
      <c r="J800" s="600"/>
      <c r="K800" s="600"/>
      <c r="L800" s="600"/>
      <c r="M800" s="600"/>
    </row>
    <row r="801" ht="15.75" customHeight="1">
      <c r="A801" s="599"/>
      <c r="B801" s="599"/>
      <c r="C801" s="599"/>
      <c r="D801" s="599"/>
      <c r="E801" s="599"/>
      <c r="F801" s="599"/>
      <c r="G801" s="599"/>
      <c r="H801" s="599"/>
      <c r="I801" s="127"/>
      <c r="J801" s="600"/>
      <c r="K801" s="600"/>
      <c r="L801" s="600"/>
      <c r="M801" s="600"/>
    </row>
    <row r="802" ht="15.75" customHeight="1">
      <c r="A802" s="599"/>
      <c r="B802" s="599"/>
      <c r="C802" s="599"/>
      <c r="D802" s="599"/>
      <c r="E802" s="599"/>
      <c r="F802" s="599"/>
      <c r="G802" s="599"/>
      <c r="H802" s="599"/>
      <c r="I802" s="127"/>
      <c r="J802" s="600"/>
      <c r="K802" s="600"/>
      <c r="L802" s="600"/>
      <c r="M802" s="600"/>
    </row>
    <row r="803" ht="15.75" customHeight="1">
      <c r="A803" s="599"/>
      <c r="B803" s="599"/>
      <c r="C803" s="599"/>
      <c r="D803" s="599"/>
      <c r="E803" s="599"/>
      <c r="F803" s="599"/>
      <c r="G803" s="599"/>
      <c r="H803" s="599"/>
      <c r="I803" s="127"/>
      <c r="J803" s="600"/>
      <c r="K803" s="600"/>
      <c r="L803" s="600"/>
      <c r="M803" s="600"/>
    </row>
    <row r="804" ht="15.75" customHeight="1">
      <c r="A804" s="599"/>
      <c r="B804" s="599"/>
      <c r="C804" s="599"/>
      <c r="D804" s="599"/>
      <c r="E804" s="599"/>
      <c r="F804" s="599"/>
      <c r="G804" s="599"/>
      <c r="H804" s="599"/>
      <c r="I804" s="127"/>
      <c r="J804" s="600"/>
      <c r="K804" s="600"/>
      <c r="L804" s="600"/>
      <c r="M804" s="600"/>
    </row>
    <row r="805" ht="15.75" customHeight="1">
      <c r="A805" s="599"/>
      <c r="B805" s="599"/>
      <c r="C805" s="599"/>
      <c r="D805" s="599"/>
      <c r="E805" s="599"/>
      <c r="F805" s="599"/>
      <c r="G805" s="599"/>
      <c r="H805" s="599"/>
      <c r="I805" s="127"/>
      <c r="J805" s="600"/>
      <c r="K805" s="600"/>
      <c r="L805" s="600"/>
      <c r="M805" s="600"/>
    </row>
    <row r="806" ht="15.75" customHeight="1">
      <c r="A806" s="599"/>
      <c r="B806" s="599"/>
      <c r="C806" s="599"/>
      <c r="D806" s="599"/>
      <c r="E806" s="599"/>
      <c r="F806" s="599"/>
      <c r="G806" s="599"/>
      <c r="H806" s="599"/>
      <c r="I806" s="127"/>
      <c r="J806" s="600"/>
      <c r="K806" s="600"/>
      <c r="L806" s="600"/>
      <c r="M806" s="600"/>
    </row>
    <row r="807" ht="15.75" customHeight="1">
      <c r="A807" s="599"/>
      <c r="B807" s="599"/>
      <c r="C807" s="599"/>
      <c r="D807" s="599"/>
      <c r="E807" s="599"/>
      <c r="F807" s="599"/>
      <c r="G807" s="599"/>
      <c r="H807" s="599"/>
      <c r="I807" s="127"/>
      <c r="J807" s="600"/>
      <c r="K807" s="600"/>
      <c r="L807" s="600"/>
      <c r="M807" s="600"/>
    </row>
    <row r="808" ht="15.75" customHeight="1">
      <c r="A808" s="599"/>
      <c r="B808" s="599"/>
      <c r="C808" s="599"/>
      <c r="D808" s="599"/>
      <c r="E808" s="599"/>
      <c r="F808" s="599"/>
      <c r="G808" s="599"/>
      <c r="H808" s="599"/>
      <c r="I808" s="127"/>
      <c r="J808" s="600"/>
      <c r="K808" s="600"/>
      <c r="L808" s="600"/>
      <c r="M808" s="600"/>
    </row>
    <row r="809" ht="15.75" customHeight="1">
      <c r="A809" s="599"/>
      <c r="B809" s="599"/>
      <c r="C809" s="599"/>
      <c r="D809" s="599"/>
      <c r="E809" s="599"/>
      <c r="F809" s="599"/>
      <c r="G809" s="599"/>
      <c r="H809" s="599"/>
      <c r="I809" s="127"/>
      <c r="J809" s="600"/>
      <c r="K809" s="600"/>
      <c r="L809" s="600"/>
      <c r="M809" s="600"/>
    </row>
    <row r="810" ht="15.75" customHeight="1">
      <c r="A810" s="599"/>
      <c r="B810" s="599"/>
      <c r="C810" s="599"/>
      <c r="D810" s="599"/>
      <c r="E810" s="599"/>
      <c r="F810" s="599"/>
      <c r="G810" s="599"/>
      <c r="H810" s="599"/>
      <c r="I810" s="127"/>
      <c r="J810" s="600"/>
      <c r="K810" s="600"/>
      <c r="L810" s="600"/>
      <c r="M810" s="600"/>
    </row>
    <row r="811" ht="15.75" customHeight="1">
      <c r="A811" s="599"/>
      <c r="B811" s="599"/>
      <c r="C811" s="599"/>
      <c r="D811" s="599"/>
      <c r="E811" s="599"/>
      <c r="F811" s="599"/>
      <c r="G811" s="599"/>
      <c r="H811" s="599"/>
      <c r="I811" s="127"/>
      <c r="J811" s="600"/>
      <c r="K811" s="600"/>
      <c r="L811" s="600"/>
      <c r="M811" s="600"/>
    </row>
    <row r="812" ht="15.75" customHeight="1">
      <c r="A812" s="599"/>
      <c r="B812" s="599"/>
      <c r="C812" s="599"/>
      <c r="D812" s="599"/>
      <c r="E812" s="599"/>
      <c r="F812" s="599"/>
      <c r="G812" s="599"/>
      <c r="H812" s="599"/>
      <c r="I812" s="127"/>
      <c r="J812" s="600"/>
      <c r="K812" s="600"/>
      <c r="L812" s="600"/>
      <c r="M812" s="600"/>
    </row>
    <row r="813" ht="15.75" customHeight="1">
      <c r="A813" s="599"/>
      <c r="B813" s="599"/>
      <c r="C813" s="599"/>
      <c r="D813" s="599"/>
      <c r="E813" s="599"/>
      <c r="F813" s="599"/>
      <c r="G813" s="599"/>
      <c r="H813" s="599"/>
      <c r="I813" s="127"/>
      <c r="J813" s="600"/>
      <c r="K813" s="600"/>
      <c r="L813" s="600"/>
      <c r="M813" s="600"/>
    </row>
    <row r="814" ht="15.75" customHeight="1">
      <c r="A814" s="599"/>
      <c r="B814" s="599"/>
      <c r="C814" s="599"/>
      <c r="D814" s="599"/>
      <c r="E814" s="599"/>
      <c r="F814" s="599"/>
      <c r="G814" s="599"/>
      <c r="H814" s="599"/>
      <c r="I814" s="127"/>
      <c r="J814" s="600"/>
      <c r="K814" s="600"/>
      <c r="L814" s="600"/>
      <c r="M814" s="600"/>
    </row>
    <row r="815" ht="15.75" customHeight="1">
      <c r="A815" s="599"/>
      <c r="B815" s="599"/>
      <c r="C815" s="599"/>
      <c r="D815" s="599"/>
      <c r="E815" s="599"/>
      <c r="F815" s="599"/>
      <c r="G815" s="599"/>
      <c r="H815" s="599"/>
      <c r="I815" s="127"/>
      <c r="J815" s="600"/>
      <c r="K815" s="600"/>
      <c r="L815" s="600"/>
      <c r="M815" s="600"/>
    </row>
    <row r="816" ht="15.75" customHeight="1">
      <c r="A816" s="599"/>
      <c r="B816" s="599"/>
      <c r="C816" s="599"/>
      <c r="D816" s="599"/>
      <c r="E816" s="599"/>
      <c r="F816" s="599"/>
      <c r="G816" s="599"/>
      <c r="H816" s="599"/>
      <c r="I816" s="127"/>
      <c r="J816" s="600"/>
      <c r="K816" s="600"/>
      <c r="L816" s="600"/>
      <c r="M816" s="600"/>
    </row>
    <row r="817" ht="15.75" customHeight="1">
      <c r="A817" s="599"/>
      <c r="B817" s="599"/>
      <c r="C817" s="599"/>
      <c r="D817" s="599"/>
      <c r="E817" s="599"/>
      <c r="F817" s="599"/>
      <c r="G817" s="599"/>
      <c r="H817" s="599"/>
      <c r="I817" s="127"/>
      <c r="J817" s="600"/>
      <c r="K817" s="600"/>
      <c r="L817" s="600"/>
      <c r="M817" s="600"/>
    </row>
    <row r="818" ht="15.75" customHeight="1">
      <c r="A818" s="599"/>
      <c r="B818" s="599"/>
      <c r="C818" s="599"/>
      <c r="D818" s="599"/>
      <c r="E818" s="599"/>
      <c r="F818" s="599"/>
      <c r="G818" s="599"/>
      <c r="H818" s="599"/>
      <c r="I818" s="127"/>
      <c r="J818" s="600"/>
      <c r="K818" s="600"/>
      <c r="L818" s="600"/>
      <c r="M818" s="600"/>
    </row>
    <row r="819" ht="15.75" customHeight="1">
      <c r="A819" s="599"/>
      <c r="B819" s="599"/>
      <c r="C819" s="599"/>
      <c r="D819" s="599"/>
      <c r="E819" s="599"/>
      <c r="F819" s="599"/>
      <c r="G819" s="599"/>
      <c r="H819" s="599"/>
      <c r="I819" s="127"/>
      <c r="J819" s="600"/>
      <c r="K819" s="600"/>
      <c r="L819" s="600"/>
      <c r="M819" s="600"/>
    </row>
    <row r="820" ht="15.75" customHeight="1">
      <c r="A820" s="599"/>
      <c r="B820" s="599"/>
      <c r="C820" s="599"/>
      <c r="D820" s="599"/>
      <c r="E820" s="599"/>
      <c r="F820" s="599"/>
      <c r="G820" s="599"/>
      <c r="H820" s="599"/>
      <c r="I820" s="127"/>
      <c r="J820" s="600"/>
      <c r="K820" s="600"/>
      <c r="L820" s="600"/>
      <c r="M820" s="600"/>
    </row>
    <row r="821" ht="15.75" customHeight="1">
      <c r="A821" s="599"/>
      <c r="B821" s="599"/>
      <c r="C821" s="599"/>
      <c r="D821" s="599"/>
      <c r="E821" s="599"/>
      <c r="F821" s="599"/>
      <c r="G821" s="599"/>
      <c r="H821" s="599"/>
      <c r="I821" s="127"/>
      <c r="J821" s="600"/>
      <c r="K821" s="600"/>
      <c r="L821" s="600"/>
      <c r="M821" s="600"/>
    </row>
    <row r="822" ht="15.75" customHeight="1">
      <c r="A822" s="599"/>
      <c r="B822" s="599"/>
      <c r="C822" s="599"/>
      <c r="D822" s="599"/>
      <c r="E822" s="599"/>
      <c r="F822" s="599"/>
      <c r="G822" s="599"/>
      <c r="H822" s="599"/>
      <c r="I822" s="127"/>
      <c r="J822" s="600"/>
      <c r="K822" s="600"/>
      <c r="L822" s="600"/>
      <c r="M822" s="600"/>
    </row>
    <row r="823" ht="15.75" customHeight="1">
      <c r="A823" s="599"/>
      <c r="B823" s="599"/>
      <c r="C823" s="599"/>
      <c r="D823" s="599"/>
      <c r="E823" s="599"/>
      <c r="F823" s="599"/>
      <c r="G823" s="599"/>
      <c r="H823" s="599"/>
      <c r="I823" s="127"/>
      <c r="J823" s="600"/>
      <c r="K823" s="600"/>
      <c r="L823" s="600"/>
      <c r="M823" s="600"/>
    </row>
    <row r="824" ht="15.75" customHeight="1">
      <c r="A824" s="599"/>
      <c r="B824" s="599"/>
      <c r="C824" s="599"/>
      <c r="D824" s="599"/>
      <c r="E824" s="599"/>
      <c r="F824" s="599"/>
      <c r="G824" s="599"/>
      <c r="H824" s="599"/>
      <c r="I824" s="127"/>
      <c r="J824" s="600"/>
      <c r="K824" s="600"/>
      <c r="L824" s="600"/>
      <c r="M824" s="600"/>
    </row>
    <row r="825" ht="15.75" customHeight="1">
      <c r="A825" s="599"/>
      <c r="B825" s="599"/>
      <c r="C825" s="599"/>
      <c r="D825" s="599"/>
      <c r="E825" s="599"/>
      <c r="F825" s="599"/>
      <c r="G825" s="599"/>
      <c r="H825" s="599"/>
      <c r="I825" s="127"/>
      <c r="J825" s="600"/>
      <c r="K825" s="600"/>
      <c r="L825" s="600"/>
      <c r="M825" s="600"/>
    </row>
    <row r="826" ht="15.75" customHeight="1">
      <c r="A826" s="599"/>
      <c r="B826" s="599"/>
      <c r="C826" s="599"/>
      <c r="D826" s="599"/>
      <c r="E826" s="599"/>
      <c r="F826" s="599"/>
      <c r="G826" s="599"/>
      <c r="H826" s="599"/>
      <c r="I826" s="127"/>
      <c r="J826" s="600"/>
      <c r="K826" s="600"/>
      <c r="L826" s="600"/>
      <c r="M826" s="600"/>
    </row>
    <row r="827" ht="15.75" customHeight="1">
      <c r="A827" s="599"/>
      <c r="B827" s="599"/>
      <c r="C827" s="599"/>
      <c r="D827" s="599"/>
      <c r="E827" s="599"/>
      <c r="F827" s="599"/>
      <c r="G827" s="599"/>
      <c r="H827" s="599"/>
      <c r="I827" s="127"/>
      <c r="J827" s="600"/>
      <c r="K827" s="600"/>
      <c r="L827" s="600"/>
      <c r="M827" s="600"/>
    </row>
    <row r="828" ht="15.75" customHeight="1">
      <c r="A828" s="599"/>
      <c r="B828" s="599"/>
      <c r="C828" s="599"/>
      <c r="D828" s="599"/>
      <c r="E828" s="599"/>
      <c r="F828" s="599"/>
      <c r="G828" s="599"/>
      <c r="H828" s="599"/>
      <c r="I828" s="127"/>
      <c r="J828" s="600"/>
      <c r="K828" s="600"/>
      <c r="L828" s="600"/>
      <c r="M828" s="600"/>
    </row>
    <row r="829" ht="15.75" customHeight="1">
      <c r="A829" s="599"/>
      <c r="B829" s="599"/>
      <c r="C829" s="599"/>
      <c r="D829" s="599"/>
      <c r="E829" s="599"/>
      <c r="F829" s="599"/>
      <c r="G829" s="599"/>
      <c r="H829" s="599"/>
      <c r="I829" s="127"/>
      <c r="J829" s="600"/>
      <c r="K829" s="600"/>
      <c r="L829" s="600"/>
      <c r="M829" s="600"/>
    </row>
    <row r="830" ht="15.75" customHeight="1">
      <c r="A830" s="599"/>
      <c r="B830" s="599"/>
      <c r="C830" s="599"/>
      <c r="D830" s="599"/>
      <c r="E830" s="599"/>
      <c r="F830" s="599"/>
      <c r="G830" s="599"/>
      <c r="H830" s="599"/>
      <c r="I830" s="127"/>
      <c r="J830" s="600"/>
      <c r="K830" s="600"/>
      <c r="L830" s="600"/>
      <c r="M830" s="600"/>
    </row>
    <row r="831" ht="15.75" customHeight="1">
      <c r="A831" s="599"/>
      <c r="B831" s="599"/>
      <c r="C831" s="599"/>
      <c r="D831" s="599"/>
      <c r="E831" s="599"/>
      <c r="F831" s="599"/>
      <c r="G831" s="599"/>
      <c r="H831" s="599"/>
      <c r="I831" s="127"/>
      <c r="J831" s="600"/>
      <c r="K831" s="600"/>
      <c r="L831" s="600"/>
      <c r="M831" s="600"/>
    </row>
    <row r="832" ht="15.75" customHeight="1">
      <c r="A832" s="599"/>
      <c r="B832" s="599"/>
      <c r="C832" s="599"/>
      <c r="D832" s="599"/>
      <c r="E832" s="599"/>
      <c r="F832" s="599"/>
      <c r="G832" s="599"/>
      <c r="H832" s="599"/>
      <c r="I832" s="127"/>
      <c r="J832" s="600"/>
      <c r="K832" s="600"/>
      <c r="L832" s="600"/>
      <c r="M832" s="600"/>
    </row>
    <row r="833" ht="15.75" customHeight="1">
      <c r="A833" s="599"/>
      <c r="B833" s="599"/>
      <c r="C833" s="599"/>
      <c r="D833" s="599"/>
      <c r="E833" s="599"/>
      <c r="F833" s="599"/>
      <c r="G833" s="599"/>
      <c r="H833" s="599"/>
      <c r="I833" s="127"/>
      <c r="J833" s="600"/>
      <c r="K833" s="600"/>
      <c r="L833" s="600"/>
      <c r="M833" s="600"/>
    </row>
    <row r="834" ht="15.75" customHeight="1">
      <c r="A834" s="599"/>
      <c r="B834" s="599"/>
      <c r="C834" s="599"/>
      <c r="D834" s="599"/>
      <c r="E834" s="599"/>
      <c r="F834" s="599"/>
      <c r="G834" s="599"/>
      <c r="H834" s="599"/>
      <c r="I834" s="127"/>
      <c r="J834" s="600"/>
      <c r="K834" s="600"/>
      <c r="L834" s="600"/>
      <c r="M834" s="600"/>
    </row>
    <row r="835" ht="15.75" customHeight="1">
      <c r="A835" s="599"/>
      <c r="B835" s="599"/>
      <c r="C835" s="599"/>
      <c r="D835" s="599"/>
      <c r="E835" s="599"/>
      <c r="F835" s="599"/>
      <c r="G835" s="599"/>
      <c r="H835" s="599"/>
      <c r="I835" s="127"/>
      <c r="J835" s="600"/>
      <c r="K835" s="600"/>
      <c r="L835" s="600"/>
      <c r="M835" s="600"/>
    </row>
    <row r="836" ht="15.75" customHeight="1">
      <c r="A836" s="599"/>
      <c r="B836" s="599"/>
      <c r="C836" s="599"/>
      <c r="D836" s="599"/>
      <c r="E836" s="599"/>
      <c r="F836" s="599"/>
      <c r="G836" s="599"/>
      <c r="H836" s="599"/>
      <c r="I836" s="127"/>
      <c r="J836" s="600"/>
      <c r="K836" s="600"/>
      <c r="L836" s="600"/>
      <c r="M836" s="600"/>
    </row>
    <row r="837" ht="15.75" customHeight="1">
      <c r="A837" s="599"/>
      <c r="B837" s="599"/>
      <c r="C837" s="599"/>
      <c r="D837" s="599"/>
      <c r="E837" s="599"/>
      <c r="F837" s="599"/>
      <c r="G837" s="599"/>
      <c r="H837" s="599"/>
      <c r="I837" s="127"/>
      <c r="J837" s="600"/>
      <c r="K837" s="600"/>
      <c r="L837" s="600"/>
      <c r="M837" s="600"/>
    </row>
    <row r="838" ht="15.75" customHeight="1">
      <c r="A838" s="599"/>
      <c r="B838" s="599"/>
      <c r="C838" s="599"/>
      <c r="D838" s="599"/>
      <c r="E838" s="599"/>
      <c r="F838" s="599"/>
      <c r="G838" s="599"/>
      <c r="H838" s="599"/>
      <c r="I838" s="127"/>
      <c r="J838" s="600"/>
      <c r="K838" s="600"/>
      <c r="L838" s="600"/>
      <c r="M838" s="600"/>
    </row>
    <row r="839" ht="15.75" customHeight="1">
      <c r="A839" s="599"/>
      <c r="B839" s="599"/>
      <c r="C839" s="599"/>
      <c r="D839" s="599"/>
      <c r="E839" s="599"/>
      <c r="F839" s="599"/>
      <c r="G839" s="599"/>
      <c r="H839" s="599"/>
      <c r="I839" s="127"/>
      <c r="J839" s="600"/>
      <c r="K839" s="600"/>
      <c r="L839" s="600"/>
      <c r="M839" s="600"/>
    </row>
    <row r="840" ht="15.75" customHeight="1">
      <c r="A840" s="599"/>
      <c r="B840" s="599"/>
      <c r="C840" s="599"/>
      <c r="D840" s="599"/>
      <c r="E840" s="599"/>
      <c r="F840" s="599"/>
      <c r="G840" s="599"/>
      <c r="H840" s="599"/>
      <c r="I840" s="127"/>
      <c r="J840" s="600"/>
      <c r="K840" s="600"/>
      <c r="L840" s="600"/>
      <c r="M840" s="600"/>
    </row>
    <row r="841" ht="15.75" customHeight="1">
      <c r="A841" s="599"/>
      <c r="B841" s="599"/>
      <c r="C841" s="599"/>
      <c r="D841" s="599"/>
      <c r="E841" s="599"/>
      <c r="F841" s="599"/>
      <c r="G841" s="599"/>
      <c r="H841" s="599"/>
      <c r="I841" s="127"/>
      <c r="J841" s="600"/>
      <c r="K841" s="600"/>
      <c r="L841" s="600"/>
      <c r="M841" s="600"/>
    </row>
    <row r="842" ht="15.75" customHeight="1">
      <c r="A842" s="599"/>
      <c r="B842" s="599"/>
      <c r="C842" s="599"/>
      <c r="D842" s="599"/>
      <c r="E842" s="599"/>
      <c r="F842" s="599"/>
      <c r="G842" s="599"/>
      <c r="H842" s="599"/>
      <c r="I842" s="127"/>
      <c r="J842" s="600"/>
      <c r="K842" s="600"/>
      <c r="L842" s="600"/>
      <c r="M842" s="600"/>
    </row>
    <row r="843" ht="15.75" customHeight="1">
      <c r="A843" s="599"/>
      <c r="B843" s="599"/>
      <c r="C843" s="599"/>
      <c r="D843" s="599"/>
      <c r="E843" s="599"/>
      <c r="F843" s="599"/>
      <c r="G843" s="599"/>
      <c r="H843" s="599"/>
      <c r="I843" s="127"/>
      <c r="J843" s="600"/>
      <c r="K843" s="600"/>
      <c r="L843" s="600"/>
      <c r="M843" s="600"/>
    </row>
    <row r="844" ht="15.75" customHeight="1">
      <c r="A844" s="599"/>
      <c r="B844" s="599"/>
      <c r="C844" s="599"/>
      <c r="D844" s="599"/>
      <c r="E844" s="599"/>
      <c r="F844" s="599"/>
      <c r="G844" s="599"/>
      <c r="H844" s="599"/>
      <c r="I844" s="127"/>
      <c r="J844" s="600"/>
      <c r="K844" s="600"/>
      <c r="L844" s="600"/>
      <c r="M844" s="600"/>
    </row>
    <row r="845" ht="15.75" customHeight="1">
      <c r="A845" s="599"/>
      <c r="B845" s="599"/>
      <c r="C845" s="599"/>
      <c r="D845" s="599"/>
      <c r="E845" s="599"/>
      <c r="F845" s="599"/>
      <c r="G845" s="599"/>
      <c r="H845" s="599"/>
      <c r="I845" s="127"/>
      <c r="J845" s="600"/>
      <c r="K845" s="600"/>
      <c r="L845" s="600"/>
      <c r="M845" s="600"/>
    </row>
    <row r="846" ht="15.75" customHeight="1">
      <c r="A846" s="599"/>
      <c r="B846" s="599"/>
      <c r="C846" s="599"/>
      <c r="D846" s="599"/>
      <c r="E846" s="599"/>
      <c r="F846" s="599"/>
      <c r="G846" s="599"/>
      <c r="H846" s="599"/>
      <c r="I846" s="127"/>
      <c r="J846" s="600"/>
      <c r="K846" s="600"/>
      <c r="L846" s="600"/>
      <c r="M846" s="600"/>
    </row>
    <row r="847" ht="15.75" customHeight="1">
      <c r="A847" s="599"/>
      <c r="B847" s="599"/>
      <c r="C847" s="599"/>
      <c r="D847" s="599"/>
      <c r="E847" s="599"/>
      <c r="F847" s="599"/>
      <c r="G847" s="599"/>
      <c r="H847" s="599"/>
      <c r="I847" s="127"/>
      <c r="J847" s="600"/>
      <c r="K847" s="600"/>
      <c r="L847" s="600"/>
      <c r="M847" s="600"/>
    </row>
    <row r="848" ht="15.75" customHeight="1">
      <c r="A848" s="599"/>
      <c r="B848" s="599"/>
      <c r="C848" s="599"/>
      <c r="D848" s="599"/>
      <c r="E848" s="599"/>
      <c r="F848" s="599"/>
      <c r="G848" s="599"/>
      <c r="H848" s="599"/>
      <c r="I848" s="127"/>
      <c r="J848" s="600"/>
      <c r="K848" s="600"/>
      <c r="L848" s="600"/>
      <c r="M848" s="600"/>
    </row>
    <row r="849" ht="15.75" customHeight="1">
      <c r="A849" s="599"/>
      <c r="B849" s="599"/>
      <c r="C849" s="599"/>
      <c r="D849" s="599"/>
      <c r="E849" s="599"/>
      <c r="F849" s="599"/>
      <c r="G849" s="599"/>
      <c r="H849" s="599"/>
      <c r="I849" s="127"/>
      <c r="J849" s="600"/>
      <c r="K849" s="600"/>
      <c r="L849" s="600"/>
      <c r="M849" s="600"/>
    </row>
    <row r="850" ht="15.75" customHeight="1">
      <c r="A850" s="599"/>
      <c r="B850" s="599"/>
      <c r="C850" s="599"/>
      <c r="D850" s="599"/>
      <c r="E850" s="599"/>
      <c r="F850" s="599"/>
      <c r="G850" s="599"/>
      <c r="H850" s="599"/>
      <c r="I850" s="127"/>
      <c r="J850" s="600"/>
      <c r="K850" s="600"/>
      <c r="L850" s="600"/>
      <c r="M850" s="600"/>
    </row>
    <row r="851" ht="15.75" customHeight="1">
      <c r="A851" s="599"/>
      <c r="B851" s="599"/>
      <c r="C851" s="599"/>
      <c r="D851" s="599"/>
      <c r="E851" s="599"/>
      <c r="F851" s="599"/>
      <c r="G851" s="599"/>
      <c r="H851" s="599"/>
      <c r="I851" s="127"/>
      <c r="J851" s="600"/>
      <c r="K851" s="600"/>
      <c r="L851" s="600"/>
      <c r="M851" s="600"/>
    </row>
    <row r="852" ht="15.75" customHeight="1">
      <c r="A852" s="599"/>
      <c r="B852" s="599"/>
      <c r="C852" s="599"/>
      <c r="D852" s="599"/>
      <c r="E852" s="599"/>
      <c r="F852" s="599"/>
      <c r="G852" s="599"/>
      <c r="H852" s="599"/>
      <c r="I852" s="127"/>
      <c r="J852" s="600"/>
      <c r="K852" s="600"/>
      <c r="L852" s="600"/>
      <c r="M852" s="600"/>
    </row>
    <row r="853" ht="15.75" customHeight="1">
      <c r="A853" s="599"/>
      <c r="B853" s="599"/>
      <c r="C853" s="599"/>
      <c r="D853" s="599"/>
      <c r="E853" s="599"/>
      <c r="F853" s="599"/>
      <c r="G853" s="599"/>
      <c r="H853" s="599"/>
      <c r="I853" s="127"/>
      <c r="J853" s="600"/>
      <c r="K853" s="600"/>
      <c r="L853" s="600"/>
      <c r="M853" s="600"/>
    </row>
    <row r="854" ht="15.75" customHeight="1">
      <c r="A854" s="599"/>
      <c r="B854" s="599"/>
      <c r="C854" s="599"/>
      <c r="D854" s="599"/>
      <c r="E854" s="599"/>
      <c r="F854" s="599"/>
      <c r="G854" s="599"/>
      <c r="H854" s="599"/>
      <c r="I854" s="127"/>
      <c r="J854" s="600"/>
      <c r="K854" s="600"/>
      <c r="L854" s="600"/>
      <c r="M854" s="600"/>
    </row>
    <row r="855" ht="15.75" customHeight="1">
      <c r="A855" s="599"/>
      <c r="B855" s="599"/>
      <c r="C855" s="599"/>
      <c r="D855" s="599"/>
      <c r="E855" s="599"/>
      <c r="F855" s="599"/>
      <c r="G855" s="599"/>
      <c r="H855" s="599"/>
      <c r="I855" s="127"/>
      <c r="J855" s="600"/>
      <c r="K855" s="600"/>
      <c r="L855" s="600"/>
      <c r="M855" s="600"/>
    </row>
    <row r="856" ht="15.75" customHeight="1">
      <c r="A856" s="599"/>
      <c r="B856" s="599"/>
      <c r="C856" s="599"/>
      <c r="D856" s="599"/>
      <c r="E856" s="599"/>
      <c r="F856" s="599"/>
      <c r="G856" s="599"/>
      <c r="H856" s="599"/>
      <c r="I856" s="127"/>
      <c r="J856" s="600"/>
      <c r="K856" s="600"/>
      <c r="L856" s="600"/>
      <c r="M856" s="600"/>
    </row>
    <row r="857" ht="15.75" customHeight="1">
      <c r="A857" s="599"/>
      <c r="B857" s="599"/>
      <c r="C857" s="599"/>
      <c r="D857" s="599"/>
      <c r="E857" s="599"/>
      <c r="F857" s="599"/>
      <c r="G857" s="599"/>
      <c r="H857" s="599"/>
      <c r="I857" s="127"/>
      <c r="J857" s="600"/>
      <c r="K857" s="600"/>
      <c r="L857" s="600"/>
      <c r="M857" s="600"/>
    </row>
    <row r="858" ht="15.75" customHeight="1">
      <c r="A858" s="599"/>
      <c r="B858" s="599"/>
      <c r="C858" s="599"/>
      <c r="D858" s="599"/>
      <c r="E858" s="599"/>
      <c r="F858" s="599"/>
      <c r="G858" s="599"/>
      <c r="H858" s="599"/>
      <c r="I858" s="127"/>
      <c r="J858" s="600"/>
      <c r="K858" s="600"/>
      <c r="L858" s="600"/>
      <c r="M858" s="600"/>
    </row>
    <row r="859" ht="15.75" customHeight="1">
      <c r="A859" s="599"/>
      <c r="B859" s="599"/>
      <c r="C859" s="599"/>
      <c r="D859" s="599"/>
      <c r="E859" s="599"/>
      <c r="F859" s="599"/>
      <c r="G859" s="599"/>
      <c r="H859" s="599"/>
      <c r="I859" s="127"/>
      <c r="J859" s="600"/>
      <c r="K859" s="600"/>
      <c r="L859" s="600"/>
      <c r="M859" s="600"/>
    </row>
    <row r="860" ht="15.75" customHeight="1">
      <c r="A860" s="599"/>
      <c r="B860" s="599"/>
      <c r="C860" s="599"/>
      <c r="D860" s="599"/>
      <c r="E860" s="599"/>
      <c r="F860" s="599"/>
      <c r="G860" s="599"/>
      <c r="H860" s="599"/>
      <c r="I860" s="127"/>
      <c r="J860" s="600"/>
      <c r="K860" s="600"/>
      <c r="L860" s="600"/>
      <c r="M860" s="600"/>
    </row>
    <row r="861" ht="15.75" customHeight="1">
      <c r="A861" s="599"/>
      <c r="B861" s="599"/>
      <c r="C861" s="599"/>
      <c r="D861" s="599"/>
      <c r="E861" s="599"/>
      <c r="F861" s="599"/>
      <c r="G861" s="599"/>
      <c r="H861" s="599"/>
      <c r="I861" s="127"/>
      <c r="J861" s="600"/>
      <c r="K861" s="600"/>
      <c r="L861" s="600"/>
      <c r="M861" s="600"/>
    </row>
    <row r="862" ht="15.75" customHeight="1">
      <c r="A862" s="599"/>
      <c r="B862" s="599"/>
      <c r="C862" s="599"/>
      <c r="D862" s="599"/>
      <c r="E862" s="599"/>
      <c r="F862" s="599"/>
      <c r="G862" s="599"/>
      <c r="H862" s="599"/>
      <c r="I862" s="127"/>
      <c r="J862" s="600"/>
      <c r="K862" s="600"/>
      <c r="L862" s="600"/>
      <c r="M862" s="600"/>
    </row>
    <row r="863" ht="15.75" customHeight="1">
      <c r="A863" s="599"/>
      <c r="B863" s="599"/>
      <c r="C863" s="599"/>
      <c r="D863" s="599"/>
      <c r="E863" s="599"/>
      <c r="F863" s="599"/>
      <c r="G863" s="599"/>
      <c r="H863" s="599"/>
      <c r="I863" s="127"/>
      <c r="J863" s="600"/>
      <c r="K863" s="600"/>
      <c r="L863" s="600"/>
      <c r="M863" s="600"/>
    </row>
    <row r="864" ht="15.75" customHeight="1">
      <c r="A864" s="599"/>
      <c r="B864" s="599"/>
      <c r="C864" s="599"/>
      <c r="D864" s="599"/>
      <c r="E864" s="599"/>
      <c r="F864" s="599"/>
      <c r="G864" s="599"/>
      <c r="H864" s="599"/>
      <c r="I864" s="127"/>
      <c r="J864" s="600"/>
      <c r="K864" s="600"/>
      <c r="L864" s="600"/>
      <c r="M864" s="600"/>
    </row>
    <row r="865" ht="15.75" customHeight="1">
      <c r="A865" s="599"/>
      <c r="B865" s="599"/>
      <c r="C865" s="599"/>
      <c r="D865" s="599"/>
      <c r="E865" s="599"/>
      <c r="F865" s="599"/>
      <c r="G865" s="599"/>
      <c r="H865" s="599"/>
      <c r="I865" s="127"/>
      <c r="J865" s="600"/>
      <c r="K865" s="600"/>
      <c r="L865" s="600"/>
      <c r="M865" s="600"/>
    </row>
    <row r="866" ht="15.75" customHeight="1">
      <c r="A866" s="599"/>
      <c r="B866" s="599"/>
      <c r="C866" s="599"/>
      <c r="D866" s="599"/>
      <c r="E866" s="599"/>
      <c r="F866" s="599"/>
      <c r="G866" s="599"/>
      <c r="H866" s="599"/>
      <c r="I866" s="127"/>
      <c r="J866" s="600"/>
      <c r="K866" s="600"/>
      <c r="L866" s="600"/>
      <c r="M866" s="600"/>
    </row>
    <row r="867" ht="15.75" customHeight="1">
      <c r="A867" s="599"/>
      <c r="B867" s="599"/>
      <c r="C867" s="599"/>
      <c r="D867" s="599"/>
      <c r="E867" s="599"/>
      <c r="F867" s="599"/>
      <c r="G867" s="599"/>
      <c r="H867" s="599"/>
      <c r="I867" s="127"/>
      <c r="J867" s="600"/>
      <c r="K867" s="600"/>
      <c r="L867" s="600"/>
      <c r="M867" s="600"/>
    </row>
    <row r="868" ht="15.75" customHeight="1">
      <c r="A868" s="599"/>
      <c r="B868" s="599"/>
      <c r="C868" s="599"/>
      <c r="D868" s="599"/>
      <c r="E868" s="599"/>
      <c r="F868" s="599"/>
      <c r="G868" s="599"/>
      <c r="H868" s="599"/>
      <c r="I868" s="127"/>
      <c r="J868" s="600"/>
      <c r="K868" s="600"/>
      <c r="L868" s="600"/>
      <c r="M868" s="600"/>
    </row>
    <row r="869" ht="15.75" customHeight="1">
      <c r="A869" s="599"/>
      <c r="B869" s="599"/>
      <c r="C869" s="599"/>
      <c r="D869" s="599"/>
      <c r="E869" s="599"/>
      <c r="F869" s="599"/>
      <c r="G869" s="599"/>
      <c r="H869" s="599"/>
      <c r="I869" s="127"/>
      <c r="J869" s="600"/>
      <c r="K869" s="600"/>
      <c r="L869" s="600"/>
      <c r="M869" s="600"/>
    </row>
    <row r="870" ht="15.75" customHeight="1">
      <c r="A870" s="599"/>
      <c r="B870" s="599"/>
      <c r="C870" s="599"/>
      <c r="D870" s="599"/>
      <c r="E870" s="599"/>
      <c r="F870" s="599"/>
      <c r="G870" s="599"/>
      <c r="H870" s="599"/>
      <c r="I870" s="127"/>
      <c r="J870" s="600"/>
      <c r="K870" s="600"/>
      <c r="L870" s="600"/>
      <c r="M870" s="600"/>
    </row>
    <row r="871" ht="15.75" customHeight="1">
      <c r="A871" s="599"/>
      <c r="B871" s="599"/>
      <c r="C871" s="599"/>
      <c r="D871" s="599"/>
      <c r="E871" s="599"/>
      <c r="F871" s="599"/>
      <c r="G871" s="599"/>
      <c r="H871" s="599"/>
      <c r="I871" s="127"/>
      <c r="J871" s="600"/>
      <c r="K871" s="600"/>
      <c r="L871" s="600"/>
      <c r="M871" s="600"/>
    </row>
    <row r="872" ht="15.75" customHeight="1">
      <c r="A872" s="599"/>
      <c r="B872" s="599"/>
      <c r="C872" s="599"/>
      <c r="D872" s="599"/>
      <c r="E872" s="599"/>
      <c r="F872" s="599"/>
      <c r="G872" s="599"/>
      <c r="H872" s="599"/>
      <c r="I872" s="127"/>
      <c r="J872" s="600"/>
      <c r="K872" s="600"/>
      <c r="L872" s="600"/>
      <c r="M872" s="600"/>
    </row>
    <row r="873" ht="15.75" customHeight="1">
      <c r="A873" s="599"/>
      <c r="B873" s="599"/>
      <c r="C873" s="599"/>
      <c r="D873" s="599"/>
      <c r="E873" s="599"/>
      <c r="F873" s="599"/>
      <c r="G873" s="599"/>
      <c r="H873" s="599"/>
      <c r="I873" s="127"/>
      <c r="J873" s="600"/>
      <c r="K873" s="600"/>
      <c r="L873" s="600"/>
      <c r="M873" s="600"/>
    </row>
    <row r="874" ht="15.75" customHeight="1">
      <c r="A874" s="599"/>
      <c r="B874" s="599"/>
      <c r="C874" s="599"/>
      <c r="D874" s="599"/>
      <c r="E874" s="599"/>
      <c r="F874" s="599"/>
      <c r="G874" s="599"/>
      <c r="H874" s="599"/>
      <c r="I874" s="127"/>
      <c r="J874" s="600"/>
      <c r="K874" s="600"/>
      <c r="L874" s="600"/>
      <c r="M874" s="600"/>
    </row>
    <row r="875" ht="15.75" customHeight="1">
      <c r="A875" s="599"/>
      <c r="B875" s="599"/>
      <c r="C875" s="599"/>
      <c r="D875" s="599"/>
      <c r="E875" s="599"/>
      <c r="F875" s="599"/>
      <c r="G875" s="599"/>
      <c r="H875" s="599"/>
      <c r="I875" s="127"/>
      <c r="J875" s="600"/>
      <c r="K875" s="600"/>
      <c r="L875" s="600"/>
      <c r="M875" s="600"/>
    </row>
    <row r="876" ht="15.75" customHeight="1">
      <c r="A876" s="599"/>
      <c r="B876" s="599"/>
      <c r="C876" s="599"/>
      <c r="D876" s="599"/>
      <c r="E876" s="599"/>
      <c r="F876" s="599"/>
      <c r="G876" s="599"/>
      <c r="H876" s="599"/>
      <c r="I876" s="127"/>
      <c r="J876" s="600"/>
      <c r="K876" s="600"/>
      <c r="L876" s="600"/>
      <c r="M876" s="600"/>
    </row>
    <row r="877" ht="15.75" customHeight="1">
      <c r="A877" s="599"/>
      <c r="B877" s="599"/>
      <c r="C877" s="599"/>
      <c r="D877" s="599"/>
      <c r="E877" s="599"/>
      <c r="F877" s="599"/>
      <c r="G877" s="599"/>
      <c r="H877" s="599"/>
      <c r="I877" s="127"/>
      <c r="J877" s="600"/>
      <c r="K877" s="600"/>
      <c r="L877" s="600"/>
      <c r="M877" s="600"/>
    </row>
    <row r="878" ht="15.75" customHeight="1">
      <c r="A878" s="599"/>
      <c r="B878" s="599"/>
      <c r="C878" s="599"/>
      <c r="D878" s="599"/>
      <c r="E878" s="599"/>
      <c r="F878" s="599"/>
      <c r="G878" s="599"/>
      <c r="H878" s="599"/>
      <c r="I878" s="127"/>
      <c r="J878" s="600"/>
      <c r="K878" s="600"/>
      <c r="L878" s="600"/>
      <c r="M878" s="600"/>
    </row>
    <row r="879" ht="15.75" customHeight="1">
      <c r="A879" s="599"/>
      <c r="B879" s="599"/>
      <c r="C879" s="599"/>
      <c r="D879" s="599"/>
      <c r="E879" s="599"/>
      <c r="F879" s="599"/>
      <c r="G879" s="599"/>
      <c r="H879" s="599"/>
      <c r="I879" s="127"/>
      <c r="J879" s="600"/>
      <c r="K879" s="600"/>
      <c r="L879" s="600"/>
      <c r="M879" s="600"/>
    </row>
    <row r="880" ht="15.75" customHeight="1">
      <c r="A880" s="599"/>
      <c r="B880" s="599"/>
      <c r="C880" s="599"/>
      <c r="D880" s="599"/>
      <c r="E880" s="599"/>
      <c r="F880" s="599"/>
      <c r="G880" s="599"/>
      <c r="H880" s="599"/>
      <c r="I880" s="127"/>
      <c r="J880" s="600"/>
      <c r="K880" s="600"/>
      <c r="L880" s="600"/>
      <c r="M880" s="600"/>
    </row>
    <row r="881" ht="15.75" customHeight="1">
      <c r="A881" s="599"/>
      <c r="B881" s="599"/>
      <c r="C881" s="599"/>
      <c r="D881" s="599"/>
      <c r="E881" s="599"/>
      <c r="F881" s="599"/>
      <c r="G881" s="599"/>
      <c r="H881" s="599"/>
      <c r="I881" s="127"/>
      <c r="J881" s="600"/>
      <c r="K881" s="600"/>
      <c r="L881" s="600"/>
      <c r="M881" s="600"/>
    </row>
    <row r="882" ht="15.75" customHeight="1">
      <c r="A882" s="599"/>
      <c r="B882" s="599"/>
      <c r="C882" s="599"/>
      <c r="D882" s="599"/>
      <c r="E882" s="599"/>
      <c r="F882" s="599"/>
      <c r="G882" s="599"/>
      <c r="H882" s="599"/>
      <c r="I882" s="127"/>
      <c r="J882" s="600"/>
      <c r="K882" s="600"/>
      <c r="L882" s="600"/>
      <c r="M882" s="600"/>
    </row>
    <row r="883" ht="15.75" customHeight="1">
      <c r="A883" s="599"/>
      <c r="B883" s="599"/>
      <c r="C883" s="599"/>
      <c r="D883" s="599"/>
      <c r="E883" s="599"/>
      <c r="F883" s="599"/>
      <c r="G883" s="599"/>
      <c r="H883" s="599"/>
      <c r="I883" s="127"/>
      <c r="J883" s="600"/>
      <c r="K883" s="600"/>
      <c r="L883" s="600"/>
      <c r="M883" s="600"/>
    </row>
    <row r="884" ht="15.75" customHeight="1">
      <c r="A884" s="599"/>
      <c r="B884" s="599"/>
      <c r="C884" s="599"/>
      <c r="D884" s="599"/>
      <c r="E884" s="599"/>
      <c r="F884" s="599"/>
      <c r="G884" s="599"/>
      <c r="H884" s="599"/>
      <c r="I884" s="127"/>
      <c r="J884" s="600"/>
      <c r="K884" s="600"/>
      <c r="L884" s="600"/>
      <c r="M884" s="600"/>
    </row>
    <row r="885" ht="15.75" customHeight="1">
      <c r="A885" s="599"/>
      <c r="B885" s="599"/>
      <c r="C885" s="599"/>
      <c r="D885" s="599"/>
      <c r="E885" s="599"/>
      <c r="F885" s="599"/>
      <c r="G885" s="599"/>
      <c r="H885" s="599"/>
      <c r="I885" s="127"/>
      <c r="J885" s="600"/>
      <c r="K885" s="600"/>
      <c r="L885" s="600"/>
      <c r="M885" s="600"/>
    </row>
    <row r="886" ht="15.75" customHeight="1">
      <c r="A886" s="599"/>
      <c r="B886" s="599"/>
      <c r="C886" s="599"/>
      <c r="D886" s="599"/>
      <c r="E886" s="599"/>
      <c r="F886" s="599"/>
      <c r="G886" s="599"/>
      <c r="H886" s="599"/>
      <c r="I886" s="127"/>
      <c r="J886" s="600"/>
      <c r="K886" s="600"/>
      <c r="L886" s="600"/>
      <c r="M886" s="600"/>
    </row>
    <row r="887" ht="15.75" customHeight="1">
      <c r="A887" s="599"/>
      <c r="B887" s="599"/>
      <c r="C887" s="599"/>
      <c r="D887" s="599"/>
      <c r="E887" s="599"/>
      <c r="F887" s="599"/>
      <c r="G887" s="599"/>
      <c r="H887" s="599"/>
      <c r="I887" s="127"/>
      <c r="J887" s="600"/>
      <c r="K887" s="600"/>
      <c r="L887" s="600"/>
      <c r="M887" s="600"/>
    </row>
    <row r="888" ht="15.75" customHeight="1">
      <c r="A888" s="599"/>
      <c r="B888" s="599"/>
      <c r="C888" s="599"/>
      <c r="D888" s="599"/>
      <c r="E888" s="599"/>
      <c r="F888" s="599"/>
      <c r="G888" s="599"/>
      <c r="H888" s="599"/>
      <c r="I888" s="127"/>
      <c r="J888" s="600"/>
      <c r="K888" s="600"/>
      <c r="L888" s="600"/>
      <c r="M888" s="600"/>
    </row>
    <row r="889" ht="15.75" customHeight="1">
      <c r="A889" s="599"/>
      <c r="B889" s="599"/>
      <c r="C889" s="599"/>
      <c r="D889" s="599"/>
      <c r="E889" s="599"/>
      <c r="F889" s="599"/>
      <c r="G889" s="599"/>
      <c r="H889" s="599"/>
      <c r="I889" s="127"/>
      <c r="J889" s="600"/>
      <c r="K889" s="600"/>
      <c r="L889" s="600"/>
      <c r="M889" s="600"/>
    </row>
    <row r="890" ht="15.75" customHeight="1">
      <c r="A890" s="599"/>
      <c r="B890" s="599"/>
      <c r="C890" s="599"/>
      <c r="D890" s="599"/>
      <c r="E890" s="599"/>
      <c r="F890" s="599"/>
      <c r="G890" s="599"/>
      <c r="H890" s="599"/>
      <c r="I890" s="127"/>
      <c r="J890" s="600"/>
      <c r="K890" s="600"/>
      <c r="L890" s="600"/>
      <c r="M890" s="600"/>
    </row>
    <row r="891" ht="15.75" customHeight="1">
      <c r="A891" s="599"/>
      <c r="B891" s="599"/>
      <c r="C891" s="599"/>
      <c r="D891" s="599"/>
      <c r="E891" s="599"/>
      <c r="F891" s="599"/>
      <c r="G891" s="599"/>
      <c r="H891" s="599"/>
      <c r="I891" s="127"/>
      <c r="J891" s="600"/>
      <c r="K891" s="600"/>
      <c r="L891" s="600"/>
      <c r="M891" s="600"/>
    </row>
    <row r="892" ht="15.75" customHeight="1">
      <c r="A892" s="599"/>
      <c r="B892" s="599"/>
      <c r="C892" s="599"/>
      <c r="D892" s="599"/>
      <c r="E892" s="599"/>
      <c r="F892" s="599"/>
      <c r="G892" s="599"/>
      <c r="H892" s="599"/>
      <c r="I892" s="127"/>
      <c r="J892" s="600"/>
      <c r="K892" s="600"/>
      <c r="L892" s="600"/>
      <c r="M892" s="600"/>
    </row>
    <row r="893" ht="15.75" customHeight="1">
      <c r="A893" s="599"/>
      <c r="B893" s="599"/>
      <c r="C893" s="599"/>
      <c r="D893" s="599"/>
      <c r="E893" s="599"/>
      <c r="F893" s="599"/>
      <c r="G893" s="599"/>
      <c r="H893" s="599"/>
      <c r="I893" s="127"/>
      <c r="J893" s="600"/>
      <c r="K893" s="600"/>
      <c r="L893" s="600"/>
      <c r="M893" s="600"/>
    </row>
    <row r="894" ht="15.75" customHeight="1">
      <c r="A894" s="599"/>
      <c r="B894" s="599"/>
      <c r="C894" s="599"/>
      <c r="D894" s="599"/>
      <c r="E894" s="599"/>
      <c r="F894" s="599"/>
      <c r="G894" s="599"/>
      <c r="H894" s="599"/>
      <c r="I894" s="127"/>
      <c r="J894" s="600"/>
      <c r="K894" s="600"/>
      <c r="L894" s="600"/>
      <c r="M894" s="600"/>
    </row>
    <row r="895" ht="15.75" customHeight="1">
      <c r="A895" s="599"/>
      <c r="B895" s="599"/>
      <c r="C895" s="599"/>
      <c r="D895" s="599"/>
      <c r="E895" s="599"/>
      <c r="F895" s="599"/>
      <c r="G895" s="599"/>
      <c r="H895" s="599"/>
      <c r="I895" s="127"/>
      <c r="J895" s="600"/>
      <c r="K895" s="600"/>
      <c r="L895" s="600"/>
      <c r="M895" s="600"/>
    </row>
    <row r="896" ht="15.75" customHeight="1">
      <c r="A896" s="599"/>
      <c r="B896" s="599"/>
      <c r="C896" s="599"/>
      <c r="D896" s="599"/>
      <c r="E896" s="599"/>
      <c r="F896" s="599"/>
      <c r="G896" s="599"/>
      <c r="H896" s="599"/>
      <c r="I896" s="127"/>
      <c r="J896" s="600"/>
      <c r="K896" s="600"/>
      <c r="L896" s="600"/>
      <c r="M896" s="600"/>
    </row>
    <row r="897" ht="15.75" customHeight="1">
      <c r="A897" s="599"/>
      <c r="B897" s="599"/>
      <c r="C897" s="599"/>
      <c r="D897" s="599"/>
      <c r="E897" s="599"/>
      <c r="F897" s="599"/>
      <c r="G897" s="599"/>
      <c r="H897" s="599"/>
      <c r="I897" s="127"/>
      <c r="J897" s="600"/>
      <c r="K897" s="600"/>
      <c r="L897" s="600"/>
      <c r="M897" s="600"/>
    </row>
    <row r="898" ht="15.75" customHeight="1">
      <c r="A898" s="599"/>
      <c r="B898" s="599"/>
      <c r="C898" s="599"/>
      <c r="D898" s="599"/>
      <c r="E898" s="599"/>
      <c r="F898" s="599"/>
      <c r="G898" s="599"/>
      <c r="H898" s="599"/>
      <c r="I898" s="127"/>
      <c r="J898" s="600"/>
      <c r="K898" s="600"/>
      <c r="L898" s="600"/>
      <c r="M898" s="600"/>
    </row>
    <row r="899" ht="15.75" customHeight="1">
      <c r="A899" s="599"/>
      <c r="B899" s="599"/>
      <c r="C899" s="599"/>
      <c r="D899" s="599"/>
      <c r="E899" s="599"/>
      <c r="F899" s="599"/>
      <c r="G899" s="599"/>
      <c r="H899" s="599"/>
      <c r="I899" s="127"/>
      <c r="J899" s="600"/>
      <c r="K899" s="600"/>
      <c r="L899" s="600"/>
      <c r="M899" s="600"/>
    </row>
    <row r="900" ht="15.75" customHeight="1">
      <c r="A900" s="599"/>
      <c r="B900" s="599"/>
      <c r="C900" s="599"/>
      <c r="D900" s="599"/>
      <c r="E900" s="599"/>
      <c r="F900" s="599"/>
      <c r="G900" s="599"/>
      <c r="H900" s="599"/>
      <c r="I900" s="127"/>
      <c r="J900" s="600"/>
      <c r="K900" s="600"/>
      <c r="L900" s="600"/>
      <c r="M900" s="600"/>
    </row>
    <row r="901" ht="15.75" customHeight="1">
      <c r="A901" s="599"/>
      <c r="B901" s="599"/>
      <c r="C901" s="599"/>
      <c r="D901" s="599"/>
      <c r="E901" s="599"/>
      <c r="F901" s="599"/>
      <c r="G901" s="599"/>
      <c r="H901" s="599"/>
      <c r="I901" s="127"/>
      <c r="J901" s="600"/>
      <c r="K901" s="600"/>
      <c r="L901" s="600"/>
      <c r="M901" s="600"/>
    </row>
    <row r="902" ht="15.75" customHeight="1">
      <c r="A902" s="599"/>
      <c r="B902" s="599"/>
      <c r="C902" s="599"/>
      <c r="D902" s="599"/>
      <c r="E902" s="599"/>
      <c r="F902" s="599"/>
      <c r="G902" s="599"/>
      <c r="H902" s="599"/>
      <c r="I902" s="127"/>
      <c r="J902" s="600"/>
      <c r="K902" s="600"/>
      <c r="L902" s="600"/>
      <c r="M902" s="600"/>
    </row>
    <row r="903" ht="15.75" customHeight="1">
      <c r="A903" s="599"/>
      <c r="B903" s="599"/>
      <c r="C903" s="599"/>
      <c r="D903" s="599"/>
      <c r="E903" s="599"/>
      <c r="F903" s="599"/>
      <c r="G903" s="599"/>
      <c r="H903" s="599"/>
      <c r="I903" s="127"/>
      <c r="J903" s="600"/>
      <c r="K903" s="600"/>
      <c r="L903" s="600"/>
      <c r="M903" s="600"/>
    </row>
    <row r="904" ht="15.75" customHeight="1">
      <c r="A904" s="599"/>
      <c r="B904" s="599"/>
      <c r="C904" s="599"/>
      <c r="D904" s="599"/>
      <c r="E904" s="599"/>
      <c r="F904" s="599"/>
      <c r="G904" s="599"/>
      <c r="H904" s="599"/>
      <c r="I904" s="127"/>
      <c r="J904" s="600"/>
      <c r="K904" s="600"/>
      <c r="L904" s="600"/>
      <c r="M904" s="600"/>
    </row>
    <row r="905" ht="15.75" customHeight="1">
      <c r="A905" s="599"/>
      <c r="B905" s="599"/>
      <c r="C905" s="599"/>
      <c r="D905" s="599"/>
      <c r="E905" s="599"/>
      <c r="F905" s="599"/>
      <c r="G905" s="599"/>
      <c r="H905" s="599"/>
      <c r="I905" s="127"/>
      <c r="J905" s="600"/>
      <c r="K905" s="600"/>
      <c r="L905" s="600"/>
      <c r="M905" s="600"/>
    </row>
    <row r="906" ht="15.75" customHeight="1">
      <c r="A906" s="599"/>
      <c r="B906" s="599"/>
      <c r="C906" s="599"/>
      <c r="D906" s="599"/>
      <c r="E906" s="599"/>
      <c r="F906" s="599"/>
      <c r="G906" s="599"/>
      <c r="H906" s="599"/>
      <c r="I906" s="127"/>
      <c r="J906" s="600"/>
      <c r="K906" s="600"/>
      <c r="L906" s="600"/>
      <c r="M906" s="600"/>
    </row>
    <row r="907" ht="15.75" customHeight="1">
      <c r="A907" s="599"/>
      <c r="B907" s="599"/>
      <c r="C907" s="599"/>
      <c r="D907" s="599"/>
      <c r="E907" s="599"/>
      <c r="F907" s="599"/>
      <c r="G907" s="599"/>
      <c r="H907" s="599"/>
      <c r="I907" s="127"/>
      <c r="J907" s="600"/>
      <c r="K907" s="600"/>
      <c r="L907" s="600"/>
      <c r="M907" s="600"/>
    </row>
    <row r="908" ht="15.75" customHeight="1">
      <c r="A908" s="599"/>
      <c r="B908" s="599"/>
      <c r="C908" s="599"/>
      <c r="D908" s="599"/>
      <c r="E908" s="599"/>
      <c r="F908" s="599"/>
      <c r="G908" s="599"/>
      <c r="H908" s="599"/>
      <c r="I908" s="127"/>
      <c r="J908" s="600"/>
      <c r="K908" s="600"/>
      <c r="L908" s="600"/>
      <c r="M908" s="600"/>
    </row>
    <row r="909" ht="15.75" customHeight="1">
      <c r="A909" s="599"/>
      <c r="B909" s="599"/>
      <c r="C909" s="599"/>
      <c r="D909" s="599"/>
      <c r="E909" s="599"/>
      <c r="F909" s="599"/>
      <c r="G909" s="599"/>
      <c r="H909" s="599"/>
      <c r="I909" s="127"/>
      <c r="J909" s="600"/>
      <c r="K909" s="600"/>
      <c r="L909" s="600"/>
      <c r="M909" s="600"/>
    </row>
    <row r="910" ht="15.75" customHeight="1">
      <c r="A910" s="599"/>
      <c r="B910" s="599"/>
      <c r="C910" s="599"/>
      <c r="D910" s="599"/>
      <c r="E910" s="599"/>
      <c r="F910" s="599"/>
      <c r="G910" s="599"/>
      <c r="H910" s="599"/>
      <c r="I910" s="127"/>
      <c r="J910" s="600"/>
      <c r="K910" s="600"/>
      <c r="L910" s="600"/>
      <c r="M910" s="600"/>
    </row>
    <row r="911" ht="15.75" customHeight="1">
      <c r="J911" s="600"/>
      <c r="K911" s="600"/>
      <c r="L911" s="600"/>
      <c r="M911" s="600"/>
    </row>
  </sheetData>
  <autoFilter ref="$A$1:$I$35"/>
  <mergeCells count="13">
    <mergeCell ref="M30:R30"/>
    <mergeCell ref="M39:R39"/>
    <mergeCell ref="M60:R60"/>
    <mergeCell ref="O660:Q660"/>
    <mergeCell ref="O661:P661"/>
    <mergeCell ref="O662:P662"/>
    <mergeCell ref="M1:M2"/>
    <mergeCell ref="N1:N2"/>
    <mergeCell ref="O1:O2"/>
    <mergeCell ref="P1:P2"/>
    <mergeCell ref="Q1:Q2"/>
    <mergeCell ref="R1:R2"/>
    <mergeCell ref="M17:R17"/>
  </mergeCells>
  <printOptions/>
  <pageMargins bottom="0.75" footer="0.0" header="0.0" left="0.7" right="0.7" top="0.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3.0"/>
    <col customWidth="1" min="3" max="3" width="28.43"/>
    <col customWidth="1" min="4" max="4" width="15.43"/>
    <col customWidth="1" min="5" max="5" width="18.86"/>
    <col customWidth="1" min="6" max="6" width="11.0"/>
    <col customWidth="1" min="7" max="7" width="13.29"/>
    <col customWidth="1" min="8" max="8" width="66.71"/>
    <col customWidth="1" min="9" max="9" width="57.0"/>
    <col customWidth="1" min="10" max="10" width="48.0"/>
    <col customWidth="1" min="11" max="15" width="28.43"/>
    <col customWidth="1" min="16" max="16" width="35.57"/>
    <col customWidth="1" min="17" max="17" width="31.0"/>
    <col customWidth="1" min="19" max="19" width="21.86"/>
    <col customWidth="1" min="21" max="21" width="42.57"/>
    <col customWidth="1" min="22" max="24" width="24.57"/>
    <col customWidth="1" min="25" max="25" width="48.0"/>
    <col customWidth="1" min="26" max="28" width="24.57"/>
    <col customWidth="1" min="29" max="29" width="57.86"/>
    <col customWidth="1" min="30" max="30" width="33.43"/>
    <col customWidth="1" min="31" max="31" width="27.14"/>
    <col customWidth="1" min="32" max="40" width="14.0"/>
  </cols>
  <sheetData>
    <row r="1">
      <c r="A1" s="1002" t="s">
        <v>0</v>
      </c>
      <c r="B1" s="1003" t="s">
        <v>1</v>
      </c>
      <c r="C1" s="1003"/>
      <c r="D1" s="1003" t="s">
        <v>2</v>
      </c>
      <c r="E1" s="1004" t="s">
        <v>3</v>
      </c>
      <c r="F1" s="1003" t="s">
        <v>4</v>
      </c>
      <c r="G1" s="1005" t="s">
        <v>5164</v>
      </c>
      <c r="H1" s="1006"/>
      <c r="I1" s="1006"/>
      <c r="J1" s="1006"/>
      <c r="K1" s="1006"/>
      <c r="L1" s="1006"/>
      <c r="M1" s="1006"/>
      <c r="N1" s="1006"/>
      <c r="O1" s="1007" t="s">
        <v>0</v>
      </c>
      <c r="P1" s="1008" t="s">
        <v>1</v>
      </c>
      <c r="Q1" s="1007"/>
      <c r="R1" s="9" t="s">
        <v>5088</v>
      </c>
      <c r="S1" s="1009" t="s">
        <v>12115</v>
      </c>
      <c r="T1" s="9" t="s">
        <v>12116</v>
      </c>
      <c r="U1" s="1010" t="s">
        <v>12117</v>
      </c>
      <c r="V1" s="1007" t="s">
        <v>12118</v>
      </c>
      <c r="W1" s="1007" t="s">
        <v>5092</v>
      </c>
      <c r="X1" s="1007" t="s">
        <v>12119</v>
      </c>
      <c r="Y1" s="1007" t="s">
        <v>5094</v>
      </c>
      <c r="Z1" s="1007" t="s">
        <v>12120</v>
      </c>
      <c r="AA1" s="1007" t="s">
        <v>18</v>
      </c>
      <c r="AB1" s="1007" t="s">
        <v>12121</v>
      </c>
      <c r="AC1" s="1007" t="s">
        <v>1966</v>
      </c>
      <c r="AD1" s="1011" t="s">
        <v>107</v>
      </c>
      <c r="AE1" s="1007" t="s">
        <v>12122</v>
      </c>
      <c r="AF1" s="9" t="s">
        <v>23</v>
      </c>
    </row>
    <row r="2">
      <c r="A2" s="1012">
        <v>1.05244891E8</v>
      </c>
      <c r="B2" s="1013" t="s">
        <v>12123</v>
      </c>
      <c r="C2" s="1013" t="s">
        <v>224</v>
      </c>
      <c r="D2" s="1013" t="s">
        <v>33</v>
      </c>
      <c r="E2" s="1014">
        <v>2.0</v>
      </c>
      <c r="F2" s="1013">
        <v>10.0</v>
      </c>
      <c r="G2" s="1015">
        <v>47855.0</v>
      </c>
      <c r="H2" s="1016" t="s">
        <v>12124</v>
      </c>
      <c r="I2" s="1017"/>
      <c r="J2" s="1017"/>
      <c r="K2" s="1017"/>
      <c r="L2" s="1017"/>
      <c r="M2" s="1017"/>
      <c r="N2" s="1017"/>
      <c r="O2" s="1018" t="s">
        <v>12125</v>
      </c>
      <c r="P2" s="1018" t="s">
        <v>12125</v>
      </c>
      <c r="Q2" s="81" t="s">
        <v>7325</v>
      </c>
      <c r="S2" s="1019">
        <v>1.0</v>
      </c>
      <c r="U2" s="1018" t="s">
        <v>12125</v>
      </c>
      <c r="V2" s="1018" t="s">
        <v>12125</v>
      </c>
      <c r="W2" s="1018"/>
      <c r="X2" s="1018" t="s">
        <v>12126</v>
      </c>
      <c r="Y2" s="1018"/>
      <c r="Z2" s="1018"/>
      <c r="AA2" s="1018"/>
      <c r="AB2" s="1018"/>
      <c r="AC2" s="1018" t="s">
        <v>12125</v>
      </c>
      <c r="AD2" s="1020" t="s">
        <v>107</v>
      </c>
      <c r="AE2" s="1018"/>
    </row>
    <row r="3">
      <c r="A3" s="1021">
        <v>7.04074277E8</v>
      </c>
      <c r="B3" s="1022" t="s">
        <v>12127</v>
      </c>
      <c r="C3" s="1022" t="s">
        <v>3976</v>
      </c>
      <c r="D3" s="1022" t="s">
        <v>33</v>
      </c>
      <c r="E3" s="1023">
        <v>6.0</v>
      </c>
      <c r="F3" s="1022">
        <v>10.0</v>
      </c>
      <c r="G3" s="1024">
        <v>48221.0</v>
      </c>
      <c r="H3" s="9"/>
      <c r="I3" s="9"/>
      <c r="J3" s="9"/>
      <c r="K3" s="9"/>
      <c r="L3" s="9"/>
      <c r="M3" s="9"/>
      <c r="N3" s="9"/>
      <c r="O3" s="81">
        <v>1.05244891E8</v>
      </c>
      <c r="P3" s="1018" t="s">
        <v>12128</v>
      </c>
      <c r="Q3" s="81" t="s">
        <v>775</v>
      </c>
      <c r="S3" s="1019">
        <v>2.0</v>
      </c>
      <c r="U3" s="1025">
        <v>48030.0</v>
      </c>
      <c r="V3" s="81" t="s">
        <v>1422</v>
      </c>
      <c r="W3" s="81"/>
      <c r="X3" s="1018" t="s">
        <v>12126</v>
      </c>
      <c r="Y3" s="1018"/>
      <c r="Z3" s="1018"/>
      <c r="AA3" s="1018"/>
      <c r="AB3" s="1018"/>
      <c r="AC3" s="81"/>
      <c r="AD3" s="1025"/>
      <c r="AE3" s="81"/>
    </row>
    <row r="4">
      <c r="A4" s="81">
        <v>1.03061685E8</v>
      </c>
      <c r="B4" s="1018" t="s">
        <v>12129</v>
      </c>
      <c r="C4" s="81" t="s">
        <v>12130</v>
      </c>
      <c r="D4" s="1022" t="s">
        <v>33</v>
      </c>
      <c r="E4" s="1019">
        <v>5.0</v>
      </c>
      <c r="G4" s="99" t="s">
        <v>12131</v>
      </c>
      <c r="H4" s="1026" t="s">
        <v>12132</v>
      </c>
      <c r="J4" s="81"/>
      <c r="K4" s="1018"/>
      <c r="L4" s="81"/>
      <c r="N4" s="1019"/>
      <c r="O4" s="81" t="s">
        <v>12130</v>
      </c>
      <c r="Q4" s="1019">
        <v>5.0</v>
      </c>
      <c r="S4" s="81">
        <v>1.03061685E8</v>
      </c>
      <c r="T4" s="1018" t="s">
        <v>12129</v>
      </c>
      <c r="U4" s="81" t="s">
        <v>12130</v>
      </c>
      <c r="W4" s="1019">
        <v>5.0</v>
      </c>
      <c r="Y4" s="81">
        <v>1.03061685E8</v>
      </c>
      <c r="Z4" s="1018" t="s">
        <v>12129</v>
      </c>
      <c r="AA4" s="81" t="s">
        <v>12130</v>
      </c>
      <c r="AC4" s="1019">
        <v>5.0</v>
      </c>
      <c r="AE4" s="81">
        <v>1.03061685E8</v>
      </c>
      <c r="AF4" s="1018" t="s">
        <v>12129</v>
      </c>
      <c r="AG4" s="81" t="s">
        <v>12130</v>
      </c>
      <c r="AI4" s="1019">
        <v>5.0</v>
      </c>
    </row>
    <row r="5">
      <c r="A5" s="1012">
        <v>1.04499843E8</v>
      </c>
      <c r="B5" s="1013" t="s">
        <v>12133</v>
      </c>
      <c r="C5" s="1013" t="s">
        <v>224</v>
      </c>
      <c r="D5" s="1013" t="s">
        <v>33</v>
      </c>
      <c r="E5" s="1014">
        <v>8.0</v>
      </c>
      <c r="F5" s="1013">
        <v>11.0</v>
      </c>
      <c r="G5" s="1015">
        <v>47852.0</v>
      </c>
      <c r="H5" s="127"/>
      <c r="I5" s="127"/>
      <c r="J5" s="127"/>
      <c r="K5" s="127"/>
      <c r="L5" s="127"/>
      <c r="M5" s="127"/>
      <c r="N5" s="127"/>
      <c r="O5" s="1027" t="s">
        <v>12134</v>
      </c>
      <c r="P5" s="1028" t="s">
        <v>12134</v>
      </c>
      <c r="Q5" s="81" t="s">
        <v>12135</v>
      </c>
      <c r="R5" s="898" t="s">
        <v>12136</v>
      </c>
      <c r="S5" s="1019">
        <v>3.0</v>
      </c>
      <c r="T5" s="898" t="s">
        <v>12136</v>
      </c>
      <c r="U5" s="1028" t="s">
        <v>12134</v>
      </c>
      <c r="V5" s="81" t="s">
        <v>1422</v>
      </c>
      <c r="W5" s="9" t="s">
        <v>12137</v>
      </c>
      <c r="X5" s="1018" t="s">
        <v>12126</v>
      </c>
      <c r="Y5" s="1017" t="s">
        <v>12136</v>
      </c>
      <c r="Z5" s="898" t="s">
        <v>12136</v>
      </c>
      <c r="AA5" s="1017"/>
      <c r="AB5" s="1017" t="s">
        <v>12138</v>
      </c>
      <c r="AC5" s="1028" t="s">
        <v>12134</v>
      </c>
      <c r="AD5" s="1028" t="s">
        <v>12134</v>
      </c>
      <c r="AE5" s="897" t="s">
        <v>12136</v>
      </c>
      <c r="AG5" s="898" t="s">
        <v>12136</v>
      </c>
    </row>
    <row r="6">
      <c r="A6" s="1029">
        <v>1.04293691E8</v>
      </c>
      <c r="B6" s="1030" t="s">
        <v>12139</v>
      </c>
      <c r="C6" s="1031" t="s">
        <v>775</v>
      </c>
      <c r="D6" s="702"/>
      <c r="E6" s="1032">
        <v>10.0</v>
      </c>
      <c r="F6" s="702"/>
      <c r="G6" s="1033">
        <v>48030.0</v>
      </c>
      <c r="H6" s="9" t="s">
        <v>12140</v>
      </c>
      <c r="I6" s="9"/>
      <c r="J6" s="9"/>
      <c r="K6" s="9"/>
      <c r="L6" s="9"/>
      <c r="M6" s="9"/>
      <c r="N6" s="9"/>
      <c r="O6" s="81"/>
      <c r="P6" s="1017"/>
      <c r="Q6" s="81"/>
      <c r="S6" s="1019"/>
      <c r="U6" s="1034"/>
      <c r="V6" s="81"/>
      <c r="W6" s="9"/>
      <c r="X6" s="1018"/>
      <c r="Y6" s="1017"/>
      <c r="Z6" s="1017"/>
      <c r="AA6" s="1017"/>
      <c r="AB6" s="1017"/>
      <c r="AC6" s="9"/>
      <c r="AD6" s="1035"/>
      <c r="AE6" s="9"/>
    </row>
    <row r="7">
      <c r="A7" s="1012">
        <v>1.04054978E8</v>
      </c>
      <c r="B7" s="1013" t="s">
        <v>12141</v>
      </c>
      <c r="C7" s="1013" t="s">
        <v>224</v>
      </c>
      <c r="D7" s="1013" t="s">
        <v>33</v>
      </c>
      <c r="E7" s="1014">
        <v>11.0</v>
      </c>
      <c r="F7" s="1013">
        <v>10.0</v>
      </c>
      <c r="G7" s="1015">
        <v>47884.0</v>
      </c>
      <c r="H7" s="9"/>
      <c r="I7" s="9"/>
      <c r="J7" s="9"/>
      <c r="K7" s="9"/>
      <c r="L7" s="9"/>
      <c r="M7" s="9"/>
      <c r="N7" s="9"/>
      <c r="O7" s="81" t="s">
        <v>12142</v>
      </c>
      <c r="P7" s="1018" t="s">
        <v>12143</v>
      </c>
      <c r="Q7" s="81" t="s">
        <v>12144</v>
      </c>
      <c r="S7" s="1019">
        <v>4.0</v>
      </c>
      <c r="U7" s="1036">
        <v>48030.0</v>
      </c>
      <c r="V7" s="81" t="s">
        <v>1422</v>
      </c>
      <c r="W7" s="81"/>
      <c r="X7" s="1018" t="s">
        <v>12126</v>
      </c>
      <c r="Y7" s="1018"/>
      <c r="Z7" s="1018"/>
      <c r="AA7" s="1018"/>
      <c r="AB7" s="1018"/>
      <c r="AC7" s="81"/>
      <c r="AD7" s="1037" t="s">
        <v>107</v>
      </c>
      <c r="AE7" s="81"/>
    </row>
    <row r="8">
      <c r="A8" s="1021">
        <v>1.02691623E8</v>
      </c>
      <c r="B8" s="1022" t="s">
        <v>12145</v>
      </c>
      <c r="C8" s="1022" t="s">
        <v>224</v>
      </c>
      <c r="D8" s="1022" t="s">
        <v>33</v>
      </c>
      <c r="E8" s="1023">
        <v>13.0</v>
      </c>
      <c r="F8" s="1022">
        <v>11.0</v>
      </c>
      <c r="G8" s="1024">
        <v>47615.0</v>
      </c>
      <c r="H8" s="9"/>
      <c r="I8" s="9"/>
      <c r="J8" s="9"/>
      <c r="K8" s="9"/>
      <c r="L8" s="9"/>
      <c r="M8" s="9"/>
      <c r="N8" s="9"/>
      <c r="R8" s="81">
        <v>1.03061685E8</v>
      </c>
      <c r="S8" s="1018" t="s">
        <v>12129</v>
      </c>
      <c r="T8" s="81" t="s">
        <v>12130</v>
      </c>
      <c r="V8" s="1019">
        <v>5.0</v>
      </c>
      <c r="X8" s="1018" t="s">
        <v>12126</v>
      </c>
      <c r="Y8" s="1018"/>
      <c r="Z8" s="1018"/>
      <c r="AA8" s="1018"/>
      <c r="AB8" s="1018"/>
      <c r="AC8" s="81"/>
      <c r="AD8" s="1037" t="s">
        <v>107</v>
      </c>
      <c r="AE8" s="1038"/>
    </row>
    <row r="9">
      <c r="A9" s="1012">
        <v>1.02191467E8</v>
      </c>
      <c r="B9" s="1013" t="s">
        <v>12146</v>
      </c>
      <c r="C9" s="1013" t="s">
        <v>3976</v>
      </c>
      <c r="D9" s="1013" t="s">
        <v>33</v>
      </c>
      <c r="E9" s="1014">
        <v>17.0</v>
      </c>
      <c r="F9" s="1013">
        <v>11.0</v>
      </c>
      <c r="G9" s="1015">
        <v>45660.0</v>
      </c>
      <c r="H9" s="9"/>
      <c r="I9" s="9"/>
      <c r="J9" s="9"/>
      <c r="K9" s="9"/>
      <c r="L9" s="9"/>
      <c r="M9" s="9"/>
      <c r="N9" s="9"/>
      <c r="O9" s="81">
        <v>7.04074277E8</v>
      </c>
      <c r="P9" s="1018" t="s">
        <v>12147</v>
      </c>
      <c r="Q9" s="81" t="s">
        <v>12148</v>
      </c>
      <c r="S9" s="1019">
        <v>6.0</v>
      </c>
      <c r="U9" s="1037" t="s">
        <v>12149</v>
      </c>
      <c r="V9" s="81" t="s">
        <v>1422</v>
      </c>
      <c r="W9" s="81"/>
      <c r="X9" s="1018" t="s">
        <v>12126</v>
      </c>
      <c r="Y9" s="1018"/>
      <c r="Z9" s="1018"/>
      <c r="AA9" s="1018"/>
      <c r="AB9" s="1018"/>
      <c r="AC9" s="81"/>
      <c r="AD9" s="1037" t="s">
        <v>107</v>
      </c>
      <c r="AE9" s="81"/>
    </row>
    <row r="10">
      <c r="A10" s="1012">
        <v>1.01387173E8</v>
      </c>
      <c r="B10" s="1013" t="s">
        <v>12150</v>
      </c>
      <c r="C10" s="1013" t="s">
        <v>1603</v>
      </c>
      <c r="D10" s="1013" t="s">
        <v>62</v>
      </c>
      <c r="E10" s="1014">
        <v>18.0</v>
      </c>
      <c r="F10" s="1013">
        <v>11.0</v>
      </c>
      <c r="G10" s="1015">
        <v>47615.0</v>
      </c>
      <c r="H10" s="9"/>
      <c r="I10" s="9"/>
      <c r="J10" s="9"/>
      <c r="K10" s="9"/>
      <c r="L10" s="9"/>
      <c r="M10" s="9"/>
      <c r="N10" s="9"/>
      <c r="O10" s="81">
        <v>1.04088E8</v>
      </c>
      <c r="P10" s="1018" t="s">
        <v>12151</v>
      </c>
      <c r="Q10" s="81" t="s">
        <v>12152</v>
      </c>
      <c r="S10" s="1019">
        <v>7.0</v>
      </c>
      <c r="U10" s="1025">
        <v>42746.0</v>
      </c>
      <c r="V10" s="81" t="s">
        <v>1422</v>
      </c>
      <c r="W10" s="81"/>
      <c r="X10" s="1018" t="s">
        <v>12126</v>
      </c>
      <c r="Y10" s="1018"/>
      <c r="Z10" s="1018"/>
      <c r="AA10" s="1018"/>
      <c r="AB10" s="1018"/>
      <c r="AC10" s="81"/>
      <c r="AD10" s="1025" t="s">
        <v>41</v>
      </c>
      <c r="AE10" s="81"/>
    </row>
    <row r="11">
      <c r="A11" s="1021">
        <v>1.03844346E8</v>
      </c>
      <c r="B11" s="1022" t="s">
        <v>12153</v>
      </c>
      <c r="C11" s="1022" t="s">
        <v>224</v>
      </c>
      <c r="D11" s="1022" t="s">
        <v>33</v>
      </c>
      <c r="E11" s="1023">
        <v>25.0</v>
      </c>
      <c r="F11" s="1022">
        <v>11.0</v>
      </c>
      <c r="G11" s="1024">
        <v>47884.0</v>
      </c>
      <c r="H11" s="9"/>
      <c r="I11" s="9"/>
      <c r="J11" s="9"/>
      <c r="K11" s="9"/>
      <c r="L11" s="9"/>
      <c r="M11" s="9"/>
      <c r="N11" s="9"/>
      <c r="O11" s="81">
        <v>1.04499843E8</v>
      </c>
      <c r="P11" s="1018" t="s">
        <v>12154</v>
      </c>
      <c r="Q11" s="81" t="s">
        <v>166</v>
      </c>
      <c r="S11" s="1019">
        <v>8.0</v>
      </c>
      <c r="U11" s="1025">
        <v>47939.0</v>
      </c>
      <c r="V11" s="81" t="s">
        <v>1422</v>
      </c>
      <c r="W11" s="81"/>
      <c r="X11" s="1018" t="s">
        <v>12126</v>
      </c>
      <c r="Y11" s="1018"/>
      <c r="Z11" s="1018"/>
      <c r="AA11" s="1018"/>
      <c r="AB11" s="1018"/>
      <c r="AC11" s="81"/>
      <c r="AD11" s="1037" t="s">
        <v>107</v>
      </c>
      <c r="AE11" s="81"/>
    </row>
    <row r="12">
      <c r="A12" s="1012">
        <v>1.726206749E9</v>
      </c>
      <c r="B12" s="1013" t="s">
        <v>12155</v>
      </c>
      <c r="C12" s="1013" t="s">
        <v>224</v>
      </c>
      <c r="D12" s="1013" t="s">
        <v>688</v>
      </c>
      <c r="E12" s="1014">
        <v>27.0</v>
      </c>
      <c r="F12" s="1013">
        <v>11.0</v>
      </c>
      <c r="G12" s="1015">
        <v>46266.0</v>
      </c>
      <c r="H12" s="9" t="s">
        <v>12156</v>
      </c>
      <c r="I12" s="9"/>
      <c r="J12" s="9"/>
      <c r="K12" s="9"/>
      <c r="L12" s="9"/>
      <c r="M12" s="9"/>
      <c r="N12" s="9"/>
      <c r="O12" s="81"/>
      <c r="P12" s="1018"/>
      <c r="Q12" s="81"/>
      <c r="S12" s="1019"/>
      <c r="U12" s="1037"/>
      <c r="V12" s="81"/>
      <c r="W12" s="81"/>
      <c r="X12" s="1018"/>
      <c r="Y12" s="1018"/>
      <c r="Z12" s="1018"/>
      <c r="AA12" s="1018"/>
      <c r="AB12" s="1018"/>
      <c r="AC12" s="81"/>
      <c r="AD12" s="1037"/>
      <c r="AE12" s="81"/>
    </row>
    <row r="13">
      <c r="A13" s="1012">
        <v>1.05976054E8</v>
      </c>
      <c r="B13" s="1013" t="s">
        <v>12157</v>
      </c>
      <c r="C13" s="1013" t="s">
        <v>1603</v>
      </c>
      <c r="D13" s="1013" t="s">
        <v>33</v>
      </c>
      <c r="E13" s="1014">
        <v>28.0</v>
      </c>
      <c r="F13" s="1013">
        <v>8.0</v>
      </c>
      <c r="G13" s="1015">
        <v>48588.0</v>
      </c>
      <c r="H13" s="9"/>
      <c r="I13" s="9"/>
      <c r="J13" s="9"/>
      <c r="K13" s="9"/>
      <c r="L13" s="9"/>
      <c r="M13" s="9"/>
      <c r="N13" s="9"/>
      <c r="O13" s="81" t="s">
        <v>12158</v>
      </c>
      <c r="P13" s="1018" t="s">
        <v>12159</v>
      </c>
      <c r="Q13" s="81" t="s">
        <v>12160</v>
      </c>
      <c r="S13" s="1019">
        <v>9.0</v>
      </c>
      <c r="U13" s="1037" t="s">
        <v>1660</v>
      </c>
      <c r="V13" s="81" t="s">
        <v>12161</v>
      </c>
      <c r="W13" s="81"/>
      <c r="X13" s="1018" t="s">
        <v>12126</v>
      </c>
      <c r="Y13" s="1018"/>
      <c r="Z13" s="1018"/>
      <c r="AA13" s="1018"/>
      <c r="AB13" s="1018"/>
      <c r="AC13" s="81"/>
      <c r="AD13" s="1037" t="s">
        <v>1660</v>
      </c>
      <c r="AE13" s="81"/>
    </row>
    <row r="14">
      <c r="A14" s="1039">
        <v>1.104730237E9</v>
      </c>
      <c r="B14" s="1040" t="s">
        <v>12162</v>
      </c>
      <c r="C14" s="1040" t="s">
        <v>1603</v>
      </c>
      <c r="D14" s="1040" t="s">
        <v>12163</v>
      </c>
      <c r="E14" s="1041">
        <v>29.0</v>
      </c>
      <c r="F14" s="1040" t="s">
        <v>9879</v>
      </c>
      <c r="G14" s="1042">
        <v>49311.0</v>
      </c>
      <c r="H14" s="9"/>
      <c r="I14" s="9"/>
      <c r="J14" s="9"/>
      <c r="K14" s="9"/>
      <c r="L14" s="9"/>
      <c r="M14" s="9"/>
      <c r="N14" s="9"/>
      <c r="O14" s="81">
        <v>1.04293691E8</v>
      </c>
      <c r="P14" s="1018" t="s">
        <v>12139</v>
      </c>
      <c r="Q14" s="81" t="s">
        <v>775</v>
      </c>
      <c r="S14" s="1019">
        <v>10.0</v>
      </c>
      <c r="U14" s="1043">
        <v>48030.0</v>
      </c>
      <c r="V14" s="81" t="s">
        <v>1422</v>
      </c>
      <c r="W14" s="81"/>
      <c r="X14" s="1018" t="s">
        <v>12126</v>
      </c>
      <c r="Y14" s="1018"/>
      <c r="Z14" s="1018"/>
      <c r="AA14" s="1018"/>
      <c r="AB14" s="1018"/>
      <c r="AC14" s="81"/>
      <c r="AD14" s="1037" t="s">
        <v>41</v>
      </c>
      <c r="AE14" s="81"/>
    </row>
    <row r="15">
      <c r="A15" s="1012">
        <v>1.00915222E8</v>
      </c>
      <c r="B15" s="1013" t="s">
        <v>12164</v>
      </c>
      <c r="C15" s="1013" t="s">
        <v>8005</v>
      </c>
      <c r="D15" s="1013" t="s">
        <v>33</v>
      </c>
      <c r="E15" s="1014">
        <v>30.0</v>
      </c>
      <c r="F15" s="1013">
        <v>5.5</v>
      </c>
      <c r="G15" s="1015">
        <v>47615.0</v>
      </c>
      <c r="H15" s="9"/>
      <c r="I15" s="9"/>
      <c r="J15" s="9"/>
      <c r="K15" s="9"/>
      <c r="L15" s="9"/>
      <c r="M15" s="9"/>
      <c r="N15" s="9"/>
      <c r="O15" s="81">
        <v>1.04054978E8</v>
      </c>
      <c r="P15" s="1018" t="s">
        <v>12165</v>
      </c>
      <c r="Q15" s="81" t="s">
        <v>12166</v>
      </c>
      <c r="S15" s="1019">
        <v>11.0</v>
      </c>
      <c r="U15" s="1025">
        <v>47969.0</v>
      </c>
      <c r="V15" s="81" t="s">
        <v>1422</v>
      </c>
      <c r="W15" s="81"/>
      <c r="X15" s="1018" t="s">
        <v>12126</v>
      </c>
      <c r="Y15" s="1018"/>
      <c r="Z15" s="1018"/>
      <c r="AA15" s="1018"/>
      <c r="AB15" s="1018"/>
      <c r="AC15" s="81"/>
      <c r="AD15" s="1037" t="s">
        <v>107</v>
      </c>
      <c r="AE15" s="81"/>
    </row>
    <row r="16">
      <c r="A16" s="1012">
        <v>1.00166891E8</v>
      </c>
      <c r="B16" s="1013" t="s">
        <v>12167</v>
      </c>
      <c r="C16" s="1013" t="s">
        <v>2941</v>
      </c>
      <c r="D16" s="1013" t="s">
        <v>33</v>
      </c>
      <c r="E16" s="1014">
        <v>32.0</v>
      </c>
      <c r="F16" s="1013">
        <v>11.0</v>
      </c>
      <c r="G16" s="1015">
        <v>48588.0</v>
      </c>
      <c r="H16" s="9"/>
      <c r="I16" s="9"/>
      <c r="J16" s="9"/>
      <c r="K16" s="9"/>
      <c r="L16" s="9"/>
      <c r="M16" s="9"/>
      <c r="N16" s="9"/>
      <c r="O16" s="81" t="s">
        <v>12168</v>
      </c>
      <c r="P16" s="1018" t="s">
        <v>12169</v>
      </c>
      <c r="Q16" s="81" t="s">
        <v>12170</v>
      </c>
      <c r="S16" s="1019">
        <v>12.0</v>
      </c>
      <c r="U16" s="1037" t="s">
        <v>12171</v>
      </c>
      <c r="V16" s="81" t="s">
        <v>1422</v>
      </c>
      <c r="W16" s="81"/>
      <c r="X16" s="1018" t="s">
        <v>12126</v>
      </c>
      <c r="Y16" s="1018"/>
      <c r="Z16" s="1018"/>
      <c r="AA16" s="1018"/>
      <c r="AB16" s="1018"/>
      <c r="AC16" s="81"/>
      <c r="AD16" s="1037" t="s">
        <v>41</v>
      </c>
      <c r="AE16" s="81"/>
    </row>
    <row r="17">
      <c r="A17" s="1021">
        <v>1.0256104E8</v>
      </c>
      <c r="B17" s="1022" t="s">
        <v>12172</v>
      </c>
      <c r="C17" s="1022" t="s">
        <v>2941</v>
      </c>
      <c r="D17" s="1022" t="s">
        <v>33</v>
      </c>
      <c r="E17" s="1023">
        <v>35.0</v>
      </c>
      <c r="F17" s="1022">
        <v>11.0</v>
      </c>
      <c r="G17" s="1024">
        <v>47615.0</v>
      </c>
      <c r="H17" s="9"/>
      <c r="I17" s="9"/>
      <c r="J17" s="9"/>
      <c r="K17" s="9"/>
      <c r="L17" s="9"/>
      <c r="M17" s="9"/>
      <c r="N17" s="9"/>
      <c r="O17" s="81">
        <v>1.02691623E8</v>
      </c>
      <c r="P17" s="1018" t="s">
        <v>12173</v>
      </c>
      <c r="Q17" s="81" t="s">
        <v>775</v>
      </c>
      <c r="S17" s="1019">
        <v>13.0</v>
      </c>
      <c r="U17" s="1044">
        <v>47849.0</v>
      </c>
      <c r="V17" s="81" t="s">
        <v>1422</v>
      </c>
      <c r="W17" s="81"/>
      <c r="X17" s="1018" t="s">
        <v>12126</v>
      </c>
      <c r="Y17" s="1018"/>
      <c r="Z17" s="1018"/>
      <c r="AA17" s="1018"/>
      <c r="AB17" s="1018"/>
      <c r="AC17" s="81"/>
      <c r="AD17" s="1037" t="s">
        <v>8596</v>
      </c>
      <c r="AE17" s="81"/>
    </row>
    <row r="18">
      <c r="A18" s="1012">
        <v>1.01269538E8</v>
      </c>
      <c r="B18" s="1013" t="s">
        <v>12174</v>
      </c>
      <c r="C18" s="1013" t="s">
        <v>2941</v>
      </c>
      <c r="D18" s="1013" t="s">
        <v>33</v>
      </c>
      <c r="E18" s="1014">
        <v>38.0</v>
      </c>
      <c r="F18" s="1013">
        <v>11.0</v>
      </c>
      <c r="G18" s="1015">
        <v>47829.0</v>
      </c>
      <c r="H18" s="9"/>
      <c r="I18" s="9"/>
      <c r="J18" s="9"/>
      <c r="K18" s="9"/>
      <c r="L18" s="9"/>
      <c r="M18" s="9"/>
      <c r="N18" s="9"/>
      <c r="O18" s="81" t="s">
        <v>12175</v>
      </c>
      <c r="P18" s="1018" t="s">
        <v>12176</v>
      </c>
      <c r="Q18" s="81" t="s">
        <v>12177</v>
      </c>
      <c r="S18" s="1019">
        <v>14.0</v>
      </c>
      <c r="U18" s="1025">
        <v>44048.0</v>
      </c>
      <c r="V18" s="81" t="s">
        <v>1422</v>
      </c>
      <c r="W18" s="81"/>
      <c r="X18" s="1018" t="s">
        <v>12126</v>
      </c>
      <c r="Y18" s="1018"/>
      <c r="Z18" s="1018"/>
      <c r="AA18" s="1018"/>
      <c r="AB18" s="1018"/>
      <c r="AC18" s="81"/>
      <c r="AD18" s="1025" t="s">
        <v>41</v>
      </c>
      <c r="AE18" s="81"/>
    </row>
    <row r="19">
      <c r="A19" s="1021">
        <v>1.00094168E8</v>
      </c>
      <c r="B19" s="1022" t="s">
        <v>12178</v>
      </c>
      <c r="C19" s="1022" t="s">
        <v>2941</v>
      </c>
      <c r="D19" s="1022" t="s">
        <v>33</v>
      </c>
      <c r="E19" s="1023">
        <v>39.0</v>
      </c>
      <c r="F19" s="1022">
        <v>11.0</v>
      </c>
      <c r="G19" s="1024">
        <v>47615.0</v>
      </c>
      <c r="H19" s="9"/>
      <c r="I19" s="9"/>
      <c r="J19" s="9"/>
      <c r="K19" s="9"/>
      <c r="L19" s="9"/>
      <c r="M19" s="9"/>
      <c r="N19" s="9"/>
      <c r="O19" s="81">
        <v>1.03545232E8</v>
      </c>
      <c r="P19" s="1018" t="s">
        <v>12179</v>
      </c>
      <c r="Q19" s="81" t="s">
        <v>12177</v>
      </c>
      <c r="S19" s="1019">
        <v>15.0</v>
      </c>
      <c r="U19" s="1045">
        <v>44369.0</v>
      </c>
      <c r="V19" s="81" t="s">
        <v>1422</v>
      </c>
      <c r="W19" s="81"/>
      <c r="X19" s="1018" t="s">
        <v>12126</v>
      </c>
      <c r="Y19" s="1018"/>
      <c r="Z19" s="1018"/>
      <c r="AA19" s="1018"/>
      <c r="AB19" s="1018"/>
      <c r="AC19" s="81"/>
      <c r="AD19" s="1037" t="s">
        <v>107</v>
      </c>
      <c r="AE19" s="81"/>
    </row>
    <row r="20">
      <c r="A20" s="1021">
        <v>1.02257755E8</v>
      </c>
      <c r="B20" s="1022" t="s">
        <v>12180</v>
      </c>
      <c r="C20" s="1022" t="s">
        <v>12181</v>
      </c>
      <c r="D20" s="1022" t="s">
        <v>688</v>
      </c>
      <c r="E20" s="1023">
        <v>40.0</v>
      </c>
      <c r="F20" s="1022">
        <v>8.0</v>
      </c>
      <c r="G20" s="1024">
        <v>48283.0</v>
      </c>
      <c r="H20" s="9"/>
      <c r="I20" s="9"/>
      <c r="J20" s="9"/>
      <c r="K20" s="9"/>
      <c r="L20" s="9"/>
      <c r="M20" s="9"/>
      <c r="N20" s="9"/>
      <c r="O20" s="81"/>
      <c r="P20" s="1018"/>
      <c r="Q20" s="81"/>
      <c r="S20" s="1019"/>
      <c r="U20" s="1037"/>
      <c r="V20" s="81"/>
      <c r="W20" s="81"/>
      <c r="X20" s="1018"/>
      <c r="Y20" s="1018"/>
      <c r="Z20" s="1018"/>
      <c r="AA20" s="1018"/>
      <c r="AB20" s="1018"/>
      <c r="AC20" s="81"/>
      <c r="AD20" s="1037"/>
      <c r="AE20" s="81"/>
    </row>
    <row r="21">
      <c r="A21" s="1039">
        <v>1.0400106E8</v>
      </c>
      <c r="B21" s="1040" t="s">
        <v>12182</v>
      </c>
      <c r="C21" s="1040" t="s">
        <v>231</v>
      </c>
      <c r="D21" s="1040" t="s">
        <v>12163</v>
      </c>
      <c r="E21" s="1041">
        <v>41.0</v>
      </c>
      <c r="F21" s="1040" t="s">
        <v>8947</v>
      </c>
      <c r="G21" s="1042">
        <v>46479.0</v>
      </c>
      <c r="H21" s="9"/>
      <c r="I21" s="9"/>
      <c r="J21" s="9"/>
      <c r="K21" s="9"/>
      <c r="L21" s="9"/>
      <c r="M21" s="9"/>
      <c r="N21" s="9"/>
      <c r="O21" s="81"/>
      <c r="P21" s="1018"/>
      <c r="Q21" s="81"/>
      <c r="S21" s="1019"/>
      <c r="U21" s="1037"/>
      <c r="V21" s="81"/>
      <c r="W21" s="81"/>
      <c r="X21" s="1018"/>
      <c r="Y21" s="1018"/>
      <c r="Z21" s="1018"/>
      <c r="AA21" s="1018"/>
      <c r="AB21" s="1018"/>
      <c r="AC21" s="81"/>
      <c r="AD21" s="1037"/>
      <c r="AE21" s="81"/>
    </row>
    <row r="22">
      <c r="A22" s="1039">
        <v>1.02798501E8</v>
      </c>
      <c r="B22" s="1040" t="s">
        <v>12183</v>
      </c>
      <c r="C22" s="1040" t="s">
        <v>12184</v>
      </c>
      <c r="D22" s="1040" t="s">
        <v>9</v>
      </c>
      <c r="E22" s="1041">
        <v>42.0</v>
      </c>
      <c r="F22" s="1040" t="s">
        <v>8947</v>
      </c>
      <c r="G22" s="1042">
        <v>46422.0</v>
      </c>
      <c r="H22" s="9"/>
      <c r="I22" s="9"/>
      <c r="J22" s="9"/>
      <c r="K22" s="9"/>
      <c r="L22" s="9"/>
      <c r="M22" s="9"/>
      <c r="N22" s="9"/>
      <c r="O22" s="81"/>
      <c r="P22" s="1018"/>
      <c r="Q22" s="81"/>
      <c r="S22" s="1019"/>
      <c r="U22" s="1037"/>
      <c r="V22" s="81"/>
      <c r="W22" s="81"/>
      <c r="X22" s="1018"/>
      <c r="Y22" s="1018"/>
      <c r="Z22" s="1018"/>
      <c r="AA22" s="1018"/>
      <c r="AB22" s="1018"/>
      <c r="AC22" s="81"/>
      <c r="AD22" s="1037"/>
      <c r="AE22" s="81"/>
    </row>
    <row r="23">
      <c r="A23" s="1021">
        <v>1.03407052E8</v>
      </c>
      <c r="B23" s="1022" t="s">
        <v>12185</v>
      </c>
      <c r="C23" s="1022" t="s">
        <v>52</v>
      </c>
      <c r="D23" s="1022" t="s">
        <v>33</v>
      </c>
      <c r="E23" s="1023">
        <v>43.0</v>
      </c>
      <c r="F23" s="1022">
        <v>8.8</v>
      </c>
      <c r="G23" s="1024">
        <v>47852.0</v>
      </c>
      <c r="H23" s="9"/>
      <c r="I23" s="9"/>
      <c r="J23" s="9"/>
      <c r="K23" s="9"/>
      <c r="L23" s="9"/>
      <c r="M23" s="9"/>
      <c r="N23" s="9"/>
      <c r="O23" s="81">
        <v>1.04271499E8</v>
      </c>
      <c r="P23" s="1018" t="s">
        <v>12186</v>
      </c>
      <c r="Q23" s="81" t="s">
        <v>12187</v>
      </c>
      <c r="S23" s="1019">
        <v>16.0</v>
      </c>
      <c r="U23" s="1037" t="s">
        <v>12188</v>
      </c>
      <c r="V23" s="81" t="s">
        <v>1422</v>
      </c>
      <c r="W23" s="81"/>
      <c r="X23" s="1018" t="s">
        <v>12126</v>
      </c>
      <c r="Y23" s="1018"/>
      <c r="Z23" s="1018"/>
      <c r="AA23" s="1018"/>
      <c r="AB23" s="1018"/>
      <c r="AC23" s="81"/>
      <c r="AD23" s="1037" t="s">
        <v>41</v>
      </c>
      <c r="AE23" s="81"/>
    </row>
    <row r="24">
      <c r="A24" s="1012">
        <v>1.01763936E8</v>
      </c>
      <c r="B24" s="1013" t="s">
        <v>12189</v>
      </c>
      <c r="C24" s="1013" t="s">
        <v>1478</v>
      </c>
      <c r="D24" s="1013" t="s">
        <v>33</v>
      </c>
      <c r="E24" s="1014">
        <v>47.0</v>
      </c>
      <c r="F24" s="1013">
        <v>8.8</v>
      </c>
      <c r="G24" s="1015">
        <v>47850.0</v>
      </c>
      <c r="H24" s="9"/>
      <c r="I24" s="9"/>
      <c r="J24" s="9"/>
      <c r="K24" s="9"/>
      <c r="L24" s="9"/>
      <c r="M24" s="9"/>
      <c r="N24" s="9"/>
      <c r="O24" s="81" t="s">
        <v>12190</v>
      </c>
      <c r="P24" s="1018" t="s">
        <v>12191</v>
      </c>
      <c r="Q24" s="81" t="s">
        <v>6935</v>
      </c>
      <c r="S24" s="1019">
        <v>17.0</v>
      </c>
      <c r="U24" s="1046">
        <v>45660.0</v>
      </c>
      <c r="V24" s="81" t="s">
        <v>1067</v>
      </c>
      <c r="W24" s="81"/>
      <c r="X24" s="1018" t="s">
        <v>12126</v>
      </c>
      <c r="Y24" s="1018"/>
      <c r="Z24" s="1018"/>
      <c r="AA24" s="1018"/>
      <c r="AB24" s="1018"/>
      <c r="AC24" s="81"/>
      <c r="AD24" s="1037" t="s">
        <v>107</v>
      </c>
      <c r="AE24" s="81"/>
    </row>
    <row r="25">
      <c r="A25" s="1021">
        <v>1.03671673E8</v>
      </c>
      <c r="B25" s="1022" t="s">
        <v>12192</v>
      </c>
      <c r="C25" s="1022" t="s">
        <v>52</v>
      </c>
      <c r="D25" s="1022" t="s">
        <v>33</v>
      </c>
      <c r="E25" s="1023">
        <v>48.0</v>
      </c>
      <c r="F25" s="1022">
        <v>10.0</v>
      </c>
      <c r="G25" s="1024">
        <v>47850.0</v>
      </c>
      <c r="H25" s="9"/>
      <c r="I25" s="9"/>
      <c r="J25" s="9"/>
      <c r="K25" s="9"/>
      <c r="L25" s="9"/>
      <c r="M25" s="9"/>
      <c r="N25" s="9"/>
      <c r="O25" s="81">
        <v>1.01387173E8</v>
      </c>
      <c r="P25" s="1018" t="s">
        <v>12193</v>
      </c>
      <c r="Q25" s="81" t="s">
        <v>6768</v>
      </c>
      <c r="S25" s="1019">
        <v>18.0</v>
      </c>
      <c r="U25" s="1044">
        <v>47849.0</v>
      </c>
      <c r="V25" s="81" t="s">
        <v>1422</v>
      </c>
      <c r="W25" s="81"/>
      <c r="X25" s="1018" t="s">
        <v>12126</v>
      </c>
      <c r="Y25" s="1018"/>
      <c r="Z25" s="1018"/>
      <c r="AA25" s="1018"/>
      <c r="AB25" s="1018"/>
      <c r="AC25" s="81"/>
      <c r="AD25" s="1037" t="s">
        <v>41</v>
      </c>
      <c r="AE25" s="81"/>
    </row>
    <row r="26">
      <c r="A26" s="1012">
        <v>1.03671699E8</v>
      </c>
      <c r="B26" s="1013" t="s">
        <v>12194</v>
      </c>
      <c r="C26" s="1013" t="s">
        <v>52</v>
      </c>
      <c r="D26" s="1013" t="s">
        <v>33</v>
      </c>
      <c r="E26" s="1014">
        <v>49.0</v>
      </c>
      <c r="F26" s="1013">
        <v>11.0</v>
      </c>
      <c r="G26" s="1015">
        <v>47615.0</v>
      </c>
      <c r="H26" s="9"/>
      <c r="I26" s="9"/>
      <c r="J26" s="9"/>
      <c r="K26" s="9"/>
      <c r="L26" s="9"/>
      <c r="M26" s="9"/>
      <c r="N26" s="9"/>
      <c r="O26" s="81">
        <v>1.01387199E8</v>
      </c>
      <c r="P26" s="1018" t="s">
        <v>12195</v>
      </c>
      <c r="Q26" s="81" t="s">
        <v>6768</v>
      </c>
      <c r="S26" s="1019">
        <v>19.0</v>
      </c>
      <c r="U26" s="1044">
        <v>44713.0</v>
      </c>
      <c r="V26" s="81" t="s">
        <v>1422</v>
      </c>
      <c r="W26" s="81"/>
      <c r="X26" s="1018" t="s">
        <v>12126</v>
      </c>
      <c r="Y26" s="1018"/>
      <c r="Z26" s="1018"/>
      <c r="AA26" s="1018"/>
      <c r="AB26" s="1018"/>
      <c r="AC26" s="81"/>
      <c r="AD26" s="1037" t="s">
        <v>107</v>
      </c>
      <c r="AE26" s="81"/>
    </row>
    <row r="27" ht="15.75" customHeight="1">
      <c r="A27" s="1012">
        <v>1.01129062E8</v>
      </c>
      <c r="B27" s="1013" t="s">
        <v>12196</v>
      </c>
      <c r="C27" s="1013" t="s">
        <v>1679</v>
      </c>
      <c r="D27" s="1013" t="s">
        <v>62</v>
      </c>
      <c r="E27" s="1014">
        <v>50.0</v>
      </c>
      <c r="F27" s="1013">
        <v>8.8</v>
      </c>
      <c r="G27" s="1015">
        <v>47884.0</v>
      </c>
      <c r="H27" s="9"/>
      <c r="I27" s="9"/>
      <c r="J27" s="9"/>
      <c r="K27" s="9"/>
      <c r="L27" s="9"/>
      <c r="M27" s="9"/>
      <c r="N27" s="9"/>
      <c r="O27" s="81">
        <v>1.00440973E8</v>
      </c>
      <c r="P27" s="1018" t="s">
        <v>12197</v>
      </c>
      <c r="Q27" s="81" t="s">
        <v>6768</v>
      </c>
      <c r="S27" s="1019">
        <v>20.0</v>
      </c>
      <c r="U27" s="1044">
        <v>47849.0</v>
      </c>
      <c r="V27" s="81" t="s">
        <v>1422</v>
      </c>
      <c r="W27" s="81"/>
      <c r="X27" s="1018" t="s">
        <v>12126</v>
      </c>
      <c r="Y27" s="1018" t="s">
        <v>12198</v>
      </c>
      <c r="Z27" s="1018" t="s">
        <v>12199</v>
      </c>
      <c r="AA27" s="1018"/>
      <c r="AB27" s="1018"/>
      <c r="AC27" s="81"/>
      <c r="AD27" s="1037" t="s">
        <v>41</v>
      </c>
      <c r="AE27" s="81" t="s">
        <v>12200</v>
      </c>
      <c r="AF27" s="99" t="s">
        <v>12201</v>
      </c>
    </row>
    <row r="28" ht="15.75" customHeight="1">
      <c r="A28" s="1012">
        <v>1.710706498E9</v>
      </c>
      <c r="B28" s="1013" t="s">
        <v>12202</v>
      </c>
      <c r="C28" s="1013" t="s">
        <v>4334</v>
      </c>
      <c r="D28" s="1013" t="s">
        <v>967</v>
      </c>
      <c r="E28" s="1014">
        <v>53.0</v>
      </c>
      <c r="F28" s="1013">
        <v>8.8</v>
      </c>
      <c r="G28" s="1047" t="s">
        <v>12203</v>
      </c>
      <c r="H28" s="9"/>
      <c r="I28" s="9"/>
      <c r="J28" s="9"/>
      <c r="K28" s="9"/>
      <c r="L28" s="9"/>
      <c r="M28" s="9"/>
      <c r="N28" s="9"/>
      <c r="O28" s="81"/>
      <c r="P28" s="1018"/>
      <c r="Q28" s="81"/>
      <c r="S28" s="1019"/>
      <c r="U28" s="1048"/>
      <c r="V28" s="81"/>
      <c r="W28" s="81"/>
      <c r="X28" s="1018"/>
      <c r="Y28" s="1018"/>
      <c r="Z28" s="1018"/>
      <c r="AA28" s="1018"/>
      <c r="AB28" s="1018"/>
      <c r="AC28" s="1048"/>
      <c r="AD28" s="1048"/>
      <c r="AE28" s="81"/>
    </row>
    <row r="29" ht="15.75" customHeight="1">
      <c r="A29" s="1012">
        <v>1.02833134E8</v>
      </c>
      <c r="B29" s="1013" t="s">
        <v>12204</v>
      </c>
      <c r="C29" s="1013" t="s">
        <v>1679</v>
      </c>
      <c r="D29" s="1013" t="s">
        <v>33</v>
      </c>
      <c r="E29" s="1014">
        <v>55.0</v>
      </c>
      <c r="F29" s="1013">
        <v>8.8</v>
      </c>
      <c r="G29" s="1049">
        <v>46222.0</v>
      </c>
      <c r="H29" s="9"/>
      <c r="I29" s="9"/>
      <c r="J29" s="9"/>
      <c r="K29" s="9"/>
      <c r="L29" s="9"/>
      <c r="M29" s="9"/>
      <c r="N29" s="9"/>
      <c r="O29" s="81"/>
      <c r="P29" s="1018" t="s">
        <v>2271</v>
      </c>
      <c r="Q29" s="81" t="s">
        <v>12205</v>
      </c>
      <c r="S29" s="1019">
        <v>21.0</v>
      </c>
      <c r="U29" s="1048" t="s">
        <v>12206</v>
      </c>
      <c r="V29" s="81" t="s">
        <v>2271</v>
      </c>
      <c r="W29" s="898" t="s">
        <v>12136</v>
      </c>
      <c r="X29" s="1018" t="s">
        <v>12126</v>
      </c>
      <c r="Y29" s="898" t="s">
        <v>12136</v>
      </c>
      <c r="Z29" s="898" t="s">
        <v>12136</v>
      </c>
      <c r="AA29" s="1018"/>
      <c r="AB29" s="898" t="s">
        <v>12136</v>
      </c>
      <c r="AC29" s="1048" t="s">
        <v>12206</v>
      </c>
      <c r="AD29" s="81" t="s">
        <v>12205</v>
      </c>
      <c r="AE29" s="81"/>
      <c r="AF29" s="81" t="s">
        <v>12205</v>
      </c>
      <c r="AK29" s="898" t="s">
        <v>12136</v>
      </c>
    </row>
    <row r="30" ht="15.75" customHeight="1">
      <c r="A30" s="1021">
        <v>1.03062683E8</v>
      </c>
      <c r="B30" s="1022" t="s">
        <v>12207</v>
      </c>
      <c r="C30" s="1022" t="s">
        <v>1437</v>
      </c>
      <c r="D30" s="1022" t="s">
        <v>33</v>
      </c>
      <c r="E30" s="1023">
        <v>60.0</v>
      </c>
      <c r="F30" s="1022">
        <v>8.8</v>
      </c>
      <c r="G30" s="1024">
        <v>48588.0</v>
      </c>
      <c r="H30" s="9"/>
      <c r="I30" s="9"/>
      <c r="J30" s="9"/>
      <c r="K30" s="9"/>
      <c r="L30" s="9"/>
      <c r="M30" s="9"/>
      <c r="N30" s="9"/>
      <c r="O30" s="81">
        <v>1.05476238E8</v>
      </c>
      <c r="P30" s="1018" t="s">
        <v>12208</v>
      </c>
      <c r="Q30" s="81" t="s">
        <v>12152</v>
      </c>
      <c r="S30" s="1019">
        <v>22.0</v>
      </c>
      <c r="U30" s="1037" t="s">
        <v>12209</v>
      </c>
      <c r="V30" s="81" t="s">
        <v>1422</v>
      </c>
      <c r="W30" s="81"/>
      <c r="X30" s="1018" t="s">
        <v>12126</v>
      </c>
      <c r="Y30" s="1018"/>
      <c r="Z30" s="1018"/>
      <c r="AA30" s="1018"/>
      <c r="AB30" s="1018"/>
      <c r="AC30" s="81"/>
      <c r="AD30" s="1025" t="s">
        <v>41</v>
      </c>
      <c r="AE30" s="81"/>
    </row>
    <row r="31" ht="15.75" customHeight="1">
      <c r="A31" s="1039">
        <v>1.024801E8</v>
      </c>
      <c r="B31" s="1040" t="s">
        <v>12210</v>
      </c>
      <c r="C31" s="1040" t="s">
        <v>11055</v>
      </c>
      <c r="D31" s="1040" t="s">
        <v>9</v>
      </c>
      <c r="E31" s="1041">
        <v>66.0</v>
      </c>
      <c r="F31" s="1040" t="s">
        <v>9139</v>
      </c>
      <c r="G31" s="1042">
        <v>49318.0</v>
      </c>
      <c r="H31" s="9"/>
      <c r="I31" s="9"/>
      <c r="J31" s="9"/>
      <c r="K31" s="9"/>
      <c r="L31" s="9"/>
      <c r="M31" s="9"/>
      <c r="N31" s="9"/>
      <c r="O31" s="81"/>
      <c r="P31" s="1018"/>
      <c r="Q31" s="81"/>
      <c r="S31" s="1019"/>
      <c r="U31" s="1037"/>
      <c r="V31" s="81"/>
      <c r="W31" s="81"/>
      <c r="X31" s="1018"/>
      <c r="Y31" s="1018"/>
      <c r="Z31" s="1018"/>
      <c r="AA31" s="1018"/>
      <c r="AB31" s="1018"/>
      <c r="AC31" s="81"/>
      <c r="AD31" s="1037"/>
      <c r="AE31" s="81"/>
    </row>
    <row r="32" ht="15.75" customHeight="1">
      <c r="A32" s="1021">
        <v>1.01680205E8</v>
      </c>
      <c r="B32" s="1022" t="s">
        <v>12211</v>
      </c>
      <c r="C32" s="1022" t="s">
        <v>1755</v>
      </c>
      <c r="D32" s="1022" t="s">
        <v>33</v>
      </c>
      <c r="E32" s="1023">
        <v>72.0</v>
      </c>
      <c r="F32" s="1022">
        <v>8.8</v>
      </c>
      <c r="G32" s="1024">
        <v>47615.0</v>
      </c>
      <c r="H32" s="9"/>
      <c r="I32" s="9"/>
      <c r="J32" s="9"/>
      <c r="K32" s="9"/>
      <c r="L32" s="9"/>
      <c r="M32" s="9"/>
      <c r="N32" s="9"/>
      <c r="O32" s="81">
        <v>1.00579614E8</v>
      </c>
      <c r="P32" s="1018" t="s">
        <v>12212</v>
      </c>
      <c r="Q32" s="81" t="s">
        <v>1679</v>
      </c>
      <c r="S32" s="1019">
        <v>23.0</v>
      </c>
      <c r="U32" s="1037" t="s">
        <v>12171</v>
      </c>
      <c r="V32" s="81" t="s">
        <v>1422</v>
      </c>
      <c r="W32" s="81"/>
      <c r="X32" s="1018" t="s">
        <v>12126</v>
      </c>
      <c r="Y32" s="1018"/>
      <c r="Z32" s="1018"/>
      <c r="AA32" s="1018"/>
      <c r="AB32" s="1018"/>
      <c r="AC32" s="81"/>
      <c r="AD32" s="1037" t="s">
        <v>41</v>
      </c>
      <c r="AE32" s="81"/>
    </row>
    <row r="33" ht="15.75" customHeight="1">
      <c r="A33" s="1021">
        <v>1.02961521E8</v>
      </c>
      <c r="B33" s="1022" t="s">
        <v>12213</v>
      </c>
      <c r="C33" s="1022" t="s">
        <v>1755</v>
      </c>
      <c r="D33" s="1022" t="s">
        <v>33</v>
      </c>
      <c r="E33" s="1023">
        <v>72.0</v>
      </c>
      <c r="F33" s="1022">
        <v>8.0</v>
      </c>
      <c r="G33" s="1024">
        <v>47884.0</v>
      </c>
      <c r="H33" s="9"/>
      <c r="I33" s="9"/>
      <c r="J33" s="9"/>
      <c r="K33" s="9"/>
      <c r="L33" s="9"/>
      <c r="M33" s="9"/>
      <c r="N33" s="9"/>
      <c r="O33" s="81">
        <v>1.102417464E9</v>
      </c>
      <c r="P33" s="1018" t="s">
        <v>12214</v>
      </c>
      <c r="Q33" s="81" t="s">
        <v>6768</v>
      </c>
      <c r="S33" s="1019">
        <v>24.0</v>
      </c>
      <c r="U33" s="1044">
        <v>47849.0</v>
      </c>
      <c r="V33" s="81" t="s">
        <v>1422</v>
      </c>
      <c r="W33" s="81"/>
      <c r="X33" s="1018" t="s">
        <v>12126</v>
      </c>
      <c r="Y33" s="1018"/>
      <c r="Z33" s="1018"/>
      <c r="AA33" s="1018"/>
      <c r="AB33" s="1018"/>
      <c r="AC33" s="81"/>
      <c r="AD33" s="1037" t="s">
        <v>107</v>
      </c>
      <c r="AE33" s="81"/>
    </row>
    <row r="34" ht="15.75" customHeight="1">
      <c r="A34" s="1021">
        <v>1.01191765E8</v>
      </c>
      <c r="B34" s="1022" t="s">
        <v>12215</v>
      </c>
      <c r="C34" s="1022" t="s">
        <v>1755</v>
      </c>
      <c r="D34" s="1022" t="s">
        <v>33</v>
      </c>
      <c r="E34" s="1023">
        <v>73.0</v>
      </c>
      <c r="F34" s="1022">
        <v>8.8</v>
      </c>
      <c r="G34" s="1024">
        <v>48225.0</v>
      </c>
      <c r="H34" s="9"/>
      <c r="I34" s="9"/>
      <c r="J34" s="9"/>
      <c r="K34" s="9"/>
      <c r="L34" s="9"/>
      <c r="M34" s="9"/>
      <c r="N34" s="9"/>
      <c r="O34" s="81">
        <v>1.03844346E8</v>
      </c>
      <c r="P34" s="1018" t="s">
        <v>12216</v>
      </c>
      <c r="Q34" s="81" t="s">
        <v>775</v>
      </c>
      <c r="S34" s="1019">
        <v>25.0</v>
      </c>
      <c r="U34" s="1025">
        <v>47969.0</v>
      </c>
      <c r="V34" s="81" t="s">
        <v>1422</v>
      </c>
      <c r="W34" s="81"/>
      <c r="X34" s="1018" t="s">
        <v>12126</v>
      </c>
      <c r="Y34" s="1018"/>
      <c r="Z34" s="1018"/>
      <c r="AA34" s="1018"/>
      <c r="AB34" s="1018"/>
      <c r="AC34" s="81"/>
      <c r="AD34" s="1025" t="s">
        <v>41</v>
      </c>
      <c r="AE34" s="81"/>
    </row>
    <row r="35" ht="15.75" customHeight="1">
      <c r="A35" s="1012">
        <v>1.06975279E8</v>
      </c>
      <c r="B35" s="1013" t="s">
        <v>12217</v>
      </c>
      <c r="C35" s="1013" t="s">
        <v>12218</v>
      </c>
      <c r="D35" s="1013" t="s">
        <v>688</v>
      </c>
      <c r="E35" s="1014">
        <v>77.0</v>
      </c>
      <c r="F35" s="1013">
        <v>5.5</v>
      </c>
      <c r="G35" s="1047" t="s">
        <v>12219</v>
      </c>
      <c r="H35" s="9"/>
      <c r="I35" s="9"/>
      <c r="J35" s="9"/>
      <c r="K35" s="9"/>
      <c r="L35" s="9"/>
      <c r="M35" s="9"/>
      <c r="N35" s="9"/>
      <c r="O35" s="81"/>
      <c r="P35" s="81"/>
      <c r="Q35" s="81"/>
      <c r="S35" s="1019"/>
      <c r="U35" s="81"/>
      <c r="V35" s="81"/>
      <c r="W35" s="81"/>
      <c r="X35" s="1018"/>
      <c r="Y35" s="1018"/>
      <c r="Z35" s="1018"/>
      <c r="AA35" s="1018"/>
      <c r="AB35" s="81"/>
      <c r="AC35" s="81"/>
      <c r="AD35" s="1037"/>
      <c r="AE35" s="81"/>
      <c r="AF35" s="9"/>
    </row>
    <row r="36" ht="15.75" customHeight="1">
      <c r="A36" s="1012">
        <v>1.03613071E8</v>
      </c>
      <c r="B36" s="1013" t="s">
        <v>12220</v>
      </c>
      <c r="C36" s="1013" t="s">
        <v>1755</v>
      </c>
      <c r="D36" s="1013" t="s">
        <v>33</v>
      </c>
      <c r="E36" s="1014">
        <v>80.0</v>
      </c>
      <c r="F36" s="1013">
        <v>8.0</v>
      </c>
      <c r="G36" s="1015">
        <v>47615.0</v>
      </c>
      <c r="H36" s="9"/>
      <c r="I36" s="9"/>
      <c r="J36" s="9"/>
      <c r="K36" s="9"/>
      <c r="L36" s="9"/>
      <c r="M36" s="9"/>
      <c r="N36" s="9"/>
      <c r="O36" s="81" t="s">
        <v>12221</v>
      </c>
      <c r="P36" s="81" t="s">
        <v>12221</v>
      </c>
      <c r="Q36" s="81" t="s">
        <v>1603</v>
      </c>
      <c r="S36" s="1019">
        <v>26.0</v>
      </c>
      <c r="U36" s="81" t="s">
        <v>12221</v>
      </c>
      <c r="V36" s="81" t="s">
        <v>1422</v>
      </c>
      <c r="W36" s="81" t="s">
        <v>12222</v>
      </c>
      <c r="X36" s="1018" t="s">
        <v>12126</v>
      </c>
      <c r="Y36" s="81" t="s">
        <v>12222</v>
      </c>
      <c r="Z36" s="1018"/>
      <c r="AA36" s="81" t="s">
        <v>12222</v>
      </c>
      <c r="AB36" s="81" t="s">
        <v>12221</v>
      </c>
      <c r="AC36" s="81" t="s">
        <v>12221</v>
      </c>
      <c r="AD36" s="1037" t="s">
        <v>107</v>
      </c>
      <c r="AE36" s="81" t="s">
        <v>12221</v>
      </c>
      <c r="AF36" s="81" t="s">
        <v>12221</v>
      </c>
      <c r="AH36" s="81" t="s">
        <v>12222</v>
      </c>
      <c r="AM36" s="898" t="s">
        <v>12136</v>
      </c>
    </row>
    <row r="37" ht="15.75" customHeight="1">
      <c r="A37" s="1021">
        <v>1.02878634E8</v>
      </c>
      <c r="B37" s="1022" t="s">
        <v>12223</v>
      </c>
      <c r="C37" s="1022" t="s">
        <v>1755</v>
      </c>
      <c r="D37" s="1022" t="s">
        <v>33</v>
      </c>
      <c r="E37" s="1023">
        <v>81.0</v>
      </c>
      <c r="F37" s="1022">
        <v>8.0</v>
      </c>
      <c r="G37" s="1024">
        <v>47615.0</v>
      </c>
      <c r="H37" s="9"/>
      <c r="I37" s="9"/>
      <c r="J37" s="9"/>
      <c r="K37" s="9"/>
      <c r="L37" s="9"/>
      <c r="M37" s="9"/>
      <c r="N37" s="9"/>
      <c r="O37" s="81" t="s">
        <v>12224</v>
      </c>
      <c r="P37" s="1018" t="s">
        <v>12225</v>
      </c>
      <c r="Q37" s="81" t="s">
        <v>6356</v>
      </c>
      <c r="S37" s="1019">
        <v>27.0</v>
      </c>
      <c r="U37" s="1037" t="s">
        <v>6356</v>
      </c>
      <c r="V37" s="81" t="s">
        <v>1422</v>
      </c>
      <c r="W37" s="81"/>
      <c r="X37" s="1018" t="s">
        <v>12126</v>
      </c>
      <c r="Y37" s="1018"/>
      <c r="Z37" s="1018"/>
      <c r="AA37" s="1018"/>
      <c r="AB37" s="1018"/>
      <c r="AC37" s="1037" t="s">
        <v>6356</v>
      </c>
      <c r="AD37" s="1037" t="s">
        <v>6356</v>
      </c>
      <c r="AE37" s="1037"/>
    </row>
    <row r="38" ht="15.75" customHeight="1">
      <c r="A38" s="1012">
        <v>1.03034195E8</v>
      </c>
      <c r="B38" s="1013" t="s">
        <v>12226</v>
      </c>
      <c r="C38" s="1013" t="s">
        <v>1755</v>
      </c>
      <c r="D38" s="1013" t="s">
        <v>33</v>
      </c>
      <c r="E38" s="1014">
        <v>82.0</v>
      </c>
      <c r="F38" s="1013">
        <v>8.8</v>
      </c>
      <c r="G38" s="1015">
        <v>47615.0</v>
      </c>
      <c r="H38" s="9"/>
      <c r="I38" s="9"/>
      <c r="J38" s="9"/>
      <c r="K38" s="9"/>
      <c r="L38" s="9"/>
      <c r="M38" s="9"/>
      <c r="N38" s="9"/>
      <c r="O38" s="81">
        <v>1.05976054E8</v>
      </c>
      <c r="P38" s="1018" t="s">
        <v>2271</v>
      </c>
      <c r="Q38" s="81" t="s">
        <v>6768</v>
      </c>
      <c r="S38" s="1019">
        <v>28.0</v>
      </c>
      <c r="U38" s="1037" t="s">
        <v>12227</v>
      </c>
      <c r="V38" s="81" t="s">
        <v>2271</v>
      </c>
      <c r="W38" s="81"/>
      <c r="X38" s="1018" t="s">
        <v>12126</v>
      </c>
      <c r="Y38" s="1018"/>
      <c r="Z38" s="1018"/>
      <c r="AA38" s="1018"/>
      <c r="AB38" s="1018"/>
      <c r="AC38" s="1037" t="s">
        <v>12228</v>
      </c>
      <c r="AD38" s="1037"/>
      <c r="AE38" s="81"/>
    </row>
    <row r="39" ht="15.75" customHeight="1">
      <c r="A39" s="1021" t="s">
        <v>12229</v>
      </c>
      <c r="B39" s="1022" t="s">
        <v>12230</v>
      </c>
      <c r="C39" s="1022" t="s">
        <v>1755</v>
      </c>
      <c r="D39" s="1022" t="s">
        <v>33</v>
      </c>
      <c r="E39" s="1023">
        <v>84.0</v>
      </c>
      <c r="F39" s="1022">
        <v>8.8</v>
      </c>
      <c r="G39" s="1050">
        <v>48611.0</v>
      </c>
      <c r="H39" s="9" t="s">
        <v>12231</v>
      </c>
      <c r="I39" s="9"/>
      <c r="J39" s="9"/>
      <c r="K39" s="9"/>
      <c r="L39" s="9"/>
      <c r="M39" s="9"/>
      <c r="N39" s="9"/>
      <c r="O39" s="81"/>
      <c r="P39" s="1018"/>
      <c r="Q39" s="81"/>
      <c r="S39" s="1019"/>
      <c r="U39" s="1037"/>
      <c r="V39" s="81"/>
      <c r="W39" s="81"/>
      <c r="X39" s="1018"/>
      <c r="Y39" s="1018"/>
      <c r="Z39" s="1018"/>
      <c r="AA39" s="1018"/>
      <c r="AB39" s="1018"/>
      <c r="AC39" s="1037"/>
      <c r="AD39" s="1037"/>
      <c r="AE39" s="81"/>
    </row>
    <row r="40" ht="15.75" customHeight="1">
      <c r="A40" s="1021">
        <v>1.03718441E8</v>
      </c>
      <c r="B40" s="1022" t="s">
        <v>12232</v>
      </c>
      <c r="C40" s="1022" t="s">
        <v>1938</v>
      </c>
      <c r="D40" s="1022" t="s">
        <v>33</v>
      </c>
      <c r="E40" s="1023">
        <v>85.0</v>
      </c>
      <c r="F40" s="1022">
        <v>7.7</v>
      </c>
      <c r="G40" s="1051" t="s">
        <v>12149</v>
      </c>
      <c r="H40" s="9"/>
      <c r="I40" s="9"/>
      <c r="J40" s="9"/>
      <c r="K40" s="9"/>
      <c r="L40" s="9"/>
      <c r="M40" s="9"/>
      <c r="N40" s="9"/>
      <c r="O40" s="81"/>
      <c r="P40" s="1018" t="s">
        <v>2271</v>
      </c>
      <c r="Q40" s="81" t="s">
        <v>6768</v>
      </c>
      <c r="S40" s="1019">
        <v>29.0</v>
      </c>
      <c r="U40" s="1037" t="s">
        <v>12233</v>
      </c>
      <c r="V40" s="81" t="s">
        <v>2271</v>
      </c>
      <c r="W40" s="81"/>
      <c r="X40" s="1018" t="s">
        <v>12126</v>
      </c>
      <c r="Y40" s="1018"/>
      <c r="Z40" s="1018"/>
      <c r="AA40" s="1018"/>
      <c r="AB40" s="1018"/>
      <c r="AC40" s="1037" t="s">
        <v>12234</v>
      </c>
      <c r="AD40" s="1037"/>
      <c r="AE40" s="81"/>
    </row>
    <row r="41" ht="15.75" customHeight="1">
      <c r="A41" s="1012">
        <v>1.03572921E8</v>
      </c>
      <c r="B41" s="1013" t="s">
        <v>12235</v>
      </c>
      <c r="C41" s="1013" t="s">
        <v>1814</v>
      </c>
      <c r="D41" s="1013" t="s">
        <v>33</v>
      </c>
      <c r="E41" s="1014">
        <v>85.0</v>
      </c>
      <c r="F41" s="1013">
        <v>7.7</v>
      </c>
      <c r="G41" s="1015">
        <v>47850.0</v>
      </c>
      <c r="H41" s="9" t="s">
        <v>12236</v>
      </c>
      <c r="I41" s="9"/>
      <c r="J41" s="9"/>
      <c r="K41" s="9"/>
      <c r="L41" s="9"/>
      <c r="M41" s="9"/>
      <c r="N41" s="9"/>
      <c r="O41" s="81" t="s">
        <v>12237</v>
      </c>
      <c r="P41" s="1018" t="s">
        <v>12238</v>
      </c>
      <c r="Q41" s="81" t="s">
        <v>12239</v>
      </c>
      <c r="S41" s="1019">
        <v>30.0</v>
      </c>
      <c r="U41" s="1025">
        <v>47849.0</v>
      </c>
      <c r="V41" s="81" t="s">
        <v>1422</v>
      </c>
      <c r="W41" s="81"/>
      <c r="X41" s="1018" t="s">
        <v>12126</v>
      </c>
      <c r="Y41" s="1018"/>
      <c r="Z41" s="1018"/>
      <c r="AA41" s="1018"/>
      <c r="AB41" s="1018"/>
      <c r="AC41" s="81"/>
      <c r="AD41" s="1025" t="s">
        <v>41</v>
      </c>
      <c r="AE41" s="81"/>
    </row>
    <row r="42" ht="15.75" customHeight="1">
      <c r="A42" s="1021" t="s">
        <v>12240</v>
      </c>
      <c r="B42" s="1022" t="s">
        <v>12241</v>
      </c>
      <c r="C42" s="1022" t="s">
        <v>1895</v>
      </c>
      <c r="D42" s="1022" t="s">
        <v>688</v>
      </c>
      <c r="E42" s="1023">
        <v>87.0</v>
      </c>
      <c r="F42" s="1022">
        <v>7.0</v>
      </c>
      <c r="G42" s="1051" t="s">
        <v>12242</v>
      </c>
      <c r="H42" s="9"/>
      <c r="I42" s="9"/>
      <c r="J42" s="9"/>
      <c r="K42" s="9"/>
      <c r="L42" s="9"/>
      <c r="M42" s="9"/>
      <c r="N42" s="9"/>
      <c r="O42" s="81"/>
      <c r="P42" s="1018"/>
      <c r="Q42" s="81"/>
      <c r="S42" s="1019"/>
      <c r="U42" s="1037"/>
      <c r="V42" s="81"/>
      <c r="W42" s="81"/>
      <c r="X42" s="1018"/>
      <c r="Y42" s="1018"/>
      <c r="Z42" s="1018"/>
      <c r="AA42" s="1018"/>
      <c r="AB42" s="1018"/>
      <c r="AC42" s="81"/>
      <c r="AD42" s="1037"/>
      <c r="AE42" s="81"/>
    </row>
    <row r="43" ht="15.75" customHeight="1">
      <c r="A43" s="1021">
        <v>1.04622055E8</v>
      </c>
      <c r="B43" s="1022" t="s">
        <v>12243</v>
      </c>
      <c r="C43" s="1022" t="s">
        <v>1895</v>
      </c>
      <c r="D43" s="1022" t="s">
        <v>33</v>
      </c>
      <c r="E43" s="1023">
        <v>88.0</v>
      </c>
      <c r="F43" s="1022">
        <v>7.0</v>
      </c>
      <c r="G43" s="1024">
        <v>47855.0</v>
      </c>
      <c r="H43" s="9"/>
      <c r="I43" s="9"/>
      <c r="J43" s="9"/>
      <c r="K43" s="9"/>
      <c r="L43" s="9"/>
      <c r="M43" s="9"/>
      <c r="N43" s="9"/>
      <c r="O43" s="81"/>
      <c r="P43" s="1018" t="s">
        <v>2271</v>
      </c>
      <c r="Q43" s="81" t="s">
        <v>2271</v>
      </c>
      <c r="S43" s="1019" t="s">
        <v>12244</v>
      </c>
      <c r="U43" s="1037"/>
      <c r="V43" s="81"/>
      <c r="W43" s="81"/>
      <c r="X43" s="1018" t="s">
        <v>12126</v>
      </c>
      <c r="Y43" s="1018"/>
      <c r="Z43" s="1018"/>
      <c r="AA43" s="1018"/>
      <c r="AB43" s="1018"/>
      <c r="AC43" s="81"/>
      <c r="AD43" s="1037"/>
      <c r="AE43" s="81"/>
    </row>
    <row r="44" ht="15.75" customHeight="1">
      <c r="A44" s="1012" t="s">
        <v>12245</v>
      </c>
      <c r="B44" s="1013" t="s">
        <v>12246</v>
      </c>
      <c r="C44" s="1013" t="s">
        <v>12247</v>
      </c>
      <c r="D44" s="1013" t="s">
        <v>33</v>
      </c>
      <c r="E44" s="1014">
        <v>90.0</v>
      </c>
      <c r="F44" s="1013">
        <v>7.7</v>
      </c>
      <c r="G44" s="1015">
        <v>47859.0</v>
      </c>
      <c r="H44" s="9" t="s">
        <v>12248</v>
      </c>
      <c r="I44" s="9"/>
      <c r="J44" s="9" t="s">
        <v>12249</v>
      </c>
      <c r="K44" s="9"/>
      <c r="M44" s="9"/>
      <c r="N44" s="9"/>
      <c r="O44" s="81"/>
      <c r="P44" s="1018" t="s">
        <v>2271</v>
      </c>
      <c r="Q44" s="81" t="s">
        <v>2271</v>
      </c>
      <c r="S44" s="1019" t="s">
        <v>12250</v>
      </c>
      <c r="U44" s="1037"/>
      <c r="V44" s="81"/>
      <c r="W44" s="81"/>
      <c r="X44" s="1018" t="s">
        <v>12126</v>
      </c>
      <c r="Y44" s="1018"/>
      <c r="Z44" s="1018"/>
      <c r="AA44" s="1018"/>
      <c r="AB44" s="1018"/>
      <c r="AC44" s="81"/>
      <c r="AD44" s="1037"/>
      <c r="AE44" s="81"/>
    </row>
    <row r="45" ht="15.75" customHeight="1">
      <c r="A45" s="1021" t="s">
        <v>12251</v>
      </c>
      <c r="B45" s="1021" t="s">
        <v>12251</v>
      </c>
      <c r="C45" s="1022" t="s">
        <v>1895</v>
      </c>
      <c r="D45" s="1022" t="s">
        <v>12252</v>
      </c>
      <c r="E45" s="1023">
        <v>92.0</v>
      </c>
      <c r="F45" s="1022">
        <v>7.0</v>
      </c>
      <c r="G45" s="1051" t="s">
        <v>260</v>
      </c>
      <c r="H45" s="1021" t="s">
        <v>12251</v>
      </c>
      <c r="I45" s="9"/>
      <c r="J45" s="9"/>
      <c r="K45" s="9"/>
      <c r="L45" s="9"/>
      <c r="M45" s="9"/>
      <c r="N45" s="9"/>
      <c r="O45" s="81"/>
      <c r="P45" s="1018"/>
      <c r="Q45" s="81"/>
      <c r="S45" s="1019"/>
      <c r="U45" s="1037"/>
      <c r="V45" s="81"/>
      <c r="W45" s="81"/>
      <c r="X45" s="1018"/>
      <c r="Y45" s="1018"/>
      <c r="Z45" s="1018"/>
      <c r="AA45" s="1018"/>
      <c r="AB45" s="1018"/>
      <c r="AC45" s="81"/>
      <c r="AD45" s="1037"/>
      <c r="AE45" s="81"/>
    </row>
    <row r="46" ht="15.75" customHeight="1">
      <c r="A46" s="1021"/>
      <c r="B46" s="1022"/>
      <c r="C46" s="1022"/>
      <c r="D46" s="1022"/>
      <c r="E46" s="1023"/>
      <c r="F46" s="1022"/>
      <c r="G46" s="1024"/>
      <c r="H46" s="9"/>
      <c r="I46" s="9"/>
      <c r="J46" s="9"/>
      <c r="K46" s="9"/>
      <c r="L46" s="9"/>
      <c r="M46" s="9"/>
      <c r="N46" s="9"/>
      <c r="O46" s="81"/>
      <c r="P46" s="1018"/>
      <c r="Q46" s="81"/>
      <c r="S46" s="1019"/>
      <c r="U46" s="1037"/>
      <c r="V46" s="81"/>
      <c r="W46" s="81"/>
      <c r="X46" s="1018"/>
      <c r="Y46" s="1018"/>
      <c r="Z46" s="1018"/>
      <c r="AA46" s="1018"/>
      <c r="AB46" s="1018"/>
      <c r="AC46" s="81"/>
      <c r="AD46" s="1037"/>
      <c r="AE46" s="81"/>
    </row>
    <row r="47" ht="15.75" customHeight="1">
      <c r="A47" s="1021">
        <v>1.02692274E8</v>
      </c>
      <c r="B47" s="1022" t="s">
        <v>12253</v>
      </c>
      <c r="C47" s="1022" t="s">
        <v>1843</v>
      </c>
      <c r="D47" s="1022" t="s">
        <v>33</v>
      </c>
      <c r="E47" s="1023">
        <v>95.0</v>
      </c>
      <c r="F47" s="1022">
        <v>5.5</v>
      </c>
      <c r="G47" s="1024">
        <v>47849.0</v>
      </c>
      <c r="H47" s="9"/>
      <c r="I47" s="9"/>
      <c r="J47" s="9"/>
      <c r="K47" s="9"/>
      <c r="L47" s="9"/>
      <c r="M47" s="9"/>
      <c r="N47" s="9"/>
      <c r="O47" s="81" t="s">
        <v>12254</v>
      </c>
      <c r="P47" s="1018" t="s">
        <v>12255</v>
      </c>
      <c r="Q47" s="81" t="s">
        <v>2941</v>
      </c>
      <c r="S47" s="1019">
        <v>31.0</v>
      </c>
      <c r="U47" s="1037" t="s">
        <v>1581</v>
      </c>
      <c r="V47" s="81" t="s">
        <v>1422</v>
      </c>
      <c r="W47" s="81"/>
      <c r="X47" s="1018" t="s">
        <v>12126</v>
      </c>
      <c r="Y47" s="1018"/>
      <c r="Z47" s="1018"/>
      <c r="AA47" s="1018"/>
      <c r="AB47" s="1018"/>
      <c r="AC47" s="81"/>
      <c r="AD47" s="1037"/>
      <c r="AE47" s="81"/>
    </row>
    <row r="48" ht="15.75" customHeight="1">
      <c r="A48" s="1021">
        <v>1.02443173E8</v>
      </c>
      <c r="B48" s="1022" t="s">
        <v>12256</v>
      </c>
      <c r="C48" s="1022" t="s">
        <v>6121</v>
      </c>
      <c r="D48" s="1022" t="s">
        <v>33</v>
      </c>
      <c r="E48" s="1023">
        <v>96.0</v>
      </c>
      <c r="F48" s="1022">
        <v>5.0</v>
      </c>
      <c r="G48" s="1024">
        <v>47849.0</v>
      </c>
      <c r="H48" s="9"/>
      <c r="I48" s="9"/>
      <c r="J48" s="9"/>
      <c r="K48" s="9"/>
      <c r="L48" s="9"/>
      <c r="M48" s="9"/>
      <c r="N48" s="9"/>
      <c r="O48" s="81">
        <v>1.00166891E8</v>
      </c>
      <c r="P48" s="1018" t="s">
        <v>12257</v>
      </c>
      <c r="Q48" s="81" t="s">
        <v>12258</v>
      </c>
      <c r="S48" s="1019">
        <v>32.0</v>
      </c>
      <c r="U48" s="1046">
        <v>48823.0</v>
      </c>
      <c r="V48" s="81" t="s">
        <v>1422</v>
      </c>
      <c r="W48" s="81"/>
      <c r="X48" s="1018" t="s">
        <v>12126</v>
      </c>
      <c r="Y48" s="1018"/>
      <c r="Z48" s="1018"/>
      <c r="AA48" s="1018"/>
      <c r="AB48" s="1018"/>
      <c r="AC48" s="81"/>
      <c r="AD48" s="1037" t="s">
        <v>107</v>
      </c>
      <c r="AE48" s="81"/>
    </row>
    <row r="49" ht="15.75" customHeight="1">
      <c r="A49" s="1012">
        <v>1.03482907E8</v>
      </c>
      <c r="B49" s="1013" t="s">
        <v>12259</v>
      </c>
      <c r="C49" s="1013" t="s">
        <v>12260</v>
      </c>
      <c r="D49" s="1013" t="s">
        <v>688</v>
      </c>
      <c r="E49" s="1014">
        <v>96.0</v>
      </c>
      <c r="F49" s="1013">
        <v>7.0</v>
      </c>
      <c r="G49" s="1015">
        <v>49004.0</v>
      </c>
      <c r="H49" s="9"/>
      <c r="I49" s="9"/>
      <c r="J49" s="9"/>
      <c r="K49" s="9"/>
      <c r="L49" s="9"/>
      <c r="M49" s="9"/>
      <c r="N49" s="9"/>
      <c r="O49" s="81"/>
      <c r="P49" s="1018"/>
      <c r="Q49" s="81"/>
      <c r="S49" s="1019"/>
      <c r="U49" s="1037"/>
      <c r="V49" s="81"/>
      <c r="W49" s="81"/>
      <c r="X49" s="1018"/>
      <c r="Y49" s="1018"/>
      <c r="Z49" s="1018"/>
      <c r="AA49" s="1018"/>
      <c r="AB49" s="1018"/>
      <c r="AC49" s="81"/>
      <c r="AD49" s="1037"/>
      <c r="AE49" s="81"/>
    </row>
    <row r="50" ht="15.75" customHeight="1">
      <c r="A50" s="1012">
        <v>3.01055323E8</v>
      </c>
      <c r="B50" s="1013" t="s">
        <v>12261</v>
      </c>
      <c r="C50" s="1013" t="s">
        <v>2941</v>
      </c>
      <c r="D50" s="1013" t="s">
        <v>33</v>
      </c>
      <c r="E50" s="1014">
        <v>116.0</v>
      </c>
      <c r="F50" s="1013">
        <v>29.7</v>
      </c>
      <c r="G50" s="1015">
        <v>47615.0</v>
      </c>
      <c r="H50" s="9"/>
      <c r="I50" s="9"/>
      <c r="J50" s="9"/>
      <c r="K50" s="9"/>
      <c r="L50" s="9"/>
      <c r="M50" s="9"/>
      <c r="N50" s="9"/>
      <c r="O50" s="81">
        <v>1.00354539E8</v>
      </c>
      <c r="P50" s="1018" t="s">
        <v>12262</v>
      </c>
      <c r="Q50" s="81" t="s">
        <v>12258</v>
      </c>
      <c r="S50" s="1019">
        <v>33.0</v>
      </c>
      <c r="U50" s="1037" t="s">
        <v>12149</v>
      </c>
      <c r="V50" s="81" t="s">
        <v>1422</v>
      </c>
      <c r="W50" s="81"/>
      <c r="X50" s="1018" t="s">
        <v>12126</v>
      </c>
      <c r="Y50" s="1018"/>
      <c r="Z50" s="1018"/>
      <c r="AA50" s="1018"/>
      <c r="AB50" s="1018"/>
      <c r="AC50" s="81"/>
      <c r="AD50" s="1037" t="s">
        <v>107</v>
      </c>
      <c r="AE50" s="81"/>
    </row>
    <row r="51" ht="15.75" customHeight="1">
      <c r="A51" s="1012">
        <v>3.00027463E8</v>
      </c>
      <c r="B51" s="1013" t="s">
        <v>12263</v>
      </c>
      <c r="C51" s="1013" t="s">
        <v>2941</v>
      </c>
      <c r="D51" s="1013" t="s">
        <v>33</v>
      </c>
      <c r="E51" s="1014">
        <v>117.0</v>
      </c>
      <c r="F51" s="1013">
        <v>27.5</v>
      </c>
      <c r="G51" s="1015">
        <v>47615.0</v>
      </c>
      <c r="H51" s="9"/>
      <c r="I51" s="9"/>
      <c r="J51" s="9"/>
      <c r="K51" s="9"/>
      <c r="L51" s="9"/>
      <c r="M51" s="9"/>
      <c r="N51" s="9"/>
      <c r="O51" s="81" t="s">
        <v>12264</v>
      </c>
      <c r="P51" s="1018" t="s">
        <v>12265</v>
      </c>
      <c r="Q51" s="81" t="s">
        <v>12258</v>
      </c>
      <c r="S51" s="1019">
        <v>34.0</v>
      </c>
      <c r="U51" s="1037" t="s">
        <v>12266</v>
      </c>
      <c r="V51" s="81" t="s">
        <v>12266</v>
      </c>
      <c r="W51" s="81"/>
      <c r="X51" s="1018" t="s">
        <v>12126</v>
      </c>
      <c r="Y51" s="1018"/>
      <c r="Z51" s="1018"/>
      <c r="AA51" s="1018"/>
      <c r="AB51" s="1018"/>
      <c r="AC51" s="81" t="s">
        <v>12266</v>
      </c>
      <c r="AD51" s="1037" t="s">
        <v>12266</v>
      </c>
      <c r="AE51" s="81"/>
    </row>
    <row r="52" ht="15.75" customHeight="1">
      <c r="A52" s="1021">
        <v>3.0044125E8</v>
      </c>
      <c r="B52" s="1022" t="s">
        <v>12267</v>
      </c>
      <c r="C52" s="1022" t="s">
        <v>2941</v>
      </c>
      <c r="D52" s="1022" t="s">
        <v>33</v>
      </c>
      <c r="E52" s="1023">
        <v>118.0</v>
      </c>
      <c r="F52" s="1022">
        <v>27.5</v>
      </c>
      <c r="G52" s="1024">
        <v>47855.0</v>
      </c>
      <c r="H52" s="9"/>
      <c r="I52" s="9"/>
      <c r="J52" s="9"/>
      <c r="K52" s="9"/>
      <c r="L52" s="9"/>
      <c r="M52" s="9"/>
      <c r="N52" s="9"/>
      <c r="O52" s="81">
        <v>1.0256104E8</v>
      </c>
      <c r="P52" s="1018" t="s">
        <v>12268</v>
      </c>
      <c r="Q52" s="81" t="s">
        <v>12258</v>
      </c>
      <c r="S52" s="1019">
        <v>35.0</v>
      </c>
      <c r="U52" s="1044">
        <v>47849.0</v>
      </c>
      <c r="V52" s="81" t="s">
        <v>1422</v>
      </c>
      <c r="W52" s="81"/>
      <c r="X52" s="1018" t="s">
        <v>12126</v>
      </c>
      <c r="Y52" s="1018"/>
      <c r="Z52" s="1018"/>
      <c r="AA52" s="1018"/>
      <c r="AB52" s="1018"/>
      <c r="AC52" s="81"/>
      <c r="AD52" s="1037" t="s">
        <v>107</v>
      </c>
      <c r="AE52" s="81"/>
    </row>
    <row r="53" ht="15.75" customHeight="1">
      <c r="A53" s="1021">
        <v>3.01187225E8</v>
      </c>
      <c r="B53" s="1022" t="s">
        <v>12269</v>
      </c>
      <c r="C53" s="1022" t="s">
        <v>2941</v>
      </c>
      <c r="D53" s="1022" t="s">
        <v>33</v>
      </c>
      <c r="E53" s="1023">
        <v>119.0</v>
      </c>
      <c r="F53" s="1022">
        <v>27.5</v>
      </c>
      <c r="G53" s="1024">
        <v>47615.0</v>
      </c>
      <c r="H53" s="9"/>
      <c r="I53" s="9"/>
      <c r="J53" s="9"/>
      <c r="K53" s="9"/>
      <c r="L53" s="9"/>
      <c r="M53" s="9"/>
      <c r="N53" s="9"/>
      <c r="O53" s="81">
        <v>1.00495316E8</v>
      </c>
      <c r="P53" s="1018" t="s">
        <v>12270</v>
      </c>
      <c r="Q53" s="81" t="s">
        <v>12258</v>
      </c>
      <c r="S53" s="1019">
        <v>36.0</v>
      </c>
      <c r="U53" s="1044">
        <v>47849.0</v>
      </c>
      <c r="V53" s="81" t="s">
        <v>1422</v>
      </c>
      <c r="W53" s="81"/>
      <c r="X53" s="1018" t="s">
        <v>12126</v>
      </c>
      <c r="Y53" s="1018"/>
      <c r="Z53" s="1018"/>
      <c r="AA53" s="1018"/>
      <c r="AB53" s="1018"/>
      <c r="AC53" s="81"/>
      <c r="AD53" s="1037" t="s">
        <v>41</v>
      </c>
      <c r="AE53" s="81"/>
    </row>
    <row r="54" ht="15.75" customHeight="1">
      <c r="A54" s="1012">
        <v>3.00394376E8</v>
      </c>
      <c r="B54" s="1013" t="s">
        <v>12271</v>
      </c>
      <c r="C54" s="1013" t="s">
        <v>2941</v>
      </c>
      <c r="D54" s="1013" t="s">
        <v>33</v>
      </c>
      <c r="E54" s="1014">
        <v>121.0</v>
      </c>
      <c r="F54" s="1013">
        <v>27.5</v>
      </c>
      <c r="G54" s="1015">
        <v>47852.0</v>
      </c>
      <c r="H54" s="9"/>
      <c r="I54" s="9"/>
      <c r="J54" s="9"/>
      <c r="K54" s="9"/>
      <c r="L54" s="9"/>
      <c r="M54" s="9"/>
      <c r="N54" s="9"/>
      <c r="O54" s="81">
        <v>6.02979502E8</v>
      </c>
      <c r="P54" s="1018" t="s">
        <v>3440</v>
      </c>
      <c r="Q54" s="81" t="s">
        <v>12258</v>
      </c>
      <c r="S54" s="1019">
        <v>37.0</v>
      </c>
      <c r="U54" s="1037" t="s">
        <v>1581</v>
      </c>
      <c r="V54" s="81" t="s">
        <v>1067</v>
      </c>
      <c r="W54" s="81"/>
      <c r="X54" s="1018" t="s">
        <v>12126</v>
      </c>
      <c r="Y54" s="1018"/>
      <c r="Z54" s="1018"/>
      <c r="AA54" s="1018"/>
      <c r="AB54" s="1018"/>
      <c r="AC54" s="1037" t="s">
        <v>1581</v>
      </c>
      <c r="AD54" s="1037" t="s">
        <v>1581</v>
      </c>
      <c r="AE54" s="81"/>
    </row>
    <row r="55" ht="15.75" customHeight="1">
      <c r="A55" s="1021">
        <v>1.719932939E9</v>
      </c>
      <c r="B55" s="1022" t="s">
        <v>12272</v>
      </c>
      <c r="C55" s="1022" t="s">
        <v>1392</v>
      </c>
      <c r="D55" s="1022" t="s">
        <v>967</v>
      </c>
      <c r="E55" s="1023">
        <v>124.0</v>
      </c>
      <c r="F55" s="1022">
        <v>12.0</v>
      </c>
      <c r="G55" s="1051" t="s">
        <v>12219</v>
      </c>
      <c r="H55" s="9" t="s">
        <v>12273</v>
      </c>
      <c r="I55" s="9" t="s">
        <v>12274</v>
      </c>
      <c r="J55" s="9"/>
      <c r="K55" s="9"/>
      <c r="L55" s="9"/>
      <c r="M55" s="9"/>
      <c r="N55" s="9"/>
      <c r="O55" s="81"/>
      <c r="P55" s="1018"/>
      <c r="Q55" s="81"/>
      <c r="S55" s="1019"/>
      <c r="U55" s="1044"/>
      <c r="V55" s="81"/>
      <c r="W55" s="81"/>
      <c r="X55" s="1018"/>
      <c r="Y55" s="1018"/>
      <c r="Z55" s="1018"/>
      <c r="AA55" s="1018"/>
      <c r="AB55" s="1018"/>
      <c r="AC55" s="81"/>
      <c r="AD55" s="1037"/>
      <c r="AE55" s="81"/>
    </row>
    <row r="56" ht="15.75" customHeight="1">
      <c r="A56" s="1021">
        <v>1.02589348E8</v>
      </c>
      <c r="B56" s="1022" t="s">
        <v>12275</v>
      </c>
      <c r="C56" s="1022" t="s">
        <v>5592</v>
      </c>
      <c r="D56" s="1022" t="s">
        <v>62</v>
      </c>
      <c r="E56" s="1023">
        <v>125.0</v>
      </c>
      <c r="F56" s="1022">
        <v>10.0</v>
      </c>
      <c r="G56" s="1024">
        <v>48224.0</v>
      </c>
      <c r="H56" s="9" t="s">
        <v>12276</v>
      </c>
      <c r="I56" s="9" t="s">
        <v>12277</v>
      </c>
      <c r="J56" s="1052" t="s">
        <v>12278</v>
      </c>
      <c r="K56" s="9"/>
      <c r="L56" s="9"/>
      <c r="M56" s="9"/>
      <c r="N56" s="9"/>
      <c r="O56" s="81">
        <v>1.01269538E8</v>
      </c>
      <c r="P56" s="1018" t="s">
        <v>12279</v>
      </c>
      <c r="Q56" s="81" t="s">
        <v>12258</v>
      </c>
      <c r="S56" s="1019">
        <v>38.0</v>
      </c>
      <c r="U56" s="1044">
        <v>47849.0</v>
      </c>
      <c r="V56" s="81" t="s">
        <v>12280</v>
      </c>
      <c r="W56" s="81"/>
      <c r="X56" s="1018" t="s">
        <v>12126</v>
      </c>
      <c r="Y56" s="1018"/>
      <c r="Z56" s="1018"/>
      <c r="AA56" s="1018"/>
      <c r="AB56" s="1018"/>
      <c r="AC56" s="81"/>
      <c r="AD56" s="1037"/>
      <c r="AE56" s="81"/>
    </row>
    <row r="57" ht="15.75" customHeight="1">
      <c r="A57" s="1021">
        <v>6.06330728E8</v>
      </c>
      <c r="B57" s="1022" t="s">
        <v>12281</v>
      </c>
      <c r="C57" s="1022" t="s">
        <v>5405</v>
      </c>
      <c r="D57" s="1022" t="s">
        <v>967</v>
      </c>
      <c r="E57" s="1023">
        <v>126.0</v>
      </c>
      <c r="F57" s="1022">
        <v>12.0</v>
      </c>
      <c r="G57" s="1051" t="s">
        <v>12219</v>
      </c>
      <c r="I57" s="9"/>
      <c r="J57" s="9"/>
      <c r="K57" s="9"/>
      <c r="L57" s="9"/>
      <c r="M57" s="9"/>
      <c r="N57" s="9"/>
      <c r="O57" s="81"/>
      <c r="P57" s="1018"/>
      <c r="Q57" s="81"/>
      <c r="S57" s="1019"/>
      <c r="U57" s="1044"/>
      <c r="V57" s="81"/>
      <c r="W57" s="81"/>
      <c r="X57" s="1018"/>
      <c r="Y57" s="1018"/>
      <c r="Z57" s="1018"/>
      <c r="AA57" s="1018"/>
      <c r="AB57" s="1018"/>
      <c r="AC57" s="81"/>
      <c r="AD57" s="1037"/>
      <c r="AE57" s="81"/>
    </row>
    <row r="58" ht="15.75" customHeight="1">
      <c r="A58" s="1021">
        <v>1.02375912E8</v>
      </c>
      <c r="B58" s="1022" t="s">
        <v>12282</v>
      </c>
      <c r="C58" s="1022" t="s">
        <v>1392</v>
      </c>
      <c r="D58" s="1022" t="s">
        <v>62</v>
      </c>
      <c r="E58" s="1023">
        <v>132.0</v>
      </c>
      <c r="F58" s="1022">
        <v>8.0</v>
      </c>
      <c r="G58" s="1024">
        <v>47857.0</v>
      </c>
      <c r="H58" s="9"/>
      <c r="I58" s="9"/>
      <c r="J58" s="9"/>
      <c r="K58" s="9"/>
      <c r="L58" s="9"/>
      <c r="M58" s="9"/>
      <c r="N58" s="9"/>
      <c r="O58" s="81">
        <v>1.00094168E8</v>
      </c>
      <c r="P58" s="1018" t="s">
        <v>12283</v>
      </c>
      <c r="Q58" s="81" t="s">
        <v>12258</v>
      </c>
      <c r="S58" s="1019">
        <v>39.0</v>
      </c>
      <c r="U58" s="1044">
        <v>47849.0</v>
      </c>
      <c r="V58" s="81" t="s">
        <v>1422</v>
      </c>
      <c r="W58" s="81"/>
      <c r="X58" s="1018" t="s">
        <v>12126</v>
      </c>
      <c r="Y58" s="1018"/>
      <c r="Z58" s="1018"/>
      <c r="AA58" s="1018"/>
      <c r="AB58" s="1018"/>
      <c r="AC58" s="81"/>
      <c r="AD58" s="1037" t="s">
        <v>41</v>
      </c>
      <c r="AE58" s="81"/>
    </row>
    <row r="59" ht="15.75" customHeight="1">
      <c r="A59" s="1021">
        <v>7.01984478E8</v>
      </c>
      <c r="B59" s="1022" t="s">
        <v>12284</v>
      </c>
      <c r="C59" s="1022" t="s">
        <v>1392</v>
      </c>
      <c r="D59" s="1022" t="s">
        <v>62</v>
      </c>
      <c r="E59" s="1023">
        <v>133.0</v>
      </c>
      <c r="F59" s="1022">
        <v>8.8</v>
      </c>
      <c r="G59" s="1024">
        <v>47857.0</v>
      </c>
      <c r="H59" s="9"/>
      <c r="I59" s="9"/>
      <c r="J59" s="9"/>
      <c r="K59" s="9"/>
      <c r="L59" s="9"/>
      <c r="M59" s="9"/>
      <c r="N59" s="9"/>
      <c r="O59" s="81" t="s">
        <v>12285</v>
      </c>
      <c r="P59" s="81" t="s">
        <v>12285</v>
      </c>
      <c r="Q59" s="81" t="s">
        <v>12258</v>
      </c>
      <c r="S59" s="1019">
        <v>40.0</v>
      </c>
      <c r="U59" s="81" t="s">
        <v>12285</v>
      </c>
      <c r="V59" s="81" t="s">
        <v>12285</v>
      </c>
      <c r="W59" s="81"/>
      <c r="X59" s="1018" t="s">
        <v>12126</v>
      </c>
      <c r="Y59" s="1018"/>
      <c r="Z59" s="1018"/>
      <c r="AA59" s="1018"/>
      <c r="AB59" s="1018"/>
      <c r="AC59" s="81" t="s">
        <v>12285</v>
      </c>
      <c r="AD59" s="81" t="s">
        <v>12285</v>
      </c>
      <c r="AE59" s="81"/>
    </row>
    <row r="60" ht="15.75" customHeight="1">
      <c r="A60" s="1021">
        <v>7.03948851E8</v>
      </c>
      <c r="B60" s="1022" t="s">
        <v>12286</v>
      </c>
      <c r="C60" s="1022" t="s">
        <v>1392</v>
      </c>
      <c r="D60" s="1022" t="s">
        <v>62</v>
      </c>
      <c r="E60" s="1023">
        <v>136.0</v>
      </c>
      <c r="F60" s="1022">
        <v>12.0</v>
      </c>
      <c r="G60" s="1024">
        <v>47615.0</v>
      </c>
      <c r="H60" s="9"/>
      <c r="I60" s="9"/>
      <c r="J60" s="9"/>
      <c r="K60" s="9"/>
      <c r="L60" s="9"/>
      <c r="M60" s="9"/>
      <c r="N60" s="9"/>
      <c r="O60" s="81">
        <v>1.01497394E8</v>
      </c>
      <c r="P60" s="1018" t="s">
        <v>12287</v>
      </c>
      <c r="Q60" s="81" t="s">
        <v>12258</v>
      </c>
      <c r="S60" s="1019">
        <v>41.0</v>
      </c>
      <c r="T60" s="81" t="s">
        <v>12288</v>
      </c>
      <c r="U60" s="1037" t="s">
        <v>12171</v>
      </c>
      <c r="V60" s="81" t="s">
        <v>1422</v>
      </c>
      <c r="W60" s="81"/>
      <c r="X60" s="1018" t="s">
        <v>12126</v>
      </c>
      <c r="Y60" s="81" t="s">
        <v>12288</v>
      </c>
      <c r="Z60" s="1018"/>
      <c r="AA60" s="81" t="s">
        <v>12288</v>
      </c>
      <c r="AB60" s="1018"/>
      <c r="AC60" s="81"/>
      <c r="AD60" s="1037" t="s">
        <v>41</v>
      </c>
      <c r="AE60" s="81" t="s">
        <v>12288</v>
      </c>
      <c r="AI60" s="898" t="s">
        <v>12136</v>
      </c>
    </row>
    <row r="61" ht="15.75" customHeight="1">
      <c r="A61" s="1012">
        <v>7.0282727E8</v>
      </c>
      <c r="B61" s="1013" t="s">
        <v>12289</v>
      </c>
      <c r="C61" s="1013" t="s">
        <v>5405</v>
      </c>
      <c r="D61" s="1013" t="s">
        <v>967</v>
      </c>
      <c r="E61" s="1014">
        <v>138.0</v>
      </c>
      <c r="F61" s="1013">
        <v>12.0</v>
      </c>
      <c r="G61" s="1047" t="s">
        <v>12219</v>
      </c>
      <c r="H61" s="9"/>
      <c r="I61" s="9"/>
      <c r="J61" s="9"/>
      <c r="K61" s="9"/>
      <c r="L61" s="9"/>
      <c r="M61" s="9"/>
      <c r="N61" s="9"/>
      <c r="O61" s="81"/>
      <c r="P61" s="1018"/>
      <c r="Q61" s="81"/>
      <c r="S61" s="1019"/>
      <c r="U61" s="1037"/>
      <c r="V61" s="81"/>
      <c r="W61" s="81"/>
      <c r="X61" s="1018"/>
      <c r="Y61" s="1018"/>
      <c r="Z61" s="1018"/>
      <c r="AA61" s="1018"/>
      <c r="AB61" s="1018"/>
      <c r="AC61" s="81"/>
      <c r="AD61" s="1037"/>
      <c r="AE61" s="81"/>
    </row>
    <row r="62" ht="15.75" customHeight="1">
      <c r="A62" s="1012">
        <v>1.01419208E8</v>
      </c>
      <c r="B62" s="1013" t="s">
        <v>12290</v>
      </c>
      <c r="C62" s="1013" t="s">
        <v>1392</v>
      </c>
      <c r="D62" s="1013" t="s">
        <v>62</v>
      </c>
      <c r="E62" s="1014">
        <v>139.0</v>
      </c>
      <c r="F62" s="1013">
        <v>8.8</v>
      </c>
      <c r="G62" s="1015">
        <v>47615.0</v>
      </c>
      <c r="H62" s="9"/>
      <c r="I62" s="9"/>
      <c r="J62" s="9"/>
      <c r="K62" s="9"/>
      <c r="L62" s="9"/>
      <c r="M62" s="9"/>
      <c r="N62" s="9"/>
      <c r="O62" s="81"/>
      <c r="P62" s="1018" t="s">
        <v>1980</v>
      </c>
      <c r="Q62" s="81" t="s">
        <v>12291</v>
      </c>
      <c r="S62" s="1019">
        <v>42.0</v>
      </c>
      <c r="T62" s="81" t="s">
        <v>12292</v>
      </c>
      <c r="U62" s="1037"/>
      <c r="V62" s="81" t="s">
        <v>2271</v>
      </c>
      <c r="W62" s="81"/>
      <c r="X62" s="1018" t="s">
        <v>12126</v>
      </c>
      <c r="Y62" s="1018"/>
      <c r="Z62" s="1018"/>
      <c r="AA62" s="1018"/>
      <c r="AB62" s="1018"/>
      <c r="AC62" s="81"/>
      <c r="AD62" s="1037"/>
      <c r="AE62" s="81"/>
    </row>
    <row r="63" ht="15.75" customHeight="1">
      <c r="A63" s="1021">
        <v>1.03589057E8</v>
      </c>
      <c r="B63" s="1022" t="s">
        <v>12293</v>
      </c>
      <c r="C63" s="1022" t="s">
        <v>3640</v>
      </c>
      <c r="D63" s="1022" t="s">
        <v>33</v>
      </c>
      <c r="E63" s="1023">
        <v>140.0</v>
      </c>
      <c r="F63" s="1022">
        <v>8.8</v>
      </c>
      <c r="G63" s="1024">
        <v>47884.0</v>
      </c>
      <c r="H63" s="9"/>
      <c r="I63" s="9"/>
      <c r="J63" s="9"/>
      <c r="K63" s="9"/>
      <c r="L63" s="9"/>
      <c r="M63" s="9"/>
      <c r="N63" s="9"/>
      <c r="O63" s="81"/>
      <c r="P63" s="1018" t="s">
        <v>12294</v>
      </c>
      <c r="Q63" s="81" t="s">
        <v>149</v>
      </c>
      <c r="S63" s="1019">
        <v>43.0</v>
      </c>
      <c r="U63" s="1044">
        <v>47939.0</v>
      </c>
      <c r="V63" s="81" t="s">
        <v>12280</v>
      </c>
      <c r="W63" s="81"/>
      <c r="X63" s="1018" t="s">
        <v>12126</v>
      </c>
      <c r="Y63" s="1018"/>
      <c r="Z63" s="1018"/>
      <c r="AA63" s="1018"/>
      <c r="AB63" s="1018"/>
      <c r="AC63" s="81" t="s">
        <v>12295</v>
      </c>
      <c r="AD63" s="1037" t="s">
        <v>107</v>
      </c>
      <c r="AE63" s="81"/>
    </row>
    <row r="64" ht="15.75" customHeight="1">
      <c r="A64" s="1021">
        <v>1.02781366E8</v>
      </c>
      <c r="B64" s="1022" t="s">
        <v>12296</v>
      </c>
      <c r="C64" s="1022" t="s">
        <v>1814</v>
      </c>
      <c r="D64" s="1022" t="s">
        <v>62</v>
      </c>
      <c r="E64" s="1023">
        <v>141.0</v>
      </c>
      <c r="F64" s="1022">
        <v>7.0</v>
      </c>
      <c r="G64" s="1024">
        <v>47615.0</v>
      </c>
      <c r="H64" s="9"/>
      <c r="I64" s="9"/>
      <c r="J64" s="9"/>
      <c r="K64" s="9"/>
      <c r="L64" s="9"/>
      <c r="M64" s="9"/>
      <c r="N64" s="9"/>
      <c r="O64" s="81"/>
      <c r="P64" s="1018" t="s">
        <v>1980</v>
      </c>
      <c r="Q64" s="81" t="s">
        <v>1980</v>
      </c>
      <c r="S64" s="1019">
        <v>44.0</v>
      </c>
      <c r="U64" s="1037"/>
      <c r="V64" s="81" t="s">
        <v>2271</v>
      </c>
      <c r="W64" s="81"/>
      <c r="X64" s="1018" t="s">
        <v>12126</v>
      </c>
      <c r="Y64" s="1018"/>
      <c r="Z64" s="1018"/>
      <c r="AA64" s="1018"/>
      <c r="AB64" s="1018"/>
      <c r="AC64" s="81"/>
      <c r="AD64" s="1037"/>
      <c r="AE64" s="81"/>
    </row>
    <row r="65" ht="15.75" customHeight="1">
      <c r="A65" s="1012">
        <v>1.01996627E8</v>
      </c>
      <c r="B65" s="1013" t="s">
        <v>12297</v>
      </c>
      <c r="C65" s="1013" t="s">
        <v>12298</v>
      </c>
      <c r="D65" s="1013" t="s">
        <v>62</v>
      </c>
      <c r="E65" s="1014">
        <v>142.0</v>
      </c>
      <c r="F65" s="1013">
        <v>8.8</v>
      </c>
      <c r="G65" s="1047" t="s">
        <v>12299</v>
      </c>
      <c r="H65" s="9"/>
      <c r="I65" s="9"/>
      <c r="J65" s="9"/>
      <c r="K65" s="9"/>
      <c r="L65" s="9"/>
      <c r="M65" s="9"/>
      <c r="N65" s="9"/>
      <c r="O65" s="81"/>
      <c r="P65" s="1018"/>
      <c r="Q65" s="81"/>
      <c r="S65" s="1019"/>
      <c r="U65" s="1037"/>
      <c r="V65" s="81"/>
      <c r="W65" s="81"/>
      <c r="X65" s="1018"/>
      <c r="Y65" s="1018"/>
      <c r="Z65" s="1018"/>
      <c r="AA65" s="1018"/>
      <c r="AB65" s="1018"/>
      <c r="AC65" s="1037"/>
      <c r="AD65" s="1037"/>
      <c r="AE65" s="81"/>
    </row>
    <row r="66" ht="15.75" customHeight="1">
      <c r="A66" s="1012">
        <v>1.01504041E8</v>
      </c>
      <c r="B66" s="1013" t="s">
        <v>12300</v>
      </c>
      <c r="C66" s="1013" t="s">
        <v>1814</v>
      </c>
      <c r="D66" s="1013" t="s">
        <v>62</v>
      </c>
      <c r="E66" s="1014">
        <v>143.0</v>
      </c>
      <c r="F66" s="1013">
        <v>7.0</v>
      </c>
      <c r="G66" s="1015">
        <v>47615.0</v>
      </c>
      <c r="H66" s="9"/>
      <c r="I66" s="9"/>
      <c r="J66" s="9"/>
      <c r="K66" s="9"/>
      <c r="L66" s="9"/>
      <c r="M66" s="9"/>
      <c r="N66" s="9"/>
      <c r="O66" s="81"/>
      <c r="P66" s="1018" t="s">
        <v>12301</v>
      </c>
      <c r="Q66" s="81" t="s">
        <v>231</v>
      </c>
      <c r="S66" s="1019">
        <v>45.0</v>
      </c>
      <c r="U66" s="1037" t="s">
        <v>12302</v>
      </c>
      <c r="V66" s="81" t="s">
        <v>2271</v>
      </c>
      <c r="W66" s="81"/>
      <c r="X66" s="1018" t="s">
        <v>12126</v>
      </c>
      <c r="Y66" s="1018"/>
      <c r="Z66" s="1018"/>
      <c r="AA66" s="1018"/>
      <c r="AB66" s="1018"/>
      <c r="AC66" s="1037" t="s">
        <v>12302</v>
      </c>
      <c r="AD66" s="1037"/>
      <c r="AE66" s="81"/>
    </row>
    <row r="67" ht="15.75" customHeight="1">
      <c r="A67" s="1012">
        <v>1.0461779E8</v>
      </c>
      <c r="B67" s="1013" t="s">
        <v>12303</v>
      </c>
      <c r="C67" s="1013" t="s">
        <v>1427</v>
      </c>
      <c r="D67" s="1013" t="s">
        <v>62</v>
      </c>
      <c r="E67" s="1014">
        <v>145.0</v>
      </c>
      <c r="F67" s="1013">
        <v>7.0</v>
      </c>
      <c r="G67" s="1015">
        <v>47615.0</v>
      </c>
      <c r="H67" s="9"/>
      <c r="I67" s="9"/>
      <c r="J67" s="9"/>
      <c r="K67" s="9"/>
      <c r="L67" s="9"/>
      <c r="M67" s="9"/>
      <c r="N67" s="9"/>
      <c r="O67" s="81">
        <v>1.02257755E8</v>
      </c>
      <c r="P67" s="1018" t="s">
        <v>12304</v>
      </c>
      <c r="Q67" s="81" t="s">
        <v>3611</v>
      </c>
      <c r="S67" s="1019">
        <v>46.0</v>
      </c>
      <c r="U67" s="1053">
        <v>45561.0</v>
      </c>
      <c r="V67" s="81" t="s">
        <v>1067</v>
      </c>
      <c r="W67" s="81"/>
      <c r="X67" s="1018" t="s">
        <v>12126</v>
      </c>
      <c r="Y67" s="1018"/>
      <c r="Z67" s="1018"/>
      <c r="AA67" s="1018"/>
      <c r="AB67" s="1018"/>
      <c r="AC67" s="1037"/>
      <c r="AD67" s="1037"/>
      <c r="AE67" s="81"/>
    </row>
    <row r="68" ht="15.75" customHeight="1">
      <c r="A68" s="1039" t="s">
        <v>12305</v>
      </c>
      <c r="B68" s="1039" t="s">
        <v>12305</v>
      </c>
      <c r="C68" s="1022" t="s">
        <v>1392</v>
      </c>
      <c r="D68" s="1022" t="s">
        <v>62</v>
      </c>
      <c r="E68" s="1023">
        <v>147.0</v>
      </c>
      <c r="F68" s="1022">
        <v>8.8</v>
      </c>
      <c r="G68" s="1039" t="s">
        <v>12305</v>
      </c>
      <c r="H68" s="1039" t="s">
        <v>12305</v>
      </c>
      <c r="I68" s="9"/>
      <c r="J68" s="9"/>
      <c r="K68" s="9"/>
      <c r="L68" s="9"/>
      <c r="M68" s="9"/>
      <c r="N68" s="9"/>
      <c r="O68" s="81" t="s">
        <v>12306</v>
      </c>
      <c r="P68" s="1018" t="s">
        <v>12307</v>
      </c>
      <c r="Q68" s="81" t="s">
        <v>52</v>
      </c>
      <c r="S68" s="1019">
        <v>47.0</v>
      </c>
      <c r="U68" s="1044">
        <v>47849.0</v>
      </c>
      <c r="V68" s="81" t="s">
        <v>1422</v>
      </c>
      <c r="W68" s="81"/>
      <c r="X68" s="1018" t="s">
        <v>12126</v>
      </c>
      <c r="Y68" s="1018"/>
      <c r="Z68" s="1018"/>
      <c r="AA68" s="1018"/>
      <c r="AB68" s="1018"/>
      <c r="AC68" s="81"/>
      <c r="AD68" s="1037" t="s">
        <v>107</v>
      </c>
      <c r="AE68" s="81"/>
    </row>
    <row r="69" ht="15.75" customHeight="1">
      <c r="A69" s="1021">
        <v>1.05925655E8</v>
      </c>
      <c r="B69" s="1022" t="s">
        <v>12308</v>
      </c>
      <c r="C69" s="1022" t="s">
        <v>1392</v>
      </c>
      <c r="D69" s="1022" t="s">
        <v>62</v>
      </c>
      <c r="E69" s="1023">
        <v>150.0</v>
      </c>
      <c r="F69" s="1022">
        <v>8.8</v>
      </c>
      <c r="G69" s="1024">
        <v>47939.0</v>
      </c>
      <c r="H69" s="9"/>
      <c r="I69" s="9"/>
      <c r="J69" s="9"/>
      <c r="K69" s="9"/>
      <c r="L69" s="9"/>
      <c r="M69" s="9"/>
      <c r="N69" s="9"/>
      <c r="O69" s="81">
        <v>1.03671673E8</v>
      </c>
      <c r="P69" s="1018" t="s">
        <v>12309</v>
      </c>
      <c r="Q69" s="81" t="s">
        <v>52</v>
      </c>
      <c r="S69" s="1019">
        <v>48.0</v>
      </c>
      <c r="U69" s="1044">
        <v>47849.0</v>
      </c>
      <c r="V69" s="81" t="s">
        <v>1422</v>
      </c>
      <c r="W69" s="81"/>
      <c r="X69" s="1018" t="s">
        <v>12126</v>
      </c>
      <c r="Y69" s="1018"/>
      <c r="Z69" s="1018"/>
      <c r="AA69" s="1018"/>
      <c r="AB69" s="1018"/>
      <c r="AC69" s="81"/>
      <c r="AD69" s="1037" t="s">
        <v>107</v>
      </c>
      <c r="AE69" s="81"/>
    </row>
    <row r="70" ht="15.75" customHeight="1">
      <c r="A70" s="1012">
        <v>1.04704333E8</v>
      </c>
      <c r="B70" s="1013" t="s">
        <v>12310</v>
      </c>
      <c r="C70" s="1013" t="s">
        <v>1392</v>
      </c>
      <c r="D70" s="1013" t="s">
        <v>33</v>
      </c>
      <c r="E70" s="1014">
        <v>151.0</v>
      </c>
      <c r="F70" s="1013">
        <v>8.8</v>
      </c>
      <c r="G70" s="1015">
        <v>47855.0</v>
      </c>
      <c r="H70" s="99" t="s">
        <v>12311</v>
      </c>
      <c r="I70" s="9"/>
      <c r="J70" s="9"/>
      <c r="K70" s="9"/>
      <c r="L70" s="9"/>
      <c r="M70" s="9"/>
      <c r="N70" s="9"/>
      <c r="O70" s="81">
        <v>1.03671699E8</v>
      </c>
      <c r="P70" s="1018" t="s">
        <v>12312</v>
      </c>
      <c r="Q70" s="81" t="s">
        <v>52</v>
      </c>
      <c r="S70" s="1019">
        <v>49.0</v>
      </c>
      <c r="U70" s="1025">
        <v>47849.0</v>
      </c>
      <c r="V70" s="81" t="s">
        <v>1422</v>
      </c>
      <c r="W70" s="81"/>
      <c r="X70" s="1018" t="s">
        <v>12126</v>
      </c>
      <c r="Y70" s="1018"/>
      <c r="Z70" s="1018"/>
      <c r="AA70" s="1018"/>
      <c r="AB70" s="1018"/>
      <c r="AC70" s="81"/>
      <c r="AD70" s="1037" t="s">
        <v>107</v>
      </c>
      <c r="AE70" s="81"/>
    </row>
    <row r="71" ht="15.75" customHeight="1">
      <c r="A71" s="1012">
        <v>1.01519544E8</v>
      </c>
      <c r="B71" s="1013" t="s">
        <v>12313</v>
      </c>
      <c r="C71" s="1013" t="s">
        <v>1392</v>
      </c>
      <c r="D71" s="1013" t="s">
        <v>33</v>
      </c>
      <c r="E71" s="1014">
        <v>152.0</v>
      </c>
      <c r="F71" s="1013">
        <v>9.8</v>
      </c>
      <c r="G71" s="1015">
        <v>47855.0</v>
      </c>
      <c r="H71" s="99" t="s">
        <v>12311</v>
      </c>
      <c r="I71" s="9"/>
      <c r="J71" s="9"/>
      <c r="K71" s="9"/>
      <c r="L71" s="9"/>
      <c r="M71" s="9"/>
      <c r="N71" s="9"/>
      <c r="O71" s="81">
        <v>1.01129062E8</v>
      </c>
      <c r="P71" s="1018" t="s">
        <v>12314</v>
      </c>
      <c r="Q71" s="81" t="s">
        <v>12315</v>
      </c>
      <c r="S71" s="1019">
        <v>50.0</v>
      </c>
      <c r="U71" s="1044">
        <v>47969.0</v>
      </c>
      <c r="V71" s="81" t="s">
        <v>1422</v>
      </c>
      <c r="W71" s="81"/>
      <c r="X71" s="1018" t="s">
        <v>12126</v>
      </c>
      <c r="Y71" s="1018"/>
      <c r="Z71" s="1018"/>
      <c r="AA71" s="1018"/>
      <c r="AB71" s="1018"/>
      <c r="AC71" s="81"/>
      <c r="AD71" s="1037" t="s">
        <v>107</v>
      </c>
      <c r="AE71" s="81"/>
    </row>
    <row r="72" ht="15.75" customHeight="1">
      <c r="A72" s="1012">
        <v>7.00923212E8</v>
      </c>
      <c r="B72" s="1013" t="s">
        <v>12316</v>
      </c>
      <c r="C72" s="1013" t="s">
        <v>1392</v>
      </c>
      <c r="D72" s="1013" t="s">
        <v>62</v>
      </c>
      <c r="E72" s="1014">
        <v>158.0</v>
      </c>
      <c r="F72" s="1013">
        <v>8.8</v>
      </c>
      <c r="G72" s="1015">
        <v>47849.0</v>
      </c>
      <c r="H72" s="9"/>
      <c r="I72" s="9"/>
      <c r="J72" s="9"/>
      <c r="K72" s="9"/>
      <c r="L72" s="9"/>
      <c r="M72" s="9"/>
      <c r="N72" s="9"/>
      <c r="O72" s="81" t="s">
        <v>12317</v>
      </c>
      <c r="P72" s="1018" t="s">
        <v>12318</v>
      </c>
      <c r="Q72" s="81" t="s">
        <v>12319</v>
      </c>
      <c r="S72" s="1019">
        <v>51.0</v>
      </c>
      <c r="U72" s="1037" t="s">
        <v>12320</v>
      </c>
      <c r="V72" s="81" t="s">
        <v>1422</v>
      </c>
      <c r="W72" s="81"/>
      <c r="X72" s="1018" t="s">
        <v>12126</v>
      </c>
      <c r="Y72" s="898" t="s">
        <v>12136</v>
      </c>
      <c r="Z72" s="898" t="s">
        <v>12136</v>
      </c>
      <c r="AA72" s="1018"/>
      <c r="AB72" s="1018"/>
      <c r="AC72" s="81"/>
      <c r="AD72" s="1037"/>
      <c r="AE72" s="81"/>
    </row>
    <row r="73" ht="15.75" customHeight="1">
      <c r="A73" s="1012">
        <v>1.05293369E8</v>
      </c>
      <c r="B73" s="1013" t="s">
        <v>12321</v>
      </c>
      <c r="C73" s="1013" t="s">
        <v>1801</v>
      </c>
      <c r="D73" s="1013" t="s">
        <v>33</v>
      </c>
      <c r="E73" s="1014">
        <v>500.0</v>
      </c>
      <c r="F73" s="1013">
        <v>1.0</v>
      </c>
      <c r="G73" s="1015">
        <v>45454.0</v>
      </c>
      <c r="H73" s="9"/>
      <c r="I73" s="9"/>
      <c r="J73" s="9"/>
      <c r="K73" s="9"/>
      <c r="L73" s="9"/>
      <c r="M73" s="9"/>
      <c r="N73" s="9"/>
      <c r="O73" s="81">
        <v>1.0057901E8</v>
      </c>
      <c r="P73" s="1018" t="s">
        <v>12322</v>
      </c>
      <c r="Q73" s="81" t="s">
        <v>12323</v>
      </c>
      <c r="S73" s="1019">
        <v>52.0</v>
      </c>
      <c r="U73" s="1037" t="s">
        <v>12171</v>
      </c>
      <c r="V73" s="81" t="s">
        <v>1422</v>
      </c>
      <c r="W73" s="81"/>
      <c r="X73" s="1018" t="s">
        <v>12126</v>
      </c>
      <c r="Y73" s="1018"/>
      <c r="Z73" s="1018"/>
      <c r="AA73" s="1018"/>
      <c r="AB73" s="1018"/>
      <c r="AC73" s="81"/>
      <c r="AD73" s="1037" t="s">
        <v>41</v>
      </c>
      <c r="AE73" s="81"/>
    </row>
    <row r="74" ht="15.75" customHeight="1">
      <c r="A74" s="1054" t="s">
        <v>12324</v>
      </c>
      <c r="B74" s="1055" t="s">
        <v>12325</v>
      </c>
      <c r="C74" s="1055" t="s">
        <v>32</v>
      </c>
      <c r="D74" s="1055" t="s">
        <v>33</v>
      </c>
      <c r="E74" s="1056" t="s">
        <v>12326</v>
      </c>
      <c r="F74" s="1055" t="s">
        <v>9780</v>
      </c>
      <c r="G74" s="1057" t="s">
        <v>6199</v>
      </c>
      <c r="H74" s="9"/>
      <c r="I74" s="9"/>
      <c r="J74" s="9"/>
      <c r="K74" s="9"/>
      <c r="L74" s="9"/>
      <c r="M74" s="9"/>
      <c r="N74" s="9"/>
      <c r="O74" s="81" t="s">
        <v>2271</v>
      </c>
      <c r="P74" s="1018" t="s">
        <v>2271</v>
      </c>
      <c r="Q74" s="81" t="s">
        <v>2271</v>
      </c>
      <c r="S74" s="1019">
        <v>53.0</v>
      </c>
      <c r="U74" s="1037"/>
      <c r="V74" s="81" t="s">
        <v>2271</v>
      </c>
      <c r="W74" s="81"/>
      <c r="X74" s="1018" t="s">
        <v>12126</v>
      </c>
      <c r="Y74" s="1018"/>
      <c r="Z74" s="1018"/>
      <c r="AA74" s="1018"/>
      <c r="AB74" s="1018"/>
      <c r="AC74" s="81" t="s">
        <v>12327</v>
      </c>
      <c r="AD74" s="1037"/>
      <c r="AE74" s="81"/>
    </row>
    <row r="75" ht="15.75" customHeight="1">
      <c r="A75" s="1012">
        <v>1.104359615E9</v>
      </c>
      <c r="B75" s="1013" t="s">
        <v>12328</v>
      </c>
      <c r="C75" s="1013" t="s">
        <v>2941</v>
      </c>
      <c r="D75" s="1013" t="s">
        <v>33</v>
      </c>
      <c r="E75" s="1014" t="s">
        <v>12329</v>
      </c>
      <c r="F75" s="1013">
        <v>5.5</v>
      </c>
      <c r="G75" s="1015">
        <v>47854.0</v>
      </c>
      <c r="H75" s="9"/>
      <c r="I75" s="9"/>
      <c r="J75" s="9"/>
      <c r="K75" s="9"/>
      <c r="L75" s="9"/>
      <c r="M75" s="9"/>
      <c r="N75" s="9"/>
      <c r="O75" s="81" t="s">
        <v>2271</v>
      </c>
      <c r="P75" s="1018" t="s">
        <v>2271</v>
      </c>
      <c r="Q75" s="81" t="s">
        <v>8479</v>
      </c>
      <c r="S75" s="1019">
        <v>54.0</v>
      </c>
      <c r="U75" s="1037"/>
      <c r="V75" s="81" t="s">
        <v>2271</v>
      </c>
      <c r="W75" s="81"/>
      <c r="X75" s="1018" t="s">
        <v>12126</v>
      </c>
      <c r="Y75" s="1018"/>
      <c r="Z75" s="1018"/>
      <c r="AA75" s="1018"/>
      <c r="AB75" s="1018"/>
      <c r="AC75" s="81"/>
      <c r="AD75" s="1037"/>
      <c r="AE75" s="81"/>
    </row>
    <row r="76" ht="15.75" customHeight="1">
      <c r="A76" s="1058" t="s">
        <v>12330</v>
      </c>
      <c r="B76" s="1059" t="s">
        <v>12331</v>
      </c>
      <c r="C76" s="1059" t="s">
        <v>2941</v>
      </c>
      <c r="D76" s="1059" t="s">
        <v>33</v>
      </c>
      <c r="E76" s="1060" t="s">
        <v>799</v>
      </c>
      <c r="F76" s="1059" t="s">
        <v>12332</v>
      </c>
      <c r="G76" s="1061" t="s">
        <v>105</v>
      </c>
      <c r="H76" s="9"/>
      <c r="I76" s="9"/>
      <c r="J76" s="9"/>
      <c r="K76" s="9"/>
      <c r="L76" s="9"/>
      <c r="M76" s="9"/>
      <c r="N76" s="9"/>
      <c r="O76" s="81">
        <v>1.00745389E8</v>
      </c>
      <c r="P76" s="1018" t="s">
        <v>12333</v>
      </c>
      <c r="Q76" s="81" t="s">
        <v>12334</v>
      </c>
      <c r="S76" s="1019">
        <v>55.0</v>
      </c>
      <c r="U76" s="1020" t="s">
        <v>12335</v>
      </c>
      <c r="V76" s="81" t="s">
        <v>1422</v>
      </c>
      <c r="W76" s="81" t="s">
        <v>1262</v>
      </c>
      <c r="X76" s="1018" t="s">
        <v>12126</v>
      </c>
      <c r="Y76" s="1018"/>
      <c r="Z76" s="1018"/>
      <c r="AA76" s="1018" t="s">
        <v>1262</v>
      </c>
      <c r="AB76" s="1018"/>
      <c r="AC76" s="81" t="s">
        <v>12336</v>
      </c>
      <c r="AD76" s="1020" t="s">
        <v>107</v>
      </c>
      <c r="AE76" s="81"/>
    </row>
    <row r="77" ht="15.75" customHeight="1">
      <c r="A77" s="1012">
        <v>1.52253829E8</v>
      </c>
      <c r="B77" s="1013" t="s">
        <v>12337</v>
      </c>
      <c r="C77" s="1013" t="s">
        <v>1392</v>
      </c>
      <c r="D77" s="1013" t="s">
        <v>33</v>
      </c>
      <c r="E77" s="1014" t="s">
        <v>12338</v>
      </c>
      <c r="F77" s="1013">
        <v>8.8</v>
      </c>
      <c r="G77" s="1015">
        <v>45298.0</v>
      </c>
      <c r="H77" s="9"/>
      <c r="I77" s="9"/>
      <c r="J77" s="9"/>
      <c r="K77" s="9"/>
      <c r="L77" s="9"/>
      <c r="M77" s="9"/>
      <c r="N77" s="9"/>
      <c r="O77" s="81">
        <v>1.01864759E8</v>
      </c>
      <c r="P77" s="1018" t="s">
        <v>12339</v>
      </c>
      <c r="Q77" s="81" t="s">
        <v>12323</v>
      </c>
      <c r="S77" s="1019">
        <v>56.0</v>
      </c>
      <c r="U77" s="1020" t="s">
        <v>12340</v>
      </c>
      <c r="V77" s="81" t="s">
        <v>1422</v>
      </c>
      <c r="W77" s="81"/>
      <c r="X77" s="1018" t="s">
        <v>12126</v>
      </c>
      <c r="Y77" s="1018"/>
      <c r="Z77" s="1018"/>
      <c r="AA77" s="1018"/>
      <c r="AB77" s="1018"/>
      <c r="AC77" s="81"/>
      <c r="AD77" s="1025" t="s">
        <v>41</v>
      </c>
      <c r="AE77" s="81"/>
    </row>
    <row r="78" ht="15.75" customHeight="1">
      <c r="A78" s="1021">
        <v>1.52253829E8</v>
      </c>
      <c r="B78" s="1022" t="s">
        <v>12337</v>
      </c>
      <c r="C78" s="1022" t="s">
        <v>1392</v>
      </c>
      <c r="D78" s="1022" t="s">
        <v>33</v>
      </c>
      <c r="E78" s="1023" t="s">
        <v>12338</v>
      </c>
      <c r="F78" s="1022">
        <v>8.8</v>
      </c>
      <c r="G78" s="1024">
        <v>45298.0</v>
      </c>
      <c r="H78" s="9"/>
      <c r="I78" s="9"/>
      <c r="J78" s="9"/>
      <c r="K78" s="9"/>
      <c r="L78" s="9"/>
      <c r="M78" s="9"/>
      <c r="N78" s="9"/>
      <c r="O78" s="81">
        <v>1.02145836E8</v>
      </c>
      <c r="P78" s="1018" t="s">
        <v>12341</v>
      </c>
      <c r="Q78" s="81" t="s">
        <v>12323</v>
      </c>
      <c r="S78" s="1019">
        <v>57.0</v>
      </c>
      <c r="U78" s="1025">
        <v>42804.0</v>
      </c>
      <c r="V78" s="81" t="s">
        <v>1422</v>
      </c>
      <c r="W78" s="81"/>
      <c r="X78" s="1018" t="s">
        <v>12126</v>
      </c>
      <c r="Y78" s="1018"/>
      <c r="Z78" s="1018"/>
      <c r="AA78" s="1018"/>
      <c r="AB78" s="1018"/>
      <c r="AC78" s="81"/>
      <c r="AD78" s="1020" t="s">
        <v>12342</v>
      </c>
      <c r="AE78" s="81"/>
    </row>
    <row r="79" ht="15.75" customHeight="1">
      <c r="A79" s="1021">
        <v>1.713414686E9</v>
      </c>
      <c r="B79" s="1022" t="s">
        <v>12343</v>
      </c>
      <c r="C79" s="1022" t="s">
        <v>1392</v>
      </c>
      <c r="D79" s="1022" t="s">
        <v>33</v>
      </c>
      <c r="E79" s="1023" t="s">
        <v>12344</v>
      </c>
      <c r="F79" s="1022">
        <v>10.0</v>
      </c>
      <c r="G79" s="1024">
        <v>47859.0</v>
      </c>
      <c r="H79" s="9"/>
      <c r="I79" s="9"/>
      <c r="J79" s="9"/>
      <c r="K79" s="9"/>
      <c r="L79" s="9"/>
      <c r="M79" s="9"/>
      <c r="N79" s="9"/>
      <c r="O79" s="81" t="s">
        <v>12345</v>
      </c>
      <c r="P79" s="81" t="s">
        <v>12345</v>
      </c>
      <c r="Q79" s="81" t="s">
        <v>12323</v>
      </c>
      <c r="S79" s="1019">
        <v>58.0</v>
      </c>
      <c r="U79" s="81" t="s">
        <v>12345</v>
      </c>
      <c r="V79" s="81" t="s">
        <v>12345</v>
      </c>
      <c r="W79" s="81"/>
      <c r="X79" s="1018" t="s">
        <v>12126</v>
      </c>
      <c r="Y79" s="1018"/>
      <c r="Z79" s="1018"/>
      <c r="AA79" s="1018"/>
      <c r="AB79" s="1018"/>
      <c r="AC79" s="81" t="s">
        <v>12345</v>
      </c>
      <c r="AD79" s="81" t="s">
        <v>12345</v>
      </c>
      <c r="AE79" s="81"/>
    </row>
    <row r="80" ht="15.75" customHeight="1">
      <c r="A80" s="1012">
        <v>1.713414686E9</v>
      </c>
      <c r="B80" s="1013" t="s">
        <v>12343</v>
      </c>
      <c r="C80" s="1013" t="s">
        <v>1392</v>
      </c>
      <c r="D80" s="1013" t="s">
        <v>33</v>
      </c>
      <c r="E80" s="1014" t="s">
        <v>12344</v>
      </c>
      <c r="F80" s="1013">
        <v>10.0</v>
      </c>
      <c r="G80" s="1015">
        <v>47859.0</v>
      </c>
      <c r="H80" s="9"/>
      <c r="I80" s="9"/>
      <c r="J80" s="9"/>
      <c r="K80" s="9"/>
      <c r="L80" s="9"/>
      <c r="M80" s="9"/>
      <c r="N80" s="9"/>
      <c r="O80" s="81" t="s">
        <v>12346</v>
      </c>
      <c r="P80" s="81" t="s">
        <v>12346</v>
      </c>
      <c r="Q80" s="81" t="s">
        <v>12323</v>
      </c>
      <c r="S80" s="1019">
        <v>59.0</v>
      </c>
      <c r="U80" s="81" t="s">
        <v>12346</v>
      </c>
      <c r="V80" s="81" t="s">
        <v>12346</v>
      </c>
      <c r="W80" s="81"/>
      <c r="X80" s="1018" t="s">
        <v>12126</v>
      </c>
      <c r="Y80" s="1018"/>
      <c r="Z80" s="1018"/>
      <c r="AA80" s="1018"/>
      <c r="AB80" s="1018"/>
      <c r="AC80" s="81" t="s">
        <v>12346</v>
      </c>
      <c r="AD80" s="81" t="s">
        <v>12346</v>
      </c>
      <c r="AE80" s="81"/>
    </row>
    <row r="81" ht="15.75" customHeight="1">
      <c r="A81" s="1012">
        <v>1.04271499E8</v>
      </c>
      <c r="B81" s="1013" t="s">
        <v>12347</v>
      </c>
      <c r="C81" s="1013" t="s">
        <v>143</v>
      </c>
      <c r="D81" s="1013" t="s">
        <v>33</v>
      </c>
      <c r="E81" s="1014" t="s">
        <v>12348</v>
      </c>
      <c r="F81" s="1013">
        <v>11.0</v>
      </c>
      <c r="G81" s="1015">
        <v>47859.0</v>
      </c>
      <c r="H81" s="1062"/>
      <c r="I81" s="1062"/>
      <c r="J81" s="1062"/>
      <c r="K81" s="1062"/>
      <c r="L81" s="1062"/>
      <c r="M81" s="1062"/>
      <c r="N81" s="1062"/>
      <c r="O81" s="1063" t="s">
        <v>12349</v>
      </c>
      <c r="P81" s="1018" t="s">
        <v>12350</v>
      </c>
      <c r="Q81" s="81" t="s">
        <v>12323</v>
      </c>
      <c r="S81" s="1019" t="s">
        <v>12351</v>
      </c>
      <c r="U81" s="1037" t="s">
        <v>12171</v>
      </c>
      <c r="V81" s="81" t="s">
        <v>1067</v>
      </c>
      <c r="W81" s="81"/>
      <c r="X81" s="1018" t="s">
        <v>12126</v>
      </c>
      <c r="Y81" s="1018"/>
      <c r="Z81" s="1018"/>
      <c r="AA81" s="1018"/>
      <c r="AB81" s="1018"/>
      <c r="AC81" s="81"/>
      <c r="AD81" s="1037" t="s">
        <v>41</v>
      </c>
      <c r="AE81" s="81"/>
    </row>
    <row r="82" ht="15.75" customHeight="1">
      <c r="A82" s="1021">
        <v>1.04271499E8</v>
      </c>
      <c r="B82" s="1022" t="s">
        <v>12347</v>
      </c>
      <c r="C82" s="1022" t="s">
        <v>143</v>
      </c>
      <c r="D82" s="1022" t="s">
        <v>33</v>
      </c>
      <c r="E82" s="1023" t="s">
        <v>12348</v>
      </c>
      <c r="F82" s="1022">
        <v>11.0</v>
      </c>
      <c r="G82" s="1024">
        <v>47859.0</v>
      </c>
      <c r="H82" s="9"/>
      <c r="I82" s="9"/>
      <c r="J82" s="9"/>
      <c r="K82" s="9"/>
      <c r="L82" s="9"/>
      <c r="M82" s="9"/>
      <c r="N82" s="9"/>
      <c r="O82" s="81">
        <v>1.03062683E8</v>
      </c>
      <c r="P82" s="1018" t="s">
        <v>12352</v>
      </c>
      <c r="Q82" s="81" t="s">
        <v>1437</v>
      </c>
      <c r="S82" s="1019">
        <v>60.0</v>
      </c>
      <c r="U82" s="1064">
        <v>48588.0</v>
      </c>
      <c r="V82" s="81" t="s">
        <v>1422</v>
      </c>
      <c r="W82" s="81"/>
      <c r="X82" s="1018" t="s">
        <v>12126</v>
      </c>
      <c r="Y82" s="1018"/>
      <c r="Z82" s="1018"/>
      <c r="AA82" s="1018"/>
      <c r="AB82" s="1018"/>
      <c r="AC82" s="81"/>
      <c r="AD82" s="1037" t="s">
        <v>107</v>
      </c>
      <c r="AE82" s="81"/>
    </row>
    <row r="83" ht="15.75" customHeight="1">
      <c r="A83" s="1021">
        <v>1.00354539E8</v>
      </c>
      <c r="B83" s="1022" t="s">
        <v>12353</v>
      </c>
      <c r="C83" s="1022" t="s">
        <v>2941</v>
      </c>
      <c r="D83" s="1022" t="s">
        <v>33</v>
      </c>
      <c r="E83" s="1023" t="s">
        <v>12354</v>
      </c>
      <c r="F83" s="1022">
        <v>11.0</v>
      </c>
      <c r="G83" s="1024">
        <v>48221.0</v>
      </c>
      <c r="H83" s="9"/>
      <c r="I83" s="9"/>
      <c r="J83" s="9"/>
      <c r="K83" s="9"/>
      <c r="L83" s="9"/>
      <c r="M83" s="9"/>
      <c r="N83" s="9"/>
      <c r="O83" s="81"/>
      <c r="P83" s="1018" t="s">
        <v>8405</v>
      </c>
      <c r="Q83" s="81" t="s">
        <v>12355</v>
      </c>
      <c r="S83" s="1019">
        <v>61.0</v>
      </c>
      <c r="U83" s="1037" t="s">
        <v>2271</v>
      </c>
      <c r="V83" s="81" t="s">
        <v>2271</v>
      </c>
      <c r="W83" s="81" t="s">
        <v>12355</v>
      </c>
      <c r="X83" s="1018" t="s">
        <v>12126</v>
      </c>
      <c r="Y83" s="81" t="s">
        <v>12355</v>
      </c>
      <c r="Z83" s="1018"/>
      <c r="AA83" s="81" t="s">
        <v>12355</v>
      </c>
      <c r="AB83" s="1018"/>
      <c r="AC83" s="81"/>
      <c r="AD83" s="81" t="s">
        <v>12355</v>
      </c>
      <c r="AE83" s="81"/>
    </row>
    <row r="84" ht="15.75" customHeight="1">
      <c r="A84" s="1012">
        <v>1.00354539E8</v>
      </c>
      <c r="B84" s="1013" t="s">
        <v>12353</v>
      </c>
      <c r="C84" s="1013" t="s">
        <v>2941</v>
      </c>
      <c r="D84" s="1013" t="s">
        <v>33</v>
      </c>
      <c r="E84" s="1014" t="s">
        <v>12354</v>
      </c>
      <c r="F84" s="1013">
        <v>11.0</v>
      </c>
      <c r="G84" s="1015">
        <v>48221.0</v>
      </c>
      <c r="H84" s="9"/>
      <c r="I84" s="9"/>
      <c r="J84" s="9"/>
      <c r="K84" s="9"/>
      <c r="L84" s="9"/>
      <c r="M84" s="9"/>
      <c r="N84" s="9"/>
      <c r="O84" s="81">
        <v>1.03043493E8</v>
      </c>
      <c r="P84" s="1018" t="s">
        <v>12356</v>
      </c>
      <c r="Q84" s="1038" t="s">
        <v>12357</v>
      </c>
      <c r="S84" s="1019">
        <v>62.0</v>
      </c>
      <c r="U84" s="1037" t="s">
        <v>12171</v>
      </c>
      <c r="V84" s="81" t="s">
        <v>1422</v>
      </c>
      <c r="W84" s="81"/>
      <c r="X84" s="1018" t="s">
        <v>12126</v>
      </c>
      <c r="Y84" s="1018"/>
      <c r="Z84" s="1018"/>
      <c r="AA84" s="1018"/>
      <c r="AB84" s="1018"/>
      <c r="AC84" s="81"/>
      <c r="AD84" s="1037" t="s">
        <v>41</v>
      </c>
      <c r="AE84" s="81"/>
    </row>
    <row r="85" ht="15.75" customHeight="1">
      <c r="A85" s="1021">
        <v>1.01654994E8</v>
      </c>
      <c r="B85" s="1022" t="s">
        <v>12350</v>
      </c>
      <c r="C85" s="1022" t="s">
        <v>1679</v>
      </c>
      <c r="D85" s="1022" t="s">
        <v>33</v>
      </c>
      <c r="E85" s="1023" t="s">
        <v>12351</v>
      </c>
      <c r="F85" s="1022">
        <v>8.0</v>
      </c>
      <c r="G85" s="1024">
        <v>47859.0</v>
      </c>
      <c r="H85" s="9"/>
      <c r="I85" s="9"/>
      <c r="J85" s="9"/>
      <c r="K85" s="9"/>
      <c r="L85" s="9"/>
      <c r="M85" s="9"/>
      <c r="N85" s="9"/>
      <c r="O85" s="81">
        <v>1.02019023E8</v>
      </c>
      <c r="P85" s="1018" t="s">
        <v>12358</v>
      </c>
      <c r="Q85" s="81" t="s">
        <v>12357</v>
      </c>
      <c r="S85" s="1019">
        <v>63.0</v>
      </c>
      <c r="U85" s="1037" t="s">
        <v>12171</v>
      </c>
      <c r="V85" s="81" t="s">
        <v>1422</v>
      </c>
      <c r="W85" s="81"/>
      <c r="X85" s="1018" t="s">
        <v>12126</v>
      </c>
      <c r="Y85" s="1018"/>
      <c r="Z85" s="1018"/>
      <c r="AA85" s="1018"/>
      <c r="AB85" s="1018"/>
      <c r="AC85" s="81"/>
      <c r="AD85" s="1037" t="s">
        <v>41</v>
      </c>
      <c r="AE85" s="81"/>
    </row>
    <row r="86" ht="15.75" customHeight="1">
      <c r="A86" s="1021">
        <v>1.01654994E8</v>
      </c>
      <c r="B86" s="1022" t="s">
        <v>12350</v>
      </c>
      <c r="C86" s="1022" t="s">
        <v>1679</v>
      </c>
      <c r="D86" s="1022" t="s">
        <v>33</v>
      </c>
      <c r="E86" s="1023" t="s">
        <v>12351</v>
      </c>
      <c r="F86" s="1022">
        <v>8.0</v>
      </c>
      <c r="G86" s="1024">
        <v>47859.0</v>
      </c>
      <c r="H86" s="9"/>
      <c r="I86" s="9"/>
      <c r="J86" s="9"/>
      <c r="K86" s="9"/>
      <c r="L86" s="9"/>
      <c r="M86" s="9"/>
      <c r="N86" s="9"/>
      <c r="O86" s="81">
        <v>1.01532836E8</v>
      </c>
      <c r="P86" s="1018" t="s">
        <v>12359</v>
      </c>
      <c r="Q86" s="81" t="s">
        <v>12357</v>
      </c>
      <c r="S86" s="1019">
        <v>64.0</v>
      </c>
      <c r="U86" s="1025">
        <v>42746.0</v>
      </c>
      <c r="V86" s="81" t="s">
        <v>1422</v>
      </c>
      <c r="W86" s="81"/>
      <c r="X86" s="1018" t="s">
        <v>12126</v>
      </c>
      <c r="Y86" s="1018"/>
      <c r="Z86" s="1018"/>
      <c r="AA86" s="1018"/>
      <c r="AB86" s="1018"/>
      <c r="AC86" s="81"/>
      <c r="AD86" s="1025" t="s">
        <v>41</v>
      </c>
      <c r="AE86" s="81"/>
    </row>
    <row r="87" ht="15.75" customHeight="1">
      <c r="A87" s="1012">
        <v>9.07653646E8</v>
      </c>
      <c r="B87" s="1013" t="s">
        <v>12360</v>
      </c>
      <c r="C87" s="1013" t="s">
        <v>1755</v>
      </c>
      <c r="D87" s="1013" t="s">
        <v>33</v>
      </c>
      <c r="E87" s="1014" t="s">
        <v>12361</v>
      </c>
      <c r="F87" s="1013">
        <v>5.5</v>
      </c>
      <c r="G87" s="1015">
        <v>47859.0</v>
      </c>
      <c r="H87" s="9"/>
      <c r="I87" s="9"/>
      <c r="J87" s="9"/>
      <c r="K87" s="9"/>
      <c r="L87" s="9"/>
      <c r="M87" s="9"/>
      <c r="N87" s="9"/>
      <c r="O87" s="81">
        <v>1.02053881E8</v>
      </c>
      <c r="P87" s="1018" t="s">
        <v>12362</v>
      </c>
      <c r="Q87" s="81" t="s">
        <v>12357</v>
      </c>
      <c r="S87" s="1019">
        <v>65.0</v>
      </c>
      <c r="U87" s="1025">
        <v>44010.0</v>
      </c>
      <c r="V87" s="81" t="s">
        <v>1422</v>
      </c>
      <c r="W87" s="81"/>
      <c r="X87" s="1018" t="s">
        <v>12126</v>
      </c>
      <c r="Y87" s="1018"/>
      <c r="Z87" s="1018"/>
      <c r="AA87" s="1018"/>
      <c r="AB87" s="1018"/>
      <c r="AC87" s="81"/>
      <c r="AD87" s="1025" t="s">
        <v>41</v>
      </c>
      <c r="AE87" s="81"/>
    </row>
    <row r="88" ht="15.75" customHeight="1">
      <c r="A88" s="1012">
        <v>9.07653646E8</v>
      </c>
      <c r="B88" s="1013" t="s">
        <v>12360</v>
      </c>
      <c r="C88" s="1013" t="s">
        <v>1755</v>
      </c>
      <c r="D88" s="1013" t="s">
        <v>33</v>
      </c>
      <c r="E88" s="1014" t="s">
        <v>12361</v>
      </c>
      <c r="F88" s="1013">
        <v>5.5</v>
      </c>
      <c r="G88" s="1015">
        <v>47859.0</v>
      </c>
      <c r="H88" s="9"/>
      <c r="I88" s="9"/>
      <c r="J88" s="9"/>
      <c r="K88" s="9"/>
      <c r="L88" s="9"/>
      <c r="M88" s="9"/>
      <c r="N88" s="9"/>
      <c r="O88" s="81">
        <v>1.024801E8</v>
      </c>
      <c r="P88" s="1018" t="s">
        <v>12363</v>
      </c>
      <c r="Q88" s="81" t="s">
        <v>12357</v>
      </c>
      <c r="S88" s="1019">
        <v>66.0</v>
      </c>
      <c r="U88" s="1037" t="s">
        <v>12149</v>
      </c>
      <c r="V88" s="81" t="s">
        <v>1422</v>
      </c>
      <c r="W88" s="81"/>
      <c r="X88" s="1018" t="s">
        <v>12126</v>
      </c>
      <c r="Y88" s="1018" t="s">
        <v>12364</v>
      </c>
      <c r="Z88" s="1018"/>
      <c r="AA88" s="1018"/>
      <c r="AB88" s="1018"/>
      <c r="AC88" s="81"/>
      <c r="AD88" s="1037" t="s">
        <v>107</v>
      </c>
      <c r="AE88" s="81"/>
    </row>
    <row r="89" ht="15.75" customHeight="1">
      <c r="A89" s="1021">
        <v>1.02509049E8</v>
      </c>
      <c r="B89" s="1022" t="s">
        <v>12365</v>
      </c>
      <c r="C89" s="1022" t="s">
        <v>1603</v>
      </c>
      <c r="D89" s="1022" t="s">
        <v>33</v>
      </c>
      <c r="E89" s="1023" t="s">
        <v>12366</v>
      </c>
      <c r="F89" s="1022">
        <v>11.0</v>
      </c>
      <c r="G89" s="1051" t="s">
        <v>12367</v>
      </c>
      <c r="H89" s="9"/>
      <c r="I89" s="9"/>
      <c r="J89" s="9"/>
      <c r="K89" s="9"/>
      <c r="L89" s="9"/>
      <c r="M89" s="9"/>
      <c r="N89" s="9"/>
      <c r="O89" s="81">
        <v>1.01214641E8</v>
      </c>
      <c r="P89" s="1018" t="s">
        <v>12368</v>
      </c>
      <c r="Q89" s="81" t="s">
        <v>12357</v>
      </c>
      <c r="S89" s="1019">
        <v>67.0</v>
      </c>
      <c r="U89" s="1025">
        <v>44568.0</v>
      </c>
      <c r="V89" s="81" t="s">
        <v>1422</v>
      </c>
      <c r="W89" s="81"/>
      <c r="X89" s="1018" t="s">
        <v>12126</v>
      </c>
      <c r="Y89" s="1018"/>
      <c r="Z89" s="1018"/>
      <c r="AA89" s="1018"/>
      <c r="AB89" s="1018"/>
      <c r="AC89" s="81"/>
      <c r="AD89" s="1025" t="s">
        <v>107</v>
      </c>
      <c r="AE89" s="81"/>
    </row>
    <row r="90" ht="15.75" customHeight="1">
      <c r="A90" s="1012">
        <v>1.01387199E8</v>
      </c>
      <c r="B90" s="1013" t="s">
        <v>12369</v>
      </c>
      <c r="C90" s="1013" t="s">
        <v>1603</v>
      </c>
      <c r="D90" s="1013" t="s">
        <v>33</v>
      </c>
      <c r="E90" s="1014" t="s">
        <v>12370</v>
      </c>
      <c r="F90" s="1013">
        <v>11.0</v>
      </c>
      <c r="G90" s="1047" t="s">
        <v>12149</v>
      </c>
      <c r="H90" s="9"/>
      <c r="I90" s="9"/>
      <c r="J90" s="9"/>
      <c r="K90" s="9"/>
      <c r="L90" s="9"/>
      <c r="M90" s="9"/>
      <c r="N90" s="9"/>
      <c r="O90" s="81" t="s">
        <v>12371</v>
      </c>
      <c r="P90" s="81" t="s">
        <v>12371</v>
      </c>
      <c r="Q90" s="81" t="s">
        <v>12372</v>
      </c>
      <c r="S90" s="1019">
        <v>68.0</v>
      </c>
      <c r="U90" s="81" t="s">
        <v>12371</v>
      </c>
      <c r="V90" s="81" t="s">
        <v>1422</v>
      </c>
      <c r="W90" s="898" t="s">
        <v>12136</v>
      </c>
      <c r="X90" s="1018" t="s">
        <v>12126</v>
      </c>
      <c r="Y90" s="898" t="s">
        <v>12136</v>
      </c>
      <c r="Z90" s="898" t="s">
        <v>12136</v>
      </c>
      <c r="AA90" s="1018"/>
      <c r="AB90" s="898" t="s">
        <v>12136</v>
      </c>
      <c r="AC90" s="81" t="s">
        <v>12371</v>
      </c>
      <c r="AD90" s="81" t="s">
        <v>12371</v>
      </c>
      <c r="AE90" s="81"/>
    </row>
    <row r="91" ht="15.75" customHeight="1">
      <c r="A91" s="1021">
        <v>1.04844725E8</v>
      </c>
      <c r="B91" s="1022" t="s">
        <v>12373</v>
      </c>
      <c r="C91" s="1022" t="s">
        <v>1603</v>
      </c>
      <c r="D91" s="1022" t="s">
        <v>33</v>
      </c>
      <c r="E91" s="1023" t="s">
        <v>12374</v>
      </c>
      <c r="F91" s="1022">
        <v>11.0</v>
      </c>
      <c r="G91" s="1024">
        <v>43466.0</v>
      </c>
      <c r="H91" s="9"/>
      <c r="I91" s="9"/>
      <c r="J91" s="9"/>
      <c r="K91" s="9"/>
      <c r="L91" s="9"/>
      <c r="M91" s="9"/>
      <c r="N91" s="9"/>
      <c r="O91" s="81" t="s">
        <v>2271</v>
      </c>
      <c r="P91" s="1018" t="s">
        <v>1980</v>
      </c>
      <c r="Q91" s="81" t="s">
        <v>1980</v>
      </c>
      <c r="S91" s="1019">
        <v>69.0</v>
      </c>
      <c r="U91" s="1037"/>
      <c r="V91" s="81" t="s">
        <v>2271</v>
      </c>
      <c r="W91" s="81"/>
      <c r="X91" s="1018" t="s">
        <v>12126</v>
      </c>
      <c r="Y91" s="1018"/>
      <c r="Z91" s="1018"/>
      <c r="AA91" s="1018"/>
      <c r="AB91" s="1018"/>
      <c r="AC91" s="81"/>
      <c r="AD91" s="1037"/>
      <c r="AE91" s="81"/>
    </row>
    <row r="92" ht="15.75" customHeight="1">
      <c r="A92" s="1012">
        <v>7.01741134E8</v>
      </c>
      <c r="B92" s="1013" t="s">
        <v>12375</v>
      </c>
      <c r="C92" s="1013" t="s">
        <v>1603</v>
      </c>
      <c r="D92" s="1013" t="s">
        <v>33</v>
      </c>
      <c r="E92" s="1014" t="s">
        <v>12376</v>
      </c>
      <c r="F92" s="1013">
        <v>11.0</v>
      </c>
      <c r="G92" s="1015">
        <v>43105.0</v>
      </c>
      <c r="H92" s="9"/>
      <c r="I92" s="9"/>
      <c r="J92" s="9"/>
      <c r="K92" s="9"/>
      <c r="L92" s="9"/>
      <c r="M92" s="9"/>
      <c r="N92" s="9"/>
      <c r="O92" s="81">
        <v>1.01190445E8</v>
      </c>
      <c r="P92" s="1018" t="s">
        <v>12377</v>
      </c>
      <c r="Q92" s="81" t="s">
        <v>1755</v>
      </c>
      <c r="S92" s="1019">
        <v>70.0</v>
      </c>
      <c r="U92" s="1037" t="s">
        <v>12171</v>
      </c>
      <c r="V92" s="81" t="s">
        <v>1422</v>
      </c>
      <c r="W92" s="81"/>
      <c r="X92" s="1018" t="s">
        <v>12126</v>
      </c>
      <c r="Y92" s="1018"/>
      <c r="Z92" s="1018"/>
      <c r="AA92" s="1018"/>
      <c r="AB92" s="1018"/>
      <c r="AC92" s="81"/>
      <c r="AD92" s="1037" t="s">
        <v>41</v>
      </c>
      <c r="AE92" s="81"/>
    </row>
    <row r="93" ht="15.75" customHeight="1">
      <c r="A93" s="1021">
        <v>1.00579614E8</v>
      </c>
      <c r="B93" s="1022" t="s">
        <v>12378</v>
      </c>
      <c r="C93" s="1022" t="s">
        <v>1603</v>
      </c>
      <c r="D93" s="1022" t="s">
        <v>33</v>
      </c>
      <c r="E93" s="1023" t="s">
        <v>12379</v>
      </c>
      <c r="F93" s="1022">
        <v>11.0</v>
      </c>
      <c r="G93" s="1024">
        <v>48216.0</v>
      </c>
      <c r="H93" s="9"/>
      <c r="I93" s="9"/>
      <c r="J93" s="9"/>
      <c r="K93" s="9"/>
      <c r="L93" s="9"/>
      <c r="M93" s="9"/>
      <c r="N93" s="9"/>
      <c r="O93" s="81">
        <v>1.02961521E8</v>
      </c>
      <c r="P93" s="1018" t="s">
        <v>12380</v>
      </c>
      <c r="Q93" s="81" t="s">
        <v>12372</v>
      </c>
      <c r="S93" s="1019">
        <v>71.0</v>
      </c>
      <c r="U93" s="1025">
        <v>43466.0</v>
      </c>
      <c r="V93" s="81" t="s">
        <v>1422</v>
      </c>
      <c r="W93" s="81"/>
      <c r="X93" s="1018" t="s">
        <v>12126</v>
      </c>
      <c r="Y93" s="1018"/>
      <c r="Z93" s="1018"/>
      <c r="AA93" s="1018"/>
      <c r="AB93" s="1018"/>
      <c r="AC93" s="81"/>
      <c r="AD93" s="1025" t="s">
        <v>41</v>
      </c>
      <c r="AE93" s="81"/>
    </row>
    <row r="94" ht="15.75" customHeight="1">
      <c r="A94" s="1012">
        <v>1.00253525E8</v>
      </c>
      <c r="B94" s="1013" t="s">
        <v>12381</v>
      </c>
      <c r="C94" s="1013" t="s">
        <v>1603</v>
      </c>
      <c r="D94" s="1013" t="s">
        <v>33</v>
      </c>
      <c r="E94" s="1014" t="s">
        <v>12382</v>
      </c>
      <c r="F94" s="1013">
        <v>11.0</v>
      </c>
      <c r="G94" s="1047" t="s">
        <v>12367</v>
      </c>
      <c r="H94" s="9"/>
      <c r="I94" s="9"/>
      <c r="J94" s="9"/>
      <c r="K94" s="9"/>
      <c r="L94" s="9"/>
      <c r="M94" s="9"/>
      <c r="N94" s="9"/>
      <c r="O94" s="81">
        <v>1.01680205E8</v>
      </c>
      <c r="P94" s="1018" t="s">
        <v>12383</v>
      </c>
      <c r="Q94" s="81" t="s">
        <v>12372</v>
      </c>
      <c r="S94" s="1019">
        <v>72.0</v>
      </c>
      <c r="U94" s="1036">
        <v>47849.0</v>
      </c>
      <c r="V94" s="81" t="s">
        <v>1422</v>
      </c>
      <c r="W94" s="81"/>
      <c r="X94" s="1018" t="s">
        <v>12126</v>
      </c>
      <c r="Y94" s="1018"/>
      <c r="Z94" s="1018"/>
      <c r="AA94" s="1018"/>
      <c r="AB94" s="1018"/>
      <c r="AC94" s="81"/>
      <c r="AD94" s="1020" t="s">
        <v>107</v>
      </c>
      <c r="AE94" s="81"/>
    </row>
    <row r="95" ht="15.75" customHeight="1">
      <c r="A95" s="1021">
        <v>1.03325403E8</v>
      </c>
      <c r="B95" s="1022" t="s">
        <v>12384</v>
      </c>
      <c r="C95" s="1022" t="s">
        <v>61</v>
      </c>
      <c r="D95" s="1022" t="s">
        <v>62</v>
      </c>
      <c r="E95" s="1023" t="s">
        <v>1955</v>
      </c>
      <c r="F95" s="1022">
        <v>30.0</v>
      </c>
      <c r="G95" s="1024">
        <v>48221.0</v>
      </c>
      <c r="H95" s="9"/>
      <c r="I95" s="9"/>
      <c r="J95" s="9"/>
      <c r="K95" s="9"/>
      <c r="L95" s="9"/>
      <c r="M95" s="9"/>
      <c r="N95" s="9"/>
      <c r="O95" s="81">
        <v>1.01191765E8</v>
      </c>
      <c r="P95" s="1018" t="s">
        <v>12385</v>
      </c>
      <c r="Q95" s="81" t="s">
        <v>12372</v>
      </c>
      <c r="S95" s="1019">
        <v>73.0</v>
      </c>
      <c r="U95" s="1036">
        <v>44713.0</v>
      </c>
      <c r="V95" s="81" t="s">
        <v>1422</v>
      </c>
      <c r="W95" s="81"/>
      <c r="X95" s="1018" t="s">
        <v>12126</v>
      </c>
      <c r="Y95" s="1018"/>
      <c r="Z95" s="1018"/>
      <c r="AA95" s="1018"/>
      <c r="AB95" s="1018"/>
      <c r="AC95" s="81"/>
      <c r="AD95" s="1037" t="s">
        <v>107</v>
      </c>
      <c r="AE95" s="81"/>
    </row>
    <row r="96" ht="15.75" customHeight="1">
      <c r="A96" s="1021">
        <v>1.01343812E8</v>
      </c>
      <c r="B96" s="1022" t="s">
        <v>12386</v>
      </c>
      <c r="C96" s="1022" t="s">
        <v>1814</v>
      </c>
      <c r="D96" s="1022" t="s">
        <v>33</v>
      </c>
      <c r="E96" s="1023" t="s">
        <v>12387</v>
      </c>
      <c r="F96" s="1022">
        <v>26.3</v>
      </c>
      <c r="G96" s="1051" t="s">
        <v>12367</v>
      </c>
      <c r="H96" s="9"/>
      <c r="I96" s="9"/>
      <c r="J96" s="9"/>
      <c r="K96" s="9"/>
      <c r="L96" s="9"/>
      <c r="M96" s="9"/>
      <c r="N96" s="9"/>
      <c r="O96" s="81"/>
      <c r="P96" s="1018" t="s">
        <v>1980</v>
      </c>
      <c r="Q96" s="81" t="s">
        <v>12388</v>
      </c>
      <c r="S96" s="1019">
        <v>74.0</v>
      </c>
      <c r="U96" s="1037"/>
      <c r="V96" s="81" t="s">
        <v>2271</v>
      </c>
      <c r="W96" s="81"/>
      <c r="X96" s="1018" t="s">
        <v>12126</v>
      </c>
      <c r="Y96" s="1018"/>
      <c r="Z96" s="1018"/>
      <c r="AA96" s="1018"/>
      <c r="AB96" s="1018"/>
      <c r="AC96" s="81"/>
      <c r="AD96" s="1037"/>
      <c r="AE96" s="81"/>
    </row>
    <row r="97" ht="15.75" customHeight="1">
      <c r="A97" s="1012">
        <v>1.03819371E8</v>
      </c>
      <c r="B97" s="1013" t="s">
        <v>12389</v>
      </c>
      <c r="C97" s="1013" t="s">
        <v>1814</v>
      </c>
      <c r="D97" s="1013" t="s">
        <v>33</v>
      </c>
      <c r="E97" s="1014" t="s">
        <v>12390</v>
      </c>
      <c r="F97" s="1013">
        <v>26.3</v>
      </c>
      <c r="G97" s="1047" t="s">
        <v>9751</v>
      </c>
      <c r="H97" s="9"/>
      <c r="I97" s="9"/>
      <c r="J97" s="9"/>
      <c r="K97" s="9"/>
      <c r="L97" s="9"/>
      <c r="M97" s="9"/>
      <c r="N97" s="9"/>
      <c r="O97" s="81"/>
      <c r="P97" s="1018" t="s">
        <v>1980</v>
      </c>
      <c r="Q97" s="81" t="s">
        <v>12388</v>
      </c>
      <c r="S97" s="1019">
        <v>75.0</v>
      </c>
      <c r="U97" s="1037"/>
      <c r="V97" s="81" t="s">
        <v>2271</v>
      </c>
      <c r="W97" s="81"/>
      <c r="X97" s="1018" t="s">
        <v>12126</v>
      </c>
      <c r="Y97" s="1018"/>
      <c r="Z97" s="1018"/>
      <c r="AA97" s="1018"/>
      <c r="AB97" s="1018"/>
      <c r="AC97" s="81"/>
      <c r="AD97" s="1037"/>
      <c r="AE97" s="81"/>
    </row>
    <row r="98" ht="15.75" customHeight="1">
      <c r="A98" s="1021">
        <v>1.01508679E8</v>
      </c>
      <c r="B98" s="1022" t="s">
        <v>12331</v>
      </c>
      <c r="C98" s="1022" t="s">
        <v>1814</v>
      </c>
      <c r="D98" s="1022" t="s">
        <v>33</v>
      </c>
      <c r="E98" s="1023" t="s">
        <v>12391</v>
      </c>
      <c r="F98" s="1022">
        <v>27.5</v>
      </c>
      <c r="G98" s="1051" t="s">
        <v>12367</v>
      </c>
      <c r="H98" s="9"/>
      <c r="I98" s="9"/>
      <c r="J98" s="9"/>
      <c r="K98" s="9"/>
      <c r="L98" s="9"/>
      <c r="M98" s="9"/>
      <c r="N98" s="9"/>
      <c r="O98" s="81"/>
      <c r="P98" s="1018" t="s">
        <v>1980</v>
      </c>
      <c r="Q98" s="81" t="s">
        <v>1980</v>
      </c>
      <c r="S98" s="1019">
        <v>76.0</v>
      </c>
      <c r="U98" s="1037"/>
      <c r="V98" s="81" t="s">
        <v>2271</v>
      </c>
      <c r="W98" s="81"/>
      <c r="X98" s="1018" t="s">
        <v>12126</v>
      </c>
      <c r="Y98" s="1018"/>
      <c r="Z98" s="1018"/>
      <c r="AA98" s="1018"/>
      <c r="AB98" s="1018"/>
      <c r="AC98" s="81"/>
      <c r="AD98" s="1037"/>
      <c r="AE98" s="81"/>
    </row>
    <row r="99" ht="15.75" customHeight="1">
      <c r="A99" s="1012">
        <v>3.0044125E8</v>
      </c>
      <c r="B99" s="1013" t="s">
        <v>12267</v>
      </c>
      <c r="C99" s="1013" t="s">
        <v>52</v>
      </c>
      <c r="D99" s="1013" t="s">
        <v>33</v>
      </c>
      <c r="E99" s="1014" t="s">
        <v>12392</v>
      </c>
      <c r="F99" s="1013">
        <v>27.5</v>
      </c>
      <c r="G99" s="1047" t="s">
        <v>12367</v>
      </c>
      <c r="H99" s="9"/>
      <c r="I99" s="9"/>
      <c r="J99" s="9"/>
      <c r="K99" s="9"/>
      <c r="L99" s="9"/>
      <c r="M99" s="9"/>
      <c r="N99" s="9"/>
      <c r="O99" s="81"/>
      <c r="P99" s="1018" t="s">
        <v>1980</v>
      </c>
      <c r="Q99" s="81" t="s">
        <v>12388</v>
      </c>
      <c r="S99" s="1019">
        <v>77.0</v>
      </c>
      <c r="U99" s="1037"/>
      <c r="V99" s="81" t="s">
        <v>2271</v>
      </c>
      <c r="W99" s="81"/>
      <c r="X99" s="1018" t="s">
        <v>12126</v>
      </c>
      <c r="Y99" s="1018"/>
      <c r="Z99" s="1018"/>
      <c r="AA99" s="1018"/>
      <c r="AB99" s="1018"/>
      <c r="AC99" s="81"/>
      <c r="AD99" s="1037"/>
      <c r="AE99" s="81"/>
    </row>
    <row r="100" ht="15.75" customHeight="1">
      <c r="A100" s="1021">
        <v>3.00497112E8</v>
      </c>
      <c r="B100" s="1022" t="s">
        <v>12393</v>
      </c>
      <c r="C100" s="1022" t="s">
        <v>12394</v>
      </c>
      <c r="D100" s="1022" t="s">
        <v>33</v>
      </c>
      <c r="E100" s="1023" t="s">
        <v>12395</v>
      </c>
      <c r="F100" s="1022">
        <v>11.0</v>
      </c>
      <c r="G100" s="1051" t="s">
        <v>12367</v>
      </c>
      <c r="H100" s="9"/>
      <c r="I100" s="9"/>
      <c r="J100" s="9"/>
      <c r="K100" s="9"/>
      <c r="L100" s="9"/>
      <c r="M100" s="9"/>
      <c r="N100" s="9"/>
      <c r="O100" s="81">
        <v>9.07653646E8</v>
      </c>
      <c r="P100" s="1018" t="s">
        <v>12396</v>
      </c>
      <c r="Q100" s="81" t="s">
        <v>1755</v>
      </c>
      <c r="S100" s="1019">
        <v>78.0</v>
      </c>
      <c r="U100" s="1025">
        <v>44098.0</v>
      </c>
      <c r="V100" s="81" t="s">
        <v>1422</v>
      </c>
      <c r="W100" s="81"/>
      <c r="X100" s="1018" t="s">
        <v>12126</v>
      </c>
      <c r="Y100" s="1018"/>
      <c r="Z100" s="1018"/>
      <c r="AA100" s="1018"/>
      <c r="AB100" s="1018"/>
      <c r="AC100" s="81"/>
      <c r="AD100" s="1025" t="s">
        <v>41</v>
      </c>
      <c r="AE100" s="81"/>
    </row>
    <row r="101" ht="15.75" customHeight="1">
      <c r="A101" s="1012">
        <v>1.03083671E8</v>
      </c>
      <c r="B101" s="1013" t="s">
        <v>12397</v>
      </c>
      <c r="C101" s="1013" t="s">
        <v>1603</v>
      </c>
      <c r="D101" s="1013" t="s">
        <v>33</v>
      </c>
      <c r="E101" s="1014" t="s">
        <v>12398</v>
      </c>
      <c r="F101" s="1013">
        <v>10.0</v>
      </c>
      <c r="G101" s="1015">
        <v>43102.0</v>
      </c>
      <c r="H101" s="9"/>
      <c r="I101" s="9"/>
      <c r="J101" s="9"/>
      <c r="K101" s="9"/>
      <c r="L101" s="9"/>
      <c r="M101" s="9"/>
      <c r="N101" s="9"/>
      <c r="O101" s="81">
        <v>1.02264652E8</v>
      </c>
      <c r="P101" s="1018" t="s">
        <v>12399</v>
      </c>
      <c r="Q101" s="81" t="s">
        <v>12372</v>
      </c>
      <c r="S101" s="1019">
        <v>79.0</v>
      </c>
      <c r="U101" s="1037" t="s">
        <v>12171</v>
      </c>
      <c r="V101" s="81" t="s">
        <v>1422</v>
      </c>
      <c r="W101" s="81"/>
      <c r="X101" s="1018" t="s">
        <v>12126</v>
      </c>
      <c r="Y101" s="1018"/>
      <c r="Z101" s="1018"/>
      <c r="AA101" s="1018"/>
      <c r="AB101" s="1018"/>
      <c r="AC101" s="81"/>
      <c r="AD101" s="1037" t="s">
        <v>41</v>
      </c>
      <c r="AE101" s="81"/>
    </row>
    <row r="102" ht="15.75" customHeight="1">
      <c r="A102" s="1021">
        <v>1.02905643E8</v>
      </c>
      <c r="B102" s="1022" t="s">
        <v>12400</v>
      </c>
      <c r="C102" s="1022" t="s">
        <v>1603</v>
      </c>
      <c r="D102" s="1022" t="s">
        <v>33</v>
      </c>
      <c r="E102" s="1023" t="s">
        <v>12401</v>
      </c>
      <c r="F102" s="1022">
        <v>11.0</v>
      </c>
      <c r="G102" s="1024">
        <v>47855.0</v>
      </c>
      <c r="H102" s="9"/>
      <c r="I102" s="9"/>
      <c r="J102" s="9"/>
      <c r="K102" s="9"/>
      <c r="L102" s="9"/>
      <c r="M102" s="9"/>
      <c r="N102" s="9"/>
      <c r="O102" s="81">
        <v>1.03613071E8</v>
      </c>
      <c r="P102" s="1018" t="s">
        <v>12402</v>
      </c>
      <c r="Q102" s="81" t="s">
        <v>12372</v>
      </c>
      <c r="S102" s="1019">
        <v>80.0</v>
      </c>
      <c r="U102" s="1065">
        <v>47849.0</v>
      </c>
      <c r="V102" s="81" t="s">
        <v>1422</v>
      </c>
      <c r="W102" s="81"/>
      <c r="X102" s="1018" t="s">
        <v>12126</v>
      </c>
      <c r="Y102" s="1018"/>
      <c r="Z102" s="1018"/>
      <c r="AA102" s="1018"/>
      <c r="AB102" s="1018"/>
      <c r="AC102" s="81"/>
      <c r="AD102" s="1020" t="s">
        <v>107</v>
      </c>
      <c r="AE102" s="81"/>
    </row>
    <row r="103" ht="15.75" customHeight="1">
      <c r="A103" s="1012">
        <v>7.04074277E8</v>
      </c>
      <c r="B103" s="1013" t="s">
        <v>12127</v>
      </c>
      <c r="C103" s="1013" t="s">
        <v>3976</v>
      </c>
      <c r="D103" s="1013" t="s">
        <v>33</v>
      </c>
      <c r="E103" s="1014" t="s">
        <v>12403</v>
      </c>
      <c r="F103" s="1013">
        <v>10.0</v>
      </c>
      <c r="G103" s="1047" t="s">
        <v>12149</v>
      </c>
      <c r="H103" s="9"/>
      <c r="I103" s="9"/>
      <c r="J103" s="9"/>
      <c r="K103" s="9"/>
      <c r="L103" s="9"/>
      <c r="M103" s="9"/>
      <c r="N103" s="9"/>
      <c r="O103" s="81">
        <v>1.02878634E8</v>
      </c>
      <c r="P103" s="1018" t="s">
        <v>12404</v>
      </c>
      <c r="Q103" s="81" t="s">
        <v>12372</v>
      </c>
      <c r="S103" s="1019">
        <v>81.0</v>
      </c>
      <c r="U103" s="1065">
        <v>47849.0</v>
      </c>
      <c r="V103" s="81" t="s">
        <v>1422</v>
      </c>
      <c r="W103" s="81"/>
      <c r="X103" s="1018" t="s">
        <v>12126</v>
      </c>
      <c r="Y103" s="1018"/>
      <c r="Z103" s="1018"/>
      <c r="AA103" s="1018"/>
      <c r="AB103" s="1018"/>
      <c r="AC103" s="81"/>
      <c r="AD103" s="1025" t="s">
        <v>41</v>
      </c>
      <c r="AE103" s="81"/>
    </row>
    <row r="104" ht="15.75" customHeight="1">
      <c r="A104" s="1021">
        <v>1.04293691E8</v>
      </c>
      <c r="B104" s="1022" t="s">
        <v>12405</v>
      </c>
      <c r="C104" s="1022" t="s">
        <v>12394</v>
      </c>
      <c r="D104" s="1022" t="s">
        <v>33</v>
      </c>
      <c r="E104" s="1023" t="s">
        <v>12406</v>
      </c>
      <c r="F104" s="1022">
        <v>11.0</v>
      </c>
      <c r="G104" s="1024">
        <v>47855.0</v>
      </c>
      <c r="H104" s="9"/>
      <c r="I104" s="9"/>
      <c r="J104" s="9"/>
      <c r="K104" s="9"/>
      <c r="L104" s="9"/>
      <c r="M104" s="9"/>
      <c r="N104" s="9"/>
      <c r="O104" s="81">
        <v>1.03034195E8</v>
      </c>
      <c r="P104" s="1018" t="s">
        <v>12407</v>
      </c>
      <c r="Q104" s="81" t="s">
        <v>12372</v>
      </c>
      <c r="S104" s="1019">
        <v>82.0</v>
      </c>
      <c r="U104" s="1036">
        <v>47849.0</v>
      </c>
      <c r="V104" s="81" t="s">
        <v>1422</v>
      </c>
      <c r="W104" s="81"/>
      <c r="X104" s="1018" t="s">
        <v>12126</v>
      </c>
      <c r="Y104" s="1018"/>
      <c r="Z104" s="1018"/>
      <c r="AA104" s="1018"/>
      <c r="AB104" s="1018"/>
      <c r="AC104" s="81"/>
      <c r="AD104" s="1020" t="s">
        <v>107</v>
      </c>
      <c r="AE104" s="81"/>
    </row>
    <row r="105" ht="15.75" customHeight="1">
      <c r="A105" s="1012">
        <v>1.00968791E8</v>
      </c>
      <c r="B105" s="1013" t="s">
        <v>12408</v>
      </c>
      <c r="C105" s="1013" t="s">
        <v>5592</v>
      </c>
      <c r="D105" s="1013" t="s">
        <v>62</v>
      </c>
      <c r="E105" s="1014" t="s">
        <v>12409</v>
      </c>
      <c r="F105" s="1013">
        <v>8.8</v>
      </c>
      <c r="G105" s="1047" t="s">
        <v>12367</v>
      </c>
      <c r="H105" s="9"/>
      <c r="I105" s="9"/>
      <c r="J105" s="9"/>
      <c r="K105" s="9"/>
      <c r="L105" s="9"/>
      <c r="M105" s="9"/>
      <c r="N105" s="9"/>
      <c r="O105" s="81">
        <v>1.01578375E8</v>
      </c>
      <c r="P105" s="1018" t="s">
        <v>12410</v>
      </c>
      <c r="Q105" s="81" t="s">
        <v>12372</v>
      </c>
      <c r="S105" s="1019">
        <v>83.0</v>
      </c>
      <c r="U105" s="1044">
        <v>48183.0</v>
      </c>
      <c r="V105" s="81" t="s">
        <v>1422</v>
      </c>
      <c r="W105" s="81"/>
      <c r="X105" s="1018" t="s">
        <v>12126</v>
      </c>
      <c r="Y105" s="1018"/>
      <c r="Z105" s="1018"/>
      <c r="AA105" s="1018"/>
      <c r="AB105" s="1018"/>
      <c r="AC105" s="81"/>
      <c r="AD105" s="1037" t="s">
        <v>107</v>
      </c>
      <c r="AE105" s="81"/>
    </row>
    <row r="106" ht="15.75" customHeight="1">
      <c r="A106" s="1021">
        <v>1.01864759E8</v>
      </c>
      <c r="B106" s="1022" t="s">
        <v>12411</v>
      </c>
      <c r="C106" s="1022" t="s">
        <v>1392</v>
      </c>
      <c r="D106" s="1022" t="s">
        <v>62</v>
      </c>
      <c r="E106" s="1023" t="s">
        <v>12412</v>
      </c>
      <c r="F106" s="1022">
        <v>10.0</v>
      </c>
      <c r="G106" s="1024">
        <v>43103.0</v>
      </c>
      <c r="H106" s="9"/>
      <c r="I106" s="9"/>
      <c r="J106" s="9"/>
      <c r="K106" s="9"/>
      <c r="L106" s="9"/>
      <c r="M106" s="9"/>
      <c r="N106" s="9"/>
      <c r="O106" s="81">
        <v>1.01659498E8</v>
      </c>
      <c r="P106" s="1018" t="s">
        <v>12413</v>
      </c>
      <c r="Q106" s="81" t="s">
        <v>12372</v>
      </c>
      <c r="S106" s="1019">
        <v>84.0</v>
      </c>
      <c r="U106" s="1037" t="s">
        <v>12149</v>
      </c>
      <c r="V106" s="81" t="s">
        <v>1422</v>
      </c>
      <c r="W106" s="81"/>
      <c r="X106" s="1018" t="s">
        <v>12126</v>
      </c>
      <c r="Y106" s="1018"/>
      <c r="Z106" s="1018"/>
      <c r="AA106" s="1018"/>
      <c r="AB106" s="1018"/>
      <c r="AC106" s="81"/>
      <c r="AD106" s="1037" t="s">
        <v>107</v>
      </c>
      <c r="AE106" s="81"/>
    </row>
    <row r="107" ht="15.75" customHeight="1">
      <c r="A107" s="1012">
        <v>1.0057901E8</v>
      </c>
      <c r="B107" s="1013" t="s">
        <v>12414</v>
      </c>
      <c r="C107" s="1013" t="s">
        <v>1392</v>
      </c>
      <c r="D107" s="1013" t="s">
        <v>62</v>
      </c>
      <c r="E107" s="1014" t="s">
        <v>12415</v>
      </c>
      <c r="F107" s="1013">
        <v>39.44</v>
      </c>
      <c r="G107" s="1015">
        <v>48274.0</v>
      </c>
      <c r="H107" s="9"/>
      <c r="I107" s="9"/>
      <c r="J107" s="9"/>
      <c r="K107" s="9"/>
      <c r="L107" s="9"/>
      <c r="M107" s="9"/>
      <c r="N107" s="9"/>
      <c r="O107" s="81">
        <v>1.03572921E8</v>
      </c>
      <c r="P107" s="1018" t="s">
        <v>12416</v>
      </c>
      <c r="Q107" s="81" t="s">
        <v>12417</v>
      </c>
      <c r="S107" s="1019">
        <v>85.0</v>
      </c>
      <c r="U107" s="1036">
        <v>47849.0</v>
      </c>
      <c r="V107" s="81" t="s">
        <v>1422</v>
      </c>
      <c r="W107" s="81"/>
      <c r="X107" s="1018" t="s">
        <v>12126</v>
      </c>
      <c r="Y107" s="1018"/>
      <c r="Z107" s="1018"/>
      <c r="AA107" s="1018"/>
      <c r="AB107" s="1018"/>
      <c r="AC107" s="81"/>
      <c r="AD107" s="1020" t="s">
        <v>107</v>
      </c>
      <c r="AE107" s="81"/>
    </row>
    <row r="108" ht="15.75" customHeight="1">
      <c r="A108" s="1021">
        <v>1.01654994E8</v>
      </c>
      <c r="B108" s="1022" t="s">
        <v>12350</v>
      </c>
      <c r="C108" s="1022" t="s">
        <v>1392</v>
      </c>
      <c r="D108" s="1022" t="s">
        <v>62</v>
      </c>
      <c r="E108" s="1023" t="s">
        <v>12418</v>
      </c>
      <c r="F108" s="1022">
        <v>8.0</v>
      </c>
      <c r="G108" s="1051" t="s">
        <v>5464</v>
      </c>
      <c r="H108" s="9"/>
      <c r="I108" s="9"/>
      <c r="J108" s="9"/>
      <c r="K108" s="9"/>
      <c r="L108" s="9"/>
      <c r="M108" s="9"/>
      <c r="N108" s="9"/>
      <c r="O108" s="81">
        <v>1.03718441E8</v>
      </c>
      <c r="P108" s="1018" t="s">
        <v>12419</v>
      </c>
      <c r="Q108" s="81" t="s">
        <v>12420</v>
      </c>
      <c r="S108" s="1019">
        <v>86.0</v>
      </c>
      <c r="U108" s="1037" t="s">
        <v>12149</v>
      </c>
      <c r="V108" s="81" t="s">
        <v>1422</v>
      </c>
      <c r="W108" s="81"/>
      <c r="X108" s="1018" t="s">
        <v>12126</v>
      </c>
      <c r="Y108" s="1018"/>
      <c r="Z108" s="1018"/>
      <c r="AA108" s="1018"/>
      <c r="AB108" s="1018"/>
      <c r="AC108" s="81"/>
      <c r="AD108" s="1037" t="s">
        <v>107</v>
      </c>
      <c r="AE108" s="81"/>
    </row>
    <row r="109" ht="15.75" customHeight="1">
      <c r="A109" s="1012">
        <v>1.03062683E8</v>
      </c>
      <c r="B109" s="1013" t="s">
        <v>12207</v>
      </c>
      <c r="C109" s="1013" t="s">
        <v>1392</v>
      </c>
      <c r="D109" s="1013" t="s">
        <v>62</v>
      </c>
      <c r="E109" s="1014" t="s">
        <v>12421</v>
      </c>
      <c r="F109" s="1013">
        <v>8.8</v>
      </c>
      <c r="G109" s="1047" t="s">
        <v>12149</v>
      </c>
      <c r="H109" s="9"/>
      <c r="I109" s="9"/>
      <c r="J109" s="9"/>
      <c r="K109" s="9"/>
      <c r="L109" s="9"/>
      <c r="M109" s="9"/>
      <c r="N109" s="9"/>
      <c r="O109" s="81"/>
      <c r="P109" s="1018" t="s">
        <v>2271</v>
      </c>
      <c r="Q109" s="81" t="s">
        <v>12357</v>
      </c>
      <c r="S109" s="1019">
        <v>87.0</v>
      </c>
      <c r="U109" s="1037"/>
      <c r="V109" s="81" t="s">
        <v>2271</v>
      </c>
      <c r="W109" s="81"/>
      <c r="X109" s="1018" t="s">
        <v>12126</v>
      </c>
      <c r="Y109" s="1018"/>
      <c r="Z109" s="1018"/>
      <c r="AA109" s="1018"/>
      <c r="AB109" s="1018"/>
      <c r="AC109" s="81"/>
      <c r="AD109" s="1037"/>
      <c r="AE109" s="81"/>
    </row>
    <row r="110" ht="15.75" customHeight="1">
      <c r="A110" s="1021">
        <v>1.03530598E8</v>
      </c>
      <c r="B110" s="1022" t="s">
        <v>12422</v>
      </c>
      <c r="C110" s="1022" t="s">
        <v>1392</v>
      </c>
      <c r="D110" s="1022" t="s">
        <v>62</v>
      </c>
      <c r="E110" s="1023" t="s">
        <v>12423</v>
      </c>
      <c r="F110" s="1022">
        <v>8.8</v>
      </c>
      <c r="G110" s="1051" t="s">
        <v>12367</v>
      </c>
      <c r="H110" s="1066"/>
      <c r="I110" s="1066"/>
      <c r="J110" s="1066"/>
      <c r="K110" s="1066"/>
      <c r="L110" s="1066"/>
      <c r="M110" s="1066"/>
      <c r="N110" s="1066"/>
      <c r="O110" s="1038">
        <v>1.04622055E8</v>
      </c>
      <c r="P110" s="1067" t="s">
        <v>12424</v>
      </c>
      <c r="Q110" s="1038" t="s">
        <v>12420</v>
      </c>
      <c r="S110" s="1068">
        <v>88.0</v>
      </c>
      <c r="U110" s="1065">
        <v>48030.0</v>
      </c>
      <c r="V110" s="1038" t="s">
        <v>1422</v>
      </c>
      <c r="W110" s="1038"/>
      <c r="X110" s="1018" t="s">
        <v>12126</v>
      </c>
      <c r="Y110" s="1018"/>
      <c r="Z110" s="1018"/>
      <c r="AA110" s="1018"/>
      <c r="AB110" s="1018"/>
      <c r="AC110" s="1038"/>
      <c r="AD110" s="1065"/>
      <c r="AE110" s="1038"/>
    </row>
    <row r="111" ht="15.75" customHeight="1">
      <c r="A111" s="1012">
        <v>1.06694912E8</v>
      </c>
      <c r="B111" s="1013" t="s">
        <v>12425</v>
      </c>
      <c r="C111" s="1013" t="s">
        <v>1392</v>
      </c>
      <c r="D111" s="1013" t="s">
        <v>62</v>
      </c>
      <c r="E111" s="1014" t="s">
        <v>12426</v>
      </c>
      <c r="F111" s="1013">
        <v>8.0</v>
      </c>
      <c r="G111" s="1047" t="s">
        <v>9768</v>
      </c>
      <c r="H111" s="9"/>
      <c r="I111" s="9"/>
      <c r="J111" s="9"/>
      <c r="K111" s="9"/>
      <c r="L111" s="9"/>
      <c r="M111" s="9"/>
      <c r="N111" s="9"/>
      <c r="O111" s="81">
        <v>1.06637184E8</v>
      </c>
      <c r="P111" s="1018" t="s">
        <v>12427</v>
      </c>
      <c r="Q111" s="81" t="s">
        <v>12417</v>
      </c>
      <c r="S111" s="1068">
        <v>89.0</v>
      </c>
      <c r="U111" s="1065">
        <v>42917.0</v>
      </c>
      <c r="V111" s="81" t="s">
        <v>1422</v>
      </c>
      <c r="W111" s="81"/>
      <c r="X111" s="1018" t="s">
        <v>12126</v>
      </c>
      <c r="Y111" s="1018"/>
      <c r="Z111" s="1018"/>
      <c r="AA111" s="1018"/>
      <c r="AB111" s="1018"/>
      <c r="AC111" s="81"/>
      <c r="AD111" s="1025" t="s">
        <v>41</v>
      </c>
      <c r="AE111" s="81"/>
    </row>
    <row r="112" ht="15.75" customHeight="1">
      <c r="A112" s="1021">
        <v>1.05300347E8</v>
      </c>
      <c r="B112" s="1022" t="s">
        <v>12428</v>
      </c>
      <c r="C112" s="1022" t="s">
        <v>52</v>
      </c>
      <c r="D112" s="1022" t="s">
        <v>62</v>
      </c>
      <c r="E112" s="1023" t="s">
        <v>12429</v>
      </c>
      <c r="F112" s="1022">
        <v>8.8</v>
      </c>
      <c r="G112" s="1051" t="s">
        <v>12430</v>
      </c>
      <c r="H112" s="9"/>
      <c r="I112" s="9"/>
      <c r="J112" s="9"/>
      <c r="K112" s="9"/>
      <c r="L112" s="9"/>
      <c r="M112" s="9"/>
      <c r="N112" s="9"/>
      <c r="O112" s="81">
        <v>1.0069065E8</v>
      </c>
      <c r="P112" s="1018" t="s">
        <v>12431</v>
      </c>
      <c r="Q112" s="81" t="s">
        <v>4693</v>
      </c>
      <c r="S112" s="1019">
        <v>90.0</v>
      </c>
      <c r="U112" s="1037" t="s">
        <v>12171</v>
      </c>
      <c r="V112" s="81" t="s">
        <v>1422</v>
      </c>
      <c r="W112" s="81"/>
      <c r="X112" s="1018" t="s">
        <v>12126</v>
      </c>
      <c r="Y112" s="1018"/>
      <c r="Z112" s="1018"/>
      <c r="AA112" s="1018"/>
      <c r="AB112" s="1018"/>
      <c r="AC112" s="81"/>
      <c r="AD112" s="1037" t="s">
        <v>41</v>
      </c>
      <c r="AE112" s="81"/>
    </row>
    <row r="113" ht="15.75" customHeight="1">
      <c r="A113" s="1012">
        <v>1.04704333E8</v>
      </c>
      <c r="B113" s="1013" t="s">
        <v>12310</v>
      </c>
      <c r="C113" s="1013" t="s">
        <v>1679</v>
      </c>
      <c r="D113" s="1013" t="s">
        <v>62</v>
      </c>
      <c r="E113" s="1014" t="s">
        <v>12432</v>
      </c>
      <c r="F113" s="1013">
        <v>8.8</v>
      </c>
      <c r="G113" s="1047" t="s">
        <v>12367</v>
      </c>
      <c r="H113" s="9"/>
      <c r="I113" s="9"/>
      <c r="J113" s="9"/>
      <c r="K113" s="9"/>
      <c r="L113" s="9"/>
      <c r="M113" s="9"/>
      <c r="N113" s="9"/>
      <c r="O113" s="81">
        <v>1.01267417E8</v>
      </c>
      <c r="P113" s="1018" t="s">
        <v>12433</v>
      </c>
      <c r="Q113" s="81" t="s">
        <v>1895</v>
      </c>
      <c r="S113" s="1019">
        <v>91.0</v>
      </c>
      <c r="U113" s="1037" t="s">
        <v>12171</v>
      </c>
      <c r="V113" s="81" t="s">
        <v>1422</v>
      </c>
      <c r="W113" s="81"/>
      <c r="X113" s="1018" t="s">
        <v>12126</v>
      </c>
      <c r="Y113" s="1018"/>
      <c r="Z113" s="1018"/>
      <c r="AA113" s="1018"/>
      <c r="AB113" s="1018"/>
      <c r="AC113" s="81"/>
      <c r="AD113" s="1037" t="s">
        <v>41</v>
      </c>
      <c r="AE113" s="81"/>
    </row>
    <row r="114" ht="15.75" customHeight="1">
      <c r="A114" s="1021">
        <v>1.01807436E8</v>
      </c>
      <c r="B114" s="1022" t="s">
        <v>12434</v>
      </c>
      <c r="C114" s="1022" t="s">
        <v>1679</v>
      </c>
      <c r="D114" s="1022" t="s">
        <v>62</v>
      </c>
      <c r="E114" s="1023" t="s">
        <v>12435</v>
      </c>
      <c r="F114" s="1022">
        <v>8.8</v>
      </c>
      <c r="G114" s="1051" t="s">
        <v>12367</v>
      </c>
      <c r="H114" s="9"/>
      <c r="I114" s="9"/>
      <c r="J114" s="9"/>
      <c r="K114" s="9"/>
      <c r="L114" s="9"/>
      <c r="M114" s="9"/>
      <c r="N114" s="9"/>
      <c r="O114" s="81"/>
      <c r="P114" s="1018" t="s">
        <v>2271</v>
      </c>
      <c r="Q114" s="81" t="s">
        <v>2271</v>
      </c>
      <c r="S114" s="1019">
        <v>92.0</v>
      </c>
      <c r="U114" s="1037" t="s">
        <v>12171</v>
      </c>
      <c r="V114" s="81" t="s">
        <v>2271</v>
      </c>
      <c r="W114" s="81"/>
      <c r="X114" s="1018" t="s">
        <v>12126</v>
      </c>
      <c r="Y114" s="1018"/>
      <c r="Z114" s="1018"/>
      <c r="AA114" s="1018"/>
      <c r="AB114" s="1018"/>
      <c r="AC114" s="81"/>
      <c r="AD114" s="1037"/>
      <c r="AE114" s="81"/>
    </row>
    <row r="115" ht="15.75" customHeight="1">
      <c r="A115" s="1012">
        <v>7.0282727E8</v>
      </c>
      <c r="B115" s="1013" t="s">
        <v>12436</v>
      </c>
      <c r="C115" s="1013" t="s">
        <v>1679</v>
      </c>
      <c r="D115" s="1013" t="s">
        <v>62</v>
      </c>
      <c r="E115" s="1014" t="s">
        <v>12437</v>
      </c>
      <c r="F115" s="1013">
        <v>8.8</v>
      </c>
      <c r="G115" s="1047" t="s">
        <v>12367</v>
      </c>
      <c r="H115" s="9"/>
      <c r="I115" s="9"/>
      <c r="J115" s="9"/>
      <c r="K115" s="9"/>
      <c r="L115" s="9"/>
      <c r="M115" s="9"/>
      <c r="N115" s="9"/>
      <c r="O115" s="81"/>
      <c r="P115" s="1018" t="s">
        <v>2271</v>
      </c>
      <c r="Q115" s="81" t="s">
        <v>2271</v>
      </c>
      <c r="S115" s="1019">
        <v>93.0</v>
      </c>
      <c r="U115" s="1037"/>
      <c r="V115" s="81" t="s">
        <v>2271</v>
      </c>
      <c r="W115" s="81"/>
      <c r="X115" s="1018" t="s">
        <v>12126</v>
      </c>
      <c r="Y115" s="1018"/>
      <c r="Z115" s="1018"/>
      <c r="AA115" s="1018"/>
      <c r="AB115" s="1018"/>
      <c r="AC115" s="81"/>
      <c r="AD115" s="1037"/>
      <c r="AE115" s="81"/>
    </row>
    <row r="116" ht="15.75" customHeight="1">
      <c r="A116" s="1012">
        <v>1.05976054E8</v>
      </c>
      <c r="B116" s="1013" t="s">
        <v>12157</v>
      </c>
      <c r="C116" s="1013" t="s">
        <v>1814</v>
      </c>
      <c r="D116" s="1013" t="s">
        <v>33</v>
      </c>
      <c r="E116" s="1014" t="s">
        <v>12438</v>
      </c>
      <c r="F116" s="1013">
        <v>8.0</v>
      </c>
      <c r="G116" s="1015">
        <v>42747.0</v>
      </c>
      <c r="H116" s="9"/>
      <c r="I116" s="9"/>
      <c r="J116" s="9"/>
      <c r="K116" s="9"/>
      <c r="L116" s="9"/>
      <c r="M116" s="9"/>
      <c r="N116" s="9"/>
      <c r="O116" s="81"/>
      <c r="P116" s="1018" t="s">
        <v>1980</v>
      </c>
      <c r="Q116" s="81" t="s">
        <v>2941</v>
      </c>
      <c r="S116" s="1019">
        <v>94.0</v>
      </c>
      <c r="U116" s="1025"/>
      <c r="V116" s="81" t="s">
        <v>2271</v>
      </c>
      <c r="W116" s="81"/>
      <c r="X116" s="1018" t="s">
        <v>12126</v>
      </c>
      <c r="Y116" s="1018"/>
      <c r="Z116" s="1018"/>
      <c r="AA116" s="1018"/>
      <c r="AB116" s="1018"/>
      <c r="AC116" s="81"/>
      <c r="AD116" s="1025"/>
      <c r="AE116" s="81"/>
    </row>
    <row r="117" ht="15.75" customHeight="1">
      <c r="A117" s="1021">
        <v>1.01578375E8</v>
      </c>
      <c r="B117" s="1022" t="s">
        <v>12439</v>
      </c>
      <c r="C117" s="1022" t="s">
        <v>1814</v>
      </c>
      <c r="D117" s="1022" t="s">
        <v>33</v>
      </c>
      <c r="E117" s="1023" t="s">
        <v>12440</v>
      </c>
      <c r="F117" s="1022">
        <v>8.8</v>
      </c>
      <c r="G117" s="1024">
        <v>47857.0</v>
      </c>
      <c r="H117" s="9"/>
      <c r="I117" s="9"/>
      <c r="J117" s="9"/>
      <c r="K117" s="9"/>
      <c r="L117" s="9"/>
      <c r="M117" s="9"/>
      <c r="N117" s="9"/>
      <c r="O117" s="81"/>
      <c r="P117" s="1018" t="s">
        <v>1980</v>
      </c>
      <c r="Q117" s="81" t="s">
        <v>12441</v>
      </c>
      <c r="S117" s="1019">
        <v>95.0</v>
      </c>
      <c r="U117" s="1025"/>
      <c r="V117" s="81" t="s">
        <v>2271</v>
      </c>
      <c r="W117" s="81"/>
      <c r="X117" s="1018" t="s">
        <v>12126</v>
      </c>
      <c r="Y117" s="1018"/>
      <c r="Z117" s="1018"/>
      <c r="AA117" s="1018"/>
      <c r="AB117" s="1018"/>
      <c r="AC117" s="81"/>
      <c r="AD117" s="1025"/>
      <c r="AE117" s="81"/>
    </row>
    <row r="118" ht="15.75" customHeight="1">
      <c r="A118" s="1012">
        <v>1.01659498E8</v>
      </c>
      <c r="B118" s="1013" t="s">
        <v>12230</v>
      </c>
      <c r="C118" s="1013" t="s">
        <v>1814</v>
      </c>
      <c r="D118" s="1013" t="s">
        <v>33</v>
      </c>
      <c r="E118" s="1014" t="s">
        <v>12442</v>
      </c>
      <c r="F118" s="1013">
        <v>8.8</v>
      </c>
      <c r="G118" s="1047" t="s">
        <v>12149</v>
      </c>
      <c r="H118" s="9"/>
      <c r="I118" s="9"/>
      <c r="J118" s="9"/>
      <c r="K118" s="9"/>
      <c r="L118" s="9"/>
      <c r="M118" s="9"/>
      <c r="N118" s="9"/>
      <c r="O118" s="81">
        <v>1.03482907E8</v>
      </c>
      <c r="P118" s="1018" t="s">
        <v>12443</v>
      </c>
      <c r="Q118" s="1038" t="s">
        <v>12444</v>
      </c>
      <c r="S118" s="1019">
        <v>96.0</v>
      </c>
      <c r="U118" s="1037" t="s">
        <v>12149</v>
      </c>
      <c r="V118" s="81" t="s">
        <v>1422</v>
      </c>
      <c r="W118" s="81"/>
      <c r="X118" s="1018" t="s">
        <v>12126</v>
      </c>
      <c r="Y118" s="1018"/>
      <c r="Z118" s="1018"/>
      <c r="AA118" s="1018"/>
      <c r="AB118" s="1018"/>
      <c r="AC118" s="81"/>
      <c r="AD118" s="1037" t="s">
        <v>107</v>
      </c>
      <c r="AE118" s="81"/>
    </row>
    <row r="119" ht="15.75" customHeight="1">
      <c r="A119" s="1021">
        <v>1.01190445E8</v>
      </c>
      <c r="B119" s="1022" t="s">
        <v>12445</v>
      </c>
      <c r="C119" s="1022" t="s">
        <v>1814</v>
      </c>
      <c r="D119" s="1022" t="s">
        <v>33</v>
      </c>
      <c r="E119" s="1023" t="s">
        <v>12446</v>
      </c>
      <c r="F119" s="1022">
        <v>8.8</v>
      </c>
      <c r="G119" s="1024">
        <v>47859.0</v>
      </c>
      <c r="H119" s="9"/>
      <c r="I119" s="9"/>
      <c r="J119" s="9"/>
      <c r="K119" s="9"/>
      <c r="L119" s="9"/>
      <c r="M119" s="9"/>
      <c r="N119" s="9"/>
      <c r="O119" s="81"/>
      <c r="P119" s="1018" t="s">
        <v>2271</v>
      </c>
      <c r="Q119" s="81" t="s">
        <v>12447</v>
      </c>
      <c r="S119" s="1019">
        <v>97.0</v>
      </c>
      <c r="U119" s="1037"/>
      <c r="V119" s="81" t="s">
        <v>2271</v>
      </c>
      <c r="W119" s="81"/>
      <c r="X119" s="1018" t="s">
        <v>12126</v>
      </c>
      <c r="Y119" s="1018"/>
      <c r="Z119" s="1018"/>
      <c r="AA119" s="1018"/>
      <c r="AB119" s="1018"/>
      <c r="AC119" s="81"/>
      <c r="AD119" s="1037"/>
      <c r="AE119" s="81"/>
    </row>
    <row r="120" ht="15.75" customHeight="1">
      <c r="A120" s="1012">
        <v>1.02264652E8</v>
      </c>
      <c r="B120" s="1013" t="s">
        <v>12448</v>
      </c>
      <c r="C120" s="1013" t="s">
        <v>1755</v>
      </c>
      <c r="D120" s="1013" t="s">
        <v>33</v>
      </c>
      <c r="E120" s="1014" t="s">
        <v>12449</v>
      </c>
      <c r="F120" s="1013">
        <v>8.8</v>
      </c>
      <c r="G120" s="1047" t="s">
        <v>12367</v>
      </c>
      <c r="H120" s="9"/>
      <c r="I120" s="9"/>
      <c r="J120" s="9"/>
      <c r="K120" s="9"/>
      <c r="L120" s="9"/>
      <c r="M120" s="9"/>
      <c r="N120" s="9"/>
      <c r="O120" s="81">
        <v>1.02692274E8</v>
      </c>
      <c r="P120" s="1018" t="s">
        <v>12450</v>
      </c>
      <c r="Q120" s="81" t="s">
        <v>2095</v>
      </c>
      <c r="S120" s="1019">
        <v>98.0</v>
      </c>
      <c r="U120" s="1065">
        <v>47849.0</v>
      </c>
      <c r="V120" s="81" t="s">
        <v>1422</v>
      </c>
      <c r="W120" s="81"/>
      <c r="X120" s="1018" t="s">
        <v>12126</v>
      </c>
      <c r="Y120" s="1018"/>
      <c r="Z120" s="1018"/>
      <c r="AA120" s="1018"/>
      <c r="AB120" s="1018"/>
      <c r="AC120" s="81"/>
      <c r="AD120" s="1020" t="s">
        <v>107</v>
      </c>
      <c r="AE120" s="81"/>
    </row>
    <row r="121" ht="15.75" customHeight="1">
      <c r="A121" s="1021">
        <v>1.01191765E8</v>
      </c>
      <c r="B121" s="1022" t="s">
        <v>12215</v>
      </c>
      <c r="C121" s="1022" t="s">
        <v>1814</v>
      </c>
      <c r="D121" s="1022" t="s">
        <v>33</v>
      </c>
      <c r="E121" s="1023" t="s">
        <v>12451</v>
      </c>
      <c r="F121" s="1022">
        <v>8.8</v>
      </c>
      <c r="G121" s="1051" t="s">
        <v>12149</v>
      </c>
      <c r="H121" s="9"/>
      <c r="I121" s="9"/>
      <c r="J121" s="9"/>
      <c r="K121" s="9"/>
      <c r="L121" s="9"/>
      <c r="M121" s="9"/>
      <c r="N121" s="9"/>
      <c r="O121" s="81">
        <v>1.02443173E8</v>
      </c>
      <c r="P121" s="1018" t="s">
        <v>12452</v>
      </c>
      <c r="Q121" s="81" t="s">
        <v>12453</v>
      </c>
      <c r="S121" s="1019">
        <v>99.0</v>
      </c>
      <c r="U121" s="1065">
        <v>47849.0</v>
      </c>
      <c r="V121" s="81" t="s">
        <v>1422</v>
      </c>
      <c r="W121" s="81"/>
      <c r="X121" s="1018" t="s">
        <v>12126</v>
      </c>
      <c r="Y121" s="1018"/>
      <c r="Z121" s="1018"/>
      <c r="AA121" s="1018"/>
      <c r="AB121" s="1018"/>
      <c r="AC121" s="81"/>
      <c r="AD121" s="1025" t="s">
        <v>41</v>
      </c>
      <c r="AE121" s="81"/>
    </row>
    <row r="122" ht="15.75" customHeight="1">
      <c r="A122" s="1021">
        <v>1.01557098E8</v>
      </c>
      <c r="B122" s="1022" t="s">
        <v>12454</v>
      </c>
      <c r="C122" s="1022" t="s">
        <v>1679</v>
      </c>
      <c r="D122" s="1022" t="s">
        <v>62</v>
      </c>
      <c r="E122" s="1023" t="s">
        <v>12455</v>
      </c>
      <c r="F122" s="1022">
        <v>5.5</v>
      </c>
      <c r="G122" s="1051" t="s">
        <v>12367</v>
      </c>
      <c r="H122" s="9"/>
      <c r="I122" s="9"/>
      <c r="J122" s="9"/>
      <c r="K122" s="9"/>
      <c r="L122" s="9"/>
      <c r="M122" s="9"/>
      <c r="N122" s="9"/>
      <c r="O122" s="81"/>
      <c r="P122" s="1018" t="s">
        <v>12447</v>
      </c>
      <c r="Q122" s="81" t="s">
        <v>12447</v>
      </c>
      <c r="S122" s="1019">
        <v>100.0</v>
      </c>
      <c r="U122" s="1037"/>
      <c r="V122" s="81"/>
      <c r="W122" s="81"/>
      <c r="X122" s="1018" t="s">
        <v>12126</v>
      </c>
      <c r="Y122" s="1018"/>
      <c r="Z122" s="1018"/>
      <c r="AA122" s="1018"/>
      <c r="AB122" s="1018"/>
      <c r="AC122" s="81"/>
      <c r="AD122" s="1037"/>
      <c r="AE122" s="81"/>
    </row>
    <row r="123" ht="15.75" customHeight="1">
      <c r="A123" s="1012">
        <v>1.00445543E8</v>
      </c>
      <c r="B123" s="1013" t="s">
        <v>12456</v>
      </c>
      <c r="C123" s="1013" t="s">
        <v>3983</v>
      </c>
      <c r="D123" s="1013" t="s">
        <v>33</v>
      </c>
      <c r="E123" s="1014" t="s">
        <v>12457</v>
      </c>
      <c r="F123" s="1013">
        <v>11.0</v>
      </c>
      <c r="G123" s="1047" t="s">
        <v>12367</v>
      </c>
      <c r="H123" s="9"/>
      <c r="I123" s="9"/>
      <c r="J123" s="9"/>
      <c r="K123" s="9"/>
      <c r="L123" s="9"/>
      <c r="M123" s="9"/>
      <c r="N123" s="9"/>
      <c r="O123" s="81"/>
      <c r="P123" s="1018" t="s">
        <v>12447</v>
      </c>
      <c r="Q123" s="81" t="s">
        <v>12447</v>
      </c>
      <c r="S123" s="1019">
        <v>101.0</v>
      </c>
      <c r="U123" s="1037"/>
      <c r="V123" s="81"/>
      <c r="W123" s="81"/>
      <c r="X123" s="1018" t="s">
        <v>12126</v>
      </c>
      <c r="Y123" s="1018"/>
      <c r="Z123" s="1018"/>
      <c r="AA123" s="1018"/>
      <c r="AB123" s="1018"/>
      <c r="AC123" s="81"/>
      <c r="AD123" s="1037"/>
      <c r="AE123" s="81"/>
    </row>
    <row r="124" ht="15.75" customHeight="1">
      <c r="A124" s="1021">
        <v>1.00495316E8</v>
      </c>
      <c r="B124" s="1022" t="s">
        <v>12458</v>
      </c>
      <c r="C124" s="1022" t="s">
        <v>3983</v>
      </c>
      <c r="D124" s="1022" t="s">
        <v>33</v>
      </c>
      <c r="E124" s="1023" t="s">
        <v>12459</v>
      </c>
      <c r="F124" s="1022">
        <v>10.0</v>
      </c>
      <c r="G124" s="1024">
        <v>47615.0</v>
      </c>
      <c r="H124" s="9"/>
      <c r="I124" s="9"/>
      <c r="J124" s="9"/>
      <c r="K124" s="9"/>
      <c r="L124" s="9"/>
      <c r="M124" s="9"/>
      <c r="N124" s="9"/>
      <c r="O124" s="81"/>
      <c r="P124" s="1018" t="s">
        <v>12447</v>
      </c>
      <c r="Q124" s="81" t="s">
        <v>12447</v>
      </c>
      <c r="S124" s="1019">
        <v>102.0</v>
      </c>
      <c r="U124" s="1037"/>
      <c r="V124" s="81"/>
      <c r="W124" s="81"/>
      <c r="X124" s="1018" t="s">
        <v>12126</v>
      </c>
      <c r="Y124" s="1018"/>
      <c r="Z124" s="1018"/>
      <c r="AA124" s="1018"/>
      <c r="AB124" s="1018"/>
      <c r="AC124" s="81"/>
      <c r="AD124" s="1037"/>
      <c r="AE124" s="81"/>
    </row>
    <row r="125" ht="15.75" customHeight="1">
      <c r="A125" s="1012">
        <v>1.00354539E8</v>
      </c>
      <c r="B125" s="1013" t="s">
        <v>12353</v>
      </c>
      <c r="C125" s="1013" t="s">
        <v>3983</v>
      </c>
      <c r="D125" s="1013" t="s">
        <v>33</v>
      </c>
      <c r="E125" s="1014" t="s">
        <v>12460</v>
      </c>
      <c r="F125" s="1013">
        <v>11.0</v>
      </c>
      <c r="G125" s="1047" t="s">
        <v>12149</v>
      </c>
      <c r="H125" s="9"/>
      <c r="I125" s="9"/>
      <c r="J125" s="9"/>
      <c r="K125" s="9"/>
      <c r="L125" s="9"/>
      <c r="M125" s="9"/>
      <c r="N125" s="9"/>
      <c r="O125" s="81"/>
      <c r="P125" s="1018" t="s">
        <v>12447</v>
      </c>
      <c r="Q125" s="81" t="s">
        <v>12447</v>
      </c>
      <c r="S125" s="1019">
        <v>103.0</v>
      </c>
      <c r="U125" s="1037"/>
      <c r="V125" s="81"/>
      <c r="W125" s="81"/>
      <c r="X125" s="1018" t="s">
        <v>12126</v>
      </c>
      <c r="Y125" s="1018"/>
      <c r="Z125" s="1018"/>
      <c r="AA125" s="1018"/>
      <c r="AB125" s="1018"/>
      <c r="AC125" s="81"/>
      <c r="AD125" s="1037"/>
      <c r="AE125" s="81"/>
    </row>
    <row r="126" ht="15.75" customHeight="1">
      <c r="A126" s="1021">
        <v>1.00166891E8</v>
      </c>
      <c r="B126" s="1022" t="s">
        <v>12167</v>
      </c>
      <c r="C126" s="1022" t="s">
        <v>3983</v>
      </c>
      <c r="D126" s="1022" t="s">
        <v>33</v>
      </c>
      <c r="E126" s="1023" t="s">
        <v>12461</v>
      </c>
      <c r="F126" s="1022">
        <v>11.0</v>
      </c>
      <c r="G126" s="1051" t="s">
        <v>12149</v>
      </c>
      <c r="H126" s="9"/>
      <c r="I126" s="9"/>
      <c r="J126" s="9"/>
      <c r="K126" s="9"/>
      <c r="L126" s="9"/>
      <c r="M126" s="9"/>
      <c r="N126" s="9"/>
      <c r="O126" s="81">
        <v>1.01987865E8</v>
      </c>
      <c r="P126" s="1018" t="s">
        <v>12462</v>
      </c>
      <c r="Q126" s="81" t="s">
        <v>12463</v>
      </c>
      <c r="S126" s="1019">
        <v>104.0</v>
      </c>
      <c r="U126" s="1036">
        <v>47849.0</v>
      </c>
      <c r="V126" s="81" t="s">
        <v>1422</v>
      </c>
      <c r="W126" s="81"/>
      <c r="X126" s="1018" t="s">
        <v>12126</v>
      </c>
      <c r="Y126" s="1018"/>
      <c r="Z126" s="1018"/>
      <c r="AA126" s="1018"/>
      <c r="AB126" s="1018"/>
      <c r="AC126" s="81"/>
      <c r="AD126" s="1020" t="s">
        <v>107</v>
      </c>
      <c r="AE126" s="81"/>
    </row>
    <row r="127" ht="15.75" customHeight="1">
      <c r="A127" s="1012">
        <v>1.101572996E9</v>
      </c>
      <c r="B127" s="1013" t="s">
        <v>12464</v>
      </c>
      <c r="C127" s="1013" t="s">
        <v>3983</v>
      </c>
      <c r="D127" s="1013" t="s">
        <v>33</v>
      </c>
      <c r="E127" s="1014" t="s">
        <v>12465</v>
      </c>
      <c r="F127" s="1013">
        <v>11.0</v>
      </c>
      <c r="G127" s="1047" t="s">
        <v>8871</v>
      </c>
      <c r="H127" s="9"/>
      <c r="I127" s="9"/>
      <c r="J127" s="9"/>
      <c r="K127" s="9"/>
      <c r="L127" s="9"/>
      <c r="M127" s="9"/>
      <c r="N127" s="9"/>
      <c r="O127" s="81"/>
      <c r="P127" s="1018" t="s">
        <v>12447</v>
      </c>
      <c r="Q127" s="81" t="s">
        <v>12447</v>
      </c>
      <c r="S127" s="1019">
        <v>105.0</v>
      </c>
      <c r="U127" s="1037"/>
      <c r="V127" s="81"/>
      <c r="W127" s="81"/>
      <c r="X127" s="1018" t="s">
        <v>12126</v>
      </c>
      <c r="Y127" s="1018"/>
      <c r="Z127" s="1018"/>
      <c r="AA127" s="1018"/>
      <c r="AB127" s="1018"/>
      <c r="AC127" s="81"/>
      <c r="AD127" s="1037"/>
      <c r="AE127" s="81"/>
    </row>
    <row r="128" ht="15.75" customHeight="1">
      <c r="A128" s="1021">
        <v>1.03819371E8</v>
      </c>
      <c r="B128" s="1022" t="s">
        <v>12389</v>
      </c>
      <c r="C128" s="1022" t="s">
        <v>2941</v>
      </c>
      <c r="D128" s="1022" t="s">
        <v>33</v>
      </c>
      <c r="E128" s="1023" t="s">
        <v>12466</v>
      </c>
      <c r="F128" s="1022">
        <v>26.3</v>
      </c>
      <c r="G128" s="1024">
        <v>48216.0</v>
      </c>
      <c r="H128" s="9"/>
      <c r="I128" s="9"/>
      <c r="J128" s="9"/>
      <c r="K128" s="9"/>
      <c r="L128" s="9"/>
      <c r="M128" s="9"/>
      <c r="N128" s="9"/>
      <c r="O128" s="81"/>
      <c r="P128" s="1018" t="s">
        <v>12447</v>
      </c>
      <c r="Q128" s="81" t="s">
        <v>12447</v>
      </c>
      <c r="S128" s="1019">
        <v>106.0</v>
      </c>
      <c r="U128" s="1037"/>
      <c r="V128" s="81"/>
      <c r="W128" s="81"/>
      <c r="X128" s="1018" t="s">
        <v>12126</v>
      </c>
      <c r="Y128" s="1018"/>
      <c r="Z128" s="1018"/>
      <c r="AA128" s="1018"/>
      <c r="AB128" s="1018"/>
      <c r="AC128" s="81"/>
      <c r="AD128" s="1037"/>
      <c r="AE128" s="81"/>
    </row>
    <row r="129" ht="15.75" customHeight="1">
      <c r="A129" s="1012">
        <v>1.02692274E8</v>
      </c>
      <c r="B129" s="1013" t="s">
        <v>12253</v>
      </c>
      <c r="C129" s="1013" t="s">
        <v>1843</v>
      </c>
      <c r="D129" s="1013" t="s">
        <v>33</v>
      </c>
      <c r="E129" s="1014" t="s">
        <v>12467</v>
      </c>
      <c r="F129" s="1013">
        <v>5.5</v>
      </c>
      <c r="G129" s="1015">
        <v>42379.0</v>
      </c>
      <c r="H129" s="9"/>
      <c r="I129" s="9"/>
      <c r="J129" s="9"/>
      <c r="K129" s="9"/>
      <c r="L129" s="9"/>
      <c r="M129" s="9"/>
      <c r="N129" s="9"/>
      <c r="O129" s="81"/>
      <c r="P129" s="1018" t="s">
        <v>12447</v>
      </c>
      <c r="Q129" s="81" t="s">
        <v>12447</v>
      </c>
      <c r="S129" s="1019">
        <v>107.0</v>
      </c>
      <c r="U129" s="1037"/>
      <c r="V129" s="81"/>
      <c r="W129" s="81"/>
      <c r="X129" s="1018" t="s">
        <v>12126</v>
      </c>
      <c r="Y129" s="1018"/>
      <c r="Z129" s="1018"/>
      <c r="AA129" s="1018"/>
      <c r="AB129" s="1018"/>
      <c r="AC129" s="81"/>
      <c r="AD129" s="1037"/>
      <c r="AE129" s="81"/>
    </row>
    <row r="130" ht="15.75" customHeight="1">
      <c r="A130" s="1012">
        <v>1.400024053E9</v>
      </c>
      <c r="B130" s="1013" t="s">
        <v>12468</v>
      </c>
      <c r="C130" s="1013" t="s">
        <v>1392</v>
      </c>
      <c r="D130" s="1013" t="s">
        <v>62</v>
      </c>
      <c r="E130" s="1014" t="s">
        <v>12469</v>
      </c>
      <c r="F130" s="1013">
        <v>8.8</v>
      </c>
      <c r="G130" s="1015">
        <v>47857.0</v>
      </c>
      <c r="H130" s="9"/>
      <c r="I130" s="9"/>
      <c r="J130" s="9"/>
      <c r="K130" s="9"/>
      <c r="L130" s="9"/>
      <c r="M130" s="9"/>
      <c r="N130" s="9"/>
      <c r="O130" s="81"/>
      <c r="P130" s="1018" t="s">
        <v>12447</v>
      </c>
      <c r="Q130" s="81" t="s">
        <v>12447</v>
      </c>
      <c r="S130" s="1019">
        <v>108.0</v>
      </c>
      <c r="U130" s="1037"/>
      <c r="V130" s="81"/>
      <c r="W130" s="81"/>
      <c r="X130" s="1018" t="s">
        <v>12126</v>
      </c>
      <c r="Y130" s="1018"/>
      <c r="Z130" s="1018"/>
      <c r="AA130" s="1018"/>
      <c r="AB130" s="1018"/>
      <c r="AC130" s="81"/>
      <c r="AD130" s="1037"/>
      <c r="AE130" s="81"/>
    </row>
    <row r="131" ht="15.75" customHeight="1">
      <c r="A131" s="1021">
        <v>7.03525774E8</v>
      </c>
      <c r="B131" s="1022" t="s">
        <v>12470</v>
      </c>
      <c r="C131" s="1022" t="s">
        <v>1392</v>
      </c>
      <c r="D131" s="1022" t="s">
        <v>62</v>
      </c>
      <c r="E131" s="1023" t="s">
        <v>12471</v>
      </c>
      <c r="F131" s="1022">
        <v>12.0</v>
      </c>
      <c r="G131" s="1024">
        <v>47615.0</v>
      </c>
      <c r="H131" s="9"/>
      <c r="I131" s="9"/>
      <c r="J131" s="9"/>
      <c r="K131" s="9"/>
      <c r="L131" s="9"/>
      <c r="M131" s="9"/>
      <c r="N131" s="9"/>
      <c r="O131" s="81"/>
      <c r="P131" s="1018" t="s">
        <v>12447</v>
      </c>
      <c r="Q131" s="81" t="s">
        <v>12447</v>
      </c>
      <c r="S131" s="1019">
        <v>109.0</v>
      </c>
      <c r="U131" s="1037"/>
      <c r="V131" s="81"/>
      <c r="W131" s="81"/>
      <c r="X131" s="1018" t="s">
        <v>12126</v>
      </c>
      <c r="Y131" s="1018"/>
      <c r="Z131" s="1018"/>
      <c r="AA131" s="1018"/>
      <c r="AB131" s="1018"/>
      <c r="AC131" s="81"/>
      <c r="AD131" s="1037"/>
      <c r="AE131" s="81"/>
    </row>
    <row r="132" ht="15.75" customHeight="1">
      <c r="A132" s="1021">
        <v>3.00497112E8</v>
      </c>
      <c r="B132" s="1022" t="s">
        <v>12393</v>
      </c>
      <c r="C132" s="1022" t="s">
        <v>11339</v>
      </c>
      <c r="D132" s="1022" t="s">
        <v>33</v>
      </c>
      <c r="E132" s="1023" t="s">
        <v>12472</v>
      </c>
      <c r="F132" s="1022">
        <v>11.0</v>
      </c>
      <c r="G132" s="1024">
        <v>48215.0</v>
      </c>
      <c r="H132" s="9"/>
      <c r="I132" s="9"/>
      <c r="J132" s="9"/>
      <c r="K132" s="9"/>
      <c r="L132" s="9"/>
      <c r="M132" s="9"/>
      <c r="N132" s="9"/>
      <c r="O132" s="81"/>
      <c r="P132" s="1018" t="s">
        <v>12447</v>
      </c>
      <c r="Q132" s="81" t="s">
        <v>12447</v>
      </c>
      <c r="S132" s="1019">
        <v>110.0</v>
      </c>
      <c r="U132" s="1037"/>
      <c r="V132" s="81"/>
      <c r="W132" s="81"/>
      <c r="X132" s="1018" t="s">
        <v>12126</v>
      </c>
      <c r="Y132" s="1018"/>
      <c r="Z132" s="1018"/>
      <c r="AA132" s="1018"/>
      <c r="AB132" s="1018"/>
      <c r="AC132" s="81"/>
      <c r="AD132" s="1037"/>
      <c r="AE132" s="81"/>
    </row>
    <row r="133" ht="15.75" customHeight="1">
      <c r="A133" s="1012">
        <v>1.01273597E8</v>
      </c>
      <c r="B133" s="1013" t="s">
        <v>12473</v>
      </c>
      <c r="C133" s="1013" t="s">
        <v>1392</v>
      </c>
      <c r="D133" s="1013" t="s">
        <v>62</v>
      </c>
      <c r="E133" s="1014" t="s">
        <v>12474</v>
      </c>
      <c r="F133" s="1013">
        <v>8.8</v>
      </c>
      <c r="G133" s="1015">
        <v>47860.0</v>
      </c>
      <c r="H133" s="9"/>
      <c r="I133" s="9"/>
      <c r="J133" s="9"/>
      <c r="K133" s="9"/>
      <c r="L133" s="9"/>
      <c r="M133" s="9"/>
      <c r="N133" s="9"/>
      <c r="O133" s="81"/>
      <c r="P133" s="1018" t="s">
        <v>12447</v>
      </c>
      <c r="Q133" s="81" t="s">
        <v>12447</v>
      </c>
      <c r="S133" s="1019">
        <v>111.0</v>
      </c>
      <c r="U133" s="1037"/>
      <c r="V133" s="81"/>
      <c r="W133" s="81"/>
      <c r="X133" s="1018" t="s">
        <v>12126</v>
      </c>
      <c r="Y133" s="1018"/>
      <c r="Z133" s="1018"/>
      <c r="AA133" s="1018"/>
      <c r="AB133" s="1018"/>
      <c r="AC133" s="81"/>
      <c r="AD133" s="1037"/>
      <c r="AE133" s="81"/>
    </row>
    <row r="134" ht="15.75" customHeight="1">
      <c r="A134" s="1012">
        <v>1.01987865E8</v>
      </c>
      <c r="B134" s="1013" t="s">
        <v>12475</v>
      </c>
      <c r="C134" s="1013" t="s">
        <v>1843</v>
      </c>
      <c r="D134" s="1013" t="s">
        <v>33</v>
      </c>
      <c r="E134" s="1014" t="s">
        <v>12476</v>
      </c>
      <c r="F134" s="1013">
        <v>5.5</v>
      </c>
      <c r="G134" s="1047" t="s">
        <v>12367</v>
      </c>
      <c r="H134" s="1069"/>
      <c r="I134" s="9"/>
      <c r="J134" s="9"/>
      <c r="K134" s="9"/>
      <c r="L134" s="9"/>
      <c r="M134" s="9"/>
      <c r="N134" s="9"/>
      <c r="O134" s="81"/>
      <c r="P134" s="1018" t="s">
        <v>12447</v>
      </c>
      <c r="Q134" s="81" t="s">
        <v>12447</v>
      </c>
      <c r="S134" s="1019">
        <v>112.0</v>
      </c>
      <c r="U134" s="1037"/>
      <c r="V134" s="81"/>
      <c r="W134" s="81"/>
      <c r="X134" s="1018" t="s">
        <v>12126</v>
      </c>
      <c r="Y134" s="1018"/>
      <c r="Z134" s="1018"/>
      <c r="AA134" s="1018"/>
      <c r="AB134" s="1018"/>
      <c r="AC134" s="81"/>
      <c r="AD134" s="1037"/>
      <c r="AE134" s="81"/>
    </row>
    <row r="135" ht="15.75" customHeight="1">
      <c r="A135" s="1012">
        <v>1.04088E8</v>
      </c>
      <c r="B135" s="1013" t="s">
        <v>12477</v>
      </c>
      <c r="C135" s="1013" t="s">
        <v>3064</v>
      </c>
      <c r="D135" s="1013" t="s">
        <v>33</v>
      </c>
      <c r="E135" s="1014" t="s">
        <v>12478</v>
      </c>
      <c r="F135" s="1013">
        <v>11.0</v>
      </c>
      <c r="G135" s="1015">
        <v>47860.0</v>
      </c>
      <c r="H135" s="9"/>
      <c r="I135" s="9"/>
      <c r="J135" s="9"/>
      <c r="K135" s="9"/>
      <c r="L135" s="9"/>
      <c r="M135" s="9"/>
      <c r="N135" s="9"/>
      <c r="O135" s="81" t="s">
        <v>12479</v>
      </c>
      <c r="P135" s="1018" t="s">
        <v>12480</v>
      </c>
      <c r="Q135" s="81" t="s">
        <v>12481</v>
      </c>
      <c r="S135" s="1019">
        <v>114.0</v>
      </c>
      <c r="U135" s="1065">
        <v>48000.0</v>
      </c>
      <c r="V135" s="81" t="s">
        <v>1422</v>
      </c>
      <c r="W135" s="81"/>
      <c r="X135" s="1018" t="s">
        <v>12126</v>
      </c>
      <c r="Y135" s="1018"/>
      <c r="Z135" s="1018"/>
      <c r="AA135" s="1018"/>
      <c r="AB135" s="1018"/>
      <c r="AC135" s="81"/>
      <c r="AD135" s="1020" t="s">
        <v>107</v>
      </c>
      <c r="AE135" s="81"/>
    </row>
    <row r="136" ht="15.75" customHeight="1">
      <c r="A136" s="1021">
        <v>1.05476238E8</v>
      </c>
      <c r="B136" s="1022" t="s">
        <v>12482</v>
      </c>
      <c r="C136" s="1022" t="s">
        <v>3064</v>
      </c>
      <c r="D136" s="1022" t="s">
        <v>33</v>
      </c>
      <c r="E136" s="1023" t="s">
        <v>12483</v>
      </c>
      <c r="F136" s="1022">
        <v>11.0</v>
      </c>
      <c r="G136" s="1024">
        <v>47860.0</v>
      </c>
      <c r="H136" s="9"/>
      <c r="I136" s="9"/>
      <c r="J136" s="9"/>
      <c r="K136" s="9"/>
      <c r="L136" s="9"/>
      <c r="M136" s="9"/>
      <c r="N136" s="9"/>
      <c r="O136" s="81">
        <v>1.01508679E8</v>
      </c>
      <c r="P136" s="1018" t="s">
        <v>12484</v>
      </c>
      <c r="Q136" s="81" t="s">
        <v>12485</v>
      </c>
      <c r="S136" s="1019">
        <v>115.0</v>
      </c>
      <c r="U136" s="1070">
        <v>11505.0</v>
      </c>
      <c r="V136" s="81" t="s">
        <v>1422</v>
      </c>
      <c r="W136" s="81"/>
      <c r="X136" s="1018" t="s">
        <v>12126</v>
      </c>
      <c r="Y136" s="1018"/>
      <c r="Z136" s="1018"/>
      <c r="AA136" s="1018"/>
      <c r="AB136" s="1018"/>
      <c r="AC136" s="81"/>
      <c r="AD136" s="1037" t="s">
        <v>107</v>
      </c>
      <c r="AE136" s="81"/>
    </row>
    <row r="137" ht="15.75" customHeight="1">
      <c r="A137" s="1012">
        <v>1.50583458E8</v>
      </c>
      <c r="B137" s="1013" t="s">
        <v>12486</v>
      </c>
      <c r="C137" s="1013" t="s">
        <v>2941</v>
      </c>
      <c r="D137" s="1013" t="s">
        <v>33</v>
      </c>
      <c r="E137" s="1014" t="s">
        <v>12487</v>
      </c>
      <c r="F137" s="1013">
        <v>11.0</v>
      </c>
      <c r="G137" s="1015">
        <v>44936.0</v>
      </c>
      <c r="H137" s="9"/>
      <c r="I137" s="9"/>
      <c r="J137" s="9"/>
      <c r="K137" s="9"/>
      <c r="L137" s="9"/>
      <c r="M137" s="9"/>
      <c r="N137" s="9"/>
      <c r="O137" s="81">
        <v>3.01055323E8</v>
      </c>
      <c r="P137" s="1018" t="s">
        <v>12488</v>
      </c>
      <c r="Q137" s="81" t="s">
        <v>12489</v>
      </c>
      <c r="S137" s="1019">
        <v>116.0</v>
      </c>
      <c r="U137" s="1036">
        <v>47849.0</v>
      </c>
      <c r="V137" s="81" t="s">
        <v>1422</v>
      </c>
      <c r="W137" s="81"/>
      <c r="X137" s="1018" t="s">
        <v>12126</v>
      </c>
      <c r="Y137" s="1018"/>
      <c r="Z137" s="1018"/>
      <c r="AA137" s="1018"/>
      <c r="AB137" s="1018"/>
      <c r="AC137" s="81"/>
      <c r="AD137" s="1037" t="s">
        <v>41</v>
      </c>
      <c r="AE137" s="81"/>
    </row>
    <row r="138" ht="15.75" customHeight="1">
      <c r="A138" s="1021">
        <v>1.02257755E8</v>
      </c>
      <c r="B138" s="1022" t="s">
        <v>12490</v>
      </c>
      <c r="C138" s="1022" t="s">
        <v>798</v>
      </c>
      <c r="D138" s="1022" t="s">
        <v>33</v>
      </c>
      <c r="E138" s="1023" t="s">
        <v>12491</v>
      </c>
      <c r="F138" s="1022">
        <v>8.0</v>
      </c>
      <c r="G138" s="1042">
        <v>49378.0</v>
      </c>
      <c r="H138" s="9"/>
      <c r="I138" s="9"/>
      <c r="J138" s="9"/>
      <c r="K138" s="9"/>
      <c r="L138" s="9"/>
      <c r="M138" s="9"/>
      <c r="N138" s="9"/>
      <c r="O138" s="81">
        <v>3.00027463E8</v>
      </c>
      <c r="P138" s="1018" t="s">
        <v>12492</v>
      </c>
      <c r="Q138" s="81" t="s">
        <v>12485</v>
      </c>
      <c r="S138" s="1019">
        <v>117.0</v>
      </c>
      <c r="U138" s="1036">
        <v>47849.0</v>
      </c>
      <c r="V138" s="81" t="s">
        <v>1422</v>
      </c>
      <c r="W138" s="81"/>
      <c r="X138" s="1018" t="s">
        <v>12126</v>
      </c>
      <c r="Y138" s="1018"/>
      <c r="Z138" s="1018"/>
      <c r="AA138" s="1018"/>
      <c r="AB138" s="1018"/>
      <c r="AC138" s="81"/>
      <c r="AD138" s="1037" t="s">
        <v>41</v>
      </c>
      <c r="AE138" s="81"/>
    </row>
    <row r="139" ht="15.75" customHeight="1">
      <c r="A139" s="1012">
        <v>7.02504259E8</v>
      </c>
      <c r="B139" s="1013" t="s">
        <v>12493</v>
      </c>
      <c r="C139" s="1013" t="s">
        <v>224</v>
      </c>
      <c r="D139" s="1013" t="s">
        <v>33</v>
      </c>
      <c r="E139" s="1014" t="s">
        <v>12494</v>
      </c>
      <c r="F139" s="1013">
        <v>11.0</v>
      </c>
      <c r="G139" s="1015">
        <v>49157.0</v>
      </c>
      <c r="H139" s="9"/>
      <c r="I139" s="9"/>
      <c r="J139" s="9"/>
      <c r="K139" s="9"/>
      <c r="L139" s="9"/>
      <c r="M139" s="9"/>
      <c r="N139" s="9"/>
      <c r="O139" s="81">
        <v>3.0044125E8</v>
      </c>
      <c r="P139" s="1018" t="s">
        <v>12495</v>
      </c>
      <c r="Q139" s="81" t="s">
        <v>12489</v>
      </c>
      <c r="S139" s="1019">
        <v>118.0</v>
      </c>
      <c r="U139" s="1036">
        <v>48030.0</v>
      </c>
      <c r="V139" s="81" t="s">
        <v>1422</v>
      </c>
      <c r="W139" s="81"/>
      <c r="X139" s="1018" t="s">
        <v>12126</v>
      </c>
      <c r="Y139" s="1018"/>
      <c r="Z139" s="1018"/>
      <c r="AA139" s="1018"/>
      <c r="AB139" s="1018"/>
      <c r="AC139" s="81"/>
      <c r="AD139" s="1037" t="s">
        <v>107</v>
      </c>
      <c r="AE139" s="81"/>
    </row>
    <row r="140" ht="15.75" customHeight="1">
      <c r="A140" s="1021">
        <v>1.01864759E8</v>
      </c>
      <c r="B140" s="1022" t="s">
        <v>12411</v>
      </c>
      <c r="C140" s="1022" t="s">
        <v>1679</v>
      </c>
      <c r="D140" s="1022" t="s">
        <v>33</v>
      </c>
      <c r="E140" s="1023" t="s">
        <v>12496</v>
      </c>
      <c r="F140" s="1022">
        <v>8.0</v>
      </c>
      <c r="G140" s="1024">
        <v>47859.0</v>
      </c>
      <c r="H140" s="9"/>
      <c r="I140" s="9"/>
      <c r="J140" s="9"/>
      <c r="K140" s="9"/>
      <c r="L140" s="9"/>
      <c r="M140" s="9"/>
      <c r="N140" s="9"/>
      <c r="O140" s="81">
        <v>3.01187225E8</v>
      </c>
      <c r="P140" s="1018" t="s">
        <v>12497</v>
      </c>
      <c r="Q140" s="81" t="s">
        <v>12498</v>
      </c>
      <c r="S140" s="1019">
        <v>119.0</v>
      </c>
      <c r="U140" s="1036">
        <v>47849.0</v>
      </c>
      <c r="V140" s="81" t="s">
        <v>1422</v>
      </c>
      <c r="W140" s="81"/>
      <c r="X140" s="1018" t="s">
        <v>12126</v>
      </c>
      <c r="Y140" s="1018"/>
      <c r="Z140" s="1018"/>
      <c r="AA140" s="1018"/>
      <c r="AB140" s="1018"/>
      <c r="AC140" s="81"/>
      <c r="AD140" s="1037" t="s">
        <v>41</v>
      </c>
      <c r="AE140" s="81"/>
    </row>
    <row r="141" ht="15.75" customHeight="1">
      <c r="A141" s="1012">
        <v>1.02145836E8</v>
      </c>
      <c r="B141" s="1013" t="s">
        <v>12499</v>
      </c>
      <c r="C141" s="1013" t="s">
        <v>1679</v>
      </c>
      <c r="D141" s="1013" t="s">
        <v>33</v>
      </c>
      <c r="E141" s="1014" t="s">
        <v>12500</v>
      </c>
      <c r="F141" s="1013">
        <v>8.0</v>
      </c>
      <c r="G141" s="1015">
        <v>47859.0</v>
      </c>
      <c r="H141" s="9"/>
      <c r="I141" s="9"/>
      <c r="J141" s="9"/>
      <c r="K141" s="9"/>
      <c r="L141" s="9"/>
      <c r="M141" s="9"/>
      <c r="N141" s="9"/>
      <c r="O141" s="81">
        <v>1.03819371E8</v>
      </c>
      <c r="P141" s="1018" t="s">
        <v>12501</v>
      </c>
      <c r="Q141" s="81" t="s">
        <v>2941</v>
      </c>
      <c r="S141" s="1019">
        <v>120.0</v>
      </c>
      <c r="U141" s="1036">
        <v>43497.0</v>
      </c>
      <c r="V141" s="81" t="s">
        <v>1422</v>
      </c>
      <c r="W141" s="81"/>
      <c r="X141" s="1018" t="s">
        <v>12126</v>
      </c>
      <c r="Y141" s="1018"/>
      <c r="Z141" s="1018"/>
      <c r="AA141" s="1018"/>
      <c r="AB141" s="1018"/>
      <c r="AC141" s="81"/>
      <c r="AD141" s="1037" t="s">
        <v>41</v>
      </c>
      <c r="AE141" s="81"/>
    </row>
    <row r="142" ht="15.75" customHeight="1">
      <c r="A142" s="1021">
        <v>1.05206221E8</v>
      </c>
      <c r="B142" s="1022" t="s">
        <v>12502</v>
      </c>
      <c r="C142" s="1022" t="s">
        <v>1679</v>
      </c>
      <c r="D142" s="1022" t="s">
        <v>33</v>
      </c>
      <c r="E142" s="1023" t="s">
        <v>12503</v>
      </c>
      <c r="F142" s="1022">
        <v>8.8</v>
      </c>
      <c r="G142" s="1024">
        <v>45295.0</v>
      </c>
      <c r="H142" s="9"/>
      <c r="I142" s="9"/>
      <c r="J142" s="9"/>
      <c r="K142" s="9"/>
      <c r="L142" s="9"/>
      <c r="M142" s="9"/>
      <c r="N142" s="9"/>
      <c r="O142" s="81">
        <v>3.00394376E8</v>
      </c>
      <c r="P142" s="1018" t="s">
        <v>12504</v>
      </c>
      <c r="Q142" s="81" t="s">
        <v>2941</v>
      </c>
      <c r="S142" s="1019">
        <v>121.0</v>
      </c>
      <c r="U142" s="1065">
        <v>47939.0</v>
      </c>
      <c r="V142" s="81" t="s">
        <v>1422</v>
      </c>
      <c r="W142" s="81"/>
      <c r="X142" s="1018" t="s">
        <v>12126</v>
      </c>
      <c r="Y142" s="1018"/>
      <c r="Z142" s="1018"/>
      <c r="AA142" s="1018"/>
      <c r="AB142" s="1018"/>
      <c r="AC142" s="81"/>
      <c r="AD142" s="1025" t="s">
        <v>41</v>
      </c>
      <c r="AE142" s="81"/>
    </row>
    <row r="143" ht="15.75" customHeight="1">
      <c r="A143" s="1012">
        <v>1.04130059E8</v>
      </c>
      <c r="B143" s="1013" t="s">
        <v>12505</v>
      </c>
      <c r="C143" s="1013" t="s">
        <v>1392</v>
      </c>
      <c r="D143" s="1013" t="s">
        <v>33</v>
      </c>
      <c r="E143" s="1014" t="s">
        <v>12506</v>
      </c>
      <c r="F143" s="1013">
        <v>8.8</v>
      </c>
      <c r="G143" s="1015">
        <v>45295.0</v>
      </c>
      <c r="H143" s="9"/>
      <c r="I143" s="9"/>
      <c r="J143" s="9"/>
      <c r="K143" s="9"/>
      <c r="L143" s="9"/>
      <c r="M143" s="9"/>
      <c r="N143" s="9"/>
      <c r="O143" s="81" t="s">
        <v>12507</v>
      </c>
      <c r="P143" s="1018" t="s">
        <v>12337</v>
      </c>
      <c r="Q143" s="81" t="s">
        <v>5405</v>
      </c>
      <c r="S143" s="1019">
        <v>122.0</v>
      </c>
      <c r="U143" s="1071">
        <v>45444.0</v>
      </c>
      <c r="V143" s="81" t="s">
        <v>543</v>
      </c>
      <c r="W143" s="81"/>
      <c r="X143" s="1018" t="s">
        <v>12126</v>
      </c>
      <c r="Y143" s="1018"/>
      <c r="Z143" s="1018"/>
      <c r="AA143" s="1018" t="s">
        <v>12508</v>
      </c>
      <c r="AB143" s="1018"/>
      <c r="AC143" s="81"/>
      <c r="AD143" s="1037" t="s">
        <v>2271</v>
      </c>
      <c r="AE143" s="81"/>
    </row>
    <row r="144" ht="15.75" customHeight="1">
      <c r="A144" s="1021">
        <v>1.03043493E8</v>
      </c>
      <c r="B144" s="1022" t="s">
        <v>12509</v>
      </c>
      <c r="C144" s="1022" t="s">
        <v>1938</v>
      </c>
      <c r="D144" s="1022" t="s">
        <v>33</v>
      </c>
      <c r="E144" s="1023" t="s">
        <v>12510</v>
      </c>
      <c r="F144" s="1022">
        <v>7.7</v>
      </c>
      <c r="G144" s="1024">
        <v>47859.0</v>
      </c>
      <c r="H144" s="9"/>
      <c r="I144" s="9"/>
      <c r="J144" s="9"/>
      <c r="K144" s="9"/>
      <c r="L144" s="9"/>
      <c r="M144" s="9"/>
      <c r="N144" s="9"/>
      <c r="O144" s="81"/>
      <c r="P144" s="1018" t="s">
        <v>2271</v>
      </c>
      <c r="Q144" s="81" t="s">
        <v>2271</v>
      </c>
      <c r="S144" s="1019">
        <v>123.0</v>
      </c>
      <c r="U144" s="1037"/>
      <c r="V144" s="81" t="s">
        <v>2271</v>
      </c>
      <c r="W144" s="81"/>
      <c r="X144" s="1018" t="s">
        <v>12126</v>
      </c>
      <c r="Y144" s="1018"/>
      <c r="Z144" s="1018"/>
      <c r="AA144" s="1018"/>
      <c r="AB144" s="1018"/>
      <c r="AC144" s="81"/>
      <c r="AD144" s="1037"/>
      <c r="AE144" s="81"/>
    </row>
    <row r="145" ht="15.75" customHeight="1">
      <c r="A145" s="1012">
        <v>1.02019023E8</v>
      </c>
      <c r="B145" s="1013" t="s">
        <v>12511</v>
      </c>
      <c r="C145" s="1013" t="s">
        <v>1938</v>
      </c>
      <c r="D145" s="1013" t="s">
        <v>33</v>
      </c>
      <c r="E145" s="1014" t="s">
        <v>12512</v>
      </c>
      <c r="F145" s="1013">
        <v>7.7</v>
      </c>
      <c r="G145" s="1015">
        <v>47859.0</v>
      </c>
      <c r="H145" s="9"/>
      <c r="I145" s="9"/>
      <c r="J145" s="9"/>
      <c r="K145" s="9"/>
      <c r="L145" s="9"/>
      <c r="M145" s="9"/>
      <c r="N145" s="9"/>
      <c r="O145" s="81"/>
      <c r="P145" s="1018" t="s">
        <v>2271</v>
      </c>
      <c r="Q145" s="81" t="s">
        <v>2271</v>
      </c>
      <c r="S145" s="1019">
        <v>124.0</v>
      </c>
      <c r="U145" s="1037" t="s">
        <v>2271</v>
      </c>
      <c r="V145" s="81" t="s">
        <v>2271</v>
      </c>
      <c r="W145" s="81"/>
      <c r="X145" s="1018" t="s">
        <v>12126</v>
      </c>
      <c r="Y145" s="1018"/>
      <c r="Z145" s="1018"/>
      <c r="AA145" s="1018"/>
      <c r="AB145" s="1018"/>
      <c r="AC145" s="81"/>
      <c r="AD145" s="1037" t="s">
        <v>2271</v>
      </c>
      <c r="AE145" s="81"/>
    </row>
    <row r="146" ht="15.75" customHeight="1">
      <c r="A146" s="1021">
        <v>1.07527491E8</v>
      </c>
      <c r="B146" s="1022" t="s">
        <v>12513</v>
      </c>
      <c r="C146" s="1022" t="s">
        <v>1938</v>
      </c>
      <c r="D146" s="1022" t="s">
        <v>33</v>
      </c>
      <c r="E146" s="1023" t="s">
        <v>12514</v>
      </c>
      <c r="F146" s="1022">
        <v>5.5</v>
      </c>
      <c r="G146" s="1024">
        <v>45298.0</v>
      </c>
      <c r="H146" s="9"/>
      <c r="I146" s="9"/>
      <c r="J146" s="9"/>
      <c r="K146" s="9"/>
      <c r="L146" s="9"/>
      <c r="M146" s="9"/>
      <c r="N146" s="9"/>
      <c r="O146" s="81">
        <v>1.02589348E8</v>
      </c>
      <c r="P146" s="1018" t="s">
        <v>12515</v>
      </c>
      <c r="Q146" s="81" t="s">
        <v>7469</v>
      </c>
      <c r="S146" s="1019">
        <v>125.0</v>
      </c>
      <c r="U146" s="1037" t="s">
        <v>12516</v>
      </c>
      <c r="V146" s="81" t="s">
        <v>1422</v>
      </c>
      <c r="W146" s="81"/>
      <c r="X146" s="1018" t="s">
        <v>12126</v>
      </c>
      <c r="Y146" s="1018"/>
      <c r="Z146" s="1018"/>
      <c r="AA146" s="1018"/>
      <c r="AB146" s="1018"/>
      <c r="AC146" s="81" t="s">
        <v>12517</v>
      </c>
      <c r="AD146" s="1037" t="s">
        <v>107</v>
      </c>
      <c r="AE146" s="81"/>
    </row>
    <row r="147" ht="15.75" customHeight="1">
      <c r="A147" s="1012">
        <v>1.01214641E8</v>
      </c>
      <c r="B147" s="1013" t="s">
        <v>12518</v>
      </c>
      <c r="C147" s="1013" t="s">
        <v>1755</v>
      </c>
      <c r="D147" s="1013" t="s">
        <v>33</v>
      </c>
      <c r="E147" s="1014" t="s">
        <v>12519</v>
      </c>
      <c r="F147" s="1013">
        <v>7.7</v>
      </c>
      <c r="G147" s="1015">
        <v>48581.0</v>
      </c>
      <c r="H147" s="9"/>
      <c r="I147" s="9"/>
      <c r="J147" s="9"/>
      <c r="K147" s="9"/>
      <c r="L147" s="9"/>
      <c r="M147" s="9"/>
      <c r="N147" s="9"/>
      <c r="O147" s="81"/>
      <c r="P147" s="1018" t="s">
        <v>2271</v>
      </c>
      <c r="Q147" s="81" t="s">
        <v>2271</v>
      </c>
      <c r="S147" s="1019">
        <v>126.0</v>
      </c>
      <c r="U147" s="1037"/>
      <c r="V147" s="81" t="s">
        <v>2271</v>
      </c>
      <c r="W147" s="81"/>
      <c r="X147" s="1018" t="s">
        <v>12126</v>
      </c>
      <c r="Y147" s="1018"/>
      <c r="Z147" s="1018"/>
      <c r="AA147" s="1018"/>
      <c r="AB147" s="1018"/>
      <c r="AC147" s="81"/>
      <c r="AD147" s="1037" t="s">
        <v>2271</v>
      </c>
      <c r="AE147" s="81"/>
    </row>
    <row r="148" ht="15.75" customHeight="1">
      <c r="A148" s="1021">
        <v>1.02264652E8</v>
      </c>
      <c r="B148" s="1022" t="s">
        <v>12448</v>
      </c>
      <c r="C148" s="1022" t="s">
        <v>1755</v>
      </c>
      <c r="D148" s="1022" t="s">
        <v>33</v>
      </c>
      <c r="E148" s="1023" t="s">
        <v>12520</v>
      </c>
      <c r="F148" s="1022">
        <v>8.8</v>
      </c>
      <c r="G148" s="1024">
        <v>47860.0</v>
      </c>
      <c r="H148" s="9"/>
      <c r="I148" s="9"/>
      <c r="J148" s="9"/>
      <c r="K148" s="9"/>
      <c r="L148" s="9"/>
      <c r="M148" s="9"/>
      <c r="N148" s="9"/>
      <c r="O148" s="81"/>
      <c r="P148" s="1018" t="s">
        <v>2271</v>
      </c>
      <c r="Q148" s="81" t="s">
        <v>2271</v>
      </c>
      <c r="S148" s="1019">
        <v>127.0</v>
      </c>
      <c r="T148" s="898" t="s">
        <v>12136</v>
      </c>
      <c r="U148" s="1037"/>
      <c r="V148" s="81" t="s">
        <v>2271</v>
      </c>
      <c r="W148" s="81"/>
      <c r="X148" s="1018" t="s">
        <v>12126</v>
      </c>
      <c r="Y148" s="898" t="s">
        <v>12136</v>
      </c>
      <c r="Z148" s="898" t="s">
        <v>12136</v>
      </c>
      <c r="AA148" s="1018"/>
      <c r="AB148" s="898" t="s">
        <v>12136</v>
      </c>
      <c r="AC148" s="81"/>
      <c r="AD148" s="1037" t="s">
        <v>2271</v>
      </c>
      <c r="AE148" s="81"/>
    </row>
    <row r="149" ht="15.75" customHeight="1">
      <c r="A149" s="1012">
        <v>1.01659498E8</v>
      </c>
      <c r="B149" s="1013" t="s">
        <v>12230</v>
      </c>
      <c r="C149" s="1013" t="s">
        <v>1755</v>
      </c>
      <c r="D149" s="1013" t="s">
        <v>33</v>
      </c>
      <c r="E149" s="1014" t="s">
        <v>12521</v>
      </c>
      <c r="F149" s="1013">
        <v>8.8</v>
      </c>
      <c r="G149" s="1015">
        <v>48581.0</v>
      </c>
      <c r="H149" s="9"/>
      <c r="I149" s="9"/>
      <c r="J149" s="9"/>
      <c r="K149" s="9"/>
      <c r="L149" s="9"/>
      <c r="M149" s="9"/>
      <c r="N149" s="9"/>
      <c r="O149" s="81"/>
      <c r="P149" s="1018" t="s">
        <v>2271</v>
      </c>
      <c r="Q149" s="81" t="s">
        <v>2271</v>
      </c>
      <c r="S149" s="1019">
        <v>128.0</v>
      </c>
      <c r="T149" s="898" t="s">
        <v>12136</v>
      </c>
      <c r="U149" s="1037"/>
      <c r="V149" s="81" t="s">
        <v>2271</v>
      </c>
      <c r="W149" s="81"/>
      <c r="X149" s="1018" t="s">
        <v>12126</v>
      </c>
      <c r="Y149" s="898" t="s">
        <v>12136</v>
      </c>
      <c r="Z149" s="1018"/>
      <c r="AA149" s="1018"/>
      <c r="AB149" s="898" t="s">
        <v>12136</v>
      </c>
      <c r="AC149" s="81"/>
      <c r="AD149" s="1037" t="s">
        <v>2271</v>
      </c>
      <c r="AE149" s="81"/>
    </row>
    <row r="150" ht="15.75" customHeight="1">
      <c r="A150" s="1021">
        <v>1.03718441E8</v>
      </c>
      <c r="B150" s="1022" t="s">
        <v>12232</v>
      </c>
      <c r="C150" s="1022" t="s">
        <v>1755</v>
      </c>
      <c r="D150" s="1022" t="s">
        <v>33</v>
      </c>
      <c r="E150" s="1023" t="s">
        <v>12522</v>
      </c>
      <c r="F150" s="1022">
        <v>7.7</v>
      </c>
      <c r="G150" s="1024">
        <v>48224.0</v>
      </c>
      <c r="H150" s="9"/>
      <c r="I150" s="9"/>
      <c r="J150" s="9"/>
      <c r="K150" s="9"/>
      <c r="L150" s="9"/>
      <c r="M150" s="9"/>
      <c r="N150" s="9"/>
      <c r="O150" s="81" t="s">
        <v>12523</v>
      </c>
      <c r="P150" s="81" t="s">
        <v>12523</v>
      </c>
      <c r="Q150" s="81" t="s">
        <v>1556</v>
      </c>
      <c r="S150" s="1019">
        <v>129.0</v>
      </c>
      <c r="T150" s="898" t="s">
        <v>12136</v>
      </c>
      <c r="U150" s="81" t="s">
        <v>12523</v>
      </c>
      <c r="V150" s="81" t="s">
        <v>12523</v>
      </c>
      <c r="W150" s="898" t="s">
        <v>12136</v>
      </c>
      <c r="X150" s="1018" t="s">
        <v>12126</v>
      </c>
      <c r="Y150" s="1018"/>
      <c r="Z150" s="1018"/>
      <c r="AA150" s="1018"/>
      <c r="AB150" s="1018"/>
      <c r="AC150" s="81" t="s">
        <v>12523</v>
      </c>
      <c r="AD150" s="1037" t="s">
        <v>2271</v>
      </c>
      <c r="AE150" s="81"/>
    </row>
    <row r="151" ht="15.75" customHeight="1">
      <c r="A151" s="1012">
        <v>1.01387199E8</v>
      </c>
      <c r="B151" s="1013" t="s">
        <v>12369</v>
      </c>
      <c r="C151" s="1013" t="s">
        <v>1603</v>
      </c>
      <c r="D151" s="1013" t="s">
        <v>33</v>
      </c>
      <c r="E151" s="1014" t="s">
        <v>12524</v>
      </c>
      <c r="F151" s="1013">
        <v>11.0</v>
      </c>
      <c r="G151" s="1015">
        <v>48221.0</v>
      </c>
      <c r="H151" s="9"/>
      <c r="I151" s="9"/>
      <c r="J151" s="9"/>
      <c r="K151" s="9"/>
      <c r="L151" s="9"/>
      <c r="M151" s="9"/>
      <c r="N151" s="9"/>
      <c r="O151" s="81"/>
      <c r="P151" s="1018" t="s">
        <v>2271</v>
      </c>
      <c r="Q151" s="81" t="s">
        <v>2271</v>
      </c>
      <c r="S151" s="1019">
        <v>130.0</v>
      </c>
      <c r="U151" s="1037"/>
      <c r="V151" s="81" t="s">
        <v>2271</v>
      </c>
      <c r="W151" s="81"/>
      <c r="X151" s="1018" t="s">
        <v>12126</v>
      </c>
      <c r="Y151" s="1018"/>
      <c r="Z151" s="1018"/>
      <c r="AA151" s="1018"/>
      <c r="AB151" s="1018"/>
      <c r="AC151" s="81"/>
      <c r="AD151" s="1037" t="s">
        <v>2271</v>
      </c>
      <c r="AE151" s="81"/>
    </row>
    <row r="152" ht="15.75" customHeight="1">
      <c r="A152" s="1021">
        <v>1.727922922E9</v>
      </c>
      <c r="B152" s="1022" t="s">
        <v>12525</v>
      </c>
      <c r="C152" s="1022" t="s">
        <v>3979</v>
      </c>
      <c r="D152" s="1022" t="s">
        <v>33</v>
      </c>
      <c r="E152" s="1023" t="s">
        <v>12526</v>
      </c>
      <c r="F152" s="1022">
        <v>8.8</v>
      </c>
      <c r="G152" s="1024">
        <v>45302.0</v>
      </c>
      <c r="H152" s="9"/>
      <c r="I152" s="9"/>
      <c r="J152" s="9"/>
      <c r="K152" s="9"/>
      <c r="L152" s="9"/>
      <c r="M152" s="9"/>
      <c r="N152" s="9"/>
      <c r="O152" s="81">
        <v>1.713414686E9</v>
      </c>
      <c r="P152" s="1018" t="s">
        <v>12527</v>
      </c>
      <c r="Q152" s="81" t="s">
        <v>1392</v>
      </c>
      <c r="S152" s="1019">
        <v>131.0</v>
      </c>
      <c r="U152" s="1025">
        <v>44076.0</v>
      </c>
      <c r="V152" s="81" t="s">
        <v>1422</v>
      </c>
      <c r="W152" s="81"/>
      <c r="X152" s="1018" t="s">
        <v>12126</v>
      </c>
      <c r="Y152" s="1018"/>
      <c r="Z152" s="1018"/>
      <c r="AA152" s="1018"/>
      <c r="AB152" s="1018"/>
      <c r="AC152" s="81"/>
      <c r="AD152" s="1025" t="s">
        <v>41</v>
      </c>
      <c r="AE152" s="81"/>
    </row>
    <row r="153" ht="15.75" customHeight="1">
      <c r="A153" s="1012">
        <v>1.0244272E8</v>
      </c>
      <c r="B153" s="1013" t="s">
        <v>12528</v>
      </c>
      <c r="C153" s="1013" t="s">
        <v>9874</v>
      </c>
      <c r="D153" s="1013" t="s">
        <v>33</v>
      </c>
      <c r="E153" s="1014" t="s">
        <v>12529</v>
      </c>
      <c r="F153" s="1013">
        <v>10.0</v>
      </c>
      <c r="G153" s="1015">
        <v>42747.0</v>
      </c>
      <c r="H153" s="9"/>
      <c r="I153" s="9"/>
      <c r="J153" s="9"/>
      <c r="K153" s="9"/>
      <c r="L153" s="9"/>
      <c r="M153" s="9"/>
      <c r="N153" s="9"/>
      <c r="O153" s="81">
        <v>1.02375912E8</v>
      </c>
      <c r="P153" s="1018" t="s">
        <v>12530</v>
      </c>
      <c r="Q153" s="81" t="s">
        <v>12531</v>
      </c>
      <c r="S153" s="1019">
        <v>132.0</v>
      </c>
      <c r="U153" s="48">
        <v>48170.0</v>
      </c>
      <c r="V153" s="81" t="s">
        <v>1422</v>
      </c>
      <c r="W153" s="81"/>
      <c r="X153" s="1018" t="s">
        <v>12126</v>
      </c>
      <c r="Y153" s="1018"/>
      <c r="Z153" s="1018"/>
      <c r="AA153" s="1018"/>
      <c r="AB153" s="1018"/>
      <c r="AC153" s="81"/>
      <c r="AD153" s="1025" t="s">
        <v>41</v>
      </c>
      <c r="AE153" s="81"/>
    </row>
    <row r="154" ht="15.75" customHeight="1">
      <c r="A154" s="1021">
        <v>1.03545232E8</v>
      </c>
      <c r="B154" s="1022" t="s">
        <v>12532</v>
      </c>
      <c r="C154" s="1022" t="s">
        <v>9874</v>
      </c>
      <c r="D154" s="1022" t="s">
        <v>33</v>
      </c>
      <c r="E154" s="1023" t="s">
        <v>12533</v>
      </c>
      <c r="F154" s="1022">
        <v>10.0</v>
      </c>
      <c r="G154" s="1024">
        <v>48221.0</v>
      </c>
      <c r="H154" s="9"/>
      <c r="I154" s="9"/>
      <c r="J154" s="9"/>
      <c r="K154" s="9"/>
      <c r="L154" s="9"/>
      <c r="M154" s="9"/>
      <c r="N154" s="9"/>
      <c r="O154" s="81">
        <v>7.01984478E8</v>
      </c>
      <c r="P154" s="1018" t="s">
        <v>12534</v>
      </c>
      <c r="Q154" s="81" t="s">
        <v>5405</v>
      </c>
      <c r="S154" s="1019">
        <v>133.0</v>
      </c>
      <c r="U154" s="1065">
        <v>48092.0</v>
      </c>
      <c r="V154" s="81" t="s">
        <v>1422</v>
      </c>
      <c r="W154" s="81"/>
      <c r="X154" s="1018" t="s">
        <v>12126</v>
      </c>
      <c r="Y154" s="1018"/>
      <c r="Z154" s="1018"/>
      <c r="AA154" s="1018"/>
      <c r="AB154" s="1018"/>
      <c r="AC154" s="81"/>
      <c r="AD154" s="1025" t="s">
        <v>41</v>
      </c>
      <c r="AE154" s="81"/>
    </row>
    <row r="155" ht="15.75" customHeight="1">
      <c r="A155" s="1021">
        <v>1.00535863E8</v>
      </c>
      <c r="B155" s="1022" t="s">
        <v>12535</v>
      </c>
      <c r="C155" s="1022" t="s">
        <v>1679</v>
      </c>
      <c r="D155" s="1022" t="s">
        <v>62</v>
      </c>
      <c r="E155" s="1023" t="s">
        <v>12536</v>
      </c>
      <c r="F155" s="1022">
        <v>6.6</v>
      </c>
      <c r="G155" s="1051" t="s">
        <v>12367</v>
      </c>
      <c r="H155" s="9"/>
      <c r="I155" s="9"/>
      <c r="J155" s="9"/>
      <c r="K155" s="9"/>
      <c r="L155" s="9"/>
      <c r="M155" s="9"/>
      <c r="N155" s="9"/>
      <c r="O155" s="81">
        <v>1.400024053E9</v>
      </c>
      <c r="P155" s="1018" t="s">
        <v>12537</v>
      </c>
      <c r="Q155" s="81" t="s">
        <v>12531</v>
      </c>
      <c r="S155" s="1019">
        <v>134.0</v>
      </c>
      <c r="U155" s="1065">
        <v>43922.0</v>
      </c>
      <c r="V155" s="81" t="s">
        <v>1422</v>
      </c>
      <c r="W155" s="81"/>
      <c r="X155" s="1018" t="s">
        <v>12126</v>
      </c>
      <c r="Y155" s="1018"/>
      <c r="Z155" s="1018"/>
      <c r="AA155" s="1018"/>
      <c r="AB155" s="1018"/>
      <c r="AC155" s="81"/>
      <c r="AD155" s="1025" t="s">
        <v>41</v>
      </c>
      <c r="AE155" s="81"/>
    </row>
    <row r="156" ht="15.75" customHeight="1">
      <c r="A156" s="1012">
        <v>1.04271499E8</v>
      </c>
      <c r="B156" s="1013" t="s">
        <v>12347</v>
      </c>
      <c r="C156" s="1013" t="s">
        <v>3976</v>
      </c>
      <c r="D156" s="1013" t="s">
        <v>33</v>
      </c>
      <c r="E156" s="1014" t="s">
        <v>12538</v>
      </c>
      <c r="F156" s="1013">
        <v>11.0</v>
      </c>
      <c r="G156" s="1047" t="s">
        <v>12539</v>
      </c>
      <c r="H156" s="9"/>
      <c r="I156" s="9"/>
      <c r="J156" s="9"/>
      <c r="K156" s="9"/>
      <c r="L156" s="9"/>
      <c r="M156" s="9"/>
      <c r="N156" s="9"/>
      <c r="O156" s="81">
        <v>7.03525774E8</v>
      </c>
      <c r="P156" s="1018" t="s">
        <v>12540</v>
      </c>
      <c r="Q156" s="81" t="s">
        <v>7469</v>
      </c>
      <c r="S156" s="1019">
        <v>135.0</v>
      </c>
      <c r="U156" s="1036">
        <v>47849.0</v>
      </c>
      <c r="V156" s="81" t="s">
        <v>1422</v>
      </c>
      <c r="W156" s="81"/>
      <c r="X156" s="1018" t="s">
        <v>12126</v>
      </c>
      <c r="Y156" s="1018"/>
      <c r="Z156" s="1018"/>
      <c r="AA156" s="1018"/>
      <c r="AB156" s="1018"/>
      <c r="AC156" s="81"/>
      <c r="AD156" s="1037" t="s">
        <v>41</v>
      </c>
      <c r="AE156" s="81"/>
    </row>
    <row r="157" ht="15.75" customHeight="1">
      <c r="A157" s="1021">
        <v>1.0069065E8</v>
      </c>
      <c r="B157" s="1022" t="s">
        <v>12541</v>
      </c>
      <c r="C157" s="1022" t="s">
        <v>1755</v>
      </c>
      <c r="D157" s="1022" t="s">
        <v>33</v>
      </c>
      <c r="E157" s="1023" t="s">
        <v>12542</v>
      </c>
      <c r="F157" s="1022">
        <v>7.7</v>
      </c>
      <c r="G157" s="1051" t="s">
        <v>12367</v>
      </c>
      <c r="H157" s="9"/>
      <c r="I157" s="9"/>
      <c r="J157" s="9"/>
      <c r="K157" s="9"/>
      <c r="L157" s="9"/>
      <c r="M157" s="9"/>
      <c r="N157" s="9"/>
      <c r="O157" s="81">
        <v>7.03948851E8</v>
      </c>
      <c r="P157" s="1018" t="s">
        <v>12543</v>
      </c>
      <c r="Q157" s="81" t="s">
        <v>12531</v>
      </c>
      <c r="S157" s="1019">
        <v>136.0</v>
      </c>
      <c r="U157" s="1065">
        <v>47849.0</v>
      </c>
      <c r="V157" s="81" t="s">
        <v>1422</v>
      </c>
      <c r="W157" s="81"/>
      <c r="X157" s="1018" t="s">
        <v>12126</v>
      </c>
      <c r="Y157" s="1018"/>
      <c r="Z157" s="1018"/>
      <c r="AA157" s="1018"/>
      <c r="AB157" s="1018"/>
      <c r="AC157" s="81"/>
      <c r="AD157" s="1025" t="s">
        <v>41</v>
      </c>
      <c r="AE157" s="81"/>
    </row>
    <row r="158" ht="15.75" customHeight="1">
      <c r="A158" s="1012">
        <v>1.01532836E8</v>
      </c>
      <c r="B158" s="1013" t="s">
        <v>12544</v>
      </c>
      <c r="C158" s="1013" t="s">
        <v>1755</v>
      </c>
      <c r="D158" s="1013" t="s">
        <v>33</v>
      </c>
      <c r="E158" s="1014" t="s">
        <v>12545</v>
      </c>
      <c r="F158" s="1013">
        <v>8.0</v>
      </c>
      <c r="G158" s="1015">
        <v>47859.0</v>
      </c>
      <c r="H158" s="9"/>
      <c r="I158" s="9"/>
      <c r="J158" s="9"/>
      <c r="K158" s="9"/>
      <c r="L158" s="9"/>
      <c r="M158" s="9"/>
      <c r="N158" s="9"/>
      <c r="O158" s="81">
        <v>7.00923212E8</v>
      </c>
      <c r="P158" s="1018" t="s">
        <v>12546</v>
      </c>
      <c r="Q158" s="81" t="s">
        <v>1392</v>
      </c>
      <c r="S158" s="1019">
        <v>137.0</v>
      </c>
      <c r="U158" s="1065">
        <v>47849.0</v>
      </c>
      <c r="V158" s="81" t="s">
        <v>1422</v>
      </c>
      <c r="W158" s="81"/>
      <c r="X158" s="1018" t="s">
        <v>12126</v>
      </c>
      <c r="Y158" s="1018"/>
      <c r="Z158" s="1018"/>
      <c r="AA158" s="1018"/>
      <c r="AB158" s="1018"/>
      <c r="AC158" s="81"/>
      <c r="AD158" s="1025" t="s">
        <v>41</v>
      </c>
      <c r="AE158" s="81"/>
    </row>
    <row r="159" ht="15.75" customHeight="1">
      <c r="A159" s="1021">
        <v>1.02019023E8</v>
      </c>
      <c r="B159" s="1022" t="s">
        <v>12511</v>
      </c>
      <c r="C159" s="1022" t="s">
        <v>1755</v>
      </c>
      <c r="D159" s="1022" t="s">
        <v>33</v>
      </c>
      <c r="E159" s="1023" t="s">
        <v>12547</v>
      </c>
      <c r="F159" s="1022">
        <v>7.7</v>
      </c>
      <c r="G159" s="1051" t="s">
        <v>12367</v>
      </c>
      <c r="H159" s="9"/>
      <c r="I159" s="9"/>
      <c r="J159" s="9"/>
      <c r="K159" s="9"/>
      <c r="L159" s="9"/>
      <c r="M159" s="9"/>
      <c r="N159" s="9"/>
      <c r="O159" s="81"/>
      <c r="P159" s="1018" t="s">
        <v>2271</v>
      </c>
      <c r="Q159" s="81" t="s">
        <v>2271</v>
      </c>
      <c r="S159" s="1019">
        <v>138.0</v>
      </c>
      <c r="U159" s="1037" t="s">
        <v>12548</v>
      </c>
      <c r="V159" s="81" t="s">
        <v>2271</v>
      </c>
      <c r="W159" s="81"/>
      <c r="X159" s="1018" t="s">
        <v>12126</v>
      </c>
      <c r="Y159" s="1018"/>
      <c r="Z159" s="1018"/>
      <c r="AA159" s="1018"/>
      <c r="AB159" s="1018"/>
      <c r="AC159" s="1037" t="s">
        <v>12548</v>
      </c>
      <c r="AD159" s="1037" t="s">
        <v>2271</v>
      </c>
      <c r="AE159" s="81"/>
    </row>
    <row r="160" ht="15.75" customHeight="1">
      <c r="A160" s="1012">
        <v>1.03043493E8</v>
      </c>
      <c r="B160" s="1013" t="s">
        <v>12509</v>
      </c>
      <c r="C160" s="1013" t="s">
        <v>1755</v>
      </c>
      <c r="D160" s="1013" t="s">
        <v>33</v>
      </c>
      <c r="E160" s="1014" t="s">
        <v>12549</v>
      </c>
      <c r="F160" s="1013">
        <v>7.7</v>
      </c>
      <c r="G160" s="1047" t="s">
        <v>12367</v>
      </c>
      <c r="H160" s="9"/>
      <c r="I160" s="9"/>
      <c r="J160" s="9"/>
      <c r="K160" s="9"/>
      <c r="L160" s="9"/>
      <c r="M160" s="9"/>
      <c r="N160" s="9"/>
      <c r="O160" s="81">
        <v>1.01419208E8</v>
      </c>
      <c r="P160" s="1018" t="s">
        <v>12550</v>
      </c>
      <c r="Q160" s="81" t="s">
        <v>12531</v>
      </c>
      <c r="S160" s="1019">
        <v>139.0</v>
      </c>
      <c r="U160" s="1036">
        <v>47849.0</v>
      </c>
      <c r="V160" s="81" t="s">
        <v>1422</v>
      </c>
      <c r="W160" s="81"/>
      <c r="X160" s="1018" t="s">
        <v>12126</v>
      </c>
      <c r="Y160" s="1018"/>
      <c r="Z160" s="1018"/>
      <c r="AA160" s="1018"/>
      <c r="AB160" s="1018"/>
      <c r="AC160" s="81"/>
      <c r="AD160" s="1037" t="s">
        <v>41</v>
      </c>
      <c r="AE160" s="81"/>
    </row>
    <row r="161" ht="15.75" customHeight="1">
      <c r="A161" s="1021">
        <v>1.06637184E8</v>
      </c>
      <c r="B161" s="1022" t="s">
        <v>12551</v>
      </c>
      <c r="C161" s="1022" t="s">
        <v>1755</v>
      </c>
      <c r="D161" s="1022" t="s">
        <v>33</v>
      </c>
      <c r="E161" s="1023" t="s">
        <v>12552</v>
      </c>
      <c r="F161" s="1022">
        <v>7.0</v>
      </c>
      <c r="G161" s="1024">
        <v>47860.0</v>
      </c>
      <c r="H161" s="9"/>
      <c r="I161" s="9"/>
      <c r="J161" s="9"/>
      <c r="K161" s="9"/>
      <c r="L161" s="9"/>
      <c r="M161" s="9"/>
      <c r="N161" s="9"/>
      <c r="O161" s="81">
        <v>1.03589057E8</v>
      </c>
      <c r="P161" s="1018" t="s">
        <v>12553</v>
      </c>
      <c r="Q161" s="81" t="s">
        <v>3640</v>
      </c>
      <c r="S161" s="1019">
        <v>140.0</v>
      </c>
      <c r="U161" s="1072">
        <v>47969.0</v>
      </c>
      <c r="V161" s="81" t="s">
        <v>1422</v>
      </c>
      <c r="W161" s="81"/>
      <c r="X161" s="1018" t="s">
        <v>12126</v>
      </c>
      <c r="Y161" s="1018"/>
      <c r="Z161" s="1018"/>
      <c r="AA161" s="1018"/>
      <c r="AB161" s="1018"/>
      <c r="AC161" s="81"/>
      <c r="AD161" s="1073" t="s">
        <v>41</v>
      </c>
      <c r="AE161" s="81"/>
    </row>
    <row r="162" ht="15.75" customHeight="1">
      <c r="A162" s="1012">
        <v>1.01267417E8</v>
      </c>
      <c r="B162" s="1013" t="s">
        <v>12554</v>
      </c>
      <c r="C162" s="1013" t="s">
        <v>1755</v>
      </c>
      <c r="D162" s="1013" t="s">
        <v>33</v>
      </c>
      <c r="E162" s="1014" t="s">
        <v>12555</v>
      </c>
      <c r="F162" s="1013">
        <v>7.7</v>
      </c>
      <c r="G162" s="1047" t="s">
        <v>12367</v>
      </c>
      <c r="H162" s="9"/>
      <c r="I162" s="9"/>
      <c r="J162" s="9"/>
      <c r="K162" s="9"/>
      <c r="L162" s="9"/>
      <c r="M162" s="9"/>
      <c r="N162" s="9"/>
      <c r="O162" s="81">
        <v>1.02781366E8</v>
      </c>
      <c r="P162" s="1018" t="s">
        <v>12556</v>
      </c>
      <c r="Q162" s="81" t="s">
        <v>5633</v>
      </c>
      <c r="S162" s="1019">
        <v>141.0</v>
      </c>
      <c r="U162" s="1036">
        <v>47849.0</v>
      </c>
      <c r="V162" s="81" t="s">
        <v>1422</v>
      </c>
      <c r="W162" s="81"/>
      <c r="X162" s="1018" t="s">
        <v>12126</v>
      </c>
      <c r="Y162" s="1018"/>
      <c r="Z162" s="1018"/>
      <c r="AA162" s="1018"/>
      <c r="AB162" s="1018"/>
      <c r="AC162" s="81"/>
      <c r="AD162" s="1037" t="s">
        <v>41</v>
      </c>
      <c r="AE162" s="81"/>
    </row>
    <row r="163" ht="15.75" customHeight="1">
      <c r="A163" s="1021">
        <v>1.03482907E8</v>
      </c>
      <c r="B163" s="1022" t="s">
        <v>12557</v>
      </c>
      <c r="C163" s="1022" t="s">
        <v>1814</v>
      </c>
      <c r="D163" s="1022" t="s">
        <v>33</v>
      </c>
      <c r="E163" s="1023" t="s">
        <v>12558</v>
      </c>
      <c r="F163" s="1022">
        <v>7.0</v>
      </c>
      <c r="G163" s="1051" t="s">
        <v>12149</v>
      </c>
      <c r="H163" s="9"/>
      <c r="I163" s="9"/>
      <c r="J163" s="9"/>
      <c r="K163" s="9"/>
      <c r="L163" s="9"/>
      <c r="M163" s="9"/>
      <c r="N163" s="9"/>
      <c r="O163" s="81" t="s">
        <v>12559</v>
      </c>
      <c r="P163" s="81" t="s">
        <v>12559</v>
      </c>
      <c r="Q163" s="81" t="s">
        <v>3640</v>
      </c>
      <c r="S163" s="1019">
        <v>142.0</v>
      </c>
      <c r="U163" s="81" t="s">
        <v>12559</v>
      </c>
      <c r="V163" s="81" t="s">
        <v>12559</v>
      </c>
      <c r="W163" s="81"/>
      <c r="X163" s="1018" t="s">
        <v>12126</v>
      </c>
      <c r="Y163" s="1018"/>
      <c r="Z163" s="1018"/>
      <c r="AA163" s="1018"/>
      <c r="AB163" s="1018"/>
      <c r="AC163" s="81" t="s">
        <v>12559</v>
      </c>
      <c r="AD163" s="81" t="s">
        <v>12559</v>
      </c>
      <c r="AE163" s="81"/>
    </row>
    <row r="164" ht="15.75" customHeight="1">
      <c r="A164" s="1012">
        <v>1.04622055E8</v>
      </c>
      <c r="B164" s="1013" t="s">
        <v>12243</v>
      </c>
      <c r="C164" s="1013" t="s">
        <v>1755</v>
      </c>
      <c r="D164" s="1013" t="s">
        <v>33</v>
      </c>
      <c r="E164" s="1014" t="s">
        <v>12560</v>
      </c>
      <c r="F164" s="1013">
        <v>7.7</v>
      </c>
      <c r="G164" s="1015">
        <v>42742.0</v>
      </c>
      <c r="H164" s="9"/>
      <c r="I164" s="9"/>
      <c r="J164" s="9"/>
      <c r="K164" s="9"/>
      <c r="L164" s="9"/>
      <c r="M164" s="9"/>
      <c r="N164" s="9"/>
      <c r="O164" s="81">
        <v>1.01504041E8</v>
      </c>
      <c r="P164" s="1018" t="s">
        <v>12561</v>
      </c>
      <c r="Q164" s="81" t="s">
        <v>5633</v>
      </c>
      <c r="S164" s="1019">
        <v>143.0</v>
      </c>
      <c r="U164" s="1036">
        <v>47849.0</v>
      </c>
      <c r="V164" s="81" t="s">
        <v>1422</v>
      </c>
      <c r="W164" s="81"/>
      <c r="X164" s="1018" t="s">
        <v>12126</v>
      </c>
      <c r="Y164" s="1018"/>
      <c r="Z164" s="1018"/>
      <c r="AA164" s="1018"/>
      <c r="AB164" s="1018"/>
      <c r="AC164" s="81"/>
      <c r="AD164" s="1037" t="s">
        <v>41</v>
      </c>
      <c r="AE164" s="81"/>
    </row>
    <row r="165" ht="15.75" customHeight="1">
      <c r="A165" s="1021">
        <v>1.01214641E8</v>
      </c>
      <c r="B165" s="1022" t="s">
        <v>12518</v>
      </c>
      <c r="C165" s="1022" t="s">
        <v>1755</v>
      </c>
      <c r="D165" s="1022" t="s">
        <v>33</v>
      </c>
      <c r="E165" s="1023" t="s">
        <v>12562</v>
      </c>
      <c r="F165" s="1022">
        <v>7.7</v>
      </c>
      <c r="G165" s="1024">
        <v>44568.0</v>
      </c>
      <c r="H165" s="9"/>
      <c r="I165" s="9"/>
      <c r="J165" s="9"/>
      <c r="K165" s="9"/>
      <c r="L165" s="9"/>
      <c r="M165" s="9"/>
      <c r="N165" s="9"/>
      <c r="O165" s="81">
        <v>1.04287081E8</v>
      </c>
      <c r="P165" s="1018" t="s">
        <v>12563</v>
      </c>
      <c r="Q165" s="81" t="s">
        <v>12564</v>
      </c>
      <c r="S165" s="1019">
        <v>144.0</v>
      </c>
      <c r="U165" s="1025">
        <v>43804.0</v>
      </c>
      <c r="V165" s="81" t="s">
        <v>1422</v>
      </c>
      <c r="W165" s="81"/>
      <c r="X165" s="1018" t="s">
        <v>12126</v>
      </c>
      <c r="Y165" s="1018"/>
      <c r="Z165" s="1018"/>
      <c r="AA165" s="1018"/>
      <c r="AB165" s="1018"/>
      <c r="AC165" s="81"/>
      <c r="AD165" s="1025" t="s">
        <v>41</v>
      </c>
      <c r="AE165" s="81"/>
    </row>
    <row r="166" ht="15.75" customHeight="1">
      <c r="A166" s="1012">
        <v>1.024801E8</v>
      </c>
      <c r="B166" s="1013" t="s">
        <v>12565</v>
      </c>
      <c r="C166" s="1013" t="s">
        <v>1755</v>
      </c>
      <c r="D166" s="1013" t="s">
        <v>33</v>
      </c>
      <c r="E166" s="1014" t="s">
        <v>12566</v>
      </c>
      <c r="F166" s="1013">
        <v>7.7</v>
      </c>
      <c r="G166" s="1047" t="s">
        <v>12149</v>
      </c>
      <c r="H166" s="9"/>
      <c r="I166" s="9"/>
      <c r="J166" s="9"/>
      <c r="K166" s="9"/>
      <c r="L166" s="9"/>
      <c r="M166" s="9"/>
      <c r="N166" s="9"/>
      <c r="O166" s="81">
        <v>1.0461779E8</v>
      </c>
      <c r="P166" s="1018" t="s">
        <v>12567</v>
      </c>
      <c r="Q166" s="81" t="s">
        <v>1427</v>
      </c>
      <c r="S166" s="1019">
        <v>145.0</v>
      </c>
      <c r="U166" s="1036">
        <v>47849.0</v>
      </c>
      <c r="V166" s="81" t="s">
        <v>1422</v>
      </c>
      <c r="W166" s="81"/>
      <c r="X166" s="1018" t="s">
        <v>12126</v>
      </c>
      <c r="Y166" s="1018"/>
      <c r="Z166" s="1018"/>
      <c r="AA166" s="1018"/>
      <c r="AB166" s="1018"/>
      <c r="AC166" s="81"/>
      <c r="AD166" s="1037" t="s">
        <v>41</v>
      </c>
      <c r="AE166" s="81"/>
    </row>
    <row r="167" ht="15.75" customHeight="1">
      <c r="A167" s="6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81" t="s">
        <v>12568</v>
      </c>
      <c r="P167" s="81" t="s">
        <v>12568</v>
      </c>
      <c r="Q167" s="81" t="s">
        <v>12569</v>
      </c>
      <c r="S167" s="1019">
        <v>146.0</v>
      </c>
      <c r="U167" s="81" t="s">
        <v>12568</v>
      </c>
      <c r="V167" s="81" t="s">
        <v>12568</v>
      </c>
      <c r="W167" s="81"/>
      <c r="X167" s="1018" t="s">
        <v>12126</v>
      </c>
      <c r="Y167" s="1018"/>
      <c r="Z167" s="1018"/>
      <c r="AA167" s="1018"/>
      <c r="AB167" s="1018"/>
      <c r="AC167" s="81" t="s">
        <v>12568</v>
      </c>
      <c r="AD167" s="81" t="s">
        <v>12568</v>
      </c>
      <c r="AE167" s="81"/>
    </row>
    <row r="168" ht="15.75" customHeight="1">
      <c r="A168" s="6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81">
        <v>1.02094513E8</v>
      </c>
      <c r="P168" s="1018" t="s">
        <v>12570</v>
      </c>
      <c r="Q168" s="81" t="s">
        <v>12531</v>
      </c>
      <c r="S168" s="1019">
        <v>147.0</v>
      </c>
      <c r="U168" s="1036">
        <v>47849.0</v>
      </c>
      <c r="V168" s="81" t="s">
        <v>1422</v>
      </c>
      <c r="W168" s="81"/>
      <c r="X168" s="1018" t="s">
        <v>12126</v>
      </c>
      <c r="Y168" s="1018"/>
      <c r="Z168" s="1018"/>
      <c r="AA168" s="1018"/>
      <c r="AB168" s="1018"/>
      <c r="AC168" s="81"/>
      <c r="AD168" s="1037" t="s">
        <v>41</v>
      </c>
      <c r="AE168" s="81"/>
    </row>
    <row r="169" ht="15.75" customHeight="1">
      <c r="A169" s="6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81">
        <v>1.01273597E8</v>
      </c>
      <c r="P169" s="1018" t="s">
        <v>12571</v>
      </c>
      <c r="Q169" s="81" t="s">
        <v>12531</v>
      </c>
      <c r="S169" s="1019">
        <v>148.0</v>
      </c>
      <c r="U169" s="1025">
        <v>43895.0</v>
      </c>
      <c r="V169" s="81" t="s">
        <v>1422</v>
      </c>
      <c r="W169" s="81"/>
      <c r="X169" s="1018" t="s">
        <v>12126</v>
      </c>
      <c r="Y169" s="1018"/>
      <c r="Z169" s="1018"/>
      <c r="AA169" s="1018"/>
      <c r="AB169" s="1018"/>
      <c r="AC169" s="81"/>
      <c r="AD169" s="1025" t="s">
        <v>41</v>
      </c>
      <c r="AE169" s="81"/>
    </row>
    <row r="170" ht="15.75" customHeight="1">
      <c r="A170" s="6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81">
        <v>1.06055403E8</v>
      </c>
      <c r="P170" s="1018" t="s">
        <v>1980</v>
      </c>
      <c r="Q170" s="81" t="s">
        <v>8405</v>
      </c>
      <c r="S170" s="1019">
        <v>149.0</v>
      </c>
      <c r="U170" s="1037" t="s">
        <v>12572</v>
      </c>
      <c r="V170" s="81" t="s">
        <v>2271</v>
      </c>
      <c r="W170" s="81"/>
      <c r="X170" s="1018" t="s">
        <v>12126</v>
      </c>
      <c r="Y170" s="1018" t="s">
        <v>12573</v>
      </c>
      <c r="Z170" s="898" t="s">
        <v>12136</v>
      </c>
      <c r="AA170" s="1018"/>
      <c r="AB170" s="898" t="s">
        <v>12136</v>
      </c>
      <c r="AC170" s="1025" t="s">
        <v>12574</v>
      </c>
      <c r="AD170" s="1025"/>
      <c r="AE170" s="81"/>
    </row>
    <row r="171" ht="15.75" customHeight="1">
      <c r="A171" s="6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81">
        <v>1.05925655E8</v>
      </c>
      <c r="P171" s="1018" t="s">
        <v>12575</v>
      </c>
      <c r="Q171" s="81" t="s">
        <v>12531</v>
      </c>
      <c r="S171" s="1019">
        <v>150.0</v>
      </c>
      <c r="U171" s="1065">
        <v>47849.0</v>
      </c>
      <c r="V171" s="81" t="s">
        <v>1422</v>
      </c>
      <c r="W171" s="81"/>
      <c r="X171" s="1018" t="s">
        <v>12126</v>
      </c>
      <c r="Y171" s="1018"/>
      <c r="Z171" s="1018"/>
      <c r="AA171" s="1018"/>
      <c r="AB171" s="1018"/>
      <c r="AC171" s="81"/>
      <c r="AD171" s="1020" t="s">
        <v>107</v>
      </c>
      <c r="AE171" s="81"/>
    </row>
    <row r="172" ht="15.75" customHeight="1">
      <c r="A172" s="6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81">
        <v>1.04704333E8</v>
      </c>
      <c r="P172" s="1018" t="s">
        <v>12576</v>
      </c>
      <c r="Q172" s="81" t="s">
        <v>12531</v>
      </c>
      <c r="S172" s="1019">
        <v>151.0</v>
      </c>
      <c r="U172" s="1074">
        <v>48030.0</v>
      </c>
      <c r="V172" s="81" t="s">
        <v>1422</v>
      </c>
      <c r="W172" s="81"/>
      <c r="X172" s="1018" t="s">
        <v>12126</v>
      </c>
      <c r="Y172" s="1018"/>
      <c r="Z172" s="1018"/>
      <c r="AA172" s="1018"/>
      <c r="AB172" s="1018"/>
      <c r="AC172" s="81"/>
      <c r="AD172" s="1074"/>
      <c r="AE172" s="81"/>
    </row>
    <row r="173" ht="15.75" customHeight="1">
      <c r="A173" s="1075"/>
      <c r="B173" s="1066"/>
      <c r="C173" s="1066"/>
      <c r="D173" s="1066"/>
      <c r="E173" s="1066"/>
      <c r="F173" s="1066"/>
      <c r="G173" s="1066"/>
      <c r="H173" s="1066"/>
      <c r="I173" s="1066"/>
      <c r="J173" s="1066"/>
      <c r="K173" s="1066"/>
      <c r="L173" s="1066"/>
      <c r="M173" s="1066"/>
      <c r="N173" s="1066"/>
      <c r="O173" s="1038">
        <v>1.01519544E8</v>
      </c>
      <c r="P173" s="1018" t="s">
        <v>12577</v>
      </c>
      <c r="Q173" s="81" t="s">
        <v>12531</v>
      </c>
      <c r="S173" s="1019">
        <v>152.0</v>
      </c>
      <c r="U173" s="1076">
        <v>48030.0</v>
      </c>
      <c r="V173" s="81" t="s">
        <v>1422</v>
      </c>
      <c r="W173" s="81"/>
      <c r="X173" s="1018" t="s">
        <v>12126</v>
      </c>
      <c r="Y173" s="1018"/>
      <c r="Z173" s="1018"/>
      <c r="AA173" s="1018"/>
      <c r="AB173" s="1018"/>
      <c r="AC173" s="81"/>
      <c r="AD173" s="1037"/>
      <c r="AE173" s="81"/>
    </row>
    <row r="174" ht="15.75" customHeight="1">
      <c r="A174" s="1077"/>
      <c r="B174" s="1077"/>
      <c r="C174" s="1077"/>
      <c r="D174" s="1077"/>
      <c r="E174" s="1077"/>
      <c r="F174" s="1077"/>
      <c r="G174" s="1077"/>
      <c r="H174" s="1077"/>
      <c r="I174" s="1077"/>
      <c r="J174" s="1077"/>
      <c r="K174" s="1077"/>
      <c r="L174" s="1077"/>
      <c r="M174" s="1077"/>
      <c r="N174" s="1077"/>
      <c r="O174" s="1078" t="s">
        <v>12578</v>
      </c>
      <c r="P174" s="1079" t="s">
        <v>12579</v>
      </c>
      <c r="Q174" s="81" t="s">
        <v>61</v>
      </c>
      <c r="S174" s="1019" t="s">
        <v>12580</v>
      </c>
      <c r="U174" s="1072">
        <v>44713.0</v>
      </c>
      <c r="V174" s="81" t="s">
        <v>1422</v>
      </c>
      <c r="W174" s="81"/>
      <c r="X174" s="1018" t="s">
        <v>12126</v>
      </c>
      <c r="Y174" s="1018"/>
      <c r="Z174" s="1018"/>
      <c r="AA174" s="1018"/>
      <c r="AB174" s="1018"/>
      <c r="AC174" s="81"/>
      <c r="AD174" s="1080" t="s">
        <v>107</v>
      </c>
      <c r="AE174" s="81"/>
    </row>
    <row r="175" ht="15.75" customHeight="1">
      <c r="A175" s="67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81" t="s">
        <v>2271</v>
      </c>
      <c r="P175" s="1018" t="s">
        <v>2271</v>
      </c>
      <c r="Q175" s="81" t="s">
        <v>61</v>
      </c>
      <c r="S175" s="1019" t="s">
        <v>12581</v>
      </c>
      <c r="U175" s="1080" t="s">
        <v>12582</v>
      </c>
      <c r="V175" s="81" t="s">
        <v>2271</v>
      </c>
      <c r="W175" s="898" t="s">
        <v>12136</v>
      </c>
      <c r="X175" s="1018" t="s">
        <v>12126</v>
      </c>
      <c r="Y175" s="898" t="s">
        <v>12136</v>
      </c>
      <c r="Z175" s="898" t="s">
        <v>12136</v>
      </c>
      <c r="AA175" s="1018"/>
      <c r="AB175" s="1018"/>
      <c r="AC175" s="81" t="s">
        <v>12583</v>
      </c>
      <c r="AD175" s="898" t="s">
        <v>12136</v>
      </c>
      <c r="AE175" s="81"/>
    </row>
    <row r="176" ht="15.75" customHeight="1">
      <c r="A176" s="286"/>
    </row>
    <row r="177" ht="15.75" customHeight="1">
      <c r="A177" s="286"/>
    </row>
    <row r="178" ht="15.75" customHeight="1">
      <c r="A178" s="286"/>
    </row>
    <row r="179" ht="15.75" customHeight="1">
      <c r="A179" s="286"/>
    </row>
    <row r="180" ht="15.75" customHeight="1">
      <c r="A180" s="286"/>
    </row>
    <row r="181" ht="15.75" customHeight="1">
      <c r="A181" s="286"/>
    </row>
    <row r="182" ht="15.75" customHeight="1">
      <c r="A182" s="286"/>
    </row>
    <row r="183" ht="15.75" customHeight="1">
      <c r="A183" s="286"/>
    </row>
    <row r="184" ht="15.75" customHeight="1">
      <c r="A184" s="286"/>
    </row>
    <row r="185" ht="15.75" customHeight="1">
      <c r="A185" s="286"/>
    </row>
    <row r="186" ht="15.75" customHeight="1">
      <c r="A186" s="286"/>
    </row>
    <row r="187" ht="15.75" customHeight="1">
      <c r="A187" s="286"/>
    </row>
    <row r="188" ht="15.75" customHeight="1">
      <c r="A188" s="286"/>
    </row>
    <row r="189" ht="15.75" customHeight="1">
      <c r="A189" s="286"/>
    </row>
    <row r="190" ht="15.75" customHeight="1">
      <c r="A190" s="286"/>
    </row>
    <row r="191" ht="15.75" customHeight="1">
      <c r="A191" s="286"/>
    </row>
    <row r="192" ht="15.75" customHeight="1">
      <c r="A192" s="286"/>
    </row>
    <row r="193" ht="15.75" customHeight="1">
      <c r="A193" s="286"/>
    </row>
    <row r="194" ht="15.75" customHeight="1">
      <c r="A194" s="286"/>
    </row>
    <row r="195" ht="15.75" customHeight="1">
      <c r="A195" s="286"/>
    </row>
    <row r="196" ht="15.75" customHeight="1">
      <c r="A196" s="286"/>
    </row>
    <row r="197" ht="15.75" customHeight="1">
      <c r="A197" s="286"/>
    </row>
    <row r="198" ht="15.75" customHeight="1">
      <c r="A198" s="286"/>
    </row>
    <row r="199" ht="15.75" customHeight="1">
      <c r="A199" s="286"/>
    </row>
    <row r="200" ht="15.75" customHeight="1">
      <c r="A200" s="286"/>
    </row>
    <row r="201" ht="15.75" customHeight="1">
      <c r="A201" s="286"/>
    </row>
    <row r="202" ht="15.75" customHeight="1">
      <c r="A202" s="286"/>
    </row>
    <row r="203" ht="15.75" customHeight="1">
      <c r="A203" s="286"/>
    </row>
    <row r="204" ht="15.75" customHeight="1">
      <c r="A204" s="286"/>
    </row>
    <row r="205" ht="15.75" customHeight="1">
      <c r="A205" s="286"/>
    </row>
    <row r="206" ht="15.75" customHeight="1">
      <c r="A206" s="286"/>
    </row>
    <row r="207" ht="15.75" customHeight="1">
      <c r="A207" s="286"/>
    </row>
    <row r="208" ht="15.75" customHeight="1">
      <c r="A208" s="286"/>
    </row>
    <row r="209" ht="15.75" customHeight="1">
      <c r="A209" s="286"/>
    </row>
    <row r="210" ht="15.75" customHeight="1">
      <c r="A210" s="286"/>
    </row>
    <row r="211" ht="15.75" customHeight="1">
      <c r="A211" s="286"/>
    </row>
    <row r="212" ht="15.75" customHeight="1">
      <c r="A212" s="286"/>
    </row>
    <row r="213" ht="15.75" customHeight="1">
      <c r="A213" s="286"/>
    </row>
    <row r="214" ht="15.75" customHeight="1">
      <c r="A214" s="286"/>
    </row>
    <row r="215" ht="15.75" customHeight="1">
      <c r="A215" s="286"/>
    </row>
    <row r="216" ht="15.75" customHeight="1">
      <c r="A216" s="286"/>
    </row>
    <row r="217" ht="15.75" customHeight="1">
      <c r="A217" s="286"/>
    </row>
    <row r="218" ht="15.75" customHeight="1">
      <c r="A218" s="286"/>
    </row>
    <row r="219" ht="15.75" customHeight="1">
      <c r="A219" s="286"/>
    </row>
    <row r="220" ht="15.75" customHeight="1">
      <c r="A220" s="286"/>
    </row>
    <row r="221" ht="15.75" customHeight="1">
      <c r="A221" s="286"/>
    </row>
    <row r="222" ht="15.75" customHeight="1">
      <c r="A222" s="286"/>
    </row>
    <row r="223" ht="15.75" customHeight="1">
      <c r="A223" s="286"/>
    </row>
    <row r="224" ht="15.75" customHeight="1">
      <c r="A224" s="286"/>
    </row>
    <row r="225" ht="15.75" customHeight="1">
      <c r="A225" s="286"/>
    </row>
    <row r="226" ht="15.75" customHeight="1">
      <c r="A226" s="286"/>
    </row>
    <row r="227" ht="15.75" customHeight="1">
      <c r="A227" s="286"/>
    </row>
    <row r="228" ht="15.75" customHeight="1">
      <c r="A228" s="286"/>
    </row>
    <row r="229" ht="15.75" customHeight="1">
      <c r="A229" s="286"/>
    </row>
    <row r="230" ht="15.75" customHeight="1">
      <c r="A230" s="286"/>
    </row>
    <row r="231" ht="15.75" customHeight="1">
      <c r="A231" s="286"/>
    </row>
    <row r="232" ht="15.75" customHeight="1">
      <c r="A232" s="286"/>
    </row>
    <row r="233" ht="15.75" customHeight="1">
      <c r="A233" s="286"/>
    </row>
    <row r="234" ht="15.75" customHeight="1">
      <c r="A234" s="286"/>
    </row>
    <row r="235" ht="15.75" customHeight="1">
      <c r="A235" s="286"/>
    </row>
    <row r="236" ht="15.75" customHeight="1">
      <c r="A236" s="286"/>
    </row>
    <row r="237" ht="15.75" customHeight="1">
      <c r="A237" s="286"/>
    </row>
    <row r="238" ht="15.75" customHeight="1">
      <c r="A238" s="286"/>
    </row>
    <row r="239" ht="15.75" customHeight="1">
      <c r="A239" s="286"/>
    </row>
    <row r="240" ht="15.75" customHeight="1">
      <c r="A240" s="286"/>
    </row>
    <row r="241" ht="15.75" customHeight="1">
      <c r="A241" s="286"/>
    </row>
    <row r="242" ht="15.75" customHeight="1">
      <c r="A242" s="286"/>
    </row>
    <row r="243" ht="15.75" customHeight="1">
      <c r="A243" s="286"/>
    </row>
    <row r="244" ht="15.75" customHeight="1">
      <c r="A244" s="286"/>
    </row>
    <row r="245" ht="15.75" customHeight="1">
      <c r="A245" s="286"/>
    </row>
    <row r="246" ht="15.75" customHeight="1">
      <c r="A246" s="286"/>
    </row>
    <row r="247" ht="15.75" customHeight="1">
      <c r="A247" s="286"/>
    </row>
    <row r="248" ht="15.75" customHeight="1">
      <c r="A248" s="286"/>
    </row>
    <row r="249" ht="15.75" customHeight="1">
      <c r="A249" s="286"/>
    </row>
    <row r="250" ht="15.75" customHeight="1">
      <c r="A250" s="286"/>
    </row>
    <row r="251" ht="15.75" customHeight="1">
      <c r="A251" s="286"/>
    </row>
    <row r="252" ht="15.75" customHeight="1">
      <c r="A252" s="286"/>
    </row>
    <row r="253" ht="15.75" customHeight="1">
      <c r="A253" s="286"/>
    </row>
    <row r="254" ht="15.75" customHeight="1">
      <c r="A254" s="286"/>
    </row>
    <row r="255" ht="15.75" customHeight="1">
      <c r="A255" s="286"/>
    </row>
    <row r="256" ht="15.75" customHeight="1">
      <c r="A256" s="286"/>
    </row>
    <row r="257" ht="15.75" customHeight="1">
      <c r="A257" s="286"/>
    </row>
    <row r="258" ht="15.75" customHeight="1">
      <c r="A258" s="286"/>
    </row>
    <row r="259" ht="15.75" customHeight="1">
      <c r="A259" s="286"/>
    </row>
    <row r="260" ht="15.75" customHeight="1">
      <c r="A260" s="286"/>
    </row>
    <row r="261" ht="15.75" customHeight="1">
      <c r="A261" s="286"/>
    </row>
    <row r="262" ht="15.75" customHeight="1">
      <c r="A262" s="286"/>
    </row>
    <row r="263" ht="15.75" customHeight="1">
      <c r="A263" s="286"/>
    </row>
    <row r="264" ht="15.75" customHeight="1">
      <c r="A264" s="286"/>
    </row>
    <row r="265" ht="15.75" customHeight="1">
      <c r="A265" s="286"/>
    </row>
    <row r="266" ht="15.75" customHeight="1">
      <c r="A266" s="286"/>
    </row>
    <row r="267" ht="15.75" customHeight="1">
      <c r="A267" s="286"/>
    </row>
    <row r="268" ht="15.75" customHeight="1">
      <c r="A268" s="286"/>
    </row>
    <row r="269" ht="15.75" customHeight="1">
      <c r="A269" s="286"/>
    </row>
    <row r="270" ht="15.75" customHeight="1">
      <c r="A270" s="286"/>
    </row>
    <row r="271" ht="15.75" customHeight="1">
      <c r="A271" s="286"/>
    </row>
    <row r="272" ht="15.75" customHeight="1">
      <c r="A272" s="286"/>
    </row>
    <row r="273" ht="15.75" customHeight="1">
      <c r="A273" s="286"/>
    </row>
    <row r="274" ht="15.75" customHeight="1">
      <c r="A274" s="286"/>
    </row>
    <row r="275" ht="15.75" customHeight="1">
      <c r="A275" s="286"/>
    </row>
    <row r="276" ht="15.75" customHeight="1">
      <c r="A276" s="286"/>
    </row>
    <row r="277" ht="15.75" customHeight="1">
      <c r="A277" s="286"/>
    </row>
    <row r="278" ht="15.75" customHeight="1">
      <c r="A278" s="286"/>
    </row>
    <row r="279" ht="15.75" customHeight="1">
      <c r="A279" s="286"/>
    </row>
    <row r="280" ht="15.75" customHeight="1">
      <c r="A280" s="286"/>
    </row>
    <row r="281" ht="15.75" customHeight="1">
      <c r="A281" s="286"/>
    </row>
    <row r="282" ht="15.75" customHeight="1">
      <c r="A282" s="286"/>
    </row>
    <row r="283" ht="15.75" customHeight="1">
      <c r="A283" s="286"/>
    </row>
    <row r="284" ht="15.75" customHeight="1">
      <c r="A284" s="286"/>
    </row>
    <row r="285" ht="15.75" customHeight="1">
      <c r="A285" s="286"/>
    </row>
    <row r="286" ht="15.75" customHeight="1">
      <c r="A286" s="286"/>
    </row>
    <row r="287" ht="15.75" customHeight="1">
      <c r="A287" s="286"/>
    </row>
    <row r="288" ht="15.75" customHeight="1">
      <c r="A288" s="286"/>
    </row>
    <row r="289" ht="15.75" customHeight="1">
      <c r="A289" s="286"/>
    </row>
    <row r="290" ht="15.75" customHeight="1">
      <c r="A290" s="286"/>
    </row>
    <row r="291" ht="15.75" customHeight="1">
      <c r="A291" s="286"/>
    </row>
    <row r="292" ht="15.75" customHeight="1">
      <c r="A292" s="286"/>
    </row>
    <row r="293" ht="15.75" customHeight="1">
      <c r="A293" s="286"/>
    </row>
    <row r="294" ht="15.75" customHeight="1">
      <c r="A294" s="286"/>
    </row>
    <row r="295" ht="15.75" customHeight="1">
      <c r="A295" s="286"/>
    </row>
    <row r="296" ht="15.75" customHeight="1">
      <c r="A296" s="286"/>
    </row>
    <row r="297" ht="15.75" customHeight="1">
      <c r="A297" s="286"/>
    </row>
    <row r="298" ht="15.75" customHeight="1">
      <c r="A298" s="286"/>
    </row>
    <row r="299" ht="15.75" customHeight="1">
      <c r="A299" s="286"/>
    </row>
    <row r="300" ht="15.75" customHeight="1">
      <c r="A300" s="286"/>
    </row>
    <row r="301" ht="15.75" customHeight="1">
      <c r="A301" s="286"/>
    </row>
    <row r="302" ht="15.75" customHeight="1">
      <c r="A302" s="286"/>
    </row>
    <row r="303" ht="15.75" customHeight="1">
      <c r="A303" s="286"/>
    </row>
    <row r="304" ht="15.75" customHeight="1">
      <c r="A304" s="286"/>
    </row>
    <row r="305" ht="15.75" customHeight="1">
      <c r="A305" s="286"/>
    </row>
    <row r="306" ht="15.75" customHeight="1">
      <c r="A306" s="286"/>
    </row>
    <row r="307" ht="15.75" customHeight="1">
      <c r="A307" s="286"/>
    </row>
    <row r="308" ht="15.75" customHeight="1">
      <c r="A308" s="286"/>
    </row>
    <row r="309" ht="15.75" customHeight="1">
      <c r="A309" s="286"/>
    </row>
    <row r="310" ht="15.75" customHeight="1">
      <c r="A310" s="286"/>
    </row>
    <row r="311" ht="15.75" customHeight="1">
      <c r="A311" s="286"/>
    </row>
    <row r="312" ht="15.75" customHeight="1">
      <c r="A312" s="286"/>
    </row>
    <row r="313" ht="15.75" customHeight="1">
      <c r="A313" s="286"/>
    </row>
    <row r="314" ht="15.75" customHeight="1">
      <c r="A314" s="286"/>
    </row>
    <row r="315" ht="15.75" customHeight="1">
      <c r="A315" s="286"/>
    </row>
    <row r="316" ht="15.75" customHeight="1">
      <c r="A316" s="286"/>
    </row>
    <row r="317" ht="15.75" customHeight="1">
      <c r="A317" s="286"/>
    </row>
    <row r="318" ht="15.75" customHeight="1">
      <c r="A318" s="286"/>
    </row>
    <row r="319" ht="15.75" customHeight="1">
      <c r="A319" s="286"/>
    </row>
    <row r="320" ht="15.75" customHeight="1">
      <c r="A320" s="286"/>
    </row>
    <row r="321" ht="15.75" customHeight="1">
      <c r="A321" s="286"/>
    </row>
    <row r="322" ht="15.75" customHeight="1">
      <c r="A322" s="286"/>
    </row>
    <row r="323" ht="15.75" customHeight="1">
      <c r="A323" s="286"/>
    </row>
    <row r="324" ht="15.75" customHeight="1">
      <c r="A324" s="286"/>
    </row>
    <row r="325" ht="15.75" customHeight="1">
      <c r="A325" s="286"/>
    </row>
    <row r="326" ht="15.75" customHeight="1">
      <c r="A326" s="286"/>
    </row>
    <row r="327" ht="15.75" customHeight="1">
      <c r="A327" s="286"/>
    </row>
    <row r="328" ht="15.75" customHeight="1">
      <c r="A328" s="286"/>
    </row>
    <row r="329" ht="15.75" customHeight="1">
      <c r="A329" s="286"/>
    </row>
    <row r="330" ht="15.75" customHeight="1">
      <c r="A330" s="286"/>
    </row>
    <row r="331" ht="15.75" customHeight="1">
      <c r="A331" s="286"/>
    </row>
    <row r="332" ht="15.75" customHeight="1">
      <c r="A332" s="286"/>
    </row>
    <row r="333" ht="15.75" customHeight="1">
      <c r="A333" s="286"/>
    </row>
    <row r="334" ht="15.75" customHeight="1">
      <c r="A334" s="286"/>
    </row>
    <row r="335" ht="15.75" customHeight="1">
      <c r="A335" s="286"/>
    </row>
    <row r="336" ht="15.75" customHeight="1">
      <c r="A336" s="286"/>
    </row>
    <row r="337" ht="15.75" customHeight="1">
      <c r="A337" s="286"/>
    </row>
    <row r="338" ht="15.75" customHeight="1">
      <c r="A338" s="286"/>
    </row>
    <row r="339" ht="15.75" customHeight="1">
      <c r="A339" s="286"/>
    </row>
    <row r="340" ht="15.75" customHeight="1">
      <c r="A340" s="286"/>
    </row>
    <row r="341" ht="15.75" customHeight="1">
      <c r="A341" s="286"/>
    </row>
    <row r="342" ht="15.75" customHeight="1">
      <c r="A342" s="286"/>
    </row>
    <row r="343" ht="15.75" customHeight="1">
      <c r="A343" s="286"/>
    </row>
    <row r="344" ht="15.75" customHeight="1">
      <c r="A344" s="286"/>
    </row>
    <row r="345" ht="15.75" customHeight="1">
      <c r="A345" s="286"/>
    </row>
    <row r="346" ht="15.75" customHeight="1">
      <c r="A346" s="286"/>
    </row>
    <row r="347" ht="15.75" customHeight="1">
      <c r="A347" s="286"/>
    </row>
    <row r="348" ht="15.75" customHeight="1">
      <c r="A348" s="286"/>
    </row>
    <row r="349" ht="15.75" customHeight="1">
      <c r="A349" s="286"/>
    </row>
    <row r="350" ht="15.75" customHeight="1">
      <c r="A350" s="286"/>
    </row>
    <row r="351" ht="15.75" customHeight="1">
      <c r="A351" s="286"/>
    </row>
    <row r="352" ht="15.75" customHeight="1">
      <c r="A352" s="286"/>
    </row>
    <row r="353" ht="15.75" customHeight="1">
      <c r="A353" s="286"/>
    </row>
    <row r="354" ht="15.75" customHeight="1">
      <c r="A354" s="286"/>
    </row>
    <row r="355" ht="15.75" customHeight="1">
      <c r="A355" s="286"/>
    </row>
    <row r="356" ht="15.75" customHeight="1">
      <c r="A356" s="286"/>
    </row>
    <row r="357" ht="15.75" customHeight="1">
      <c r="A357" s="286"/>
    </row>
    <row r="358" ht="15.75" customHeight="1">
      <c r="A358" s="286"/>
    </row>
    <row r="359" ht="15.75" customHeight="1">
      <c r="A359" s="286"/>
    </row>
    <row r="360" ht="15.75" customHeight="1">
      <c r="A360" s="286"/>
    </row>
    <row r="361" ht="15.75" customHeight="1">
      <c r="A361" s="286"/>
    </row>
    <row r="362" ht="15.75" customHeight="1">
      <c r="A362" s="286"/>
    </row>
    <row r="363" ht="15.75" customHeight="1">
      <c r="A363" s="286"/>
    </row>
    <row r="364" ht="15.75" customHeight="1">
      <c r="A364" s="286"/>
    </row>
    <row r="365" ht="15.75" customHeight="1">
      <c r="A365" s="286"/>
    </row>
    <row r="366" ht="15.75" customHeight="1">
      <c r="A366" s="286"/>
    </row>
    <row r="367" ht="15.75" customHeight="1">
      <c r="A367" s="286"/>
    </row>
    <row r="368" ht="15.75" customHeight="1">
      <c r="A368" s="286"/>
    </row>
    <row r="369" ht="15.75" customHeight="1">
      <c r="A369" s="286"/>
    </row>
    <row r="370" ht="15.75" customHeight="1">
      <c r="A370" s="286"/>
    </row>
    <row r="371" ht="15.75" customHeight="1">
      <c r="A371" s="286"/>
    </row>
    <row r="372" ht="15.75" customHeight="1">
      <c r="A372" s="286"/>
    </row>
    <row r="373" ht="15.75" customHeight="1">
      <c r="A373" s="286"/>
    </row>
    <row r="374" ht="15.75" customHeight="1">
      <c r="A374" s="286"/>
    </row>
    <row r="375" ht="15.75" customHeight="1">
      <c r="A375" s="286"/>
    </row>
    <row r="376" ht="15.75" customHeight="1">
      <c r="A376" s="286"/>
    </row>
    <row r="377" ht="15.75" customHeight="1">
      <c r="A377" s="286"/>
    </row>
    <row r="378" ht="15.75" customHeight="1">
      <c r="A378" s="286"/>
    </row>
    <row r="379" ht="15.75" customHeight="1">
      <c r="A379" s="286"/>
    </row>
    <row r="380" ht="15.75" customHeight="1">
      <c r="A380" s="286"/>
    </row>
    <row r="381" ht="15.75" customHeight="1">
      <c r="A381" s="286"/>
    </row>
    <row r="382" ht="15.75" customHeight="1">
      <c r="A382" s="286"/>
    </row>
    <row r="383" ht="15.75" customHeight="1">
      <c r="A383" s="286"/>
    </row>
    <row r="384" ht="15.75" customHeight="1">
      <c r="A384" s="286"/>
    </row>
    <row r="385" ht="15.75" customHeight="1">
      <c r="A385" s="286"/>
    </row>
    <row r="386" ht="15.75" customHeight="1">
      <c r="A386" s="286"/>
    </row>
    <row r="387" ht="15.75" customHeight="1">
      <c r="A387" s="286"/>
    </row>
    <row r="388" ht="15.75" customHeight="1">
      <c r="A388" s="286"/>
    </row>
    <row r="389" ht="15.75" customHeight="1">
      <c r="A389" s="286"/>
    </row>
    <row r="390" ht="15.75" customHeight="1">
      <c r="A390" s="286"/>
    </row>
    <row r="391" ht="15.75" customHeight="1">
      <c r="A391" s="286"/>
    </row>
    <row r="392" ht="15.75" customHeight="1">
      <c r="A392" s="286"/>
    </row>
    <row r="393" ht="15.75" customHeight="1">
      <c r="A393" s="286"/>
    </row>
    <row r="394" ht="15.75" customHeight="1">
      <c r="A394" s="286"/>
    </row>
    <row r="395" ht="15.75" customHeight="1">
      <c r="A395" s="286"/>
    </row>
    <row r="396" ht="15.75" customHeight="1">
      <c r="A396" s="286"/>
    </row>
    <row r="397" ht="15.75" customHeight="1">
      <c r="A397" s="286"/>
    </row>
    <row r="398" ht="15.75" customHeight="1">
      <c r="A398" s="286"/>
    </row>
    <row r="399" ht="15.75" customHeight="1">
      <c r="A399" s="286"/>
    </row>
    <row r="400" ht="15.75" customHeight="1">
      <c r="A400" s="286"/>
    </row>
    <row r="401" ht="15.75" customHeight="1">
      <c r="A401" s="286"/>
    </row>
    <row r="402" ht="15.75" customHeight="1">
      <c r="A402" s="286"/>
    </row>
    <row r="403" ht="15.75" customHeight="1">
      <c r="A403" s="286"/>
    </row>
    <row r="404" ht="15.75" customHeight="1">
      <c r="A404" s="286"/>
    </row>
    <row r="405" ht="15.75" customHeight="1">
      <c r="A405" s="286"/>
    </row>
    <row r="406" ht="15.75" customHeight="1">
      <c r="A406" s="286"/>
    </row>
    <row r="407" ht="15.75" customHeight="1">
      <c r="A407" s="286"/>
    </row>
    <row r="408" ht="15.75" customHeight="1">
      <c r="A408" s="286"/>
    </row>
    <row r="409" ht="15.75" customHeight="1">
      <c r="A409" s="286"/>
    </row>
    <row r="410" ht="15.75" customHeight="1">
      <c r="A410" s="286"/>
    </row>
    <row r="411" ht="15.75" customHeight="1">
      <c r="A411" s="286"/>
    </row>
    <row r="412" ht="15.75" customHeight="1">
      <c r="A412" s="286"/>
    </row>
    <row r="413" ht="15.75" customHeight="1">
      <c r="A413" s="286"/>
    </row>
    <row r="414" ht="15.75" customHeight="1">
      <c r="A414" s="286"/>
    </row>
    <row r="415" ht="15.75" customHeight="1">
      <c r="A415" s="286"/>
    </row>
    <row r="416" ht="15.75" customHeight="1">
      <c r="A416" s="286"/>
    </row>
    <row r="417" ht="15.75" customHeight="1">
      <c r="A417" s="286"/>
    </row>
    <row r="418" ht="15.75" customHeight="1">
      <c r="A418" s="286"/>
    </row>
    <row r="419" ht="15.75" customHeight="1">
      <c r="A419" s="286"/>
    </row>
    <row r="420" ht="15.75" customHeight="1">
      <c r="A420" s="286"/>
    </row>
    <row r="421" ht="15.75" customHeight="1">
      <c r="A421" s="286"/>
    </row>
    <row r="422" ht="15.75" customHeight="1">
      <c r="A422" s="286"/>
    </row>
    <row r="423" ht="15.75" customHeight="1">
      <c r="A423" s="286"/>
    </row>
    <row r="424" ht="15.75" customHeight="1">
      <c r="A424" s="286"/>
    </row>
    <row r="425" ht="15.75" customHeight="1">
      <c r="A425" s="286"/>
    </row>
    <row r="426" ht="15.75" customHeight="1">
      <c r="A426" s="286"/>
    </row>
    <row r="427" ht="15.75" customHeight="1">
      <c r="A427" s="286"/>
    </row>
    <row r="428" ht="15.75" customHeight="1">
      <c r="A428" s="286"/>
    </row>
    <row r="429" ht="15.75" customHeight="1">
      <c r="A429" s="286"/>
    </row>
    <row r="430" ht="15.75" customHeight="1">
      <c r="A430" s="286"/>
    </row>
    <row r="431" ht="15.75" customHeight="1">
      <c r="A431" s="286"/>
    </row>
    <row r="432" ht="15.75" customHeight="1">
      <c r="A432" s="286"/>
    </row>
    <row r="433" ht="15.75" customHeight="1">
      <c r="A433" s="286"/>
    </row>
    <row r="434" ht="15.75" customHeight="1">
      <c r="A434" s="286"/>
    </row>
    <row r="435" ht="15.75" customHeight="1">
      <c r="A435" s="286"/>
    </row>
    <row r="436" ht="15.75" customHeight="1">
      <c r="A436" s="286"/>
    </row>
    <row r="437" ht="15.75" customHeight="1">
      <c r="A437" s="286"/>
    </row>
    <row r="438" ht="15.75" customHeight="1">
      <c r="A438" s="286"/>
    </row>
    <row r="439" ht="15.75" customHeight="1">
      <c r="A439" s="286"/>
    </row>
    <row r="440" ht="15.75" customHeight="1">
      <c r="A440" s="286"/>
    </row>
    <row r="441" ht="15.75" customHeight="1">
      <c r="A441" s="286"/>
    </row>
    <row r="442" ht="15.75" customHeight="1">
      <c r="A442" s="286"/>
    </row>
    <row r="443" ht="15.75" customHeight="1">
      <c r="A443" s="286"/>
    </row>
    <row r="444" ht="15.75" customHeight="1">
      <c r="A444" s="286"/>
    </row>
    <row r="445" ht="15.75" customHeight="1">
      <c r="A445" s="286"/>
    </row>
    <row r="446" ht="15.75" customHeight="1">
      <c r="A446" s="286"/>
    </row>
    <row r="447" ht="15.75" customHeight="1">
      <c r="A447" s="286"/>
    </row>
    <row r="448" ht="15.75" customHeight="1">
      <c r="A448" s="286"/>
    </row>
    <row r="449" ht="15.75" customHeight="1">
      <c r="A449" s="286"/>
    </row>
    <row r="450" ht="15.75" customHeight="1">
      <c r="A450" s="286"/>
    </row>
    <row r="451" ht="15.75" customHeight="1">
      <c r="A451" s="286"/>
    </row>
    <row r="452" ht="15.75" customHeight="1">
      <c r="A452" s="286"/>
    </row>
    <row r="453" ht="15.75" customHeight="1">
      <c r="A453" s="286"/>
    </row>
    <row r="454" ht="15.75" customHeight="1">
      <c r="A454" s="286"/>
    </row>
    <row r="455" ht="15.75" customHeight="1">
      <c r="A455" s="286"/>
    </row>
    <row r="456" ht="15.75" customHeight="1">
      <c r="A456" s="286"/>
    </row>
    <row r="457" ht="15.75" customHeight="1">
      <c r="A457" s="286"/>
    </row>
    <row r="458" ht="15.75" customHeight="1">
      <c r="A458" s="286"/>
    </row>
    <row r="459" ht="15.75" customHeight="1">
      <c r="A459" s="286"/>
    </row>
    <row r="460" ht="15.75" customHeight="1">
      <c r="A460" s="286"/>
    </row>
    <row r="461" ht="15.75" customHeight="1">
      <c r="A461" s="286"/>
    </row>
    <row r="462" ht="15.75" customHeight="1">
      <c r="A462" s="286"/>
    </row>
    <row r="463" ht="15.75" customHeight="1">
      <c r="A463" s="286"/>
    </row>
    <row r="464" ht="15.75" customHeight="1">
      <c r="A464" s="286"/>
    </row>
    <row r="465" ht="15.75" customHeight="1">
      <c r="A465" s="286"/>
    </row>
    <row r="466" ht="15.75" customHeight="1">
      <c r="A466" s="286"/>
    </row>
    <row r="467" ht="15.75" customHeight="1">
      <c r="A467" s="286"/>
    </row>
    <row r="468" ht="15.75" customHeight="1">
      <c r="A468" s="286"/>
    </row>
    <row r="469" ht="15.75" customHeight="1">
      <c r="A469" s="286"/>
    </row>
    <row r="470" ht="15.75" customHeight="1">
      <c r="A470" s="286"/>
    </row>
    <row r="471" ht="15.75" customHeight="1">
      <c r="A471" s="286"/>
    </row>
    <row r="472" ht="15.75" customHeight="1">
      <c r="A472" s="286"/>
    </row>
    <row r="473" ht="15.75" customHeight="1">
      <c r="A473" s="286"/>
    </row>
    <row r="474" ht="15.75" customHeight="1">
      <c r="A474" s="286"/>
    </row>
    <row r="475" ht="15.75" customHeight="1">
      <c r="A475" s="286"/>
    </row>
    <row r="476" ht="15.75" customHeight="1">
      <c r="A476" s="286"/>
    </row>
    <row r="477" ht="15.75" customHeight="1">
      <c r="A477" s="286"/>
    </row>
    <row r="478" ht="15.75" customHeight="1">
      <c r="A478" s="286"/>
    </row>
    <row r="479" ht="15.75" customHeight="1">
      <c r="A479" s="286"/>
    </row>
    <row r="480" ht="15.75" customHeight="1">
      <c r="A480" s="286"/>
    </row>
    <row r="481" ht="15.75" customHeight="1">
      <c r="A481" s="286"/>
    </row>
    <row r="482" ht="15.75" customHeight="1">
      <c r="A482" s="286"/>
    </row>
    <row r="483" ht="15.75" customHeight="1">
      <c r="A483" s="286"/>
    </row>
    <row r="484" ht="15.75" customHeight="1">
      <c r="A484" s="286"/>
    </row>
    <row r="485" ht="15.75" customHeight="1">
      <c r="A485" s="286"/>
    </row>
    <row r="486" ht="15.75" customHeight="1">
      <c r="A486" s="286"/>
    </row>
    <row r="487" ht="15.75" customHeight="1">
      <c r="A487" s="286"/>
    </row>
    <row r="488" ht="15.75" customHeight="1">
      <c r="A488" s="286"/>
    </row>
    <row r="489" ht="15.75" customHeight="1">
      <c r="A489" s="286"/>
    </row>
    <row r="490" ht="15.75" customHeight="1">
      <c r="A490" s="286"/>
    </row>
    <row r="491" ht="15.75" customHeight="1">
      <c r="A491" s="286"/>
    </row>
    <row r="492" ht="15.75" customHeight="1">
      <c r="A492" s="286"/>
    </row>
    <row r="493" ht="15.75" customHeight="1">
      <c r="A493" s="286"/>
    </row>
    <row r="494" ht="15.75" customHeight="1">
      <c r="A494" s="286"/>
    </row>
    <row r="495" ht="15.75" customHeight="1">
      <c r="A495" s="286"/>
    </row>
    <row r="496" ht="15.75" customHeight="1">
      <c r="A496" s="286"/>
    </row>
    <row r="497" ht="15.75" customHeight="1">
      <c r="A497" s="286"/>
    </row>
    <row r="498" ht="15.75" customHeight="1">
      <c r="A498" s="286"/>
    </row>
    <row r="499" ht="15.75" customHeight="1">
      <c r="A499" s="286"/>
    </row>
    <row r="500" ht="15.75" customHeight="1">
      <c r="A500" s="286"/>
    </row>
    <row r="501" ht="15.75" customHeight="1">
      <c r="A501" s="286"/>
    </row>
    <row r="502" ht="15.75" customHeight="1">
      <c r="A502" s="286"/>
    </row>
    <row r="503" ht="15.75" customHeight="1">
      <c r="A503" s="286"/>
    </row>
    <row r="504" ht="15.75" customHeight="1">
      <c r="A504" s="286"/>
    </row>
    <row r="505" ht="15.75" customHeight="1">
      <c r="A505" s="286"/>
    </row>
    <row r="506" ht="15.75" customHeight="1">
      <c r="A506" s="286"/>
    </row>
    <row r="507" ht="15.75" customHeight="1">
      <c r="A507" s="286"/>
    </row>
    <row r="508" ht="15.75" customHeight="1">
      <c r="A508" s="286"/>
    </row>
    <row r="509" ht="15.75" customHeight="1">
      <c r="A509" s="286"/>
    </row>
    <row r="510" ht="15.75" customHeight="1">
      <c r="A510" s="286"/>
    </row>
    <row r="511" ht="15.75" customHeight="1">
      <c r="A511" s="286"/>
    </row>
    <row r="512" ht="15.75" customHeight="1">
      <c r="A512" s="286"/>
    </row>
    <row r="513" ht="15.75" customHeight="1">
      <c r="A513" s="286"/>
    </row>
    <row r="514" ht="15.75" customHeight="1">
      <c r="A514" s="286"/>
    </row>
    <row r="515" ht="15.75" customHeight="1">
      <c r="A515" s="286"/>
    </row>
    <row r="516" ht="15.75" customHeight="1">
      <c r="A516" s="286"/>
    </row>
    <row r="517" ht="15.75" customHeight="1">
      <c r="A517" s="286"/>
    </row>
    <row r="518" ht="15.75" customHeight="1">
      <c r="A518" s="286"/>
    </row>
    <row r="519" ht="15.75" customHeight="1">
      <c r="A519" s="286"/>
    </row>
    <row r="520" ht="15.75" customHeight="1">
      <c r="A520" s="286"/>
    </row>
    <row r="521" ht="15.75" customHeight="1">
      <c r="A521" s="286"/>
    </row>
    <row r="522" ht="15.75" customHeight="1">
      <c r="A522" s="286"/>
    </row>
    <row r="523" ht="15.75" customHeight="1">
      <c r="A523" s="286"/>
    </row>
    <row r="524" ht="15.75" customHeight="1">
      <c r="A524" s="286"/>
    </row>
    <row r="525" ht="15.75" customHeight="1">
      <c r="A525" s="286"/>
    </row>
    <row r="526" ht="15.75" customHeight="1">
      <c r="A526" s="286"/>
    </row>
    <row r="527" ht="15.75" customHeight="1">
      <c r="A527" s="286"/>
    </row>
    <row r="528" ht="15.75" customHeight="1">
      <c r="A528" s="286"/>
    </row>
    <row r="529" ht="15.75" customHeight="1">
      <c r="A529" s="286"/>
    </row>
    <row r="530" ht="15.75" customHeight="1">
      <c r="A530" s="286"/>
    </row>
    <row r="531" ht="15.75" customHeight="1">
      <c r="A531" s="286"/>
    </row>
    <row r="532" ht="15.75" customHeight="1">
      <c r="A532" s="286"/>
    </row>
    <row r="533" ht="15.75" customHeight="1">
      <c r="A533" s="286"/>
    </row>
    <row r="534" ht="15.75" customHeight="1">
      <c r="A534" s="286"/>
    </row>
    <row r="535" ht="15.75" customHeight="1">
      <c r="A535" s="286"/>
    </row>
    <row r="536" ht="15.75" customHeight="1">
      <c r="A536" s="286"/>
    </row>
    <row r="537" ht="15.75" customHeight="1">
      <c r="A537" s="286"/>
    </row>
    <row r="538" ht="15.75" customHeight="1">
      <c r="A538" s="286"/>
    </row>
    <row r="539" ht="15.75" customHeight="1">
      <c r="A539" s="286"/>
    </row>
    <row r="540" ht="15.75" customHeight="1">
      <c r="A540" s="286"/>
    </row>
    <row r="541" ht="15.75" customHeight="1">
      <c r="A541" s="286"/>
    </row>
    <row r="542" ht="15.75" customHeight="1">
      <c r="A542" s="286"/>
    </row>
    <row r="543" ht="15.75" customHeight="1">
      <c r="A543" s="286"/>
    </row>
    <row r="544" ht="15.75" customHeight="1">
      <c r="A544" s="286"/>
    </row>
    <row r="545" ht="15.75" customHeight="1">
      <c r="A545" s="286"/>
    </row>
    <row r="546" ht="15.75" customHeight="1">
      <c r="A546" s="286"/>
    </row>
    <row r="547" ht="15.75" customHeight="1">
      <c r="A547" s="286"/>
    </row>
    <row r="548" ht="15.75" customHeight="1">
      <c r="A548" s="286"/>
    </row>
    <row r="549" ht="15.75" customHeight="1">
      <c r="A549" s="286"/>
    </row>
    <row r="550" ht="15.75" customHeight="1">
      <c r="A550" s="286"/>
    </row>
    <row r="551" ht="15.75" customHeight="1">
      <c r="A551" s="286"/>
    </row>
    <row r="552" ht="15.75" customHeight="1">
      <c r="A552" s="286"/>
    </row>
    <row r="553" ht="15.75" customHeight="1">
      <c r="A553" s="286"/>
    </row>
    <row r="554" ht="15.75" customHeight="1">
      <c r="A554" s="286"/>
    </row>
    <row r="555" ht="15.75" customHeight="1">
      <c r="A555" s="286"/>
    </row>
    <row r="556" ht="15.75" customHeight="1">
      <c r="A556" s="286"/>
    </row>
    <row r="557" ht="15.75" customHeight="1">
      <c r="A557" s="286"/>
    </row>
    <row r="558" ht="15.75" customHeight="1">
      <c r="A558" s="286"/>
    </row>
    <row r="559" ht="15.75" customHeight="1">
      <c r="A559" s="286"/>
    </row>
    <row r="560" ht="15.75" customHeight="1">
      <c r="A560" s="286"/>
    </row>
    <row r="561" ht="15.75" customHeight="1">
      <c r="A561" s="286"/>
    </row>
    <row r="562" ht="15.75" customHeight="1">
      <c r="A562" s="286"/>
    </row>
    <row r="563" ht="15.75" customHeight="1">
      <c r="A563" s="286"/>
    </row>
    <row r="564" ht="15.75" customHeight="1">
      <c r="A564" s="286"/>
    </row>
    <row r="565" ht="15.75" customHeight="1">
      <c r="A565" s="286"/>
    </row>
    <row r="566" ht="15.75" customHeight="1">
      <c r="A566" s="286"/>
    </row>
    <row r="567" ht="15.75" customHeight="1">
      <c r="A567" s="286"/>
    </row>
    <row r="568" ht="15.75" customHeight="1">
      <c r="A568" s="286"/>
    </row>
    <row r="569" ht="15.75" customHeight="1">
      <c r="A569" s="286"/>
    </row>
    <row r="570" ht="15.75" customHeight="1">
      <c r="A570" s="286"/>
    </row>
    <row r="571" ht="15.75" customHeight="1">
      <c r="A571" s="286"/>
    </row>
    <row r="572" ht="15.75" customHeight="1">
      <c r="A572" s="286"/>
    </row>
    <row r="573" ht="15.75" customHeight="1">
      <c r="A573" s="286"/>
    </row>
    <row r="574" ht="15.75" customHeight="1">
      <c r="A574" s="286"/>
    </row>
    <row r="575" ht="15.75" customHeight="1">
      <c r="A575" s="286"/>
    </row>
    <row r="576" ht="15.75" customHeight="1">
      <c r="A576" s="286"/>
    </row>
    <row r="577" ht="15.75" customHeight="1">
      <c r="A577" s="286"/>
    </row>
    <row r="578" ht="15.75" customHeight="1">
      <c r="A578" s="286"/>
    </row>
    <row r="579" ht="15.75" customHeight="1">
      <c r="A579" s="286"/>
    </row>
    <row r="580" ht="15.75" customHeight="1">
      <c r="A580" s="286"/>
    </row>
    <row r="581" ht="15.75" customHeight="1">
      <c r="A581" s="286"/>
    </row>
    <row r="582" ht="15.75" customHeight="1">
      <c r="A582" s="286"/>
    </row>
    <row r="583" ht="15.75" customHeight="1">
      <c r="A583" s="286"/>
    </row>
    <row r="584" ht="15.75" customHeight="1">
      <c r="A584" s="286"/>
    </row>
    <row r="585" ht="15.75" customHeight="1">
      <c r="A585" s="286"/>
    </row>
    <row r="586" ht="15.75" customHeight="1">
      <c r="A586" s="286"/>
    </row>
    <row r="587" ht="15.75" customHeight="1">
      <c r="A587" s="286"/>
    </row>
    <row r="588" ht="15.75" customHeight="1">
      <c r="A588" s="286"/>
    </row>
    <row r="589" ht="15.75" customHeight="1">
      <c r="A589" s="286"/>
    </row>
    <row r="590" ht="15.75" customHeight="1">
      <c r="A590" s="286"/>
    </row>
    <row r="591" ht="15.75" customHeight="1">
      <c r="A591" s="286"/>
    </row>
    <row r="592" ht="15.75" customHeight="1">
      <c r="A592" s="286"/>
    </row>
    <row r="593" ht="15.75" customHeight="1">
      <c r="A593" s="286"/>
    </row>
    <row r="594" ht="15.75" customHeight="1">
      <c r="A594" s="286"/>
    </row>
    <row r="595" ht="15.75" customHeight="1">
      <c r="A595" s="286"/>
    </row>
    <row r="596" ht="15.75" customHeight="1">
      <c r="A596" s="286"/>
    </row>
    <row r="597" ht="15.75" customHeight="1">
      <c r="A597" s="286"/>
    </row>
    <row r="598" ht="15.75" customHeight="1">
      <c r="A598" s="286"/>
    </row>
    <row r="599" ht="15.75" customHeight="1">
      <c r="A599" s="286"/>
    </row>
    <row r="600" ht="15.75" customHeight="1">
      <c r="A600" s="286"/>
    </row>
    <row r="601" ht="15.75" customHeight="1">
      <c r="A601" s="286"/>
    </row>
    <row r="602" ht="15.75" customHeight="1">
      <c r="A602" s="286"/>
    </row>
    <row r="603" ht="15.75" customHeight="1">
      <c r="A603" s="286"/>
    </row>
    <row r="604" ht="15.75" customHeight="1">
      <c r="A604" s="286"/>
    </row>
    <row r="605" ht="15.75" customHeight="1">
      <c r="A605" s="286"/>
    </row>
    <row r="606" ht="15.75" customHeight="1">
      <c r="A606" s="286"/>
    </row>
    <row r="607" ht="15.75" customHeight="1">
      <c r="A607" s="286"/>
    </row>
    <row r="608" ht="15.75" customHeight="1">
      <c r="A608" s="286"/>
    </row>
    <row r="609" ht="15.75" customHeight="1">
      <c r="A609" s="286"/>
    </row>
    <row r="610" ht="15.75" customHeight="1">
      <c r="A610" s="286"/>
    </row>
    <row r="611" ht="15.75" customHeight="1">
      <c r="A611" s="286"/>
    </row>
    <row r="612" ht="15.75" customHeight="1">
      <c r="A612" s="286"/>
    </row>
    <row r="613" ht="15.75" customHeight="1">
      <c r="A613" s="286"/>
    </row>
    <row r="614" ht="15.75" customHeight="1">
      <c r="A614" s="286"/>
    </row>
    <row r="615" ht="15.75" customHeight="1">
      <c r="A615" s="286"/>
    </row>
    <row r="616" ht="15.75" customHeight="1">
      <c r="A616" s="286"/>
    </row>
    <row r="617" ht="15.75" customHeight="1">
      <c r="A617" s="286"/>
    </row>
    <row r="618" ht="15.75" customHeight="1">
      <c r="A618" s="286"/>
    </row>
    <row r="619" ht="15.75" customHeight="1">
      <c r="A619" s="286"/>
    </row>
    <row r="620" ht="15.75" customHeight="1">
      <c r="A620" s="286"/>
    </row>
    <row r="621" ht="15.75" customHeight="1">
      <c r="A621" s="286"/>
    </row>
    <row r="622" ht="15.75" customHeight="1">
      <c r="A622" s="286"/>
    </row>
    <row r="623" ht="15.75" customHeight="1">
      <c r="A623" s="286"/>
    </row>
    <row r="624" ht="15.75" customHeight="1">
      <c r="A624" s="286"/>
    </row>
    <row r="625" ht="15.75" customHeight="1">
      <c r="A625" s="286"/>
    </row>
    <row r="626" ht="15.75" customHeight="1">
      <c r="A626" s="286"/>
    </row>
    <row r="627" ht="15.75" customHeight="1">
      <c r="A627" s="286"/>
    </row>
    <row r="628" ht="15.75" customHeight="1">
      <c r="A628" s="286"/>
    </row>
    <row r="629" ht="15.75" customHeight="1">
      <c r="A629" s="286"/>
    </row>
    <row r="630" ht="15.75" customHeight="1">
      <c r="A630" s="286"/>
    </row>
    <row r="631" ht="15.75" customHeight="1">
      <c r="A631" s="286"/>
    </row>
    <row r="632" ht="15.75" customHeight="1">
      <c r="A632" s="286"/>
    </row>
    <row r="633" ht="15.75" customHeight="1">
      <c r="A633" s="286"/>
    </row>
    <row r="634" ht="15.75" customHeight="1">
      <c r="A634" s="286"/>
    </row>
    <row r="635" ht="15.75" customHeight="1">
      <c r="A635" s="286"/>
    </row>
    <row r="636" ht="15.75" customHeight="1">
      <c r="A636" s="286"/>
    </row>
    <row r="637" ht="15.75" customHeight="1">
      <c r="A637" s="286"/>
    </row>
    <row r="638" ht="15.75" customHeight="1">
      <c r="A638" s="286"/>
    </row>
    <row r="639" ht="15.75" customHeight="1">
      <c r="A639" s="286"/>
    </row>
    <row r="640" ht="15.75" customHeight="1">
      <c r="A640" s="286"/>
    </row>
    <row r="641" ht="15.75" customHeight="1">
      <c r="A641" s="286"/>
    </row>
    <row r="642" ht="15.75" customHeight="1">
      <c r="A642" s="286"/>
    </row>
    <row r="643" ht="15.75" customHeight="1">
      <c r="A643" s="286"/>
    </row>
    <row r="644" ht="15.75" customHeight="1">
      <c r="A644" s="286"/>
    </row>
    <row r="645" ht="15.75" customHeight="1">
      <c r="A645" s="286"/>
    </row>
    <row r="646" ht="15.75" customHeight="1">
      <c r="A646" s="286"/>
    </row>
    <row r="647" ht="15.75" customHeight="1">
      <c r="A647" s="286"/>
    </row>
    <row r="648" ht="15.75" customHeight="1">
      <c r="A648" s="286"/>
    </row>
    <row r="649" ht="15.75" customHeight="1">
      <c r="A649" s="286"/>
    </row>
    <row r="650" ht="15.75" customHeight="1">
      <c r="A650" s="286"/>
    </row>
    <row r="651" ht="15.75" customHeight="1">
      <c r="A651" s="286"/>
    </row>
    <row r="652" ht="15.75" customHeight="1">
      <c r="A652" s="286"/>
    </row>
    <row r="653" ht="15.75" customHeight="1">
      <c r="A653" s="286"/>
    </row>
    <row r="654" ht="15.75" customHeight="1">
      <c r="A654" s="286"/>
    </row>
    <row r="655" ht="15.75" customHeight="1">
      <c r="A655" s="286"/>
    </row>
    <row r="656" ht="15.75" customHeight="1">
      <c r="A656" s="286"/>
    </row>
    <row r="657" ht="15.75" customHeight="1">
      <c r="A657" s="286"/>
    </row>
    <row r="658" ht="15.75" customHeight="1">
      <c r="A658" s="286"/>
    </row>
    <row r="659" ht="15.75" customHeight="1">
      <c r="A659" s="286"/>
    </row>
    <row r="660" ht="15.75" customHeight="1">
      <c r="A660" s="286"/>
    </row>
    <row r="661" ht="15.75" customHeight="1">
      <c r="A661" s="286"/>
    </row>
    <row r="662" ht="15.75" customHeight="1">
      <c r="A662" s="286"/>
    </row>
    <row r="663" ht="15.75" customHeight="1">
      <c r="A663" s="286"/>
    </row>
    <row r="664" ht="15.75" customHeight="1">
      <c r="A664" s="286"/>
    </row>
    <row r="665" ht="15.75" customHeight="1">
      <c r="A665" s="286"/>
    </row>
    <row r="666" ht="15.75" customHeight="1">
      <c r="A666" s="286"/>
    </row>
    <row r="667" ht="15.75" customHeight="1">
      <c r="A667" s="286"/>
    </row>
    <row r="668" ht="15.75" customHeight="1">
      <c r="A668" s="286"/>
    </row>
    <row r="669" ht="15.75" customHeight="1">
      <c r="A669" s="286"/>
    </row>
    <row r="670" ht="15.75" customHeight="1">
      <c r="A670" s="286"/>
    </row>
    <row r="671" ht="15.75" customHeight="1">
      <c r="A671" s="286"/>
    </row>
    <row r="672" ht="15.75" customHeight="1">
      <c r="A672" s="286"/>
    </row>
    <row r="673" ht="15.75" customHeight="1">
      <c r="A673" s="286"/>
    </row>
    <row r="674" ht="15.75" customHeight="1">
      <c r="A674" s="286"/>
    </row>
    <row r="675" ht="15.75" customHeight="1">
      <c r="A675" s="286"/>
    </row>
    <row r="676" ht="15.75" customHeight="1">
      <c r="A676" s="286"/>
    </row>
    <row r="677" ht="15.75" customHeight="1">
      <c r="A677" s="286"/>
    </row>
    <row r="678" ht="15.75" customHeight="1">
      <c r="A678" s="286"/>
    </row>
    <row r="679" ht="15.75" customHeight="1">
      <c r="A679" s="286"/>
    </row>
    <row r="680" ht="15.75" customHeight="1">
      <c r="A680" s="286"/>
    </row>
    <row r="681" ht="15.75" customHeight="1">
      <c r="A681" s="286"/>
    </row>
    <row r="682" ht="15.75" customHeight="1">
      <c r="A682" s="286"/>
    </row>
    <row r="683" ht="15.75" customHeight="1">
      <c r="A683" s="286"/>
    </row>
    <row r="684" ht="15.75" customHeight="1">
      <c r="A684" s="286"/>
    </row>
    <row r="685" ht="15.75" customHeight="1">
      <c r="A685" s="286"/>
    </row>
    <row r="686" ht="15.75" customHeight="1">
      <c r="A686" s="286"/>
    </row>
    <row r="687" ht="15.75" customHeight="1">
      <c r="A687" s="286"/>
    </row>
    <row r="688" ht="15.75" customHeight="1">
      <c r="A688" s="286"/>
    </row>
    <row r="689" ht="15.75" customHeight="1">
      <c r="A689" s="286"/>
    </row>
    <row r="690" ht="15.75" customHeight="1">
      <c r="A690" s="286"/>
    </row>
    <row r="691" ht="15.75" customHeight="1">
      <c r="A691" s="286"/>
    </row>
    <row r="692" ht="15.75" customHeight="1">
      <c r="A692" s="286"/>
    </row>
    <row r="693" ht="15.75" customHeight="1">
      <c r="A693" s="286"/>
    </row>
    <row r="694" ht="15.75" customHeight="1">
      <c r="A694" s="286"/>
    </row>
    <row r="695" ht="15.75" customHeight="1">
      <c r="A695" s="286"/>
    </row>
    <row r="696" ht="15.75" customHeight="1">
      <c r="A696" s="286"/>
    </row>
    <row r="697" ht="15.75" customHeight="1">
      <c r="A697" s="286"/>
    </row>
    <row r="698" ht="15.75" customHeight="1">
      <c r="A698" s="286"/>
    </row>
    <row r="699" ht="15.75" customHeight="1">
      <c r="A699" s="286"/>
    </row>
    <row r="700" ht="15.75" customHeight="1">
      <c r="A700" s="286"/>
    </row>
    <row r="701" ht="15.75" customHeight="1">
      <c r="A701" s="286"/>
    </row>
    <row r="702" ht="15.75" customHeight="1">
      <c r="A702" s="286"/>
    </row>
    <row r="703" ht="15.75" customHeight="1">
      <c r="A703" s="286"/>
    </row>
    <row r="704" ht="15.75" customHeight="1">
      <c r="A704" s="286"/>
    </row>
    <row r="705" ht="15.75" customHeight="1">
      <c r="A705" s="286"/>
    </row>
    <row r="706" ht="15.75" customHeight="1">
      <c r="A706" s="286"/>
    </row>
    <row r="707" ht="15.75" customHeight="1">
      <c r="A707" s="286"/>
    </row>
    <row r="708" ht="15.75" customHeight="1">
      <c r="A708" s="286"/>
    </row>
    <row r="709" ht="15.75" customHeight="1">
      <c r="A709" s="286"/>
    </row>
    <row r="710" ht="15.75" customHeight="1">
      <c r="A710" s="286"/>
    </row>
    <row r="711" ht="15.75" customHeight="1">
      <c r="A711" s="286"/>
    </row>
    <row r="712" ht="15.75" customHeight="1">
      <c r="A712" s="286"/>
    </row>
    <row r="713" ht="15.75" customHeight="1">
      <c r="A713" s="286"/>
    </row>
    <row r="714" ht="15.75" customHeight="1">
      <c r="A714" s="286"/>
    </row>
    <row r="715" ht="15.75" customHeight="1">
      <c r="A715" s="286"/>
    </row>
    <row r="716" ht="15.75" customHeight="1">
      <c r="A716" s="286"/>
    </row>
    <row r="717" ht="15.75" customHeight="1">
      <c r="A717" s="286"/>
    </row>
    <row r="718" ht="15.75" customHeight="1">
      <c r="A718" s="286"/>
    </row>
    <row r="719" ht="15.75" customHeight="1">
      <c r="A719" s="286"/>
    </row>
    <row r="720" ht="15.75" customHeight="1">
      <c r="A720" s="286"/>
    </row>
    <row r="721" ht="15.75" customHeight="1">
      <c r="A721" s="286"/>
    </row>
    <row r="722" ht="15.75" customHeight="1">
      <c r="A722" s="286"/>
    </row>
    <row r="723" ht="15.75" customHeight="1">
      <c r="A723" s="286"/>
    </row>
    <row r="724" ht="15.75" customHeight="1">
      <c r="A724" s="286"/>
    </row>
    <row r="725" ht="15.75" customHeight="1">
      <c r="A725" s="286"/>
    </row>
    <row r="726" ht="15.75" customHeight="1">
      <c r="A726" s="286"/>
    </row>
    <row r="727" ht="15.75" customHeight="1">
      <c r="A727" s="286"/>
    </row>
    <row r="728" ht="15.75" customHeight="1">
      <c r="A728" s="286"/>
    </row>
    <row r="729" ht="15.75" customHeight="1">
      <c r="A729" s="286"/>
    </row>
    <row r="730" ht="15.75" customHeight="1">
      <c r="A730" s="286"/>
    </row>
    <row r="731" ht="15.75" customHeight="1">
      <c r="A731" s="286"/>
    </row>
    <row r="732" ht="15.75" customHeight="1">
      <c r="A732" s="286"/>
    </row>
    <row r="733" ht="15.75" customHeight="1">
      <c r="A733" s="286"/>
    </row>
    <row r="734" ht="15.75" customHeight="1">
      <c r="A734" s="286"/>
    </row>
    <row r="735" ht="15.75" customHeight="1">
      <c r="A735" s="286"/>
    </row>
    <row r="736" ht="15.75" customHeight="1">
      <c r="A736" s="286"/>
    </row>
    <row r="737" ht="15.75" customHeight="1">
      <c r="A737" s="286"/>
    </row>
    <row r="738" ht="15.75" customHeight="1">
      <c r="A738" s="286"/>
    </row>
    <row r="739" ht="15.75" customHeight="1">
      <c r="A739" s="286"/>
    </row>
    <row r="740" ht="15.75" customHeight="1">
      <c r="A740" s="286"/>
    </row>
    <row r="741" ht="15.75" customHeight="1">
      <c r="A741" s="286"/>
    </row>
    <row r="742" ht="15.75" customHeight="1">
      <c r="A742" s="286"/>
    </row>
    <row r="743" ht="15.75" customHeight="1">
      <c r="A743" s="286"/>
    </row>
    <row r="744" ht="15.75" customHeight="1">
      <c r="A744" s="286"/>
    </row>
    <row r="745" ht="15.75" customHeight="1">
      <c r="A745" s="286"/>
    </row>
    <row r="746" ht="15.75" customHeight="1">
      <c r="A746" s="286"/>
    </row>
    <row r="747" ht="15.75" customHeight="1">
      <c r="A747" s="286"/>
    </row>
    <row r="748" ht="15.75" customHeight="1">
      <c r="A748" s="286"/>
    </row>
    <row r="749" ht="15.75" customHeight="1">
      <c r="A749" s="286"/>
    </row>
    <row r="750" ht="15.75" customHeight="1">
      <c r="A750" s="286"/>
    </row>
    <row r="751" ht="15.75" customHeight="1">
      <c r="A751" s="286"/>
    </row>
    <row r="752" ht="15.75" customHeight="1">
      <c r="A752" s="286"/>
    </row>
    <row r="753" ht="15.75" customHeight="1">
      <c r="A753" s="286"/>
    </row>
    <row r="754" ht="15.75" customHeight="1">
      <c r="A754" s="286"/>
    </row>
    <row r="755" ht="15.75" customHeight="1">
      <c r="A755" s="286"/>
    </row>
    <row r="756" ht="15.75" customHeight="1">
      <c r="A756" s="286"/>
    </row>
    <row r="757" ht="15.75" customHeight="1">
      <c r="A757" s="286"/>
    </row>
    <row r="758" ht="15.75" customHeight="1">
      <c r="A758" s="286"/>
    </row>
    <row r="759" ht="15.75" customHeight="1">
      <c r="A759" s="286"/>
    </row>
    <row r="760" ht="15.75" customHeight="1">
      <c r="A760" s="286"/>
    </row>
    <row r="761" ht="15.75" customHeight="1">
      <c r="A761" s="286"/>
    </row>
    <row r="762" ht="15.75" customHeight="1">
      <c r="A762" s="286"/>
    </row>
    <row r="763" ht="15.75" customHeight="1">
      <c r="A763" s="286"/>
    </row>
    <row r="764" ht="15.75" customHeight="1">
      <c r="A764" s="286"/>
    </row>
    <row r="765" ht="15.75" customHeight="1">
      <c r="A765" s="286"/>
    </row>
    <row r="766" ht="15.75" customHeight="1">
      <c r="A766" s="286"/>
    </row>
    <row r="767" ht="15.75" customHeight="1">
      <c r="A767" s="286"/>
    </row>
    <row r="768" ht="15.75" customHeight="1">
      <c r="A768" s="286"/>
    </row>
    <row r="769" ht="15.75" customHeight="1">
      <c r="A769" s="286"/>
    </row>
    <row r="770" ht="15.75" customHeight="1">
      <c r="A770" s="286"/>
    </row>
    <row r="771" ht="15.75" customHeight="1">
      <c r="A771" s="286"/>
    </row>
    <row r="772" ht="15.75" customHeight="1">
      <c r="A772" s="286"/>
    </row>
    <row r="773" ht="15.75" customHeight="1">
      <c r="A773" s="286"/>
    </row>
    <row r="774" ht="15.75" customHeight="1">
      <c r="A774" s="286"/>
    </row>
    <row r="775" ht="15.75" customHeight="1">
      <c r="A775" s="286"/>
    </row>
    <row r="776" ht="15.75" customHeight="1">
      <c r="A776" s="286"/>
    </row>
    <row r="777" ht="15.75" customHeight="1">
      <c r="A777" s="286"/>
    </row>
    <row r="778" ht="15.75" customHeight="1">
      <c r="A778" s="286"/>
    </row>
    <row r="779" ht="15.75" customHeight="1">
      <c r="A779" s="286"/>
    </row>
    <row r="780" ht="15.75" customHeight="1">
      <c r="A780" s="286"/>
    </row>
    <row r="781" ht="15.75" customHeight="1">
      <c r="A781" s="286"/>
    </row>
    <row r="782" ht="15.75" customHeight="1">
      <c r="A782" s="286"/>
    </row>
    <row r="783" ht="15.75" customHeight="1">
      <c r="A783" s="286"/>
    </row>
    <row r="784" ht="15.75" customHeight="1">
      <c r="A784" s="286"/>
    </row>
    <row r="785" ht="15.75" customHeight="1">
      <c r="A785" s="286"/>
    </row>
    <row r="786" ht="15.75" customHeight="1">
      <c r="A786" s="286"/>
    </row>
    <row r="787" ht="15.75" customHeight="1">
      <c r="A787" s="286"/>
    </row>
    <row r="788" ht="15.75" customHeight="1">
      <c r="A788" s="286"/>
    </row>
    <row r="789" ht="15.75" customHeight="1">
      <c r="A789" s="286"/>
    </row>
    <row r="790" ht="15.75" customHeight="1">
      <c r="A790" s="286"/>
    </row>
    <row r="791" ht="15.75" customHeight="1">
      <c r="A791" s="286"/>
    </row>
    <row r="792" ht="15.75" customHeight="1">
      <c r="A792" s="286"/>
    </row>
    <row r="793" ht="15.75" customHeight="1">
      <c r="A793" s="286"/>
    </row>
    <row r="794" ht="15.75" customHeight="1">
      <c r="A794" s="286"/>
    </row>
    <row r="795" ht="15.75" customHeight="1">
      <c r="A795" s="286"/>
    </row>
    <row r="796" ht="15.75" customHeight="1">
      <c r="A796" s="286"/>
    </row>
    <row r="797" ht="15.75" customHeight="1">
      <c r="A797" s="286"/>
    </row>
    <row r="798" ht="15.75" customHeight="1">
      <c r="A798" s="286"/>
    </row>
    <row r="799" ht="15.75" customHeight="1">
      <c r="A799" s="286"/>
    </row>
    <row r="800" ht="15.75" customHeight="1">
      <c r="A800" s="286"/>
    </row>
    <row r="801" ht="15.75" customHeight="1">
      <c r="A801" s="286"/>
    </row>
    <row r="802" ht="15.75" customHeight="1">
      <c r="A802" s="286"/>
    </row>
    <row r="803" ht="15.75" customHeight="1">
      <c r="A803" s="286"/>
    </row>
    <row r="804" ht="15.75" customHeight="1">
      <c r="A804" s="286"/>
    </row>
    <row r="805" ht="15.75" customHeight="1">
      <c r="A805" s="286"/>
    </row>
    <row r="806" ht="15.75" customHeight="1">
      <c r="A806" s="286"/>
    </row>
    <row r="807" ht="15.75" customHeight="1">
      <c r="A807" s="286"/>
    </row>
    <row r="808" ht="15.75" customHeight="1">
      <c r="A808" s="286"/>
    </row>
    <row r="809" ht="15.75" customHeight="1">
      <c r="A809" s="286"/>
    </row>
    <row r="810" ht="15.75" customHeight="1">
      <c r="A810" s="286"/>
    </row>
    <row r="811" ht="15.75" customHeight="1">
      <c r="A811" s="286"/>
    </row>
    <row r="812" ht="15.75" customHeight="1">
      <c r="A812" s="286"/>
    </row>
    <row r="813" ht="15.75" customHeight="1">
      <c r="A813" s="286"/>
    </row>
    <row r="814" ht="15.75" customHeight="1">
      <c r="A814" s="286"/>
    </row>
    <row r="815" ht="15.75" customHeight="1">
      <c r="A815" s="286"/>
    </row>
    <row r="816" ht="15.75" customHeight="1">
      <c r="A816" s="286"/>
    </row>
    <row r="817" ht="15.75" customHeight="1">
      <c r="A817" s="286"/>
    </row>
    <row r="818" ht="15.75" customHeight="1">
      <c r="A818" s="286"/>
    </row>
    <row r="819" ht="15.75" customHeight="1">
      <c r="A819" s="286"/>
    </row>
    <row r="820" ht="15.75" customHeight="1">
      <c r="A820" s="286"/>
    </row>
    <row r="821" ht="15.75" customHeight="1">
      <c r="A821" s="286"/>
    </row>
    <row r="822" ht="15.75" customHeight="1">
      <c r="A822" s="286"/>
    </row>
    <row r="823" ht="15.75" customHeight="1">
      <c r="A823" s="286"/>
    </row>
    <row r="824" ht="15.75" customHeight="1">
      <c r="A824" s="286"/>
    </row>
    <row r="825" ht="15.75" customHeight="1">
      <c r="A825" s="286"/>
    </row>
    <row r="826" ht="15.75" customHeight="1">
      <c r="A826" s="286"/>
    </row>
    <row r="827" ht="15.75" customHeight="1">
      <c r="A827" s="286"/>
    </row>
    <row r="828" ht="15.75" customHeight="1">
      <c r="A828" s="286"/>
    </row>
    <row r="829" ht="15.75" customHeight="1">
      <c r="A829" s="286"/>
    </row>
    <row r="830" ht="15.75" customHeight="1">
      <c r="A830" s="286"/>
    </row>
    <row r="831" ht="15.75" customHeight="1">
      <c r="A831" s="286"/>
    </row>
    <row r="832" ht="15.75" customHeight="1">
      <c r="A832" s="286"/>
    </row>
    <row r="833" ht="15.75" customHeight="1">
      <c r="A833" s="286"/>
    </row>
    <row r="834" ht="15.75" customHeight="1">
      <c r="A834" s="286"/>
    </row>
    <row r="835" ht="15.75" customHeight="1">
      <c r="A835" s="286"/>
    </row>
    <row r="836" ht="15.75" customHeight="1">
      <c r="A836" s="286"/>
    </row>
    <row r="837" ht="15.75" customHeight="1">
      <c r="A837" s="286"/>
    </row>
    <row r="838" ht="15.75" customHeight="1">
      <c r="A838" s="286"/>
    </row>
    <row r="839" ht="15.75" customHeight="1">
      <c r="A839" s="286"/>
    </row>
    <row r="840" ht="15.75" customHeight="1">
      <c r="A840" s="286"/>
    </row>
    <row r="841" ht="15.75" customHeight="1">
      <c r="A841" s="286"/>
    </row>
    <row r="842" ht="15.75" customHeight="1">
      <c r="A842" s="286"/>
    </row>
    <row r="843" ht="15.75" customHeight="1">
      <c r="A843" s="286"/>
    </row>
    <row r="844" ht="15.75" customHeight="1">
      <c r="A844" s="286"/>
    </row>
    <row r="845" ht="15.75" customHeight="1">
      <c r="A845" s="286"/>
    </row>
    <row r="846" ht="15.75" customHeight="1">
      <c r="A846" s="286"/>
    </row>
    <row r="847" ht="15.75" customHeight="1">
      <c r="A847" s="286"/>
    </row>
    <row r="848" ht="15.75" customHeight="1">
      <c r="A848" s="286"/>
    </row>
    <row r="849" ht="15.75" customHeight="1">
      <c r="A849" s="286"/>
    </row>
    <row r="850" ht="15.75" customHeight="1">
      <c r="A850" s="286"/>
    </row>
    <row r="851" ht="15.75" customHeight="1">
      <c r="A851" s="286"/>
    </row>
    <row r="852" ht="15.75" customHeight="1">
      <c r="A852" s="286"/>
    </row>
    <row r="853" ht="15.75" customHeight="1">
      <c r="A853" s="286"/>
    </row>
    <row r="854" ht="15.75" customHeight="1">
      <c r="A854" s="286"/>
    </row>
    <row r="855" ht="15.75" customHeight="1">
      <c r="A855" s="286"/>
    </row>
    <row r="856" ht="15.75" customHeight="1">
      <c r="A856" s="286"/>
    </row>
    <row r="857" ht="15.75" customHeight="1">
      <c r="A857" s="286"/>
    </row>
    <row r="858" ht="15.75" customHeight="1">
      <c r="A858" s="286"/>
    </row>
    <row r="859" ht="15.75" customHeight="1">
      <c r="A859" s="286"/>
    </row>
    <row r="860" ht="15.75" customHeight="1">
      <c r="A860" s="286"/>
    </row>
    <row r="861" ht="15.75" customHeight="1">
      <c r="A861" s="286"/>
    </row>
    <row r="862" ht="15.75" customHeight="1">
      <c r="A862" s="286"/>
    </row>
    <row r="863" ht="15.75" customHeight="1">
      <c r="A863" s="286"/>
    </row>
    <row r="864" ht="15.75" customHeight="1">
      <c r="A864" s="286"/>
    </row>
    <row r="865" ht="15.75" customHeight="1">
      <c r="A865" s="286"/>
    </row>
    <row r="866" ht="15.75" customHeight="1">
      <c r="A866" s="286"/>
    </row>
    <row r="867" ht="15.75" customHeight="1">
      <c r="A867" s="286"/>
    </row>
    <row r="868" ht="15.75" customHeight="1">
      <c r="A868" s="286"/>
    </row>
    <row r="869" ht="15.75" customHeight="1">
      <c r="A869" s="286"/>
    </row>
    <row r="870" ht="15.75" customHeight="1">
      <c r="A870" s="286"/>
    </row>
    <row r="871" ht="15.75" customHeight="1">
      <c r="A871" s="286"/>
    </row>
    <row r="872" ht="15.75" customHeight="1">
      <c r="A872" s="286"/>
    </row>
    <row r="873" ht="15.75" customHeight="1">
      <c r="A873" s="286"/>
    </row>
    <row r="874" ht="15.75" customHeight="1">
      <c r="A874" s="286"/>
    </row>
    <row r="875" ht="15.75" customHeight="1">
      <c r="A875" s="286"/>
    </row>
    <row r="876" ht="15.75" customHeight="1">
      <c r="A876" s="286"/>
    </row>
    <row r="877" ht="15.75" customHeight="1">
      <c r="A877" s="286"/>
    </row>
    <row r="878" ht="15.75" customHeight="1">
      <c r="A878" s="286"/>
    </row>
    <row r="879" ht="15.75" customHeight="1">
      <c r="A879" s="286"/>
    </row>
    <row r="880" ht="15.75" customHeight="1">
      <c r="A880" s="286"/>
    </row>
    <row r="881" ht="15.75" customHeight="1">
      <c r="A881" s="286"/>
    </row>
    <row r="882" ht="15.75" customHeight="1">
      <c r="A882" s="286"/>
    </row>
    <row r="883" ht="15.75" customHeight="1">
      <c r="A883" s="286"/>
    </row>
    <row r="884" ht="15.75" customHeight="1">
      <c r="A884" s="286"/>
    </row>
    <row r="885" ht="15.75" customHeight="1">
      <c r="A885" s="286"/>
    </row>
    <row r="886" ht="15.75" customHeight="1">
      <c r="A886" s="286"/>
    </row>
    <row r="887" ht="15.75" customHeight="1">
      <c r="A887" s="286"/>
    </row>
    <row r="888" ht="15.75" customHeight="1">
      <c r="A888" s="286"/>
    </row>
    <row r="889" ht="15.75" customHeight="1">
      <c r="A889" s="286"/>
    </row>
    <row r="890" ht="15.75" customHeight="1">
      <c r="A890" s="286"/>
    </row>
    <row r="891" ht="15.75" customHeight="1">
      <c r="A891" s="286"/>
    </row>
    <row r="892" ht="15.75" customHeight="1">
      <c r="A892" s="286"/>
    </row>
    <row r="893" ht="15.75" customHeight="1">
      <c r="A893" s="286"/>
    </row>
    <row r="894" ht="15.75" customHeight="1">
      <c r="A894" s="286"/>
    </row>
    <row r="895" ht="15.75" customHeight="1">
      <c r="A895" s="286"/>
    </row>
    <row r="896" ht="15.75" customHeight="1">
      <c r="A896" s="286"/>
    </row>
    <row r="897" ht="15.75" customHeight="1">
      <c r="A897" s="286"/>
    </row>
    <row r="898" ht="15.75" customHeight="1">
      <c r="A898" s="286"/>
    </row>
    <row r="899" ht="15.75" customHeight="1">
      <c r="A899" s="286"/>
    </row>
    <row r="900" ht="15.75" customHeight="1">
      <c r="A900" s="286"/>
    </row>
    <row r="901" ht="15.75" customHeight="1">
      <c r="A901" s="286"/>
    </row>
    <row r="902" ht="15.75" customHeight="1">
      <c r="A902" s="286"/>
    </row>
    <row r="903" ht="15.75" customHeight="1">
      <c r="A903" s="286"/>
    </row>
    <row r="904" ht="15.75" customHeight="1">
      <c r="A904" s="286"/>
    </row>
    <row r="905" ht="15.75" customHeight="1">
      <c r="A905" s="286"/>
    </row>
    <row r="906" ht="15.75" customHeight="1">
      <c r="A906" s="286"/>
    </row>
    <row r="907" ht="15.75" customHeight="1">
      <c r="A907" s="286"/>
    </row>
    <row r="908" ht="15.75" customHeight="1">
      <c r="A908" s="286"/>
    </row>
    <row r="909" ht="15.75" customHeight="1">
      <c r="A909" s="286"/>
    </row>
    <row r="910" ht="15.75" customHeight="1">
      <c r="A910" s="286"/>
    </row>
    <row r="911" ht="15.75" customHeight="1">
      <c r="A911" s="286"/>
    </row>
    <row r="912" ht="15.75" customHeight="1">
      <c r="A912" s="286"/>
    </row>
    <row r="913" ht="15.75" customHeight="1">
      <c r="A913" s="286"/>
    </row>
    <row r="914" ht="15.75" customHeight="1">
      <c r="A914" s="286"/>
    </row>
    <row r="915" ht="15.75" customHeight="1">
      <c r="A915" s="286"/>
    </row>
    <row r="916" ht="15.75" customHeight="1">
      <c r="A916" s="286"/>
    </row>
    <row r="917" ht="15.75" customHeight="1">
      <c r="A917" s="286"/>
    </row>
    <row r="918" ht="15.75" customHeight="1">
      <c r="A918" s="286"/>
    </row>
    <row r="919" ht="15.75" customHeight="1">
      <c r="A919" s="286"/>
    </row>
    <row r="920" ht="15.75" customHeight="1">
      <c r="A920" s="286"/>
    </row>
    <row r="921" ht="15.75" customHeight="1">
      <c r="A921" s="286"/>
    </row>
    <row r="922" ht="15.75" customHeight="1">
      <c r="A922" s="286"/>
    </row>
    <row r="923" ht="15.75" customHeight="1">
      <c r="A923" s="286"/>
    </row>
    <row r="924" ht="15.75" customHeight="1">
      <c r="A924" s="286"/>
    </row>
    <row r="925" ht="15.75" customHeight="1">
      <c r="A925" s="286"/>
    </row>
    <row r="926" ht="15.75" customHeight="1">
      <c r="A926" s="286"/>
    </row>
    <row r="927" ht="15.75" customHeight="1">
      <c r="A927" s="286"/>
    </row>
    <row r="928" ht="15.75" customHeight="1">
      <c r="A928" s="286"/>
    </row>
    <row r="929" ht="15.75" customHeight="1">
      <c r="A929" s="286"/>
    </row>
    <row r="930" ht="15.75" customHeight="1">
      <c r="A930" s="286"/>
    </row>
    <row r="931" ht="15.75" customHeight="1">
      <c r="A931" s="286"/>
    </row>
    <row r="932" ht="15.75" customHeight="1">
      <c r="A932" s="286"/>
    </row>
    <row r="933" ht="15.75" customHeight="1">
      <c r="A933" s="286"/>
    </row>
    <row r="934" ht="15.75" customHeight="1">
      <c r="A934" s="286"/>
    </row>
    <row r="935" ht="15.75" customHeight="1">
      <c r="A935" s="286"/>
    </row>
    <row r="936" ht="15.75" customHeight="1">
      <c r="A936" s="286"/>
    </row>
    <row r="937" ht="15.75" customHeight="1">
      <c r="A937" s="286"/>
    </row>
    <row r="938" ht="15.75" customHeight="1">
      <c r="A938" s="286"/>
    </row>
    <row r="939" ht="15.75" customHeight="1">
      <c r="A939" s="286"/>
    </row>
    <row r="940" ht="15.75" customHeight="1">
      <c r="A940" s="286"/>
    </row>
    <row r="941" ht="15.75" customHeight="1">
      <c r="A941" s="286"/>
    </row>
    <row r="942" ht="15.75" customHeight="1">
      <c r="A942" s="286"/>
    </row>
    <row r="943" ht="15.75" customHeight="1">
      <c r="A943" s="286"/>
    </row>
    <row r="944" ht="15.75" customHeight="1">
      <c r="A944" s="286"/>
    </row>
    <row r="945" ht="15.75" customHeight="1">
      <c r="A945" s="286"/>
    </row>
    <row r="946" ht="15.75" customHeight="1">
      <c r="A946" s="286"/>
    </row>
    <row r="947" ht="15.75" customHeight="1">
      <c r="A947" s="286"/>
    </row>
    <row r="948" ht="15.75" customHeight="1">
      <c r="A948" s="286"/>
    </row>
    <row r="949" ht="15.75" customHeight="1">
      <c r="A949" s="286"/>
    </row>
    <row r="950" ht="15.75" customHeight="1">
      <c r="A950" s="286"/>
    </row>
    <row r="951" ht="15.75" customHeight="1">
      <c r="A951" s="286"/>
    </row>
    <row r="952" ht="15.75" customHeight="1">
      <c r="A952" s="286"/>
    </row>
    <row r="953" ht="15.75" customHeight="1">
      <c r="A953" s="286"/>
    </row>
    <row r="954" ht="15.75" customHeight="1">
      <c r="A954" s="286"/>
    </row>
    <row r="955" ht="15.75" customHeight="1">
      <c r="A955" s="286"/>
    </row>
    <row r="956" ht="15.75" customHeight="1">
      <c r="A956" s="286"/>
    </row>
    <row r="957" ht="15.75" customHeight="1">
      <c r="A957" s="286"/>
    </row>
    <row r="958" ht="15.75" customHeight="1">
      <c r="A958" s="286"/>
    </row>
    <row r="959" ht="15.75" customHeight="1">
      <c r="A959" s="286"/>
    </row>
    <row r="960" ht="15.75" customHeight="1">
      <c r="A960" s="286"/>
    </row>
    <row r="961" ht="15.75" customHeight="1">
      <c r="A961" s="286"/>
    </row>
    <row r="962" ht="15.75" customHeight="1">
      <c r="A962" s="286"/>
    </row>
    <row r="963" ht="15.75" customHeight="1">
      <c r="A963" s="286"/>
    </row>
    <row r="964" ht="15.75" customHeight="1">
      <c r="A964" s="286"/>
    </row>
    <row r="965" ht="15.75" customHeight="1">
      <c r="A965" s="286"/>
    </row>
    <row r="966" ht="15.75" customHeight="1">
      <c r="A966" s="286"/>
    </row>
    <row r="967" ht="15.75" customHeight="1">
      <c r="A967" s="286"/>
    </row>
    <row r="968" ht="15.75" customHeight="1">
      <c r="A968" s="286"/>
    </row>
    <row r="969" ht="15.75" customHeight="1">
      <c r="A969" s="286"/>
    </row>
    <row r="970" ht="15.75" customHeight="1">
      <c r="A970" s="286"/>
    </row>
    <row r="971" ht="15.75" customHeight="1">
      <c r="A971" s="286"/>
    </row>
    <row r="972" ht="15.75" customHeight="1">
      <c r="A972" s="286"/>
    </row>
    <row r="973" ht="15.75" customHeight="1">
      <c r="A973" s="286"/>
    </row>
    <row r="974" ht="15.75" customHeight="1">
      <c r="A974" s="286"/>
    </row>
    <row r="975" ht="15.75" customHeight="1">
      <c r="A975" s="286"/>
    </row>
    <row r="976" ht="15.75" customHeight="1">
      <c r="A976" s="286"/>
    </row>
    <row r="977" ht="15.75" customHeight="1">
      <c r="A977" s="286"/>
    </row>
    <row r="978" ht="15.75" customHeight="1">
      <c r="A978" s="286"/>
    </row>
    <row r="979" ht="15.75" customHeight="1">
      <c r="A979" s="286"/>
    </row>
    <row r="980" ht="15.75" customHeight="1">
      <c r="A980" s="286"/>
    </row>
    <row r="981" ht="15.75" customHeight="1">
      <c r="A981" s="286"/>
    </row>
    <row r="982" ht="15.75" customHeight="1">
      <c r="A982" s="286"/>
    </row>
    <row r="983" ht="15.75" customHeight="1">
      <c r="A983" s="286"/>
    </row>
    <row r="984" ht="15.75" customHeight="1">
      <c r="A984" s="286"/>
    </row>
    <row r="985" ht="15.75" customHeight="1">
      <c r="A985" s="286"/>
    </row>
    <row r="986" ht="15.75" customHeight="1">
      <c r="A986" s="286"/>
    </row>
    <row r="987" ht="15.75" customHeight="1">
      <c r="A987" s="286"/>
    </row>
    <row r="988" ht="15.75" customHeight="1">
      <c r="A988" s="286"/>
    </row>
    <row r="989" ht="15.75" customHeight="1">
      <c r="A989" s="286"/>
    </row>
    <row r="990" ht="15.75" customHeight="1">
      <c r="A990" s="286"/>
    </row>
    <row r="991" ht="15.75" customHeight="1">
      <c r="A991" s="286"/>
    </row>
    <row r="992" ht="15.75" customHeight="1">
      <c r="A992" s="286"/>
    </row>
    <row r="993" ht="15.75" customHeight="1">
      <c r="A993" s="286"/>
    </row>
    <row r="994" ht="15.75" customHeight="1">
      <c r="A994" s="286"/>
    </row>
    <row r="995" ht="15.75" customHeight="1">
      <c r="A995" s="286"/>
    </row>
    <row r="996" ht="15.75" customHeight="1">
      <c r="A996" s="286"/>
    </row>
    <row r="997" ht="15.75" customHeight="1">
      <c r="A997" s="286"/>
    </row>
    <row r="998" ht="15.75" customHeight="1">
      <c r="A998" s="286"/>
    </row>
    <row r="999" ht="15.75" customHeight="1">
      <c r="A999" s="286"/>
    </row>
    <row r="1000" ht="15.75" customHeight="1">
      <c r="A1000" s="286"/>
    </row>
    <row r="1001" ht="15.75" customHeight="1">
      <c r="A1001" s="286"/>
    </row>
    <row r="1002" ht="15.75" customHeight="1">
      <c r="A1002" s="286"/>
    </row>
    <row r="1003" ht="15.75" customHeight="1">
      <c r="A1003" s="286"/>
    </row>
    <row r="1004" ht="15.75" customHeight="1">
      <c r="A1004" s="286"/>
    </row>
    <row r="1005" ht="15.75" customHeight="1">
      <c r="A1005" s="286"/>
    </row>
    <row r="1006" ht="15.75" customHeight="1">
      <c r="A1006" s="286"/>
    </row>
    <row r="1007" ht="15.75" customHeight="1">
      <c r="A1007" s="286"/>
    </row>
    <row r="1008" ht="15.75" customHeight="1">
      <c r="A1008" s="286"/>
    </row>
    <row r="1009" ht="15.75" customHeight="1">
      <c r="A1009" s="286"/>
    </row>
    <row r="1010" ht="15.75" customHeight="1">
      <c r="A1010" s="286"/>
    </row>
    <row r="1011" ht="15.75" customHeight="1">
      <c r="A1011" s="286"/>
    </row>
    <row r="1012" ht="15.75" customHeight="1">
      <c r="A1012" s="286"/>
    </row>
    <row r="1013" ht="15.75" customHeight="1">
      <c r="A1013" s="286"/>
    </row>
    <row r="1014" ht="15.75" customHeight="1">
      <c r="A1014" s="286"/>
    </row>
    <row r="1015" ht="15.75" customHeight="1">
      <c r="A1015" s="286"/>
    </row>
    <row r="1016" ht="15.75" customHeight="1">
      <c r="A1016" s="286"/>
    </row>
    <row r="1017" ht="15.75" customHeight="1">
      <c r="A1017" s="286"/>
    </row>
  </sheetData>
  <printOptions/>
  <pageMargins bottom="0.75" footer="0.0" header="0.0" left="0.7" right="0.7" top="0.75"/>
  <pageSetup paperSize="9"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2" width="35.0"/>
    <col customWidth="1" min="3" max="3" width="52.29"/>
    <col customWidth="1" min="4" max="4" width="47.71"/>
    <col customWidth="1" min="5" max="5" width="35.0"/>
    <col customWidth="1" min="6" max="6" width="19.71"/>
    <col customWidth="1" min="7" max="7" width="22.29"/>
    <col customWidth="1" min="8" max="8" width="20.71"/>
    <col customWidth="1" min="9" max="9" width="60.71"/>
    <col customWidth="1" min="10" max="10" width="121.0"/>
    <col customWidth="1" min="11" max="11" width="44.86"/>
    <col customWidth="1" min="12" max="33" width="35.0"/>
    <col customWidth="1" min="34" max="34" width="55.43"/>
    <col customWidth="1" hidden="1" min="35" max="40" width="35.0"/>
    <col customWidth="1" min="41" max="41" width="50.71"/>
    <col customWidth="1" min="42" max="45" width="35.0"/>
    <col customWidth="1" min="46" max="46" width="73.29"/>
    <col customWidth="1" min="47" max="47" width="36.29"/>
    <col customWidth="1" min="48" max="50" width="10.71"/>
    <col customWidth="1" min="51" max="51" width="66.29"/>
    <col customWidth="1" min="52" max="52" width="14.0"/>
    <col customWidth="1" min="53" max="53" width="44.14"/>
    <col customWidth="1" min="54" max="56" width="14.0"/>
    <col customWidth="1" min="57" max="57" width="80.43"/>
    <col customWidth="1" min="58" max="58" width="49.14"/>
    <col customWidth="1" min="59" max="59" width="95.71"/>
    <col customWidth="1" min="60" max="60" width="65.43"/>
    <col customWidth="1" min="61" max="61" width="53.0"/>
    <col customWidth="1" min="62" max="62" width="19.29"/>
    <col customWidth="1" min="63" max="63" width="51.71"/>
    <col customWidth="1" min="64" max="64" width="30.71"/>
    <col customWidth="1" min="65" max="68" width="14.0"/>
    <col customWidth="1" min="69" max="72" width="10.71"/>
  </cols>
  <sheetData>
    <row r="1">
      <c r="A1" s="1081" t="s">
        <v>1598</v>
      </c>
      <c r="B1" s="1082" t="s">
        <v>12584</v>
      </c>
      <c r="C1" s="1083"/>
      <c r="D1" s="1082" t="s">
        <v>1698</v>
      </c>
      <c r="E1" s="1082"/>
      <c r="F1" s="1082" t="s">
        <v>9</v>
      </c>
      <c r="G1" s="1082" t="s">
        <v>1668</v>
      </c>
      <c r="H1" s="1084" t="s">
        <v>11</v>
      </c>
      <c r="I1" s="1085" t="s">
        <v>12585</v>
      </c>
      <c r="J1" s="1086"/>
      <c r="K1" s="1087" t="s">
        <v>12586</v>
      </c>
      <c r="L1" s="1088" t="s">
        <v>0</v>
      </c>
      <c r="M1" s="1088" t="s">
        <v>7</v>
      </c>
      <c r="N1" s="1089"/>
      <c r="O1" s="1088" t="s">
        <v>12587</v>
      </c>
      <c r="P1" s="1088" t="s">
        <v>12588</v>
      </c>
      <c r="Q1" s="1087" t="s">
        <v>12589</v>
      </c>
      <c r="R1" s="1090" t="s">
        <v>4458</v>
      </c>
      <c r="S1" s="1091" t="s">
        <v>12590</v>
      </c>
      <c r="T1" s="1090" t="s">
        <v>2506</v>
      </c>
      <c r="U1" s="1092" t="s">
        <v>12591</v>
      </c>
      <c r="V1" s="1093" t="s">
        <v>12592</v>
      </c>
      <c r="W1" s="1094"/>
      <c r="X1" s="16" t="s">
        <v>7</v>
      </c>
      <c r="Y1" s="16" t="s">
        <v>2506</v>
      </c>
      <c r="Z1" s="16" t="s">
        <v>26</v>
      </c>
      <c r="AA1" s="1095" t="s">
        <v>27</v>
      </c>
      <c r="AB1" s="16" t="s">
        <v>12593</v>
      </c>
      <c r="AC1" s="16" t="s">
        <v>4</v>
      </c>
      <c r="AD1" s="1096" t="s">
        <v>4560</v>
      </c>
      <c r="AE1" s="1096" t="s">
        <v>13</v>
      </c>
      <c r="AF1" s="1096" t="s">
        <v>14</v>
      </c>
      <c r="AG1" s="16" t="s">
        <v>28</v>
      </c>
      <c r="AH1" s="1097" t="s">
        <v>12594</v>
      </c>
      <c r="AI1" s="1069"/>
      <c r="AJ1" s="1069"/>
      <c r="AK1" s="1069"/>
      <c r="AL1" s="1069"/>
      <c r="AM1" s="1069"/>
      <c r="AN1" s="1069"/>
      <c r="AO1" s="1069"/>
      <c r="AP1" s="1069"/>
      <c r="AQ1" s="1069"/>
      <c r="AR1" s="1069"/>
      <c r="AS1" s="1098" t="s">
        <v>0</v>
      </c>
      <c r="AT1" s="1098" t="s">
        <v>1</v>
      </c>
      <c r="AU1" s="1098"/>
      <c r="AV1" s="81" t="s">
        <v>9</v>
      </c>
      <c r="AW1" s="1098" t="s">
        <v>3</v>
      </c>
      <c r="AX1" s="1069" t="s">
        <v>12116</v>
      </c>
      <c r="AY1" s="1098" t="s">
        <v>12587</v>
      </c>
      <c r="AZ1" s="9" t="s">
        <v>5091</v>
      </c>
      <c r="BA1" s="9" t="s">
        <v>5092</v>
      </c>
      <c r="BB1" s="9" t="s">
        <v>15</v>
      </c>
      <c r="BC1" s="9" t="s">
        <v>12595</v>
      </c>
      <c r="BD1" s="9" t="s">
        <v>12596</v>
      </c>
      <c r="BE1" s="1098" t="s">
        <v>4</v>
      </c>
      <c r="BF1" s="1098" t="s">
        <v>1966</v>
      </c>
      <c r="BG1" s="1098" t="s">
        <v>12597</v>
      </c>
      <c r="BH1" s="1098" t="s">
        <v>12598</v>
      </c>
      <c r="BI1" s="1098" t="s">
        <v>22</v>
      </c>
      <c r="BJ1" s="717" t="s">
        <v>5177</v>
      </c>
      <c r="BK1" s="717"/>
      <c r="BQ1" s="9"/>
    </row>
    <row r="2">
      <c r="A2" s="1099">
        <v>1.04585575E8</v>
      </c>
      <c r="B2" s="418">
        <f t="shared" ref="B2:B7" si="1">LEN(A2)</f>
        <v>9</v>
      </c>
      <c r="C2" s="418" t="str">
        <f>CONCATENATE(0,A2)</f>
        <v>0104585575</v>
      </c>
      <c r="D2" s="418" t="s">
        <v>12599</v>
      </c>
      <c r="E2" s="418" t="s">
        <v>1755</v>
      </c>
      <c r="F2" s="418" t="s">
        <v>33</v>
      </c>
      <c r="G2" s="419">
        <v>1.0</v>
      </c>
      <c r="H2" s="1100">
        <v>7.92</v>
      </c>
      <c r="I2" s="1101" t="s">
        <v>10663</v>
      </c>
      <c r="J2" s="1102"/>
      <c r="K2" s="1103">
        <v>1.0</v>
      </c>
      <c r="L2" s="1104" t="s">
        <v>2271</v>
      </c>
      <c r="M2" s="1104" t="s">
        <v>2271</v>
      </c>
      <c r="N2" s="1104" t="s">
        <v>1755</v>
      </c>
      <c r="O2" s="1104" t="s">
        <v>2271</v>
      </c>
      <c r="P2" s="1105"/>
      <c r="Q2" s="1106" t="s">
        <v>2271</v>
      </c>
      <c r="R2" s="1107"/>
      <c r="S2" s="1108"/>
      <c r="T2" s="1109"/>
      <c r="U2" s="1110"/>
      <c r="V2" s="1111"/>
      <c r="W2" s="1112"/>
      <c r="X2" s="1113" t="s">
        <v>12600</v>
      </c>
      <c r="Y2" s="1114"/>
      <c r="Z2" s="1115" t="s">
        <v>1755</v>
      </c>
      <c r="AA2" s="1116">
        <v>1.0</v>
      </c>
      <c r="AB2" s="1114">
        <v>1.0</v>
      </c>
      <c r="AC2" s="1114">
        <v>7.92</v>
      </c>
      <c r="AD2" s="1117" t="s">
        <v>12601</v>
      </c>
      <c r="AE2" s="1114"/>
      <c r="AF2" s="1118"/>
      <c r="AG2" s="1119" t="s">
        <v>5125</v>
      </c>
      <c r="AH2" s="1114" t="s">
        <v>2271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81">
        <v>1.04585575E8</v>
      </c>
      <c r="AT2" s="81" t="s">
        <v>12600</v>
      </c>
      <c r="AU2" s="1120" t="s">
        <v>1755</v>
      </c>
      <c r="AV2" s="1121"/>
      <c r="AW2" s="1120">
        <v>1.0</v>
      </c>
      <c r="AX2" s="1122"/>
      <c r="AY2" s="81"/>
      <c r="AZ2" s="9" t="s">
        <v>12602</v>
      </c>
      <c r="BA2" s="9"/>
      <c r="BB2" s="9" t="s">
        <v>12603</v>
      </c>
      <c r="BC2" s="9"/>
      <c r="BD2" s="9"/>
      <c r="BE2" s="81"/>
      <c r="BF2" s="94" t="s">
        <v>12604</v>
      </c>
      <c r="BG2" s="81" t="s">
        <v>12605</v>
      </c>
      <c r="BH2" s="81"/>
      <c r="BI2" s="81" t="s">
        <v>12606</v>
      </c>
      <c r="BJ2" s="364">
        <v>3.96</v>
      </c>
      <c r="BK2" s="364"/>
      <c r="BQ2" s="9"/>
    </row>
    <row r="3">
      <c r="A3" s="1123">
        <v>1.105068322E9</v>
      </c>
      <c r="B3" s="418">
        <f t="shared" si="1"/>
        <v>10</v>
      </c>
      <c r="C3" s="1124">
        <f>A3</f>
        <v>1105068322</v>
      </c>
      <c r="D3" s="429" t="s">
        <v>12607</v>
      </c>
      <c r="E3" s="429" t="s">
        <v>1755</v>
      </c>
      <c r="F3" s="429" t="s">
        <v>33</v>
      </c>
      <c r="G3" s="430">
        <v>2.0</v>
      </c>
      <c r="H3" s="1125">
        <v>7.92</v>
      </c>
      <c r="I3" s="1126">
        <v>45662.0</v>
      </c>
      <c r="J3" s="1102"/>
      <c r="K3" s="1127">
        <v>2.0</v>
      </c>
      <c r="L3" s="1128" t="s">
        <v>2271</v>
      </c>
      <c r="M3" s="1129" t="s">
        <v>2271</v>
      </c>
      <c r="N3" s="1129" t="s">
        <v>1755</v>
      </c>
      <c r="O3" s="1130" t="s">
        <v>2271</v>
      </c>
      <c r="P3" s="1131"/>
      <c r="Q3" s="1132" t="s">
        <v>2271</v>
      </c>
      <c r="R3" s="1107"/>
      <c r="S3" s="1108"/>
      <c r="T3" s="1109"/>
      <c r="U3" s="1110"/>
      <c r="V3" s="1111"/>
      <c r="W3" s="1112"/>
      <c r="X3" s="1113" t="s">
        <v>12608</v>
      </c>
      <c r="Y3" s="1114"/>
      <c r="Z3" s="1115" t="s">
        <v>2135</v>
      </c>
      <c r="AA3" s="1116">
        <v>1.0</v>
      </c>
      <c r="AB3" s="1114">
        <v>2.0</v>
      </c>
      <c r="AC3" s="1114">
        <v>7.92</v>
      </c>
      <c r="AD3" s="1133" t="s">
        <v>12609</v>
      </c>
      <c r="AE3" s="1114" t="s">
        <v>1422</v>
      </c>
      <c r="AF3" s="1118" t="s">
        <v>12610</v>
      </c>
      <c r="AG3" s="1119" t="s">
        <v>5125</v>
      </c>
      <c r="AH3" s="1114" t="s">
        <v>2271</v>
      </c>
      <c r="AI3" s="1134"/>
      <c r="AJ3" s="1134"/>
      <c r="AK3" s="1134"/>
      <c r="AL3" s="1134"/>
      <c r="AM3" s="1134"/>
      <c r="AN3" s="1134"/>
      <c r="AO3" s="1134"/>
      <c r="AP3" s="1134"/>
      <c r="AQ3" s="1134"/>
      <c r="AR3" s="1134"/>
      <c r="AS3" s="1135" t="s">
        <v>12611</v>
      </c>
      <c r="AT3" s="81" t="s">
        <v>12612</v>
      </c>
      <c r="AU3" s="1120" t="s">
        <v>1755</v>
      </c>
      <c r="AV3" s="1121"/>
      <c r="AW3" s="1120">
        <v>2.0</v>
      </c>
      <c r="AX3" s="1122"/>
      <c r="AY3" s="1136">
        <v>45778.0</v>
      </c>
      <c r="AZ3" s="9" t="s">
        <v>12602</v>
      </c>
      <c r="BA3" s="9"/>
      <c r="BB3" s="9" t="s">
        <v>12603</v>
      </c>
      <c r="BC3" s="9"/>
      <c r="BD3" s="9"/>
      <c r="BE3" s="94" t="s">
        <v>260</v>
      </c>
      <c r="BF3" s="94" t="s">
        <v>260</v>
      </c>
      <c r="BG3" s="94" t="s">
        <v>260</v>
      </c>
      <c r="BH3" s="94" t="s">
        <v>12613</v>
      </c>
      <c r="BI3" s="81" t="s">
        <v>12606</v>
      </c>
      <c r="BJ3" s="364">
        <v>3.96</v>
      </c>
      <c r="BK3" s="364"/>
      <c r="BQ3" s="9"/>
    </row>
    <row r="4">
      <c r="A4" s="1099">
        <v>1.07454704E8</v>
      </c>
      <c r="B4" s="418">
        <f t="shared" si="1"/>
        <v>9</v>
      </c>
      <c r="C4" s="1137">
        <v>1.07454704E8</v>
      </c>
      <c r="D4" s="1137" t="s">
        <v>12614</v>
      </c>
      <c r="E4" s="1137" t="s">
        <v>12615</v>
      </c>
      <c r="F4" s="1137" t="s">
        <v>9</v>
      </c>
      <c r="G4" s="1138">
        <v>4.0</v>
      </c>
      <c r="H4" s="1139" t="s">
        <v>5531</v>
      </c>
      <c r="I4" s="1140">
        <v>49318.0</v>
      </c>
      <c r="J4" s="1102"/>
      <c r="K4" s="1141">
        <v>3.0</v>
      </c>
      <c r="L4" s="1142" t="s">
        <v>2271</v>
      </c>
      <c r="M4" s="1130" t="s">
        <v>2271</v>
      </c>
      <c r="N4" s="1130" t="s">
        <v>1755</v>
      </c>
      <c r="O4" s="1130" t="s">
        <v>2271</v>
      </c>
      <c r="P4" s="1131"/>
      <c r="Q4" s="1143" t="s">
        <v>2271</v>
      </c>
      <c r="R4" s="1107"/>
      <c r="S4" s="1108"/>
      <c r="T4" s="1109"/>
      <c r="U4" s="1110"/>
      <c r="V4" s="1111"/>
      <c r="W4" s="1112"/>
      <c r="X4" s="1113" t="s">
        <v>2271</v>
      </c>
      <c r="Y4" s="1114"/>
      <c r="Z4" s="1115" t="s">
        <v>1755</v>
      </c>
      <c r="AA4" s="1116">
        <v>1.0</v>
      </c>
      <c r="AB4" s="1114">
        <v>3.0</v>
      </c>
      <c r="AC4" s="1114">
        <v>7.92</v>
      </c>
      <c r="AD4" s="1133" t="s">
        <v>653</v>
      </c>
      <c r="AE4" s="1114"/>
      <c r="AF4" s="1118"/>
      <c r="AG4" s="1119" t="s">
        <v>5125</v>
      </c>
      <c r="AH4" s="1114" t="s">
        <v>2271</v>
      </c>
      <c r="AI4" s="9"/>
      <c r="AJ4" s="9"/>
      <c r="AK4" s="9"/>
      <c r="AL4" s="9"/>
      <c r="AM4" s="9"/>
      <c r="AN4" s="9"/>
      <c r="AO4" s="9"/>
      <c r="AP4" s="9"/>
      <c r="AQ4" s="9"/>
      <c r="AR4" s="9"/>
      <c r="AS4" s="81" t="s">
        <v>12616</v>
      </c>
      <c r="AT4" s="81" t="s">
        <v>12617</v>
      </c>
      <c r="AU4" s="1120" t="s">
        <v>1755</v>
      </c>
      <c r="AV4" s="1121"/>
      <c r="AW4" s="1120">
        <v>3.0</v>
      </c>
      <c r="AX4" s="1122"/>
      <c r="AY4" s="81" t="s">
        <v>10222</v>
      </c>
      <c r="AZ4" s="9" t="s">
        <v>12602</v>
      </c>
      <c r="BA4" s="9"/>
      <c r="BB4" s="9" t="s">
        <v>12603</v>
      </c>
      <c r="BC4" s="9"/>
      <c r="BD4" s="9"/>
      <c r="BE4" s="81"/>
      <c r="BF4" s="94" t="s">
        <v>12604</v>
      </c>
      <c r="BG4" s="81" t="s">
        <v>12618</v>
      </c>
      <c r="BH4" s="81" t="s">
        <v>12619</v>
      </c>
      <c r="BI4" s="81" t="s">
        <v>12606</v>
      </c>
      <c r="BJ4" s="364">
        <v>3.96</v>
      </c>
      <c r="BK4" s="364"/>
      <c r="BQ4" s="9"/>
    </row>
    <row r="5" hidden="1">
      <c r="A5" s="1123">
        <v>1.01762375E8</v>
      </c>
      <c r="B5" s="418">
        <f t="shared" si="1"/>
        <v>9</v>
      </c>
      <c r="C5" s="418" t="str">
        <f t="shared" ref="C5:C7" si="2">CONCATENATE(0,A5)</f>
        <v>0101762375</v>
      </c>
      <c r="D5" s="429" t="s">
        <v>12620</v>
      </c>
      <c r="E5" s="429" t="s">
        <v>1755</v>
      </c>
      <c r="F5" s="429" t="s">
        <v>33</v>
      </c>
      <c r="G5" s="430">
        <v>5.0</v>
      </c>
      <c r="H5" s="1125">
        <v>7.92</v>
      </c>
      <c r="I5" s="1126">
        <v>47850.0</v>
      </c>
      <c r="J5" s="1102"/>
      <c r="K5" s="1102"/>
      <c r="L5" s="1102"/>
      <c r="M5" s="1102"/>
      <c r="N5" s="1144" t="s">
        <v>12621</v>
      </c>
      <c r="O5" s="1145" t="s">
        <v>12622</v>
      </c>
      <c r="P5" s="1144" t="s">
        <v>1587</v>
      </c>
      <c r="Q5" s="1146" t="s">
        <v>1963</v>
      </c>
      <c r="R5" s="1146">
        <v>135.0</v>
      </c>
      <c r="S5" s="1147" t="s">
        <v>12623</v>
      </c>
      <c r="T5" s="1148" t="s">
        <v>12624</v>
      </c>
      <c r="U5" s="1148"/>
      <c r="V5" s="1112"/>
      <c r="W5" s="1112"/>
      <c r="X5" s="1113" t="s">
        <v>12625</v>
      </c>
      <c r="Y5" s="1114"/>
      <c r="Z5" s="1115" t="s">
        <v>1755</v>
      </c>
      <c r="AA5" s="1116">
        <v>1.0</v>
      </c>
      <c r="AB5" s="1114">
        <v>4.0</v>
      </c>
      <c r="AC5" s="1114">
        <v>7.92</v>
      </c>
      <c r="AD5" s="1133" t="s">
        <v>12609</v>
      </c>
      <c r="AE5" s="1114" t="s">
        <v>1422</v>
      </c>
      <c r="AF5" s="1118" t="s">
        <v>12626</v>
      </c>
      <c r="AG5" s="1119" t="s">
        <v>5125</v>
      </c>
      <c r="AH5" s="1114" t="s">
        <v>12627</v>
      </c>
      <c r="AI5" s="9"/>
      <c r="AJ5" s="9"/>
      <c r="AK5" s="9"/>
      <c r="AL5" s="9"/>
      <c r="AM5" s="9"/>
      <c r="AN5" s="9"/>
      <c r="AO5" s="9"/>
      <c r="AP5" s="9"/>
      <c r="AQ5" s="9"/>
      <c r="AR5" s="9"/>
      <c r="AS5" s="81" t="s">
        <v>12628</v>
      </c>
      <c r="AT5" s="81" t="s">
        <v>12629</v>
      </c>
      <c r="AU5" s="1120" t="s">
        <v>1755</v>
      </c>
      <c r="AV5" s="1121"/>
      <c r="AW5" s="1120">
        <v>4.0</v>
      </c>
      <c r="AX5" s="1122"/>
      <c r="AY5" s="1149">
        <v>45778.0</v>
      </c>
      <c r="AZ5" s="9" t="s">
        <v>5780</v>
      </c>
      <c r="BA5" s="9"/>
      <c r="BB5" s="9" t="s">
        <v>12603</v>
      </c>
      <c r="BC5" s="9"/>
      <c r="BD5" s="9"/>
      <c r="BE5" s="81" t="s">
        <v>260</v>
      </c>
      <c r="BF5" s="81" t="s">
        <v>260</v>
      </c>
      <c r="BG5" s="81" t="s">
        <v>260</v>
      </c>
      <c r="BH5" s="81" t="s">
        <v>12630</v>
      </c>
      <c r="BI5" s="81" t="s">
        <v>12606</v>
      </c>
      <c r="BJ5" s="364">
        <v>3.96</v>
      </c>
      <c r="BK5" s="364"/>
      <c r="BQ5" s="9"/>
    </row>
    <row r="6" hidden="1">
      <c r="A6" s="1099">
        <v>3.02060413E8</v>
      </c>
      <c r="B6" s="418">
        <f t="shared" si="1"/>
        <v>9</v>
      </c>
      <c r="C6" s="418" t="str">
        <f t="shared" si="2"/>
        <v>0302060413</v>
      </c>
      <c r="D6" s="418" t="s">
        <v>12631</v>
      </c>
      <c r="E6" s="418" t="s">
        <v>1755</v>
      </c>
      <c r="F6" s="418" t="s">
        <v>33</v>
      </c>
      <c r="G6" s="419">
        <v>6.0</v>
      </c>
      <c r="H6" s="1100">
        <v>7.92</v>
      </c>
      <c r="I6" s="1150">
        <v>47615.0</v>
      </c>
      <c r="J6" s="1102"/>
      <c r="K6" s="1102"/>
      <c r="L6" s="1102"/>
      <c r="M6" s="1102"/>
      <c r="N6" s="1151" t="s">
        <v>12628</v>
      </c>
      <c r="O6" s="1145" t="s">
        <v>12632</v>
      </c>
      <c r="P6" s="1144" t="s">
        <v>1755</v>
      </c>
      <c r="Q6" s="1146">
        <v>4.0</v>
      </c>
      <c r="R6" s="1146">
        <v>7.92</v>
      </c>
      <c r="S6" s="1147" t="s">
        <v>12609</v>
      </c>
      <c r="T6" s="1148" t="s">
        <v>12627</v>
      </c>
      <c r="U6" s="1148" t="s">
        <v>12633</v>
      </c>
      <c r="V6" s="1112"/>
      <c r="W6" s="1112"/>
      <c r="X6" s="1113" t="s">
        <v>12634</v>
      </c>
      <c r="Y6" s="1114">
        <v>57.0</v>
      </c>
      <c r="Z6" s="1115" t="s">
        <v>1755</v>
      </c>
      <c r="AA6" s="1116">
        <v>1.0</v>
      </c>
      <c r="AB6" s="1114">
        <v>5.0</v>
      </c>
      <c r="AC6" s="1114">
        <v>7.92</v>
      </c>
      <c r="AD6" s="1133" t="s">
        <v>12635</v>
      </c>
      <c r="AE6" s="1114" t="s">
        <v>1422</v>
      </c>
      <c r="AF6" s="1118" t="s">
        <v>12636</v>
      </c>
      <c r="AG6" s="1119" t="s">
        <v>5125</v>
      </c>
      <c r="AH6" s="1114" t="s">
        <v>12627</v>
      </c>
      <c r="AI6" s="9"/>
      <c r="AJ6" s="9"/>
      <c r="AK6" s="9"/>
      <c r="AL6" s="9"/>
      <c r="AM6" s="9"/>
      <c r="AN6" s="9"/>
      <c r="AO6" s="9"/>
      <c r="AP6" s="9"/>
      <c r="AQ6" s="9"/>
      <c r="AR6" s="9"/>
      <c r="AS6" s="81">
        <v>1.01762375E8</v>
      </c>
      <c r="AT6" s="81" t="s">
        <v>12634</v>
      </c>
      <c r="AU6" s="1120" t="s">
        <v>1755</v>
      </c>
      <c r="AV6" s="1121"/>
      <c r="AW6" s="1120">
        <v>5.0</v>
      </c>
      <c r="AX6" s="1122"/>
      <c r="AY6" s="1152">
        <v>47850.0</v>
      </c>
      <c r="AZ6" s="9" t="s">
        <v>12602</v>
      </c>
      <c r="BA6" s="9"/>
      <c r="BB6" s="9" t="s">
        <v>12603</v>
      </c>
      <c r="BC6" s="9"/>
      <c r="BD6" s="9"/>
      <c r="BE6" s="81"/>
      <c r="BF6" s="94" t="s">
        <v>12604</v>
      </c>
      <c r="BG6" s="81"/>
      <c r="BH6" s="81"/>
      <c r="BI6" s="81" t="s">
        <v>12606</v>
      </c>
      <c r="BJ6" s="364">
        <v>3.96</v>
      </c>
      <c r="BK6" s="364"/>
      <c r="BQ6" s="9"/>
    </row>
    <row r="7" hidden="1">
      <c r="A7" s="1123">
        <v>1.04828389E8</v>
      </c>
      <c r="B7" s="418">
        <f t="shared" si="1"/>
        <v>9</v>
      </c>
      <c r="C7" s="418" t="str">
        <f t="shared" si="2"/>
        <v>0104828389</v>
      </c>
      <c r="D7" s="429" t="s">
        <v>12637</v>
      </c>
      <c r="E7" s="429" t="s">
        <v>1755</v>
      </c>
      <c r="F7" s="429" t="s">
        <v>33</v>
      </c>
      <c r="G7" s="430">
        <v>8.0</v>
      </c>
      <c r="H7" s="1125">
        <v>7.92</v>
      </c>
      <c r="I7" s="1153" t="s">
        <v>10663</v>
      </c>
      <c r="J7" s="1102"/>
      <c r="K7" s="1102"/>
      <c r="L7" s="1102"/>
      <c r="M7" s="1102"/>
      <c r="N7" s="1144" t="s">
        <v>12638</v>
      </c>
      <c r="O7" s="1154" t="s">
        <v>12634</v>
      </c>
      <c r="P7" s="1155" t="s">
        <v>1755</v>
      </c>
      <c r="Q7" s="1146">
        <v>5.0</v>
      </c>
      <c r="R7" s="1146">
        <v>7.92</v>
      </c>
      <c r="S7" s="1147" t="s">
        <v>12635</v>
      </c>
      <c r="T7" s="1148" t="s">
        <v>12627</v>
      </c>
      <c r="U7" s="1148" t="s">
        <v>12633</v>
      </c>
      <c r="V7" s="1112"/>
      <c r="W7" s="1112"/>
      <c r="X7" s="1113" t="s">
        <v>12639</v>
      </c>
      <c r="Y7" s="1114"/>
      <c r="Z7" s="1115" t="s">
        <v>1755</v>
      </c>
      <c r="AA7" s="1116">
        <v>1.0</v>
      </c>
      <c r="AB7" s="1114">
        <v>6.0</v>
      </c>
      <c r="AC7" s="1114">
        <v>7.92</v>
      </c>
      <c r="AD7" s="1133" t="s">
        <v>12623</v>
      </c>
      <c r="AE7" s="1114" t="s">
        <v>1422</v>
      </c>
      <c r="AF7" s="1118" t="s">
        <v>12636</v>
      </c>
      <c r="AG7" s="1119" t="s">
        <v>5125</v>
      </c>
      <c r="AH7" s="1114" t="s">
        <v>12627</v>
      </c>
      <c r="AI7" s="9"/>
      <c r="AJ7" s="9"/>
      <c r="AK7" s="9"/>
      <c r="AL7" s="9"/>
      <c r="AM7" s="9"/>
      <c r="AN7" s="9"/>
      <c r="AO7" s="9"/>
      <c r="AP7" s="9"/>
      <c r="AQ7" s="9"/>
      <c r="AR7" s="9"/>
      <c r="AS7" s="81">
        <v>3.02060413E8</v>
      </c>
      <c r="AT7" s="81" t="s">
        <v>12639</v>
      </c>
      <c r="AU7" s="1120" t="s">
        <v>1755</v>
      </c>
      <c r="AV7" s="1121"/>
      <c r="AW7" s="1120">
        <v>6.0</v>
      </c>
      <c r="AX7" s="1122"/>
      <c r="AY7" s="81"/>
      <c r="AZ7" s="9" t="s">
        <v>12602</v>
      </c>
      <c r="BA7" s="9"/>
      <c r="BB7" s="9" t="s">
        <v>12603</v>
      </c>
      <c r="BC7" s="9"/>
      <c r="BD7" s="9"/>
      <c r="BE7" s="81"/>
      <c r="BF7" s="94" t="s">
        <v>12604</v>
      </c>
      <c r="BG7" s="81"/>
      <c r="BH7" s="81"/>
      <c r="BI7" s="81" t="s">
        <v>12606</v>
      </c>
      <c r="BJ7" s="364">
        <v>3.96</v>
      </c>
      <c r="BK7" s="364"/>
      <c r="BQ7" s="9"/>
    </row>
    <row r="8">
      <c r="A8" s="1099"/>
      <c r="B8" s="418"/>
      <c r="C8" s="434" t="s">
        <v>12640</v>
      </c>
      <c r="D8" s="418" t="s">
        <v>12641</v>
      </c>
      <c r="E8" s="418" t="s">
        <v>1755</v>
      </c>
      <c r="F8" s="418" t="s">
        <v>33</v>
      </c>
      <c r="G8" s="419">
        <v>7.0</v>
      </c>
      <c r="H8" s="1100">
        <v>10.0</v>
      </c>
      <c r="I8" s="1150">
        <v>46172.0</v>
      </c>
      <c r="J8" s="1102"/>
      <c r="K8" s="1156">
        <v>4.0</v>
      </c>
      <c r="L8" s="1157" t="s">
        <v>12628</v>
      </c>
      <c r="M8" s="1158" t="s">
        <v>12625</v>
      </c>
      <c r="N8" s="1158" t="s">
        <v>1755</v>
      </c>
      <c r="O8" s="1158" t="s">
        <v>12609</v>
      </c>
      <c r="P8" s="1159">
        <v>2025.0</v>
      </c>
      <c r="Q8" s="1160"/>
      <c r="R8" s="1161" t="s">
        <v>12626</v>
      </c>
      <c r="S8" s="1108"/>
      <c r="T8" s="1109"/>
      <c r="U8" s="1110"/>
      <c r="V8" s="1111"/>
      <c r="W8" s="1112"/>
      <c r="X8" s="1113"/>
      <c r="Y8" s="1114"/>
      <c r="Z8" s="1115"/>
      <c r="AA8" s="1116"/>
      <c r="AB8" s="1114"/>
      <c r="AC8" s="1114"/>
      <c r="AD8" s="1133"/>
      <c r="AE8" s="1114"/>
      <c r="AF8" s="1118"/>
      <c r="AG8" s="1119"/>
      <c r="AH8" s="1114"/>
      <c r="AI8" s="1134"/>
      <c r="AJ8" s="1134"/>
      <c r="AK8" s="1134"/>
      <c r="AL8" s="1134"/>
      <c r="AM8" s="1134"/>
      <c r="AN8" s="1134"/>
      <c r="AO8" s="1134"/>
      <c r="AP8" s="1134"/>
      <c r="AQ8" s="1134"/>
      <c r="AR8" s="1134"/>
      <c r="AS8" s="1135"/>
      <c r="AT8" s="81"/>
      <c r="AU8" s="1120"/>
      <c r="AV8" s="1121"/>
      <c r="AW8" s="1120"/>
      <c r="AX8" s="1122"/>
      <c r="AY8" s="81"/>
      <c r="AZ8" s="9"/>
      <c r="BA8" s="9"/>
      <c r="BB8" s="9"/>
      <c r="BC8" s="9"/>
      <c r="BD8" s="9"/>
      <c r="BE8" s="81"/>
      <c r="BF8" s="94"/>
      <c r="BG8" s="81"/>
      <c r="BH8" s="81"/>
      <c r="BI8" s="81"/>
      <c r="BJ8" s="364"/>
      <c r="BK8" s="364"/>
      <c r="BQ8" s="9"/>
    </row>
    <row r="9">
      <c r="A9" s="1099">
        <v>1.0344827E8</v>
      </c>
      <c r="B9" s="418">
        <f t="shared" ref="B9:B14" si="3">LEN(A9)</f>
        <v>9</v>
      </c>
      <c r="C9" s="418" t="str">
        <f t="shared" ref="C9:C11" si="4">CONCATENATE(0,A9)</f>
        <v>0103448270</v>
      </c>
      <c r="D9" s="418" t="s">
        <v>12642</v>
      </c>
      <c r="E9" s="418" t="s">
        <v>1755</v>
      </c>
      <c r="F9" s="418" t="s">
        <v>33</v>
      </c>
      <c r="G9" s="419">
        <v>9.0</v>
      </c>
      <c r="H9" s="1100">
        <v>7.42</v>
      </c>
      <c r="I9" s="1150">
        <v>47615.0</v>
      </c>
      <c r="J9" s="1102"/>
      <c r="K9" s="1156">
        <v>5.0</v>
      </c>
      <c r="L9" s="1157" t="s">
        <v>12638</v>
      </c>
      <c r="M9" s="1158" t="s">
        <v>12634</v>
      </c>
      <c r="N9" s="1158" t="s">
        <v>1755</v>
      </c>
      <c r="O9" s="1158" t="s">
        <v>12635</v>
      </c>
      <c r="P9" s="1159">
        <v>2031.0</v>
      </c>
      <c r="Q9" s="1160"/>
      <c r="R9" s="1161" t="s">
        <v>12636</v>
      </c>
      <c r="S9" s="1162">
        <v>24083.0</v>
      </c>
      <c r="T9" s="1163">
        <v>59.0</v>
      </c>
      <c r="U9" s="1164" t="s">
        <v>2855</v>
      </c>
      <c r="V9" s="1111"/>
      <c r="W9" s="1112"/>
      <c r="X9" s="1113" t="s">
        <v>12643</v>
      </c>
      <c r="Y9" s="1114"/>
      <c r="Z9" s="1115" t="s">
        <v>1755</v>
      </c>
      <c r="AA9" s="1116">
        <v>1.0</v>
      </c>
      <c r="AB9" s="1114">
        <v>7.0</v>
      </c>
      <c r="AC9" s="1114">
        <v>7.92</v>
      </c>
      <c r="AD9" s="1133" t="s">
        <v>5402</v>
      </c>
      <c r="AE9" s="1114" t="s">
        <v>2271</v>
      </c>
      <c r="AF9" s="1118"/>
      <c r="AG9" s="1119" t="s">
        <v>5125</v>
      </c>
      <c r="AH9" s="1114" t="s">
        <v>2271</v>
      </c>
      <c r="AI9" s="1134"/>
      <c r="AJ9" s="1134"/>
      <c r="AK9" s="1134"/>
      <c r="AL9" s="1134"/>
      <c r="AM9" s="1134"/>
      <c r="AN9" s="1134"/>
      <c r="AO9" s="1134"/>
      <c r="AP9" s="1134"/>
      <c r="AQ9" s="1134"/>
      <c r="AR9" s="1134"/>
      <c r="AS9" s="1135">
        <v>1.03557559E8</v>
      </c>
      <c r="AT9" s="81" t="s">
        <v>12644</v>
      </c>
      <c r="AU9" s="1120" t="s">
        <v>1755</v>
      </c>
      <c r="AV9" s="1121"/>
      <c r="AW9" s="1120">
        <v>7.0</v>
      </c>
      <c r="AX9" s="1122"/>
      <c r="AY9" s="81"/>
      <c r="AZ9" s="9" t="s">
        <v>12602</v>
      </c>
      <c r="BA9" s="9"/>
      <c r="BB9" s="9" t="s">
        <v>12603</v>
      </c>
      <c r="BC9" s="9"/>
      <c r="BD9" s="9"/>
      <c r="BE9" s="81"/>
      <c r="BF9" s="94" t="s">
        <v>12604</v>
      </c>
      <c r="BG9" s="81"/>
      <c r="BH9" s="81"/>
      <c r="BI9" s="81" t="s">
        <v>12606</v>
      </c>
      <c r="BJ9" s="364">
        <v>3.96</v>
      </c>
      <c r="BK9" s="364"/>
      <c r="BQ9" s="9"/>
    </row>
    <row r="10">
      <c r="A10" s="1123">
        <v>1.02979853E8</v>
      </c>
      <c r="B10" s="418">
        <f t="shared" si="3"/>
        <v>9</v>
      </c>
      <c r="C10" s="418" t="str">
        <f t="shared" si="4"/>
        <v>0102979853</v>
      </c>
      <c r="D10" s="429" t="s">
        <v>12645</v>
      </c>
      <c r="E10" s="429" t="s">
        <v>1755</v>
      </c>
      <c r="F10" s="429" t="s">
        <v>33</v>
      </c>
      <c r="G10" s="430">
        <v>11.0</v>
      </c>
      <c r="H10" s="1125">
        <v>7.92</v>
      </c>
      <c r="I10" s="1126">
        <v>45298.0</v>
      </c>
      <c r="J10" s="1102"/>
      <c r="K10" s="1156">
        <v>6.0</v>
      </c>
      <c r="L10" s="1157" t="s">
        <v>12646</v>
      </c>
      <c r="M10" s="1158" t="s">
        <v>12639</v>
      </c>
      <c r="N10" s="1158" t="s">
        <v>1755</v>
      </c>
      <c r="O10" s="1158" t="s">
        <v>12623</v>
      </c>
      <c r="P10" s="1159">
        <v>2031.0</v>
      </c>
      <c r="Q10" s="1160"/>
      <c r="R10" s="1161" t="s">
        <v>12636</v>
      </c>
      <c r="S10" s="1108"/>
      <c r="T10" s="1109"/>
      <c r="U10" s="1110"/>
      <c r="V10" s="1111"/>
      <c r="W10" s="1112"/>
      <c r="X10" s="1113" t="s">
        <v>12647</v>
      </c>
      <c r="Y10" s="1114">
        <v>42.0</v>
      </c>
      <c r="Z10" s="1115" t="s">
        <v>1755</v>
      </c>
      <c r="AA10" s="1116">
        <v>1.0</v>
      </c>
      <c r="AB10" s="1114">
        <v>8.0</v>
      </c>
      <c r="AC10" s="1114">
        <v>7.92</v>
      </c>
      <c r="AD10" s="1133">
        <v>0.0</v>
      </c>
      <c r="AE10" s="1114" t="s">
        <v>1422</v>
      </c>
      <c r="AF10" s="1118" t="s">
        <v>12648</v>
      </c>
      <c r="AG10" s="1119" t="s">
        <v>5125</v>
      </c>
      <c r="AH10" s="1114" t="s">
        <v>2271</v>
      </c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81">
        <v>1.04828389E8</v>
      </c>
      <c r="AT10" s="81" t="s">
        <v>12647</v>
      </c>
      <c r="AU10" s="1120" t="s">
        <v>1755</v>
      </c>
      <c r="AV10" s="1121"/>
      <c r="AW10" s="1120">
        <v>8.0</v>
      </c>
      <c r="AX10" s="1122"/>
      <c r="AY10" s="81"/>
      <c r="AZ10" s="9" t="s">
        <v>12602</v>
      </c>
      <c r="BA10" s="9"/>
      <c r="BB10" s="9" t="s">
        <v>12603</v>
      </c>
      <c r="BC10" s="9"/>
      <c r="BD10" s="9"/>
      <c r="BE10" s="81"/>
      <c r="BF10" s="94" t="s">
        <v>12649</v>
      </c>
      <c r="BG10" s="81"/>
      <c r="BH10" s="81"/>
      <c r="BI10" s="81" t="s">
        <v>12606</v>
      </c>
      <c r="BJ10" s="364">
        <v>3.96</v>
      </c>
      <c r="BK10" s="364"/>
      <c r="BQ10" s="9"/>
    </row>
    <row r="11" hidden="1">
      <c r="A11" s="1099">
        <v>1.02534393E8</v>
      </c>
      <c r="B11" s="418">
        <f t="shared" si="3"/>
        <v>9</v>
      </c>
      <c r="C11" s="418" t="str">
        <f t="shared" si="4"/>
        <v>0102534393</v>
      </c>
      <c r="D11" s="418" t="s">
        <v>12650</v>
      </c>
      <c r="E11" s="418" t="s">
        <v>1755</v>
      </c>
      <c r="F11" s="418" t="s">
        <v>33</v>
      </c>
      <c r="G11" s="419">
        <v>12.0</v>
      </c>
      <c r="H11" s="1100">
        <v>7.92</v>
      </c>
      <c r="I11" s="1150">
        <v>45298.0</v>
      </c>
      <c r="J11" s="1102"/>
      <c r="K11" s="1102"/>
      <c r="L11" s="1102"/>
      <c r="M11" s="1102"/>
      <c r="N11" s="1144" t="s">
        <v>12651</v>
      </c>
      <c r="O11" s="1165" t="s">
        <v>12647</v>
      </c>
      <c r="P11" s="1155" t="s">
        <v>1755</v>
      </c>
      <c r="Q11" s="1146">
        <v>8.0</v>
      </c>
      <c r="R11" s="1146">
        <v>7.92</v>
      </c>
      <c r="S11" s="1147">
        <v>0.0</v>
      </c>
      <c r="T11" s="1148" t="s">
        <v>2271</v>
      </c>
      <c r="U11" s="1148"/>
      <c r="V11" s="1112"/>
      <c r="W11" s="1112"/>
      <c r="X11" s="1113" t="s">
        <v>12652</v>
      </c>
      <c r="Y11" s="1114">
        <v>45.0</v>
      </c>
      <c r="Z11" s="1115" t="s">
        <v>1755</v>
      </c>
      <c r="AA11" s="1116">
        <v>1.0</v>
      </c>
      <c r="AB11" s="1114">
        <v>9.0</v>
      </c>
      <c r="AC11" s="1114">
        <v>7.92</v>
      </c>
      <c r="AD11" s="1133" t="s">
        <v>12623</v>
      </c>
      <c r="AE11" s="1114" t="s">
        <v>1422</v>
      </c>
      <c r="AF11" s="1118" t="s">
        <v>12653</v>
      </c>
      <c r="AG11" s="1119" t="s">
        <v>5125</v>
      </c>
      <c r="AH11" s="1114" t="s">
        <v>12627</v>
      </c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81">
        <v>1.0344827E8</v>
      </c>
      <c r="AT11" s="81" t="s">
        <v>12652</v>
      </c>
      <c r="AU11" s="1120" t="s">
        <v>1755</v>
      </c>
      <c r="AV11" s="1121"/>
      <c r="AW11" s="1120">
        <v>9.0</v>
      </c>
      <c r="AX11" s="1122"/>
      <c r="AY11" s="1166">
        <v>47823.0</v>
      </c>
      <c r="AZ11" s="9" t="s">
        <v>12602</v>
      </c>
      <c r="BA11" s="9"/>
      <c r="BB11" s="9" t="s">
        <v>12603</v>
      </c>
      <c r="BC11" s="9"/>
      <c r="BD11" s="9"/>
      <c r="BE11" s="81"/>
      <c r="BF11" s="94" t="s">
        <v>12604</v>
      </c>
      <c r="BG11" s="81"/>
      <c r="BH11" s="81"/>
      <c r="BI11" s="81" t="s">
        <v>12606</v>
      </c>
      <c r="BJ11" s="364">
        <v>3.96</v>
      </c>
      <c r="BK11" s="364"/>
      <c r="BQ11" s="9"/>
    </row>
    <row r="12" hidden="1">
      <c r="A12" s="1123">
        <v>1.01008183E8</v>
      </c>
      <c r="B12" s="418">
        <f t="shared" si="3"/>
        <v>9</v>
      </c>
      <c r="C12" s="434">
        <v>6.05865781E8</v>
      </c>
      <c r="D12" s="429" t="s">
        <v>12654</v>
      </c>
      <c r="E12" s="429" t="s">
        <v>1755</v>
      </c>
      <c r="F12" s="429" t="s">
        <v>33</v>
      </c>
      <c r="G12" s="430">
        <v>14.0</v>
      </c>
      <c r="H12" s="1125">
        <v>7.92</v>
      </c>
      <c r="I12" s="1153" t="s">
        <v>12299</v>
      </c>
      <c r="J12" s="1102" t="s">
        <v>12655</v>
      </c>
      <c r="K12" s="1102"/>
      <c r="L12" s="1102"/>
      <c r="M12" s="1102"/>
      <c r="N12" s="1144" t="s">
        <v>12656</v>
      </c>
      <c r="O12" s="1165" t="s">
        <v>12657</v>
      </c>
      <c r="P12" s="1155" t="s">
        <v>1755</v>
      </c>
      <c r="Q12" s="1146">
        <v>9.0</v>
      </c>
      <c r="R12" s="1146">
        <v>7.92</v>
      </c>
      <c r="S12" s="1147" t="s">
        <v>12623</v>
      </c>
      <c r="T12" s="1148" t="s">
        <v>12627</v>
      </c>
      <c r="U12" s="1148"/>
      <c r="V12" s="1112"/>
      <c r="W12" s="1112"/>
      <c r="X12" s="1113" t="s">
        <v>12658</v>
      </c>
      <c r="Y12" s="1114">
        <v>42.0</v>
      </c>
      <c r="Z12" s="1115" t="s">
        <v>1755</v>
      </c>
      <c r="AA12" s="1116">
        <v>1.0</v>
      </c>
      <c r="AB12" s="1114">
        <v>10.0</v>
      </c>
      <c r="AC12" s="1114">
        <v>7.92</v>
      </c>
      <c r="AD12" s="1133" t="s">
        <v>12623</v>
      </c>
      <c r="AE12" s="1114" t="s">
        <v>1422</v>
      </c>
      <c r="AF12" s="1118" t="s">
        <v>12653</v>
      </c>
      <c r="AG12" s="1119" t="s">
        <v>5125</v>
      </c>
      <c r="AH12" s="1114" t="s">
        <v>12627</v>
      </c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81">
        <v>9.18797838E8</v>
      </c>
      <c r="AT12" s="81" t="s">
        <v>12658</v>
      </c>
      <c r="AU12" s="1120" t="s">
        <v>1755</v>
      </c>
      <c r="AV12" s="1121"/>
      <c r="AW12" s="1120">
        <v>10.0</v>
      </c>
      <c r="AX12" s="1122"/>
      <c r="AY12" s="1166">
        <v>47823.0</v>
      </c>
      <c r="AZ12" s="9" t="s">
        <v>12602</v>
      </c>
      <c r="BA12" s="9"/>
      <c r="BB12" s="9" t="s">
        <v>12603</v>
      </c>
      <c r="BC12" s="9"/>
      <c r="BD12" s="9"/>
      <c r="BE12" s="81"/>
      <c r="BF12" s="94" t="s">
        <v>12604</v>
      </c>
      <c r="BG12" s="81"/>
      <c r="BH12" s="81"/>
      <c r="BI12" s="81" t="s">
        <v>12606</v>
      </c>
      <c r="BJ12" s="364">
        <v>3.96</v>
      </c>
      <c r="BK12" s="364"/>
      <c r="BQ12" s="9"/>
    </row>
    <row r="13" hidden="1">
      <c r="A13" s="1099">
        <v>1.07122129E8</v>
      </c>
      <c r="B13" s="418">
        <f t="shared" si="3"/>
        <v>9</v>
      </c>
      <c r="C13" s="418" t="s">
        <v>12659</v>
      </c>
      <c r="D13" s="418" t="s">
        <v>12660</v>
      </c>
      <c r="E13" s="418" t="s">
        <v>1755</v>
      </c>
      <c r="F13" s="418" t="s">
        <v>33</v>
      </c>
      <c r="G13" s="419">
        <v>15.0</v>
      </c>
      <c r="H13" s="1100">
        <v>7.92</v>
      </c>
      <c r="I13" s="1101" t="s">
        <v>12299</v>
      </c>
      <c r="J13" s="1167"/>
      <c r="K13" s="1167"/>
      <c r="L13" s="1167"/>
      <c r="M13" s="1167"/>
      <c r="N13" s="1144" t="s">
        <v>12661</v>
      </c>
      <c r="O13" s="1165" t="s">
        <v>12658</v>
      </c>
      <c r="P13" s="1155" t="s">
        <v>1755</v>
      </c>
      <c r="Q13" s="1146">
        <v>10.0</v>
      </c>
      <c r="R13" s="1146">
        <v>7.92</v>
      </c>
      <c r="S13" s="1147" t="s">
        <v>12623</v>
      </c>
      <c r="T13" s="1148" t="s">
        <v>12627</v>
      </c>
      <c r="U13" s="1148" t="s">
        <v>12633</v>
      </c>
      <c r="V13" s="1112"/>
      <c r="W13" s="1112"/>
      <c r="X13" s="1165" t="s">
        <v>12662</v>
      </c>
      <c r="Y13" s="1146">
        <v>53.0</v>
      </c>
      <c r="Z13" s="1155" t="s">
        <v>1755</v>
      </c>
      <c r="AA13" s="1168">
        <v>1.0</v>
      </c>
      <c r="AB13" s="1146">
        <v>11.0</v>
      </c>
      <c r="AC13" s="1146">
        <v>7.92</v>
      </c>
      <c r="AD13" s="1147" t="s">
        <v>12663</v>
      </c>
      <c r="AE13" s="1146" t="s">
        <v>1422</v>
      </c>
      <c r="AF13" s="1169" t="s">
        <v>12664</v>
      </c>
      <c r="AG13" s="1170" t="s">
        <v>5125</v>
      </c>
      <c r="AH13" s="1146" t="s">
        <v>12665</v>
      </c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81" t="s">
        <v>12666</v>
      </c>
      <c r="AT13" s="81" t="s">
        <v>12667</v>
      </c>
      <c r="AU13" s="1120" t="s">
        <v>1755</v>
      </c>
      <c r="AV13" s="1121"/>
      <c r="AW13" s="1120">
        <v>11.0</v>
      </c>
      <c r="AX13" s="1122"/>
      <c r="AY13" s="9" t="s">
        <v>12668</v>
      </c>
      <c r="AZ13" s="9" t="s">
        <v>12602</v>
      </c>
      <c r="BA13" s="9"/>
      <c r="BB13" s="9" t="s">
        <v>12603</v>
      </c>
      <c r="BC13" s="9"/>
      <c r="BD13" s="9"/>
      <c r="BE13" s="9" t="s">
        <v>12668</v>
      </c>
      <c r="BF13" s="94" t="s">
        <v>12604</v>
      </c>
      <c r="BG13" s="81"/>
      <c r="BH13" s="9" t="s">
        <v>12668</v>
      </c>
      <c r="BI13" s="81" t="s">
        <v>12606</v>
      </c>
      <c r="BJ13" s="364">
        <v>3.96</v>
      </c>
      <c r="BK13" s="67"/>
      <c r="BQ13" s="9"/>
    </row>
    <row r="14" hidden="1">
      <c r="A14" s="1123">
        <v>1.01074359E8</v>
      </c>
      <c r="B14" s="418">
        <f t="shared" si="3"/>
        <v>9</v>
      </c>
      <c r="C14" s="418" t="str">
        <f>CONCATENATE(0,A14)</f>
        <v>0101074359</v>
      </c>
      <c r="D14" s="429" t="s">
        <v>12669</v>
      </c>
      <c r="E14" s="429" t="s">
        <v>1755</v>
      </c>
      <c r="F14" s="429" t="s">
        <v>33</v>
      </c>
      <c r="G14" s="430">
        <v>18.0</v>
      </c>
      <c r="H14" s="1125">
        <v>7.92</v>
      </c>
      <c r="I14" s="1153" t="s">
        <v>10663</v>
      </c>
      <c r="J14" s="1102" t="s">
        <v>5465</v>
      </c>
      <c r="K14" s="1102"/>
      <c r="L14" s="1102"/>
      <c r="M14" s="1102"/>
      <c r="N14" s="1144" t="s">
        <v>12670</v>
      </c>
      <c r="O14" s="1165" t="s">
        <v>12662</v>
      </c>
      <c r="P14" s="1155" t="s">
        <v>1755</v>
      </c>
      <c r="Q14" s="1146">
        <v>11.0</v>
      </c>
      <c r="R14" s="1146">
        <v>7.92</v>
      </c>
      <c r="S14" s="1147" t="s">
        <v>12663</v>
      </c>
      <c r="T14" s="1148" t="s">
        <v>12627</v>
      </c>
      <c r="U14" s="1148" t="s">
        <v>12633</v>
      </c>
      <c r="V14" s="1112"/>
      <c r="W14" s="1112"/>
      <c r="X14" s="1113" t="s">
        <v>12671</v>
      </c>
      <c r="Y14" s="1114">
        <v>49.0</v>
      </c>
      <c r="Z14" s="1115" t="s">
        <v>1755</v>
      </c>
      <c r="AA14" s="1116">
        <v>1.0</v>
      </c>
      <c r="AB14" s="1114">
        <v>12.0</v>
      </c>
      <c r="AC14" s="1114">
        <v>7.92</v>
      </c>
      <c r="AD14" s="1133" t="s">
        <v>12663</v>
      </c>
      <c r="AE14" s="1114" t="s">
        <v>1422</v>
      </c>
      <c r="AF14" s="1118" t="s">
        <v>12672</v>
      </c>
      <c r="AG14" s="1119" t="s">
        <v>5125</v>
      </c>
      <c r="AH14" s="1114" t="s">
        <v>12665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81" t="s">
        <v>12673</v>
      </c>
      <c r="AT14" s="81" t="s">
        <v>12674</v>
      </c>
      <c r="AU14" s="1120" t="s">
        <v>1755</v>
      </c>
      <c r="AV14" s="1121"/>
      <c r="AW14" s="1120">
        <v>12.0</v>
      </c>
      <c r="AX14" s="1122"/>
      <c r="AY14" s="9" t="s">
        <v>12668</v>
      </c>
      <c r="AZ14" s="9" t="s">
        <v>12602</v>
      </c>
      <c r="BA14" s="9"/>
      <c r="BB14" s="9" t="s">
        <v>12603</v>
      </c>
      <c r="BC14" s="9"/>
      <c r="BD14" s="9"/>
      <c r="BE14" s="9" t="s">
        <v>12668</v>
      </c>
      <c r="BF14" s="94" t="s">
        <v>12604</v>
      </c>
      <c r="BG14" s="81"/>
      <c r="BH14" s="9" t="s">
        <v>12668</v>
      </c>
      <c r="BI14" s="81" t="s">
        <v>12606</v>
      </c>
      <c r="BJ14" s="364">
        <v>3.96</v>
      </c>
      <c r="BK14" s="67"/>
      <c r="BQ14" s="9"/>
    </row>
    <row r="15">
      <c r="A15" s="1099"/>
      <c r="B15" s="418"/>
      <c r="C15" s="434">
        <v>1.01471571E8</v>
      </c>
      <c r="D15" s="418" t="s">
        <v>12675</v>
      </c>
      <c r="E15" s="418" t="s">
        <v>8257</v>
      </c>
      <c r="F15" s="418" t="s">
        <v>688</v>
      </c>
      <c r="G15" s="419">
        <v>13.0</v>
      </c>
      <c r="H15" s="1100">
        <v>7.92</v>
      </c>
      <c r="I15" s="1101" t="s">
        <v>12676</v>
      </c>
      <c r="J15" s="1102"/>
      <c r="K15" s="1127">
        <v>7.0</v>
      </c>
      <c r="L15" s="1128" t="s">
        <v>2271</v>
      </c>
      <c r="M15" s="1130" t="s">
        <v>2271</v>
      </c>
      <c r="N15" s="1130" t="s">
        <v>1755</v>
      </c>
      <c r="O15" s="1130" t="s">
        <v>2271</v>
      </c>
      <c r="P15" s="1131"/>
      <c r="Q15" s="1171" t="s">
        <v>2271</v>
      </c>
      <c r="R15" s="1107"/>
      <c r="S15" s="1108"/>
      <c r="T15" s="1109"/>
      <c r="U15" s="1110"/>
      <c r="V15" s="1111"/>
      <c r="W15" s="1112"/>
      <c r="X15" s="1113"/>
      <c r="Y15" s="1114"/>
      <c r="Z15" s="1115"/>
      <c r="AA15" s="1116"/>
      <c r="AB15" s="1114"/>
      <c r="AC15" s="1114"/>
      <c r="AD15" s="1133"/>
      <c r="AE15" s="1114"/>
      <c r="AF15" s="1118"/>
      <c r="AG15" s="1119"/>
      <c r="AH15" s="1114"/>
      <c r="AI15" s="1134"/>
      <c r="AJ15" s="1134"/>
      <c r="AK15" s="1134"/>
      <c r="AL15" s="1134"/>
      <c r="AM15" s="1134"/>
      <c r="AN15" s="1134"/>
      <c r="AO15" s="1134"/>
      <c r="AP15" s="1134"/>
      <c r="AQ15" s="1134"/>
      <c r="AR15" s="1134"/>
      <c r="AS15" s="1135"/>
      <c r="AT15" s="81"/>
      <c r="AU15" s="1120"/>
      <c r="AV15" s="1121"/>
      <c r="AW15" s="1120"/>
      <c r="AX15" s="1122"/>
      <c r="AY15" s="9"/>
      <c r="AZ15" s="9"/>
      <c r="BA15" s="9"/>
      <c r="BB15" s="9"/>
      <c r="BC15" s="9"/>
      <c r="BD15" s="9"/>
      <c r="BE15" s="9"/>
      <c r="BF15" s="94"/>
      <c r="BG15" s="81"/>
      <c r="BH15" s="9"/>
      <c r="BI15" s="81"/>
      <c r="BJ15" s="364"/>
      <c r="BK15" s="67"/>
      <c r="BQ15" s="9"/>
    </row>
    <row r="16">
      <c r="A16" s="1099"/>
      <c r="B16" s="418"/>
      <c r="C16" s="434">
        <v>1.06624216E8</v>
      </c>
      <c r="D16" s="418" t="s">
        <v>12677</v>
      </c>
      <c r="E16" s="418" t="s">
        <v>8257</v>
      </c>
      <c r="F16" s="418" t="s">
        <v>688</v>
      </c>
      <c r="G16" s="419">
        <v>14.0</v>
      </c>
      <c r="H16" s="1100">
        <v>7.92</v>
      </c>
      <c r="I16" s="1172">
        <v>46142.0</v>
      </c>
      <c r="J16" s="1102" t="s">
        <v>12678</v>
      </c>
      <c r="K16" s="1141">
        <v>8.0</v>
      </c>
      <c r="L16" s="1142" t="s">
        <v>2271</v>
      </c>
      <c r="M16" s="1130" t="s">
        <v>2271</v>
      </c>
      <c r="N16" s="1130" t="s">
        <v>1755</v>
      </c>
      <c r="O16" s="1130" t="s">
        <v>2271</v>
      </c>
      <c r="P16" s="1131"/>
      <c r="Q16" s="1173" t="s">
        <v>2271</v>
      </c>
      <c r="R16" s="1107"/>
      <c r="S16" s="1108"/>
      <c r="T16" s="1109"/>
      <c r="U16" s="1110"/>
      <c r="V16" s="1111"/>
      <c r="W16" s="1112"/>
      <c r="X16" s="1113"/>
      <c r="Y16" s="1114"/>
      <c r="Z16" s="1115"/>
      <c r="AA16" s="1116"/>
      <c r="AB16" s="1114"/>
      <c r="AC16" s="1114"/>
      <c r="AD16" s="1133"/>
      <c r="AE16" s="1114"/>
      <c r="AF16" s="1118"/>
      <c r="AG16" s="1119"/>
      <c r="AH16" s="1114"/>
      <c r="AI16" s="1134"/>
      <c r="AJ16" s="1134"/>
      <c r="AK16" s="1134"/>
      <c r="AL16" s="1134"/>
      <c r="AM16" s="1134"/>
      <c r="AN16" s="1134"/>
      <c r="AO16" s="1134"/>
      <c r="AP16" s="1134"/>
      <c r="AQ16" s="1134"/>
      <c r="AR16" s="1134"/>
      <c r="AS16" s="1135"/>
      <c r="AT16" s="81"/>
      <c r="AU16" s="1120"/>
      <c r="AV16" s="1121"/>
      <c r="AW16" s="1120"/>
      <c r="AX16" s="1122"/>
      <c r="AY16" s="9"/>
      <c r="AZ16" s="9"/>
      <c r="BA16" s="9"/>
      <c r="BB16" s="9"/>
      <c r="BC16" s="9"/>
      <c r="BD16" s="9"/>
      <c r="BE16" s="9"/>
      <c r="BF16" s="94"/>
      <c r="BG16" s="81"/>
      <c r="BH16" s="9"/>
      <c r="BI16" s="81"/>
      <c r="BJ16" s="364"/>
      <c r="BK16" s="67"/>
      <c r="BQ16" s="9"/>
    </row>
    <row r="17">
      <c r="A17" s="1099"/>
      <c r="B17" s="418"/>
      <c r="C17" s="434" t="s">
        <v>4352</v>
      </c>
      <c r="D17" s="434" t="s">
        <v>4352</v>
      </c>
      <c r="E17" s="418" t="s">
        <v>1755</v>
      </c>
      <c r="F17" s="418" t="s">
        <v>33</v>
      </c>
      <c r="G17" s="419">
        <v>15.0</v>
      </c>
      <c r="H17" s="1100">
        <v>7.92</v>
      </c>
      <c r="I17" s="1100" t="s">
        <v>4352</v>
      </c>
      <c r="J17" s="1102" t="s">
        <v>12679</v>
      </c>
      <c r="K17" s="1156">
        <v>9.0</v>
      </c>
      <c r="L17" s="1157" t="s">
        <v>12656</v>
      </c>
      <c r="M17" s="1158" t="s">
        <v>12652</v>
      </c>
      <c r="N17" s="1158" t="s">
        <v>1755</v>
      </c>
      <c r="O17" s="1158" t="s">
        <v>12623</v>
      </c>
      <c r="P17" s="1159">
        <v>2031.0</v>
      </c>
      <c r="Q17" s="1160"/>
      <c r="R17" s="1161" t="s">
        <v>12653</v>
      </c>
      <c r="S17" s="1174">
        <v>28451.0</v>
      </c>
      <c r="T17" s="1163">
        <v>47.0</v>
      </c>
      <c r="U17" s="1164" t="s">
        <v>12680</v>
      </c>
      <c r="V17" s="1111"/>
      <c r="W17" s="1112"/>
      <c r="X17" s="1113"/>
      <c r="Y17" s="1114"/>
      <c r="Z17" s="1115"/>
      <c r="AA17" s="1116"/>
      <c r="AB17" s="1114"/>
      <c r="AC17" s="1114"/>
      <c r="AD17" s="1133"/>
      <c r="AE17" s="1114"/>
      <c r="AF17" s="1118"/>
      <c r="AG17" s="1119"/>
      <c r="AH17" s="1114"/>
      <c r="AI17" s="1134"/>
      <c r="AJ17" s="1134"/>
      <c r="AK17" s="1134"/>
      <c r="AL17" s="1134"/>
      <c r="AM17" s="1134"/>
      <c r="AN17" s="1134"/>
      <c r="AO17" s="1134"/>
      <c r="AP17" s="1134"/>
      <c r="AQ17" s="1134"/>
      <c r="AR17" s="1134"/>
      <c r="AS17" s="1135"/>
      <c r="AT17" s="81"/>
      <c r="AU17" s="1120"/>
      <c r="AV17" s="1121"/>
      <c r="AW17" s="1120"/>
      <c r="AX17" s="1122"/>
      <c r="AY17" s="9"/>
      <c r="AZ17" s="9"/>
      <c r="BA17" s="9"/>
      <c r="BB17" s="9"/>
      <c r="BC17" s="9"/>
      <c r="BD17" s="9"/>
      <c r="BE17" s="9"/>
      <c r="BF17" s="94"/>
      <c r="BG17" s="81"/>
      <c r="BH17" s="9"/>
      <c r="BI17" s="81"/>
      <c r="BJ17" s="364"/>
      <c r="BK17" s="67"/>
      <c r="BQ17" s="9"/>
    </row>
    <row r="18">
      <c r="A18" s="1099"/>
      <c r="B18" s="418"/>
      <c r="C18" s="434">
        <v>1.04537774E8</v>
      </c>
      <c r="D18" s="418" t="s">
        <v>12681</v>
      </c>
      <c r="E18" s="418" t="s">
        <v>1755</v>
      </c>
      <c r="F18" s="418" t="s">
        <v>688</v>
      </c>
      <c r="G18" s="419">
        <v>17.0</v>
      </c>
      <c r="H18" s="1100">
        <v>7.92</v>
      </c>
      <c r="I18" s="1172">
        <v>45920.0</v>
      </c>
      <c r="J18" s="1102"/>
      <c r="K18" s="1156">
        <v>10.0</v>
      </c>
      <c r="L18" s="1157" t="s">
        <v>12661</v>
      </c>
      <c r="M18" s="1158" t="s">
        <v>12658</v>
      </c>
      <c r="N18" s="1158" t="s">
        <v>1755</v>
      </c>
      <c r="O18" s="1158" t="s">
        <v>12623</v>
      </c>
      <c r="P18" s="1159">
        <v>2031.0</v>
      </c>
      <c r="Q18" s="1160"/>
      <c r="R18" s="1161" t="s">
        <v>12653</v>
      </c>
      <c r="S18" s="1162">
        <v>29652.0</v>
      </c>
      <c r="T18" s="1163">
        <v>44.0</v>
      </c>
      <c r="U18" s="1164" t="s">
        <v>12680</v>
      </c>
      <c r="V18" s="1111"/>
      <c r="W18" s="1112"/>
      <c r="X18" s="1113"/>
      <c r="Y18" s="1114"/>
      <c r="Z18" s="1115"/>
      <c r="AA18" s="1116"/>
      <c r="AB18" s="1114"/>
      <c r="AC18" s="1114"/>
      <c r="AD18" s="1133"/>
      <c r="AE18" s="1114"/>
      <c r="AF18" s="1118"/>
      <c r="AG18" s="1119"/>
      <c r="AH18" s="1114"/>
      <c r="AI18" s="1134"/>
      <c r="AJ18" s="1134"/>
      <c r="AK18" s="1134"/>
      <c r="AL18" s="1134"/>
      <c r="AM18" s="1134"/>
      <c r="AN18" s="1134"/>
      <c r="AO18" s="1134"/>
      <c r="AP18" s="1134"/>
      <c r="AQ18" s="1134"/>
      <c r="AR18" s="1134"/>
      <c r="AS18" s="1135"/>
      <c r="AT18" s="81"/>
      <c r="AU18" s="1120"/>
      <c r="AV18" s="1121"/>
      <c r="AW18" s="1120"/>
      <c r="AX18" s="1122"/>
      <c r="AY18" s="9"/>
      <c r="AZ18" s="9"/>
      <c r="BA18" s="9"/>
      <c r="BB18" s="9"/>
      <c r="BC18" s="9"/>
      <c r="BD18" s="9"/>
      <c r="BE18" s="9"/>
      <c r="BF18" s="94"/>
      <c r="BG18" s="81"/>
      <c r="BH18" s="9"/>
      <c r="BI18" s="81"/>
      <c r="BJ18" s="364"/>
      <c r="BK18" s="67"/>
      <c r="BQ18" s="9"/>
    </row>
    <row r="19">
      <c r="A19" s="1099"/>
      <c r="B19" s="418"/>
      <c r="C19" s="434">
        <v>1.04806096E8</v>
      </c>
      <c r="D19" s="418" t="s">
        <v>12682</v>
      </c>
      <c r="E19" s="418" t="s">
        <v>1755</v>
      </c>
      <c r="F19" s="418" t="s">
        <v>7342</v>
      </c>
      <c r="G19" s="419">
        <v>18.0</v>
      </c>
      <c r="H19" s="1100">
        <v>7.92</v>
      </c>
      <c r="I19" s="1101" t="s">
        <v>12683</v>
      </c>
      <c r="J19" s="1102" t="s">
        <v>12684</v>
      </c>
      <c r="K19" s="1156">
        <v>11.0</v>
      </c>
      <c r="L19" s="1157" t="s">
        <v>12670</v>
      </c>
      <c r="M19" s="1158" t="s">
        <v>12662</v>
      </c>
      <c r="N19" s="1158" t="s">
        <v>1755</v>
      </c>
      <c r="O19" s="1158" t="s">
        <v>12685</v>
      </c>
      <c r="P19" s="1159">
        <v>2034.0</v>
      </c>
      <c r="Q19" s="1160"/>
      <c r="R19" s="1161" t="s">
        <v>12664</v>
      </c>
      <c r="S19" s="1174">
        <v>25496.0</v>
      </c>
      <c r="T19" s="1163">
        <v>55.0</v>
      </c>
      <c r="U19" s="1164" t="s">
        <v>3016</v>
      </c>
      <c r="V19" s="1111"/>
      <c r="W19" s="1112"/>
      <c r="X19" s="1113"/>
      <c r="Y19" s="1114"/>
      <c r="Z19" s="1115"/>
      <c r="AA19" s="1116"/>
      <c r="AB19" s="1114"/>
      <c r="AC19" s="1114"/>
      <c r="AD19" s="1133"/>
      <c r="AE19" s="1114"/>
      <c r="AF19" s="1118"/>
      <c r="AG19" s="1119"/>
      <c r="AH19" s="1114"/>
      <c r="AI19" s="1134"/>
      <c r="AJ19" s="1134"/>
      <c r="AK19" s="1134"/>
      <c r="AL19" s="1134"/>
      <c r="AM19" s="1134"/>
      <c r="AN19" s="1134"/>
      <c r="AO19" s="1134"/>
      <c r="AP19" s="1134"/>
      <c r="AQ19" s="1134"/>
      <c r="AR19" s="1134"/>
      <c r="AS19" s="1135"/>
      <c r="AT19" s="81"/>
      <c r="AU19" s="1120"/>
      <c r="AV19" s="1121"/>
      <c r="AW19" s="1120"/>
      <c r="AX19" s="1122"/>
      <c r="AY19" s="9"/>
      <c r="AZ19" s="9"/>
      <c r="BA19" s="9"/>
      <c r="BB19" s="9"/>
      <c r="BC19" s="9"/>
      <c r="BD19" s="9"/>
      <c r="BE19" s="9"/>
      <c r="BF19" s="94"/>
      <c r="BG19" s="81"/>
      <c r="BH19" s="9"/>
      <c r="BI19" s="81"/>
      <c r="BJ19" s="364"/>
      <c r="BK19" s="67"/>
      <c r="BQ19" s="9"/>
    </row>
    <row r="20">
      <c r="A20" s="1099">
        <v>1.04306162E8</v>
      </c>
      <c r="B20" s="418">
        <f t="shared" ref="B20:B21" si="5">LEN(A20)</f>
        <v>9</v>
      </c>
      <c r="C20" s="418" t="str">
        <f>CONCATENATE(0,A20)</f>
        <v>0104306162</v>
      </c>
      <c r="D20" s="418" t="s">
        <v>12686</v>
      </c>
      <c r="E20" s="418" t="s">
        <v>1755</v>
      </c>
      <c r="F20" s="418" t="s">
        <v>33</v>
      </c>
      <c r="G20" s="419">
        <v>19.0</v>
      </c>
      <c r="H20" s="1100">
        <v>7.92</v>
      </c>
      <c r="I20" s="1101" t="s">
        <v>10663</v>
      </c>
      <c r="J20" s="1102"/>
      <c r="K20" s="1156">
        <v>12.0</v>
      </c>
      <c r="L20" s="1157" t="s">
        <v>12687</v>
      </c>
      <c r="M20" s="1158" t="s">
        <v>12671</v>
      </c>
      <c r="N20" s="1158" t="s">
        <v>1755</v>
      </c>
      <c r="O20" s="1158" t="s">
        <v>12688</v>
      </c>
      <c r="P20" s="1159">
        <v>2034.0</v>
      </c>
      <c r="Q20" s="1160"/>
      <c r="R20" s="1161" t="s">
        <v>12672</v>
      </c>
      <c r="S20" s="1162">
        <v>26870.0</v>
      </c>
      <c r="T20" s="1163">
        <v>51.0</v>
      </c>
      <c r="U20" s="1110"/>
      <c r="V20" s="1111"/>
      <c r="W20" s="1112"/>
      <c r="X20" s="1113" t="s">
        <v>12689</v>
      </c>
      <c r="Y20" s="1114"/>
      <c r="Z20" s="1115" t="s">
        <v>1755</v>
      </c>
      <c r="AA20" s="1116">
        <v>1.0</v>
      </c>
      <c r="AB20" s="1114">
        <v>13.0</v>
      </c>
      <c r="AC20" s="1114">
        <v>7.92</v>
      </c>
      <c r="AD20" s="1133" t="s">
        <v>653</v>
      </c>
      <c r="AE20" s="1114" t="s">
        <v>2271</v>
      </c>
      <c r="AF20" s="1118"/>
      <c r="AG20" s="1119" t="s">
        <v>5125</v>
      </c>
      <c r="AH20" s="1114" t="s">
        <v>2271</v>
      </c>
      <c r="AI20" s="1134"/>
      <c r="AJ20" s="1134"/>
      <c r="AK20" s="1134"/>
      <c r="AL20" s="1134"/>
      <c r="AM20" s="1134"/>
      <c r="AN20" s="1134"/>
      <c r="AO20" s="1134"/>
      <c r="AP20" s="1134"/>
      <c r="AQ20" s="1134"/>
      <c r="AR20" s="1134"/>
      <c r="AS20" s="1135" t="s">
        <v>7480</v>
      </c>
      <c r="AT20" s="81" t="s">
        <v>12690</v>
      </c>
      <c r="AU20" s="1120" t="s">
        <v>1755</v>
      </c>
      <c r="AV20" s="1121"/>
      <c r="AW20" s="1120">
        <v>13.0</v>
      </c>
      <c r="AX20" s="1122"/>
      <c r="AY20" s="81" t="s">
        <v>7480</v>
      </c>
      <c r="AZ20" s="9" t="s">
        <v>12602</v>
      </c>
      <c r="BA20" s="9"/>
      <c r="BB20" s="9" t="s">
        <v>12603</v>
      </c>
      <c r="BC20" s="9"/>
      <c r="BD20" s="9"/>
      <c r="BE20" s="81" t="s">
        <v>12691</v>
      </c>
      <c r="BF20" s="94" t="s">
        <v>12692</v>
      </c>
      <c r="BG20" s="81" t="s">
        <v>12691</v>
      </c>
      <c r="BH20" s="81" t="s">
        <v>7480</v>
      </c>
      <c r="BI20" s="81" t="s">
        <v>12606</v>
      </c>
      <c r="BJ20" s="364">
        <v>3.96</v>
      </c>
      <c r="BK20" s="364"/>
      <c r="BQ20" s="9"/>
    </row>
    <row r="21">
      <c r="A21" s="1123">
        <v>1.05306526E8</v>
      </c>
      <c r="B21" s="418">
        <f t="shared" si="5"/>
        <v>9</v>
      </c>
      <c r="C21" s="1137">
        <v>1.05306526E8</v>
      </c>
      <c r="D21" s="91" t="s">
        <v>12693</v>
      </c>
      <c r="E21" s="91" t="s">
        <v>11055</v>
      </c>
      <c r="F21" s="91" t="s">
        <v>9</v>
      </c>
      <c r="G21" s="452">
        <v>20.0</v>
      </c>
      <c r="H21" s="92" t="s">
        <v>5531</v>
      </c>
      <c r="I21" s="1175">
        <v>49316.0</v>
      </c>
      <c r="J21" s="1102"/>
      <c r="K21" s="1141">
        <v>13.0</v>
      </c>
      <c r="L21" s="1142" t="s">
        <v>2271</v>
      </c>
      <c r="M21" s="1130" t="s">
        <v>2271</v>
      </c>
      <c r="N21" s="1130" t="s">
        <v>1755</v>
      </c>
      <c r="O21" s="1176" t="s">
        <v>2271</v>
      </c>
      <c r="P21" s="1131"/>
      <c r="Q21" s="1173" t="s">
        <v>2271</v>
      </c>
      <c r="R21" s="1107"/>
      <c r="S21" s="1108"/>
      <c r="T21" s="1109"/>
      <c r="U21" s="1110"/>
      <c r="V21" s="1111"/>
      <c r="W21" s="1177"/>
      <c r="X21" s="1144" t="s">
        <v>12694</v>
      </c>
      <c r="Y21" s="1114"/>
      <c r="Z21" s="1115" t="s">
        <v>1755</v>
      </c>
      <c r="AA21" s="1116">
        <v>1.0</v>
      </c>
      <c r="AB21" s="1114">
        <v>14.0</v>
      </c>
      <c r="AC21" s="1114">
        <v>7.92</v>
      </c>
      <c r="AD21" s="1133" t="s">
        <v>653</v>
      </c>
      <c r="AE21" s="1114" t="s">
        <v>1422</v>
      </c>
      <c r="AF21" s="1118"/>
      <c r="AG21" s="1119" t="s">
        <v>5125</v>
      </c>
      <c r="AH21" s="1114" t="s">
        <v>2271</v>
      </c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81">
        <v>1.01008183E8</v>
      </c>
      <c r="AT21" s="81" t="s">
        <v>12695</v>
      </c>
      <c r="AU21" s="1120" t="s">
        <v>1755</v>
      </c>
      <c r="AV21" s="1121"/>
      <c r="AW21" s="1120">
        <v>14.0</v>
      </c>
      <c r="AX21" s="1122"/>
      <c r="AY21" s="81" t="s">
        <v>12696</v>
      </c>
      <c r="AZ21" s="9" t="s">
        <v>12602</v>
      </c>
      <c r="BA21" s="9"/>
      <c r="BB21" s="9" t="s">
        <v>12603</v>
      </c>
      <c r="BC21" s="9"/>
      <c r="BD21" s="9"/>
      <c r="BE21" s="81" t="s">
        <v>12696</v>
      </c>
      <c r="BF21" s="94" t="s">
        <v>12604</v>
      </c>
      <c r="BG21" s="81"/>
      <c r="BH21" s="81" t="s">
        <v>12696</v>
      </c>
      <c r="BI21" s="81" t="s">
        <v>12606</v>
      </c>
      <c r="BJ21" s="364">
        <v>3.96</v>
      </c>
      <c r="BK21" s="364"/>
      <c r="BQ21" s="9"/>
    </row>
    <row r="22">
      <c r="A22" s="1099"/>
      <c r="B22" s="418"/>
      <c r="C22" s="434">
        <v>1.50351708E8</v>
      </c>
      <c r="D22" s="418" t="s">
        <v>12697</v>
      </c>
      <c r="E22" s="418" t="s">
        <v>8079</v>
      </c>
      <c r="F22" s="418" t="s">
        <v>33</v>
      </c>
      <c r="G22" s="419">
        <v>22.0</v>
      </c>
      <c r="H22" s="1100">
        <v>7.92</v>
      </c>
      <c r="I22" s="1101" t="s">
        <v>12698</v>
      </c>
      <c r="J22" s="1102"/>
      <c r="K22" s="1156">
        <v>14.0</v>
      </c>
      <c r="L22" s="1157" t="s">
        <v>12699</v>
      </c>
      <c r="M22" s="1158" t="s">
        <v>12700</v>
      </c>
      <c r="N22" s="1158" t="s">
        <v>1755</v>
      </c>
      <c r="O22" s="1178" t="s">
        <v>12701</v>
      </c>
      <c r="P22" s="1159">
        <v>2026.0</v>
      </c>
      <c r="Q22" s="1160"/>
      <c r="R22" s="1107"/>
      <c r="S22" s="1108"/>
      <c r="T22" s="1109"/>
      <c r="U22" s="1110"/>
      <c r="V22" s="1111"/>
      <c r="W22" s="1112"/>
      <c r="X22" s="1113"/>
      <c r="Y22" s="1114"/>
      <c r="Z22" s="1115"/>
      <c r="AA22" s="1116"/>
      <c r="AB22" s="1114"/>
      <c r="AC22" s="1114"/>
      <c r="AD22" s="1133"/>
      <c r="AE22" s="1114"/>
      <c r="AF22" s="1118"/>
      <c r="AG22" s="1119"/>
      <c r="AH22" s="1114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81"/>
      <c r="AT22" s="81"/>
      <c r="AU22" s="1120"/>
      <c r="AV22" s="1121"/>
      <c r="AW22" s="1120"/>
      <c r="AX22" s="1122"/>
      <c r="AY22" s="81"/>
      <c r="AZ22" s="9"/>
      <c r="BA22" s="9"/>
      <c r="BB22" s="9"/>
      <c r="BC22" s="9"/>
      <c r="BD22" s="9"/>
      <c r="BE22" s="81"/>
      <c r="BF22" s="94"/>
      <c r="BG22" s="81"/>
      <c r="BH22" s="81"/>
      <c r="BI22" s="81"/>
      <c r="BJ22" s="364"/>
      <c r="BK22" s="364"/>
      <c r="BQ22" s="9"/>
    </row>
    <row r="23">
      <c r="A23" s="1099">
        <v>1.01064954E8</v>
      </c>
      <c r="B23" s="418">
        <f t="shared" ref="B23:B32" si="6">LEN(A23)</f>
        <v>9</v>
      </c>
      <c r="C23" s="418" t="s">
        <v>12702</v>
      </c>
      <c r="D23" s="418" t="s">
        <v>260</v>
      </c>
      <c r="E23" s="418" t="s">
        <v>1843</v>
      </c>
      <c r="F23" s="418" t="s">
        <v>33</v>
      </c>
      <c r="G23" s="419">
        <v>23.0</v>
      </c>
      <c r="H23" s="1100">
        <v>7.92</v>
      </c>
      <c r="I23" s="1101" t="s">
        <v>12703</v>
      </c>
      <c r="J23" s="1102"/>
      <c r="K23" s="1141">
        <v>15.0</v>
      </c>
      <c r="L23" s="1142" t="s">
        <v>2271</v>
      </c>
      <c r="M23" s="1130" t="s">
        <v>2271</v>
      </c>
      <c r="N23" s="1130" t="s">
        <v>1755</v>
      </c>
      <c r="O23" s="1176" t="s">
        <v>2271</v>
      </c>
      <c r="P23" s="1131"/>
      <c r="Q23" s="1173" t="s">
        <v>2271</v>
      </c>
      <c r="R23" s="1179"/>
      <c r="S23" s="1108"/>
      <c r="T23" s="1109"/>
      <c r="U23" s="1180"/>
      <c r="V23" s="1111"/>
      <c r="W23" s="1112"/>
      <c r="X23" s="1113" t="s">
        <v>12704</v>
      </c>
      <c r="Y23" s="1114">
        <v>32.0</v>
      </c>
      <c r="Z23" s="1115" t="s">
        <v>1755</v>
      </c>
      <c r="AA23" s="1116">
        <v>1.0</v>
      </c>
      <c r="AB23" s="1114">
        <v>15.0</v>
      </c>
      <c r="AC23" s="1114">
        <v>7.92</v>
      </c>
      <c r="AD23" s="1133" t="s">
        <v>653</v>
      </c>
      <c r="AE23" s="1114" t="s">
        <v>1422</v>
      </c>
      <c r="AF23" s="1118" t="s">
        <v>12705</v>
      </c>
      <c r="AG23" s="1119" t="s">
        <v>5125</v>
      </c>
      <c r="AH23" s="1114" t="s">
        <v>2271</v>
      </c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81">
        <v>1.07122129E8</v>
      </c>
      <c r="AT23" s="81" t="s">
        <v>12704</v>
      </c>
      <c r="AU23" s="1120" t="s">
        <v>1755</v>
      </c>
      <c r="AV23" s="1121"/>
      <c r="AW23" s="1120">
        <v>15.0</v>
      </c>
      <c r="AX23" s="1122"/>
      <c r="AY23" s="81"/>
      <c r="AZ23" s="9" t="s">
        <v>12602</v>
      </c>
      <c r="BA23" s="9"/>
      <c r="BB23" s="9" t="s">
        <v>12603</v>
      </c>
      <c r="BC23" s="9"/>
      <c r="BD23" s="9"/>
      <c r="BE23" s="81" t="s">
        <v>12706</v>
      </c>
      <c r="BF23" s="94" t="s">
        <v>12604</v>
      </c>
      <c r="BG23" s="81" t="s">
        <v>12707</v>
      </c>
      <c r="BH23" s="81"/>
      <c r="BI23" s="81" t="s">
        <v>12606</v>
      </c>
      <c r="BJ23" s="364">
        <v>3.96</v>
      </c>
      <c r="BK23" s="364"/>
      <c r="BQ23" s="9"/>
    </row>
    <row r="24" ht="15.75" customHeight="1">
      <c r="A24" s="1123">
        <v>1.04319926E8</v>
      </c>
      <c r="B24" s="418">
        <f t="shared" si="6"/>
        <v>9</v>
      </c>
      <c r="C24" s="418" t="s">
        <v>12708</v>
      </c>
      <c r="D24" s="418" t="s">
        <v>12708</v>
      </c>
      <c r="E24" s="429" t="s">
        <v>1843</v>
      </c>
      <c r="F24" s="429" t="s">
        <v>33</v>
      </c>
      <c r="G24" s="430">
        <v>24.0</v>
      </c>
      <c r="H24" s="1125">
        <v>7.92</v>
      </c>
      <c r="I24" s="418" t="s">
        <v>12708</v>
      </c>
      <c r="J24" s="1102"/>
      <c r="K24" s="1156">
        <v>16.0</v>
      </c>
      <c r="L24" s="1157" t="s">
        <v>12709</v>
      </c>
      <c r="M24" s="1158" t="s">
        <v>12710</v>
      </c>
      <c r="N24" s="1158" t="s">
        <v>1755</v>
      </c>
      <c r="O24" s="1178" t="s">
        <v>12711</v>
      </c>
      <c r="P24" s="1131"/>
      <c r="Q24" s="1173" t="s">
        <v>2271</v>
      </c>
      <c r="R24" s="1107"/>
      <c r="S24" s="1108"/>
      <c r="T24" s="1109"/>
      <c r="U24" s="1110"/>
      <c r="V24" s="1111"/>
      <c r="W24" s="1112"/>
      <c r="X24" s="1113" t="s">
        <v>12689</v>
      </c>
      <c r="Y24" s="1114"/>
      <c r="Z24" s="1115" t="s">
        <v>1755</v>
      </c>
      <c r="AA24" s="1116">
        <v>1.0</v>
      </c>
      <c r="AB24" s="1114">
        <v>16.0</v>
      </c>
      <c r="AC24" s="1114">
        <v>7.92</v>
      </c>
      <c r="AD24" s="1133" t="s">
        <v>653</v>
      </c>
      <c r="AE24" s="1114" t="s">
        <v>2271</v>
      </c>
      <c r="AF24" s="1118"/>
      <c r="AG24" s="1119" t="s">
        <v>5125</v>
      </c>
      <c r="AH24" s="1114" t="s">
        <v>2271</v>
      </c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81">
        <v>1.05539712E8</v>
      </c>
      <c r="AT24" s="81" t="s">
        <v>12712</v>
      </c>
      <c r="AU24" s="1120" t="s">
        <v>1755</v>
      </c>
      <c r="AV24" s="1121"/>
      <c r="AW24" s="1120">
        <v>16.0</v>
      </c>
      <c r="AX24" s="1122"/>
      <c r="AY24" s="1181" t="s">
        <v>12713</v>
      </c>
      <c r="AZ24" s="9" t="s">
        <v>12602</v>
      </c>
      <c r="BA24" s="9"/>
      <c r="BB24" s="9" t="s">
        <v>12603</v>
      </c>
      <c r="BC24" s="9"/>
      <c r="BD24" s="9"/>
      <c r="BE24" s="1181" t="s">
        <v>12713</v>
      </c>
      <c r="BF24" s="1181" t="s">
        <v>12713</v>
      </c>
      <c r="BG24" s="81" t="s">
        <v>12714</v>
      </c>
      <c r="BH24" s="1181" t="s">
        <v>12713</v>
      </c>
      <c r="BI24" s="81" t="s">
        <v>12606</v>
      </c>
      <c r="BJ24" s="364">
        <v>3.96</v>
      </c>
      <c r="BK24" s="67"/>
      <c r="BQ24" s="9"/>
    </row>
    <row r="25" ht="15.75" customHeight="1">
      <c r="A25" s="1099">
        <v>1.01868107E8</v>
      </c>
      <c r="B25" s="418">
        <f t="shared" si="6"/>
        <v>9</v>
      </c>
      <c r="C25" s="418" t="str">
        <f t="shared" ref="C25:C31" si="7">CONCATENATE(0,A25)</f>
        <v>0101868107</v>
      </c>
      <c r="D25" s="418" t="s">
        <v>12715</v>
      </c>
      <c r="E25" s="418" t="s">
        <v>1843</v>
      </c>
      <c r="F25" s="418" t="s">
        <v>33</v>
      </c>
      <c r="G25" s="419">
        <v>28.0</v>
      </c>
      <c r="H25" s="1100">
        <v>7.92</v>
      </c>
      <c r="I25" s="1150">
        <v>48249.0</v>
      </c>
      <c r="J25" s="1102"/>
      <c r="K25" s="1127">
        <v>17.0</v>
      </c>
      <c r="L25" s="1128" t="s">
        <v>2271</v>
      </c>
      <c r="M25" s="1129" t="s">
        <v>2271</v>
      </c>
      <c r="N25" s="1129" t="s">
        <v>1755</v>
      </c>
      <c r="O25" s="1176" t="s">
        <v>2271</v>
      </c>
      <c r="P25" s="1131"/>
      <c r="Q25" s="1173" t="s">
        <v>2271</v>
      </c>
      <c r="R25" s="1107"/>
      <c r="S25" s="1108"/>
      <c r="T25" s="1109"/>
      <c r="U25" s="1110"/>
      <c r="V25" s="1111"/>
      <c r="W25" s="1112"/>
      <c r="X25" s="1113" t="s">
        <v>12716</v>
      </c>
      <c r="Y25" s="1114">
        <v>32.0</v>
      </c>
      <c r="Z25" s="1115" t="s">
        <v>1755</v>
      </c>
      <c r="AA25" s="1116">
        <v>1.0</v>
      </c>
      <c r="AB25" s="1114">
        <v>17.0</v>
      </c>
      <c r="AC25" s="1114">
        <v>7.92</v>
      </c>
      <c r="AD25" s="1133" t="s">
        <v>11100</v>
      </c>
      <c r="AE25" s="1114" t="s">
        <v>2271</v>
      </c>
      <c r="AF25" s="1118"/>
      <c r="AG25" s="1119" t="s">
        <v>5125</v>
      </c>
      <c r="AH25" s="1114" t="s">
        <v>2271</v>
      </c>
      <c r="AI25" s="9"/>
      <c r="AJ25" s="9"/>
      <c r="AK25" s="9"/>
      <c r="AL25" s="9"/>
      <c r="AM25" s="9"/>
      <c r="AN25" s="9"/>
      <c r="AO25" s="81" t="s">
        <v>12717</v>
      </c>
      <c r="AP25" s="9"/>
      <c r="AQ25" s="9"/>
      <c r="AR25" s="9"/>
      <c r="AS25" s="81" t="s">
        <v>12717</v>
      </c>
      <c r="AT25" s="81" t="s">
        <v>12717</v>
      </c>
      <c r="AU25" s="1120" t="s">
        <v>1755</v>
      </c>
      <c r="AV25" s="1121"/>
      <c r="AW25" s="1120">
        <v>17.0</v>
      </c>
      <c r="AX25" s="1122"/>
      <c r="AY25" s="81" t="s">
        <v>12717</v>
      </c>
      <c r="AZ25" s="9" t="s">
        <v>12602</v>
      </c>
      <c r="BA25" s="9"/>
      <c r="BB25" s="9" t="s">
        <v>12603</v>
      </c>
      <c r="BC25" s="9"/>
      <c r="BD25" s="9"/>
      <c r="BE25" s="81" t="s">
        <v>12717</v>
      </c>
      <c r="BF25" s="81" t="s">
        <v>12717</v>
      </c>
      <c r="BG25" s="81" t="s">
        <v>12718</v>
      </c>
      <c r="BH25" s="81" t="s">
        <v>12717</v>
      </c>
      <c r="BI25" s="81" t="s">
        <v>12606</v>
      </c>
      <c r="BJ25" s="364">
        <v>3.96</v>
      </c>
      <c r="BK25" s="364"/>
      <c r="BQ25" s="9"/>
    </row>
    <row r="26" ht="15.75" customHeight="1">
      <c r="A26" s="1123">
        <v>1.01301554E8</v>
      </c>
      <c r="B26" s="418">
        <f t="shared" si="6"/>
        <v>9</v>
      </c>
      <c r="C26" s="418" t="str">
        <f t="shared" si="7"/>
        <v>0101301554</v>
      </c>
      <c r="D26" s="429" t="s">
        <v>12719</v>
      </c>
      <c r="E26" s="429" t="s">
        <v>1843</v>
      </c>
      <c r="F26" s="429" t="s">
        <v>33</v>
      </c>
      <c r="G26" s="430">
        <v>32.0</v>
      </c>
      <c r="H26" s="1125">
        <v>7.92</v>
      </c>
      <c r="I26" s="1153" t="s">
        <v>10663</v>
      </c>
      <c r="J26" s="1102"/>
      <c r="K26" s="1141">
        <v>18.0</v>
      </c>
      <c r="L26" s="1142" t="s">
        <v>2271</v>
      </c>
      <c r="M26" s="1130" t="s">
        <v>2271</v>
      </c>
      <c r="N26" s="1130" t="s">
        <v>1755</v>
      </c>
      <c r="O26" s="1130" t="s">
        <v>2271</v>
      </c>
      <c r="P26" s="1131"/>
      <c r="Q26" s="1173" t="s">
        <v>2271</v>
      </c>
      <c r="R26" s="1107"/>
      <c r="S26" s="1162">
        <v>14335.0</v>
      </c>
      <c r="T26" s="1163">
        <v>86.0</v>
      </c>
      <c r="U26" s="1110"/>
      <c r="V26" s="1111"/>
      <c r="W26" s="1112"/>
      <c r="X26" s="1113" t="s">
        <v>12720</v>
      </c>
      <c r="Y26" s="1114">
        <v>84.0</v>
      </c>
      <c r="Z26" s="1115" t="s">
        <v>1755</v>
      </c>
      <c r="AA26" s="1116">
        <v>1.0</v>
      </c>
      <c r="AB26" s="1114">
        <v>18.0</v>
      </c>
      <c r="AC26" s="1114">
        <v>0.0</v>
      </c>
      <c r="AD26" s="1133" t="s">
        <v>653</v>
      </c>
      <c r="AE26" s="1114" t="s">
        <v>1422</v>
      </c>
      <c r="AF26" s="1118"/>
      <c r="AG26" s="1119" t="s">
        <v>5125</v>
      </c>
      <c r="AH26" s="1114" t="s">
        <v>2271</v>
      </c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81">
        <v>1.01074359E8</v>
      </c>
      <c r="AT26" s="81" t="s">
        <v>12720</v>
      </c>
      <c r="AU26" s="1120" t="s">
        <v>1755</v>
      </c>
      <c r="AV26" s="1121"/>
      <c r="AW26" s="1120">
        <v>18.0</v>
      </c>
      <c r="AX26" s="1122"/>
      <c r="AY26" s="81"/>
      <c r="AZ26" s="9" t="s">
        <v>12602</v>
      </c>
      <c r="BA26" s="9"/>
      <c r="BB26" s="9" t="s">
        <v>12603</v>
      </c>
      <c r="BC26" s="9"/>
      <c r="BD26" s="9"/>
      <c r="BE26" s="81"/>
      <c r="BF26" s="94" t="s">
        <v>12604</v>
      </c>
      <c r="BG26" s="81" t="s">
        <v>12721</v>
      </c>
      <c r="BH26" s="81"/>
      <c r="BI26" s="81" t="s">
        <v>12606</v>
      </c>
      <c r="BJ26" s="364">
        <v>3.96</v>
      </c>
      <c r="BK26" s="364"/>
      <c r="BQ26" s="9"/>
    </row>
    <row r="27" ht="15.75" hidden="1" customHeight="1">
      <c r="A27" s="1099">
        <v>1.05146062E8</v>
      </c>
      <c r="B27" s="418">
        <f t="shared" si="6"/>
        <v>9</v>
      </c>
      <c r="C27" s="418" t="str">
        <f t="shared" si="7"/>
        <v>0105146062</v>
      </c>
      <c r="D27" s="418" t="s">
        <v>12722</v>
      </c>
      <c r="E27" s="418" t="s">
        <v>1843</v>
      </c>
      <c r="F27" s="418" t="s">
        <v>33</v>
      </c>
      <c r="G27" s="419">
        <v>34.0</v>
      </c>
      <c r="H27" s="1100">
        <v>7.92</v>
      </c>
      <c r="I27" s="1101" t="s">
        <v>10663</v>
      </c>
      <c r="J27" s="1102"/>
      <c r="K27" s="1102"/>
      <c r="L27" s="1102"/>
      <c r="M27" s="1102"/>
      <c r="N27" s="1144" t="s">
        <v>12723</v>
      </c>
      <c r="O27" s="1165" t="s">
        <v>12720</v>
      </c>
      <c r="P27" s="1155" t="s">
        <v>1755</v>
      </c>
      <c r="Q27" s="1146">
        <v>18.0</v>
      </c>
      <c r="R27" s="1146">
        <v>0.0</v>
      </c>
      <c r="S27" s="1147" t="s">
        <v>653</v>
      </c>
      <c r="T27" s="1148" t="s">
        <v>2271</v>
      </c>
      <c r="U27" s="1148"/>
      <c r="V27" s="1112"/>
      <c r="W27" s="1112"/>
      <c r="X27" s="1113" t="s">
        <v>12724</v>
      </c>
      <c r="Y27" s="1114"/>
      <c r="Z27" s="1115" t="s">
        <v>1755</v>
      </c>
      <c r="AA27" s="1116">
        <v>1.0</v>
      </c>
      <c r="AB27" s="1114">
        <v>19.0</v>
      </c>
      <c r="AC27" s="1114">
        <v>7.92</v>
      </c>
      <c r="AD27" s="1133" t="s">
        <v>12725</v>
      </c>
      <c r="AE27" s="1114" t="s">
        <v>1422</v>
      </c>
      <c r="AF27" s="1118"/>
      <c r="AG27" s="1119" t="s">
        <v>5125</v>
      </c>
      <c r="AH27" s="1114" t="s">
        <v>12726</v>
      </c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81">
        <v>1.04306162E8</v>
      </c>
      <c r="AT27" s="81" t="s">
        <v>12727</v>
      </c>
      <c r="AU27" s="1120" t="s">
        <v>1755</v>
      </c>
      <c r="AV27" s="1121"/>
      <c r="AW27" s="1120">
        <v>19.0</v>
      </c>
      <c r="AX27" s="1122"/>
      <c r="AY27" s="81"/>
      <c r="AZ27" s="9" t="s">
        <v>12602</v>
      </c>
      <c r="BA27" s="9"/>
      <c r="BB27" s="9" t="s">
        <v>12603</v>
      </c>
      <c r="BC27" s="9"/>
      <c r="BD27" s="9"/>
      <c r="BE27" s="81"/>
      <c r="BF27" s="94" t="s">
        <v>12604</v>
      </c>
      <c r="BG27" s="81" t="s">
        <v>12728</v>
      </c>
      <c r="BH27" s="81"/>
      <c r="BI27" s="81" t="s">
        <v>12606</v>
      </c>
      <c r="BJ27" s="364">
        <v>3.96</v>
      </c>
      <c r="BK27" s="364"/>
      <c r="BQ27" s="9"/>
    </row>
    <row r="28" ht="15.75" hidden="1" customHeight="1">
      <c r="A28" s="1123">
        <v>1.05051197E8</v>
      </c>
      <c r="B28" s="418">
        <f t="shared" si="6"/>
        <v>9</v>
      </c>
      <c r="C28" s="418" t="str">
        <f t="shared" si="7"/>
        <v>0105051197</v>
      </c>
      <c r="D28" s="429" t="s">
        <v>12729</v>
      </c>
      <c r="E28" s="429" t="s">
        <v>1843</v>
      </c>
      <c r="F28" s="429" t="s">
        <v>33</v>
      </c>
      <c r="G28" s="430">
        <v>35.0</v>
      </c>
      <c r="H28" s="1125">
        <v>7.92</v>
      </c>
      <c r="I28" s="1153" t="s">
        <v>10663</v>
      </c>
      <c r="J28" s="1102"/>
      <c r="K28" s="1102"/>
      <c r="L28" s="1102"/>
      <c r="M28" s="1102"/>
      <c r="N28" s="1144" t="s">
        <v>12730</v>
      </c>
      <c r="O28" s="1165" t="s">
        <v>12724</v>
      </c>
      <c r="P28" s="1155" t="s">
        <v>1755</v>
      </c>
      <c r="Q28" s="1146">
        <v>19.0</v>
      </c>
      <c r="R28" s="1146">
        <v>7.92</v>
      </c>
      <c r="S28" s="1147" t="s">
        <v>12725</v>
      </c>
      <c r="T28" s="1148" t="s">
        <v>12731</v>
      </c>
      <c r="U28" s="1148" t="s">
        <v>12732</v>
      </c>
      <c r="V28" s="1112"/>
      <c r="W28" s="1112"/>
      <c r="X28" s="1113" t="s">
        <v>12733</v>
      </c>
      <c r="Y28" s="1114"/>
      <c r="Z28" s="1115" t="s">
        <v>2095</v>
      </c>
      <c r="AA28" s="1116">
        <v>1.0</v>
      </c>
      <c r="AB28" s="1114">
        <v>20.0</v>
      </c>
      <c r="AC28" s="1114">
        <v>7.92</v>
      </c>
      <c r="AD28" s="1133" t="s">
        <v>12734</v>
      </c>
      <c r="AE28" s="1114" t="s">
        <v>1422</v>
      </c>
      <c r="AF28" s="1118" t="s">
        <v>12735</v>
      </c>
      <c r="AG28" s="1119" t="s">
        <v>5125</v>
      </c>
      <c r="AH28" s="1114" t="s">
        <v>12627</v>
      </c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81" t="s">
        <v>12736</v>
      </c>
      <c r="AT28" s="81" t="s">
        <v>12737</v>
      </c>
      <c r="AU28" s="1120" t="s">
        <v>2095</v>
      </c>
      <c r="AV28" s="1121"/>
      <c r="AW28" s="1120">
        <v>20.0</v>
      </c>
      <c r="AX28" s="1122"/>
      <c r="AY28" s="1182">
        <v>45662.0</v>
      </c>
      <c r="AZ28" s="9" t="s">
        <v>12602</v>
      </c>
      <c r="BA28" s="9"/>
      <c r="BB28" s="9" t="s">
        <v>12603</v>
      </c>
      <c r="BC28" s="9"/>
      <c r="BD28" s="9"/>
      <c r="BE28" s="81"/>
      <c r="BF28" s="94" t="s">
        <v>12604</v>
      </c>
      <c r="BG28" s="81"/>
      <c r="BH28" s="81"/>
      <c r="BI28" s="81" t="s">
        <v>12606</v>
      </c>
      <c r="BJ28" s="364">
        <v>3.96</v>
      </c>
      <c r="BK28" s="364"/>
      <c r="BQ28" s="9"/>
    </row>
    <row r="29" ht="15.75" customHeight="1">
      <c r="A29" s="1099">
        <v>1.02545035E8</v>
      </c>
      <c r="B29" s="418">
        <f t="shared" si="6"/>
        <v>9</v>
      </c>
      <c r="C29" s="418" t="str">
        <f t="shared" si="7"/>
        <v>0102545035</v>
      </c>
      <c r="D29" s="418" t="s">
        <v>12738</v>
      </c>
      <c r="E29" s="418" t="s">
        <v>1843</v>
      </c>
      <c r="F29" s="418" t="s">
        <v>33</v>
      </c>
      <c r="G29" s="419">
        <v>36.0</v>
      </c>
      <c r="H29" s="1100">
        <v>7.92</v>
      </c>
      <c r="I29" s="1101" t="s">
        <v>10663</v>
      </c>
      <c r="J29" s="1102"/>
      <c r="K29" s="1183">
        <v>19.0</v>
      </c>
      <c r="L29" s="1184" t="s">
        <v>12739</v>
      </c>
      <c r="M29" s="1185" t="s">
        <v>12740</v>
      </c>
      <c r="N29" s="1185" t="s">
        <v>1755</v>
      </c>
      <c r="O29" s="1185" t="s">
        <v>12741</v>
      </c>
      <c r="P29" s="1131"/>
      <c r="Q29" s="1173" t="s">
        <v>12741</v>
      </c>
      <c r="R29" s="1107"/>
      <c r="S29" s="1108"/>
      <c r="T29" s="1109"/>
      <c r="U29" s="1110"/>
      <c r="V29" s="1111"/>
      <c r="W29" s="1112"/>
      <c r="X29" s="1113" t="s">
        <v>12742</v>
      </c>
      <c r="Y29" s="1114">
        <v>34.0</v>
      </c>
      <c r="Z29" s="1115" t="s">
        <v>2095</v>
      </c>
      <c r="AA29" s="1116">
        <v>1.0</v>
      </c>
      <c r="AB29" s="1114">
        <v>21.0</v>
      </c>
      <c r="AC29" s="1114">
        <v>7.92</v>
      </c>
      <c r="AD29" s="1133" t="s">
        <v>653</v>
      </c>
      <c r="AE29" s="1114" t="s">
        <v>1422</v>
      </c>
      <c r="AF29" s="1118"/>
      <c r="AG29" s="1119" t="s">
        <v>5125</v>
      </c>
      <c r="AH29" s="1114" t="s">
        <v>2271</v>
      </c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81">
        <v>1.06557267E8</v>
      </c>
      <c r="AT29" s="81" t="s">
        <v>12742</v>
      </c>
      <c r="AU29" s="1120" t="s">
        <v>2095</v>
      </c>
      <c r="AV29" s="1121"/>
      <c r="AW29" s="1120">
        <v>21.0</v>
      </c>
      <c r="AX29" s="1122"/>
      <c r="AY29" s="81" t="s">
        <v>12743</v>
      </c>
      <c r="AZ29" s="9" t="s">
        <v>12602</v>
      </c>
      <c r="BA29" s="9"/>
      <c r="BB29" s="9" t="s">
        <v>12603</v>
      </c>
      <c r="BC29" s="9"/>
      <c r="BD29" s="9"/>
      <c r="BE29" s="81" t="s">
        <v>12743</v>
      </c>
      <c r="BF29" s="94" t="s">
        <v>12604</v>
      </c>
      <c r="BG29" s="81"/>
      <c r="BH29" s="81" t="s">
        <v>12743</v>
      </c>
      <c r="BI29" s="81" t="s">
        <v>12606</v>
      </c>
      <c r="BJ29" s="364">
        <v>3.96</v>
      </c>
      <c r="BK29" s="364"/>
      <c r="BQ29" s="9"/>
    </row>
    <row r="30" ht="15.75" customHeight="1">
      <c r="A30" s="1123">
        <v>1.00779842E8</v>
      </c>
      <c r="B30" s="418">
        <f t="shared" si="6"/>
        <v>9</v>
      </c>
      <c r="C30" s="418" t="str">
        <f t="shared" si="7"/>
        <v>0100779842</v>
      </c>
      <c r="D30" s="429" t="s">
        <v>12744</v>
      </c>
      <c r="E30" s="429" t="s">
        <v>1843</v>
      </c>
      <c r="F30" s="429" t="s">
        <v>33</v>
      </c>
      <c r="G30" s="430">
        <v>37.0</v>
      </c>
      <c r="H30" s="1125">
        <v>7.92</v>
      </c>
      <c r="I30" s="1153" t="s">
        <v>10663</v>
      </c>
      <c r="J30" s="1102"/>
      <c r="K30" s="1156">
        <v>20.0</v>
      </c>
      <c r="L30" s="1157" t="s">
        <v>12736</v>
      </c>
      <c r="M30" s="1158" t="s">
        <v>12733</v>
      </c>
      <c r="N30" s="1158" t="s">
        <v>2095</v>
      </c>
      <c r="O30" s="1158" t="s">
        <v>12734</v>
      </c>
      <c r="P30" s="1159">
        <v>2025.0</v>
      </c>
      <c r="Q30" s="1160"/>
      <c r="R30" s="1161" t="s">
        <v>12735</v>
      </c>
      <c r="S30" s="1108"/>
      <c r="T30" s="1109"/>
      <c r="U30" s="1110"/>
      <c r="V30" s="1111"/>
      <c r="W30" s="1112"/>
      <c r="X30" s="1113" t="s">
        <v>2271</v>
      </c>
      <c r="Y30" s="1114"/>
      <c r="Z30" s="1115" t="s">
        <v>12745</v>
      </c>
      <c r="AA30" s="1116">
        <v>1.0</v>
      </c>
      <c r="AB30" s="1114">
        <v>22.0</v>
      </c>
      <c r="AC30" s="1114">
        <v>7.92</v>
      </c>
      <c r="AD30" s="1133" t="s">
        <v>653</v>
      </c>
      <c r="AE30" s="1114" t="s">
        <v>2271</v>
      </c>
      <c r="AF30" s="1118"/>
      <c r="AG30" s="1119" t="s">
        <v>5125</v>
      </c>
      <c r="AH30" s="1114" t="s">
        <v>2271</v>
      </c>
      <c r="AI30" s="9"/>
      <c r="AJ30" s="9"/>
      <c r="AK30" s="9"/>
      <c r="AL30" s="9"/>
      <c r="AM30" s="9"/>
      <c r="AN30" s="9"/>
      <c r="AO30" s="9" t="s">
        <v>12746</v>
      </c>
      <c r="AP30" s="9"/>
      <c r="AQ30" s="9"/>
      <c r="AR30" s="9"/>
      <c r="AS30" s="81">
        <v>1.07180713E8</v>
      </c>
      <c r="AT30" s="81" t="s">
        <v>12747</v>
      </c>
      <c r="AU30" s="1120" t="s">
        <v>12745</v>
      </c>
      <c r="AV30" s="1121"/>
      <c r="AW30" s="1120">
        <v>22.0</v>
      </c>
      <c r="AX30" s="1122"/>
      <c r="AY30" s="81" t="s">
        <v>12748</v>
      </c>
      <c r="AZ30" s="9" t="s">
        <v>12602</v>
      </c>
      <c r="BA30" s="9"/>
      <c r="BB30" s="9" t="s">
        <v>12603</v>
      </c>
      <c r="BC30" s="9"/>
      <c r="BD30" s="9"/>
      <c r="BE30" s="81" t="s">
        <v>12748</v>
      </c>
      <c r="BF30" s="94" t="s">
        <v>12604</v>
      </c>
      <c r="BG30" s="81" t="s">
        <v>12748</v>
      </c>
      <c r="BH30" s="81"/>
      <c r="BI30" s="81" t="s">
        <v>12606</v>
      </c>
      <c r="BJ30" s="364">
        <v>3.96</v>
      </c>
      <c r="BK30" s="364"/>
      <c r="BQ30" s="9"/>
    </row>
    <row r="31" ht="15.75" customHeight="1">
      <c r="A31" s="1099">
        <v>1.013176E8</v>
      </c>
      <c r="B31" s="418">
        <f t="shared" si="6"/>
        <v>9</v>
      </c>
      <c r="C31" s="418" t="str">
        <f t="shared" si="7"/>
        <v>0101317600</v>
      </c>
      <c r="D31" s="418" t="s">
        <v>12749</v>
      </c>
      <c r="E31" s="418" t="s">
        <v>1843</v>
      </c>
      <c r="F31" s="418" t="s">
        <v>33</v>
      </c>
      <c r="G31" s="419">
        <v>38.0</v>
      </c>
      <c r="H31" s="1100">
        <v>4.75</v>
      </c>
      <c r="I31" s="1101" t="s">
        <v>10663</v>
      </c>
      <c r="J31" s="1102"/>
      <c r="K31" s="1141">
        <v>21.0</v>
      </c>
      <c r="L31" s="1142" t="s">
        <v>2271</v>
      </c>
      <c r="M31" s="1130" t="s">
        <v>2271</v>
      </c>
      <c r="N31" s="1130" t="s">
        <v>2095</v>
      </c>
      <c r="O31" s="1130" t="s">
        <v>2271</v>
      </c>
      <c r="P31" s="1131"/>
      <c r="Q31" s="1173" t="s">
        <v>2271</v>
      </c>
      <c r="R31" s="1107"/>
      <c r="S31" s="1108"/>
      <c r="T31" s="1109"/>
      <c r="U31" s="1110"/>
      <c r="V31" s="1111"/>
      <c r="W31" s="1112"/>
      <c r="X31" s="1113" t="s">
        <v>12750</v>
      </c>
      <c r="Y31" s="1114">
        <v>68.0</v>
      </c>
      <c r="Z31" s="1115" t="s">
        <v>2095</v>
      </c>
      <c r="AA31" s="1116">
        <v>1.0</v>
      </c>
      <c r="AB31" s="1114">
        <v>23.0</v>
      </c>
      <c r="AC31" s="1114">
        <v>7.92</v>
      </c>
      <c r="AD31" s="1133" t="s">
        <v>12635</v>
      </c>
      <c r="AE31" s="1114" t="s">
        <v>1422</v>
      </c>
      <c r="AF31" s="1118"/>
      <c r="AG31" s="1119" t="s">
        <v>5125</v>
      </c>
      <c r="AH31" s="1114" t="s">
        <v>2271</v>
      </c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81">
        <v>1.01064954E8</v>
      </c>
      <c r="AT31" s="81" t="s">
        <v>12750</v>
      </c>
      <c r="AU31" s="1120" t="s">
        <v>2095</v>
      </c>
      <c r="AV31" s="1121"/>
      <c r="AW31" s="1120">
        <v>23.0</v>
      </c>
      <c r="AX31" s="1122"/>
      <c r="AY31" s="1152">
        <v>48030.0</v>
      </c>
      <c r="AZ31" s="9" t="s">
        <v>12602</v>
      </c>
      <c r="BA31" s="9"/>
      <c r="BB31" s="9" t="s">
        <v>12603</v>
      </c>
      <c r="BC31" s="9"/>
      <c r="BD31" s="9"/>
      <c r="BE31" s="81"/>
      <c r="BF31" s="94" t="s">
        <v>12604</v>
      </c>
      <c r="BG31" s="81" t="s">
        <v>12649</v>
      </c>
      <c r="BH31" s="81"/>
      <c r="BI31" s="81" t="s">
        <v>12606</v>
      </c>
      <c r="BJ31" s="364">
        <v>3.96</v>
      </c>
      <c r="BK31" s="364"/>
      <c r="BQ31" s="9"/>
    </row>
    <row r="32" ht="15.75" customHeight="1">
      <c r="A32" s="1123">
        <v>1.06565138E8</v>
      </c>
      <c r="B32" s="418">
        <f t="shared" si="6"/>
        <v>9</v>
      </c>
      <c r="C32" s="75" t="s">
        <v>12751</v>
      </c>
      <c r="D32" s="91" t="s">
        <v>12752</v>
      </c>
      <c r="E32" s="91" t="s">
        <v>11055</v>
      </c>
      <c r="F32" s="91" t="s">
        <v>9</v>
      </c>
      <c r="G32" s="452">
        <v>39.0</v>
      </c>
      <c r="H32" s="92" t="s">
        <v>5531</v>
      </c>
      <c r="I32" s="93">
        <v>13161.0</v>
      </c>
      <c r="J32" s="1114"/>
      <c r="K32" s="1141">
        <v>22.0</v>
      </c>
      <c r="L32" s="1142" t="s">
        <v>2271</v>
      </c>
      <c r="M32" s="1130" t="s">
        <v>2271</v>
      </c>
      <c r="N32" s="1130" t="s">
        <v>1920</v>
      </c>
      <c r="O32" s="1130" t="s">
        <v>2271</v>
      </c>
      <c r="P32" s="1131"/>
      <c r="Q32" s="1173" t="s">
        <v>2271</v>
      </c>
      <c r="R32" s="1107"/>
      <c r="S32" s="1108"/>
      <c r="T32" s="1109"/>
      <c r="U32" s="1110"/>
      <c r="V32" s="1111"/>
      <c r="W32" s="1112"/>
      <c r="X32" s="1113" t="s">
        <v>12753</v>
      </c>
      <c r="Y32" s="1114">
        <v>87.0</v>
      </c>
      <c r="Z32" s="1115" t="s">
        <v>2095</v>
      </c>
      <c r="AA32" s="1116">
        <v>1.0</v>
      </c>
      <c r="AB32" s="1114">
        <v>24.0</v>
      </c>
      <c r="AC32" s="1114">
        <v>7.92</v>
      </c>
      <c r="AD32" s="1133" t="s">
        <v>12623</v>
      </c>
      <c r="AE32" s="1114" t="s">
        <v>1422</v>
      </c>
      <c r="AF32" s="1118" t="s">
        <v>12754</v>
      </c>
      <c r="AG32" s="1119" t="s">
        <v>5125</v>
      </c>
      <c r="AH32" s="1114" t="s">
        <v>2271</v>
      </c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81">
        <v>1.04319926E8</v>
      </c>
      <c r="AT32" s="81" t="s">
        <v>12753</v>
      </c>
      <c r="AU32" s="1120" t="s">
        <v>2095</v>
      </c>
      <c r="AV32" s="1121"/>
      <c r="AW32" s="1120">
        <v>24.0</v>
      </c>
      <c r="AX32" s="1122"/>
      <c r="AY32" s="81"/>
      <c r="AZ32" s="9" t="s">
        <v>12602</v>
      </c>
      <c r="BA32" s="9"/>
      <c r="BB32" s="9" t="s">
        <v>12603</v>
      </c>
      <c r="BC32" s="9"/>
      <c r="BD32" s="9"/>
      <c r="BE32" s="81"/>
      <c r="BF32" s="94" t="s">
        <v>12604</v>
      </c>
      <c r="BG32" s="81" t="s">
        <v>12755</v>
      </c>
      <c r="BH32" s="81"/>
      <c r="BI32" s="81" t="s">
        <v>12606</v>
      </c>
      <c r="BJ32" s="364">
        <v>3.96</v>
      </c>
      <c r="BK32" s="364"/>
      <c r="BQ32" s="9"/>
    </row>
    <row r="33" ht="15.75" customHeight="1">
      <c r="A33" s="1099"/>
      <c r="B33" s="418"/>
      <c r="C33" s="434">
        <v>1.03775557E8</v>
      </c>
      <c r="D33" s="418" t="s">
        <v>12756</v>
      </c>
      <c r="E33" s="418" t="s">
        <v>2095</v>
      </c>
      <c r="F33" s="418" t="s">
        <v>688</v>
      </c>
      <c r="G33" s="419">
        <v>41.0</v>
      </c>
      <c r="H33" s="1100">
        <v>7.92</v>
      </c>
      <c r="I33" s="1150">
        <v>46192.0</v>
      </c>
      <c r="J33" s="1102"/>
      <c r="K33" s="1156">
        <v>23.0</v>
      </c>
      <c r="L33" s="1157" t="s">
        <v>12757</v>
      </c>
      <c r="M33" s="1158" t="s">
        <v>12750</v>
      </c>
      <c r="N33" s="1158" t="s">
        <v>1920</v>
      </c>
      <c r="O33" s="1158" t="s">
        <v>12635</v>
      </c>
      <c r="P33" s="1159">
        <v>2031.0</v>
      </c>
      <c r="Q33" s="1173" t="s">
        <v>1107</v>
      </c>
      <c r="R33" s="1107"/>
      <c r="S33" s="1162">
        <v>19942.0</v>
      </c>
      <c r="T33" s="1163">
        <v>70.0</v>
      </c>
      <c r="U33" s="1110"/>
      <c r="V33" s="1111"/>
      <c r="W33" s="1112"/>
      <c r="X33" s="1113"/>
      <c r="Y33" s="1114"/>
      <c r="Z33" s="1115"/>
      <c r="AA33" s="1116"/>
      <c r="AB33" s="1114"/>
      <c r="AC33" s="1114"/>
      <c r="AD33" s="1133"/>
      <c r="AE33" s="1114"/>
      <c r="AF33" s="1118"/>
      <c r="AG33" s="1119"/>
      <c r="AH33" s="1114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81"/>
      <c r="AT33" s="81"/>
      <c r="AU33" s="1120"/>
      <c r="AV33" s="1121"/>
      <c r="AW33" s="1120"/>
      <c r="AX33" s="1122"/>
      <c r="AY33" s="81"/>
      <c r="AZ33" s="9"/>
      <c r="BA33" s="9"/>
      <c r="BB33" s="9"/>
      <c r="BC33" s="9"/>
      <c r="BD33" s="9"/>
      <c r="BE33" s="81"/>
      <c r="BF33" s="94"/>
      <c r="BG33" s="81"/>
      <c r="BH33" s="81"/>
      <c r="BI33" s="81"/>
      <c r="BJ33" s="364"/>
      <c r="BK33" s="364"/>
      <c r="BQ33" s="9"/>
    </row>
    <row r="34" ht="15.75" customHeight="1">
      <c r="A34" s="1099">
        <v>1.02015195E8</v>
      </c>
      <c r="B34" s="418">
        <f t="shared" ref="B34:B37" si="8">LEN(A34)</f>
        <v>9</v>
      </c>
      <c r="C34" s="418" t="str">
        <f t="shared" ref="C34:C37" si="9">CONCATENATE(0,A34)</f>
        <v>0102015195</v>
      </c>
      <c r="D34" s="418" t="s">
        <v>12758</v>
      </c>
      <c r="E34" s="418" t="s">
        <v>1755</v>
      </c>
      <c r="F34" s="418" t="s">
        <v>33</v>
      </c>
      <c r="G34" s="419">
        <v>42.0</v>
      </c>
      <c r="H34" s="1100">
        <v>7.92</v>
      </c>
      <c r="I34" s="1150">
        <v>48219.0</v>
      </c>
      <c r="J34" s="1102"/>
      <c r="K34" s="1156">
        <v>24.0</v>
      </c>
      <c r="L34" s="1157" t="s">
        <v>12759</v>
      </c>
      <c r="M34" s="1158" t="s">
        <v>12753</v>
      </c>
      <c r="N34" s="1158" t="s">
        <v>12760</v>
      </c>
      <c r="O34" s="1158" t="s">
        <v>12761</v>
      </c>
      <c r="P34" s="1131"/>
      <c r="Q34" s="1160"/>
      <c r="R34" s="1107"/>
      <c r="S34" s="1108"/>
      <c r="T34" s="1109"/>
      <c r="U34" s="1110"/>
      <c r="V34" s="1111"/>
      <c r="W34" s="1112"/>
      <c r="X34" s="1113" t="s">
        <v>12689</v>
      </c>
      <c r="Y34" s="1114"/>
      <c r="Z34" s="1115" t="s">
        <v>2095</v>
      </c>
      <c r="AA34" s="1116">
        <v>1.0</v>
      </c>
      <c r="AB34" s="1114">
        <v>25.0</v>
      </c>
      <c r="AC34" s="1114">
        <v>7.92</v>
      </c>
      <c r="AD34" s="1133" t="s">
        <v>653</v>
      </c>
      <c r="AE34" s="1114" t="s">
        <v>2271</v>
      </c>
      <c r="AF34" s="1118"/>
      <c r="AG34" s="1119" t="s">
        <v>5125</v>
      </c>
      <c r="AH34" s="1114" t="s">
        <v>2271</v>
      </c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81" t="s">
        <v>12762</v>
      </c>
      <c r="AT34" s="81" t="s">
        <v>12763</v>
      </c>
      <c r="AU34" s="1120" t="s">
        <v>12764</v>
      </c>
      <c r="AV34" s="1121"/>
      <c r="AW34" s="1120">
        <v>25.0</v>
      </c>
      <c r="AX34" s="1122"/>
      <c r="AY34" s="81" t="s">
        <v>12762</v>
      </c>
      <c r="AZ34" s="9" t="s">
        <v>12602</v>
      </c>
      <c r="BA34" s="9"/>
      <c r="BB34" s="9" t="s">
        <v>12603</v>
      </c>
      <c r="BC34" s="9"/>
      <c r="BD34" s="9"/>
      <c r="BE34" s="81" t="s">
        <v>12762</v>
      </c>
      <c r="BF34" s="94" t="s">
        <v>12762</v>
      </c>
      <c r="BG34" s="81" t="s">
        <v>12762</v>
      </c>
      <c r="BH34" s="81" t="s">
        <v>12762</v>
      </c>
      <c r="BI34" s="81" t="s">
        <v>12606</v>
      </c>
      <c r="BJ34" s="364">
        <v>3.96</v>
      </c>
      <c r="BK34" s="364"/>
      <c r="BQ34" s="9"/>
    </row>
    <row r="35" ht="15.75" customHeight="1">
      <c r="A35" s="1123">
        <v>1.05592067E8</v>
      </c>
      <c r="B35" s="418">
        <f t="shared" si="8"/>
        <v>9</v>
      </c>
      <c r="C35" s="418" t="str">
        <f t="shared" si="9"/>
        <v>0105592067</v>
      </c>
      <c r="D35" s="429" t="s">
        <v>12765</v>
      </c>
      <c r="E35" s="429" t="s">
        <v>1755</v>
      </c>
      <c r="F35" s="429" t="s">
        <v>33</v>
      </c>
      <c r="G35" s="430">
        <v>43.0</v>
      </c>
      <c r="H35" s="1125">
        <v>13.3</v>
      </c>
      <c r="I35" s="1126">
        <v>48219.0</v>
      </c>
      <c r="J35" s="1102"/>
      <c r="K35" s="1141">
        <v>25.0</v>
      </c>
      <c r="L35" s="1142" t="s">
        <v>2271</v>
      </c>
      <c r="M35" s="1130" t="s">
        <v>2271</v>
      </c>
      <c r="N35" s="1130" t="s">
        <v>2095</v>
      </c>
      <c r="O35" s="1130" t="s">
        <v>2271</v>
      </c>
      <c r="P35" s="1131"/>
      <c r="Q35" s="1173" t="s">
        <v>2271</v>
      </c>
      <c r="R35" s="1107"/>
      <c r="S35" s="1108"/>
      <c r="T35" s="1109"/>
      <c r="U35" s="1110"/>
      <c r="V35" s="1111"/>
      <c r="W35" s="1112"/>
      <c r="X35" s="1113" t="s">
        <v>12689</v>
      </c>
      <c r="Y35" s="1114"/>
      <c r="Z35" s="1115" t="s">
        <v>1755</v>
      </c>
      <c r="AA35" s="1116">
        <v>1.0</v>
      </c>
      <c r="AB35" s="1114">
        <v>26.0</v>
      </c>
      <c r="AC35" s="1114">
        <v>7.92</v>
      </c>
      <c r="AD35" s="1133" t="s">
        <v>653</v>
      </c>
      <c r="AE35" s="1114" t="s">
        <v>2271</v>
      </c>
      <c r="AF35" s="1118"/>
      <c r="AG35" s="1119" t="s">
        <v>5125</v>
      </c>
      <c r="AH35" s="1114" t="s">
        <v>2271</v>
      </c>
      <c r="AI35" s="9"/>
      <c r="AJ35" s="9"/>
      <c r="AK35" s="9"/>
      <c r="AL35" s="9"/>
      <c r="AM35" s="9"/>
      <c r="AN35" s="9"/>
      <c r="AO35" s="9" t="s">
        <v>12766</v>
      </c>
      <c r="AP35" s="9"/>
      <c r="AQ35" s="9"/>
      <c r="AR35" s="9"/>
      <c r="AS35" s="81" t="s">
        <v>12767</v>
      </c>
      <c r="AT35" s="81" t="s">
        <v>12768</v>
      </c>
      <c r="AU35" s="1120" t="s">
        <v>12769</v>
      </c>
      <c r="AV35" s="1121"/>
      <c r="AW35" s="1120">
        <v>26.0</v>
      </c>
      <c r="AX35" s="1122"/>
      <c r="AY35" s="81" t="s">
        <v>12770</v>
      </c>
      <c r="AZ35" s="9" t="s">
        <v>12602</v>
      </c>
      <c r="BA35" s="9"/>
      <c r="BB35" s="9" t="s">
        <v>12603</v>
      </c>
      <c r="BC35" s="9"/>
      <c r="BD35" s="9"/>
      <c r="BE35" s="81" t="s">
        <v>12770</v>
      </c>
      <c r="BF35" s="94" t="s">
        <v>12604</v>
      </c>
      <c r="BG35" s="81"/>
      <c r="BH35" s="81" t="s">
        <v>12770</v>
      </c>
      <c r="BI35" s="81" t="s">
        <v>12606</v>
      </c>
      <c r="BJ35" s="364">
        <v>3.96</v>
      </c>
      <c r="BK35" s="364"/>
      <c r="BQ35" s="9"/>
    </row>
    <row r="36" ht="15.75" customHeight="1">
      <c r="A36" s="1099">
        <v>1.02994258E8</v>
      </c>
      <c r="B36" s="418">
        <f t="shared" si="8"/>
        <v>9</v>
      </c>
      <c r="C36" s="418" t="str">
        <f t="shared" si="9"/>
        <v>0102994258</v>
      </c>
      <c r="D36" s="418" t="s">
        <v>12771</v>
      </c>
      <c r="E36" s="418" t="s">
        <v>1755</v>
      </c>
      <c r="F36" s="418" t="s">
        <v>33</v>
      </c>
      <c r="G36" s="419">
        <v>45.0</v>
      </c>
      <c r="H36" s="1100">
        <v>7.92</v>
      </c>
      <c r="I36" s="1101" t="s">
        <v>10663</v>
      </c>
      <c r="J36" s="1102"/>
      <c r="K36" s="1127">
        <v>26.0</v>
      </c>
      <c r="L36" s="1128" t="s">
        <v>2271</v>
      </c>
      <c r="M36" s="1130" t="s">
        <v>2271</v>
      </c>
      <c r="N36" s="1130" t="s">
        <v>1755</v>
      </c>
      <c r="O36" s="1130" t="s">
        <v>2271</v>
      </c>
      <c r="P36" s="1131"/>
      <c r="Q36" s="1173" t="s">
        <v>2271</v>
      </c>
      <c r="R36" s="1107"/>
      <c r="S36" s="1108"/>
      <c r="T36" s="1109"/>
      <c r="U36" s="1110"/>
      <c r="V36" s="1111"/>
      <c r="W36" s="1112"/>
      <c r="X36" s="1113" t="s">
        <v>12689</v>
      </c>
      <c r="Y36" s="1114"/>
      <c r="Z36" s="1115">
        <v>0.0</v>
      </c>
      <c r="AA36" s="1116">
        <v>1.0</v>
      </c>
      <c r="AB36" s="1114">
        <v>27.0</v>
      </c>
      <c r="AC36" s="1114">
        <v>7.92</v>
      </c>
      <c r="AD36" s="1133" t="s">
        <v>653</v>
      </c>
      <c r="AE36" s="1114" t="s">
        <v>2271</v>
      </c>
      <c r="AF36" s="1118" t="s">
        <v>8886</v>
      </c>
      <c r="AG36" s="1119" t="s">
        <v>5125</v>
      </c>
      <c r="AH36" s="1114" t="s">
        <v>2271</v>
      </c>
      <c r="AI36" s="9"/>
      <c r="AJ36" s="9"/>
      <c r="AK36" s="9"/>
      <c r="AL36" s="9"/>
      <c r="AM36" s="9"/>
      <c r="AN36" s="9"/>
      <c r="AO36" s="9" t="s">
        <v>8886</v>
      </c>
      <c r="AP36" s="9"/>
      <c r="AQ36" s="9"/>
      <c r="AR36" s="9"/>
      <c r="AS36" s="81" t="s">
        <v>12772</v>
      </c>
      <c r="AT36" s="81" t="s">
        <v>12773</v>
      </c>
      <c r="AU36" s="1120" t="s">
        <v>12774</v>
      </c>
      <c r="AV36" s="1121"/>
      <c r="AW36" s="1120">
        <v>27.0</v>
      </c>
      <c r="AX36" s="1122"/>
      <c r="AY36" s="81" t="s">
        <v>12770</v>
      </c>
      <c r="AZ36" s="9" t="s">
        <v>12602</v>
      </c>
      <c r="BA36" s="9"/>
      <c r="BB36" s="9" t="s">
        <v>12603</v>
      </c>
      <c r="BC36" s="9"/>
      <c r="BD36" s="9"/>
      <c r="BE36" s="81" t="s">
        <v>12770</v>
      </c>
      <c r="BF36" s="94" t="s">
        <v>12604</v>
      </c>
      <c r="BG36" s="81"/>
      <c r="BH36" s="81" t="s">
        <v>12770</v>
      </c>
      <c r="BI36" s="81" t="s">
        <v>12606</v>
      </c>
      <c r="BJ36" s="364">
        <v>3.96</v>
      </c>
      <c r="BK36" s="364"/>
      <c r="BQ36" s="9"/>
    </row>
    <row r="37" ht="15.75" hidden="1" customHeight="1">
      <c r="A37" s="1123">
        <v>1.03653184E8</v>
      </c>
      <c r="B37" s="418">
        <f t="shared" si="8"/>
        <v>9</v>
      </c>
      <c r="C37" s="418" t="str">
        <f t="shared" si="9"/>
        <v>0103653184</v>
      </c>
      <c r="D37" s="429" t="s">
        <v>12775</v>
      </c>
      <c r="E37" s="429" t="s">
        <v>1755</v>
      </c>
      <c r="F37" s="429" t="s">
        <v>33</v>
      </c>
      <c r="G37" s="430">
        <v>46.0</v>
      </c>
      <c r="H37" s="1125">
        <v>7.92</v>
      </c>
      <c r="I37" s="1186">
        <v>48854.0</v>
      </c>
      <c r="J37" s="1102"/>
      <c r="K37" s="1102"/>
      <c r="L37" s="1102"/>
      <c r="M37" s="1102"/>
      <c r="N37" s="1144" t="s">
        <v>5402</v>
      </c>
      <c r="O37" s="1165" t="s">
        <v>12689</v>
      </c>
      <c r="P37" s="1155">
        <v>0.0</v>
      </c>
      <c r="Q37" s="1146">
        <v>27.0</v>
      </c>
      <c r="R37" s="1146">
        <v>7.92</v>
      </c>
      <c r="S37" s="1147" t="s">
        <v>653</v>
      </c>
      <c r="T37" s="1148" t="s">
        <v>2271</v>
      </c>
      <c r="U37" s="1148" t="s">
        <v>8886</v>
      </c>
      <c r="V37" s="1112"/>
      <c r="W37" s="1112"/>
      <c r="X37" s="1113" t="s">
        <v>12776</v>
      </c>
      <c r="Y37" s="1114">
        <v>64.0</v>
      </c>
      <c r="Z37" s="1115" t="s">
        <v>2095</v>
      </c>
      <c r="AA37" s="1116">
        <v>1.0</v>
      </c>
      <c r="AB37" s="1114">
        <v>28.0</v>
      </c>
      <c r="AC37" s="1114">
        <v>7.92</v>
      </c>
      <c r="AD37" s="1133" t="s">
        <v>12777</v>
      </c>
      <c r="AE37" s="1114" t="s">
        <v>1422</v>
      </c>
      <c r="AF37" s="1118" t="s">
        <v>12778</v>
      </c>
      <c r="AG37" s="1119" t="s">
        <v>5125</v>
      </c>
      <c r="AH37" s="1114" t="s">
        <v>12779</v>
      </c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81">
        <v>1.01868107E8</v>
      </c>
      <c r="AT37" s="81" t="s">
        <v>12776</v>
      </c>
      <c r="AU37" s="1120" t="s">
        <v>2095</v>
      </c>
      <c r="AV37" s="1121"/>
      <c r="AW37" s="1120">
        <v>28.0</v>
      </c>
      <c r="AX37" s="1122"/>
      <c r="AY37" s="81"/>
      <c r="AZ37" s="9" t="s">
        <v>12602</v>
      </c>
      <c r="BA37" s="9"/>
      <c r="BB37" s="9" t="s">
        <v>12603</v>
      </c>
      <c r="BC37" s="9"/>
      <c r="BD37" s="9"/>
      <c r="BE37" s="81"/>
      <c r="BF37" s="94" t="s">
        <v>12604</v>
      </c>
      <c r="BG37" s="81"/>
      <c r="BH37" s="81"/>
      <c r="BI37" s="81" t="s">
        <v>12606</v>
      </c>
      <c r="BJ37" s="364">
        <v>3.96</v>
      </c>
      <c r="BK37" s="364"/>
      <c r="BQ37" s="9"/>
    </row>
    <row r="38" ht="15.75" customHeight="1">
      <c r="A38" s="1099"/>
      <c r="B38" s="418"/>
      <c r="C38" s="418">
        <v>1.01471571E8</v>
      </c>
      <c r="D38" s="418" t="s">
        <v>12780</v>
      </c>
      <c r="E38" s="418" t="s">
        <v>1755</v>
      </c>
      <c r="F38" s="418" t="s">
        <v>5125</v>
      </c>
      <c r="G38" s="1138">
        <v>46.0</v>
      </c>
      <c r="H38" s="1100" t="s">
        <v>5531</v>
      </c>
      <c r="I38" s="1150">
        <v>46365.0</v>
      </c>
      <c r="J38" s="1102"/>
      <c r="K38" s="1141">
        <v>27.0</v>
      </c>
      <c r="L38" s="1142" t="s">
        <v>2271</v>
      </c>
      <c r="M38" s="1130" t="s">
        <v>2271</v>
      </c>
      <c r="N38" s="1130" t="s">
        <v>1755</v>
      </c>
      <c r="O38" s="1130" t="s">
        <v>2271</v>
      </c>
      <c r="P38" s="1131"/>
      <c r="Q38" s="1173" t="s">
        <v>2271</v>
      </c>
      <c r="R38" s="1107"/>
      <c r="S38" s="1108"/>
      <c r="T38" s="1109"/>
      <c r="U38" s="1110"/>
      <c r="V38" s="1111"/>
      <c r="W38" s="1112"/>
      <c r="X38" s="1113"/>
      <c r="Y38" s="1114"/>
      <c r="Z38" s="1115"/>
      <c r="AA38" s="1116"/>
      <c r="AB38" s="1114"/>
      <c r="AC38" s="1114"/>
      <c r="AD38" s="1133"/>
      <c r="AE38" s="1114"/>
      <c r="AF38" s="1118"/>
      <c r="AG38" s="1119"/>
      <c r="AH38" s="1114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81"/>
      <c r="AT38" s="81"/>
      <c r="AU38" s="1120"/>
      <c r="AV38" s="81"/>
      <c r="AW38" s="1120"/>
      <c r="AX38" s="1122"/>
      <c r="AY38" s="81"/>
      <c r="AZ38" s="9"/>
      <c r="BA38" s="9"/>
      <c r="BB38" s="9"/>
      <c r="BC38" s="9"/>
      <c r="BD38" s="9"/>
      <c r="BE38" s="81"/>
      <c r="BF38" s="94"/>
      <c r="BG38" s="81"/>
      <c r="BH38" s="81"/>
      <c r="BI38" s="81"/>
      <c r="BJ38" s="364"/>
      <c r="BK38" s="81"/>
      <c r="BQ38" s="9"/>
    </row>
    <row r="39" ht="15.75" customHeight="1">
      <c r="A39" s="1099">
        <v>1.01407427E8</v>
      </c>
      <c r="B39" s="418">
        <f t="shared" ref="B39:B40" si="10">LEN(A39)</f>
        <v>9</v>
      </c>
      <c r="C39" s="418" t="str">
        <f t="shared" ref="C39:C40" si="11">CONCATENATE(0,A39)</f>
        <v>0101407427</v>
      </c>
      <c r="D39" s="418" t="s">
        <v>12781</v>
      </c>
      <c r="E39" s="418" t="s">
        <v>1755</v>
      </c>
      <c r="F39" s="418" t="s">
        <v>33</v>
      </c>
      <c r="G39" s="419">
        <v>48.0</v>
      </c>
      <c r="H39" s="1100">
        <v>7.92</v>
      </c>
      <c r="I39" s="1101" t="s">
        <v>10663</v>
      </c>
      <c r="J39" s="1102"/>
      <c r="K39" s="1156">
        <v>28.0</v>
      </c>
      <c r="L39" s="1157" t="s">
        <v>12782</v>
      </c>
      <c r="M39" s="1158" t="s">
        <v>12776</v>
      </c>
      <c r="N39" s="1158" t="s">
        <v>2095</v>
      </c>
      <c r="O39" s="1158" t="s">
        <v>12783</v>
      </c>
      <c r="P39" s="1131"/>
      <c r="Q39" s="1173" t="s">
        <v>2600</v>
      </c>
      <c r="R39" s="1107"/>
      <c r="S39" s="1108"/>
      <c r="T39" s="1109"/>
      <c r="U39" s="1110"/>
      <c r="V39" s="1111"/>
      <c r="W39" s="1112"/>
      <c r="X39" s="1113" t="s">
        <v>12784</v>
      </c>
      <c r="Y39" s="1114">
        <v>58.0</v>
      </c>
      <c r="Z39" s="1115" t="s">
        <v>2095</v>
      </c>
      <c r="AA39" s="1116">
        <v>1.0</v>
      </c>
      <c r="AB39" s="1114">
        <v>29.0</v>
      </c>
      <c r="AC39" s="1114">
        <v>7.92</v>
      </c>
      <c r="AD39" s="1133" t="s">
        <v>12635</v>
      </c>
      <c r="AE39" s="1114" t="s">
        <v>1422</v>
      </c>
      <c r="AF39" s="1118" t="s">
        <v>12785</v>
      </c>
      <c r="AG39" s="1119" t="s">
        <v>5125</v>
      </c>
      <c r="AH39" s="1114" t="s">
        <v>2271</v>
      </c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81" t="s">
        <v>12786</v>
      </c>
      <c r="AT39" s="81" t="s">
        <v>12787</v>
      </c>
      <c r="AU39" s="1120" t="s">
        <v>2095</v>
      </c>
      <c r="AV39" s="81" t="s">
        <v>12788</v>
      </c>
      <c r="AW39" s="1120">
        <v>29.0</v>
      </c>
      <c r="AX39" s="1122"/>
      <c r="AY39" s="81" t="s">
        <v>12788</v>
      </c>
      <c r="AZ39" s="9" t="s">
        <v>12602</v>
      </c>
      <c r="BA39" s="81" t="s">
        <v>12788</v>
      </c>
      <c r="BB39" s="9" t="s">
        <v>12603</v>
      </c>
      <c r="BC39" s="81" t="s">
        <v>12788</v>
      </c>
      <c r="BD39" s="81" t="s">
        <v>12788</v>
      </c>
      <c r="BE39" s="81" t="s">
        <v>12788</v>
      </c>
      <c r="BF39" s="94" t="s">
        <v>12604</v>
      </c>
      <c r="BG39" s="81" t="s">
        <v>12788</v>
      </c>
      <c r="BH39" s="81" t="s">
        <v>12788</v>
      </c>
      <c r="BI39" s="81" t="s">
        <v>12606</v>
      </c>
      <c r="BJ39" s="364">
        <v>3.96</v>
      </c>
      <c r="BK39" s="81" t="s">
        <v>12788</v>
      </c>
      <c r="BQ39" s="9"/>
    </row>
    <row r="40" ht="15.75" customHeight="1">
      <c r="A40" s="1123">
        <v>1.03956405E8</v>
      </c>
      <c r="B40" s="418">
        <f t="shared" si="10"/>
        <v>9</v>
      </c>
      <c r="C40" s="418" t="str">
        <f t="shared" si="11"/>
        <v>0103956405</v>
      </c>
      <c r="D40" s="429" t="s">
        <v>12789</v>
      </c>
      <c r="E40" s="429" t="s">
        <v>1755</v>
      </c>
      <c r="F40" s="429" t="s">
        <v>33</v>
      </c>
      <c r="G40" s="430">
        <v>49.0</v>
      </c>
      <c r="H40" s="1125">
        <v>7.92</v>
      </c>
      <c r="I40" s="1153" t="s">
        <v>10663</v>
      </c>
      <c r="J40" s="1102"/>
      <c r="K40" s="1156">
        <v>29.0</v>
      </c>
      <c r="L40" s="1157" t="s">
        <v>2271</v>
      </c>
      <c r="M40" s="1158" t="s">
        <v>2271</v>
      </c>
      <c r="N40" s="1158" t="s">
        <v>2095</v>
      </c>
      <c r="O40" s="1158" t="s">
        <v>2271</v>
      </c>
      <c r="P40" s="1187"/>
      <c r="Q40" s="1173" t="s">
        <v>12790</v>
      </c>
      <c r="R40" s="1107"/>
      <c r="S40" s="1108"/>
      <c r="T40" s="1109"/>
      <c r="U40" s="1110"/>
      <c r="V40" s="1111"/>
      <c r="W40" s="1112"/>
      <c r="X40" s="1113" t="s">
        <v>2271</v>
      </c>
      <c r="Y40" s="1114"/>
      <c r="Z40" s="1115" t="s">
        <v>2095</v>
      </c>
      <c r="AA40" s="1116">
        <v>1.0</v>
      </c>
      <c r="AB40" s="1114">
        <v>30.0</v>
      </c>
      <c r="AC40" s="1114">
        <v>7.92</v>
      </c>
      <c r="AD40" s="1133" t="s">
        <v>653</v>
      </c>
      <c r="AE40" s="1114" t="s">
        <v>1422</v>
      </c>
      <c r="AF40" s="1118"/>
      <c r="AG40" s="1119" t="s">
        <v>5125</v>
      </c>
      <c r="AH40" s="1114" t="s">
        <v>2271</v>
      </c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81" t="s">
        <v>12791</v>
      </c>
      <c r="AT40" s="81" t="s">
        <v>12792</v>
      </c>
      <c r="AU40" s="1120" t="s">
        <v>2095</v>
      </c>
      <c r="AV40" s="1121"/>
      <c r="AW40" s="1120">
        <v>30.0</v>
      </c>
      <c r="AX40" s="1122"/>
      <c r="AY40" s="81"/>
      <c r="AZ40" s="9" t="s">
        <v>12602</v>
      </c>
      <c r="BA40" s="9"/>
      <c r="BB40" s="9" t="s">
        <v>12603</v>
      </c>
      <c r="BC40" s="9"/>
      <c r="BD40" s="9"/>
      <c r="BE40" s="81" t="s">
        <v>12793</v>
      </c>
      <c r="BF40" s="94" t="s">
        <v>12604</v>
      </c>
      <c r="BG40" s="81" t="s">
        <v>12793</v>
      </c>
      <c r="BH40" s="81" t="s">
        <v>12794</v>
      </c>
      <c r="BI40" s="81" t="s">
        <v>12606</v>
      </c>
      <c r="BJ40" s="364">
        <v>3.96</v>
      </c>
      <c r="BK40" s="364"/>
      <c r="BQ40" s="9"/>
    </row>
    <row r="41" ht="15.75" customHeight="1">
      <c r="A41" s="1099"/>
      <c r="B41" s="418"/>
      <c r="C41" s="434" t="s">
        <v>12795</v>
      </c>
      <c r="D41" s="434" t="s">
        <v>12795</v>
      </c>
      <c r="E41" s="418" t="s">
        <v>8257</v>
      </c>
      <c r="F41" s="418" t="s">
        <v>7342</v>
      </c>
      <c r="G41" s="419">
        <v>50.0</v>
      </c>
      <c r="H41" s="1100">
        <v>7.92</v>
      </c>
      <c r="I41" s="434" t="s">
        <v>12795</v>
      </c>
      <c r="J41" s="1102"/>
      <c r="K41" s="1141">
        <v>30.0</v>
      </c>
      <c r="L41" s="1142" t="s">
        <v>2271</v>
      </c>
      <c r="M41" s="1130" t="s">
        <v>2271</v>
      </c>
      <c r="N41" s="1130" t="s">
        <v>2095</v>
      </c>
      <c r="O41" s="1130" t="s">
        <v>2271</v>
      </c>
      <c r="P41" s="1131"/>
      <c r="Q41" s="1143" t="s">
        <v>2271</v>
      </c>
      <c r="R41" s="1107"/>
      <c r="S41" s="1108"/>
      <c r="T41" s="1109"/>
      <c r="U41" s="1110"/>
      <c r="V41" s="1111"/>
      <c r="W41" s="1112"/>
      <c r="X41" s="1113"/>
      <c r="Y41" s="1114"/>
      <c r="Z41" s="1115"/>
      <c r="AA41" s="1116"/>
      <c r="AB41" s="1114"/>
      <c r="AC41" s="1114"/>
      <c r="AD41" s="1133"/>
      <c r="AE41" s="1114"/>
      <c r="AF41" s="1118"/>
      <c r="AG41" s="1119"/>
      <c r="AH41" s="1114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81"/>
      <c r="AT41" s="81"/>
      <c r="AU41" s="1120"/>
      <c r="AV41" s="1121"/>
      <c r="AW41" s="1120"/>
      <c r="AX41" s="1122"/>
      <c r="AY41" s="81"/>
      <c r="AZ41" s="9"/>
      <c r="BA41" s="9"/>
      <c r="BB41" s="9"/>
      <c r="BC41" s="9"/>
      <c r="BD41" s="9"/>
      <c r="BE41" s="81"/>
      <c r="BF41" s="94"/>
      <c r="BG41" s="81"/>
      <c r="BH41" s="81"/>
      <c r="BI41" s="81"/>
      <c r="BJ41" s="364"/>
      <c r="BK41" s="364"/>
      <c r="BQ41" s="9"/>
    </row>
    <row r="42" ht="15.75" customHeight="1">
      <c r="A42" s="1099"/>
      <c r="B42" s="418"/>
      <c r="C42" s="1137" t="s">
        <v>12796</v>
      </c>
      <c r="D42" s="1137" t="s">
        <v>12797</v>
      </c>
      <c r="E42" s="418" t="s">
        <v>8257</v>
      </c>
      <c r="F42" s="418" t="s">
        <v>688</v>
      </c>
      <c r="G42" s="419">
        <v>51.0</v>
      </c>
      <c r="H42" s="1100">
        <v>7.92</v>
      </c>
      <c r="I42" s="1137" t="s">
        <v>12796</v>
      </c>
      <c r="J42" s="1102"/>
      <c r="K42" s="1141">
        <v>31.0</v>
      </c>
      <c r="L42" s="1142" t="s">
        <v>2271</v>
      </c>
      <c r="M42" s="1130" t="s">
        <v>2271</v>
      </c>
      <c r="N42" s="1130" t="s">
        <v>1920</v>
      </c>
      <c r="O42" s="1130" t="s">
        <v>2271</v>
      </c>
      <c r="P42" s="1131"/>
      <c r="Q42" s="1143" t="s">
        <v>2271</v>
      </c>
      <c r="R42" s="1107"/>
      <c r="S42" s="1108"/>
      <c r="T42" s="1109"/>
      <c r="U42" s="1110"/>
      <c r="V42" s="1111"/>
      <c r="W42" s="1112"/>
      <c r="X42" s="1113"/>
      <c r="Y42" s="1114"/>
      <c r="Z42" s="1115"/>
      <c r="AA42" s="1116"/>
      <c r="AB42" s="1114"/>
      <c r="AC42" s="1114"/>
      <c r="AD42" s="1133"/>
      <c r="AE42" s="1114"/>
      <c r="AF42" s="1118"/>
      <c r="AG42" s="1119"/>
      <c r="AH42" s="1114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81"/>
      <c r="AT42" s="81"/>
      <c r="AU42" s="1120"/>
      <c r="AV42" s="1121"/>
      <c r="AW42" s="1120"/>
      <c r="AX42" s="1122"/>
      <c r="AY42" s="81"/>
      <c r="AZ42" s="9"/>
      <c r="BA42" s="9"/>
      <c r="BB42" s="9"/>
      <c r="BC42" s="9"/>
      <c r="BD42" s="9"/>
      <c r="BE42" s="81"/>
      <c r="BF42" s="94"/>
      <c r="BG42" s="81"/>
      <c r="BH42" s="81"/>
      <c r="BI42" s="81"/>
      <c r="BJ42" s="364"/>
      <c r="BK42" s="364"/>
      <c r="BQ42" s="9"/>
    </row>
    <row r="43" ht="15.75" customHeight="1">
      <c r="A43" s="1099">
        <v>1.06915929E8</v>
      </c>
      <c r="B43" s="418">
        <f t="shared" ref="B43:B49" si="12">LEN(A43)</f>
        <v>9</v>
      </c>
      <c r="C43" s="418" t="str">
        <f t="shared" ref="C43:C49" si="13">CONCATENATE(0,A43)</f>
        <v>0106915929</v>
      </c>
      <c r="D43" s="418" t="s">
        <v>12798</v>
      </c>
      <c r="E43" s="418" t="s">
        <v>1755</v>
      </c>
      <c r="F43" s="418" t="s">
        <v>33</v>
      </c>
      <c r="G43" s="419">
        <v>52.0</v>
      </c>
      <c r="H43" s="1100">
        <v>7.92</v>
      </c>
      <c r="I43" s="1101" t="s">
        <v>10663</v>
      </c>
      <c r="J43" s="1102"/>
      <c r="K43" s="1141">
        <v>32.0</v>
      </c>
      <c r="L43" s="1142" t="s">
        <v>2271</v>
      </c>
      <c r="M43" s="1130" t="s">
        <v>2271</v>
      </c>
      <c r="N43" s="1130" t="s">
        <v>2095</v>
      </c>
      <c r="O43" s="1130" t="s">
        <v>2271</v>
      </c>
      <c r="P43" s="1131"/>
      <c r="Q43" s="1173" t="s">
        <v>2271</v>
      </c>
      <c r="R43" s="1107"/>
      <c r="S43" s="1108"/>
      <c r="T43" s="1109"/>
      <c r="U43" s="1110"/>
      <c r="V43" s="1111"/>
      <c r="W43" s="1112"/>
      <c r="X43" s="1113" t="s">
        <v>12799</v>
      </c>
      <c r="Y43" s="1114">
        <v>68.0</v>
      </c>
      <c r="Z43" s="1115" t="s">
        <v>1920</v>
      </c>
      <c r="AA43" s="1116">
        <v>1.0</v>
      </c>
      <c r="AB43" s="1114">
        <v>31.0</v>
      </c>
      <c r="AC43" s="1114">
        <v>7.92</v>
      </c>
      <c r="AD43" s="1133" t="s">
        <v>653</v>
      </c>
      <c r="AE43" s="1114" t="s">
        <v>1422</v>
      </c>
      <c r="AF43" s="1118"/>
      <c r="AG43" s="1119" t="s">
        <v>5125</v>
      </c>
      <c r="AH43" s="1114" t="s">
        <v>2271</v>
      </c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81">
        <v>1.0206717E8</v>
      </c>
      <c r="AT43" s="81" t="s">
        <v>12799</v>
      </c>
      <c r="AU43" s="1120" t="s">
        <v>1920</v>
      </c>
      <c r="AV43" s="1121"/>
      <c r="AW43" s="1120">
        <v>31.0</v>
      </c>
      <c r="AX43" s="1122"/>
      <c r="AY43" s="81"/>
      <c r="AZ43" s="9" t="s">
        <v>12602</v>
      </c>
      <c r="BA43" s="9"/>
      <c r="BB43" s="9" t="s">
        <v>12603</v>
      </c>
      <c r="BC43" s="9"/>
      <c r="BD43" s="9"/>
      <c r="BE43" s="81"/>
      <c r="BF43" s="94" t="s">
        <v>12604</v>
      </c>
      <c r="BG43" s="81" t="s">
        <v>12800</v>
      </c>
      <c r="BH43" s="81"/>
      <c r="BI43" s="81" t="s">
        <v>12606</v>
      </c>
      <c r="BJ43" s="364">
        <v>3.96</v>
      </c>
      <c r="BK43" s="364"/>
      <c r="BQ43" s="9"/>
    </row>
    <row r="44" ht="15.75" customHeight="1">
      <c r="A44" s="1123">
        <v>1.06485089E8</v>
      </c>
      <c r="B44" s="418">
        <f t="shared" si="12"/>
        <v>9</v>
      </c>
      <c r="C44" s="418" t="str">
        <f t="shared" si="13"/>
        <v>0106485089</v>
      </c>
      <c r="D44" s="429" t="s">
        <v>12801</v>
      </c>
      <c r="E44" s="429" t="s">
        <v>1755</v>
      </c>
      <c r="F44" s="429" t="s">
        <v>33</v>
      </c>
      <c r="G44" s="430">
        <v>55.0</v>
      </c>
      <c r="H44" s="1125">
        <v>7.92</v>
      </c>
      <c r="I44" s="1126">
        <v>45689.0</v>
      </c>
      <c r="J44" s="1102"/>
      <c r="K44" s="1141">
        <v>33.0</v>
      </c>
      <c r="L44" s="1142" t="s">
        <v>2271</v>
      </c>
      <c r="M44" s="1130" t="s">
        <v>2271</v>
      </c>
      <c r="N44" s="1130" t="s">
        <v>1920</v>
      </c>
      <c r="O44" s="1130" t="s">
        <v>2271</v>
      </c>
      <c r="P44" s="1131"/>
      <c r="Q44" s="1173" t="s">
        <v>2271</v>
      </c>
      <c r="R44" s="1107"/>
      <c r="S44" s="1108"/>
      <c r="T44" s="1109"/>
      <c r="U44" s="1110"/>
      <c r="V44" s="1111"/>
      <c r="W44" s="1112"/>
      <c r="X44" s="1113" t="s">
        <v>12802</v>
      </c>
      <c r="Y44" s="1114">
        <v>75.0</v>
      </c>
      <c r="Z44" s="1115" t="s">
        <v>2095</v>
      </c>
      <c r="AA44" s="1116">
        <v>1.0</v>
      </c>
      <c r="AB44" s="1114">
        <v>32.0</v>
      </c>
      <c r="AC44" s="1114">
        <v>7.92</v>
      </c>
      <c r="AD44" s="1133" t="s">
        <v>653</v>
      </c>
      <c r="AE44" s="1114" t="s">
        <v>1422</v>
      </c>
      <c r="AF44" s="1118" t="s">
        <v>12803</v>
      </c>
      <c r="AG44" s="1119" t="s">
        <v>5125</v>
      </c>
      <c r="AH44" s="1114" t="s">
        <v>2271</v>
      </c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81">
        <v>1.01301554E8</v>
      </c>
      <c r="AT44" s="81" t="s">
        <v>12802</v>
      </c>
      <c r="AU44" s="1120" t="s">
        <v>2095</v>
      </c>
      <c r="AV44" s="1121"/>
      <c r="AW44" s="1120">
        <v>32.0</v>
      </c>
      <c r="AX44" s="1122"/>
      <c r="AY44" s="81"/>
      <c r="AZ44" s="9" t="s">
        <v>12602</v>
      </c>
      <c r="BA44" s="9"/>
      <c r="BB44" s="9" t="s">
        <v>12603</v>
      </c>
      <c r="BC44" s="9"/>
      <c r="BD44" s="9"/>
      <c r="BE44" s="81"/>
      <c r="BF44" s="94" t="s">
        <v>12604</v>
      </c>
      <c r="BG44" s="81" t="s">
        <v>12800</v>
      </c>
      <c r="BH44" s="81"/>
      <c r="BI44" s="81" t="s">
        <v>12606</v>
      </c>
      <c r="BJ44" s="364">
        <v>3.96</v>
      </c>
      <c r="BK44" s="364"/>
      <c r="BQ44" s="9"/>
    </row>
    <row r="45" ht="15.75" customHeight="1">
      <c r="A45" s="1099">
        <v>1.01762524E8</v>
      </c>
      <c r="B45" s="418">
        <f t="shared" si="12"/>
        <v>9</v>
      </c>
      <c r="C45" s="418" t="str">
        <f t="shared" si="13"/>
        <v>0101762524</v>
      </c>
      <c r="D45" s="418" t="s">
        <v>12804</v>
      </c>
      <c r="E45" s="418" t="s">
        <v>1755</v>
      </c>
      <c r="F45" s="418" t="s">
        <v>33</v>
      </c>
      <c r="G45" s="419">
        <v>56.0</v>
      </c>
      <c r="H45" s="1100">
        <v>7.92</v>
      </c>
      <c r="I45" s="1150">
        <v>47850.0</v>
      </c>
      <c r="J45" s="1102"/>
      <c r="K45" s="1141">
        <v>34.0</v>
      </c>
      <c r="L45" s="1142" t="s">
        <v>2271</v>
      </c>
      <c r="M45" s="1130" t="s">
        <v>2271</v>
      </c>
      <c r="N45" s="1130" t="s">
        <v>2095</v>
      </c>
      <c r="O45" s="1130" t="s">
        <v>2271</v>
      </c>
      <c r="P45" s="1131"/>
      <c r="Q45" s="1173" t="s">
        <v>2271</v>
      </c>
      <c r="R45" s="1107"/>
      <c r="S45" s="1108"/>
      <c r="T45" s="1109"/>
      <c r="U45" s="1110"/>
      <c r="V45" s="1111"/>
      <c r="W45" s="1112"/>
      <c r="X45" s="1113" t="s">
        <v>4480</v>
      </c>
      <c r="Y45" s="1114">
        <v>36.0</v>
      </c>
      <c r="Z45" s="1115" t="s">
        <v>1920</v>
      </c>
      <c r="AA45" s="1116">
        <v>1.0</v>
      </c>
      <c r="AB45" s="1114">
        <v>33.0</v>
      </c>
      <c r="AC45" s="1114">
        <v>7.92</v>
      </c>
      <c r="AD45" s="1133" t="s">
        <v>653</v>
      </c>
      <c r="AE45" s="1114" t="s">
        <v>1422</v>
      </c>
      <c r="AF45" s="1118"/>
      <c r="AG45" s="1119" t="s">
        <v>5125</v>
      </c>
      <c r="AH45" s="1114" t="s">
        <v>2271</v>
      </c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81">
        <v>1.04283429E8</v>
      </c>
      <c r="AT45" s="81" t="s">
        <v>4480</v>
      </c>
      <c r="AU45" s="1120" t="s">
        <v>1920</v>
      </c>
      <c r="AV45" s="1121"/>
      <c r="AW45" s="1120">
        <v>33.0</v>
      </c>
      <c r="AX45" s="1122"/>
      <c r="AY45" s="81"/>
      <c r="AZ45" s="9" t="s">
        <v>12602</v>
      </c>
      <c r="BA45" s="9"/>
      <c r="BB45" s="9" t="s">
        <v>12603</v>
      </c>
      <c r="BC45" s="9"/>
      <c r="BD45" s="9"/>
      <c r="BE45" s="81"/>
      <c r="BF45" s="94" t="s">
        <v>12604</v>
      </c>
      <c r="BG45" s="81" t="s">
        <v>12805</v>
      </c>
      <c r="BH45" s="81"/>
      <c r="BI45" s="81" t="s">
        <v>12606</v>
      </c>
      <c r="BJ45" s="364">
        <v>3.96</v>
      </c>
      <c r="BK45" s="364"/>
      <c r="BQ45" s="9"/>
    </row>
    <row r="46" ht="15.75" customHeight="1">
      <c r="A46" s="1123">
        <v>1.01657294E8</v>
      </c>
      <c r="B46" s="418">
        <f t="shared" si="12"/>
        <v>9</v>
      </c>
      <c r="C46" s="418" t="str">
        <f t="shared" si="13"/>
        <v>0101657294</v>
      </c>
      <c r="D46" s="429" t="s">
        <v>12806</v>
      </c>
      <c r="E46" s="429" t="s">
        <v>1843</v>
      </c>
      <c r="F46" s="429" t="s">
        <v>33</v>
      </c>
      <c r="G46" s="430">
        <v>58.0</v>
      </c>
      <c r="H46" s="1125">
        <v>4.75</v>
      </c>
      <c r="I46" s="1126">
        <v>48249.0</v>
      </c>
      <c r="J46" s="1102"/>
      <c r="K46" s="1141">
        <v>35.0</v>
      </c>
      <c r="L46" s="1142" t="s">
        <v>2271</v>
      </c>
      <c r="M46" s="1130" t="s">
        <v>2271</v>
      </c>
      <c r="N46" s="1130" t="s">
        <v>2095</v>
      </c>
      <c r="O46" s="1130" t="s">
        <v>2271</v>
      </c>
      <c r="P46" s="1131"/>
      <c r="Q46" s="1173" t="s">
        <v>2271</v>
      </c>
      <c r="R46" s="1107"/>
      <c r="S46" s="1108"/>
      <c r="T46" s="1109"/>
      <c r="U46" s="1110"/>
      <c r="V46" s="1111"/>
      <c r="W46" s="1112"/>
      <c r="X46" s="1113" t="s">
        <v>12807</v>
      </c>
      <c r="Y46" s="1114">
        <v>38.0</v>
      </c>
      <c r="Z46" s="1115" t="s">
        <v>2095</v>
      </c>
      <c r="AA46" s="1116">
        <v>1.0</v>
      </c>
      <c r="AB46" s="1114">
        <v>34.0</v>
      </c>
      <c r="AC46" s="1114">
        <v>7.92</v>
      </c>
      <c r="AD46" s="1133" t="s">
        <v>653</v>
      </c>
      <c r="AE46" s="1114" t="s">
        <v>1422</v>
      </c>
      <c r="AF46" s="1118"/>
      <c r="AG46" s="1119" t="s">
        <v>5125</v>
      </c>
      <c r="AH46" s="1114" t="s">
        <v>2271</v>
      </c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81">
        <v>1.05146062E8</v>
      </c>
      <c r="AT46" s="81" t="s">
        <v>12807</v>
      </c>
      <c r="AU46" s="1120" t="s">
        <v>2095</v>
      </c>
      <c r="AV46" s="1121"/>
      <c r="AW46" s="1120">
        <v>34.0</v>
      </c>
      <c r="AX46" s="1122"/>
      <c r="AY46" s="81"/>
      <c r="AZ46" s="9" t="s">
        <v>12602</v>
      </c>
      <c r="BA46" s="9"/>
      <c r="BB46" s="9" t="s">
        <v>12603</v>
      </c>
      <c r="BC46" s="9"/>
      <c r="BD46" s="9"/>
      <c r="BE46" s="81"/>
      <c r="BF46" s="94" t="s">
        <v>12604</v>
      </c>
      <c r="BG46" s="81" t="s">
        <v>12805</v>
      </c>
      <c r="BH46" s="81"/>
      <c r="BI46" s="81" t="s">
        <v>12606</v>
      </c>
      <c r="BJ46" s="364">
        <v>3.96</v>
      </c>
      <c r="BK46" s="364"/>
      <c r="BQ46" s="9"/>
    </row>
    <row r="47" ht="15.75" customHeight="1">
      <c r="A47" s="1099">
        <v>1.03794343E8</v>
      </c>
      <c r="B47" s="418">
        <f t="shared" si="12"/>
        <v>9</v>
      </c>
      <c r="C47" s="418" t="str">
        <f t="shared" si="13"/>
        <v>0103794343</v>
      </c>
      <c r="D47" s="418" t="s">
        <v>12808</v>
      </c>
      <c r="E47" s="418" t="s">
        <v>1843</v>
      </c>
      <c r="F47" s="418" t="s">
        <v>33</v>
      </c>
      <c r="G47" s="419">
        <v>60.0</v>
      </c>
      <c r="H47" s="1100">
        <v>7.92</v>
      </c>
      <c r="I47" s="1150">
        <v>47615.0</v>
      </c>
      <c r="J47" s="1102"/>
      <c r="K47" s="1141">
        <v>36.0</v>
      </c>
      <c r="L47" s="1142" t="s">
        <v>2271</v>
      </c>
      <c r="M47" s="1130" t="s">
        <v>2271</v>
      </c>
      <c r="N47" s="1130" t="s">
        <v>2095</v>
      </c>
      <c r="O47" s="1130" t="s">
        <v>2271</v>
      </c>
      <c r="P47" s="1131"/>
      <c r="Q47" s="1173" t="s">
        <v>2271</v>
      </c>
      <c r="R47" s="1107"/>
      <c r="S47" s="1108"/>
      <c r="T47" s="1109"/>
      <c r="U47" s="1110"/>
      <c r="V47" s="1111"/>
      <c r="W47" s="1112"/>
      <c r="X47" s="1113" t="s">
        <v>12809</v>
      </c>
      <c r="Y47" s="1114">
        <v>43.0</v>
      </c>
      <c r="Z47" s="1115" t="s">
        <v>2095</v>
      </c>
      <c r="AA47" s="1116">
        <v>1.0</v>
      </c>
      <c r="AB47" s="1114">
        <v>35.0</v>
      </c>
      <c r="AC47" s="1114">
        <v>7.92</v>
      </c>
      <c r="AD47" s="1133" t="s">
        <v>653</v>
      </c>
      <c r="AE47" s="1114" t="s">
        <v>1422</v>
      </c>
      <c r="AF47" s="1118" t="s">
        <v>12810</v>
      </c>
      <c r="AG47" s="1119" t="s">
        <v>5125</v>
      </c>
      <c r="AH47" s="1114" t="s">
        <v>2271</v>
      </c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81" t="s">
        <v>12811</v>
      </c>
      <c r="AT47" s="81" t="s">
        <v>12809</v>
      </c>
      <c r="AU47" s="1120" t="s">
        <v>2095</v>
      </c>
      <c r="AV47" s="1121"/>
      <c r="AW47" s="1120">
        <v>35.0</v>
      </c>
      <c r="AX47" s="1122"/>
      <c r="AY47" s="81" t="s">
        <v>12812</v>
      </c>
      <c r="AZ47" s="9" t="s">
        <v>12602</v>
      </c>
      <c r="BA47" s="9"/>
      <c r="BB47" s="9" t="s">
        <v>12603</v>
      </c>
      <c r="BC47" s="9"/>
      <c r="BD47" s="9"/>
      <c r="BE47" s="81"/>
      <c r="BF47" s="94" t="s">
        <v>12604</v>
      </c>
      <c r="BG47" s="81"/>
      <c r="BH47" s="81"/>
      <c r="BI47" s="81" t="s">
        <v>12606</v>
      </c>
      <c r="BJ47" s="364">
        <v>3.96</v>
      </c>
      <c r="BK47" s="364"/>
      <c r="BQ47" s="9"/>
    </row>
    <row r="48" ht="15.75" customHeight="1">
      <c r="A48" s="1123">
        <v>1.01065365E8</v>
      </c>
      <c r="B48" s="418">
        <f t="shared" si="12"/>
        <v>9</v>
      </c>
      <c r="C48" s="418" t="str">
        <f t="shared" si="13"/>
        <v>0101065365</v>
      </c>
      <c r="D48" s="429" t="s">
        <v>12813</v>
      </c>
      <c r="E48" s="429" t="s">
        <v>1843</v>
      </c>
      <c r="F48" s="429" t="s">
        <v>33</v>
      </c>
      <c r="G48" s="430">
        <v>61.0</v>
      </c>
      <c r="H48" s="1125">
        <v>7.92</v>
      </c>
      <c r="I48" s="1153" t="s">
        <v>10663</v>
      </c>
      <c r="J48" s="1102"/>
      <c r="K48" s="1183">
        <v>37.0</v>
      </c>
      <c r="L48" s="1184" t="s">
        <v>12814</v>
      </c>
      <c r="M48" s="1185" t="s">
        <v>12815</v>
      </c>
      <c r="N48" s="1185" t="s">
        <v>2095</v>
      </c>
      <c r="O48" s="1185" t="s">
        <v>653</v>
      </c>
      <c r="P48" s="1159" t="s">
        <v>12816</v>
      </c>
      <c r="Q48" s="1188" t="s">
        <v>12817</v>
      </c>
      <c r="R48" s="1189"/>
      <c r="S48" s="1162">
        <v>14299.0</v>
      </c>
      <c r="T48" s="1163">
        <v>86.0</v>
      </c>
      <c r="U48" s="1110"/>
      <c r="V48" s="1111"/>
      <c r="W48" s="1112"/>
      <c r="X48" s="1113" t="s">
        <v>12818</v>
      </c>
      <c r="Y48" s="1114">
        <v>50.0</v>
      </c>
      <c r="Z48" s="1115" t="s">
        <v>2095</v>
      </c>
      <c r="AA48" s="1116">
        <v>1.0</v>
      </c>
      <c r="AB48" s="1114">
        <v>36.0</v>
      </c>
      <c r="AC48" s="1114">
        <v>7.92</v>
      </c>
      <c r="AD48" s="1133" t="s">
        <v>653</v>
      </c>
      <c r="AE48" s="1114" t="s">
        <v>1422</v>
      </c>
      <c r="AF48" s="1118"/>
      <c r="AG48" s="1119" t="s">
        <v>5125</v>
      </c>
      <c r="AH48" s="1114" t="s">
        <v>2271</v>
      </c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81">
        <v>1.02545035E8</v>
      </c>
      <c r="AT48" s="81" t="s">
        <v>12818</v>
      </c>
      <c r="AU48" s="1120" t="s">
        <v>2095</v>
      </c>
      <c r="AV48" s="1121"/>
      <c r="AW48" s="1120">
        <v>36.0</v>
      </c>
      <c r="AX48" s="1122"/>
      <c r="AY48" s="81"/>
      <c r="AZ48" s="9" t="s">
        <v>12602</v>
      </c>
      <c r="BA48" s="9"/>
      <c r="BB48" s="9" t="s">
        <v>12603</v>
      </c>
      <c r="BC48" s="9"/>
      <c r="BD48" s="9"/>
      <c r="BE48" s="81"/>
      <c r="BF48" s="94" t="s">
        <v>12604</v>
      </c>
      <c r="BG48" s="81" t="s">
        <v>12819</v>
      </c>
      <c r="BH48" s="81"/>
      <c r="BI48" s="81" t="s">
        <v>12606</v>
      </c>
      <c r="BJ48" s="364">
        <v>3.96</v>
      </c>
      <c r="BK48" s="364"/>
      <c r="BQ48" s="9"/>
    </row>
    <row r="49" ht="15.75" hidden="1" customHeight="1">
      <c r="A49" s="1099">
        <v>1.03184875E8</v>
      </c>
      <c r="B49" s="418">
        <f t="shared" si="12"/>
        <v>9</v>
      </c>
      <c r="C49" s="418" t="str">
        <f t="shared" si="13"/>
        <v>0103184875</v>
      </c>
      <c r="D49" s="418" t="s">
        <v>12820</v>
      </c>
      <c r="E49" s="418" t="s">
        <v>1843</v>
      </c>
      <c r="F49" s="418" t="s">
        <v>33</v>
      </c>
      <c r="G49" s="419">
        <v>63.0</v>
      </c>
      <c r="H49" s="1100">
        <v>4.75</v>
      </c>
      <c r="I49" s="1150">
        <v>47850.0</v>
      </c>
      <c r="J49" s="1102"/>
      <c r="K49" s="1102"/>
      <c r="L49" s="1102"/>
      <c r="M49" s="1102"/>
      <c r="N49" s="1144" t="s">
        <v>12821</v>
      </c>
      <c r="O49" s="1165" t="s">
        <v>12818</v>
      </c>
      <c r="P49" s="1155" t="s">
        <v>2095</v>
      </c>
      <c r="Q49" s="1146">
        <v>36.0</v>
      </c>
      <c r="R49" s="1146">
        <v>7.92</v>
      </c>
      <c r="S49" s="1147" t="s">
        <v>653</v>
      </c>
      <c r="T49" s="1148" t="s">
        <v>2271</v>
      </c>
      <c r="U49" s="1148"/>
      <c r="V49" s="1112"/>
      <c r="W49" s="1112"/>
      <c r="X49" s="1113" t="s">
        <v>12815</v>
      </c>
      <c r="Y49" s="1114">
        <v>84.0</v>
      </c>
      <c r="Z49" s="1115" t="s">
        <v>2095</v>
      </c>
      <c r="AA49" s="1116">
        <v>1.0</v>
      </c>
      <c r="AB49" s="1114">
        <v>37.0</v>
      </c>
      <c r="AC49" s="1114">
        <v>7.92</v>
      </c>
      <c r="AD49" s="1133" t="s">
        <v>653</v>
      </c>
      <c r="AE49" s="1114" t="s">
        <v>1422</v>
      </c>
      <c r="AF49" s="1118"/>
      <c r="AG49" s="1119" t="s">
        <v>5125</v>
      </c>
      <c r="AH49" s="1114" t="s">
        <v>12822</v>
      </c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81">
        <v>1.00779842E8</v>
      </c>
      <c r="AT49" s="81" t="s">
        <v>12815</v>
      </c>
      <c r="AU49" s="1120" t="s">
        <v>2095</v>
      </c>
      <c r="AV49" s="1121"/>
      <c r="AW49" s="1120">
        <v>37.0</v>
      </c>
      <c r="AX49" s="1122"/>
      <c r="AY49" s="81" t="s">
        <v>12823</v>
      </c>
      <c r="AZ49" s="9" t="s">
        <v>12602</v>
      </c>
      <c r="BA49" s="9"/>
      <c r="BB49" s="9" t="s">
        <v>12603</v>
      </c>
      <c r="BC49" s="9"/>
      <c r="BD49" s="9"/>
      <c r="BE49" s="81" t="s">
        <v>12824</v>
      </c>
      <c r="BF49" s="94" t="s">
        <v>12604</v>
      </c>
      <c r="BG49" s="81" t="s">
        <v>12825</v>
      </c>
      <c r="BH49" s="81"/>
      <c r="BI49" s="81" t="s">
        <v>12606</v>
      </c>
      <c r="BJ49" s="364">
        <v>3.96</v>
      </c>
      <c r="BK49" s="364"/>
      <c r="BQ49" s="9"/>
    </row>
    <row r="50" ht="15.75" customHeight="1">
      <c r="A50" s="1123"/>
      <c r="B50" s="418"/>
      <c r="C50" s="418" t="s">
        <v>12826</v>
      </c>
      <c r="D50" s="429" t="s">
        <v>12827</v>
      </c>
      <c r="E50" s="418" t="s">
        <v>1843</v>
      </c>
      <c r="F50" s="418" t="s">
        <v>33</v>
      </c>
      <c r="G50" s="430">
        <v>64.0</v>
      </c>
      <c r="H50" s="1125">
        <v>7.92</v>
      </c>
      <c r="I50" s="1126">
        <v>45662.0</v>
      </c>
      <c r="J50" s="1102"/>
      <c r="K50" s="1183">
        <v>38.0</v>
      </c>
      <c r="L50" s="1184" t="s">
        <v>12828</v>
      </c>
      <c r="M50" s="1185" t="s">
        <v>12829</v>
      </c>
      <c r="N50" s="1185" t="s">
        <v>1920</v>
      </c>
      <c r="O50" s="1185" t="s">
        <v>653</v>
      </c>
      <c r="P50" s="1159" t="s">
        <v>12816</v>
      </c>
      <c r="Q50" s="1188" t="s">
        <v>12830</v>
      </c>
      <c r="R50" s="1189"/>
      <c r="S50" s="1162">
        <v>17640.0</v>
      </c>
      <c r="T50" s="1163">
        <v>77.0</v>
      </c>
      <c r="U50" s="1110"/>
      <c r="V50" s="1111"/>
      <c r="W50" s="1112"/>
      <c r="X50" s="1113"/>
      <c r="Y50" s="1114"/>
      <c r="Z50" s="1115"/>
      <c r="AA50" s="1116"/>
      <c r="AB50" s="1114"/>
      <c r="AC50" s="1114"/>
      <c r="AD50" s="1133"/>
      <c r="AE50" s="1114"/>
      <c r="AF50" s="1118"/>
      <c r="AG50" s="1119"/>
      <c r="AH50" s="1114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81"/>
      <c r="AT50" s="81"/>
      <c r="AU50" s="1120"/>
      <c r="AV50" s="1121"/>
      <c r="AW50" s="1120"/>
      <c r="AX50" s="1122"/>
      <c r="AY50" s="81"/>
      <c r="AZ50" s="9"/>
      <c r="BA50" s="9"/>
      <c r="BB50" s="9"/>
      <c r="BC50" s="9"/>
      <c r="BD50" s="9"/>
      <c r="BE50" s="81"/>
      <c r="BF50" s="94"/>
      <c r="BG50" s="81"/>
      <c r="BH50" s="81"/>
      <c r="BI50" s="81"/>
      <c r="BJ50" s="364"/>
      <c r="BK50" s="364"/>
      <c r="BQ50" s="9"/>
    </row>
    <row r="51" ht="15.75" customHeight="1">
      <c r="A51" s="1123">
        <v>1.03420469E8</v>
      </c>
      <c r="B51" s="418">
        <f t="shared" ref="B51:B60" si="14">LEN(A51)</f>
        <v>9</v>
      </c>
      <c r="C51" s="418" t="str">
        <f t="shared" ref="C51:C60" si="15">CONCATENATE(0,A51)</f>
        <v>0103420469</v>
      </c>
      <c r="D51" s="429" t="s">
        <v>12831</v>
      </c>
      <c r="E51" s="429" t="s">
        <v>1843</v>
      </c>
      <c r="F51" s="429" t="s">
        <v>33</v>
      </c>
      <c r="G51" s="430">
        <v>65.0</v>
      </c>
      <c r="H51" s="1125">
        <v>7.92</v>
      </c>
      <c r="I51" s="1126">
        <v>47850.0</v>
      </c>
      <c r="J51" s="1102"/>
      <c r="K51" s="1141">
        <v>39.0</v>
      </c>
      <c r="L51" s="1142" t="s">
        <v>2271</v>
      </c>
      <c r="M51" s="1130" t="s">
        <v>2271</v>
      </c>
      <c r="N51" s="1130" t="s">
        <v>1755</v>
      </c>
      <c r="O51" s="1130" t="s">
        <v>2271</v>
      </c>
      <c r="P51" s="1131"/>
      <c r="Q51" s="1143" t="s">
        <v>2271</v>
      </c>
      <c r="R51" s="1107"/>
      <c r="S51" s="1108"/>
      <c r="T51" s="1109"/>
      <c r="U51" s="1110"/>
      <c r="V51" s="1111"/>
      <c r="W51" s="1112"/>
      <c r="X51" s="1113" t="s">
        <v>12829</v>
      </c>
      <c r="Y51" s="1114">
        <v>75.0</v>
      </c>
      <c r="Z51" s="1115" t="s">
        <v>1920</v>
      </c>
      <c r="AA51" s="1116">
        <v>1.0</v>
      </c>
      <c r="AB51" s="1114">
        <v>38.0</v>
      </c>
      <c r="AC51" s="1114">
        <v>7.92</v>
      </c>
      <c r="AD51" s="1133" t="s">
        <v>653</v>
      </c>
      <c r="AE51" s="1114" t="s">
        <v>1422</v>
      </c>
      <c r="AF51" s="1118"/>
      <c r="AG51" s="1119" t="s">
        <v>5125</v>
      </c>
      <c r="AH51" s="1114" t="s">
        <v>12822</v>
      </c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81">
        <v>1.013176E8</v>
      </c>
      <c r="AT51" s="81" t="s">
        <v>12829</v>
      </c>
      <c r="AU51" s="1120" t="s">
        <v>1920</v>
      </c>
      <c r="AV51" s="1121"/>
      <c r="AW51" s="1120">
        <v>38.0</v>
      </c>
      <c r="AX51" s="1122"/>
      <c r="AY51" s="81" t="s">
        <v>12823</v>
      </c>
      <c r="AZ51" s="9" t="s">
        <v>12602</v>
      </c>
      <c r="BA51" s="9"/>
      <c r="BB51" s="9" t="s">
        <v>12603</v>
      </c>
      <c r="BC51" s="9"/>
      <c r="BD51" s="9"/>
      <c r="BE51" s="81" t="s">
        <v>12824</v>
      </c>
      <c r="BF51" s="94" t="s">
        <v>12604</v>
      </c>
      <c r="BG51" s="81" t="s">
        <v>12819</v>
      </c>
      <c r="BH51" s="81"/>
      <c r="BI51" s="81" t="s">
        <v>12606</v>
      </c>
      <c r="BJ51" s="364">
        <v>3.96</v>
      </c>
      <c r="BK51" s="364"/>
      <c r="BQ51" s="9"/>
    </row>
    <row r="52" ht="15.75" customHeight="1">
      <c r="A52" s="1099">
        <v>1.02228384E8</v>
      </c>
      <c r="B52" s="418">
        <f t="shared" si="14"/>
        <v>9</v>
      </c>
      <c r="C52" s="418" t="str">
        <f t="shared" si="15"/>
        <v>0102228384</v>
      </c>
      <c r="D52" s="418" t="s">
        <v>12832</v>
      </c>
      <c r="E52" s="418" t="s">
        <v>1843</v>
      </c>
      <c r="F52" s="418" t="s">
        <v>33</v>
      </c>
      <c r="G52" s="419">
        <v>67.0</v>
      </c>
      <c r="H52" s="1100">
        <v>7.92</v>
      </c>
      <c r="I52" s="1150">
        <v>48220.0</v>
      </c>
      <c r="J52" s="1102"/>
      <c r="K52" s="1141">
        <v>40.0</v>
      </c>
      <c r="L52" s="1142" t="s">
        <v>2271</v>
      </c>
      <c r="M52" s="1130" t="s">
        <v>2271</v>
      </c>
      <c r="N52" s="1130" t="s">
        <v>1755</v>
      </c>
      <c r="O52" s="1130" t="s">
        <v>2271</v>
      </c>
      <c r="P52" s="1131"/>
      <c r="Q52" s="1171" t="s">
        <v>2271</v>
      </c>
      <c r="R52" s="1107"/>
      <c r="S52" s="1108"/>
      <c r="T52" s="1109"/>
      <c r="U52" s="1110"/>
      <c r="V52" s="1111"/>
      <c r="W52" s="1112"/>
      <c r="X52" s="1113" t="s">
        <v>12833</v>
      </c>
      <c r="Y52" s="1114">
        <v>35.0</v>
      </c>
      <c r="Z52" s="1115" t="s">
        <v>1755</v>
      </c>
      <c r="AA52" s="1116">
        <v>1.0</v>
      </c>
      <c r="AB52" s="1114">
        <v>39.0</v>
      </c>
      <c r="AC52" s="1114">
        <v>7.92</v>
      </c>
      <c r="AD52" s="1133" t="s">
        <v>653</v>
      </c>
      <c r="AE52" s="1114" t="s">
        <v>1422</v>
      </c>
      <c r="AF52" s="1118"/>
      <c r="AG52" s="1119" t="s">
        <v>5125</v>
      </c>
      <c r="AH52" s="1114" t="s">
        <v>12834</v>
      </c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81">
        <v>1.06565138E8</v>
      </c>
      <c r="AT52" s="81" t="s">
        <v>12833</v>
      </c>
      <c r="AU52" s="1120" t="s">
        <v>1755</v>
      </c>
      <c r="AV52" s="1121"/>
      <c r="AW52" s="1120">
        <v>39.0</v>
      </c>
      <c r="AX52" s="1122"/>
      <c r="AY52" s="81"/>
      <c r="AZ52" s="9" t="s">
        <v>12602</v>
      </c>
      <c r="BA52" s="9"/>
      <c r="BB52" s="9" t="s">
        <v>12603</v>
      </c>
      <c r="BC52" s="9"/>
      <c r="BD52" s="9"/>
      <c r="BE52" s="81"/>
      <c r="BF52" s="94" t="s">
        <v>12604</v>
      </c>
      <c r="BG52" s="1114" t="s">
        <v>12834</v>
      </c>
      <c r="BH52" s="81"/>
      <c r="BI52" s="81" t="s">
        <v>12606</v>
      </c>
      <c r="BJ52" s="364">
        <v>3.96</v>
      </c>
      <c r="BK52" s="364"/>
      <c r="BQ52" s="9"/>
    </row>
    <row r="53" ht="15.75" customHeight="1">
      <c r="A53" s="1123">
        <v>1.04161807E8</v>
      </c>
      <c r="B53" s="418">
        <f t="shared" si="14"/>
        <v>9</v>
      </c>
      <c r="C53" s="418" t="str">
        <f t="shared" si="15"/>
        <v>0104161807</v>
      </c>
      <c r="D53" s="429" t="s">
        <v>12835</v>
      </c>
      <c r="E53" s="429" t="s">
        <v>1843</v>
      </c>
      <c r="F53" s="429" t="s">
        <v>33</v>
      </c>
      <c r="G53" s="430">
        <v>69.0</v>
      </c>
      <c r="H53" s="1125">
        <v>7.92</v>
      </c>
      <c r="I53" s="1126">
        <v>47615.0</v>
      </c>
      <c r="J53" s="1102"/>
      <c r="K53" s="1156">
        <v>41.0</v>
      </c>
      <c r="L53" s="1157" t="s">
        <v>12836</v>
      </c>
      <c r="M53" s="1158" t="s">
        <v>12837</v>
      </c>
      <c r="N53" s="1158" t="s">
        <v>2095</v>
      </c>
      <c r="O53" s="1158" t="s">
        <v>12838</v>
      </c>
      <c r="P53" s="1131"/>
      <c r="Q53" s="1171" t="s">
        <v>2600</v>
      </c>
      <c r="R53" s="1190"/>
      <c r="S53" s="1191"/>
      <c r="T53" s="1109"/>
      <c r="U53" s="1192"/>
      <c r="V53" s="1111"/>
      <c r="W53" s="1112"/>
      <c r="X53" s="1113" t="s">
        <v>2271</v>
      </c>
      <c r="Y53" s="1114">
        <v>78.0</v>
      </c>
      <c r="Z53" s="1115" t="s">
        <v>1755</v>
      </c>
      <c r="AA53" s="1116">
        <v>1.0</v>
      </c>
      <c r="AB53" s="1114">
        <v>40.0</v>
      </c>
      <c r="AC53" s="1114">
        <v>7.92</v>
      </c>
      <c r="AD53" s="1133" t="s">
        <v>2271</v>
      </c>
      <c r="AE53" s="1114" t="s">
        <v>2271</v>
      </c>
      <c r="AF53" s="1118"/>
      <c r="AG53" s="1119" t="s">
        <v>5125</v>
      </c>
      <c r="AH53" s="1114" t="s">
        <v>2271</v>
      </c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81" t="s">
        <v>12839</v>
      </c>
      <c r="AT53" s="81" t="s">
        <v>12839</v>
      </c>
      <c r="AU53" s="1120" t="s">
        <v>1755</v>
      </c>
      <c r="AV53" s="1121"/>
      <c r="AW53" s="1120">
        <v>40.0</v>
      </c>
      <c r="AX53" s="1122"/>
      <c r="AY53" s="81" t="s">
        <v>12839</v>
      </c>
      <c r="AZ53" s="9" t="s">
        <v>12602</v>
      </c>
      <c r="BA53" s="9"/>
      <c r="BB53" s="9" t="s">
        <v>12603</v>
      </c>
      <c r="BC53" s="9"/>
      <c r="BD53" s="9"/>
      <c r="BE53" s="81" t="s">
        <v>12839</v>
      </c>
      <c r="BF53" s="81" t="s">
        <v>12839</v>
      </c>
      <c r="BG53" s="81" t="s">
        <v>12839</v>
      </c>
      <c r="BH53" s="81" t="s">
        <v>12839</v>
      </c>
      <c r="BI53" s="81" t="s">
        <v>12606</v>
      </c>
      <c r="BJ53" s="364">
        <v>3.96</v>
      </c>
      <c r="BK53" s="364"/>
      <c r="BQ53" s="9"/>
    </row>
    <row r="54" ht="15.75" customHeight="1">
      <c r="A54" s="1099">
        <v>1.00657311E8</v>
      </c>
      <c r="B54" s="418">
        <f t="shared" si="14"/>
        <v>9</v>
      </c>
      <c r="C54" s="418" t="str">
        <f t="shared" si="15"/>
        <v>0100657311</v>
      </c>
      <c r="D54" s="418" t="s">
        <v>12840</v>
      </c>
      <c r="E54" s="418" t="s">
        <v>1843</v>
      </c>
      <c r="F54" s="418" t="s">
        <v>33</v>
      </c>
      <c r="G54" s="419">
        <v>70.0</v>
      </c>
      <c r="H54" s="1100">
        <v>7.92</v>
      </c>
      <c r="I54" s="1101" t="s">
        <v>10663</v>
      </c>
      <c r="J54" s="1102"/>
      <c r="K54" s="1156">
        <v>42.0</v>
      </c>
      <c r="L54" s="1157" t="s">
        <v>12841</v>
      </c>
      <c r="M54" s="1158" t="s">
        <v>12842</v>
      </c>
      <c r="N54" s="1158" t="s">
        <v>1755</v>
      </c>
      <c r="O54" s="1158" t="s">
        <v>12843</v>
      </c>
      <c r="P54" s="1131"/>
      <c r="Q54" s="1173" t="s">
        <v>2600</v>
      </c>
      <c r="R54" s="1107"/>
      <c r="S54" s="1108"/>
      <c r="T54" s="1109"/>
      <c r="U54" s="1110"/>
      <c r="V54" s="1111"/>
      <c r="W54" s="1112"/>
      <c r="X54" s="1113" t="s">
        <v>2271</v>
      </c>
      <c r="Y54" s="1114"/>
      <c r="Z54" s="1115" t="s">
        <v>1755</v>
      </c>
      <c r="AA54" s="1116">
        <v>1.0</v>
      </c>
      <c r="AB54" s="1114">
        <v>41.0</v>
      </c>
      <c r="AC54" s="1114">
        <v>7.92</v>
      </c>
      <c r="AD54" s="1133" t="s">
        <v>2271</v>
      </c>
      <c r="AE54" s="1114" t="s">
        <v>2271</v>
      </c>
      <c r="AF54" s="1193" t="s">
        <v>12844</v>
      </c>
      <c r="AG54" s="1119" t="s">
        <v>5125</v>
      </c>
      <c r="AH54" s="1114" t="s">
        <v>2271</v>
      </c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81" t="s">
        <v>12845</v>
      </c>
      <c r="AT54" s="81" t="s">
        <v>12846</v>
      </c>
      <c r="AU54" s="1120" t="s">
        <v>1755</v>
      </c>
      <c r="AV54" s="1121"/>
      <c r="AW54" s="1120">
        <v>41.0</v>
      </c>
      <c r="AX54" s="1122"/>
      <c r="AY54" s="81" t="s">
        <v>12847</v>
      </c>
      <c r="AZ54" s="9" t="s">
        <v>12602</v>
      </c>
      <c r="BA54" s="9"/>
      <c r="BB54" s="9" t="s">
        <v>12603</v>
      </c>
      <c r="BC54" s="9"/>
      <c r="BD54" s="9"/>
      <c r="BE54" s="81" t="s">
        <v>12847</v>
      </c>
      <c r="BF54" s="81" t="s">
        <v>12847</v>
      </c>
      <c r="BG54" s="81" t="s">
        <v>12847</v>
      </c>
      <c r="BH54" s="81" t="s">
        <v>12847</v>
      </c>
      <c r="BI54" s="81" t="s">
        <v>12606</v>
      </c>
      <c r="BJ54" s="364">
        <v>3.96</v>
      </c>
      <c r="BK54" s="364"/>
      <c r="BQ54" s="1194" t="s">
        <v>12847</v>
      </c>
    </row>
    <row r="55" ht="15.75" customHeight="1">
      <c r="A55" s="1123">
        <v>1.03300349E8</v>
      </c>
      <c r="B55" s="418">
        <f t="shared" si="14"/>
        <v>9</v>
      </c>
      <c r="C55" s="418" t="str">
        <f t="shared" si="15"/>
        <v>0103300349</v>
      </c>
      <c r="D55" s="429" t="s">
        <v>12848</v>
      </c>
      <c r="E55" s="429" t="s">
        <v>1843</v>
      </c>
      <c r="F55" s="429" t="s">
        <v>33</v>
      </c>
      <c r="G55" s="430">
        <v>71.0</v>
      </c>
      <c r="H55" s="1125">
        <v>4.0</v>
      </c>
      <c r="I55" s="1126">
        <v>48249.0</v>
      </c>
      <c r="J55" s="1102"/>
      <c r="K55" s="1156">
        <v>43.0</v>
      </c>
      <c r="L55" s="1157" t="s">
        <v>12849</v>
      </c>
      <c r="M55" s="1158" t="s">
        <v>12850</v>
      </c>
      <c r="N55" s="1158" t="s">
        <v>1755</v>
      </c>
      <c r="O55" s="1158" t="s">
        <v>12843</v>
      </c>
      <c r="P55" s="1131"/>
      <c r="Q55" s="1173" t="s">
        <v>2600</v>
      </c>
      <c r="R55" s="1107"/>
      <c r="S55" s="1162">
        <v>31810.0</v>
      </c>
      <c r="T55" s="1163">
        <v>38.0</v>
      </c>
      <c r="U55" s="1110"/>
      <c r="V55" s="1111"/>
      <c r="W55" s="1112"/>
      <c r="X55" s="1113" t="s">
        <v>12842</v>
      </c>
      <c r="Y55" s="1114">
        <v>64.0</v>
      </c>
      <c r="Z55" s="1115" t="s">
        <v>1755</v>
      </c>
      <c r="AA55" s="1116">
        <v>1.0</v>
      </c>
      <c r="AB55" s="1114">
        <v>42.0</v>
      </c>
      <c r="AC55" s="1114">
        <v>7.92</v>
      </c>
      <c r="AD55" s="1133" t="s">
        <v>12851</v>
      </c>
      <c r="AE55" s="1114" t="s">
        <v>1422</v>
      </c>
      <c r="AF55" s="1118" t="s">
        <v>12852</v>
      </c>
      <c r="AG55" s="1119" t="s">
        <v>5125</v>
      </c>
      <c r="AH55" s="1114" t="s">
        <v>2271</v>
      </c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81">
        <v>1.02015195E8</v>
      </c>
      <c r="AT55" s="81" t="s">
        <v>12842</v>
      </c>
      <c r="AU55" s="1120" t="s">
        <v>1755</v>
      </c>
      <c r="AV55" s="1121"/>
      <c r="AW55" s="1120">
        <v>42.0</v>
      </c>
      <c r="AX55" s="1122"/>
      <c r="AY55" s="81"/>
      <c r="AZ55" s="9" t="s">
        <v>12602</v>
      </c>
      <c r="BA55" s="9"/>
      <c r="BB55" s="9" t="s">
        <v>12603</v>
      </c>
      <c r="BC55" s="9"/>
      <c r="BD55" s="9"/>
      <c r="BE55" s="81"/>
      <c r="BF55" s="94" t="s">
        <v>12604</v>
      </c>
      <c r="BG55" s="81" t="s">
        <v>12853</v>
      </c>
      <c r="BH55" s="81"/>
      <c r="BI55" s="81" t="s">
        <v>12606</v>
      </c>
      <c r="BJ55" s="364">
        <v>3.96</v>
      </c>
      <c r="BK55" s="364"/>
      <c r="BQ55" s="9"/>
    </row>
    <row r="56" ht="15.75" customHeight="1">
      <c r="A56" s="1099">
        <v>1.03239935E8</v>
      </c>
      <c r="B56" s="418">
        <f t="shared" si="14"/>
        <v>9</v>
      </c>
      <c r="C56" s="418" t="str">
        <f t="shared" si="15"/>
        <v>0103239935</v>
      </c>
      <c r="D56" s="418" t="s">
        <v>12854</v>
      </c>
      <c r="E56" s="418" t="s">
        <v>1843</v>
      </c>
      <c r="F56" s="418" t="s">
        <v>33</v>
      </c>
      <c r="G56" s="419">
        <v>72.0</v>
      </c>
      <c r="H56" s="1100">
        <v>8.0</v>
      </c>
      <c r="I56" s="1101" t="s">
        <v>6765</v>
      </c>
      <c r="J56" s="1102"/>
      <c r="K56" s="1141">
        <v>44.0</v>
      </c>
      <c r="L56" s="1142" t="s">
        <v>2271</v>
      </c>
      <c r="M56" s="1130" t="s">
        <v>2271</v>
      </c>
      <c r="N56" s="1130" t="s">
        <v>1755</v>
      </c>
      <c r="O56" s="1130" t="s">
        <v>2271</v>
      </c>
      <c r="P56" s="1131"/>
      <c r="Q56" s="1171" t="s">
        <v>2271</v>
      </c>
      <c r="R56" s="1107"/>
      <c r="S56" s="1108"/>
      <c r="T56" s="1109"/>
      <c r="U56" s="1110"/>
      <c r="V56" s="1111"/>
      <c r="W56" s="1112"/>
      <c r="X56" s="1113" t="s">
        <v>12850</v>
      </c>
      <c r="Y56" s="1114">
        <v>36.0</v>
      </c>
      <c r="Z56" s="1115" t="s">
        <v>1755</v>
      </c>
      <c r="AA56" s="1116">
        <v>1.0</v>
      </c>
      <c r="AB56" s="1114">
        <v>43.0</v>
      </c>
      <c r="AC56" s="1114">
        <v>7.92</v>
      </c>
      <c r="AD56" s="1133" t="s">
        <v>12851</v>
      </c>
      <c r="AE56" s="1114" t="s">
        <v>1422</v>
      </c>
      <c r="AF56" s="1118" t="s">
        <v>12855</v>
      </c>
      <c r="AG56" s="1119" t="s">
        <v>5125</v>
      </c>
      <c r="AH56" s="1114" t="s">
        <v>2271</v>
      </c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1195" t="s">
        <v>12856</v>
      </c>
      <c r="AT56" s="81" t="s">
        <v>12850</v>
      </c>
      <c r="AU56" s="1120" t="s">
        <v>1755</v>
      </c>
      <c r="AV56" s="1121"/>
      <c r="AW56" s="1120">
        <v>43.0</v>
      </c>
      <c r="AX56" s="1122"/>
      <c r="AY56" s="81"/>
      <c r="AZ56" s="9" t="s">
        <v>12602</v>
      </c>
      <c r="BA56" s="9"/>
      <c r="BB56" s="9" t="s">
        <v>12603</v>
      </c>
      <c r="BC56" s="9"/>
      <c r="BD56" s="9"/>
      <c r="BE56" s="81"/>
      <c r="BF56" s="94" t="s">
        <v>12604</v>
      </c>
      <c r="BG56" s="81" t="s">
        <v>12853</v>
      </c>
      <c r="BH56" s="81"/>
      <c r="BI56" s="81" t="s">
        <v>12606</v>
      </c>
      <c r="BJ56" s="364">
        <v>3.96</v>
      </c>
      <c r="BK56" s="364"/>
      <c r="BQ56" s="9"/>
    </row>
    <row r="57" ht="15.75" customHeight="1">
      <c r="A57" s="1123">
        <v>1.02633625E8</v>
      </c>
      <c r="B57" s="418">
        <f t="shared" si="14"/>
        <v>9</v>
      </c>
      <c r="C57" s="418" t="str">
        <f t="shared" si="15"/>
        <v>0102633625</v>
      </c>
      <c r="D57" s="429" t="s">
        <v>12857</v>
      </c>
      <c r="E57" s="429" t="s">
        <v>1843</v>
      </c>
      <c r="F57" s="429" t="s">
        <v>33</v>
      </c>
      <c r="G57" s="430">
        <v>73.0</v>
      </c>
      <c r="H57" s="1125">
        <v>7.92</v>
      </c>
      <c r="I57" s="1126">
        <v>47615.0</v>
      </c>
      <c r="J57" s="1102"/>
      <c r="K57" s="1141">
        <v>45.0</v>
      </c>
      <c r="L57" s="1142" t="s">
        <v>2271</v>
      </c>
      <c r="M57" s="1130" t="s">
        <v>2271</v>
      </c>
      <c r="N57" s="1130" t="s">
        <v>1755</v>
      </c>
      <c r="O57" s="1130" t="s">
        <v>2271</v>
      </c>
      <c r="P57" s="1131"/>
      <c r="Q57" s="1173" t="s">
        <v>2271</v>
      </c>
      <c r="R57" s="1107"/>
      <c r="S57" s="1108"/>
      <c r="T57" s="1109"/>
      <c r="U57" s="1110"/>
      <c r="V57" s="1111"/>
      <c r="W57" s="1112"/>
      <c r="X57" s="1113" t="s">
        <v>2271</v>
      </c>
      <c r="Y57" s="1114"/>
      <c r="Z57" s="1115" t="s">
        <v>1755</v>
      </c>
      <c r="AA57" s="1116">
        <v>1.0</v>
      </c>
      <c r="AB57" s="1114">
        <v>44.0</v>
      </c>
      <c r="AC57" s="1114">
        <v>7.92</v>
      </c>
      <c r="AD57" s="1133" t="s">
        <v>2271</v>
      </c>
      <c r="AE57" s="1114" t="s">
        <v>2271</v>
      </c>
      <c r="AF57" s="1118"/>
      <c r="AG57" s="1119" t="s">
        <v>5125</v>
      </c>
      <c r="AH57" s="1114" t="s">
        <v>2271</v>
      </c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81" t="s">
        <v>12858</v>
      </c>
      <c r="AT57" s="81" t="s">
        <v>12858</v>
      </c>
      <c r="AU57" s="1120" t="s">
        <v>1755</v>
      </c>
      <c r="AV57" s="1121"/>
      <c r="AW57" s="1120">
        <v>44.0</v>
      </c>
      <c r="AX57" s="1122"/>
      <c r="AY57" s="81" t="s">
        <v>12858</v>
      </c>
      <c r="AZ57" s="9" t="s">
        <v>12602</v>
      </c>
      <c r="BA57" s="9"/>
      <c r="BB57" s="9" t="s">
        <v>12603</v>
      </c>
      <c r="BC57" s="9"/>
      <c r="BD57" s="9"/>
      <c r="BE57" s="81" t="s">
        <v>12858</v>
      </c>
      <c r="BF57" s="81" t="s">
        <v>12858</v>
      </c>
      <c r="BG57" s="81" t="s">
        <v>12858</v>
      </c>
      <c r="BH57" s="81" t="s">
        <v>12858</v>
      </c>
      <c r="BI57" s="81" t="s">
        <v>12606</v>
      </c>
      <c r="BJ57" s="364">
        <v>3.96</v>
      </c>
      <c r="BK57" s="364"/>
      <c r="BQ57" s="9"/>
    </row>
    <row r="58" ht="15.75" customHeight="1">
      <c r="A58" s="1099">
        <v>1.02912037E8</v>
      </c>
      <c r="B58" s="418">
        <f t="shared" si="14"/>
        <v>9</v>
      </c>
      <c r="C58" s="418" t="str">
        <f t="shared" si="15"/>
        <v>0102912037</v>
      </c>
      <c r="D58" s="418" t="s">
        <v>12859</v>
      </c>
      <c r="E58" s="418" t="s">
        <v>1755</v>
      </c>
      <c r="F58" s="418" t="s">
        <v>33</v>
      </c>
      <c r="G58" s="419">
        <v>74.0</v>
      </c>
      <c r="H58" s="1100">
        <v>7.92</v>
      </c>
      <c r="I58" s="1150">
        <v>47615.0</v>
      </c>
      <c r="J58" s="1102"/>
      <c r="K58" s="1156">
        <v>46.0</v>
      </c>
      <c r="L58" s="1157" t="s">
        <v>12860</v>
      </c>
      <c r="M58" s="1158" t="s">
        <v>12780</v>
      </c>
      <c r="N58" s="1158" t="s">
        <v>1755</v>
      </c>
      <c r="O58" s="1158" t="s">
        <v>12861</v>
      </c>
      <c r="P58" s="1159">
        <v>2026.0</v>
      </c>
      <c r="Q58" s="1160"/>
      <c r="R58" s="1107"/>
      <c r="S58" s="1108"/>
      <c r="T58" s="1109"/>
      <c r="U58" s="1110"/>
      <c r="V58" s="1111"/>
      <c r="W58" s="1112"/>
      <c r="X58" s="1113" t="s">
        <v>2271</v>
      </c>
      <c r="Y58" s="1114"/>
      <c r="Z58" s="1115" t="s">
        <v>1755</v>
      </c>
      <c r="AA58" s="1116">
        <v>1.0</v>
      </c>
      <c r="AB58" s="1114">
        <v>45.0</v>
      </c>
      <c r="AC58" s="1114">
        <v>7.92</v>
      </c>
      <c r="AD58" s="1133" t="s">
        <v>2271</v>
      </c>
      <c r="AE58" s="1114" t="s">
        <v>2271</v>
      </c>
      <c r="AF58" s="1118"/>
      <c r="AG58" s="1119" t="s">
        <v>5125</v>
      </c>
      <c r="AH58" s="1114" t="s">
        <v>2271</v>
      </c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81">
        <v>1.02994258E8</v>
      </c>
      <c r="AT58" s="81" t="s">
        <v>12862</v>
      </c>
      <c r="AU58" s="1120" t="s">
        <v>1755</v>
      </c>
      <c r="AV58" s="1121"/>
      <c r="AW58" s="1120">
        <v>45.0</v>
      </c>
      <c r="AX58" s="1122"/>
      <c r="AY58" s="81"/>
      <c r="AZ58" s="9" t="s">
        <v>12602</v>
      </c>
      <c r="BA58" s="9"/>
      <c r="BB58" s="9" t="s">
        <v>12603</v>
      </c>
      <c r="BC58" s="9"/>
      <c r="BD58" s="9"/>
      <c r="BE58" s="81"/>
      <c r="BF58" s="94" t="s">
        <v>12604</v>
      </c>
      <c r="BG58" s="81" t="s">
        <v>12853</v>
      </c>
      <c r="BH58" s="81"/>
      <c r="BI58" s="81" t="s">
        <v>12606</v>
      </c>
      <c r="BJ58" s="364">
        <v>3.96</v>
      </c>
      <c r="BK58" s="364"/>
      <c r="BQ58" s="9"/>
    </row>
    <row r="59" ht="15.75" customHeight="1">
      <c r="A59" s="1123">
        <v>1.05517528E8</v>
      </c>
      <c r="B59" s="418">
        <f t="shared" si="14"/>
        <v>9</v>
      </c>
      <c r="C59" s="418" t="str">
        <f t="shared" si="15"/>
        <v>0105517528</v>
      </c>
      <c r="D59" s="429" t="s">
        <v>12863</v>
      </c>
      <c r="E59" s="429" t="s">
        <v>1755</v>
      </c>
      <c r="F59" s="429" t="s">
        <v>33</v>
      </c>
      <c r="G59" s="430">
        <v>75.0</v>
      </c>
      <c r="H59" s="1125">
        <v>7.92</v>
      </c>
      <c r="I59" s="1153" t="s">
        <v>10663</v>
      </c>
      <c r="J59" s="1102"/>
      <c r="K59" s="1141">
        <v>47.0</v>
      </c>
      <c r="L59" s="1142" t="s">
        <v>2271</v>
      </c>
      <c r="M59" s="1130" t="s">
        <v>2271</v>
      </c>
      <c r="N59" s="1130" t="s">
        <v>1755</v>
      </c>
      <c r="O59" s="1130" t="s">
        <v>2271</v>
      </c>
      <c r="P59" s="1131"/>
      <c r="Q59" s="1173" t="s">
        <v>2271</v>
      </c>
      <c r="R59" s="1107"/>
      <c r="S59" s="1108"/>
      <c r="T59" s="1109"/>
      <c r="U59" s="1164" t="s">
        <v>12864</v>
      </c>
      <c r="V59" s="1111"/>
      <c r="W59" s="1112"/>
      <c r="X59" s="1113" t="s">
        <v>12865</v>
      </c>
      <c r="Y59" s="1114">
        <v>44.0</v>
      </c>
      <c r="Z59" s="1115" t="s">
        <v>1755</v>
      </c>
      <c r="AA59" s="1116">
        <v>1.0</v>
      </c>
      <c r="AB59" s="1114">
        <v>46.0</v>
      </c>
      <c r="AC59" s="1114">
        <v>7.92</v>
      </c>
      <c r="AD59" s="1133" t="s">
        <v>2271</v>
      </c>
      <c r="AE59" s="1114" t="s">
        <v>1422</v>
      </c>
      <c r="AF59" s="1118"/>
      <c r="AG59" s="1119" t="s">
        <v>5125</v>
      </c>
      <c r="AH59" s="1114" t="s">
        <v>2271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81">
        <v>1.03653184E8</v>
      </c>
      <c r="AT59" s="81" t="s">
        <v>12865</v>
      </c>
      <c r="AU59" s="1120" t="s">
        <v>1755</v>
      </c>
      <c r="AV59" s="1121"/>
      <c r="AW59" s="1120">
        <v>46.0</v>
      </c>
      <c r="AX59" s="1122"/>
      <c r="AY59" s="81"/>
      <c r="AZ59" s="9" t="s">
        <v>12602</v>
      </c>
      <c r="BA59" s="9"/>
      <c r="BB59" s="9" t="s">
        <v>12603</v>
      </c>
      <c r="BC59" s="9"/>
      <c r="BD59" s="9"/>
      <c r="BE59" s="81"/>
      <c r="BF59" s="1196" t="s">
        <v>12866</v>
      </c>
      <c r="BG59" s="81" t="s">
        <v>12867</v>
      </c>
      <c r="BH59" s="81"/>
      <c r="BI59" s="81" t="s">
        <v>12606</v>
      </c>
      <c r="BJ59" s="364">
        <v>3.96</v>
      </c>
      <c r="BK59" s="364"/>
      <c r="BQ59" s="9"/>
    </row>
    <row r="60" ht="15.75" customHeight="1">
      <c r="A60" s="1099">
        <v>1.00394352E8</v>
      </c>
      <c r="B60" s="418">
        <f t="shared" si="14"/>
        <v>9</v>
      </c>
      <c r="C60" s="418" t="str">
        <f t="shared" si="15"/>
        <v>0100394352</v>
      </c>
      <c r="D60" s="418" t="s">
        <v>12868</v>
      </c>
      <c r="E60" s="418" t="s">
        <v>1755</v>
      </c>
      <c r="F60" s="418" t="s">
        <v>33</v>
      </c>
      <c r="G60" s="419">
        <v>78.0</v>
      </c>
      <c r="H60" s="1100">
        <v>7.2</v>
      </c>
      <c r="I60" s="1150">
        <v>47615.0</v>
      </c>
      <c r="J60" s="1102"/>
      <c r="K60" s="1141">
        <v>48.0</v>
      </c>
      <c r="L60" s="1142" t="s">
        <v>2271</v>
      </c>
      <c r="M60" s="1130" t="s">
        <v>2271</v>
      </c>
      <c r="N60" s="1130" t="s">
        <v>1755</v>
      </c>
      <c r="O60" s="1130" t="s">
        <v>2271</v>
      </c>
      <c r="P60" s="1131"/>
      <c r="Q60" s="1173" t="s">
        <v>2271</v>
      </c>
      <c r="R60" s="1107"/>
      <c r="S60" s="1108"/>
      <c r="T60" s="1109"/>
      <c r="U60" s="1110"/>
      <c r="V60" s="1111"/>
      <c r="W60" s="1112"/>
      <c r="X60" s="1113" t="s">
        <v>12869</v>
      </c>
      <c r="Y60" s="1114">
        <v>47.0</v>
      </c>
      <c r="Z60" s="1115" t="s">
        <v>1755</v>
      </c>
      <c r="AA60" s="1116">
        <v>1.0</v>
      </c>
      <c r="AB60" s="1114">
        <v>47.0</v>
      </c>
      <c r="AC60" s="1114">
        <v>7.92</v>
      </c>
      <c r="AD60" s="1133" t="s">
        <v>2271</v>
      </c>
      <c r="AE60" s="1114" t="s">
        <v>1422</v>
      </c>
      <c r="AF60" s="1118" t="s">
        <v>12870</v>
      </c>
      <c r="AG60" s="1119" t="s">
        <v>5125</v>
      </c>
      <c r="AH60" s="1114" t="s">
        <v>12871</v>
      </c>
      <c r="AI60" s="1197"/>
      <c r="AJ60" s="1197"/>
      <c r="AK60" s="1197"/>
      <c r="AL60" s="1197"/>
      <c r="AM60" s="1197"/>
      <c r="AN60" s="1197"/>
      <c r="AO60" s="1197"/>
      <c r="AP60" s="1197"/>
      <c r="AQ60" s="1197"/>
      <c r="AR60" s="1197"/>
      <c r="AS60" s="1121" t="s">
        <v>12872</v>
      </c>
      <c r="AT60" s="1121" t="s">
        <v>12872</v>
      </c>
      <c r="AU60" s="1120" t="s">
        <v>1755</v>
      </c>
      <c r="AV60" s="1121"/>
      <c r="AW60" s="1120">
        <v>47.0</v>
      </c>
      <c r="AX60" s="1122"/>
      <c r="AY60" s="1121" t="s">
        <v>12872</v>
      </c>
      <c r="AZ60" s="9" t="s">
        <v>12602</v>
      </c>
      <c r="BA60" s="9"/>
      <c r="BB60" s="9" t="s">
        <v>12603</v>
      </c>
      <c r="BC60" s="9"/>
      <c r="BD60" s="9"/>
      <c r="BE60" s="1121" t="s">
        <v>12872</v>
      </c>
      <c r="BF60" s="1121" t="s">
        <v>12872</v>
      </c>
      <c r="BG60" s="81" t="s">
        <v>12873</v>
      </c>
      <c r="BH60" s="1121" t="s">
        <v>12872</v>
      </c>
      <c r="BI60" s="81" t="s">
        <v>12606</v>
      </c>
      <c r="BJ60" s="364">
        <v>3.96</v>
      </c>
      <c r="BK60" s="364"/>
      <c r="BQ60" s="9"/>
    </row>
    <row r="61" ht="15.75" customHeight="1">
      <c r="A61" s="1123"/>
      <c r="B61" s="418"/>
      <c r="C61" s="418" t="s">
        <v>12874</v>
      </c>
      <c r="D61" s="429" t="s">
        <v>12875</v>
      </c>
      <c r="E61" s="429" t="s">
        <v>8257</v>
      </c>
      <c r="F61" s="429" t="s">
        <v>33</v>
      </c>
      <c r="G61" s="430">
        <v>82.0</v>
      </c>
      <c r="H61" s="1125">
        <v>7.92</v>
      </c>
      <c r="I61" s="1186">
        <v>45662.0</v>
      </c>
      <c r="J61" s="1102"/>
      <c r="K61" s="1141">
        <v>49.0</v>
      </c>
      <c r="L61" s="1142" t="s">
        <v>2271</v>
      </c>
      <c r="M61" s="1130" t="s">
        <v>2271</v>
      </c>
      <c r="N61" s="1130" t="s">
        <v>1755</v>
      </c>
      <c r="O61" s="1130" t="s">
        <v>2271</v>
      </c>
      <c r="P61" s="1131"/>
      <c r="Q61" s="1173" t="s">
        <v>2271</v>
      </c>
      <c r="R61" s="1107"/>
      <c r="S61" s="1108"/>
      <c r="T61" s="1109"/>
      <c r="U61" s="1110"/>
      <c r="V61" s="1111"/>
      <c r="W61" s="1112"/>
      <c r="X61" s="1113"/>
      <c r="Y61" s="1114"/>
      <c r="Z61" s="1115"/>
      <c r="AA61" s="1116">
        <v>1.0</v>
      </c>
      <c r="AB61" s="1114">
        <v>48.0</v>
      </c>
      <c r="AC61" s="1114">
        <v>7.92</v>
      </c>
      <c r="AD61" s="1133" t="s">
        <v>2271</v>
      </c>
      <c r="AE61" s="1114" t="s">
        <v>1422</v>
      </c>
      <c r="AF61" s="1118"/>
      <c r="AG61" s="1119"/>
      <c r="AH61" s="1114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81"/>
      <c r="AT61" s="81"/>
      <c r="AU61" s="1120"/>
      <c r="AV61" s="1121"/>
      <c r="AW61" s="1120"/>
      <c r="AX61" s="1122"/>
      <c r="AY61" s="81"/>
      <c r="AZ61" s="9"/>
      <c r="BA61" s="9"/>
      <c r="BB61" s="9"/>
      <c r="BC61" s="9"/>
      <c r="BD61" s="9"/>
      <c r="BE61" s="81"/>
      <c r="BF61" s="374"/>
      <c r="BG61" s="81"/>
      <c r="BH61" s="81"/>
      <c r="BI61" s="81"/>
      <c r="BJ61" s="364"/>
      <c r="BK61" s="364"/>
      <c r="BQ61" s="9"/>
    </row>
    <row r="62" ht="15.75" customHeight="1">
      <c r="A62" s="1099">
        <v>1.03349247E8</v>
      </c>
      <c r="B62" s="418">
        <f t="shared" ref="B62:B112" si="16">LEN(A62)</f>
        <v>9</v>
      </c>
      <c r="C62" s="418" t="str">
        <f t="shared" ref="C62:C66" si="17">CONCATENATE(0,A62)</f>
        <v>0103349247</v>
      </c>
      <c r="D62" s="418" t="s">
        <v>12876</v>
      </c>
      <c r="E62" s="418" t="s">
        <v>1755</v>
      </c>
      <c r="F62" s="418" t="s">
        <v>33</v>
      </c>
      <c r="G62" s="419">
        <v>83.0</v>
      </c>
      <c r="H62" s="1100" t="s">
        <v>12877</v>
      </c>
      <c r="I62" s="1172">
        <v>47851.0</v>
      </c>
      <c r="J62" s="1102"/>
      <c r="K62" s="1141">
        <v>50.0</v>
      </c>
      <c r="L62" s="1142" t="s">
        <v>2271</v>
      </c>
      <c r="M62" s="1130" t="s">
        <v>2271</v>
      </c>
      <c r="N62" s="1130" t="s">
        <v>1755</v>
      </c>
      <c r="O62" s="1130" t="s">
        <v>2271</v>
      </c>
      <c r="P62" s="1131"/>
      <c r="Q62" s="1173" t="s">
        <v>2271</v>
      </c>
      <c r="R62" s="1107"/>
      <c r="S62" s="1108"/>
      <c r="T62" s="1109"/>
      <c r="U62" s="1110"/>
      <c r="V62" s="1111"/>
      <c r="W62" s="1112"/>
      <c r="X62" s="1113" t="s">
        <v>12878</v>
      </c>
      <c r="Y62" s="1114"/>
      <c r="Z62" s="1115" t="s">
        <v>1755</v>
      </c>
      <c r="AA62" s="1116">
        <v>1.0</v>
      </c>
      <c r="AB62" s="1114">
        <v>49.0</v>
      </c>
      <c r="AC62" s="1114">
        <v>7.92</v>
      </c>
      <c r="AD62" s="1133" t="s">
        <v>2271</v>
      </c>
      <c r="AE62" s="1114" t="s">
        <v>1422</v>
      </c>
      <c r="AF62" s="1118"/>
      <c r="AG62" s="1119" t="s">
        <v>5125</v>
      </c>
      <c r="AH62" s="1114" t="s">
        <v>2271</v>
      </c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81">
        <v>1.03956405E8</v>
      </c>
      <c r="AT62" s="81" t="s">
        <v>12879</v>
      </c>
      <c r="AU62" s="1120" t="s">
        <v>1755</v>
      </c>
      <c r="AV62" s="1121"/>
      <c r="AW62" s="1120">
        <v>49.0</v>
      </c>
      <c r="AX62" s="1122"/>
      <c r="AY62" s="81"/>
      <c r="AZ62" s="9" t="s">
        <v>12602</v>
      </c>
      <c r="BA62" s="9"/>
      <c r="BB62" s="9" t="s">
        <v>12603</v>
      </c>
      <c r="BC62" s="9"/>
      <c r="BD62" s="9"/>
      <c r="BE62" s="81"/>
      <c r="BF62" s="94" t="s">
        <v>12604</v>
      </c>
      <c r="BG62" s="81" t="s">
        <v>12880</v>
      </c>
      <c r="BH62" s="81"/>
      <c r="BI62" s="81" t="s">
        <v>12606</v>
      </c>
      <c r="BJ62" s="364">
        <v>3.96</v>
      </c>
      <c r="BK62" s="364"/>
      <c r="BQ62" s="9"/>
    </row>
    <row r="63" ht="15.75" customHeight="1">
      <c r="A63" s="1123">
        <v>1.06542848E8</v>
      </c>
      <c r="B63" s="418">
        <f t="shared" si="16"/>
        <v>9</v>
      </c>
      <c r="C63" s="418" t="str">
        <f t="shared" si="17"/>
        <v>0106542848</v>
      </c>
      <c r="D63" s="429" t="s">
        <v>12881</v>
      </c>
      <c r="E63" s="429" t="s">
        <v>1755</v>
      </c>
      <c r="F63" s="429" t="s">
        <v>33</v>
      </c>
      <c r="G63" s="430">
        <v>84.0</v>
      </c>
      <c r="H63" s="1125">
        <v>7.92</v>
      </c>
      <c r="I63" s="1126">
        <v>48249.0</v>
      </c>
      <c r="J63" s="1102"/>
      <c r="K63" s="1141">
        <v>51.0</v>
      </c>
      <c r="L63" s="1142" t="s">
        <v>2271</v>
      </c>
      <c r="M63" s="1130" t="s">
        <v>2271</v>
      </c>
      <c r="N63" s="1130" t="s">
        <v>1755</v>
      </c>
      <c r="O63" s="1130" t="s">
        <v>2271</v>
      </c>
      <c r="P63" s="1131"/>
      <c r="Q63" s="1173" t="s">
        <v>2271</v>
      </c>
      <c r="R63" s="1107"/>
      <c r="S63" s="1108"/>
      <c r="T63" s="1109"/>
      <c r="U63" s="1110"/>
      <c r="V63" s="1111"/>
      <c r="W63" s="1112"/>
      <c r="X63" s="1113" t="s">
        <v>12689</v>
      </c>
      <c r="Y63" s="1114"/>
      <c r="Z63" s="1115" t="s">
        <v>1755</v>
      </c>
      <c r="AA63" s="1116">
        <v>1.0</v>
      </c>
      <c r="AB63" s="1114">
        <v>50.0</v>
      </c>
      <c r="AC63" s="1114">
        <v>7.92</v>
      </c>
      <c r="AD63" s="1133" t="s">
        <v>2271</v>
      </c>
      <c r="AE63" s="1114" t="s">
        <v>2271</v>
      </c>
      <c r="AF63" s="1118"/>
      <c r="AG63" s="1119" t="s">
        <v>5125</v>
      </c>
      <c r="AH63" s="1114" t="s">
        <v>2271</v>
      </c>
      <c r="AI63" s="9"/>
      <c r="AJ63" s="9"/>
      <c r="AK63" s="9"/>
      <c r="AL63" s="9"/>
      <c r="AM63" s="9"/>
      <c r="AN63" s="9"/>
      <c r="AO63" s="9" t="s">
        <v>12746</v>
      </c>
      <c r="AP63" s="9"/>
      <c r="AQ63" s="9"/>
      <c r="AR63" s="9"/>
      <c r="AS63" s="81" t="s">
        <v>12882</v>
      </c>
      <c r="AT63" s="81" t="s">
        <v>12883</v>
      </c>
      <c r="AU63" s="1120" t="s">
        <v>12884</v>
      </c>
      <c r="AV63" s="1121"/>
      <c r="AW63" s="1120">
        <v>50.0</v>
      </c>
      <c r="AX63" s="1122"/>
      <c r="AY63" s="81" t="s">
        <v>12885</v>
      </c>
      <c r="AZ63" s="9" t="s">
        <v>12602</v>
      </c>
      <c r="BA63" s="9"/>
      <c r="BB63" s="9" t="s">
        <v>12603</v>
      </c>
      <c r="BC63" s="9"/>
      <c r="BD63" s="9"/>
      <c r="BE63" s="81" t="s">
        <v>12885</v>
      </c>
      <c r="BF63" s="94" t="s">
        <v>12604</v>
      </c>
      <c r="BG63" s="81" t="s">
        <v>12886</v>
      </c>
      <c r="BH63" s="81" t="s">
        <v>12885</v>
      </c>
      <c r="BI63" s="81" t="s">
        <v>12606</v>
      </c>
      <c r="BJ63" s="364">
        <v>3.96</v>
      </c>
      <c r="BK63" s="364"/>
      <c r="BQ63" s="9"/>
    </row>
    <row r="64" ht="15.75" customHeight="1">
      <c r="A64" s="1099">
        <v>1.04913579E8</v>
      </c>
      <c r="B64" s="418">
        <f t="shared" si="16"/>
        <v>9</v>
      </c>
      <c r="C64" s="418" t="str">
        <f t="shared" si="17"/>
        <v>0104913579</v>
      </c>
      <c r="D64" s="418" t="s">
        <v>12887</v>
      </c>
      <c r="E64" s="418" t="s">
        <v>1755</v>
      </c>
      <c r="F64" s="418" t="s">
        <v>33</v>
      </c>
      <c r="G64" s="419">
        <v>85.0</v>
      </c>
      <c r="H64" s="1100">
        <v>7.92</v>
      </c>
      <c r="I64" s="1101" t="s">
        <v>10663</v>
      </c>
      <c r="J64" s="1102"/>
      <c r="K64" s="1141">
        <v>52.0</v>
      </c>
      <c r="L64" s="1142" t="s">
        <v>2271</v>
      </c>
      <c r="M64" s="1130" t="s">
        <v>2271</v>
      </c>
      <c r="N64" s="1130" t="s">
        <v>1755</v>
      </c>
      <c r="O64" s="1130" t="s">
        <v>2271</v>
      </c>
      <c r="P64" s="1131"/>
      <c r="Q64" s="1173" t="s">
        <v>2271</v>
      </c>
      <c r="R64" s="1107"/>
      <c r="S64" s="1108"/>
      <c r="T64" s="1109"/>
      <c r="U64" s="1110"/>
      <c r="V64" s="1111"/>
      <c r="W64" s="1112"/>
      <c r="X64" s="1113" t="s">
        <v>12689</v>
      </c>
      <c r="Y64" s="1114"/>
      <c r="Z64" s="1115" t="s">
        <v>1755</v>
      </c>
      <c r="AA64" s="1116">
        <v>1.0</v>
      </c>
      <c r="AB64" s="1114">
        <v>51.0</v>
      </c>
      <c r="AC64" s="1114">
        <v>7.92</v>
      </c>
      <c r="AD64" s="1133" t="s">
        <v>2271</v>
      </c>
      <c r="AE64" s="1114" t="s">
        <v>1422</v>
      </c>
      <c r="AF64" s="1118"/>
      <c r="AG64" s="1119" t="s">
        <v>5125</v>
      </c>
      <c r="AH64" s="1114" t="s">
        <v>2271</v>
      </c>
      <c r="AI64" s="9"/>
      <c r="AJ64" s="9"/>
      <c r="AK64" s="9"/>
      <c r="AL64" s="9"/>
      <c r="AM64" s="9"/>
      <c r="AN64" s="9"/>
      <c r="AO64" s="9" t="s">
        <v>12746</v>
      </c>
      <c r="AP64" s="9"/>
      <c r="AQ64" s="9"/>
      <c r="AR64" s="9"/>
      <c r="AS64" s="81" t="s">
        <v>12888</v>
      </c>
      <c r="AT64" s="81" t="s">
        <v>12888</v>
      </c>
      <c r="AU64" s="1120" t="s">
        <v>1755</v>
      </c>
      <c r="AV64" s="1121"/>
      <c r="AW64" s="1120">
        <v>51.0</v>
      </c>
      <c r="AX64" s="1122"/>
      <c r="AY64" s="81" t="s">
        <v>12888</v>
      </c>
      <c r="AZ64" s="9" t="s">
        <v>12602</v>
      </c>
      <c r="BA64" s="9"/>
      <c r="BB64" s="9" t="s">
        <v>12603</v>
      </c>
      <c r="BC64" s="9"/>
      <c r="BD64" s="9"/>
      <c r="BE64" s="81" t="s">
        <v>12888</v>
      </c>
      <c r="BF64" s="81" t="s">
        <v>12888</v>
      </c>
      <c r="BG64" s="81" t="s">
        <v>12888</v>
      </c>
      <c r="BH64" s="81" t="s">
        <v>12888</v>
      </c>
      <c r="BI64" s="81" t="s">
        <v>12606</v>
      </c>
      <c r="BJ64" s="364">
        <v>3.96</v>
      </c>
      <c r="BK64" s="364"/>
      <c r="BQ64" s="9"/>
    </row>
    <row r="65" ht="15.75" customHeight="1">
      <c r="A65" s="1123">
        <v>1.03296174E8</v>
      </c>
      <c r="B65" s="418">
        <f t="shared" si="16"/>
        <v>9</v>
      </c>
      <c r="C65" s="418" t="str">
        <f t="shared" si="17"/>
        <v>0103296174</v>
      </c>
      <c r="D65" s="429" t="s">
        <v>12889</v>
      </c>
      <c r="E65" s="429" t="s">
        <v>1755</v>
      </c>
      <c r="F65" s="429" t="s">
        <v>33</v>
      </c>
      <c r="G65" s="430">
        <v>89.0</v>
      </c>
      <c r="H65" s="1125">
        <v>7.92</v>
      </c>
      <c r="I65" s="1153" t="s">
        <v>10663</v>
      </c>
      <c r="J65" s="1102"/>
      <c r="K65" s="1141">
        <v>53.0</v>
      </c>
      <c r="L65" s="1142" t="s">
        <v>2271</v>
      </c>
      <c r="M65" s="1130" t="s">
        <v>2271</v>
      </c>
      <c r="N65" s="1130" t="s">
        <v>1755</v>
      </c>
      <c r="O65" s="1130" t="s">
        <v>2271</v>
      </c>
      <c r="P65" s="1131"/>
      <c r="Q65" s="1173" t="s">
        <v>2271</v>
      </c>
      <c r="R65" s="1107"/>
      <c r="S65" s="1108"/>
      <c r="T65" s="1109"/>
      <c r="U65" s="1110"/>
      <c r="V65" s="1111"/>
      <c r="W65" s="1112"/>
      <c r="X65" s="1113" t="s">
        <v>12890</v>
      </c>
      <c r="Y65" s="1114">
        <v>33.0</v>
      </c>
      <c r="Z65" s="1115" t="s">
        <v>1755</v>
      </c>
      <c r="AA65" s="1116">
        <v>1.0</v>
      </c>
      <c r="AB65" s="1114">
        <v>52.0</v>
      </c>
      <c r="AC65" s="1114">
        <v>7.92</v>
      </c>
      <c r="AD65" s="1133" t="s">
        <v>2271</v>
      </c>
      <c r="AE65" s="1114" t="s">
        <v>1422</v>
      </c>
      <c r="AF65" s="1118"/>
      <c r="AG65" s="1119" t="s">
        <v>5125</v>
      </c>
      <c r="AH65" s="1114" t="s">
        <v>2271</v>
      </c>
      <c r="AI65" s="9"/>
      <c r="AJ65" s="9"/>
      <c r="AK65" s="9"/>
      <c r="AL65" s="9"/>
      <c r="AM65" s="9"/>
      <c r="AN65" s="9"/>
      <c r="AO65" s="9" t="s">
        <v>12746</v>
      </c>
      <c r="AP65" s="9"/>
      <c r="AQ65" s="9"/>
      <c r="AR65" s="9"/>
      <c r="AS65" s="81">
        <v>1.06915929E8</v>
      </c>
      <c r="AT65" s="81" t="s">
        <v>12890</v>
      </c>
      <c r="AU65" s="1120" t="s">
        <v>1755</v>
      </c>
      <c r="AV65" s="1121"/>
      <c r="AW65" s="1120">
        <v>52.0</v>
      </c>
      <c r="AX65" s="1122"/>
      <c r="AY65" s="1198"/>
      <c r="AZ65" s="9" t="s">
        <v>12602</v>
      </c>
      <c r="BA65" s="9"/>
      <c r="BB65" s="9" t="s">
        <v>12603</v>
      </c>
      <c r="BC65" s="9"/>
      <c r="BD65" s="9"/>
      <c r="BE65" s="81" t="s">
        <v>5402</v>
      </c>
      <c r="BF65" s="374" t="s">
        <v>99</v>
      </c>
      <c r="BG65" s="81" t="s">
        <v>6835</v>
      </c>
      <c r="BH65" s="81"/>
      <c r="BI65" s="81" t="s">
        <v>12606</v>
      </c>
      <c r="BJ65" s="364">
        <v>3.96</v>
      </c>
      <c r="BK65" s="364"/>
      <c r="BQ65" s="9"/>
    </row>
    <row r="66" ht="15.75" customHeight="1">
      <c r="A66" s="1099">
        <v>1.067628E8</v>
      </c>
      <c r="B66" s="418">
        <f t="shared" si="16"/>
        <v>9</v>
      </c>
      <c r="C66" s="418" t="str">
        <f t="shared" si="17"/>
        <v>0106762800</v>
      </c>
      <c r="D66" s="418" t="s">
        <v>12891</v>
      </c>
      <c r="E66" s="418" t="s">
        <v>1755</v>
      </c>
      <c r="F66" s="418" t="s">
        <v>33</v>
      </c>
      <c r="G66" s="419">
        <v>90.0</v>
      </c>
      <c r="H66" s="1100">
        <v>7.92</v>
      </c>
      <c r="I66" s="1101" t="s">
        <v>10663</v>
      </c>
      <c r="J66" s="1102"/>
      <c r="K66" s="1141">
        <v>54.0</v>
      </c>
      <c r="L66" s="1142" t="s">
        <v>2271</v>
      </c>
      <c r="M66" s="1130" t="s">
        <v>2271</v>
      </c>
      <c r="N66" s="1130" t="s">
        <v>1755</v>
      </c>
      <c r="O66" s="1130" t="s">
        <v>2271</v>
      </c>
      <c r="P66" s="1131"/>
      <c r="Q66" s="1173" t="s">
        <v>2271</v>
      </c>
      <c r="R66" s="1107"/>
      <c r="S66" s="1108"/>
      <c r="T66" s="1109"/>
      <c r="U66" s="1110"/>
      <c r="V66" s="1111"/>
      <c r="W66" s="1112"/>
      <c r="X66" s="1113" t="s">
        <v>12689</v>
      </c>
      <c r="Y66" s="1114"/>
      <c r="Z66" s="1115" t="s">
        <v>1755</v>
      </c>
      <c r="AA66" s="1116">
        <v>1.0</v>
      </c>
      <c r="AB66" s="1114">
        <v>53.0</v>
      </c>
      <c r="AC66" s="1114">
        <v>7.92</v>
      </c>
      <c r="AD66" s="1133" t="s">
        <v>2271</v>
      </c>
      <c r="AE66" s="1114" t="s">
        <v>1422</v>
      </c>
      <c r="AF66" s="1118"/>
      <c r="AG66" s="1119" t="s">
        <v>5125</v>
      </c>
      <c r="AH66" s="1114" t="s">
        <v>2271</v>
      </c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81" t="s">
        <v>12892</v>
      </c>
      <c r="AT66" s="81" t="s">
        <v>12892</v>
      </c>
      <c r="AU66" s="1120" t="s">
        <v>1755</v>
      </c>
      <c r="AV66" s="1121"/>
      <c r="AW66" s="1120">
        <v>53.0</v>
      </c>
      <c r="AX66" s="1122"/>
      <c r="AY66" s="81" t="s">
        <v>12892</v>
      </c>
      <c r="AZ66" s="9" t="s">
        <v>12602</v>
      </c>
      <c r="BA66" s="9"/>
      <c r="BB66" s="9" t="s">
        <v>12603</v>
      </c>
      <c r="BC66" s="9"/>
      <c r="BD66" s="9"/>
      <c r="BE66" s="81" t="s">
        <v>12892</v>
      </c>
      <c r="BF66" s="81" t="s">
        <v>12892</v>
      </c>
      <c r="BG66" s="81" t="s">
        <v>12893</v>
      </c>
      <c r="BH66" s="81" t="s">
        <v>12892</v>
      </c>
      <c r="BI66" s="81" t="s">
        <v>12606</v>
      </c>
      <c r="BJ66" s="364">
        <v>3.96</v>
      </c>
      <c r="BK66" s="364"/>
      <c r="BQ66" s="9"/>
    </row>
    <row r="67" ht="15.75" customHeight="1">
      <c r="A67" s="1123">
        <v>1.05729586E8</v>
      </c>
      <c r="B67" s="418">
        <f t="shared" si="16"/>
        <v>9</v>
      </c>
      <c r="C67" s="418" t="s">
        <v>12894</v>
      </c>
      <c r="D67" s="418" t="s">
        <v>12894</v>
      </c>
      <c r="E67" s="429" t="s">
        <v>1755</v>
      </c>
      <c r="F67" s="429" t="s">
        <v>33</v>
      </c>
      <c r="G67" s="430">
        <v>91.0</v>
      </c>
      <c r="H67" s="1125">
        <v>7.92</v>
      </c>
      <c r="I67" s="418" t="s">
        <v>12894</v>
      </c>
      <c r="J67" s="1102"/>
      <c r="K67" s="1183">
        <v>55.0</v>
      </c>
      <c r="L67" s="1184" t="s">
        <v>12895</v>
      </c>
      <c r="M67" s="1185" t="s">
        <v>12896</v>
      </c>
      <c r="N67" s="1185" t="s">
        <v>1920</v>
      </c>
      <c r="O67" s="1185" t="s">
        <v>12897</v>
      </c>
      <c r="P67" s="1131"/>
      <c r="Q67" s="1173" t="s">
        <v>41</v>
      </c>
      <c r="R67" s="1199" t="s">
        <v>12898</v>
      </c>
      <c r="S67" s="1108"/>
      <c r="T67" s="1109"/>
      <c r="U67" s="1180"/>
      <c r="V67" s="1111"/>
      <c r="W67" s="1112"/>
      <c r="X67" s="1113" t="s">
        <v>12899</v>
      </c>
      <c r="Y67" s="1114"/>
      <c r="Z67" s="1115" t="s">
        <v>1755</v>
      </c>
      <c r="AA67" s="1116">
        <v>1.0</v>
      </c>
      <c r="AB67" s="1114">
        <v>54.0</v>
      </c>
      <c r="AC67" s="1114">
        <v>0.0</v>
      </c>
      <c r="AD67" s="1133" t="s">
        <v>2271</v>
      </c>
      <c r="AE67" s="1114" t="s">
        <v>1422</v>
      </c>
      <c r="AF67" s="1118"/>
      <c r="AG67" s="1119" t="s">
        <v>5125</v>
      </c>
      <c r="AH67" s="1114" t="s">
        <v>2271</v>
      </c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81" t="s">
        <v>12900</v>
      </c>
      <c r="AT67" s="81" t="s">
        <v>12901</v>
      </c>
      <c r="AU67" s="1120" t="s">
        <v>1755</v>
      </c>
      <c r="AV67" s="1121"/>
      <c r="AW67" s="1120">
        <v>54.0</v>
      </c>
      <c r="AX67" s="1122"/>
      <c r="AY67" s="81" t="s">
        <v>12902</v>
      </c>
      <c r="AZ67" s="9" t="s">
        <v>12602</v>
      </c>
      <c r="BA67" s="9"/>
      <c r="BB67" s="9" t="s">
        <v>12603</v>
      </c>
      <c r="BC67" s="9"/>
      <c r="BD67" s="9"/>
      <c r="BE67" s="81" t="s">
        <v>12903</v>
      </c>
      <c r="BF67" s="81" t="s">
        <v>12902</v>
      </c>
      <c r="BG67" s="81" t="s">
        <v>12902</v>
      </c>
      <c r="BH67" s="81" t="s">
        <v>12902</v>
      </c>
      <c r="BI67" s="81" t="s">
        <v>12606</v>
      </c>
      <c r="BJ67" s="364">
        <v>3.96</v>
      </c>
      <c r="BK67" s="364"/>
      <c r="BQ67" s="9"/>
    </row>
    <row r="68" ht="15.75" customHeight="1">
      <c r="A68" s="1099">
        <v>1.03678751E8</v>
      </c>
      <c r="B68" s="418">
        <f t="shared" si="16"/>
        <v>9</v>
      </c>
      <c r="C68" s="418" t="str">
        <f t="shared" ref="C68:C74" si="18">CONCATENATE(0,A68)</f>
        <v>0103678751</v>
      </c>
      <c r="D68" s="418" t="s">
        <v>12904</v>
      </c>
      <c r="E68" s="418" t="s">
        <v>1843</v>
      </c>
      <c r="F68" s="418" t="s">
        <v>33</v>
      </c>
      <c r="G68" s="419">
        <v>94.0</v>
      </c>
      <c r="H68" s="1100">
        <v>8.0</v>
      </c>
      <c r="I68" s="1101" t="s">
        <v>1462</v>
      </c>
      <c r="J68" s="1102"/>
      <c r="K68" s="1156">
        <v>56.0</v>
      </c>
      <c r="L68" s="1157" t="s">
        <v>12905</v>
      </c>
      <c r="M68" s="1158" t="s">
        <v>12906</v>
      </c>
      <c r="N68" s="1158" t="s">
        <v>1755</v>
      </c>
      <c r="O68" s="1158" t="s">
        <v>12635</v>
      </c>
      <c r="P68" s="1159">
        <v>2031.0</v>
      </c>
      <c r="Q68" s="1160"/>
      <c r="R68" s="1161" t="s">
        <v>12907</v>
      </c>
      <c r="S68" s="1162">
        <v>21698.0</v>
      </c>
      <c r="T68" s="1163">
        <v>65.0</v>
      </c>
      <c r="U68" s="1110"/>
      <c r="V68" s="1111"/>
      <c r="W68" s="1112"/>
      <c r="X68" s="1113" t="s">
        <v>12896</v>
      </c>
      <c r="Y68" s="1114"/>
      <c r="Z68" s="1115" t="s">
        <v>1920</v>
      </c>
      <c r="AA68" s="1116">
        <v>1.0</v>
      </c>
      <c r="AB68" s="1114">
        <v>55.0</v>
      </c>
      <c r="AC68" s="1114">
        <v>7.92</v>
      </c>
      <c r="AD68" s="1133" t="s">
        <v>12908</v>
      </c>
      <c r="AE68" s="1114" t="s">
        <v>1422</v>
      </c>
      <c r="AF68" s="1118" t="s">
        <v>12898</v>
      </c>
      <c r="AG68" s="1119" t="s">
        <v>5125</v>
      </c>
      <c r="AH68" s="1114" t="s">
        <v>12627</v>
      </c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81" t="s">
        <v>75</v>
      </c>
      <c r="AT68" s="81" t="s">
        <v>75</v>
      </c>
      <c r="AU68" s="1120" t="s">
        <v>1755</v>
      </c>
      <c r="AV68" s="1121"/>
      <c r="AW68" s="1120">
        <v>55.0</v>
      </c>
      <c r="AX68" s="1122"/>
      <c r="AY68" s="81" t="s">
        <v>75</v>
      </c>
      <c r="AZ68" s="9" t="s">
        <v>12602</v>
      </c>
      <c r="BA68" s="9"/>
      <c r="BB68" s="9" t="s">
        <v>12603</v>
      </c>
      <c r="BC68" s="9"/>
      <c r="BD68" s="9"/>
      <c r="BE68" s="81" t="s">
        <v>75</v>
      </c>
      <c r="BF68" s="81" t="s">
        <v>75</v>
      </c>
      <c r="BG68" s="81" t="s">
        <v>12909</v>
      </c>
      <c r="BH68" s="81" t="s">
        <v>75</v>
      </c>
      <c r="BI68" s="81" t="s">
        <v>12606</v>
      </c>
      <c r="BJ68" s="364">
        <v>3.96</v>
      </c>
      <c r="BK68" s="364"/>
      <c r="BQ68" s="9"/>
    </row>
    <row r="69" ht="15.75" customHeight="1">
      <c r="A69" s="1123">
        <v>1.02344967E8</v>
      </c>
      <c r="B69" s="418">
        <f t="shared" si="16"/>
        <v>9</v>
      </c>
      <c r="C69" s="418" t="str">
        <f t="shared" si="18"/>
        <v>0102344967</v>
      </c>
      <c r="D69" s="429" t="s">
        <v>12910</v>
      </c>
      <c r="E69" s="429" t="s">
        <v>1843</v>
      </c>
      <c r="F69" s="429" t="s">
        <v>33</v>
      </c>
      <c r="G69" s="430">
        <v>95.0</v>
      </c>
      <c r="H69" s="1125">
        <v>4.75</v>
      </c>
      <c r="I69" s="1153" t="s">
        <v>10663</v>
      </c>
      <c r="J69" s="1102"/>
      <c r="K69" s="1141">
        <v>57.0</v>
      </c>
      <c r="L69" s="1142" t="s">
        <v>2271</v>
      </c>
      <c r="M69" s="1130" t="s">
        <v>2271</v>
      </c>
      <c r="N69" s="1130" t="s">
        <v>1920</v>
      </c>
      <c r="O69" s="1130" t="s">
        <v>2271</v>
      </c>
      <c r="P69" s="1131"/>
      <c r="Q69" s="1173" t="s">
        <v>2271</v>
      </c>
      <c r="R69" s="1107"/>
      <c r="S69" s="1108"/>
      <c r="T69" s="1109"/>
      <c r="U69" s="1110"/>
      <c r="V69" s="1111"/>
      <c r="W69" s="1112"/>
      <c r="X69" s="1113" t="s">
        <v>12906</v>
      </c>
      <c r="Y69" s="1114">
        <v>64.0</v>
      </c>
      <c r="Z69" s="1115" t="s">
        <v>1755</v>
      </c>
      <c r="AA69" s="1116">
        <v>1.0</v>
      </c>
      <c r="AB69" s="1114">
        <v>56.0</v>
      </c>
      <c r="AC69" s="1114">
        <v>7.92</v>
      </c>
      <c r="AD69" s="1133" t="s">
        <v>12635</v>
      </c>
      <c r="AE69" s="1114" t="s">
        <v>1422</v>
      </c>
      <c r="AF69" s="1118" t="s">
        <v>12907</v>
      </c>
      <c r="AG69" s="1119" t="s">
        <v>5125</v>
      </c>
      <c r="AH69" s="1114" t="s">
        <v>12627</v>
      </c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81">
        <v>1.01762524E8</v>
      </c>
      <c r="AT69" s="81" t="s">
        <v>12906</v>
      </c>
      <c r="AU69" s="1120" t="s">
        <v>1755</v>
      </c>
      <c r="AV69" s="1121"/>
      <c r="AW69" s="1120">
        <v>56.0</v>
      </c>
      <c r="AX69" s="1122"/>
      <c r="AY69" s="1200">
        <v>44198.0</v>
      </c>
      <c r="AZ69" s="9" t="s">
        <v>12602</v>
      </c>
      <c r="BA69" s="9"/>
      <c r="BB69" s="9" t="s">
        <v>12603</v>
      </c>
      <c r="BC69" s="9"/>
      <c r="BD69" s="9"/>
      <c r="BE69" s="81"/>
      <c r="BF69" s="94" t="s">
        <v>12604</v>
      </c>
      <c r="BG69" s="81"/>
      <c r="BH69" s="81"/>
      <c r="BI69" s="81" t="s">
        <v>12606</v>
      </c>
      <c r="BJ69" s="364">
        <v>3.96</v>
      </c>
      <c r="BK69" s="364"/>
      <c r="BQ69" s="9"/>
    </row>
    <row r="70" ht="15.75" customHeight="1">
      <c r="A70" s="1099">
        <v>1.0148553E8</v>
      </c>
      <c r="B70" s="418">
        <f t="shared" si="16"/>
        <v>9</v>
      </c>
      <c r="C70" s="418" t="str">
        <f t="shared" si="18"/>
        <v>0101485530</v>
      </c>
      <c r="D70" s="418" t="s">
        <v>12911</v>
      </c>
      <c r="E70" s="418" t="s">
        <v>1843</v>
      </c>
      <c r="F70" s="418" t="s">
        <v>33</v>
      </c>
      <c r="G70" s="419">
        <v>96.0</v>
      </c>
      <c r="H70" s="1100">
        <v>7.92</v>
      </c>
      <c r="I70" s="1101" t="s">
        <v>10663</v>
      </c>
      <c r="J70" s="1102"/>
      <c r="K70" s="1156">
        <v>58.0</v>
      </c>
      <c r="L70" s="1157" t="s">
        <v>12912</v>
      </c>
      <c r="M70" s="1158" t="s">
        <v>12913</v>
      </c>
      <c r="N70" s="1158" t="s">
        <v>1920</v>
      </c>
      <c r="O70" s="1158" t="s">
        <v>12777</v>
      </c>
      <c r="P70" s="1159">
        <v>2032.0</v>
      </c>
      <c r="Q70" s="1173" t="s">
        <v>12914</v>
      </c>
      <c r="R70" s="1107"/>
      <c r="S70" s="1162">
        <v>20898.0</v>
      </c>
      <c r="T70" s="1163">
        <v>68.0</v>
      </c>
      <c r="U70" s="1164" t="s">
        <v>12915</v>
      </c>
      <c r="V70" s="1111"/>
      <c r="W70" s="1112"/>
      <c r="X70" s="1113" t="s">
        <v>12916</v>
      </c>
      <c r="Y70" s="1114">
        <v>72.0</v>
      </c>
      <c r="Z70" s="1115" t="s">
        <v>1920</v>
      </c>
      <c r="AA70" s="1116">
        <v>1.0</v>
      </c>
      <c r="AB70" s="1114">
        <v>57.0</v>
      </c>
      <c r="AC70" s="1114">
        <v>7.92</v>
      </c>
      <c r="AD70" s="1133" t="s">
        <v>2271</v>
      </c>
      <c r="AE70" s="1114" t="s">
        <v>1422</v>
      </c>
      <c r="AF70" s="1118"/>
      <c r="AG70" s="1119" t="s">
        <v>5125</v>
      </c>
      <c r="AH70" s="1114" t="s">
        <v>2271</v>
      </c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81">
        <v>1.0125113E8</v>
      </c>
      <c r="AT70" s="81" t="s">
        <v>12916</v>
      </c>
      <c r="AU70" s="1120" t="s">
        <v>1920</v>
      </c>
      <c r="AV70" s="1121"/>
      <c r="AW70" s="1120">
        <v>57.0</v>
      </c>
      <c r="AX70" s="1122"/>
      <c r="AY70" s="81"/>
      <c r="AZ70" s="9" t="s">
        <v>12602</v>
      </c>
      <c r="BA70" s="9"/>
      <c r="BB70" s="9" t="s">
        <v>12603</v>
      </c>
      <c r="BC70" s="9"/>
      <c r="BD70" s="9"/>
      <c r="BE70" s="81"/>
      <c r="BF70" s="94" t="s">
        <v>12604</v>
      </c>
      <c r="BG70" s="81" t="s">
        <v>12917</v>
      </c>
      <c r="BH70" s="81"/>
      <c r="BI70" s="81" t="s">
        <v>12606</v>
      </c>
      <c r="BJ70" s="364">
        <v>3.96</v>
      </c>
      <c r="BK70" s="364"/>
      <c r="BQ70" s="9"/>
    </row>
    <row r="71" ht="15.75" customHeight="1">
      <c r="A71" s="1123">
        <v>1.05201404E8</v>
      </c>
      <c r="B71" s="418">
        <f t="shared" si="16"/>
        <v>9</v>
      </c>
      <c r="C71" s="418" t="str">
        <f t="shared" si="18"/>
        <v>0105201404</v>
      </c>
      <c r="D71" s="429" t="s">
        <v>12918</v>
      </c>
      <c r="E71" s="429" t="s">
        <v>1843</v>
      </c>
      <c r="F71" s="429" t="s">
        <v>33</v>
      </c>
      <c r="G71" s="430">
        <v>97.0</v>
      </c>
      <c r="H71" s="1125">
        <v>7.92</v>
      </c>
      <c r="I71" s="1126">
        <v>47850.0</v>
      </c>
      <c r="J71" s="1102"/>
      <c r="K71" s="1156">
        <v>59.0</v>
      </c>
      <c r="L71" s="1157" t="s">
        <v>12919</v>
      </c>
      <c r="M71" s="1158" t="s">
        <v>12920</v>
      </c>
      <c r="N71" s="1158" t="s">
        <v>2095</v>
      </c>
      <c r="O71" s="1158" t="s">
        <v>12761</v>
      </c>
      <c r="P71" s="1131"/>
      <c r="Q71" s="1173" t="s">
        <v>2600</v>
      </c>
      <c r="R71" s="1107"/>
      <c r="S71" s="1162">
        <v>19380.0</v>
      </c>
      <c r="T71" s="1163">
        <v>72.0</v>
      </c>
      <c r="U71" s="1110"/>
      <c r="V71" s="1111"/>
      <c r="W71" s="1112"/>
      <c r="X71" s="1113" t="s">
        <v>12913</v>
      </c>
      <c r="Y71" s="1114">
        <v>66.0</v>
      </c>
      <c r="Z71" s="1115" t="s">
        <v>1920</v>
      </c>
      <c r="AA71" s="1116">
        <v>1.0</v>
      </c>
      <c r="AB71" s="1114">
        <v>58.0</v>
      </c>
      <c r="AC71" s="1114">
        <v>7.92</v>
      </c>
      <c r="AD71" s="1133" t="s">
        <v>12777</v>
      </c>
      <c r="AE71" s="1114" t="s">
        <v>1422</v>
      </c>
      <c r="AF71" s="1118"/>
      <c r="AG71" s="1119" t="s">
        <v>5125</v>
      </c>
      <c r="AH71" s="1114" t="s">
        <v>12921</v>
      </c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81">
        <v>1.01657294E8</v>
      </c>
      <c r="AT71" s="81" t="s">
        <v>12913</v>
      </c>
      <c r="AU71" s="1120" t="s">
        <v>1920</v>
      </c>
      <c r="AV71" s="1121"/>
      <c r="AW71" s="1120">
        <v>58.0</v>
      </c>
      <c r="AX71" s="1122"/>
      <c r="AY71" s="81"/>
      <c r="AZ71" s="9" t="s">
        <v>12602</v>
      </c>
      <c r="BA71" s="9"/>
      <c r="BB71" s="9" t="s">
        <v>12603</v>
      </c>
      <c r="BC71" s="9"/>
      <c r="BD71" s="9"/>
      <c r="BE71" s="81"/>
      <c r="BF71" s="94" t="s">
        <v>12604</v>
      </c>
      <c r="BG71" s="81"/>
      <c r="BH71" s="81"/>
      <c r="BI71" s="81" t="s">
        <v>12606</v>
      </c>
      <c r="BJ71" s="364">
        <v>3.96</v>
      </c>
      <c r="BK71" s="364"/>
      <c r="BQ71" s="9"/>
    </row>
    <row r="72" ht="15.75" customHeight="1">
      <c r="A72" s="1099">
        <v>1.04908272E8</v>
      </c>
      <c r="B72" s="418">
        <f t="shared" si="16"/>
        <v>9</v>
      </c>
      <c r="C72" s="418" t="str">
        <f t="shared" si="18"/>
        <v>0104908272</v>
      </c>
      <c r="D72" s="418" t="s">
        <v>12922</v>
      </c>
      <c r="E72" s="418" t="s">
        <v>1843</v>
      </c>
      <c r="F72" s="418" t="s">
        <v>33</v>
      </c>
      <c r="G72" s="419">
        <v>98.0</v>
      </c>
      <c r="H72" s="1100">
        <v>7.92</v>
      </c>
      <c r="I72" s="1101" t="s">
        <v>10663</v>
      </c>
      <c r="J72" s="1102"/>
      <c r="K72" s="1156">
        <v>60.0</v>
      </c>
      <c r="L72" s="1157" t="s">
        <v>12923</v>
      </c>
      <c r="M72" s="1158" t="s">
        <v>12924</v>
      </c>
      <c r="N72" s="1158" t="s">
        <v>2095</v>
      </c>
      <c r="O72" s="1158" t="s">
        <v>12761</v>
      </c>
      <c r="P72" s="1131"/>
      <c r="Q72" s="1173" t="s">
        <v>2600</v>
      </c>
      <c r="R72" s="1107"/>
      <c r="S72" s="1162">
        <v>30532.0</v>
      </c>
      <c r="T72" s="1163">
        <v>41.0</v>
      </c>
      <c r="U72" s="1110"/>
      <c r="V72" s="1111"/>
      <c r="W72" s="1112"/>
      <c r="X72" s="1113" t="s">
        <v>12920</v>
      </c>
      <c r="Y72" s="1114">
        <v>70.0</v>
      </c>
      <c r="Z72" s="1115" t="s">
        <v>2095</v>
      </c>
      <c r="AA72" s="1116">
        <v>1.0</v>
      </c>
      <c r="AB72" s="1114">
        <v>59.0</v>
      </c>
      <c r="AC72" s="1114">
        <v>7.92</v>
      </c>
      <c r="AD72" s="1133" t="s">
        <v>12623</v>
      </c>
      <c r="AE72" s="1114" t="s">
        <v>1422</v>
      </c>
      <c r="AF72" s="1118"/>
      <c r="AG72" s="1119" t="s">
        <v>5125</v>
      </c>
      <c r="AH72" s="1114" t="s">
        <v>2271</v>
      </c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81" t="s">
        <v>12925</v>
      </c>
      <c r="AT72" s="81" t="s">
        <v>12925</v>
      </c>
      <c r="AU72" s="1120" t="s">
        <v>2095</v>
      </c>
      <c r="AV72" s="1121"/>
      <c r="AW72" s="1120">
        <v>59.0</v>
      </c>
      <c r="AX72" s="1122"/>
      <c r="AY72" s="81" t="s">
        <v>12925</v>
      </c>
      <c r="AZ72" s="9" t="s">
        <v>12602</v>
      </c>
      <c r="BA72" s="9"/>
      <c r="BB72" s="9" t="s">
        <v>12603</v>
      </c>
      <c r="BC72" s="9"/>
      <c r="BD72" s="9"/>
      <c r="BE72" s="81" t="s">
        <v>12925</v>
      </c>
      <c r="BF72" s="81" t="s">
        <v>12925</v>
      </c>
      <c r="BG72" s="81" t="s">
        <v>12925</v>
      </c>
      <c r="BH72" s="81" t="s">
        <v>12925</v>
      </c>
      <c r="BI72" s="81" t="s">
        <v>12606</v>
      </c>
      <c r="BJ72" s="364">
        <v>3.96</v>
      </c>
      <c r="BK72" s="364"/>
      <c r="BQ72" s="9"/>
    </row>
    <row r="73" ht="15.75" customHeight="1">
      <c r="A73" s="1123">
        <v>1.01368108E8</v>
      </c>
      <c r="B73" s="418">
        <f t="shared" si="16"/>
        <v>9</v>
      </c>
      <c r="C73" s="418" t="str">
        <f t="shared" si="18"/>
        <v>0101368108</v>
      </c>
      <c r="D73" s="429" t="s">
        <v>12926</v>
      </c>
      <c r="E73" s="429" t="s">
        <v>1843</v>
      </c>
      <c r="F73" s="429" t="s">
        <v>33</v>
      </c>
      <c r="G73" s="430">
        <v>100.0</v>
      </c>
      <c r="H73" s="1125">
        <v>6.0</v>
      </c>
      <c r="I73" s="1126">
        <v>48249.0</v>
      </c>
      <c r="J73" s="1102"/>
      <c r="K73" s="1141">
        <v>61.0</v>
      </c>
      <c r="L73" s="1142" t="s">
        <v>2271</v>
      </c>
      <c r="M73" s="1130" t="s">
        <v>2271</v>
      </c>
      <c r="N73" s="1130" t="s">
        <v>2095</v>
      </c>
      <c r="O73" s="1130" t="s">
        <v>2271</v>
      </c>
      <c r="P73" s="1131"/>
      <c r="Q73" s="1173" t="s">
        <v>2271</v>
      </c>
      <c r="R73" s="1107"/>
      <c r="S73" s="1108"/>
      <c r="T73" s="1109"/>
      <c r="U73" s="1110"/>
      <c r="V73" s="1111"/>
      <c r="W73" s="1112"/>
      <c r="X73" s="1113" t="s">
        <v>12924</v>
      </c>
      <c r="Y73" s="1114">
        <v>39.0</v>
      </c>
      <c r="Z73" s="1115" t="s">
        <v>2095</v>
      </c>
      <c r="AA73" s="1116">
        <v>1.0</v>
      </c>
      <c r="AB73" s="1114">
        <v>60.0</v>
      </c>
      <c r="AC73" s="1114">
        <v>7.92</v>
      </c>
      <c r="AD73" s="1133" t="s">
        <v>12623</v>
      </c>
      <c r="AE73" s="1114" t="s">
        <v>1422</v>
      </c>
      <c r="AF73" s="1118"/>
      <c r="AG73" s="1119" t="s">
        <v>5125</v>
      </c>
      <c r="AH73" s="1114" t="s">
        <v>2271</v>
      </c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81">
        <v>1.03794343E8</v>
      </c>
      <c r="AT73" s="81" t="s">
        <v>12924</v>
      </c>
      <c r="AU73" s="1120" t="s">
        <v>2095</v>
      </c>
      <c r="AV73" s="1121"/>
      <c r="AW73" s="1120">
        <v>60.0</v>
      </c>
      <c r="AX73" s="1122"/>
      <c r="AY73" s="81"/>
      <c r="AZ73" s="9" t="s">
        <v>12602</v>
      </c>
      <c r="BA73" s="9"/>
      <c r="BB73" s="9" t="s">
        <v>12603</v>
      </c>
      <c r="BC73" s="9"/>
      <c r="BD73" s="9"/>
      <c r="BE73" s="81"/>
      <c r="BF73" s="94" t="s">
        <v>12604</v>
      </c>
      <c r="BG73" s="81"/>
      <c r="BH73" s="81"/>
      <c r="BI73" s="81" t="s">
        <v>12606</v>
      </c>
      <c r="BJ73" s="364">
        <v>3.96</v>
      </c>
      <c r="BK73" s="364"/>
      <c r="BQ73" s="9"/>
    </row>
    <row r="74" ht="15.75" customHeight="1">
      <c r="A74" s="1099">
        <v>1.01596591E8</v>
      </c>
      <c r="B74" s="418">
        <f t="shared" si="16"/>
        <v>9</v>
      </c>
      <c r="C74" s="418" t="str">
        <f t="shared" si="18"/>
        <v>0101596591</v>
      </c>
      <c r="D74" s="418" t="s">
        <v>12927</v>
      </c>
      <c r="E74" s="418" t="s">
        <v>1843</v>
      </c>
      <c r="F74" s="418" t="s">
        <v>33</v>
      </c>
      <c r="G74" s="419">
        <v>101.0</v>
      </c>
      <c r="H74" s="1100">
        <v>7.92</v>
      </c>
      <c r="I74" s="1150">
        <v>48249.0</v>
      </c>
      <c r="J74" s="1102"/>
      <c r="K74" s="1141">
        <v>62.0</v>
      </c>
      <c r="L74" s="1142" t="s">
        <v>2271</v>
      </c>
      <c r="M74" s="1130" t="s">
        <v>2271</v>
      </c>
      <c r="N74" s="1130" t="s">
        <v>1920</v>
      </c>
      <c r="O74" s="1201" t="s">
        <v>2271</v>
      </c>
      <c r="P74" s="1131"/>
      <c r="Q74" s="1202" t="s">
        <v>2271</v>
      </c>
      <c r="R74" s="1189"/>
      <c r="S74" s="1108"/>
      <c r="T74" s="1109"/>
      <c r="U74" s="1110"/>
      <c r="V74" s="1111"/>
      <c r="W74" s="1112"/>
      <c r="X74" s="1113" t="s">
        <v>12928</v>
      </c>
      <c r="Y74" s="1114">
        <v>71.0</v>
      </c>
      <c r="Z74" s="1115" t="s">
        <v>2095</v>
      </c>
      <c r="AA74" s="1116">
        <v>1.0</v>
      </c>
      <c r="AB74" s="1114">
        <v>61.0</v>
      </c>
      <c r="AC74" s="1114">
        <v>0.0</v>
      </c>
      <c r="AD74" s="1133" t="s">
        <v>653</v>
      </c>
      <c r="AE74" s="1114" t="s">
        <v>1422</v>
      </c>
      <c r="AF74" s="1118" t="s">
        <v>12929</v>
      </c>
      <c r="AG74" s="1119" t="s">
        <v>5125</v>
      </c>
      <c r="AH74" s="1114" t="s">
        <v>2271</v>
      </c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81">
        <v>1.01065365E8</v>
      </c>
      <c r="AT74" s="81" t="s">
        <v>12928</v>
      </c>
      <c r="AU74" s="1120" t="s">
        <v>2095</v>
      </c>
      <c r="AV74" s="1121"/>
      <c r="AW74" s="1120">
        <v>61.0</v>
      </c>
      <c r="AX74" s="1122"/>
      <c r="AY74" s="81"/>
      <c r="AZ74" s="9" t="s">
        <v>12602</v>
      </c>
      <c r="BA74" s="9"/>
      <c r="BB74" s="9" t="s">
        <v>12603</v>
      </c>
      <c r="BC74" s="9"/>
      <c r="BD74" s="9"/>
      <c r="BE74" s="81"/>
      <c r="BF74" s="94" t="s">
        <v>12604</v>
      </c>
      <c r="BG74" s="81" t="s">
        <v>12917</v>
      </c>
      <c r="BH74" s="81"/>
      <c r="BI74" s="81" t="s">
        <v>12606</v>
      </c>
      <c r="BJ74" s="364">
        <v>3.96</v>
      </c>
      <c r="BK74" s="364"/>
      <c r="BQ74" s="9"/>
    </row>
    <row r="75" ht="15.75" customHeight="1">
      <c r="A75" s="1123">
        <v>1.103808737E9</v>
      </c>
      <c r="B75" s="418">
        <f t="shared" si="16"/>
        <v>10</v>
      </c>
      <c r="C75" s="1125" t="s">
        <v>12930</v>
      </c>
      <c r="D75" s="1125" t="s">
        <v>12930</v>
      </c>
      <c r="E75" s="429" t="s">
        <v>12931</v>
      </c>
      <c r="F75" s="429" t="s">
        <v>33</v>
      </c>
      <c r="G75" s="430">
        <v>102.0</v>
      </c>
      <c r="H75" s="1125">
        <v>8.1</v>
      </c>
      <c r="I75" s="1125" t="s">
        <v>12930</v>
      </c>
      <c r="J75" s="1102"/>
      <c r="K75" s="1156">
        <v>63.0</v>
      </c>
      <c r="L75" s="1157" t="s">
        <v>12932</v>
      </c>
      <c r="M75" s="1158" t="s">
        <v>12933</v>
      </c>
      <c r="N75" s="1158" t="s">
        <v>2095</v>
      </c>
      <c r="O75" s="1158" t="s">
        <v>12635</v>
      </c>
      <c r="P75" s="1159">
        <v>2031.0</v>
      </c>
      <c r="Q75" s="1160"/>
      <c r="R75" s="1161" t="s">
        <v>12934</v>
      </c>
      <c r="S75" s="1162">
        <v>26899.0</v>
      </c>
      <c r="T75" s="1163">
        <v>51.0</v>
      </c>
      <c r="U75" s="1164" t="s">
        <v>2855</v>
      </c>
      <c r="V75" s="1111"/>
      <c r="W75" s="1112"/>
      <c r="X75" s="1113" t="s">
        <v>2271</v>
      </c>
      <c r="Y75" s="1114"/>
      <c r="Z75" s="1115" t="s">
        <v>1920</v>
      </c>
      <c r="AA75" s="1116">
        <v>1.0</v>
      </c>
      <c r="AB75" s="1114">
        <v>62.0</v>
      </c>
      <c r="AC75" s="1114">
        <v>0.0</v>
      </c>
      <c r="AD75" s="1133" t="s">
        <v>2271</v>
      </c>
      <c r="AE75" s="1114" t="s">
        <v>2271</v>
      </c>
      <c r="AF75" s="1118"/>
      <c r="AG75" s="1119" t="s">
        <v>5125</v>
      </c>
      <c r="AH75" s="1114" t="s">
        <v>2271</v>
      </c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81" t="s">
        <v>12935</v>
      </c>
      <c r="AT75" s="81" t="s">
        <v>12936</v>
      </c>
      <c r="AU75" s="1120" t="s">
        <v>1920</v>
      </c>
      <c r="AV75" s="1121"/>
      <c r="AW75" s="1120">
        <v>62.0</v>
      </c>
      <c r="AX75" s="1122"/>
      <c r="AY75" s="81" t="s">
        <v>12935</v>
      </c>
      <c r="AZ75" s="9" t="s">
        <v>12602</v>
      </c>
      <c r="BA75" s="9"/>
      <c r="BB75" s="9" t="s">
        <v>12603</v>
      </c>
      <c r="BC75" s="9"/>
      <c r="BD75" s="9"/>
      <c r="BE75" s="81" t="s">
        <v>12935</v>
      </c>
      <c r="BF75" s="81" t="s">
        <v>12935</v>
      </c>
      <c r="BG75" s="81" t="s">
        <v>12935</v>
      </c>
      <c r="BH75" s="81" t="s">
        <v>12935</v>
      </c>
      <c r="BI75" s="81" t="s">
        <v>12606</v>
      </c>
      <c r="BJ75" s="364">
        <v>3.96</v>
      </c>
      <c r="BK75" s="364"/>
      <c r="BQ75" s="9"/>
    </row>
    <row r="76" ht="15.75" customHeight="1">
      <c r="A76" s="1099">
        <v>1.04408968E8</v>
      </c>
      <c r="B76" s="418">
        <f t="shared" si="16"/>
        <v>9</v>
      </c>
      <c r="C76" s="418" t="str">
        <f t="shared" ref="C76:C77" si="19">CONCATENATE(0,A76)</f>
        <v>0104408968</v>
      </c>
      <c r="D76" s="418" t="s">
        <v>12937</v>
      </c>
      <c r="E76" s="418" t="s">
        <v>1843</v>
      </c>
      <c r="F76" s="418" t="s">
        <v>33</v>
      </c>
      <c r="G76" s="419">
        <v>103.0</v>
      </c>
      <c r="H76" s="1100">
        <v>7.92</v>
      </c>
      <c r="I76" s="1150">
        <v>47615.0</v>
      </c>
      <c r="J76" s="1102"/>
      <c r="K76" s="1156">
        <v>64.0</v>
      </c>
      <c r="L76" s="1157" t="s">
        <v>12938</v>
      </c>
      <c r="M76" s="1158" t="s">
        <v>12939</v>
      </c>
      <c r="N76" s="1158" t="s">
        <v>2095</v>
      </c>
      <c r="O76" s="1158" t="s">
        <v>12940</v>
      </c>
      <c r="P76" s="1159">
        <v>2025.0</v>
      </c>
      <c r="Q76" s="1160"/>
      <c r="R76" s="1161" t="s">
        <v>12941</v>
      </c>
      <c r="S76" s="1162">
        <v>37712.0</v>
      </c>
      <c r="T76" s="1163">
        <v>22.0</v>
      </c>
      <c r="U76" s="1164" t="s">
        <v>12942</v>
      </c>
      <c r="V76" s="1111"/>
      <c r="W76" s="1112"/>
      <c r="X76" s="1113" t="s">
        <v>12933</v>
      </c>
      <c r="Y76" s="1114">
        <v>49.0</v>
      </c>
      <c r="Z76" s="1115" t="s">
        <v>1920</v>
      </c>
      <c r="AA76" s="1116">
        <v>1.0</v>
      </c>
      <c r="AB76" s="1114">
        <v>63.0</v>
      </c>
      <c r="AC76" s="1114">
        <v>4.75</v>
      </c>
      <c r="AD76" s="1133" t="s">
        <v>12635</v>
      </c>
      <c r="AE76" s="1114" t="s">
        <v>1422</v>
      </c>
      <c r="AF76" s="1118" t="s">
        <v>12934</v>
      </c>
      <c r="AG76" s="1119" t="s">
        <v>5125</v>
      </c>
      <c r="AH76" s="1114" t="s">
        <v>12627</v>
      </c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81">
        <v>1.03184875E8</v>
      </c>
      <c r="AT76" s="81" t="s">
        <v>12933</v>
      </c>
      <c r="AU76" s="1120" t="s">
        <v>1920</v>
      </c>
      <c r="AV76" s="1121"/>
      <c r="AW76" s="1120">
        <v>63.0</v>
      </c>
      <c r="AX76" s="1122"/>
      <c r="AY76" s="1152">
        <v>47850.0</v>
      </c>
      <c r="AZ76" s="9" t="s">
        <v>12602</v>
      </c>
      <c r="BA76" s="9"/>
      <c r="BB76" s="9" t="s">
        <v>12603</v>
      </c>
      <c r="BC76" s="9"/>
      <c r="BD76" s="9"/>
      <c r="BE76" s="81"/>
      <c r="BF76" s="94" t="s">
        <v>12604</v>
      </c>
      <c r="BG76" s="81" t="s">
        <v>12943</v>
      </c>
      <c r="BH76" s="81"/>
      <c r="BI76" s="81" t="s">
        <v>12606</v>
      </c>
      <c r="BJ76" s="364">
        <v>3.96</v>
      </c>
      <c r="BK76" s="364"/>
      <c r="BQ76" s="9"/>
    </row>
    <row r="77" ht="15.75" customHeight="1">
      <c r="A77" s="1123">
        <v>1.04211545E8</v>
      </c>
      <c r="B77" s="418">
        <f t="shared" si="16"/>
        <v>9</v>
      </c>
      <c r="C77" s="418" t="str">
        <f t="shared" si="19"/>
        <v>0104211545</v>
      </c>
      <c r="D77" s="429" t="s">
        <v>12944</v>
      </c>
      <c r="E77" s="429" t="s">
        <v>1843</v>
      </c>
      <c r="F77" s="429" t="s">
        <v>33</v>
      </c>
      <c r="G77" s="430">
        <v>104.0</v>
      </c>
      <c r="H77" s="1125">
        <v>7.92</v>
      </c>
      <c r="I77" s="1126">
        <v>48249.0</v>
      </c>
      <c r="J77" s="1102"/>
      <c r="K77" s="1156">
        <v>65.0</v>
      </c>
      <c r="L77" s="1157" t="s">
        <v>12945</v>
      </c>
      <c r="M77" s="1158" t="s">
        <v>12946</v>
      </c>
      <c r="N77" s="1158" t="s">
        <v>1920</v>
      </c>
      <c r="O77" s="1158" t="s">
        <v>12635</v>
      </c>
      <c r="P77" s="1159">
        <v>2031.0</v>
      </c>
      <c r="Q77" s="1160"/>
      <c r="R77" s="1161" t="s">
        <v>12947</v>
      </c>
      <c r="S77" s="1162">
        <v>26782.0</v>
      </c>
      <c r="T77" s="1163">
        <v>51.0</v>
      </c>
      <c r="U77" s="1164" t="s">
        <v>12948</v>
      </c>
      <c r="V77" s="1111"/>
      <c r="W77" s="1112"/>
      <c r="X77" s="1113" t="s">
        <v>12939</v>
      </c>
      <c r="Y77" s="1114">
        <v>20.0</v>
      </c>
      <c r="Z77" s="1115" t="s">
        <v>2095</v>
      </c>
      <c r="AA77" s="1116">
        <v>1.0</v>
      </c>
      <c r="AB77" s="1114">
        <v>64.0</v>
      </c>
      <c r="AC77" s="1114">
        <v>7.92</v>
      </c>
      <c r="AD77" s="1133" t="s">
        <v>12940</v>
      </c>
      <c r="AE77" s="1114" t="s">
        <v>1422</v>
      </c>
      <c r="AF77" s="1118" t="s">
        <v>12941</v>
      </c>
      <c r="AG77" s="1119" t="s">
        <v>5125</v>
      </c>
      <c r="AH77" s="1114" t="s">
        <v>12627</v>
      </c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81">
        <v>3.01806675E8</v>
      </c>
      <c r="AT77" s="81" t="s">
        <v>12949</v>
      </c>
      <c r="AU77" s="1120" t="s">
        <v>2095</v>
      </c>
      <c r="AV77" s="1121"/>
      <c r="AW77" s="1120">
        <v>64.0</v>
      </c>
      <c r="AX77" s="1122"/>
      <c r="AY77" s="81" t="s">
        <v>12950</v>
      </c>
      <c r="AZ77" s="9" t="s">
        <v>12602</v>
      </c>
      <c r="BA77" s="9"/>
      <c r="BB77" s="9" t="s">
        <v>12603</v>
      </c>
      <c r="BC77" s="9"/>
      <c r="BD77" s="9"/>
      <c r="BE77" s="81" t="s">
        <v>12950</v>
      </c>
      <c r="BF77" s="94" t="s">
        <v>12604</v>
      </c>
      <c r="BG77" s="81" t="s">
        <v>12950</v>
      </c>
      <c r="BH77" s="81" t="s">
        <v>12950</v>
      </c>
      <c r="BI77" s="81" t="s">
        <v>12606</v>
      </c>
      <c r="BJ77" s="364">
        <v>3.96</v>
      </c>
      <c r="BK77" s="364"/>
      <c r="BQ77" s="9"/>
    </row>
    <row r="78" ht="15.75" customHeight="1">
      <c r="A78" s="1099">
        <v>1.50442978E8</v>
      </c>
      <c r="B78" s="418">
        <f t="shared" si="16"/>
        <v>9</v>
      </c>
      <c r="C78" s="1137">
        <v>1.50442978E8</v>
      </c>
      <c r="D78" s="1137" t="s">
        <v>12951</v>
      </c>
      <c r="E78" s="1137" t="s">
        <v>12615</v>
      </c>
      <c r="F78" s="1137" t="s">
        <v>9</v>
      </c>
      <c r="G78" s="1138">
        <v>106.0</v>
      </c>
      <c r="H78" s="1139" t="s">
        <v>5531</v>
      </c>
      <c r="I78" s="1140">
        <v>12795.0</v>
      </c>
      <c r="J78" s="1102"/>
      <c r="K78" s="1156">
        <v>66.0</v>
      </c>
      <c r="L78" s="1157" t="s">
        <v>12952</v>
      </c>
      <c r="M78" s="1158" t="s">
        <v>12953</v>
      </c>
      <c r="N78" s="1158" t="s">
        <v>2095</v>
      </c>
      <c r="O78" s="1158" t="s">
        <v>12940</v>
      </c>
      <c r="P78" s="1159">
        <v>2025.0</v>
      </c>
      <c r="Q78" s="1160"/>
      <c r="R78" s="1161" t="s">
        <v>12954</v>
      </c>
      <c r="S78" s="1108"/>
      <c r="T78" s="1109"/>
      <c r="U78" s="1110"/>
      <c r="V78" s="1111"/>
      <c r="W78" s="1112"/>
      <c r="X78" s="1113" t="s">
        <v>12946</v>
      </c>
      <c r="Y78" s="1114">
        <v>50.0</v>
      </c>
      <c r="Z78" s="1115" t="s">
        <v>1920</v>
      </c>
      <c r="AA78" s="1116">
        <v>1.0</v>
      </c>
      <c r="AB78" s="1114">
        <v>65.0</v>
      </c>
      <c r="AC78" s="1114">
        <v>7.92</v>
      </c>
      <c r="AD78" s="1133" t="s">
        <v>12635</v>
      </c>
      <c r="AE78" s="1114" t="s">
        <v>1422</v>
      </c>
      <c r="AF78" s="1118" t="s">
        <v>12947</v>
      </c>
      <c r="AG78" s="1119" t="s">
        <v>5125</v>
      </c>
      <c r="AH78" s="1114" t="s">
        <v>12627</v>
      </c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81">
        <v>1.03420469E8</v>
      </c>
      <c r="AT78" s="81" t="s">
        <v>12946</v>
      </c>
      <c r="AU78" s="1120" t="s">
        <v>2095</v>
      </c>
      <c r="AV78" s="1121"/>
      <c r="AW78" s="1120">
        <v>65.0</v>
      </c>
      <c r="AX78" s="1122"/>
      <c r="AY78" s="1152">
        <v>47850.0</v>
      </c>
      <c r="AZ78" s="9" t="s">
        <v>12602</v>
      </c>
      <c r="BA78" s="9"/>
      <c r="BB78" s="9" t="s">
        <v>12603</v>
      </c>
      <c r="BC78" s="9"/>
      <c r="BD78" s="9"/>
      <c r="BE78" s="81"/>
      <c r="BF78" s="94" t="s">
        <v>12604</v>
      </c>
      <c r="BG78" s="81"/>
      <c r="BH78" s="81"/>
      <c r="BI78" s="81" t="s">
        <v>12606</v>
      </c>
      <c r="BJ78" s="364">
        <v>3.96</v>
      </c>
      <c r="BK78" s="364"/>
      <c r="BQ78" s="9"/>
    </row>
    <row r="79" ht="15.75" customHeight="1">
      <c r="A79" s="1123">
        <v>1.0720396E8</v>
      </c>
      <c r="B79" s="418">
        <f t="shared" si="16"/>
        <v>9</v>
      </c>
      <c r="C79" s="418" t="str">
        <f t="shared" ref="C79:C81" si="20">CONCATENATE(0,A79)</f>
        <v>0107203960</v>
      </c>
      <c r="D79" s="429" t="s">
        <v>12955</v>
      </c>
      <c r="E79" s="429" t="s">
        <v>1843</v>
      </c>
      <c r="F79" s="429" t="s">
        <v>33</v>
      </c>
      <c r="G79" s="430">
        <v>107.0</v>
      </c>
      <c r="H79" s="1125">
        <v>7.92</v>
      </c>
      <c r="I79" s="1126">
        <v>47850.0</v>
      </c>
      <c r="J79" s="1102"/>
      <c r="K79" s="1156">
        <v>67.0</v>
      </c>
      <c r="L79" s="1157" t="s">
        <v>12956</v>
      </c>
      <c r="M79" s="1158" t="s">
        <v>12957</v>
      </c>
      <c r="N79" s="1158" t="s">
        <v>2095</v>
      </c>
      <c r="O79" s="1158" t="s">
        <v>12958</v>
      </c>
      <c r="P79" s="1159">
        <v>2032.0</v>
      </c>
      <c r="Q79" s="1160"/>
      <c r="R79" s="1161" t="s">
        <v>12959</v>
      </c>
      <c r="S79" s="1174">
        <v>21103.0</v>
      </c>
      <c r="T79" s="1163">
        <v>67.0</v>
      </c>
      <c r="U79" s="1164" t="s">
        <v>12960</v>
      </c>
      <c r="V79" s="1111"/>
      <c r="W79" s="1112"/>
      <c r="X79" s="1113" t="s">
        <v>12953</v>
      </c>
      <c r="Y79" s="1114"/>
      <c r="Z79" s="1115" t="s">
        <v>2095</v>
      </c>
      <c r="AA79" s="1116">
        <v>1.0</v>
      </c>
      <c r="AB79" s="1114">
        <v>66.0</v>
      </c>
      <c r="AC79" s="1114">
        <v>7.92</v>
      </c>
      <c r="AD79" s="1133" t="s">
        <v>12940</v>
      </c>
      <c r="AE79" s="1114" t="s">
        <v>1422</v>
      </c>
      <c r="AF79" s="1118" t="s">
        <v>12954</v>
      </c>
      <c r="AG79" s="1119" t="s">
        <v>5125</v>
      </c>
      <c r="AH79" s="1114" t="s">
        <v>12627</v>
      </c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81" t="s">
        <v>12961</v>
      </c>
      <c r="AT79" s="81" t="s">
        <v>12961</v>
      </c>
      <c r="AU79" s="1120" t="s">
        <v>12745</v>
      </c>
      <c r="AV79" s="1121"/>
      <c r="AW79" s="1120">
        <v>66.0</v>
      </c>
      <c r="AX79" s="1122"/>
      <c r="AY79" s="81" t="s">
        <v>12961</v>
      </c>
      <c r="AZ79" s="9" t="s">
        <v>12602</v>
      </c>
      <c r="BA79" s="9"/>
      <c r="BB79" s="9" t="s">
        <v>12603</v>
      </c>
      <c r="BC79" s="9"/>
      <c r="BD79" s="9"/>
      <c r="BE79" s="81" t="s">
        <v>12961</v>
      </c>
      <c r="BF79" s="94" t="s">
        <v>12604</v>
      </c>
      <c r="BG79" s="81" t="s">
        <v>12961</v>
      </c>
      <c r="BH79" s="81" t="s">
        <v>12961</v>
      </c>
      <c r="BI79" s="81" t="s">
        <v>12606</v>
      </c>
      <c r="BJ79" s="364">
        <v>3.96</v>
      </c>
      <c r="BK79" s="364"/>
      <c r="BQ79" s="9"/>
    </row>
    <row r="80" ht="15.75" customHeight="1">
      <c r="A80" s="1099">
        <v>1.04638531E8</v>
      </c>
      <c r="B80" s="418">
        <f t="shared" si="16"/>
        <v>9</v>
      </c>
      <c r="C80" s="418" t="str">
        <f t="shared" si="20"/>
        <v>0104638531</v>
      </c>
      <c r="D80" s="418" t="s">
        <v>12962</v>
      </c>
      <c r="E80" s="418" t="s">
        <v>1843</v>
      </c>
      <c r="F80" s="418" t="s">
        <v>33</v>
      </c>
      <c r="G80" s="419">
        <v>109.0</v>
      </c>
      <c r="H80" s="1100">
        <v>7.92</v>
      </c>
      <c r="I80" s="1150">
        <v>47850.0</v>
      </c>
      <c r="J80" s="1102"/>
      <c r="K80" s="1141">
        <v>68.0</v>
      </c>
      <c r="L80" s="1142" t="s">
        <v>2271</v>
      </c>
      <c r="M80" s="1130" t="s">
        <v>2271</v>
      </c>
      <c r="N80" s="1130" t="s">
        <v>2095</v>
      </c>
      <c r="O80" s="1130" t="s">
        <v>2271</v>
      </c>
      <c r="P80" s="1131"/>
      <c r="Q80" s="1173" t="s">
        <v>2271</v>
      </c>
      <c r="R80" s="1107"/>
      <c r="S80" s="1108"/>
      <c r="T80" s="1109"/>
      <c r="U80" s="1110"/>
      <c r="V80" s="1111"/>
      <c r="W80" s="1112"/>
      <c r="X80" s="1113" t="s">
        <v>12957</v>
      </c>
      <c r="Y80" s="1114">
        <v>65.0</v>
      </c>
      <c r="Z80" s="1115" t="s">
        <v>2095</v>
      </c>
      <c r="AA80" s="1116">
        <v>1.0</v>
      </c>
      <c r="AB80" s="1114">
        <v>67.0</v>
      </c>
      <c r="AC80" s="1114">
        <v>7.92</v>
      </c>
      <c r="AD80" s="1133" t="s">
        <v>12958</v>
      </c>
      <c r="AE80" s="1114" t="s">
        <v>1422</v>
      </c>
      <c r="AF80" s="1118" t="s">
        <v>12959</v>
      </c>
      <c r="AG80" s="1119" t="s">
        <v>5125</v>
      </c>
      <c r="AH80" s="1114" t="s">
        <v>12779</v>
      </c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81">
        <v>1.02228384E8</v>
      </c>
      <c r="AT80" s="81" t="s">
        <v>12957</v>
      </c>
      <c r="AU80" s="1120" t="s">
        <v>2095</v>
      </c>
      <c r="AV80" s="1121"/>
      <c r="AW80" s="1120">
        <v>67.0</v>
      </c>
      <c r="AX80" s="1122"/>
      <c r="AY80" s="81"/>
      <c r="AZ80" s="9" t="s">
        <v>12602</v>
      </c>
      <c r="BA80" s="9"/>
      <c r="BB80" s="9" t="s">
        <v>12603</v>
      </c>
      <c r="BC80" s="9"/>
      <c r="BD80" s="9"/>
      <c r="BE80" s="81"/>
      <c r="BF80" s="94" t="s">
        <v>12604</v>
      </c>
      <c r="BG80" s="81"/>
      <c r="BH80" s="81"/>
      <c r="BI80" s="81" t="s">
        <v>12606</v>
      </c>
      <c r="BJ80" s="364">
        <v>3.96</v>
      </c>
      <c r="BK80" s="364"/>
      <c r="BQ80" s="9"/>
    </row>
    <row r="81" ht="15.75" customHeight="1">
      <c r="A81" s="1123">
        <v>1.00966928E8</v>
      </c>
      <c r="B81" s="418">
        <f t="shared" si="16"/>
        <v>9</v>
      </c>
      <c r="C81" s="418" t="str">
        <f t="shared" si="20"/>
        <v>0100966928</v>
      </c>
      <c r="D81" s="429" t="s">
        <v>12963</v>
      </c>
      <c r="E81" s="429" t="s">
        <v>1755</v>
      </c>
      <c r="F81" s="429" t="s">
        <v>33</v>
      </c>
      <c r="G81" s="430">
        <v>110.0</v>
      </c>
      <c r="H81" s="1125">
        <v>7.92</v>
      </c>
      <c r="I81" s="1126">
        <v>47850.0</v>
      </c>
      <c r="J81" s="1102"/>
      <c r="K81" s="1156">
        <v>69.0</v>
      </c>
      <c r="L81" s="1157" t="s">
        <v>12964</v>
      </c>
      <c r="M81" s="1158" t="s">
        <v>12965</v>
      </c>
      <c r="N81" s="1158" t="s">
        <v>2095</v>
      </c>
      <c r="O81" s="1158" t="s">
        <v>12623</v>
      </c>
      <c r="P81" s="1159">
        <v>2031.0</v>
      </c>
      <c r="Q81" s="1160"/>
      <c r="R81" s="1161">
        <v>9.94734015E8</v>
      </c>
      <c r="S81" s="1162">
        <v>28768.0</v>
      </c>
      <c r="T81" s="1163">
        <v>46.0</v>
      </c>
      <c r="U81" s="1164" t="s">
        <v>12966</v>
      </c>
      <c r="V81" s="1111"/>
      <c r="W81" s="1112"/>
      <c r="X81" s="1113" t="s">
        <v>12967</v>
      </c>
      <c r="Y81" s="1114">
        <v>34.0</v>
      </c>
      <c r="Z81" s="1115" t="s">
        <v>2095</v>
      </c>
      <c r="AA81" s="1116">
        <v>1.0</v>
      </c>
      <c r="AB81" s="1114">
        <v>68.0</v>
      </c>
      <c r="AC81" s="1114">
        <v>7.92</v>
      </c>
      <c r="AD81" s="1133" t="s">
        <v>653</v>
      </c>
      <c r="AE81" s="1114" t="s">
        <v>1422</v>
      </c>
      <c r="AF81" s="1118"/>
      <c r="AG81" s="1119" t="s">
        <v>5125</v>
      </c>
      <c r="AH81" s="1114" t="s">
        <v>2271</v>
      </c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81">
        <v>1.06786064E8</v>
      </c>
      <c r="AT81" s="81" t="s">
        <v>12967</v>
      </c>
      <c r="AU81" s="1120" t="s">
        <v>2095</v>
      </c>
      <c r="AV81" s="1121"/>
      <c r="AW81" s="1120">
        <v>68.0</v>
      </c>
      <c r="AX81" s="1122"/>
      <c r="AY81" s="81"/>
      <c r="AZ81" s="9" t="s">
        <v>12602</v>
      </c>
      <c r="BA81" s="9"/>
      <c r="BB81" s="9" t="s">
        <v>12603</v>
      </c>
      <c r="BC81" s="9"/>
      <c r="BD81" s="9"/>
      <c r="BE81" s="81" t="s">
        <v>75</v>
      </c>
      <c r="BF81" s="94" t="s">
        <v>12604</v>
      </c>
      <c r="BG81" s="81" t="s">
        <v>12968</v>
      </c>
      <c r="BH81" s="81"/>
      <c r="BI81" s="81" t="s">
        <v>12606</v>
      </c>
      <c r="BJ81" s="364">
        <v>3.96</v>
      </c>
      <c r="BK81" s="364"/>
      <c r="BQ81" s="9"/>
    </row>
    <row r="82" ht="15.75" customHeight="1">
      <c r="A82" s="1099">
        <v>1.0241264E8</v>
      </c>
      <c r="B82" s="418">
        <f t="shared" si="16"/>
        <v>9</v>
      </c>
      <c r="C82" s="418" t="s">
        <v>12969</v>
      </c>
      <c r="D82" s="418" t="s">
        <v>12969</v>
      </c>
      <c r="E82" s="418" t="s">
        <v>1755</v>
      </c>
      <c r="F82" s="418" t="s">
        <v>33</v>
      </c>
      <c r="G82" s="419">
        <v>111.0</v>
      </c>
      <c r="H82" s="1100">
        <v>7.92</v>
      </c>
      <c r="I82" s="1150">
        <v>48249.0</v>
      </c>
      <c r="J82" s="418" t="s">
        <v>12969</v>
      </c>
      <c r="K82" s="1141">
        <v>70.0</v>
      </c>
      <c r="L82" s="1142" t="s">
        <v>2271</v>
      </c>
      <c r="M82" s="1130" t="s">
        <v>2271</v>
      </c>
      <c r="N82" s="1130" t="s">
        <v>2095</v>
      </c>
      <c r="O82" s="1130" t="s">
        <v>2271</v>
      </c>
      <c r="P82" s="1131"/>
      <c r="Q82" s="1173" t="s">
        <v>2271</v>
      </c>
      <c r="R82" s="1107"/>
      <c r="S82" s="1108"/>
      <c r="T82" s="1109"/>
      <c r="U82" s="1110"/>
      <c r="V82" s="1111"/>
      <c r="W82" s="1112"/>
      <c r="X82" s="1113" t="s">
        <v>12965</v>
      </c>
      <c r="Y82" s="1114">
        <v>44.0</v>
      </c>
      <c r="Z82" s="1115" t="s">
        <v>2095</v>
      </c>
      <c r="AA82" s="1116">
        <v>1.0</v>
      </c>
      <c r="AB82" s="1114">
        <v>69.0</v>
      </c>
      <c r="AC82" s="1114">
        <v>7.92</v>
      </c>
      <c r="AD82" s="1133" t="s">
        <v>12623</v>
      </c>
      <c r="AE82" s="1114" t="s">
        <v>1422</v>
      </c>
      <c r="AF82" s="1118">
        <v>9.94734015E8</v>
      </c>
      <c r="AG82" s="1119" t="s">
        <v>5125</v>
      </c>
      <c r="AH82" s="1114" t="s">
        <v>12779</v>
      </c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81">
        <v>1.04161807E8</v>
      </c>
      <c r="AT82" s="81" t="s">
        <v>12965</v>
      </c>
      <c r="AU82" s="1120" t="s">
        <v>2095</v>
      </c>
      <c r="AV82" s="1121"/>
      <c r="AW82" s="1120">
        <v>69.0</v>
      </c>
      <c r="AX82" s="1122"/>
      <c r="AY82" s="81"/>
      <c r="AZ82" s="9" t="s">
        <v>12602</v>
      </c>
      <c r="BA82" s="9"/>
      <c r="BB82" s="9" t="s">
        <v>12603</v>
      </c>
      <c r="BC82" s="9"/>
      <c r="BD82" s="9"/>
      <c r="BE82" s="81"/>
      <c r="BF82" s="94" t="s">
        <v>12604</v>
      </c>
      <c r="BG82" s="81"/>
      <c r="BH82" s="81"/>
      <c r="BI82" s="81" t="s">
        <v>12606</v>
      </c>
      <c r="BJ82" s="364">
        <v>3.96</v>
      </c>
      <c r="BK82" s="364"/>
      <c r="BQ82" s="9"/>
    </row>
    <row r="83" ht="15.75" customHeight="1">
      <c r="A83" s="1123">
        <v>1.06861255E8</v>
      </c>
      <c r="B83" s="418">
        <f t="shared" si="16"/>
        <v>9</v>
      </c>
      <c r="C83" s="1137">
        <v>1.06861255E8</v>
      </c>
      <c r="D83" s="91" t="s">
        <v>12970</v>
      </c>
      <c r="E83" s="91" t="s">
        <v>12615</v>
      </c>
      <c r="F83" s="91" t="s">
        <v>9</v>
      </c>
      <c r="G83" s="452">
        <v>112.0</v>
      </c>
      <c r="H83" s="92" t="s">
        <v>5531</v>
      </c>
      <c r="I83" s="1175">
        <v>49318.0</v>
      </c>
      <c r="J83" s="1102" t="s">
        <v>12971</v>
      </c>
      <c r="K83" s="1156">
        <v>71.0</v>
      </c>
      <c r="L83" s="1157" t="s">
        <v>12972</v>
      </c>
      <c r="M83" s="1158" t="s">
        <v>12973</v>
      </c>
      <c r="N83" s="1158" t="s">
        <v>2095</v>
      </c>
      <c r="O83" s="1158" t="s">
        <v>12777</v>
      </c>
      <c r="P83" s="1159">
        <v>2032.0</v>
      </c>
      <c r="Q83" s="1160"/>
      <c r="R83" s="1161">
        <v>9.86396588E8</v>
      </c>
      <c r="S83" s="1174">
        <v>25899.0</v>
      </c>
      <c r="T83" s="1163">
        <v>54.0</v>
      </c>
      <c r="U83" s="1110"/>
      <c r="V83" s="1111"/>
      <c r="W83" s="1112"/>
      <c r="X83" s="1113" t="s">
        <v>12974</v>
      </c>
      <c r="Y83" s="1114">
        <v>79.0</v>
      </c>
      <c r="Z83" s="1115" t="s">
        <v>2095</v>
      </c>
      <c r="AA83" s="1116">
        <v>1.0</v>
      </c>
      <c r="AB83" s="1114">
        <v>70.0</v>
      </c>
      <c r="AC83" s="1114">
        <v>7.92</v>
      </c>
      <c r="AD83" s="1133" t="s">
        <v>653</v>
      </c>
      <c r="AE83" s="1114" t="s">
        <v>1422</v>
      </c>
      <c r="AF83" s="1118"/>
      <c r="AG83" s="1119" t="s">
        <v>5125</v>
      </c>
      <c r="AH83" s="1114" t="s">
        <v>2271</v>
      </c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81">
        <v>1.00657311E8</v>
      </c>
      <c r="AT83" s="81" t="s">
        <v>12974</v>
      </c>
      <c r="AU83" s="1120" t="s">
        <v>2095</v>
      </c>
      <c r="AV83" s="1121"/>
      <c r="AW83" s="1120">
        <v>70.0</v>
      </c>
      <c r="AX83" s="1122"/>
      <c r="AY83" s="81"/>
      <c r="AZ83" s="9" t="s">
        <v>12602</v>
      </c>
      <c r="BA83" s="9"/>
      <c r="BB83" s="9" t="s">
        <v>12603</v>
      </c>
      <c r="BC83" s="9"/>
      <c r="BD83" s="9"/>
      <c r="BE83" s="81"/>
      <c r="BF83" s="94" t="s">
        <v>12604</v>
      </c>
      <c r="BG83" s="81" t="s">
        <v>12917</v>
      </c>
      <c r="BH83" s="81"/>
      <c r="BI83" s="81" t="s">
        <v>12606</v>
      </c>
      <c r="BJ83" s="364">
        <v>3.96</v>
      </c>
      <c r="BK83" s="364"/>
      <c r="BQ83" s="9"/>
    </row>
    <row r="84" ht="15.75" customHeight="1">
      <c r="A84" s="1099">
        <v>1.05920201E8</v>
      </c>
      <c r="B84" s="418">
        <f t="shared" si="16"/>
        <v>9</v>
      </c>
      <c r="C84" s="418" t="str">
        <f t="shared" ref="C84:C87" si="21">CONCATENATE(0,A84)</f>
        <v>0105920201</v>
      </c>
      <c r="D84" s="418" t="s">
        <v>12975</v>
      </c>
      <c r="E84" s="418" t="s">
        <v>1755</v>
      </c>
      <c r="F84" s="418" t="s">
        <v>33</v>
      </c>
      <c r="G84" s="419">
        <v>113.0</v>
      </c>
      <c r="H84" s="1100">
        <v>7.92</v>
      </c>
      <c r="I84" s="1150">
        <v>48249.0</v>
      </c>
      <c r="J84" s="1102"/>
      <c r="K84" s="1203">
        <v>72.0</v>
      </c>
      <c r="L84" s="1204" t="s">
        <v>12976</v>
      </c>
      <c r="M84" s="1205" t="s">
        <v>12977</v>
      </c>
      <c r="N84" s="1205" t="s">
        <v>2095</v>
      </c>
      <c r="O84" s="1205" t="s">
        <v>12978</v>
      </c>
      <c r="P84" s="1159">
        <v>2033.0</v>
      </c>
      <c r="Q84" s="1206"/>
      <c r="R84" s="1161" t="s">
        <v>12979</v>
      </c>
      <c r="S84" s="1162">
        <v>25985.0</v>
      </c>
      <c r="T84" s="1163">
        <v>54.0</v>
      </c>
      <c r="U84" s="1164" t="s">
        <v>12980</v>
      </c>
      <c r="V84" s="1111"/>
      <c r="W84" s="1112"/>
      <c r="X84" s="1113" t="s">
        <v>12973</v>
      </c>
      <c r="Y84" s="1114">
        <v>52.0</v>
      </c>
      <c r="Z84" s="1115" t="s">
        <v>2095</v>
      </c>
      <c r="AA84" s="1116">
        <v>1.0</v>
      </c>
      <c r="AB84" s="1114">
        <v>71.0</v>
      </c>
      <c r="AC84" s="1114">
        <v>7.92</v>
      </c>
      <c r="AD84" s="1133" t="s">
        <v>12777</v>
      </c>
      <c r="AE84" s="1114" t="s">
        <v>1422</v>
      </c>
      <c r="AF84" s="1118">
        <v>9.86396588E8</v>
      </c>
      <c r="AG84" s="1119" t="s">
        <v>5125</v>
      </c>
      <c r="AH84" s="1114" t="s">
        <v>12981</v>
      </c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81">
        <v>1.03300349E8</v>
      </c>
      <c r="AT84" s="81" t="s">
        <v>12973</v>
      </c>
      <c r="AU84" s="1120" t="s">
        <v>2095</v>
      </c>
      <c r="AV84" s="1121"/>
      <c r="AW84" s="1120">
        <v>71.0</v>
      </c>
      <c r="AX84" s="1122"/>
      <c r="AY84" s="81"/>
      <c r="AZ84" s="9" t="s">
        <v>12602</v>
      </c>
      <c r="BA84" s="9"/>
      <c r="BB84" s="9" t="s">
        <v>12603</v>
      </c>
      <c r="BC84" s="9"/>
      <c r="BD84" s="9"/>
      <c r="BE84" s="81"/>
      <c r="BF84" s="94" t="s">
        <v>12604</v>
      </c>
      <c r="BG84" s="81" t="s">
        <v>12982</v>
      </c>
      <c r="BH84" s="81"/>
      <c r="BI84" s="81" t="s">
        <v>12606</v>
      </c>
      <c r="BJ84" s="364">
        <v>3.96</v>
      </c>
      <c r="BK84" s="364"/>
      <c r="BQ84" s="9"/>
    </row>
    <row r="85" ht="15.75" customHeight="1">
      <c r="A85" s="1123">
        <v>1.06108657E8</v>
      </c>
      <c r="B85" s="418">
        <f t="shared" si="16"/>
        <v>9</v>
      </c>
      <c r="C85" s="418" t="str">
        <f t="shared" si="21"/>
        <v>0106108657</v>
      </c>
      <c r="D85" s="429" t="s">
        <v>12983</v>
      </c>
      <c r="E85" s="429" t="s">
        <v>1755</v>
      </c>
      <c r="F85" s="429" t="s">
        <v>33</v>
      </c>
      <c r="G85" s="430">
        <v>114.0</v>
      </c>
      <c r="H85" s="1125">
        <v>7.92</v>
      </c>
      <c r="I85" s="1126">
        <v>47615.0</v>
      </c>
      <c r="J85" s="1102"/>
      <c r="K85" s="1156">
        <v>73.0</v>
      </c>
      <c r="L85" s="1157" t="s">
        <v>12984</v>
      </c>
      <c r="M85" s="1158" t="s">
        <v>12985</v>
      </c>
      <c r="N85" s="1158" t="s">
        <v>2095</v>
      </c>
      <c r="O85" s="1205" t="s">
        <v>12623</v>
      </c>
      <c r="P85" s="1159">
        <v>2031.0</v>
      </c>
      <c r="Q85" s="1206"/>
      <c r="R85" s="1161" t="s">
        <v>12986</v>
      </c>
      <c r="S85" s="1162">
        <v>25294.0</v>
      </c>
      <c r="T85" s="1163">
        <v>56.0</v>
      </c>
      <c r="U85" s="1164" t="s">
        <v>2801</v>
      </c>
      <c r="V85" s="1111"/>
      <c r="W85" s="1112"/>
      <c r="X85" s="1113" t="s">
        <v>12977</v>
      </c>
      <c r="Y85" s="1114">
        <v>52.0</v>
      </c>
      <c r="Z85" s="1115" t="s">
        <v>2095</v>
      </c>
      <c r="AA85" s="1116">
        <v>1.0</v>
      </c>
      <c r="AB85" s="1114">
        <v>72.0</v>
      </c>
      <c r="AC85" s="1114">
        <v>7.92</v>
      </c>
      <c r="AD85" s="1133" t="s">
        <v>12978</v>
      </c>
      <c r="AE85" s="1114" t="s">
        <v>1422</v>
      </c>
      <c r="AF85" s="1118" t="s">
        <v>12979</v>
      </c>
      <c r="AG85" s="1119" t="s">
        <v>5125</v>
      </c>
      <c r="AH85" s="1114" t="s">
        <v>12921</v>
      </c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81" t="s">
        <v>12976</v>
      </c>
      <c r="AT85" s="81" t="s">
        <v>12987</v>
      </c>
      <c r="AU85" s="1120" t="s">
        <v>2095</v>
      </c>
      <c r="AV85" s="1121"/>
      <c r="AW85" s="1120">
        <v>72.0</v>
      </c>
      <c r="AX85" s="1122"/>
      <c r="AY85" s="1149">
        <v>44986.0</v>
      </c>
      <c r="AZ85" s="9" t="s">
        <v>12602</v>
      </c>
      <c r="BA85" s="9"/>
      <c r="BB85" s="9" t="s">
        <v>12603</v>
      </c>
      <c r="BC85" s="9"/>
      <c r="BD85" s="9"/>
      <c r="BE85" s="81"/>
      <c r="BF85" s="94" t="s">
        <v>12604</v>
      </c>
      <c r="BG85" s="81"/>
      <c r="BH85" s="81"/>
      <c r="BI85" s="81" t="s">
        <v>12606</v>
      </c>
      <c r="BJ85" s="364">
        <v>3.96</v>
      </c>
      <c r="BK85" s="364"/>
      <c r="BQ85" s="9"/>
    </row>
    <row r="86" ht="15.75" customHeight="1">
      <c r="A86" s="1099">
        <v>1.02379062E8</v>
      </c>
      <c r="B86" s="418">
        <f t="shared" si="16"/>
        <v>9</v>
      </c>
      <c r="C86" s="418" t="str">
        <f t="shared" si="21"/>
        <v>0102379062</v>
      </c>
      <c r="D86" s="418" t="s">
        <v>12988</v>
      </c>
      <c r="E86" s="418" t="s">
        <v>1755</v>
      </c>
      <c r="F86" s="418" t="s">
        <v>33</v>
      </c>
      <c r="G86" s="419">
        <v>115.0</v>
      </c>
      <c r="H86" s="1100">
        <v>8.1</v>
      </c>
      <c r="I86" s="1101" t="s">
        <v>12989</v>
      </c>
      <c r="J86" s="1102"/>
      <c r="K86" s="1156">
        <v>74.0</v>
      </c>
      <c r="L86" s="1157" t="s">
        <v>12990</v>
      </c>
      <c r="M86" s="1158" t="s">
        <v>12991</v>
      </c>
      <c r="N86" s="1158" t="s">
        <v>1755</v>
      </c>
      <c r="O86" s="1158" t="s">
        <v>12623</v>
      </c>
      <c r="P86" s="1159">
        <v>2031.0</v>
      </c>
      <c r="Q86" s="1160"/>
      <c r="R86" s="1199">
        <v>9.89034394E8</v>
      </c>
      <c r="S86" s="1162">
        <v>25025.0</v>
      </c>
      <c r="T86" s="1163">
        <v>56.0</v>
      </c>
      <c r="U86" s="1207" t="s">
        <v>12992</v>
      </c>
      <c r="V86" s="1111"/>
      <c r="W86" s="1112"/>
      <c r="X86" s="1113" t="s">
        <v>12985</v>
      </c>
      <c r="Y86" s="1114">
        <v>54.0</v>
      </c>
      <c r="Z86" s="1115" t="s">
        <v>2095</v>
      </c>
      <c r="AA86" s="1116">
        <v>1.0</v>
      </c>
      <c r="AB86" s="1114">
        <v>73.0</v>
      </c>
      <c r="AC86" s="1114">
        <v>7.92</v>
      </c>
      <c r="AD86" s="1133" t="s">
        <v>12623</v>
      </c>
      <c r="AE86" s="1114" t="s">
        <v>1422</v>
      </c>
      <c r="AF86" s="1118" t="s">
        <v>12986</v>
      </c>
      <c r="AG86" s="1119" t="s">
        <v>5125</v>
      </c>
      <c r="AH86" s="1114" t="s">
        <v>12627</v>
      </c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81">
        <v>1.02633625E8</v>
      </c>
      <c r="AT86" s="81" t="s">
        <v>12985</v>
      </c>
      <c r="AU86" s="1120" t="s">
        <v>2095</v>
      </c>
      <c r="AV86" s="1121"/>
      <c r="AW86" s="1120">
        <v>73.0</v>
      </c>
      <c r="AX86" s="1122"/>
      <c r="AY86" s="1166">
        <v>47823.0</v>
      </c>
      <c r="AZ86" s="9" t="s">
        <v>12602</v>
      </c>
      <c r="BA86" s="9"/>
      <c r="BB86" s="9" t="s">
        <v>12603</v>
      </c>
      <c r="BC86" s="9"/>
      <c r="BD86" s="9"/>
      <c r="BE86" s="81"/>
      <c r="BF86" s="94" t="s">
        <v>12604</v>
      </c>
      <c r="BG86" s="81" t="s">
        <v>12649</v>
      </c>
      <c r="BH86" s="81"/>
      <c r="BI86" s="81" t="s">
        <v>12606</v>
      </c>
      <c r="BJ86" s="364">
        <v>3.96</v>
      </c>
      <c r="BK86" s="364"/>
      <c r="BQ86" s="9"/>
    </row>
    <row r="87" ht="15.75" customHeight="1">
      <c r="A87" s="1123">
        <v>1.05785901E8</v>
      </c>
      <c r="B87" s="418">
        <f t="shared" si="16"/>
        <v>9</v>
      </c>
      <c r="C87" s="418" t="str">
        <f t="shared" si="21"/>
        <v>0105785901</v>
      </c>
      <c r="D87" s="429" t="s">
        <v>12993</v>
      </c>
      <c r="E87" s="429" t="s">
        <v>1755</v>
      </c>
      <c r="F87" s="429" t="s">
        <v>33</v>
      </c>
      <c r="G87" s="430">
        <v>116.0</v>
      </c>
      <c r="H87" s="1125">
        <v>5.0</v>
      </c>
      <c r="I87" s="1126">
        <v>47615.0</v>
      </c>
      <c r="J87" s="1102"/>
      <c r="K87" s="1141">
        <v>75.0</v>
      </c>
      <c r="L87" s="1142" t="s">
        <v>2271</v>
      </c>
      <c r="M87" s="1130" t="s">
        <v>2271</v>
      </c>
      <c r="N87" s="1130" t="s">
        <v>1755</v>
      </c>
      <c r="O87" s="1130" t="s">
        <v>2271</v>
      </c>
      <c r="P87" s="1131"/>
      <c r="Q87" s="1173" t="s">
        <v>2271</v>
      </c>
      <c r="R87" s="1179"/>
      <c r="S87" s="1108"/>
      <c r="T87" s="1109"/>
      <c r="U87" s="1180"/>
      <c r="V87" s="1111"/>
      <c r="W87" s="1112"/>
      <c r="X87" s="1113" t="s">
        <v>12991</v>
      </c>
      <c r="Y87" s="1114">
        <v>54.0</v>
      </c>
      <c r="Z87" s="1115" t="s">
        <v>1755</v>
      </c>
      <c r="AA87" s="1116">
        <v>1.0</v>
      </c>
      <c r="AB87" s="1114">
        <v>74.0</v>
      </c>
      <c r="AC87" s="1114">
        <v>7.92</v>
      </c>
      <c r="AD87" s="1133" t="s">
        <v>12623</v>
      </c>
      <c r="AE87" s="1114" t="s">
        <v>1422</v>
      </c>
      <c r="AF87" s="1118">
        <v>9.89034394E8</v>
      </c>
      <c r="AG87" s="1119" t="s">
        <v>5125</v>
      </c>
      <c r="AH87" s="1114" t="s">
        <v>12627</v>
      </c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81">
        <v>1.02912037E8</v>
      </c>
      <c r="AT87" s="81" t="s">
        <v>12991</v>
      </c>
      <c r="AU87" s="1120" t="s">
        <v>1755</v>
      </c>
      <c r="AV87" s="1121"/>
      <c r="AW87" s="1120">
        <v>74.0</v>
      </c>
      <c r="AX87" s="1122"/>
      <c r="AY87" s="81"/>
      <c r="AZ87" s="9" t="s">
        <v>12602</v>
      </c>
      <c r="BA87" s="9"/>
      <c r="BB87" s="9" t="s">
        <v>12603</v>
      </c>
      <c r="BC87" s="9"/>
      <c r="BD87" s="9"/>
      <c r="BE87" s="81"/>
      <c r="BF87" s="94" t="s">
        <v>12604</v>
      </c>
      <c r="BG87" s="81" t="s">
        <v>12649</v>
      </c>
      <c r="BH87" s="81"/>
      <c r="BI87" s="81" t="s">
        <v>12606</v>
      </c>
      <c r="BJ87" s="364">
        <v>3.96</v>
      </c>
      <c r="BK87" s="364"/>
      <c r="BQ87" s="9"/>
    </row>
    <row r="88" ht="15.75" customHeight="1">
      <c r="A88" s="1099">
        <v>1.50569689E8</v>
      </c>
      <c r="B88" s="418">
        <f t="shared" si="16"/>
        <v>9</v>
      </c>
      <c r="C88" s="1137">
        <v>1.50569689E8</v>
      </c>
      <c r="D88" s="1137" t="s">
        <v>12994</v>
      </c>
      <c r="E88" s="1137" t="s">
        <v>12615</v>
      </c>
      <c r="F88" s="1137" t="s">
        <v>9</v>
      </c>
      <c r="G88" s="1138">
        <v>117.0</v>
      </c>
      <c r="H88" s="1139" t="s">
        <v>5531</v>
      </c>
      <c r="I88" s="1140">
        <v>49316.0</v>
      </c>
      <c r="J88" s="1102"/>
      <c r="K88" s="1141">
        <v>76.0</v>
      </c>
      <c r="L88" s="1142" t="s">
        <v>2271</v>
      </c>
      <c r="M88" s="1130" t="s">
        <v>2271</v>
      </c>
      <c r="N88" s="1130" t="s">
        <v>1755</v>
      </c>
      <c r="O88" s="1130" t="s">
        <v>2271</v>
      </c>
      <c r="P88" s="1131"/>
      <c r="Q88" s="1173" t="s">
        <v>2271</v>
      </c>
      <c r="R88" s="1179"/>
      <c r="S88" s="1108"/>
      <c r="T88" s="1109"/>
      <c r="U88" s="1180"/>
      <c r="V88" s="1111"/>
      <c r="W88" s="1112"/>
      <c r="X88" s="1113" t="s">
        <v>12995</v>
      </c>
      <c r="Y88" s="1114"/>
      <c r="Z88" s="1115" t="s">
        <v>1755</v>
      </c>
      <c r="AA88" s="1116">
        <v>1.0</v>
      </c>
      <c r="AB88" s="1114">
        <v>75.0</v>
      </c>
      <c r="AC88" s="1114">
        <v>7.92</v>
      </c>
      <c r="AD88" s="1133" t="s">
        <v>12996</v>
      </c>
      <c r="AE88" s="1114" t="s">
        <v>1422</v>
      </c>
      <c r="AF88" s="1118" t="s">
        <v>75</v>
      </c>
      <c r="AG88" s="1119" t="s">
        <v>5125</v>
      </c>
      <c r="AH88" s="1114" t="s">
        <v>2271</v>
      </c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81">
        <v>1.05517528E8</v>
      </c>
      <c r="AT88" s="81" t="s">
        <v>12995</v>
      </c>
      <c r="AU88" s="1120" t="s">
        <v>1755</v>
      </c>
      <c r="AV88" s="1121"/>
      <c r="AW88" s="1120">
        <v>75.0</v>
      </c>
      <c r="AX88" s="1122"/>
      <c r="AY88" s="81" t="s">
        <v>12997</v>
      </c>
      <c r="AZ88" s="9" t="s">
        <v>12602</v>
      </c>
      <c r="BA88" s="9"/>
      <c r="BB88" s="9" t="s">
        <v>12603</v>
      </c>
      <c r="BC88" s="9"/>
      <c r="BD88" s="9"/>
      <c r="BE88" s="81" t="s">
        <v>12997</v>
      </c>
      <c r="BF88" s="81" t="s">
        <v>12997</v>
      </c>
      <c r="BG88" s="81"/>
      <c r="BH88" s="81" t="s">
        <v>12997</v>
      </c>
      <c r="BI88" s="81" t="s">
        <v>12606</v>
      </c>
      <c r="BJ88" s="364">
        <v>3.96</v>
      </c>
      <c r="BK88" s="364"/>
      <c r="BQ88" s="9"/>
    </row>
    <row r="89" ht="15.75" customHeight="1">
      <c r="A89" s="1123">
        <v>1.05482772E8</v>
      </c>
      <c r="B89" s="418">
        <f t="shared" si="16"/>
        <v>9</v>
      </c>
      <c r="C89" s="418" t="str">
        <f t="shared" ref="C89:C96" si="22">CONCATENATE(0,A89)</f>
        <v>0105482772</v>
      </c>
      <c r="D89" s="429" t="s">
        <v>12998</v>
      </c>
      <c r="E89" s="429" t="s">
        <v>1755</v>
      </c>
      <c r="F89" s="429" t="s">
        <v>33</v>
      </c>
      <c r="G89" s="430">
        <v>118.0</v>
      </c>
      <c r="H89" s="1125">
        <v>7.2</v>
      </c>
      <c r="I89" s="1126">
        <v>48219.0</v>
      </c>
      <c r="J89" s="1102"/>
      <c r="K89" s="1141">
        <v>77.0</v>
      </c>
      <c r="L89" s="1142" t="s">
        <v>2271</v>
      </c>
      <c r="M89" s="1130" t="s">
        <v>2271</v>
      </c>
      <c r="N89" s="1130" t="s">
        <v>1755</v>
      </c>
      <c r="O89" s="1130" t="s">
        <v>2271</v>
      </c>
      <c r="P89" s="1131"/>
      <c r="Q89" s="1173" t="s">
        <v>2271</v>
      </c>
      <c r="R89" s="1179"/>
      <c r="S89" s="1108"/>
      <c r="T89" s="1109"/>
      <c r="U89" s="1180"/>
      <c r="V89" s="1111"/>
      <c r="W89" s="1112"/>
      <c r="X89" s="1113" t="s">
        <v>12999</v>
      </c>
      <c r="Y89" s="1114">
        <v>52.0</v>
      </c>
      <c r="Z89" s="1115" t="s">
        <v>1755</v>
      </c>
      <c r="AA89" s="1116">
        <v>1.0</v>
      </c>
      <c r="AB89" s="1114">
        <v>76.0</v>
      </c>
      <c r="AC89" s="1114">
        <v>7.92</v>
      </c>
      <c r="AD89" s="1133" t="s">
        <v>2271</v>
      </c>
      <c r="AE89" s="1114" t="s">
        <v>1422</v>
      </c>
      <c r="AF89" s="1118" t="s">
        <v>2271</v>
      </c>
      <c r="AG89" s="1119" t="s">
        <v>5125</v>
      </c>
      <c r="AH89" s="1114" t="s">
        <v>2271</v>
      </c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81" t="s">
        <v>13000</v>
      </c>
      <c r="AT89" s="81" t="s">
        <v>13000</v>
      </c>
      <c r="AU89" s="1120" t="s">
        <v>1755</v>
      </c>
      <c r="AV89" s="1121"/>
      <c r="AW89" s="1120">
        <v>76.0</v>
      </c>
      <c r="AX89" s="1122"/>
      <c r="AY89" s="81" t="s">
        <v>13000</v>
      </c>
      <c r="AZ89" s="9" t="s">
        <v>12602</v>
      </c>
      <c r="BA89" s="9"/>
      <c r="BB89" s="9" t="s">
        <v>12603</v>
      </c>
      <c r="BC89" s="9"/>
      <c r="BD89" s="9"/>
      <c r="BE89" s="81" t="s">
        <v>13000</v>
      </c>
      <c r="BF89" s="81" t="s">
        <v>13000</v>
      </c>
      <c r="BG89" s="81" t="s">
        <v>13000</v>
      </c>
      <c r="BH89" s="81" t="s">
        <v>13000</v>
      </c>
      <c r="BI89" s="81" t="s">
        <v>12606</v>
      </c>
      <c r="BJ89" s="364">
        <v>3.96</v>
      </c>
      <c r="BK89" s="364"/>
      <c r="BQ89" s="9"/>
    </row>
    <row r="90" ht="15.75" customHeight="1">
      <c r="A90" s="1099">
        <v>1.02650991E8</v>
      </c>
      <c r="B90" s="418">
        <f t="shared" si="16"/>
        <v>9</v>
      </c>
      <c r="C90" s="418" t="str">
        <f t="shared" si="22"/>
        <v>0102650991</v>
      </c>
      <c r="D90" s="418" t="s">
        <v>13001</v>
      </c>
      <c r="E90" s="418" t="s">
        <v>1755</v>
      </c>
      <c r="F90" s="418" t="s">
        <v>33</v>
      </c>
      <c r="G90" s="419">
        <v>119.0</v>
      </c>
      <c r="H90" s="1100">
        <v>7.92</v>
      </c>
      <c r="I90" s="1150">
        <v>47615.0</v>
      </c>
      <c r="J90" s="1102"/>
      <c r="K90" s="1141">
        <v>78.0</v>
      </c>
      <c r="L90" s="1142" t="s">
        <v>2271</v>
      </c>
      <c r="M90" s="1130" t="s">
        <v>2271</v>
      </c>
      <c r="N90" s="1130" t="s">
        <v>1755</v>
      </c>
      <c r="O90" s="1130" t="s">
        <v>2271</v>
      </c>
      <c r="P90" s="1131"/>
      <c r="Q90" s="1173" t="s">
        <v>2271</v>
      </c>
      <c r="R90" s="1179"/>
      <c r="S90" s="1108"/>
      <c r="T90" s="1109"/>
      <c r="U90" s="1180"/>
      <c r="V90" s="1111"/>
      <c r="W90" s="1112"/>
      <c r="X90" s="1113" t="s">
        <v>2271</v>
      </c>
      <c r="Y90" s="1114"/>
      <c r="Z90" s="1115" t="s">
        <v>1755</v>
      </c>
      <c r="AA90" s="1116">
        <v>1.0</v>
      </c>
      <c r="AB90" s="1114">
        <v>77.0</v>
      </c>
      <c r="AC90" s="1114">
        <v>7.92</v>
      </c>
      <c r="AD90" s="1133" t="s">
        <v>2271</v>
      </c>
      <c r="AE90" s="1114" t="s">
        <v>2271</v>
      </c>
      <c r="AF90" s="1118"/>
      <c r="AG90" s="1119" t="s">
        <v>5125</v>
      </c>
      <c r="AH90" s="1114" t="s">
        <v>2271</v>
      </c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81" t="s">
        <v>9132</v>
      </c>
      <c r="AT90" s="81" t="s">
        <v>9132</v>
      </c>
      <c r="AU90" s="1120" t="s">
        <v>1755</v>
      </c>
      <c r="AV90" s="1121"/>
      <c r="AW90" s="1120">
        <v>77.0</v>
      </c>
      <c r="AX90" s="1122"/>
      <c r="AY90" s="81" t="s">
        <v>9132</v>
      </c>
      <c r="AZ90" s="9" t="s">
        <v>12602</v>
      </c>
      <c r="BA90" s="9"/>
      <c r="BB90" s="9" t="s">
        <v>12603</v>
      </c>
      <c r="BC90" s="9"/>
      <c r="BD90" s="9"/>
      <c r="BE90" s="81" t="s">
        <v>9132</v>
      </c>
      <c r="BF90" s="94" t="s">
        <v>12604</v>
      </c>
      <c r="BG90" s="81" t="s">
        <v>13002</v>
      </c>
      <c r="BH90" s="81" t="s">
        <v>9132</v>
      </c>
      <c r="BI90" s="81" t="s">
        <v>12606</v>
      </c>
      <c r="BJ90" s="364">
        <v>3.96</v>
      </c>
      <c r="BK90" s="364"/>
      <c r="BQ90" s="9"/>
    </row>
    <row r="91" ht="15.75" customHeight="1">
      <c r="A91" s="1123">
        <v>1.0171119E8</v>
      </c>
      <c r="B91" s="418">
        <f t="shared" si="16"/>
        <v>9</v>
      </c>
      <c r="C91" s="418" t="str">
        <f t="shared" si="22"/>
        <v>0101711190</v>
      </c>
      <c r="D91" s="429" t="s">
        <v>13003</v>
      </c>
      <c r="E91" s="429" t="s">
        <v>1755</v>
      </c>
      <c r="F91" s="429" t="s">
        <v>33</v>
      </c>
      <c r="G91" s="430">
        <v>120.0</v>
      </c>
      <c r="H91" s="1125">
        <v>7.92</v>
      </c>
      <c r="I91" s="1153" t="s">
        <v>10663</v>
      </c>
      <c r="J91" s="1102"/>
      <c r="K91" s="1141">
        <v>79.0</v>
      </c>
      <c r="L91" s="1142" t="s">
        <v>2271</v>
      </c>
      <c r="M91" s="1130" t="s">
        <v>2271</v>
      </c>
      <c r="N91" s="1130" t="s">
        <v>1755</v>
      </c>
      <c r="O91" s="1130" t="s">
        <v>2271</v>
      </c>
      <c r="P91" s="1131"/>
      <c r="Q91" s="1173" t="s">
        <v>2271</v>
      </c>
      <c r="R91" s="1179"/>
      <c r="S91" s="1108"/>
      <c r="T91" s="1109"/>
      <c r="U91" s="1180"/>
      <c r="V91" s="1111"/>
      <c r="W91" s="1112"/>
      <c r="X91" s="1113" t="s">
        <v>2271</v>
      </c>
      <c r="Y91" s="1114"/>
      <c r="Z91" s="1115" t="s">
        <v>1755</v>
      </c>
      <c r="AA91" s="1116">
        <v>1.0</v>
      </c>
      <c r="AB91" s="1114">
        <v>78.0</v>
      </c>
      <c r="AC91" s="1114">
        <v>7.92</v>
      </c>
      <c r="AD91" s="1133" t="s">
        <v>2271</v>
      </c>
      <c r="AE91" s="1114" t="s">
        <v>2271</v>
      </c>
      <c r="AF91" s="1118"/>
      <c r="AG91" s="1119" t="s">
        <v>5125</v>
      </c>
      <c r="AH91" s="1114" t="s">
        <v>2271</v>
      </c>
      <c r="AI91" s="1134"/>
      <c r="AJ91" s="1134"/>
      <c r="AK91" s="1134"/>
      <c r="AL91" s="1134"/>
      <c r="AM91" s="1134"/>
      <c r="AN91" s="1134"/>
      <c r="AO91" s="1134"/>
      <c r="AP91" s="1134"/>
      <c r="AQ91" s="1134"/>
      <c r="AR91" s="1134"/>
      <c r="AS91" s="1135">
        <v>1.00394352E8</v>
      </c>
      <c r="AT91" s="81" t="s">
        <v>13004</v>
      </c>
      <c r="AU91" s="1120" t="s">
        <v>1755</v>
      </c>
      <c r="AV91" s="1121"/>
      <c r="AW91" s="1120">
        <v>78.0</v>
      </c>
      <c r="AX91" s="1122"/>
      <c r="AY91" s="81"/>
      <c r="AZ91" s="9" t="s">
        <v>12602</v>
      </c>
      <c r="BA91" s="9"/>
      <c r="BB91" s="9" t="s">
        <v>12603</v>
      </c>
      <c r="BC91" s="9"/>
      <c r="BD91" s="9"/>
      <c r="BE91" s="81"/>
      <c r="BF91" s="94" t="s">
        <v>12604</v>
      </c>
      <c r="BG91" s="81"/>
      <c r="BH91" s="81"/>
      <c r="BI91" s="81" t="s">
        <v>12606</v>
      </c>
      <c r="BJ91" s="364">
        <v>3.96</v>
      </c>
      <c r="BK91" s="364"/>
      <c r="BQ91" s="9"/>
    </row>
    <row r="92" ht="15.75" customHeight="1">
      <c r="A92" s="1099">
        <v>1.02379872E8</v>
      </c>
      <c r="B92" s="418">
        <f t="shared" si="16"/>
        <v>9</v>
      </c>
      <c r="C92" s="418" t="str">
        <f t="shared" si="22"/>
        <v>0102379872</v>
      </c>
      <c r="D92" s="418" t="s">
        <v>13005</v>
      </c>
      <c r="E92" s="418" t="s">
        <v>1755</v>
      </c>
      <c r="F92" s="418" t="s">
        <v>33</v>
      </c>
      <c r="G92" s="419">
        <v>121.0</v>
      </c>
      <c r="H92" s="1100">
        <v>7.92</v>
      </c>
      <c r="I92" s="1101" t="s">
        <v>10663</v>
      </c>
      <c r="J92" s="1102"/>
      <c r="K92" s="1141">
        <v>80.0</v>
      </c>
      <c r="L92" s="1142" t="s">
        <v>2271</v>
      </c>
      <c r="M92" s="1130" t="s">
        <v>2271</v>
      </c>
      <c r="N92" s="1130" t="s">
        <v>1755</v>
      </c>
      <c r="O92" s="1130" t="s">
        <v>2271</v>
      </c>
      <c r="P92" s="1131"/>
      <c r="Q92" s="1173" t="s">
        <v>2271</v>
      </c>
      <c r="R92" s="1179"/>
      <c r="S92" s="1108"/>
      <c r="T92" s="1109"/>
      <c r="U92" s="1180"/>
      <c r="V92" s="1111"/>
      <c r="W92" s="1112"/>
      <c r="X92" s="1113" t="s">
        <v>13006</v>
      </c>
      <c r="Y92" s="1114"/>
      <c r="Z92" s="1115" t="s">
        <v>1755</v>
      </c>
      <c r="AA92" s="1116">
        <v>1.0</v>
      </c>
      <c r="AB92" s="1114">
        <v>79.0</v>
      </c>
      <c r="AC92" s="1114">
        <v>7.92</v>
      </c>
      <c r="AD92" s="1133" t="s">
        <v>2271</v>
      </c>
      <c r="AE92" s="1114" t="s">
        <v>1422</v>
      </c>
      <c r="AF92" s="1118"/>
      <c r="AG92" s="1119" t="s">
        <v>5125</v>
      </c>
      <c r="AH92" s="1114" t="s">
        <v>2271</v>
      </c>
      <c r="AI92" s="1134"/>
      <c r="AJ92" s="1134"/>
      <c r="AK92" s="1134"/>
      <c r="AL92" s="1134"/>
      <c r="AM92" s="1134"/>
      <c r="AN92" s="1134"/>
      <c r="AO92" s="1134"/>
      <c r="AP92" s="1134"/>
      <c r="AQ92" s="1134"/>
      <c r="AR92" s="1134"/>
      <c r="AS92" s="1135">
        <v>1.00394352E8</v>
      </c>
      <c r="AT92" s="81" t="s">
        <v>13004</v>
      </c>
      <c r="AU92" s="1120" t="s">
        <v>1755</v>
      </c>
      <c r="AV92" s="1121"/>
      <c r="AW92" s="1120">
        <v>79.0</v>
      </c>
      <c r="AX92" s="1122"/>
      <c r="AY92" s="81"/>
      <c r="AZ92" s="9" t="s">
        <v>12602</v>
      </c>
      <c r="BA92" s="9"/>
      <c r="BB92" s="9" t="s">
        <v>12603</v>
      </c>
      <c r="BC92" s="9"/>
      <c r="BD92" s="9"/>
      <c r="BE92" s="81"/>
      <c r="BF92" s="94" t="s">
        <v>12604</v>
      </c>
      <c r="BG92" s="81"/>
      <c r="BH92" s="81"/>
      <c r="BI92" s="81" t="s">
        <v>12606</v>
      </c>
      <c r="BJ92" s="364">
        <v>3.96</v>
      </c>
      <c r="BK92" s="364"/>
      <c r="BQ92" s="9"/>
    </row>
    <row r="93" ht="15.75" customHeight="1">
      <c r="A93" s="1123">
        <v>1.04203674E8</v>
      </c>
      <c r="B93" s="418">
        <f t="shared" si="16"/>
        <v>9</v>
      </c>
      <c r="C93" s="418" t="str">
        <f t="shared" si="22"/>
        <v>0104203674</v>
      </c>
      <c r="D93" s="429" t="s">
        <v>13007</v>
      </c>
      <c r="E93" s="429" t="s">
        <v>1755</v>
      </c>
      <c r="F93" s="429" t="s">
        <v>33</v>
      </c>
      <c r="G93" s="430">
        <v>126.0</v>
      </c>
      <c r="H93" s="1125">
        <v>7.92</v>
      </c>
      <c r="I93" s="1126">
        <v>47850.0</v>
      </c>
      <c r="J93" s="1102"/>
      <c r="K93" s="1156">
        <v>81.0</v>
      </c>
      <c r="L93" s="1157" t="s">
        <v>13008</v>
      </c>
      <c r="M93" s="1158" t="s">
        <v>13004</v>
      </c>
      <c r="N93" s="1158" t="s">
        <v>1755</v>
      </c>
      <c r="O93" s="1158" t="s">
        <v>12623</v>
      </c>
      <c r="P93" s="1159">
        <v>2031.0</v>
      </c>
      <c r="Q93" s="1160"/>
      <c r="R93" s="1199" t="s">
        <v>13009</v>
      </c>
      <c r="S93" s="1108"/>
      <c r="T93" s="1109"/>
      <c r="U93" s="1180"/>
      <c r="V93" s="1111"/>
      <c r="W93" s="1112"/>
      <c r="X93" s="1113" t="s">
        <v>13010</v>
      </c>
      <c r="Y93" s="1114">
        <v>71.0</v>
      </c>
      <c r="Z93" s="1115" t="s">
        <v>1755</v>
      </c>
      <c r="AA93" s="1116">
        <v>1.0</v>
      </c>
      <c r="AB93" s="1114">
        <v>80.0</v>
      </c>
      <c r="AC93" s="1114">
        <v>7.92</v>
      </c>
      <c r="AD93" s="1133" t="s">
        <v>2271</v>
      </c>
      <c r="AE93" s="1114" t="s">
        <v>1422</v>
      </c>
      <c r="AF93" s="1118" t="s">
        <v>2271</v>
      </c>
      <c r="AG93" s="1119" t="s">
        <v>5125</v>
      </c>
      <c r="AH93" s="1114" t="s">
        <v>2271</v>
      </c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81">
        <v>1.01188746E8</v>
      </c>
      <c r="AT93" s="81" t="s">
        <v>13010</v>
      </c>
      <c r="AU93" s="1120" t="s">
        <v>1755</v>
      </c>
      <c r="AV93" s="1121"/>
      <c r="AW93" s="1120">
        <v>80.0</v>
      </c>
      <c r="AX93" s="1122"/>
      <c r="AY93" s="81"/>
      <c r="AZ93" s="9" t="s">
        <v>12602</v>
      </c>
      <c r="BA93" s="9"/>
      <c r="BB93" s="9" t="s">
        <v>12603</v>
      </c>
      <c r="BC93" s="9"/>
      <c r="BD93" s="9"/>
      <c r="BE93" s="81"/>
      <c r="BF93" s="94" t="s">
        <v>12604</v>
      </c>
      <c r="BG93" s="81" t="s">
        <v>12755</v>
      </c>
      <c r="BH93" s="81"/>
      <c r="BI93" s="81" t="s">
        <v>12606</v>
      </c>
      <c r="BJ93" s="364">
        <v>3.96</v>
      </c>
      <c r="BK93" s="364"/>
      <c r="BQ93" s="9"/>
    </row>
    <row r="94" ht="15.75" customHeight="1">
      <c r="A94" s="1099">
        <v>6.03669516E8</v>
      </c>
      <c r="B94" s="418">
        <f t="shared" si="16"/>
        <v>9</v>
      </c>
      <c r="C94" s="418" t="str">
        <f t="shared" si="22"/>
        <v>0603669516</v>
      </c>
      <c r="D94" s="418" t="s">
        <v>13011</v>
      </c>
      <c r="E94" s="418" t="s">
        <v>1755</v>
      </c>
      <c r="F94" s="418" t="s">
        <v>33</v>
      </c>
      <c r="G94" s="419">
        <v>127.0</v>
      </c>
      <c r="H94" s="1100">
        <v>7.92</v>
      </c>
      <c r="I94" s="1150">
        <v>47615.0</v>
      </c>
      <c r="J94" s="1102" t="s">
        <v>13012</v>
      </c>
      <c r="K94" s="1156">
        <v>82.0</v>
      </c>
      <c r="L94" s="1157" t="s">
        <v>12874</v>
      </c>
      <c r="M94" s="1158" t="s">
        <v>13013</v>
      </c>
      <c r="N94" s="1158" t="s">
        <v>1755</v>
      </c>
      <c r="O94" s="1158" t="s">
        <v>13014</v>
      </c>
      <c r="P94" s="1159">
        <v>2025.0</v>
      </c>
      <c r="Q94" s="1160"/>
      <c r="R94" s="1208" t="s">
        <v>13015</v>
      </c>
      <c r="S94" s="1191"/>
      <c r="T94" s="1109"/>
      <c r="U94" s="1209"/>
      <c r="V94" s="1111"/>
      <c r="W94" s="1112"/>
      <c r="X94" s="1113" t="s">
        <v>13004</v>
      </c>
      <c r="Y94" s="1114"/>
      <c r="Z94" s="1115" t="s">
        <v>1755</v>
      </c>
      <c r="AA94" s="1116">
        <v>1.0</v>
      </c>
      <c r="AB94" s="1114">
        <v>81.0</v>
      </c>
      <c r="AC94" s="1114">
        <v>7.92</v>
      </c>
      <c r="AD94" s="1133" t="s">
        <v>2271</v>
      </c>
      <c r="AE94" s="1114" t="s">
        <v>1422</v>
      </c>
      <c r="AF94" s="1118" t="s">
        <v>13009</v>
      </c>
      <c r="AG94" s="1119" t="s">
        <v>5125</v>
      </c>
      <c r="AH94" s="1114" t="s">
        <v>12627</v>
      </c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81">
        <v>1.05203558E8</v>
      </c>
      <c r="AT94" s="81" t="s">
        <v>13006</v>
      </c>
      <c r="AU94" s="1120" t="s">
        <v>1755</v>
      </c>
      <c r="AV94" s="1121"/>
      <c r="AW94" s="1120">
        <v>81.0</v>
      </c>
      <c r="AX94" s="1122"/>
      <c r="AY94" s="81"/>
      <c r="AZ94" s="9" t="s">
        <v>12602</v>
      </c>
      <c r="BA94" s="9"/>
      <c r="BB94" s="9" t="s">
        <v>12603</v>
      </c>
      <c r="BC94" s="9"/>
      <c r="BD94" s="9"/>
      <c r="BE94" s="81"/>
      <c r="BF94" s="94" t="s">
        <v>12604</v>
      </c>
      <c r="BG94" s="81" t="s">
        <v>12755</v>
      </c>
      <c r="BH94" s="81"/>
      <c r="BI94" s="81" t="s">
        <v>12606</v>
      </c>
      <c r="BJ94" s="364">
        <v>3.96</v>
      </c>
      <c r="BK94" s="364"/>
      <c r="BQ94" s="9"/>
    </row>
    <row r="95" ht="15.75" customHeight="1">
      <c r="A95" s="1123">
        <v>1.01539252E8</v>
      </c>
      <c r="B95" s="418">
        <f t="shared" si="16"/>
        <v>9</v>
      </c>
      <c r="C95" s="418" t="str">
        <f t="shared" si="22"/>
        <v>0101539252</v>
      </c>
      <c r="D95" s="429" t="s">
        <v>13016</v>
      </c>
      <c r="E95" s="429" t="s">
        <v>1843</v>
      </c>
      <c r="F95" s="429" t="s">
        <v>33</v>
      </c>
      <c r="G95" s="430">
        <v>130.0</v>
      </c>
      <c r="H95" s="1125">
        <v>7.92</v>
      </c>
      <c r="I95" s="1126">
        <v>47850.0</v>
      </c>
      <c r="J95" s="1102"/>
      <c r="K95" s="1156">
        <v>83.0</v>
      </c>
      <c r="L95" s="1157" t="s">
        <v>13017</v>
      </c>
      <c r="M95" s="1158" t="s">
        <v>13018</v>
      </c>
      <c r="N95" s="1158" t="s">
        <v>1755</v>
      </c>
      <c r="O95" s="1205" t="s">
        <v>12623</v>
      </c>
      <c r="P95" s="1159">
        <v>2031.0</v>
      </c>
      <c r="Q95" s="1206"/>
      <c r="R95" s="1199" t="s">
        <v>13019</v>
      </c>
      <c r="S95" s="1162">
        <v>27542.0</v>
      </c>
      <c r="T95" s="1163">
        <v>49.0</v>
      </c>
      <c r="U95" s="1207" t="s">
        <v>12942</v>
      </c>
      <c r="V95" s="1111"/>
      <c r="W95" s="1112"/>
      <c r="X95" s="1113" t="s">
        <v>13013</v>
      </c>
      <c r="Y95" s="1114"/>
      <c r="Z95" s="1115" t="s">
        <v>1755</v>
      </c>
      <c r="AA95" s="1116">
        <v>1.0</v>
      </c>
      <c r="AB95" s="1114">
        <v>82.0</v>
      </c>
      <c r="AC95" s="1114">
        <v>7.92</v>
      </c>
      <c r="AD95" s="1133" t="s">
        <v>13014</v>
      </c>
      <c r="AE95" s="1114" t="s">
        <v>1422</v>
      </c>
      <c r="AF95" s="1193" t="s">
        <v>13015</v>
      </c>
      <c r="AG95" s="1119" t="s">
        <v>5125</v>
      </c>
      <c r="AH95" s="1114" t="s">
        <v>12627</v>
      </c>
      <c r="AI95" s="1122"/>
      <c r="AJ95" s="1122"/>
      <c r="AK95" s="1122"/>
      <c r="AL95" s="1122"/>
      <c r="AM95" s="1122"/>
      <c r="AN95" s="1122"/>
      <c r="AO95" s="1122"/>
      <c r="AP95" s="1122"/>
      <c r="AQ95" s="1122"/>
      <c r="AR95" s="1122"/>
      <c r="AS95" s="1120" t="s">
        <v>13020</v>
      </c>
      <c r="AT95" s="1120" t="s">
        <v>13020</v>
      </c>
      <c r="AU95" s="1120" t="s">
        <v>1755</v>
      </c>
      <c r="AV95" s="1121"/>
      <c r="AW95" s="1120">
        <v>82.0</v>
      </c>
      <c r="AX95" s="1122"/>
      <c r="AY95" s="1120" t="s">
        <v>13020</v>
      </c>
      <c r="AZ95" s="9" t="s">
        <v>12602</v>
      </c>
      <c r="BA95" s="9"/>
      <c r="BB95" s="9" t="s">
        <v>12603</v>
      </c>
      <c r="BC95" s="9"/>
      <c r="BD95" s="9"/>
      <c r="BE95" s="1120" t="s">
        <v>13020</v>
      </c>
      <c r="BF95" s="1120" t="s">
        <v>13020</v>
      </c>
      <c r="BG95" s="1120" t="s">
        <v>13021</v>
      </c>
      <c r="BH95" s="1120" t="s">
        <v>13020</v>
      </c>
      <c r="BI95" s="81" t="s">
        <v>12606</v>
      </c>
      <c r="BJ95" s="364">
        <v>3.96</v>
      </c>
      <c r="BK95" s="364"/>
      <c r="BQ95" s="1210" t="s">
        <v>13020</v>
      </c>
    </row>
    <row r="96" ht="15.75" customHeight="1">
      <c r="A96" s="1099">
        <v>1.0538707E8</v>
      </c>
      <c r="B96" s="418">
        <f t="shared" si="16"/>
        <v>9</v>
      </c>
      <c r="C96" s="418" t="str">
        <f t="shared" si="22"/>
        <v>0105387070</v>
      </c>
      <c r="D96" s="418" t="s">
        <v>13022</v>
      </c>
      <c r="E96" s="418" t="s">
        <v>1843</v>
      </c>
      <c r="F96" s="418" t="s">
        <v>33</v>
      </c>
      <c r="G96" s="419">
        <v>131.0</v>
      </c>
      <c r="H96" s="1100">
        <v>7.92</v>
      </c>
      <c r="I96" s="1150">
        <v>47615.0</v>
      </c>
      <c r="J96" s="1102"/>
      <c r="K96" s="1156">
        <v>84.0</v>
      </c>
      <c r="L96" s="1157" t="s">
        <v>13023</v>
      </c>
      <c r="M96" s="1158" t="s">
        <v>13024</v>
      </c>
      <c r="N96" s="1158" t="s">
        <v>1755</v>
      </c>
      <c r="O96" s="1158" t="s">
        <v>12777</v>
      </c>
      <c r="P96" s="1159">
        <v>2032.0</v>
      </c>
      <c r="Q96" s="1160"/>
      <c r="R96" s="1199" t="s">
        <v>13025</v>
      </c>
      <c r="S96" s="1162">
        <v>29990.0</v>
      </c>
      <c r="T96" s="1163">
        <v>43.0</v>
      </c>
      <c r="U96" s="1207" t="s">
        <v>13026</v>
      </c>
      <c r="V96" s="1111"/>
      <c r="W96" s="1112"/>
      <c r="X96" s="1113" t="s">
        <v>13018</v>
      </c>
      <c r="Y96" s="1114">
        <v>48.0</v>
      </c>
      <c r="Z96" s="1115" t="s">
        <v>1755</v>
      </c>
      <c r="AA96" s="1116">
        <v>1.0</v>
      </c>
      <c r="AB96" s="1114">
        <v>83.0</v>
      </c>
      <c r="AC96" s="1114">
        <v>7.92</v>
      </c>
      <c r="AD96" s="1133" t="s">
        <v>12623</v>
      </c>
      <c r="AE96" s="1114" t="s">
        <v>1422</v>
      </c>
      <c r="AF96" s="1118" t="s">
        <v>13019</v>
      </c>
      <c r="AG96" s="1119" t="s">
        <v>5125</v>
      </c>
      <c r="AH96" s="1114" t="s">
        <v>12627</v>
      </c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81">
        <v>1.03349247E8</v>
      </c>
      <c r="AT96" s="81" t="s">
        <v>13018</v>
      </c>
      <c r="AU96" s="1120" t="s">
        <v>1755</v>
      </c>
      <c r="AV96" s="1121"/>
      <c r="AW96" s="1120">
        <v>83.0</v>
      </c>
      <c r="AX96" s="1122"/>
      <c r="AY96" s="1166">
        <v>47823.0</v>
      </c>
      <c r="AZ96" s="9" t="s">
        <v>12602</v>
      </c>
      <c r="BA96" s="9"/>
      <c r="BB96" s="9" t="s">
        <v>12603</v>
      </c>
      <c r="BC96" s="9"/>
      <c r="BD96" s="9"/>
      <c r="BE96" s="81"/>
      <c r="BF96" s="94" t="s">
        <v>12604</v>
      </c>
      <c r="BG96" s="81"/>
      <c r="BH96" s="81"/>
      <c r="BI96" s="81" t="s">
        <v>12606</v>
      </c>
      <c r="BJ96" s="364">
        <v>3.96</v>
      </c>
      <c r="BK96" s="364"/>
      <c r="BQ96" s="9"/>
    </row>
    <row r="97" ht="15.75" customHeight="1">
      <c r="A97" s="1123">
        <v>1.06427263E8</v>
      </c>
      <c r="B97" s="418">
        <f t="shared" si="16"/>
        <v>9</v>
      </c>
      <c r="C97" s="1137">
        <v>1.06427263E8</v>
      </c>
      <c r="D97" s="91" t="s">
        <v>13027</v>
      </c>
      <c r="E97" s="91" t="s">
        <v>13028</v>
      </c>
      <c r="F97" s="91" t="s">
        <v>9</v>
      </c>
      <c r="G97" s="452">
        <v>132.0</v>
      </c>
      <c r="H97" s="92" t="s">
        <v>5531</v>
      </c>
      <c r="I97" s="1175">
        <v>49316.0</v>
      </c>
      <c r="J97" s="1102"/>
      <c r="K97" s="1141">
        <v>85.0</v>
      </c>
      <c r="L97" s="1142" t="s">
        <v>2271</v>
      </c>
      <c r="M97" s="1211"/>
      <c r="N97" s="1130" t="s">
        <v>1755</v>
      </c>
      <c r="O97" s="1130" t="s">
        <v>2271</v>
      </c>
      <c r="P97" s="1131"/>
      <c r="Q97" s="1173" t="s">
        <v>2271</v>
      </c>
      <c r="R97" s="1179"/>
      <c r="S97" s="1108"/>
      <c r="T97" s="1109"/>
      <c r="U97" s="1180"/>
      <c r="V97" s="1111"/>
      <c r="W97" s="1112"/>
      <c r="X97" s="1113" t="s">
        <v>13024</v>
      </c>
      <c r="Y97" s="1114">
        <v>41.0</v>
      </c>
      <c r="Z97" s="1115" t="s">
        <v>1755</v>
      </c>
      <c r="AA97" s="1116">
        <v>1.0</v>
      </c>
      <c r="AB97" s="1114">
        <v>84.0</v>
      </c>
      <c r="AC97" s="1114">
        <v>7.92</v>
      </c>
      <c r="AD97" s="1133" t="s">
        <v>12777</v>
      </c>
      <c r="AE97" s="1114" t="s">
        <v>1422</v>
      </c>
      <c r="AF97" s="1118" t="s">
        <v>13025</v>
      </c>
      <c r="AG97" s="1119" t="s">
        <v>5125</v>
      </c>
      <c r="AH97" s="1114" t="s">
        <v>12627</v>
      </c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81">
        <v>1.06542848E8</v>
      </c>
      <c r="AT97" s="81" t="s">
        <v>13024</v>
      </c>
      <c r="AU97" s="1120" t="s">
        <v>1755</v>
      </c>
      <c r="AV97" s="1121"/>
      <c r="AW97" s="1120">
        <v>84.0</v>
      </c>
      <c r="AX97" s="1122"/>
      <c r="AY97" s="81"/>
      <c r="AZ97" s="9" t="s">
        <v>12602</v>
      </c>
      <c r="BA97" s="9"/>
      <c r="BB97" s="9" t="s">
        <v>12603</v>
      </c>
      <c r="BC97" s="9"/>
      <c r="BD97" s="9"/>
      <c r="BE97" s="81"/>
      <c r="BF97" s="94" t="s">
        <v>12604</v>
      </c>
      <c r="BG97" s="81"/>
      <c r="BH97" s="81"/>
      <c r="BI97" s="81" t="s">
        <v>12606</v>
      </c>
      <c r="BJ97" s="364">
        <v>3.96</v>
      </c>
      <c r="BK97" s="364"/>
      <c r="BQ97" s="9"/>
    </row>
    <row r="98" ht="15.75" customHeight="1">
      <c r="A98" s="1099">
        <v>1.0193767E8</v>
      </c>
      <c r="B98" s="418">
        <f t="shared" si="16"/>
        <v>9</v>
      </c>
      <c r="C98" s="418" t="str">
        <f t="shared" ref="C98:C102" si="23">CONCATENATE(0,A98)</f>
        <v>0101937670</v>
      </c>
      <c r="D98" s="418" t="s">
        <v>13029</v>
      </c>
      <c r="E98" s="418" t="s">
        <v>1843</v>
      </c>
      <c r="F98" s="418" t="s">
        <v>33</v>
      </c>
      <c r="G98" s="419">
        <v>133.0</v>
      </c>
      <c r="H98" s="1100">
        <v>7.92</v>
      </c>
      <c r="I98" s="1150">
        <v>48249.0</v>
      </c>
      <c r="J98" s="1102"/>
      <c r="K98" s="1141">
        <v>86.0</v>
      </c>
      <c r="L98" s="1142" t="s">
        <v>2271</v>
      </c>
      <c r="M98" s="1211"/>
      <c r="N98" s="1130" t="s">
        <v>1755</v>
      </c>
      <c r="O98" s="1130" t="s">
        <v>2271</v>
      </c>
      <c r="P98" s="1131"/>
      <c r="Q98" s="1173" t="s">
        <v>2271</v>
      </c>
      <c r="R98" s="1179"/>
      <c r="S98" s="1108"/>
      <c r="T98" s="1109"/>
      <c r="U98" s="1180"/>
      <c r="V98" s="1111"/>
      <c r="W98" s="1112"/>
      <c r="X98" s="1113" t="s">
        <v>13030</v>
      </c>
      <c r="Y98" s="1114">
        <v>29.0</v>
      </c>
      <c r="Z98" s="1115" t="s">
        <v>1755</v>
      </c>
      <c r="AA98" s="1116">
        <v>1.0</v>
      </c>
      <c r="AB98" s="1114">
        <v>85.0</v>
      </c>
      <c r="AC98" s="1114">
        <v>7.92</v>
      </c>
      <c r="AD98" s="1133" t="s">
        <v>653</v>
      </c>
      <c r="AE98" s="1114" t="s">
        <v>1422</v>
      </c>
      <c r="AF98" s="1118"/>
      <c r="AG98" s="1119" t="s">
        <v>5125</v>
      </c>
      <c r="AH98" s="1114" t="s">
        <v>2271</v>
      </c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81">
        <v>1.04913579E8</v>
      </c>
      <c r="AT98" s="81" t="s">
        <v>13030</v>
      </c>
      <c r="AU98" s="1120" t="s">
        <v>1755</v>
      </c>
      <c r="AV98" s="1121"/>
      <c r="AW98" s="1120">
        <v>85.0</v>
      </c>
      <c r="AX98" s="1122"/>
      <c r="AY98" s="81" t="s">
        <v>13031</v>
      </c>
      <c r="AZ98" s="9" t="s">
        <v>12602</v>
      </c>
      <c r="BA98" s="9"/>
      <c r="BB98" s="9" t="s">
        <v>12603</v>
      </c>
      <c r="BC98" s="9"/>
      <c r="BD98" s="9"/>
      <c r="BE98" s="81" t="s">
        <v>13032</v>
      </c>
      <c r="BF98" s="81" t="s">
        <v>13031</v>
      </c>
      <c r="BG98" s="81"/>
      <c r="BH98" s="81" t="s">
        <v>13031</v>
      </c>
      <c r="BI98" s="81" t="s">
        <v>12606</v>
      </c>
      <c r="BJ98" s="364">
        <v>3.96</v>
      </c>
      <c r="BK98" s="364"/>
      <c r="BQ98" s="9"/>
    </row>
    <row r="99" ht="15.75" customHeight="1">
      <c r="A99" s="1123">
        <v>1.03418968E8</v>
      </c>
      <c r="B99" s="418">
        <f t="shared" si="16"/>
        <v>9</v>
      </c>
      <c r="C99" s="418" t="str">
        <f t="shared" si="23"/>
        <v>0103418968</v>
      </c>
      <c r="D99" s="429" t="s">
        <v>13033</v>
      </c>
      <c r="E99" s="429" t="s">
        <v>1938</v>
      </c>
      <c r="F99" s="429" t="s">
        <v>33</v>
      </c>
      <c r="G99" s="430">
        <v>134.0</v>
      </c>
      <c r="H99" s="1125">
        <v>7.92</v>
      </c>
      <c r="I99" s="1126">
        <v>47615.0</v>
      </c>
      <c r="J99" s="1102" t="s">
        <v>13034</v>
      </c>
      <c r="K99" s="1141">
        <v>87.0</v>
      </c>
      <c r="L99" s="1142" t="s">
        <v>2271</v>
      </c>
      <c r="M99" s="1211"/>
      <c r="N99" s="1130" t="s">
        <v>1755</v>
      </c>
      <c r="O99" s="1130" t="s">
        <v>2271</v>
      </c>
      <c r="P99" s="1131"/>
      <c r="Q99" s="1173" t="s">
        <v>2271</v>
      </c>
      <c r="R99" s="1179"/>
      <c r="S99" s="1108"/>
      <c r="T99" s="1109"/>
      <c r="U99" s="1180"/>
      <c r="V99" s="1111"/>
      <c r="W99" s="1112"/>
      <c r="X99" s="1113" t="s">
        <v>13035</v>
      </c>
      <c r="Y99" s="1114">
        <v>65.0</v>
      </c>
      <c r="Z99" s="1115" t="s">
        <v>1755</v>
      </c>
      <c r="AA99" s="1116">
        <v>1.0</v>
      </c>
      <c r="AB99" s="1114">
        <v>86.0</v>
      </c>
      <c r="AC99" s="1114">
        <v>7.92</v>
      </c>
      <c r="AD99" s="1133" t="s">
        <v>653</v>
      </c>
      <c r="AE99" s="1114" t="s">
        <v>1422</v>
      </c>
      <c r="AF99" s="1118" t="s">
        <v>7417</v>
      </c>
      <c r="AG99" s="1119" t="s">
        <v>5125</v>
      </c>
      <c r="AH99" s="1114" t="s">
        <v>13036</v>
      </c>
      <c r="AI99" s="1134"/>
      <c r="AJ99" s="1134"/>
      <c r="AK99" s="1134"/>
      <c r="AL99" s="1134"/>
      <c r="AM99" s="1134"/>
      <c r="AN99" s="1134"/>
      <c r="AO99" s="1134"/>
      <c r="AP99" s="1134"/>
      <c r="AQ99" s="1134"/>
      <c r="AR99" s="1134"/>
      <c r="AS99" s="1135" t="s">
        <v>13037</v>
      </c>
      <c r="AT99" s="1135" t="s">
        <v>13037</v>
      </c>
      <c r="AU99" s="1120" t="s">
        <v>1755</v>
      </c>
      <c r="AV99" s="1121"/>
      <c r="AW99" s="1120">
        <v>86.0</v>
      </c>
      <c r="AX99" s="1122"/>
      <c r="AY99" s="1135" t="s">
        <v>13038</v>
      </c>
      <c r="AZ99" s="9" t="s">
        <v>12602</v>
      </c>
      <c r="BA99" s="9"/>
      <c r="BB99" s="9" t="s">
        <v>12603</v>
      </c>
      <c r="BC99" s="9"/>
      <c r="BD99" s="9"/>
      <c r="BE99" s="81" t="s">
        <v>13039</v>
      </c>
      <c r="BF99" s="1135" t="s">
        <v>13038</v>
      </c>
      <c r="BG99" s="1135" t="s">
        <v>13037</v>
      </c>
      <c r="BH99" s="1135" t="s">
        <v>13038</v>
      </c>
      <c r="BI99" s="81" t="s">
        <v>12606</v>
      </c>
      <c r="BJ99" s="364">
        <v>3.96</v>
      </c>
      <c r="BK99" s="364"/>
      <c r="BQ99" s="9"/>
    </row>
    <row r="100" ht="15.75" customHeight="1">
      <c r="A100" s="1099">
        <v>1.03546651E8</v>
      </c>
      <c r="B100" s="418">
        <f t="shared" si="16"/>
        <v>9</v>
      </c>
      <c r="C100" s="418" t="str">
        <f t="shared" si="23"/>
        <v>0103546651</v>
      </c>
      <c r="D100" s="418" t="s">
        <v>13040</v>
      </c>
      <c r="E100" s="418" t="s">
        <v>1843</v>
      </c>
      <c r="F100" s="418" t="s">
        <v>33</v>
      </c>
      <c r="G100" s="419">
        <v>135.0</v>
      </c>
      <c r="H100" s="1100">
        <v>7.92</v>
      </c>
      <c r="I100" s="1150">
        <v>47615.0</v>
      </c>
      <c r="J100" s="1102"/>
      <c r="K100" s="1141">
        <v>88.0</v>
      </c>
      <c r="L100" s="1142" t="s">
        <v>2271</v>
      </c>
      <c r="M100" s="1211"/>
      <c r="N100" s="1130" t="s">
        <v>1755</v>
      </c>
      <c r="O100" s="1130" t="s">
        <v>2271</v>
      </c>
      <c r="P100" s="1131"/>
      <c r="Q100" s="1173" t="s">
        <v>2271</v>
      </c>
      <c r="R100" s="1179"/>
      <c r="S100" s="1108"/>
      <c r="T100" s="1109"/>
      <c r="U100" s="1180"/>
      <c r="V100" s="1111"/>
      <c r="W100" s="1112"/>
      <c r="X100" s="1113" t="s">
        <v>13035</v>
      </c>
      <c r="Y100" s="1114">
        <v>65.0</v>
      </c>
      <c r="Z100" s="1115" t="s">
        <v>1755</v>
      </c>
      <c r="AA100" s="1116">
        <v>1.0</v>
      </c>
      <c r="AB100" s="1114">
        <v>87.0</v>
      </c>
      <c r="AC100" s="1114">
        <v>7.92</v>
      </c>
      <c r="AD100" s="1133" t="s">
        <v>653</v>
      </c>
      <c r="AE100" s="1114" t="s">
        <v>1422</v>
      </c>
      <c r="AF100" s="1118" t="s">
        <v>7417</v>
      </c>
      <c r="AG100" s="1119" t="s">
        <v>5125</v>
      </c>
      <c r="AH100" s="1114" t="s">
        <v>13036</v>
      </c>
      <c r="AI100" s="1134"/>
      <c r="AJ100" s="1134"/>
      <c r="AK100" s="1134"/>
      <c r="AL100" s="1134"/>
      <c r="AM100" s="1134"/>
      <c r="AN100" s="1134"/>
      <c r="AO100" s="1134"/>
      <c r="AP100" s="1134"/>
      <c r="AQ100" s="1134"/>
      <c r="AR100" s="1134"/>
      <c r="AS100" s="1135" t="s">
        <v>13037</v>
      </c>
      <c r="AT100" s="1135" t="s">
        <v>13037</v>
      </c>
      <c r="AU100" s="1120" t="s">
        <v>1755</v>
      </c>
      <c r="AV100" s="1121"/>
      <c r="AW100" s="1120">
        <v>87.0</v>
      </c>
      <c r="AX100" s="1122"/>
      <c r="AY100" s="1135" t="s">
        <v>13037</v>
      </c>
      <c r="AZ100" s="9" t="s">
        <v>12602</v>
      </c>
      <c r="BA100" s="9"/>
      <c r="BB100" s="9" t="s">
        <v>12603</v>
      </c>
      <c r="BC100" s="9"/>
      <c r="BD100" s="9"/>
      <c r="BE100" s="1135" t="s">
        <v>13037</v>
      </c>
      <c r="BF100" s="1135" t="s">
        <v>13037</v>
      </c>
      <c r="BG100" s="1135" t="s">
        <v>13037</v>
      </c>
      <c r="BH100" s="1135" t="s">
        <v>13037</v>
      </c>
      <c r="BI100" s="81" t="s">
        <v>12606</v>
      </c>
      <c r="BJ100" s="364">
        <v>3.96</v>
      </c>
      <c r="BK100" s="364"/>
      <c r="BQ100" s="9"/>
    </row>
    <row r="101" ht="15.75" customHeight="1">
      <c r="A101" s="1123">
        <v>1.02783081E8</v>
      </c>
      <c r="B101" s="418">
        <f t="shared" si="16"/>
        <v>9</v>
      </c>
      <c r="C101" s="418" t="str">
        <f t="shared" si="23"/>
        <v>0102783081</v>
      </c>
      <c r="D101" s="429" t="s">
        <v>13041</v>
      </c>
      <c r="E101" s="429" t="s">
        <v>1843</v>
      </c>
      <c r="F101" s="429" t="s">
        <v>33</v>
      </c>
      <c r="G101" s="430">
        <v>136.0</v>
      </c>
      <c r="H101" s="1125">
        <v>4.75</v>
      </c>
      <c r="I101" s="1126">
        <v>47850.0</v>
      </c>
      <c r="J101" s="1102"/>
      <c r="K101" s="1141">
        <v>89.0</v>
      </c>
      <c r="L101" s="1142" t="s">
        <v>2271</v>
      </c>
      <c r="M101" s="1211"/>
      <c r="N101" s="1130" t="s">
        <v>1755</v>
      </c>
      <c r="O101" s="1130" t="s">
        <v>2271</v>
      </c>
      <c r="P101" s="1131"/>
      <c r="Q101" s="1173" t="s">
        <v>2271</v>
      </c>
      <c r="R101" s="1179"/>
      <c r="S101" s="1108"/>
      <c r="T101" s="1109"/>
      <c r="U101" s="1180"/>
      <c r="V101" s="1111"/>
      <c r="W101" s="1112"/>
      <c r="X101" s="1113" t="s">
        <v>13042</v>
      </c>
      <c r="Y101" s="1114">
        <v>70.0</v>
      </c>
      <c r="Z101" s="1115" t="s">
        <v>1755</v>
      </c>
      <c r="AA101" s="1116">
        <v>1.0</v>
      </c>
      <c r="AB101" s="1114">
        <v>88.0</v>
      </c>
      <c r="AC101" s="1114">
        <v>7.92</v>
      </c>
      <c r="AD101" s="1133" t="s">
        <v>653</v>
      </c>
      <c r="AE101" s="1114" t="s">
        <v>1422</v>
      </c>
      <c r="AF101" s="1118"/>
      <c r="AG101" s="1119" t="s">
        <v>5125</v>
      </c>
      <c r="AH101" s="1114" t="s">
        <v>13036</v>
      </c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81" t="s">
        <v>13043</v>
      </c>
      <c r="AT101" s="81" t="s">
        <v>13043</v>
      </c>
      <c r="AU101" s="1120" t="s">
        <v>1755</v>
      </c>
      <c r="AV101" s="1121"/>
      <c r="AW101" s="1120">
        <v>88.0</v>
      </c>
      <c r="AX101" s="1122"/>
      <c r="AY101" s="81" t="s">
        <v>13043</v>
      </c>
      <c r="AZ101" s="9" t="s">
        <v>12602</v>
      </c>
      <c r="BA101" s="9"/>
      <c r="BB101" s="9" t="s">
        <v>12603</v>
      </c>
      <c r="BC101" s="9"/>
      <c r="BD101" s="9"/>
      <c r="BE101" s="81" t="s">
        <v>13043</v>
      </c>
      <c r="BF101" s="81" t="s">
        <v>13043</v>
      </c>
      <c r="BG101" s="81" t="s">
        <v>13043</v>
      </c>
      <c r="BH101" s="81" t="s">
        <v>13043</v>
      </c>
      <c r="BI101" s="81" t="s">
        <v>12606</v>
      </c>
      <c r="BJ101" s="364">
        <v>3.96</v>
      </c>
      <c r="BK101" s="364"/>
      <c r="BQ101" s="9"/>
    </row>
    <row r="102" ht="15.75" customHeight="1">
      <c r="A102" s="1099">
        <v>1.01218683E8</v>
      </c>
      <c r="B102" s="418">
        <f t="shared" si="16"/>
        <v>9</v>
      </c>
      <c r="C102" s="418" t="str">
        <f t="shared" si="23"/>
        <v>0101218683</v>
      </c>
      <c r="D102" s="418" t="s">
        <v>13044</v>
      </c>
      <c r="E102" s="418" t="s">
        <v>1843</v>
      </c>
      <c r="F102" s="418" t="s">
        <v>33</v>
      </c>
      <c r="G102" s="419">
        <v>137.0</v>
      </c>
      <c r="H102" s="1100">
        <v>7.92</v>
      </c>
      <c r="I102" s="1150">
        <v>47850.0</v>
      </c>
      <c r="J102" s="1102"/>
      <c r="K102" s="1141">
        <v>90.0</v>
      </c>
      <c r="L102" s="1142" t="s">
        <v>2271</v>
      </c>
      <c r="M102" s="1211"/>
      <c r="N102" s="1130" t="s">
        <v>1755</v>
      </c>
      <c r="O102" s="1130" t="s">
        <v>2271</v>
      </c>
      <c r="P102" s="1131"/>
      <c r="Q102" s="1173" t="s">
        <v>2271</v>
      </c>
      <c r="R102" s="1179"/>
      <c r="S102" s="1108"/>
      <c r="T102" s="1109"/>
      <c r="U102" s="1180"/>
      <c r="V102" s="1111"/>
      <c r="W102" s="1112"/>
      <c r="X102" s="1113" t="s">
        <v>13045</v>
      </c>
      <c r="Y102" s="1114"/>
      <c r="Z102" s="1115" t="s">
        <v>1755</v>
      </c>
      <c r="AA102" s="1116">
        <v>1.0</v>
      </c>
      <c r="AB102" s="1114">
        <v>89.0</v>
      </c>
      <c r="AC102" s="1114">
        <v>7.92</v>
      </c>
      <c r="AD102" s="1133" t="s">
        <v>653</v>
      </c>
      <c r="AE102" s="1114" t="s">
        <v>1422</v>
      </c>
      <c r="AF102" s="1118"/>
      <c r="AG102" s="1119" t="s">
        <v>5125</v>
      </c>
      <c r="AH102" s="1114" t="s">
        <v>2271</v>
      </c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81">
        <v>1.03296174E8</v>
      </c>
      <c r="AT102" s="81" t="s">
        <v>13045</v>
      </c>
      <c r="AU102" s="1120" t="s">
        <v>1755</v>
      </c>
      <c r="AV102" s="1121"/>
      <c r="AW102" s="1120">
        <v>89.0</v>
      </c>
      <c r="AX102" s="1122"/>
      <c r="AY102" s="81"/>
      <c r="AZ102" s="9" t="s">
        <v>12602</v>
      </c>
      <c r="BA102" s="9"/>
      <c r="BB102" s="9" t="s">
        <v>12603</v>
      </c>
      <c r="BC102" s="9"/>
      <c r="BD102" s="9"/>
      <c r="BE102" s="81"/>
      <c r="BF102" s="94" t="s">
        <v>12604</v>
      </c>
      <c r="BG102" s="81" t="s">
        <v>13046</v>
      </c>
      <c r="BH102" s="81"/>
      <c r="BI102" s="81" t="s">
        <v>12606</v>
      </c>
      <c r="BJ102" s="364">
        <v>3.96</v>
      </c>
      <c r="BK102" s="364"/>
      <c r="BQ102" s="9"/>
    </row>
    <row r="103" ht="15.75" customHeight="1">
      <c r="A103" s="1123">
        <v>1.0156699E8</v>
      </c>
      <c r="B103" s="418">
        <f t="shared" si="16"/>
        <v>9</v>
      </c>
      <c r="C103" s="434">
        <v>1.0463231E8</v>
      </c>
      <c r="D103" s="429" t="s">
        <v>13047</v>
      </c>
      <c r="E103" s="429" t="s">
        <v>1843</v>
      </c>
      <c r="F103" s="429" t="s">
        <v>33</v>
      </c>
      <c r="G103" s="430">
        <v>138.0</v>
      </c>
      <c r="H103" s="1125">
        <v>7.92</v>
      </c>
      <c r="I103" s="1153" t="s">
        <v>12698</v>
      </c>
      <c r="J103" s="1102"/>
      <c r="K103" s="1141">
        <v>91.0</v>
      </c>
      <c r="L103" s="1142" t="s">
        <v>2271</v>
      </c>
      <c r="M103" s="1211"/>
      <c r="N103" s="1130" t="s">
        <v>1755</v>
      </c>
      <c r="O103" s="1130" t="s">
        <v>2271</v>
      </c>
      <c r="P103" s="1131"/>
      <c r="Q103" s="1173" t="s">
        <v>2271</v>
      </c>
      <c r="R103" s="1179"/>
      <c r="S103" s="1108"/>
      <c r="T103" s="1109"/>
      <c r="U103" s="1180"/>
      <c r="V103" s="1111"/>
      <c r="W103" s="1112"/>
      <c r="X103" s="1113" t="s">
        <v>13048</v>
      </c>
      <c r="Y103" s="1114">
        <v>32.0</v>
      </c>
      <c r="Z103" s="1115" t="s">
        <v>1755</v>
      </c>
      <c r="AA103" s="1116">
        <v>1.0</v>
      </c>
      <c r="AB103" s="1114">
        <v>90.0</v>
      </c>
      <c r="AC103" s="1114">
        <v>7.92</v>
      </c>
      <c r="AD103" s="1133" t="s">
        <v>653</v>
      </c>
      <c r="AE103" s="1114" t="s">
        <v>1422</v>
      </c>
      <c r="AF103" s="1118"/>
      <c r="AG103" s="1119" t="s">
        <v>5125</v>
      </c>
      <c r="AH103" s="1114" t="s">
        <v>12627</v>
      </c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81">
        <v>1.067628E8</v>
      </c>
      <c r="AT103" s="81" t="s">
        <v>13048</v>
      </c>
      <c r="AU103" s="1120" t="s">
        <v>1755</v>
      </c>
      <c r="AV103" s="1121"/>
      <c r="AW103" s="1120">
        <v>90.0</v>
      </c>
      <c r="AX103" s="1122"/>
      <c r="AY103" s="81" t="s">
        <v>13049</v>
      </c>
      <c r="AZ103" s="9" t="s">
        <v>12602</v>
      </c>
      <c r="BA103" s="9"/>
      <c r="BB103" s="9" t="s">
        <v>12603</v>
      </c>
      <c r="BC103" s="9"/>
      <c r="BD103" s="9"/>
      <c r="BE103" s="81" t="s">
        <v>75</v>
      </c>
      <c r="BF103" s="94" t="s">
        <v>12604</v>
      </c>
      <c r="BG103" s="81" t="s">
        <v>13050</v>
      </c>
      <c r="BH103" s="81" t="s">
        <v>13049</v>
      </c>
      <c r="BI103" s="81" t="s">
        <v>12606</v>
      </c>
      <c r="BJ103" s="364">
        <v>3.96</v>
      </c>
      <c r="BK103" s="364"/>
      <c r="BQ103" s="9"/>
    </row>
    <row r="104" ht="15.75" customHeight="1">
      <c r="A104" s="1099">
        <v>1.02468725E8</v>
      </c>
      <c r="B104" s="418">
        <f t="shared" si="16"/>
        <v>9</v>
      </c>
      <c r="C104" s="418" t="str">
        <f t="shared" ref="C104:C105" si="24">CONCATENATE(0,A104)</f>
        <v>0102468725</v>
      </c>
      <c r="D104" s="418" t="s">
        <v>13051</v>
      </c>
      <c r="E104" s="418" t="s">
        <v>1843</v>
      </c>
      <c r="F104" s="418" t="s">
        <v>33</v>
      </c>
      <c r="G104" s="419">
        <v>139.0</v>
      </c>
      <c r="H104" s="1100">
        <v>7.92</v>
      </c>
      <c r="I104" s="1101" t="s">
        <v>10663</v>
      </c>
      <c r="J104" s="1102" t="s">
        <v>13052</v>
      </c>
      <c r="K104" s="1141">
        <v>92.0</v>
      </c>
      <c r="L104" s="1142" t="s">
        <v>2271</v>
      </c>
      <c r="M104" s="1211"/>
      <c r="N104" s="1130" t="s">
        <v>2095</v>
      </c>
      <c r="O104" s="1130" t="s">
        <v>2271</v>
      </c>
      <c r="P104" s="1131"/>
      <c r="Q104" s="1173" t="s">
        <v>2271</v>
      </c>
      <c r="R104" s="1179"/>
      <c r="S104" s="1108"/>
      <c r="T104" s="1109"/>
      <c r="U104" s="1180"/>
      <c r="V104" s="1111"/>
      <c r="W104" s="1112"/>
      <c r="X104" s="1113" t="s">
        <v>13053</v>
      </c>
      <c r="Y104" s="1114">
        <v>36.0</v>
      </c>
      <c r="Z104" s="1115" t="s">
        <v>1755</v>
      </c>
      <c r="AA104" s="1116">
        <v>1.0</v>
      </c>
      <c r="AB104" s="1114">
        <v>91.0</v>
      </c>
      <c r="AC104" s="1114">
        <v>7.92</v>
      </c>
      <c r="AD104" s="1133" t="s">
        <v>653</v>
      </c>
      <c r="AE104" s="1114" t="s">
        <v>1422</v>
      </c>
      <c r="AF104" s="1118" t="s">
        <v>13054</v>
      </c>
      <c r="AG104" s="1119" t="s">
        <v>5125</v>
      </c>
      <c r="AH104" s="1114" t="s">
        <v>12627</v>
      </c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81">
        <v>1.05729586E8</v>
      </c>
      <c r="AT104" s="81" t="s">
        <v>13053</v>
      </c>
      <c r="AU104" s="1120" t="s">
        <v>1755</v>
      </c>
      <c r="AV104" s="1121"/>
      <c r="AW104" s="1120">
        <v>91.0</v>
      </c>
      <c r="AX104" s="1122"/>
      <c r="AY104" s="81" t="s">
        <v>13055</v>
      </c>
      <c r="AZ104" s="9" t="s">
        <v>12602</v>
      </c>
      <c r="BA104" s="9"/>
      <c r="BB104" s="9" t="s">
        <v>12603</v>
      </c>
      <c r="BC104" s="9"/>
      <c r="BD104" s="9"/>
      <c r="BE104" s="81" t="s">
        <v>13056</v>
      </c>
      <c r="BF104" s="94" t="s">
        <v>12604</v>
      </c>
      <c r="BG104" s="81" t="s">
        <v>12968</v>
      </c>
      <c r="BH104" s="81" t="s">
        <v>13049</v>
      </c>
      <c r="BI104" s="81" t="s">
        <v>12606</v>
      </c>
      <c r="BJ104" s="364">
        <v>3.96</v>
      </c>
      <c r="BK104" s="364"/>
      <c r="BQ104" s="9"/>
    </row>
    <row r="105" ht="15.75" customHeight="1">
      <c r="A105" s="1123">
        <v>1.0654122E8</v>
      </c>
      <c r="B105" s="418">
        <f t="shared" si="16"/>
        <v>9</v>
      </c>
      <c r="C105" s="418" t="str">
        <f t="shared" si="24"/>
        <v>0106541220</v>
      </c>
      <c r="D105" s="429" t="s">
        <v>13057</v>
      </c>
      <c r="E105" s="429" t="s">
        <v>13058</v>
      </c>
      <c r="F105" s="429" t="s">
        <v>33</v>
      </c>
      <c r="G105" s="430">
        <v>140.0</v>
      </c>
      <c r="H105" s="1125">
        <v>7.92</v>
      </c>
      <c r="I105" s="1126">
        <v>49101.0</v>
      </c>
      <c r="J105" s="1102"/>
      <c r="K105" s="1141">
        <v>93.0</v>
      </c>
      <c r="L105" s="1142" t="s">
        <v>2271</v>
      </c>
      <c r="M105" s="1211"/>
      <c r="N105" s="1130" t="s">
        <v>2095</v>
      </c>
      <c r="O105" s="1130" t="s">
        <v>2271</v>
      </c>
      <c r="P105" s="1131"/>
      <c r="Q105" s="1173" t="s">
        <v>2271</v>
      </c>
      <c r="R105" s="1179"/>
      <c r="S105" s="1108"/>
      <c r="T105" s="1109"/>
      <c r="U105" s="1180"/>
      <c r="V105" s="1111"/>
      <c r="W105" s="1112"/>
      <c r="X105" s="1113" t="s">
        <v>12689</v>
      </c>
      <c r="Y105" s="1114"/>
      <c r="Z105" s="1115" t="s">
        <v>2095</v>
      </c>
      <c r="AA105" s="1116">
        <v>1.0</v>
      </c>
      <c r="AB105" s="1114">
        <v>92.0</v>
      </c>
      <c r="AC105" s="1114">
        <v>7.92</v>
      </c>
      <c r="AD105" s="1133" t="s">
        <v>653</v>
      </c>
      <c r="AE105" s="1114" t="s">
        <v>2271</v>
      </c>
      <c r="AF105" s="1118"/>
      <c r="AG105" s="1119" t="s">
        <v>5125</v>
      </c>
      <c r="AH105" s="1114" t="s">
        <v>2271</v>
      </c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81" t="s">
        <v>13059</v>
      </c>
      <c r="AT105" s="81" t="s">
        <v>13060</v>
      </c>
      <c r="AU105" s="1120" t="s">
        <v>2095</v>
      </c>
      <c r="AV105" s="1121"/>
      <c r="AW105" s="1120">
        <v>92.0</v>
      </c>
      <c r="AX105" s="1122"/>
      <c r="AY105" s="81" t="s">
        <v>6356</v>
      </c>
      <c r="AZ105" s="9" t="s">
        <v>12602</v>
      </c>
      <c r="BA105" s="9"/>
      <c r="BB105" s="9" t="s">
        <v>12603</v>
      </c>
      <c r="BC105" s="9"/>
      <c r="BD105" s="9"/>
      <c r="BE105" s="81" t="s">
        <v>6356</v>
      </c>
      <c r="BF105" s="81" t="s">
        <v>13061</v>
      </c>
      <c r="BG105" s="81" t="s">
        <v>13061</v>
      </c>
      <c r="BH105" s="81" t="s">
        <v>13061</v>
      </c>
      <c r="BI105" s="81" t="s">
        <v>12606</v>
      </c>
      <c r="BJ105" s="364">
        <v>3.96</v>
      </c>
      <c r="BK105" s="364"/>
      <c r="BQ105" s="9"/>
    </row>
    <row r="106" ht="15.75" customHeight="1">
      <c r="A106" s="1099">
        <v>1.00862168E8</v>
      </c>
      <c r="B106" s="418">
        <f t="shared" si="16"/>
        <v>9</v>
      </c>
      <c r="C106" s="418" t="s">
        <v>13062</v>
      </c>
      <c r="D106" s="418" t="s">
        <v>13063</v>
      </c>
      <c r="E106" s="418" t="s">
        <v>1843</v>
      </c>
      <c r="F106" s="418" t="s">
        <v>33</v>
      </c>
      <c r="G106" s="419">
        <v>141.0</v>
      </c>
      <c r="H106" s="1100">
        <v>7.92</v>
      </c>
      <c r="I106" s="1150">
        <v>46222.0</v>
      </c>
      <c r="J106" s="1102" t="s">
        <v>260</v>
      </c>
      <c r="K106" s="1141">
        <v>94.0</v>
      </c>
      <c r="L106" s="1142" t="s">
        <v>2271</v>
      </c>
      <c r="M106" s="1211"/>
      <c r="N106" s="1130" t="s">
        <v>2095</v>
      </c>
      <c r="O106" s="1130" t="s">
        <v>2271</v>
      </c>
      <c r="P106" s="1131"/>
      <c r="Q106" s="1173" t="s">
        <v>2271</v>
      </c>
      <c r="R106" s="1179"/>
      <c r="S106" s="1108"/>
      <c r="T106" s="1109"/>
      <c r="U106" s="1180"/>
      <c r="V106" s="1111"/>
      <c r="W106" s="1112"/>
      <c r="X106" s="1113" t="s">
        <v>13064</v>
      </c>
      <c r="Y106" s="1114"/>
      <c r="Z106" s="1115" t="s">
        <v>2095</v>
      </c>
      <c r="AA106" s="1116">
        <v>1.0</v>
      </c>
      <c r="AB106" s="1114">
        <v>93.0</v>
      </c>
      <c r="AC106" s="1114">
        <v>7.92</v>
      </c>
      <c r="AD106" s="1133" t="s">
        <v>653</v>
      </c>
      <c r="AE106" s="1114" t="s">
        <v>2271</v>
      </c>
      <c r="AF106" s="1118"/>
      <c r="AG106" s="1119" t="s">
        <v>5125</v>
      </c>
      <c r="AH106" s="1114" t="s">
        <v>2271</v>
      </c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81" t="s">
        <v>13065</v>
      </c>
      <c r="AT106" s="81" t="s">
        <v>13066</v>
      </c>
      <c r="AU106" s="1120" t="s">
        <v>2095</v>
      </c>
      <c r="AV106" s="1121"/>
      <c r="AW106" s="1120">
        <v>93.0</v>
      </c>
      <c r="AX106" s="1122"/>
      <c r="AY106" s="81" t="s">
        <v>6356</v>
      </c>
      <c r="AZ106" s="9" t="s">
        <v>12602</v>
      </c>
      <c r="BA106" s="9"/>
      <c r="BB106" s="9" t="s">
        <v>12603</v>
      </c>
      <c r="BC106" s="9"/>
      <c r="BD106" s="9"/>
      <c r="BE106" s="81" t="s">
        <v>6356</v>
      </c>
      <c r="BF106" s="81" t="s">
        <v>13067</v>
      </c>
      <c r="BG106" s="81" t="s">
        <v>13067</v>
      </c>
      <c r="BH106" s="81" t="s">
        <v>13067</v>
      </c>
      <c r="BI106" s="81" t="s">
        <v>12606</v>
      </c>
      <c r="BJ106" s="364">
        <v>3.96</v>
      </c>
      <c r="BK106" s="364"/>
      <c r="BQ106" s="9"/>
    </row>
    <row r="107" ht="15.75" customHeight="1">
      <c r="A107" s="1123">
        <v>1.02466927E8</v>
      </c>
      <c r="B107" s="418">
        <f t="shared" si="16"/>
        <v>9</v>
      </c>
      <c r="C107" s="418" t="str">
        <f t="shared" ref="C107:C111" si="25">CONCATENATE(0,A107)</f>
        <v>0102466927</v>
      </c>
      <c r="D107" s="429" t="s">
        <v>13068</v>
      </c>
      <c r="E107" s="429" t="s">
        <v>1843</v>
      </c>
      <c r="F107" s="429" t="s">
        <v>33</v>
      </c>
      <c r="G107" s="430">
        <v>142.0</v>
      </c>
      <c r="H107" s="1125">
        <v>7.92</v>
      </c>
      <c r="I107" s="1126">
        <v>47615.0</v>
      </c>
      <c r="J107" s="1102"/>
      <c r="K107" s="1141">
        <v>95.0</v>
      </c>
      <c r="L107" s="1142" t="s">
        <v>2271</v>
      </c>
      <c r="M107" s="1211"/>
      <c r="N107" s="1130" t="s">
        <v>1920</v>
      </c>
      <c r="O107" s="1130" t="s">
        <v>2271</v>
      </c>
      <c r="P107" s="1131"/>
      <c r="Q107" s="1173" t="s">
        <v>2271</v>
      </c>
      <c r="R107" s="1179"/>
      <c r="S107" s="1108"/>
      <c r="T107" s="1109"/>
      <c r="U107" s="1180"/>
      <c r="V107" s="1111"/>
      <c r="W107" s="1112"/>
      <c r="X107" s="1113" t="s">
        <v>13069</v>
      </c>
      <c r="Y107" s="1114">
        <v>45.0</v>
      </c>
      <c r="Z107" s="1115" t="s">
        <v>2095</v>
      </c>
      <c r="AA107" s="1116">
        <v>1.0</v>
      </c>
      <c r="AB107" s="1114">
        <v>94.0</v>
      </c>
      <c r="AC107" s="1114">
        <v>7.92</v>
      </c>
      <c r="AD107" s="1133" t="s">
        <v>653</v>
      </c>
      <c r="AE107" s="1114" t="s">
        <v>1422</v>
      </c>
      <c r="AF107" s="1118"/>
      <c r="AG107" s="1119" t="s">
        <v>5125</v>
      </c>
      <c r="AH107" s="1114" t="s">
        <v>2271</v>
      </c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81">
        <v>7.03592238E8</v>
      </c>
      <c r="AT107" s="81" t="s">
        <v>13069</v>
      </c>
      <c r="AU107" s="1120" t="s">
        <v>2095</v>
      </c>
      <c r="AV107" s="1121"/>
      <c r="AW107" s="1120">
        <v>94.0</v>
      </c>
      <c r="AX107" s="1122"/>
      <c r="AY107" s="81"/>
      <c r="AZ107" s="9" t="s">
        <v>12602</v>
      </c>
      <c r="BA107" s="9"/>
      <c r="BB107" s="9" t="s">
        <v>12603</v>
      </c>
      <c r="BC107" s="9"/>
      <c r="BD107" s="9"/>
      <c r="BE107" s="81"/>
      <c r="BF107" s="68" t="s">
        <v>2271</v>
      </c>
      <c r="BG107" s="81" t="s">
        <v>13070</v>
      </c>
      <c r="BH107" s="81"/>
      <c r="BI107" s="81" t="s">
        <v>12606</v>
      </c>
      <c r="BJ107" s="364">
        <v>3.96</v>
      </c>
      <c r="BK107" s="364"/>
      <c r="BQ107" s="9"/>
    </row>
    <row r="108" ht="15.75" customHeight="1">
      <c r="A108" s="1099">
        <v>1.01407427E8</v>
      </c>
      <c r="B108" s="418">
        <f t="shared" si="16"/>
        <v>9</v>
      </c>
      <c r="C108" s="418" t="str">
        <f t="shared" si="25"/>
        <v>0101407427</v>
      </c>
      <c r="D108" s="418" t="s">
        <v>12781</v>
      </c>
      <c r="E108" s="418" t="s">
        <v>1843</v>
      </c>
      <c r="F108" s="418" t="s">
        <v>33</v>
      </c>
      <c r="G108" s="419">
        <v>143.0</v>
      </c>
      <c r="H108" s="1100">
        <v>7.92</v>
      </c>
      <c r="I108" s="1150">
        <v>48221.0</v>
      </c>
      <c r="J108" s="1102"/>
      <c r="K108" s="1141">
        <v>96.0</v>
      </c>
      <c r="L108" s="1142" t="s">
        <v>2271</v>
      </c>
      <c r="M108" s="1211"/>
      <c r="N108" s="1130" t="s">
        <v>2095</v>
      </c>
      <c r="O108" s="1130" t="s">
        <v>2271</v>
      </c>
      <c r="P108" s="1131"/>
      <c r="Q108" s="1173" t="s">
        <v>2271</v>
      </c>
      <c r="R108" s="1179"/>
      <c r="S108" s="1108"/>
      <c r="T108" s="1109"/>
      <c r="U108" s="1180"/>
      <c r="V108" s="1111"/>
      <c r="W108" s="1112"/>
      <c r="X108" s="1113" t="s">
        <v>13071</v>
      </c>
      <c r="Y108" s="1114">
        <v>84.0</v>
      </c>
      <c r="Z108" s="1115" t="s">
        <v>1920</v>
      </c>
      <c r="AA108" s="1116">
        <v>1.0</v>
      </c>
      <c r="AB108" s="1114">
        <v>95.0</v>
      </c>
      <c r="AC108" s="1114">
        <v>7.92</v>
      </c>
      <c r="AD108" s="1133" t="s">
        <v>653</v>
      </c>
      <c r="AE108" s="1114" t="s">
        <v>1422</v>
      </c>
      <c r="AF108" s="1118"/>
      <c r="AG108" s="1119" t="s">
        <v>5125</v>
      </c>
      <c r="AH108" s="1114" t="s">
        <v>2271</v>
      </c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81">
        <v>1.02344967E8</v>
      </c>
      <c r="AT108" s="81" t="s">
        <v>13071</v>
      </c>
      <c r="AU108" s="1120" t="s">
        <v>1920</v>
      </c>
      <c r="AV108" s="1121"/>
      <c r="AW108" s="1120">
        <v>95.0</v>
      </c>
      <c r="AX108" s="1122"/>
      <c r="AY108" s="81"/>
      <c r="AZ108" s="9" t="s">
        <v>12602</v>
      </c>
      <c r="BA108" s="9"/>
      <c r="BB108" s="9" t="s">
        <v>12603</v>
      </c>
      <c r="BC108" s="9"/>
      <c r="BD108" s="9"/>
      <c r="BE108" s="81"/>
      <c r="BF108" s="374" t="s">
        <v>13072</v>
      </c>
      <c r="BG108" s="81" t="s">
        <v>13073</v>
      </c>
      <c r="BH108" s="81"/>
      <c r="BI108" s="81" t="s">
        <v>12606</v>
      </c>
      <c r="BJ108" s="364">
        <v>3.96</v>
      </c>
      <c r="BK108" s="364"/>
      <c r="BQ108" s="9"/>
    </row>
    <row r="109" ht="15.75" customHeight="1">
      <c r="A109" s="1099">
        <v>1.041078E8</v>
      </c>
      <c r="B109" s="418">
        <f t="shared" si="16"/>
        <v>9</v>
      </c>
      <c r="C109" s="418" t="str">
        <f t="shared" si="25"/>
        <v>0104107800</v>
      </c>
      <c r="D109" s="418" t="s">
        <v>13074</v>
      </c>
      <c r="E109" s="418" t="s">
        <v>1843</v>
      </c>
      <c r="F109" s="418" t="s">
        <v>33</v>
      </c>
      <c r="G109" s="419">
        <v>144.0</v>
      </c>
      <c r="H109" s="1100">
        <v>7.92</v>
      </c>
      <c r="I109" s="1150">
        <v>47860.0</v>
      </c>
      <c r="J109" s="1102"/>
      <c r="K109" s="1156">
        <v>97.0</v>
      </c>
      <c r="L109" s="1157" t="s">
        <v>13075</v>
      </c>
      <c r="M109" s="1158" t="s">
        <v>13076</v>
      </c>
      <c r="N109" s="1158" t="s">
        <v>2095</v>
      </c>
      <c r="O109" s="1158" t="s">
        <v>12635</v>
      </c>
      <c r="P109" s="1159">
        <v>2031.0</v>
      </c>
      <c r="Q109" s="1160"/>
      <c r="R109" s="1179"/>
      <c r="S109" s="1162">
        <v>31790.0</v>
      </c>
      <c r="T109" s="1163">
        <v>38.0</v>
      </c>
      <c r="U109" s="1180"/>
      <c r="V109" s="1111"/>
      <c r="W109" s="1112"/>
      <c r="X109" s="1113" t="s">
        <v>13076</v>
      </c>
      <c r="Y109" s="1114">
        <v>36.0</v>
      </c>
      <c r="Z109" s="1115" t="s">
        <v>2095</v>
      </c>
      <c r="AA109" s="1116">
        <v>1.0</v>
      </c>
      <c r="AB109" s="1114">
        <v>97.0</v>
      </c>
      <c r="AC109" s="1114">
        <v>7.92</v>
      </c>
      <c r="AD109" s="1133" t="s">
        <v>12635</v>
      </c>
      <c r="AE109" s="1114" t="s">
        <v>1422</v>
      </c>
      <c r="AF109" s="1118"/>
      <c r="AG109" s="1119" t="s">
        <v>5125</v>
      </c>
      <c r="AH109" s="1114" t="s">
        <v>12627</v>
      </c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81">
        <v>1.05201404E8</v>
      </c>
      <c r="AT109" s="81" t="s">
        <v>13076</v>
      </c>
      <c r="AU109" s="1120" t="s">
        <v>2095</v>
      </c>
      <c r="AV109" s="1121"/>
      <c r="AW109" s="1120">
        <v>97.0</v>
      </c>
      <c r="AX109" s="1122"/>
      <c r="AY109" s="1200">
        <v>11325.0</v>
      </c>
      <c r="AZ109" s="9" t="s">
        <v>12602</v>
      </c>
      <c r="BA109" s="9"/>
      <c r="BB109" s="9" t="s">
        <v>12603</v>
      </c>
      <c r="BC109" s="9"/>
      <c r="BD109" s="9"/>
      <c r="BE109" s="81"/>
      <c r="BF109" s="68" t="s">
        <v>75</v>
      </c>
      <c r="BG109" s="81"/>
      <c r="BH109" s="81"/>
      <c r="BI109" s="81" t="s">
        <v>12606</v>
      </c>
      <c r="BJ109" s="364">
        <v>3.96</v>
      </c>
      <c r="BK109" s="364"/>
      <c r="BQ109" s="9"/>
    </row>
    <row r="110" ht="15.75" customHeight="1">
      <c r="A110" s="1123">
        <v>1.05398168E8</v>
      </c>
      <c r="B110" s="418">
        <f t="shared" si="16"/>
        <v>9</v>
      </c>
      <c r="C110" s="418" t="str">
        <f t="shared" si="25"/>
        <v>0105398168</v>
      </c>
      <c r="D110" s="429" t="s">
        <v>13077</v>
      </c>
      <c r="E110" s="429" t="s">
        <v>1843</v>
      </c>
      <c r="F110" s="429" t="s">
        <v>33</v>
      </c>
      <c r="G110" s="430">
        <v>145.0</v>
      </c>
      <c r="H110" s="1125">
        <v>7.92</v>
      </c>
      <c r="I110" s="1126">
        <v>47615.0</v>
      </c>
      <c r="J110" s="1102"/>
      <c r="K110" s="1141">
        <v>98.0</v>
      </c>
      <c r="L110" s="1142" t="s">
        <v>2271</v>
      </c>
      <c r="M110" s="1130" t="s">
        <v>2271</v>
      </c>
      <c r="N110" s="1130" t="s">
        <v>12745</v>
      </c>
      <c r="O110" s="1130" t="s">
        <v>2271</v>
      </c>
      <c r="P110" s="1131"/>
      <c r="Q110" s="1173" t="s">
        <v>2271</v>
      </c>
      <c r="R110" s="1107"/>
      <c r="S110" s="1108"/>
      <c r="T110" s="1109"/>
      <c r="U110" s="1110"/>
      <c r="V110" s="1111"/>
      <c r="W110" s="1112"/>
      <c r="X110" s="1113" t="s">
        <v>13078</v>
      </c>
      <c r="Y110" s="1114">
        <v>39.0</v>
      </c>
      <c r="Z110" s="1115" t="s">
        <v>12745</v>
      </c>
      <c r="AA110" s="1116">
        <v>1.0</v>
      </c>
      <c r="AB110" s="1114">
        <v>98.0</v>
      </c>
      <c r="AC110" s="1114">
        <v>7.92</v>
      </c>
      <c r="AD110" s="1133" t="s">
        <v>653</v>
      </c>
      <c r="AE110" s="1114" t="s">
        <v>1422</v>
      </c>
      <c r="AF110" s="1118" t="s">
        <v>13079</v>
      </c>
      <c r="AG110" s="1119" t="s">
        <v>5125</v>
      </c>
      <c r="AH110" s="1114" t="s">
        <v>2271</v>
      </c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81">
        <v>1.04908272E8</v>
      </c>
      <c r="AT110" s="81" t="s">
        <v>13078</v>
      </c>
      <c r="AU110" s="1120" t="s">
        <v>12745</v>
      </c>
      <c r="AV110" s="1121"/>
      <c r="AW110" s="1120">
        <v>98.0</v>
      </c>
      <c r="AX110" s="1122"/>
      <c r="AY110" s="81"/>
      <c r="AZ110" s="9" t="s">
        <v>12602</v>
      </c>
      <c r="BA110" s="9"/>
      <c r="BB110" s="9" t="s">
        <v>12603</v>
      </c>
      <c r="BC110" s="9"/>
      <c r="BD110" s="9"/>
      <c r="BE110" s="81"/>
      <c r="BF110" s="94" t="s">
        <v>12604</v>
      </c>
      <c r="BG110" s="81"/>
      <c r="BH110" s="81"/>
      <c r="BI110" s="81" t="s">
        <v>12606</v>
      </c>
      <c r="BJ110" s="364">
        <v>3.96</v>
      </c>
      <c r="BK110" s="364"/>
      <c r="BQ110" s="9"/>
    </row>
    <row r="111" ht="15.75" customHeight="1">
      <c r="A111" s="1099">
        <v>1.01131977E8</v>
      </c>
      <c r="B111" s="418">
        <f t="shared" si="16"/>
        <v>9</v>
      </c>
      <c r="C111" s="418" t="str">
        <f t="shared" si="25"/>
        <v>0101131977</v>
      </c>
      <c r="D111" s="418" t="s">
        <v>13080</v>
      </c>
      <c r="E111" s="418" t="s">
        <v>1755</v>
      </c>
      <c r="F111" s="418" t="s">
        <v>33</v>
      </c>
      <c r="G111" s="419">
        <v>146.0</v>
      </c>
      <c r="H111" s="1100">
        <v>7.0</v>
      </c>
      <c r="I111" s="1150">
        <v>47859.0</v>
      </c>
      <c r="J111" s="1102"/>
      <c r="K111" s="1141">
        <v>99.0</v>
      </c>
      <c r="L111" s="1128" t="s">
        <v>2271</v>
      </c>
      <c r="M111" s="1130" t="s">
        <v>2271</v>
      </c>
      <c r="N111" s="1130" t="s">
        <v>2095</v>
      </c>
      <c r="O111" s="1130" t="s">
        <v>2271</v>
      </c>
      <c r="P111" s="1131"/>
      <c r="Q111" s="1173" t="s">
        <v>2271</v>
      </c>
      <c r="R111" s="1107"/>
      <c r="S111" s="1108"/>
      <c r="T111" s="1109"/>
      <c r="U111" s="1110"/>
      <c r="V111" s="1111"/>
      <c r="W111" s="1112"/>
      <c r="X111" s="1113" t="s">
        <v>13081</v>
      </c>
      <c r="Y111" s="1114">
        <v>28.0</v>
      </c>
      <c r="Z111" s="1115" t="s">
        <v>2095</v>
      </c>
      <c r="AA111" s="1116">
        <v>1.0</v>
      </c>
      <c r="AB111" s="1114">
        <v>99.0</v>
      </c>
      <c r="AC111" s="1114">
        <v>7.92</v>
      </c>
      <c r="AD111" s="1133" t="s">
        <v>653</v>
      </c>
      <c r="AE111" s="1114" t="s">
        <v>1422</v>
      </c>
      <c r="AF111" s="1118" t="s">
        <v>13082</v>
      </c>
      <c r="AG111" s="1119" t="s">
        <v>5125</v>
      </c>
      <c r="AH111" s="1114" t="s">
        <v>13083</v>
      </c>
      <c r="AI111" s="1134"/>
      <c r="AJ111" s="1134"/>
      <c r="AK111" s="1134"/>
      <c r="AL111" s="1134"/>
      <c r="AM111" s="1134"/>
      <c r="AN111" s="1134"/>
      <c r="AO111" s="1134"/>
      <c r="AP111" s="1134"/>
      <c r="AQ111" s="1134"/>
      <c r="AR111" s="1134"/>
      <c r="AS111" s="1135">
        <v>1.01368108E8</v>
      </c>
      <c r="AT111" s="81" t="s">
        <v>13084</v>
      </c>
      <c r="AU111" s="1120" t="s">
        <v>2095</v>
      </c>
      <c r="AV111" s="1121"/>
      <c r="AW111" s="1120">
        <v>99.0</v>
      </c>
      <c r="AX111" s="1122"/>
      <c r="AY111" s="81"/>
      <c r="AZ111" s="9" t="s">
        <v>12602</v>
      </c>
      <c r="BA111" s="9"/>
      <c r="BB111" s="9" t="s">
        <v>12603</v>
      </c>
      <c r="BC111" s="9"/>
      <c r="BD111" s="9"/>
      <c r="BE111" s="81"/>
      <c r="BF111" s="94" t="s">
        <v>12604</v>
      </c>
      <c r="BG111" s="81"/>
      <c r="BH111" s="81"/>
      <c r="BI111" s="81" t="s">
        <v>12606</v>
      </c>
      <c r="BJ111" s="364">
        <v>3.96</v>
      </c>
      <c r="BK111" s="364"/>
      <c r="BQ111" s="9"/>
    </row>
    <row r="112" ht="15.75" customHeight="1">
      <c r="A112" s="1123">
        <v>1.07171134E8</v>
      </c>
      <c r="B112" s="418">
        <f t="shared" si="16"/>
        <v>9</v>
      </c>
      <c r="C112" s="434">
        <v>1.04356894E8</v>
      </c>
      <c r="D112" s="99" t="s">
        <v>13085</v>
      </c>
      <c r="E112" s="429" t="s">
        <v>1755</v>
      </c>
      <c r="F112" s="429" t="s">
        <v>33</v>
      </c>
      <c r="G112" s="430">
        <v>147.0</v>
      </c>
      <c r="H112" s="1125">
        <v>8.1</v>
      </c>
      <c r="I112" s="1186">
        <v>47615.0</v>
      </c>
      <c r="J112" s="1102"/>
      <c r="K112" s="1203">
        <v>100.0</v>
      </c>
      <c r="L112" s="1204" t="s">
        <v>13086</v>
      </c>
      <c r="M112" s="1158" t="s">
        <v>13084</v>
      </c>
      <c r="N112" s="1158" t="s">
        <v>2095</v>
      </c>
      <c r="O112" s="1158" t="s">
        <v>12777</v>
      </c>
      <c r="P112" s="1212">
        <v>2032.0</v>
      </c>
      <c r="Q112" s="1160"/>
      <c r="R112" s="1213" t="s">
        <v>13087</v>
      </c>
      <c r="S112" s="1162">
        <v>21404.0</v>
      </c>
      <c r="T112" s="1163">
        <v>66.0</v>
      </c>
      <c r="U112" s="1164" t="s">
        <v>8237</v>
      </c>
      <c r="V112" s="1111"/>
      <c r="W112" s="1112"/>
      <c r="X112" s="1113" t="s">
        <v>13084</v>
      </c>
      <c r="Y112" s="1114">
        <v>64.0</v>
      </c>
      <c r="Z112" s="1115" t="s">
        <v>2095</v>
      </c>
      <c r="AA112" s="1116">
        <v>1.0</v>
      </c>
      <c r="AB112" s="1114">
        <v>100.0</v>
      </c>
      <c r="AC112" s="1114">
        <v>7.92</v>
      </c>
      <c r="AD112" s="1133" t="s">
        <v>12777</v>
      </c>
      <c r="AE112" s="1114" t="s">
        <v>1422</v>
      </c>
      <c r="AF112" s="1118" t="s">
        <v>13087</v>
      </c>
      <c r="AG112" s="1119" t="s">
        <v>5125</v>
      </c>
      <c r="AH112" s="1114" t="s">
        <v>12627</v>
      </c>
      <c r="AI112" s="1134"/>
      <c r="AJ112" s="1134"/>
      <c r="AK112" s="1134"/>
      <c r="AL112" s="1134"/>
      <c r="AM112" s="1134"/>
      <c r="AN112" s="1134"/>
      <c r="AO112" s="1134"/>
      <c r="AP112" s="1134"/>
      <c r="AQ112" s="1134"/>
      <c r="AR112" s="1134"/>
      <c r="AS112" s="1135">
        <v>1.01368108E8</v>
      </c>
      <c r="AT112" s="81" t="s">
        <v>13084</v>
      </c>
      <c r="AU112" s="1120" t="s">
        <v>2095</v>
      </c>
      <c r="AV112" s="1121"/>
      <c r="AW112" s="1120">
        <v>100.0</v>
      </c>
      <c r="AX112" s="1122"/>
      <c r="AY112" s="81"/>
      <c r="AZ112" s="9" t="s">
        <v>12602</v>
      </c>
      <c r="BA112" s="9"/>
      <c r="BB112" s="9" t="s">
        <v>12603</v>
      </c>
      <c r="BC112" s="9"/>
      <c r="BD112" s="9"/>
      <c r="BE112" s="81"/>
      <c r="BF112" s="94" t="s">
        <v>12604</v>
      </c>
      <c r="BG112" s="81"/>
      <c r="BH112" s="81"/>
      <c r="BI112" s="81" t="s">
        <v>12606</v>
      </c>
      <c r="BJ112" s="364">
        <v>3.96</v>
      </c>
      <c r="BK112" s="364"/>
      <c r="BQ112" s="9"/>
    </row>
    <row r="113" ht="15.75" customHeight="1">
      <c r="A113" s="1099"/>
      <c r="B113" s="418"/>
      <c r="C113" s="434">
        <v>1.06981848E8</v>
      </c>
      <c r="D113" s="1214" t="s">
        <v>13088</v>
      </c>
      <c r="E113" s="418" t="s">
        <v>8257</v>
      </c>
      <c r="F113" s="418" t="s">
        <v>688</v>
      </c>
      <c r="G113" s="419">
        <v>148.0</v>
      </c>
      <c r="H113" s="1100">
        <v>3.96</v>
      </c>
      <c r="I113" s="1150">
        <v>46068.0</v>
      </c>
      <c r="J113" s="1102"/>
      <c r="K113" s="1156">
        <v>101.0</v>
      </c>
      <c r="L113" s="1157" t="s">
        <v>13089</v>
      </c>
      <c r="M113" s="1158" t="s">
        <v>13090</v>
      </c>
      <c r="N113" s="1158" t="s">
        <v>2095</v>
      </c>
      <c r="O113" s="1158" t="s">
        <v>12777</v>
      </c>
      <c r="P113" s="1159">
        <v>2032.0</v>
      </c>
      <c r="Q113" s="1160"/>
      <c r="R113" s="1161" t="s">
        <v>13091</v>
      </c>
      <c r="S113" s="1162">
        <v>21612.0</v>
      </c>
      <c r="T113" s="1163">
        <v>66.0</v>
      </c>
      <c r="U113" s="1164" t="s">
        <v>2986</v>
      </c>
      <c r="V113" s="1111"/>
      <c r="W113" s="1112"/>
      <c r="X113" s="1113"/>
      <c r="Y113" s="1114"/>
      <c r="Z113" s="1115"/>
      <c r="AA113" s="1116"/>
      <c r="AB113" s="1114"/>
      <c r="AC113" s="1114"/>
      <c r="AD113" s="1133"/>
      <c r="AE113" s="1114"/>
      <c r="AF113" s="1118"/>
      <c r="AG113" s="1119"/>
      <c r="AH113" s="1114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81"/>
      <c r="AT113" s="81"/>
      <c r="AU113" s="1120"/>
      <c r="AV113" s="1121"/>
      <c r="AW113" s="1120"/>
      <c r="AX113" s="1122"/>
      <c r="AY113" s="81"/>
      <c r="AZ113" s="9"/>
      <c r="BA113" s="9"/>
      <c r="BB113" s="9"/>
      <c r="BC113" s="9"/>
      <c r="BD113" s="9"/>
      <c r="BE113" s="81"/>
      <c r="BF113" s="94"/>
      <c r="BG113" s="81"/>
      <c r="BH113" s="81"/>
      <c r="BI113" s="81"/>
      <c r="BJ113" s="364"/>
      <c r="BK113" s="364"/>
      <c r="BQ113" s="9"/>
    </row>
    <row r="114" ht="15.75" customHeight="1">
      <c r="A114" s="1099">
        <v>1.03604294E8</v>
      </c>
      <c r="B114" s="418">
        <f t="shared" ref="B114:B130" si="26">LEN(A114)</f>
        <v>9</v>
      </c>
      <c r="C114" s="418" t="str">
        <f>CONCATENATE(0,A114)</f>
        <v>0103604294</v>
      </c>
      <c r="D114" s="418" t="s">
        <v>13092</v>
      </c>
      <c r="E114" s="418" t="s">
        <v>1755</v>
      </c>
      <c r="F114" s="418" t="s">
        <v>33</v>
      </c>
      <c r="G114" s="419">
        <v>149.0</v>
      </c>
      <c r="H114" s="1100">
        <v>7.92</v>
      </c>
      <c r="I114" s="1150">
        <v>47615.0</v>
      </c>
      <c r="J114" s="1102"/>
      <c r="K114" s="1141">
        <v>102.0</v>
      </c>
      <c r="L114" s="1142" t="s">
        <v>2271</v>
      </c>
      <c r="M114" s="1130" t="s">
        <v>2271</v>
      </c>
      <c r="N114" s="1130" t="s">
        <v>2095</v>
      </c>
      <c r="O114" s="1130" t="s">
        <v>2271</v>
      </c>
      <c r="P114" s="1131"/>
      <c r="Q114" s="1173" t="s">
        <v>2271</v>
      </c>
      <c r="R114" s="1107"/>
      <c r="S114" s="1108"/>
      <c r="T114" s="1109"/>
      <c r="U114" s="1110"/>
      <c r="V114" s="1111"/>
      <c r="W114" s="1112"/>
      <c r="X114" s="1113" t="s">
        <v>13090</v>
      </c>
      <c r="Y114" s="1114">
        <v>64.0</v>
      </c>
      <c r="Z114" s="1115" t="s">
        <v>2095</v>
      </c>
      <c r="AA114" s="1116">
        <v>1.0</v>
      </c>
      <c r="AB114" s="1114">
        <v>101.0</v>
      </c>
      <c r="AC114" s="1114">
        <v>7.92</v>
      </c>
      <c r="AD114" s="1133" t="s">
        <v>12777</v>
      </c>
      <c r="AE114" s="1114" t="s">
        <v>1422</v>
      </c>
      <c r="AF114" s="1118" t="s">
        <v>13091</v>
      </c>
      <c r="AG114" s="1119" t="s">
        <v>5125</v>
      </c>
      <c r="AH114" s="1114" t="s">
        <v>12627</v>
      </c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81">
        <v>1.01596591E8</v>
      </c>
      <c r="AT114" s="81" t="s">
        <v>13090</v>
      </c>
      <c r="AU114" s="1120" t="s">
        <v>2095</v>
      </c>
      <c r="AV114" s="1121"/>
      <c r="AW114" s="1120">
        <v>101.0</v>
      </c>
      <c r="AX114" s="1122"/>
      <c r="AY114" s="81"/>
      <c r="AZ114" s="9" t="s">
        <v>12602</v>
      </c>
      <c r="BA114" s="9"/>
      <c r="BB114" s="9" t="s">
        <v>12603</v>
      </c>
      <c r="BC114" s="9"/>
      <c r="BD114" s="9"/>
      <c r="BE114" s="81"/>
      <c r="BF114" s="94" t="s">
        <v>12604</v>
      </c>
      <c r="BG114" s="81" t="s">
        <v>12649</v>
      </c>
      <c r="BH114" s="81"/>
      <c r="BI114" s="81" t="s">
        <v>12606</v>
      </c>
      <c r="BJ114" s="364">
        <v>3.96</v>
      </c>
      <c r="BK114" s="364"/>
      <c r="BQ114" s="9"/>
    </row>
    <row r="115" ht="15.75" customHeight="1">
      <c r="A115" s="1123">
        <v>1.02591179E8</v>
      </c>
      <c r="B115" s="418">
        <f t="shared" si="26"/>
        <v>9</v>
      </c>
      <c r="C115" s="418" t="s">
        <v>13093</v>
      </c>
      <c r="D115" s="429" t="s">
        <v>13094</v>
      </c>
      <c r="E115" s="429" t="s">
        <v>1755</v>
      </c>
      <c r="F115" s="429" t="s">
        <v>33</v>
      </c>
      <c r="G115" s="430">
        <v>150.0</v>
      </c>
      <c r="H115" s="1125">
        <v>7.92</v>
      </c>
      <c r="I115" s="1186">
        <v>46172.0</v>
      </c>
      <c r="J115" s="1102"/>
      <c r="K115" s="1156">
        <v>103.0</v>
      </c>
      <c r="L115" s="1157" t="s">
        <v>13095</v>
      </c>
      <c r="M115" s="1158" t="s">
        <v>13096</v>
      </c>
      <c r="N115" s="1158" t="s">
        <v>1920</v>
      </c>
      <c r="O115" s="1205" t="s">
        <v>12623</v>
      </c>
      <c r="P115" s="1159">
        <v>2031.0</v>
      </c>
      <c r="Q115" s="1206"/>
      <c r="R115" s="1161" t="s">
        <v>13097</v>
      </c>
      <c r="S115" s="1174">
        <v>30968.0</v>
      </c>
      <c r="T115" s="1163">
        <v>40.0</v>
      </c>
      <c r="U115" s="1164" t="s">
        <v>2699</v>
      </c>
      <c r="V115" s="1111"/>
      <c r="W115" s="1112"/>
      <c r="X115" s="1113" t="s">
        <v>13098</v>
      </c>
      <c r="Y115" s="1114"/>
      <c r="Z115" s="1115" t="s">
        <v>2095</v>
      </c>
      <c r="AA115" s="1116">
        <v>1.0</v>
      </c>
      <c r="AB115" s="1114">
        <v>102.0</v>
      </c>
      <c r="AC115" s="1114">
        <v>8.1</v>
      </c>
      <c r="AD115" s="1133" t="s">
        <v>12663</v>
      </c>
      <c r="AE115" s="1114" t="s">
        <v>1422</v>
      </c>
      <c r="AF115" s="1118" t="s">
        <v>13099</v>
      </c>
      <c r="AG115" s="1119" t="s">
        <v>5125</v>
      </c>
      <c r="AH115" s="1114" t="s">
        <v>13100</v>
      </c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81"/>
      <c r="AT115" s="81" t="s">
        <v>13101</v>
      </c>
      <c r="AU115" s="1120"/>
      <c r="AV115" s="1121"/>
      <c r="AW115" s="1120">
        <v>102.0</v>
      </c>
      <c r="AX115" s="1122"/>
      <c r="AY115" s="81"/>
      <c r="AZ115" s="9" t="s">
        <v>12602</v>
      </c>
      <c r="BA115" s="9"/>
      <c r="BB115" s="9" t="s">
        <v>12603</v>
      </c>
      <c r="BC115" s="9"/>
      <c r="BD115" s="9"/>
      <c r="BE115" s="81" t="s">
        <v>5402</v>
      </c>
      <c r="BF115" s="94" t="s">
        <v>12604</v>
      </c>
      <c r="BG115" s="81" t="s">
        <v>13102</v>
      </c>
      <c r="BH115" s="81"/>
      <c r="BI115" s="81" t="s">
        <v>12606</v>
      </c>
      <c r="BJ115" s="364"/>
      <c r="BK115" s="364"/>
      <c r="BQ115" s="9"/>
    </row>
    <row r="116" ht="15.75" customHeight="1">
      <c r="A116" s="1099">
        <v>1.05360119E8</v>
      </c>
      <c r="B116" s="418">
        <f t="shared" si="26"/>
        <v>9</v>
      </c>
      <c r="C116" s="418" t="str">
        <f t="shared" ref="C116:C117" si="27">CONCATENATE(0,A116)</f>
        <v>0105360119</v>
      </c>
      <c r="D116" s="418" t="s">
        <v>13103</v>
      </c>
      <c r="E116" s="418" t="s">
        <v>1755</v>
      </c>
      <c r="F116" s="418" t="s">
        <v>33</v>
      </c>
      <c r="G116" s="419">
        <v>151.0</v>
      </c>
      <c r="H116" s="1100">
        <v>7.92</v>
      </c>
      <c r="I116" s="1150">
        <v>47615.0</v>
      </c>
      <c r="J116" s="1102"/>
      <c r="K116" s="1156">
        <v>104.0</v>
      </c>
      <c r="L116" s="1157" t="s">
        <v>13104</v>
      </c>
      <c r="M116" s="1158" t="s">
        <v>13105</v>
      </c>
      <c r="N116" s="1158" t="s">
        <v>2095</v>
      </c>
      <c r="O116" s="1205" t="s">
        <v>12777</v>
      </c>
      <c r="P116" s="1159">
        <v>2032.0</v>
      </c>
      <c r="Q116" s="1206"/>
      <c r="R116" s="1161" t="s">
        <v>13106</v>
      </c>
      <c r="S116" s="1162">
        <v>29451.0</v>
      </c>
      <c r="T116" s="1163">
        <v>44.0</v>
      </c>
      <c r="U116" s="1164" t="s">
        <v>2699</v>
      </c>
      <c r="V116" s="1111"/>
      <c r="W116" s="1112"/>
      <c r="X116" s="1113" t="s">
        <v>13096</v>
      </c>
      <c r="Y116" s="1114">
        <v>38.0</v>
      </c>
      <c r="Z116" s="1115" t="s">
        <v>1920</v>
      </c>
      <c r="AA116" s="1116">
        <v>1.0</v>
      </c>
      <c r="AB116" s="1114">
        <v>103.0</v>
      </c>
      <c r="AC116" s="1114">
        <v>7.92</v>
      </c>
      <c r="AD116" s="1133" t="s">
        <v>12623</v>
      </c>
      <c r="AE116" s="1114" t="s">
        <v>1422</v>
      </c>
      <c r="AF116" s="1118" t="s">
        <v>13097</v>
      </c>
      <c r="AG116" s="1119" t="s">
        <v>5125</v>
      </c>
      <c r="AH116" s="1114" t="s">
        <v>12627</v>
      </c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81">
        <v>1.04408968E8</v>
      </c>
      <c r="AT116" s="81" t="s">
        <v>13096</v>
      </c>
      <c r="AU116" s="1120" t="s">
        <v>2095</v>
      </c>
      <c r="AV116" s="1121"/>
      <c r="AW116" s="1120">
        <v>103.0</v>
      </c>
      <c r="AX116" s="1122"/>
      <c r="AY116" s="1166">
        <v>47823.0</v>
      </c>
      <c r="AZ116" s="9" t="s">
        <v>12602</v>
      </c>
      <c r="BA116" s="9"/>
      <c r="BB116" s="9" t="s">
        <v>12603</v>
      </c>
      <c r="BC116" s="9"/>
      <c r="BD116" s="9"/>
      <c r="BE116" s="81"/>
      <c r="BF116" s="94" t="s">
        <v>12604</v>
      </c>
      <c r="BG116" s="81"/>
      <c r="BH116" s="81"/>
      <c r="BI116" s="81" t="s">
        <v>12606</v>
      </c>
      <c r="BJ116" s="364">
        <v>3.96</v>
      </c>
      <c r="BK116" s="364"/>
      <c r="BQ116" s="9"/>
    </row>
    <row r="117" ht="15.75" customHeight="1">
      <c r="A117" s="1123">
        <v>1.07180713E8</v>
      </c>
      <c r="B117" s="418">
        <f t="shared" si="26"/>
        <v>9</v>
      </c>
      <c r="C117" s="418" t="str">
        <f t="shared" si="27"/>
        <v>0107180713</v>
      </c>
      <c r="D117" s="429" t="s">
        <v>13107</v>
      </c>
      <c r="E117" s="429" t="s">
        <v>1755</v>
      </c>
      <c r="F117" s="429" t="s">
        <v>33</v>
      </c>
      <c r="G117" s="430">
        <v>152.0</v>
      </c>
      <c r="H117" s="1125">
        <v>7.92</v>
      </c>
      <c r="I117" s="1126">
        <v>44929.0</v>
      </c>
      <c r="J117" s="1102"/>
      <c r="K117" s="1127">
        <v>105.0</v>
      </c>
      <c r="L117" s="1128" t="s">
        <v>2271</v>
      </c>
      <c r="M117" s="1130" t="s">
        <v>2271</v>
      </c>
      <c r="N117" s="1130" t="s">
        <v>1920</v>
      </c>
      <c r="O117" s="1129" t="s">
        <v>2271</v>
      </c>
      <c r="P117" s="1131"/>
      <c r="Q117" s="1215" t="s">
        <v>2271</v>
      </c>
      <c r="R117" s="1107"/>
      <c r="S117" s="1108"/>
      <c r="T117" s="1109"/>
      <c r="U117" s="1110"/>
      <c r="V117" s="1111"/>
      <c r="W117" s="1112"/>
      <c r="X117" s="1113" t="s">
        <v>13105</v>
      </c>
      <c r="Y117" s="1114">
        <v>42.0</v>
      </c>
      <c r="Z117" s="1115" t="s">
        <v>2095</v>
      </c>
      <c r="AA117" s="1116">
        <v>1.0</v>
      </c>
      <c r="AB117" s="1114">
        <v>104.0</v>
      </c>
      <c r="AC117" s="1114">
        <v>7.92</v>
      </c>
      <c r="AD117" s="1133" t="s">
        <v>12777</v>
      </c>
      <c r="AE117" s="1114" t="s">
        <v>1422</v>
      </c>
      <c r="AF117" s="1118" t="s">
        <v>13106</v>
      </c>
      <c r="AG117" s="1119" t="s">
        <v>5125</v>
      </c>
      <c r="AH117" s="1114" t="s">
        <v>12627</v>
      </c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81">
        <v>1.04211545E8</v>
      </c>
      <c r="AT117" s="81" t="s">
        <v>13105</v>
      </c>
      <c r="AU117" s="1120" t="s">
        <v>2095</v>
      </c>
      <c r="AV117" s="1121"/>
      <c r="AW117" s="1120">
        <v>104.0</v>
      </c>
      <c r="AX117" s="1122"/>
      <c r="AY117" s="81" t="s">
        <v>13108</v>
      </c>
      <c r="AZ117" s="9" t="s">
        <v>12602</v>
      </c>
      <c r="BA117" s="9"/>
      <c r="BB117" s="9" t="s">
        <v>12603</v>
      </c>
      <c r="BC117" s="9"/>
      <c r="BD117" s="9"/>
      <c r="BE117" s="81" t="s">
        <v>13109</v>
      </c>
      <c r="BF117" s="94" t="s">
        <v>13110</v>
      </c>
      <c r="BG117" s="94" t="s">
        <v>13110</v>
      </c>
      <c r="BH117" s="81" t="s">
        <v>13110</v>
      </c>
      <c r="BI117" s="81" t="s">
        <v>12606</v>
      </c>
      <c r="BJ117" s="364">
        <v>3.96</v>
      </c>
      <c r="BK117" s="364"/>
      <c r="BQ117" s="9"/>
    </row>
    <row r="118" ht="15.75" customHeight="1">
      <c r="A118" s="1099">
        <v>1.07367187E8</v>
      </c>
      <c r="B118" s="418">
        <f t="shared" si="26"/>
        <v>9</v>
      </c>
      <c r="C118" s="434">
        <v>2.350084428E9</v>
      </c>
      <c r="D118" s="418" t="s">
        <v>13111</v>
      </c>
      <c r="E118" s="418" t="s">
        <v>1755</v>
      </c>
      <c r="F118" s="418" t="s">
        <v>33</v>
      </c>
      <c r="G118" s="419">
        <v>153.0</v>
      </c>
      <c r="H118" s="1100">
        <v>7.92</v>
      </c>
      <c r="I118" s="1101" t="s">
        <v>13112</v>
      </c>
      <c r="J118" s="1102"/>
      <c r="K118" s="1203">
        <v>106.0</v>
      </c>
      <c r="L118" s="1204" t="s">
        <v>13113</v>
      </c>
      <c r="M118" s="1205" t="s">
        <v>13114</v>
      </c>
      <c r="N118" s="1205" t="s">
        <v>1920</v>
      </c>
      <c r="O118" s="1205" t="s">
        <v>12940</v>
      </c>
      <c r="P118" s="1159">
        <v>2025.0</v>
      </c>
      <c r="Q118" s="1206"/>
      <c r="R118" s="1161" t="s">
        <v>13115</v>
      </c>
      <c r="S118" s="1162">
        <v>34457.0</v>
      </c>
      <c r="T118" s="1163">
        <v>30.0</v>
      </c>
      <c r="U118" s="1164" t="s">
        <v>13116</v>
      </c>
      <c r="V118" s="1111"/>
      <c r="W118" s="1112"/>
      <c r="X118" s="1113" t="s">
        <v>13117</v>
      </c>
      <c r="Y118" s="1114">
        <v>62.0</v>
      </c>
      <c r="Z118" s="1115" t="s">
        <v>1920</v>
      </c>
      <c r="AA118" s="1116">
        <v>1.0</v>
      </c>
      <c r="AB118" s="1114">
        <v>105.0</v>
      </c>
      <c r="AC118" s="1114">
        <v>7.92</v>
      </c>
      <c r="AD118" s="1133" t="s">
        <v>13118</v>
      </c>
      <c r="AE118" s="1114" t="s">
        <v>1422</v>
      </c>
      <c r="AF118" s="1118" t="s">
        <v>13119</v>
      </c>
      <c r="AG118" s="1119" t="s">
        <v>5125</v>
      </c>
      <c r="AH118" s="1114" t="s">
        <v>12627</v>
      </c>
      <c r="AI118" s="1134"/>
      <c r="AJ118" s="1134"/>
      <c r="AK118" s="1134"/>
      <c r="AL118" s="1134"/>
      <c r="AM118" s="1134"/>
      <c r="AN118" s="1134"/>
      <c r="AO118" s="1134"/>
      <c r="AP118" s="1134"/>
      <c r="AQ118" s="1134"/>
      <c r="AR118" s="1134"/>
      <c r="AS118" s="1135" t="s">
        <v>13120</v>
      </c>
      <c r="AT118" s="1135" t="s">
        <v>13120</v>
      </c>
      <c r="AU118" s="1120" t="s">
        <v>2095</v>
      </c>
      <c r="AV118" s="1121"/>
      <c r="AW118" s="1120">
        <v>105.0</v>
      </c>
      <c r="AX118" s="1122"/>
      <c r="AY118" s="1135" t="s">
        <v>13120</v>
      </c>
      <c r="AZ118" s="9" t="s">
        <v>12602</v>
      </c>
      <c r="BA118" s="9"/>
      <c r="BB118" s="9" t="s">
        <v>12603</v>
      </c>
      <c r="BC118" s="9"/>
      <c r="BD118" s="9"/>
      <c r="BE118" s="1135" t="s">
        <v>13120</v>
      </c>
      <c r="BF118" s="1135" t="s">
        <v>13120</v>
      </c>
      <c r="BG118" s="1135" t="s">
        <v>13120</v>
      </c>
      <c r="BH118" s="81"/>
      <c r="BI118" s="81" t="s">
        <v>12606</v>
      </c>
      <c r="BJ118" s="364">
        <v>3.96</v>
      </c>
      <c r="BK118" s="364"/>
      <c r="BQ118" s="9"/>
    </row>
    <row r="119" ht="15.75" customHeight="1">
      <c r="A119" s="1123">
        <v>1.03872883E8</v>
      </c>
      <c r="B119" s="418">
        <f t="shared" si="26"/>
        <v>9</v>
      </c>
      <c r="C119" s="418" t="str">
        <f>CONCATENATE(0,A119)</f>
        <v>0103872883</v>
      </c>
      <c r="D119" s="429" t="s">
        <v>13121</v>
      </c>
      <c r="E119" s="429" t="s">
        <v>1755</v>
      </c>
      <c r="F119" s="429" t="s">
        <v>33</v>
      </c>
      <c r="G119" s="430">
        <v>154.0</v>
      </c>
      <c r="H119" s="1125">
        <v>7.92</v>
      </c>
      <c r="I119" s="1126">
        <v>47615.0</v>
      </c>
      <c r="J119" s="1102" t="s">
        <v>13034</v>
      </c>
      <c r="K119" s="1203">
        <v>107.0</v>
      </c>
      <c r="L119" s="1204" t="s">
        <v>13122</v>
      </c>
      <c r="M119" s="1205" t="s">
        <v>13123</v>
      </c>
      <c r="N119" s="1205" t="s">
        <v>2095</v>
      </c>
      <c r="O119" s="1158" t="s">
        <v>12635</v>
      </c>
      <c r="P119" s="1159">
        <v>2031.0</v>
      </c>
      <c r="Q119" s="1160"/>
      <c r="R119" s="1161" t="s">
        <v>13124</v>
      </c>
      <c r="S119" s="1174">
        <v>30265.0</v>
      </c>
      <c r="T119" s="1216">
        <v>42.0</v>
      </c>
      <c r="U119" s="1164" t="s">
        <v>13116</v>
      </c>
      <c r="V119" s="1111"/>
      <c r="W119" s="1112"/>
      <c r="X119" s="1113" t="s">
        <v>13114</v>
      </c>
      <c r="Y119" s="1114">
        <v>29.0</v>
      </c>
      <c r="Z119" s="1115" t="s">
        <v>1920</v>
      </c>
      <c r="AA119" s="1116">
        <v>1.0</v>
      </c>
      <c r="AB119" s="1114">
        <v>106.0</v>
      </c>
      <c r="AC119" s="1114">
        <v>7.92</v>
      </c>
      <c r="AD119" s="1133" t="s">
        <v>12940</v>
      </c>
      <c r="AE119" s="1114" t="s">
        <v>1422</v>
      </c>
      <c r="AF119" s="1118" t="s">
        <v>13115</v>
      </c>
      <c r="AG119" s="1119" t="s">
        <v>5125</v>
      </c>
      <c r="AH119" s="1114" t="s">
        <v>12627</v>
      </c>
      <c r="AI119" s="1134"/>
      <c r="AJ119" s="1134"/>
      <c r="AK119" s="1134"/>
      <c r="AL119" s="1134"/>
      <c r="AM119" s="1134"/>
      <c r="AN119" s="1134"/>
      <c r="AO119" s="1134"/>
      <c r="AP119" s="1134"/>
      <c r="AQ119" s="1134"/>
      <c r="AR119" s="1134"/>
      <c r="AS119" s="1135">
        <v>1.01977593E8</v>
      </c>
      <c r="AT119" s="81" t="s">
        <v>13117</v>
      </c>
      <c r="AU119" s="1120" t="s">
        <v>2095</v>
      </c>
      <c r="AV119" s="1121"/>
      <c r="AW119" s="1120">
        <v>106.0</v>
      </c>
      <c r="AX119" s="1122"/>
      <c r="AY119" s="81"/>
      <c r="AZ119" s="9" t="s">
        <v>12602</v>
      </c>
      <c r="BA119" s="9"/>
      <c r="BB119" s="9" t="s">
        <v>12603</v>
      </c>
      <c r="BC119" s="9"/>
      <c r="BD119" s="9"/>
      <c r="BE119" s="81"/>
      <c r="BF119" s="94" t="s">
        <v>12604</v>
      </c>
      <c r="BG119" s="81"/>
      <c r="BH119" s="81"/>
      <c r="BI119" s="81" t="s">
        <v>12606</v>
      </c>
      <c r="BJ119" s="364">
        <v>3.96</v>
      </c>
      <c r="BK119" s="364"/>
      <c r="BQ119" s="9"/>
    </row>
    <row r="120" ht="15.75" customHeight="1">
      <c r="A120" s="1217" t="s">
        <v>13125</v>
      </c>
      <c r="B120" s="418">
        <f t="shared" si="26"/>
        <v>10</v>
      </c>
      <c r="C120" s="506" t="str">
        <f>A120</f>
        <v>0104360599</v>
      </c>
      <c r="D120" s="21" t="s">
        <v>13126</v>
      </c>
      <c r="E120" s="21" t="s">
        <v>1755</v>
      </c>
      <c r="F120" s="21" t="s">
        <v>33</v>
      </c>
      <c r="G120" s="1218" t="s">
        <v>1024</v>
      </c>
      <c r="H120" s="22" t="s">
        <v>13127</v>
      </c>
      <c r="I120" s="23" t="s">
        <v>13128</v>
      </c>
      <c r="J120" s="1219"/>
      <c r="K120" s="1220" t="s">
        <v>1868</v>
      </c>
      <c r="L120" s="1221" t="s">
        <v>13129</v>
      </c>
      <c r="M120" s="1222" t="s">
        <v>13130</v>
      </c>
      <c r="N120" s="1222" t="s">
        <v>2095</v>
      </c>
      <c r="O120" s="1222" t="s">
        <v>12851</v>
      </c>
      <c r="P120" s="1223" t="s">
        <v>13131</v>
      </c>
      <c r="Q120" s="1224"/>
      <c r="R120" s="1225" t="s">
        <v>13132</v>
      </c>
      <c r="S120" s="1226" t="s">
        <v>13133</v>
      </c>
      <c r="T120" s="1227" t="s">
        <v>477</v>
      </c>
      <c r="U120" s="1228" t="s">
        <v>2699</v>
      </c>
      <c r="V120" s="1229"/>
      <c r="W120" s="1230"/>
      <c r="X120" s="1231" t="s">
        <v>13123</v>
      </c>
      <c r="Y120" s="1232" t="s">
        <v>336</v>
      </c>
      <c r="Z120" s="1233" t="s">
        <v>2095</v>
      </c>
      <c r="AA120" s="1234" t="s">
        <v>34</v>
      </c>
      <c r="AB120" s="1232" t="s">
        <v>1805</v>
      </c>
      <c r="AC120" s="1232" t="s">
        <v>13127</v>
      </c>
      <c r="AD120" s="1235" t="s">
        <v>12635</v>
      </c>
      <c r="AE120" s="1232" t="s">
        <v>1422</v>
      </c>
      <c r="AF120" s="1236" t="s">
        <v>13124</v>
      </c>
      <c r="AG120" s="1237" t="s">
        <v>5125</v>
      </c>
      <c r="AH120" s="1232" t="s">
        <v>12627</v>
      </c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027" t="s">
        <v>13134</v>
      </c>
      <c r="AT120" s="81" t="s">
        <v>13135</v>
      </c>
      <c r="AU120" s="1120" t="s">
        <v>2095</v>
      </c>
      <c r="AV120" s="1121"/>
      <c r="AW120" s="1120">
        <v>107.0</v>
      </c>
      <c r="AX120" s="1122"/>
      <c r="AY120" s="1238">
        <v>47880.0</v>
      </c>
      <c r="AZ120" s="9" t="s">
        <v>12602</v>
      </c>
      <c r="BA120" s="9"/>
      <c r="BB120" s="9" t="s">
        <v>12603</v>
      </c>
      <c r="BC120" s="9"/>
      <c r="BD120" s="9"/>
      <c r="BE120" s="81"/>
      <c r="BF120" s="81" t="s">
        <v>44</v>
      </c>
      <c r="BG120" s="81"/>
      <c r="BH120" s="1238">
        <v>47880.0</v>
      </c>
      <c r="BI120" s="81" t="s">
        <v>12606</v>
      </c>
      <c r="BJ120" s="364">
        <v>3.96</v>
      </c>
      <c r="BK120" s="364"/>
      <c r="BQ120" s="9"/>
    </row>
    <row r="121" ht="15.75" customHeight="1">
      <c r="A121" s="1123">
        <v>1.04361324E8</v>
      </c>
      <c r="B121" s="418">
        <f t="shared" si="26"/>
        <v>9</v>
      </c>
      <c r="C121" s="418" t="str">
        <f>CONCATENATE(0,A121)</f>
        <v>0104361324</v>
      </c>
      <c r="D121" s="429" t="s">
        <v>13136</v>
      </c>
      <c r="E121" s="429" t="s">
        <v>1755</v>
      </c>
      <c r="F121" s="429" t="s">
        <v>33</v>
      </c>
      <c r="G121" s="430">
        <v>156.0</v>
      </c>
      <c r="H121" s="1125">
        <v>7.92</v>
      </c>
      <c r="I121" s="1126">
        <v>47615.0</v>
      </c>
      <c r="J121" s="1102"/>
      <c r="K121" s="1203">
        <v>109.0</v>
      </c>
      <c r="L121" s="1204" t="s">
        <v>13137</v>
      </c>
      <c r="M121" s="1205" t="s">
        <v>13138</v>
      </c>
      <c r="N121" s="1205" t="s">
        <v>1920</v>
      </c>
      <c r="O121" s="1158" t="s">
        <v>12635</v>
      </c>
      <c r="P121" s="1159">
        <v>2031.0</v>
      </c>
      <c r="Q121" s="1160"/>
      <c r="R121" s="1107"/>
      <c r="S121" s="1239">
        <v>30265.0</v>
      </c>
      <c r="T121" s="1163">
        <v>42.0</v>
      </c>
      <c r="U121" s="1110"/>
      <c r="V121" s="1111"/>
      <c r="W121" s="1112"/>
      <c r="X121" s="1113" t="s">
        <v>13130</v>
      </c>
      <c r="Y121" s="1114">
        <v>60.0</v>
      </c>
      <c r="Z121" s="1115" t="s">
        <v>2095</v>
      </c>
      <c r="AA121" s="1116">
        <v>1.0</v>
      </c>
      <c r="AB121" s="1114">
        <v>108.0</v>
      </c>
      <c r="AC121" s="1114">
        <v>7.92</v>
      </c>
      <c r="AD121" s="1133" t="s">
        <v>12851</v>
      </c>
      <c r="AE121" s="1114" t="s">
        <v>1422</v>
      </c>
      <c r="AF121" s="1118" t="s">
        <v>13132</v>
      </c>
      <c r="AG121" s="1119" t="s">
        <v>5125</v>
      </c>
      <c r="AH121" s="1114" t="s">
        <v>12627</v>
      </c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81">
        <v>1.0194286E8</v>
      </c>
      <c r="AT121" s="81" t="s">
        <v>13139</v>
      </c>
      <c r="AU121" s="1120" t="s">
        <v>2095</v>
      </c>
      <c r="AV121" s="1121"/>
      <c r="AW121" s="1120">
        <v>108.0</v>
      </c>
      <c r="AX121" s="1122"/>
      <c r="AY121" s="81"/>
      <c r="AZ121" s="9" t="s">
        <v>12602</v>
      </c>
      <c r="BA121" s="9"/>
      <c r="BB121" s="9" t="s">
        <v>12603</v>
      </c>
      <c r="BC121" s="9"/>
      <c r="BD121" s="9"/>
      <c r="BE121" s="81"/>
      <c r="BF121" s="374" t="s">
        <v>99</v>
      </c>
      <c r="BG121" s="81"/>
      <c r="BH121" s="81"/>
      <c r="BI121" s="81" t="s">
        <v>12606</v>
      </c>
      <c r="BJ121" s="364">
        <v>3.96</v>
      </c>
      <c r="BK121" s="364"/>
      <c r="BQ121" s="9"/>
    </row>
    <row r="122" ht="15.75" customHeight="1">
      <c r="A122" s="1217" t="s">
        <v>13140</v>
      </c>
      <c r="B122" s="418">
        <f t="shared" si="26"/>
        <v>10</v>
      </c>
      <c r="C122" s="506" t="str">
        <f>A122</f>
        <v>0100646355</v>
      </c>
      <c r="D122" s="21" t="s">
        <v>13141</v>
      </c>
      <c r="E122" s="21" t="s">
        <v>1755</v>
      </c>
      <c r="F122" s="21" t="s">
        <v>33</v>
      </c>
      <c r="G122" s="1218" t="s">
        <v>1037</v>
      </c>
      <c r="H122" s="22" t="s">
        <v>13127</v>
      </c>
      <c r="I122" s="23" t="s">
        <v>36</v>
      </c>
      <c r="J122" s="1219"/>
      <c r="K122" s="1220" t="s">
        <v>1750</v>
      </c>
      <c r="L122" s="1221" t="s">
        <v>13142</v>
      </c>
      <c r="M122" s="1222" t="s">
        <v>13143</v>
      </c>
      <c r="N122" s="1222" t="s">
        <v>1755</v>
      </c>
      <c r="O122" s="1222" t="s">
        <v>12635</v>
      </c>
      <c r="P122" s="1223" t="s">
        <v>13144</v>
      </c>
      <c r="Q122" s="1224"/>
      <c r="R122" s="1225" t="s">
        <v>13145</v>
      </c>
      <c r="S122" s="1226" t="s">
        <v>13146</v>
      </c>
      <c r="T122" s="1227" t="s">
        <v>571</v>
      </c>
      <c r="U122" s="1228" t="s">
        <v>13147</v>
      </c>
      <c r="V122" s="1229"/>
      <c r="W122" s="1230"/>
      <c r="X122" s="1231" t="s">
        <v>13138</v>
      </c>
      <c r="Y122" s="1232" t="s">
        <v>336</v>
      </c>
      <c r="Z122" s="1233" t="s">
        <v>1920</v>
      </c>
      <c r="AA122" s="1234" t="s">
        <v>34</v>
      </c>
      <c r="AB122" s="1232" t="s">
        <v>1870</v>
      </c>
      <c r="AC122" s="1232" t="s">
        <v>13127</v>
      </c>
      <c r="AD122" s="1235" t="s">
        <v>12635</v>
      </c>
      <c r="AE122" s="1232" t="s">
        <v>1422</v>
      </c>
      <c r="AF122" s="1236"/>
      <c r="AG122" s="1237" t="s">
        <v>5125</v>
      </c>
      <c r="AH122" s="1232" t="s">
        <v>12627</v>
      </c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027" t="s">
        <v>13148</v>
      </c>
      <c r="AT122" s="81" t="s">
        <v>13149</v>
      </c>
      <c r="AU122" s="1120" t="s">
        <v>2095</v>
      </c>
      <c r="AV122" s="1121"/>
      <c r="AW122" s="1120">
        <v>109.0</v>
      </c>
      <c r="AX122" s="1122"/>
      <c r="AY122" s="81" t="s">
        <v>13150</v>
      </c>
      <c r="AZ122" s="9" t="s">
        <v>12602</v>
      </c>
      <c r="BA122" s="9"/>
      <c r="BB122" s="9" t="s">
        <v>12603</v>
      </c>
      <c r="BC122" s="9"/>
      <c r="BD122" s="9"/>
      <c r="BE122" s="81" t="s">
        <v>13150</v>
      </c>
      <c r="BF122" s="81" t="s">
        <v>13150</v>
      </c>
      <c r="BG122" s="81"/>
      <c r="BH122" s="81" t="s">
        <v>13150</v>
      </c>
      <c r="BI122" s="81" t="s">
        <v>12606</v>
      </c>
      <c r="BJ122" s="364">
        <v>3.96</v>
      </c>
      <c r="BK122" s="364"/>
      <c r="BQ122" s="9"/>
    </row>
    <row r="123" ht="15.75" customHeight="1">
      <c r="A123" s="1123">
        <v>1.05326433E8</v>
      </c>
      <c r="B123" s="418">
        <f t="shared" si="26"/>
        <v>9</v>
      </c>
      <c r="C123" s="418" t="str">
        <f t="shared" ref="C123:C130" si="28">CONCATENATE(0,A123)</f>
        <v>0105326433</v>
      </c>
      <c r="D123" s="429" t="s">
        <v>13151</v>
      </c>
      <c r="E123" s="429" t="s">
        <v>1755</v>
      </c>
      <c r="F123" s="429" t="s">
        <v>33</v>
      </c>
      <c r="G123" s="430">
        <v>158.0</v>
      </c>
      <c r="H123" s="1125">
        <v>7.92</v>
      </c>
      <c r="I123" s="1126">
        <v>47850.0</v>
      </c>
      <c r="J123" s="1102"/>
      <c r="K123" s="1141">
        <v>111.0</v>
      </c>
      <c r="L123" s="1142" t="s">
        <v>2271</v>
      </c>
      <c r="M123" s="1130" t="s">
        <v>2271</v>
      </c>
      <c r="N123" s="1130" t="s">
        <v>1755</v>
      </c>
      <c r="O123" s="1130" t="s">
        <v>2271</v>
      </c>
      <c r="P123" s="1131"/>
      <c r="Q123" s="1173" t="s">
        <v>2271</v>
      </c>
      <c r="R123" s="1240"/>
      <c r="S123" s="1241"/>
      <c r="T123" s="1109"/>
      <c r="U123" s="1242"/>
      <c r="V123" s="1111"/>
      <c r="W123" s="1112"/>
      <c r="X123" s="1113" t="s">
        <v>13143</v>
      </c>
      <c r="Y123" s="1114">
        <v>68.0</v>
      </c>
      <c r="Z123" s="1115" t="s">
        <v>1755</v>
      </c>
      <c r="AA123" s="1116">
        <v>1.0</v>
      </c>
      <c r="AB123" s="1114">
        <v>110.0</v>
      </c>
      <c r="AC123" s="1114">
        <v>7.92</v>
      </c>
      <c r="AD123" s="1133" t="s">
        <v>12635</v>
      </c>
      <c r="AE123" s="1114" t="s">
        <v>1422</v>
      </c>
      <c r="AF123" s="1118" t="s">
        <v>13145</v>
      </c>
      <c r="AG123" s="1119" t="s">
        <v>5125</v>
      </c>
      <c r="AH123" s="1114" t="s">
        <v>12627</v>
      </c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81">
        <v>1.00966928E8</v>
      </c>
      <c r="AT123" s="81" t="s">
        <v>13143</v>
      </c>
      <c r="AU123" s="1120" t="s">
        <v>1755</v>
      </c>
      <c r="AV123" s="1121"/>
      <c r="AW123" s="1120">
        <v>110.0</v>
      </c>
      <c r="AX123" s="1122"/>
      <c r="AY123" s="81"/>
      <c r="AZ123" s="9" t="s">
        <v>12602</v>
      </c>
      <c r="BA123" s="9"/>
      <c r="BB123" s="9" t="s">
        <v>12603</v>
      </c>
      <c r="BC123" s="9"/>
      <c r="BD123" s="9"/>
      <c r="BE123" s="81"/>
      <c r="BF123" s="94" t="s">
        <v>12604</v>
      </c>
      <c r="BG123" s="81"/>
      <c r="BH123" s="81"/>
      <c r="BI123" s="81" t="s">
        <v>12606</v>
      </c>
      <c r="BJ123" s="364">
        <v>3.96</v>
      </c>
      <c r="BK123" s="364"/>
      <c r="BQ123" s="9"/>
    </row>
    <row r="124" ht="15.75" customHeight="1">
      <c r="A124" s="1099">
        <v>1.03374575E8</v>
      </c>
      <c r="B124" s="418">
        <f t="shared" si="26"/>
        <v>9</v>
      </c>
      <c r="C124" s="418" t="str">
        <f t="shared" si="28"/>
        <v>0103374575</v>
      </c>
      <c r="D124" s="418" t="s">
        <v>13152</v>
      </c>
      <c r="E124" s="418" t="s">
        <v>1755</v>
      </c>
      <c r="F124" s="418" t="s">
        <v>33</v>
      </c>
      <c r="G124" s="419">
        <v>159.0</v>
      </c>
      <c r="H124" s="1100">
        <v>7.92</v>
      </c>
      <c r="I124" s="1150">
        <v>47615.0</v>
      </c>
      <c r="J124" s="1102"/>
      <c r="K124" s="1243">
        <v>112.0</v>
      </c>
      <c r="L124" s="1244" t="s">
        <v>13153</v>
      </c>
      <c r="M124" s="1185" t="s">
        <v>13154</v>
      </c>
      <c r="N124" s="1185" t="s">
        <v>1755</v>
      </c>
      <c r="O124" s="1185" t="s">
        <v>13155</v>
      </c>
      <c r="P124" s="1131"/>
      <c r="Q124" s="1173" t="s">
        <v>41</v>
      </c>
      <c r="R124" s="1107"/>
      <c r="S124" s="1108"/>
      <c r="T124" s="1109"/>
      <c r="U124" s="1110"/>
      <c r="V124" s="1111"/>
      <c r="W124" s="1112"/>
      <c r="X124" s="1113" t="s">
        <v>13156</v>
      </c>
      <c r="Y124" s="1114">
        <v>55.0</v>
      </c>
      <c r="Z124" s="1115" t="s">
        <v>1755</v>
      </c>
      <c r="AA124" s="1116">
        <v>1.0</v>
      </c>
      <c r="AB124" s="1114">
        <v>111.0</v>
      </c>
      <c r="AC124" s="1114">
        <v>7.92</v>
      </c>
      <c r="AD124" s="1133" t="s">
        <v>12777</v>
      </c>
      <c r="AE124" s="1114" t="s">
        <v>1422</v>
      </c>
      <c r="AF124" s="1245" t="s">
        <v>13157</v>
      </c>
      <c r="AG124" s="1119" t="s">
        <v>5125</v>
      </c>
      <c r="AH124" s="1114" t="s">
        <v>12627</v>
      </c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81">
        <v>1.0241264E8</v>
      </c>
      <c r="AT124" s="81" t="s">
        <v>13156</v>
      </c>
      <c r="AU124" s="1120" t="s">
        <v>1755</v>
      </c>
      <c r="AV124" s="1121"/>
      <c r="AW124" s="1120">
        <v>111.0</v>
      </c>
      <c r="AX124" s="1122"/>
      <c r="AY124" s="81"/>
      <c r="AZ124" s="9" t="s">
        <v>12602</v>
      </c>
      <c r="BA124" s="9"/>
      <c r="BB124" s="9" t="s">
        <v>12603</v>
      </c>
      <c r="BC124" s="9"/>
      <c r="BD124" s="9"/>
      <c r="BE124" s="81" t="s">
        <v>13158</v>
      </c>
      <c r="BF124" s="94" t="s">
        <v>12604</v>
      </c>
      <c r="BG124" s="81"/>
      <c r="BH124" s="81"/>
      <c r="BI124" s="81" t="s">
        <v>12606</v>
      </c>
      <c r="BJ124" s="364">
        <v>3.96</v>
      </c>
      <c r="BK124" s="364"/>
      <c r="BQ124" s="9"/>
    </row>
    <row r="125" ht="15.75" customHeight="1">
      <c r="A125" s="1123">
        <v>1.03259065E8</v>
      </c>
      <c r="B125" s="418">
        <f t="shared" si="26"/>
        <v>9</v>
      </c>
      <c r="C125" s="418" t="str">
        <f t="shared" si="28"/>
        <v>0103259065</v>
      </c>
      <c r="D125" s="429" t="s">
        <v>13159</v>
      </c>
      <c r="E125" s="429" t="s">
        <v>1755</v>
      </c>
      <c r="F125" s="429" t="s">
        <v>33</v>
      </c>
      <c r="G125" s="430">
        <v>160.0</v>
      </c>
      <c r="H125" s="1125">
        <v>7.92</v>
      </c>
      <c r="I125" s="1126">
        <v>47615.0</v>
      </c>
      <c r="J125" s="1102"/>
      <c r="K125" s="1156">
        <v>113.0</v>
      </c>
      <c r="L125" s="1157" t="s">
        <v>13160</v>
      </c>
      <c r="M125" s="1158" t="s">
        <v>13161</v>
      </c>
      <c r="N125" s="1158" t="s">
        <v>1755</v>
      </c>
      <c r="O125" s="1158" t="s">
        <v>13162</v>
      </c>
      <c r="P125" s="1131"/>
      <c r="Q125" s="1173" t="s">
        <v>2600</v>
      </c>
      <c r="R125" s="1107"/>
      <c r="S125" s="1108"/>
      <c r="T125" s="1109"/>
      <c r="U125" s="1110"/>
      <c r="V125" s="1111"/>
      <c r="W125" s="1112"/>
      <c r="X125" s="1113" t="s">
        <v>13154</v>
      </c>
      <c r="Y125" s="1114"/>
      <c r="Z125" s="1115" t="s">
        <v>1755</v>
      </c>
      <c r="AA125" s="1116">
        <v>1.0</v>
      </c>
      <c r="AB125" s="1114">
        <v>112.0</v>
      </c>
      <c r="AC125" s="1114">
        <v>7.92</v>
      </c>
      <c r="AD125" s="1133" t="s">
        <v>13163</v>
      </c>
      <c r="AE125" s="1114" t="s">
        <v>1422</v>
      </c>
      <c r="AF125" s="1118"/>
      <c r="AG125" s="1119" t="s">
        <v>5125</v>
      </c>
      <c r="AH125" s="1114" t="s">
        <v>12627</v>
      </c>
      <c r="AI125" s="1246"/>
      <c r="AJ125" s="1246"/>
      <c r="AK125" s="1246"/>
      <c r="AL125" s="1246"/>
      <c r="AM125" s="1246"/>
      <c r="AN125" s="1246"/>
      <c r="AO125" s="1246"/>
      <c r="AP125" s="1246"/>
      <c r="AQ125" s="1246"/>
      <c r="AR125" s="1246"/>
      <c r="AS125" s="94" t="s">
        <v>12692</v>
      </c>
      <c r="AT125" s="94" t="s">
        <v>12692</v>
      </c>
      <c r="AU125" s="1120" t="s">
        <v>1755</v>
      </c>
      <c r="AV125" s="1121"/>
      <c r="AW125" s="1120">
        <v>112.0</v>
      </c>
      <c r="AX125" s="1122"/>
      <c r="AY125" s="81" t="s">
        <v>13164</v>
      </c>
      <c r="AZ125" s="9" t="s">
        <v>12602</v>
      </c>
      <c r="BA125" s="9"/>
      <c r="BB125" s="9" t="s">
        <v>12603</v>
      </c>
      <c r="BC125" s="9"/>
      <c r="BD125" s="9"/>
      <c r="BE125" s="94" t="s">
        <v>12692</v>
      </c>
      <c r="BF125" s="94" t="s">
        <v>12692</v>
      </c>
      <c r="BG125" s="81"/>
      <c r="BH125" s="81"/>
      <c r="BI125" s="81" t="s">
        <v>12606</v>
      </c>
      <c r="BJ125" s="364">
        <v>3.96</v>
      </c>
      <c r="BK125" s="364"/>
      <c r="BQ125" s="9"/>
    </row>
    <row r="126" ht="15.75" customHeight="1">
      <c r="A126" s="1099">
        <v>1.03557559E8</v>
      </c>
      <c r="B126" s="418">
        <f t="shared" si="26"/>
        <v>9</v>
      </c>
      <c r="C126" s="418" t="str">
        <f t="shared" si="28"/>
        <v>0103557559</v>
      </c>
      <c r="D126" s="418" t="s">
        <v>13165</v>
      </c>
      <c r="E126" s="418" t="s">
        <v>1755</v>
      </c>
      <c r="F126" s="418" t="s">
        <v>33</v>
      </c>
      <c r="G126" s="419">
        <v>161.0</v>
      </c>
      <c r="H126" s="1100">
        <v>7.92</v>
      </c>
      <c r="I126" s="1150">
        <v>47860.0</v>
      </c>
      <c r="J126" s="1102"/>
      <c r="K126" s="1156">
        <v>114.0</v>
      </c>
      <c r="L126" s="1157" t="s">
        <v>13166</v>
      </c>
      <c r="M126" s="1158" t="s">
        <v>13167</v>
      </c>
      <c r="N126" s="1158" t="s">
        <v>1755</v>
      </c>
      <c r="O126" s="1158" t="s">
        <v>12623</v>
      </c>
      <c r="P126" s="1159">
        <v>2031.0</v>
      </c>
      <c r="Q126" s="1160"/>
      <c r="R126" s="1161" t="s">
        <v>13168</v>
      </c>
      <c r="S126" s="1162">
        <v>33442.0</v>
      </c>
      <c r="T126" s="1163">
        <v>33.0</v>
      </c>
      <c r="U126" s="1247">
        <v>45942.0</v>
      </c>
      <c r="V126" s="1111"/>
      <c r="W126" s="1112"/>
      <c r="X126" s="1113" t="s">
        <v>13161</v>
      </c>
      <c r="Y126" s="1114">
        <v>27.0</v>
      </c>
      <c r="Z126" s="1115" t="s">
        <v>1755</v>
      </c>
      <c r="AA126" s="1116">
        <v>1.0</v>
      </c>
      <c r="AB126" s="1114">
        <v>113.0</v>
      </c>
      <c r="AC126" s="1114">
        <v>7.92</v>
      </c>
      <c r="AD126" s="1133" t="s">
        <v>12777</v>
      </c>
      <c r="AE126" s="1114" t="s">
        <v>1422</v>
      </c>
      <c r="AF126" s="1118" t="s">
        <v>13169</v>
      </c>
      <c r="AG126" s="1119" t="s">
        <v>5125</v>
      </c>
      <c r="AH126" s="1114" t="s">
        <v>2271</v>
      </c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81">
        <v>1.05920201E8</v>
      </c>
      <c r="AT126" s="81" t="s">
        <v>13161</v>
      </c>
      <c r="AU126" s="1120" t="s">
        <v>1755</v>
      </c>
      <c r="AV126" s="1121"/>
      <c r="AW126" s="1120">
        <v>113.0</v>
      </c>
      <c r="AX126" s="1122"/>
      <c r="AY126" s="81"/>
      <c r="AZ126" s="9" t="s">
        <v>12602</v>
      </c>
      <c r="BA126" s="9"/>
      <c r="BB126" s="9" t="s">
        <v>12603</v>
      </c>
      <c r="BC126" s="9"/>
      <c r="BD126" s="9"/>
      <c r="BE126" s="81" t="s">
        <v>5402</v>
      </c>
      <c r="BF126" s="94" t="s">
        <v>12604</v>
      </c>
      <c r="BG126" s="81" t="s">
        <v>13170</v>
      </c>
      <c r="BH126" s="81"/>
      <c r="BI126" s="81" t="s">
        <v>12606</v>
      </c>
      <c r="BJ126" s="364">
        <v>3.96</v>
      </c>
      <c r="BK126" s="364"/>
      <c r="BQ126" s="9"/>
    </row>
    <row r="127" ht="15.75" customHeight="1">
      <c r="A127" s="1123">
        <v>1.0475875E8</v>
      </c>
      <c r="B127" s="418">
        <f t="shared" si="26"/>
        <v>9</v>
      </c>
      <c r="C127" s="418" t="str">
        <f t="shared" si="28"/>
        <v>0104758750</v>
      </c>
      <c r="D127" s="429" t="s">
        <v>13171</v>
      </c>
      <c r="E127" s="429" t="s">
        <v>1755</v>
      </c>
      <c r="F127" s="429" t="s">
        <v>33</v>
      </c>
      <c r="G127" s="430">
        <v>162.0</v>
      </c>
      <c r="H127" s="1125">
        <v>7.92</v>
      </c>
      <c r="I127" s="1126">
        <v>47615.0</v>
      </c>
      <c r="J127" s="1102"/>
      <c r="K127" s="1203">
        <v>115.0</v>
      </c>
      <c r="L127" s="1204" t="s">
        <v>13172</v>
      </c>
      <c r="M127" s="1158" t="s">
        <v>13173</v>
      </c>
      <c r="N127" s="1158" t="s">
        <v>1755</v>
      </c>
      <c r="O127" s="1158" t="s">
        <v>13174</v>
      </c>
      <c r="P127" s="1159">
        <v>2034.0</v>
      </c>
      <c r="Q127" s="1160"/>
      <c r="R127" s="1161" t="s">
        <v>13175</v>
      </c>
      <c r="S127" s="1162">
        <v>23901.0</v>
      </c>
      <c r="T127" s="1163">
        <v>59.0</v>
      </c>
      <c r="U127" s="1247">
        <v>45942.0</v>
      </c>
      <c r="V127" s="1111"/>
      <c r="W127" s="1112"/>
      <c r="X127" s="1113" t="s">
        <v>13167</v>
      </c>
      <c r="Y127" s="1114">
        <v>31.0</v>
      </c>
      <c r="Z127" s="1115" t="s">
        <v>1755</v>
      </c>
      <c r="AA127" s="1116">
        <v>1.0</v>
      </c>
      <c r="AB127" s="1114">
        <v>114.0</v>
      </c>
      <c r="AC127" s="1114">
        <v>0.0</v>
      </c>
      <c r="AD127" s="1133" t="s">
        <v>12623</v>
      </c>
      <c r="AE127" s="1114" t="s">
        <v>1422</v>
      </c>
      <c r="AF127" s="1118" t="s">
        <v>13168</v>
      </c>
      <c r="AG127" s="1119" t="s">
        <v>5125</v>
      </c>
      <c r="AH127" s="1114" t="s">
        <v>12627</v>
      </c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81">
        <v>1.06108657E8</v>
      </c>
      <c r="AT127" s="81" t="s">
        <v>13176</v>
      </c>
      <c r="AU127" s="1120" t="s">
        <v>1755</v>
      </c>
      <c r="AV127" s="1121"/>
      <c r="AW127" s="1120">
        <v>114.0</v>
      </c>
      <c r="AX127" s="1122"/>
      <c r="AY127" s="81"/>
      <c r="AZ127" s="9" t="s">
        <v>12602</v>
      </c>
      <c r="BA127" s="9"/>
      <c r="BB127" s="9" t="s">
        <v>12603</v>
      </c>
      <c r="BC127" s="9"/>
      <c r="BD127" s="9"/>
      <c r="BE127" s="81"/>
      <c r="BF127" s="94" t="s">
        <v>12604</v>
      </c>
      <c r="BG127" s="81"/>
      <c r="BH127" s="81"/>
      <c r="BI127" s="81" t="s">
        <v>12606</v>
      </c>
      <c r="BJ127" s="364">
        <v>3.96</v>
      </c>
      <c r="BK127" s="364"/>
      <c r="BQ127" s="9"/>
      <c r="BR127" s="1248"/>
      <c r="BS127" s="1248"/>
      <c r="BT127" s="1248"/>
    </row>
    <row r="128" ht="15.75" customHeight="1">
      <c r="A128" s="1099">
        <v>1.01151025E8</v>
      </c>
      <c r="B128" s="418">
        <f t="shared" si="26"/>
        <v>9</v>
      </c>
      <c r="C128" s="418" t="str">
        <f t="shared" si="28"/>
        <v>0101151025</v>
      </c>
      <c r="D128" s="418" t="s">
        <v>13177</v>
      </c>
      <c r="E128" s="418" t="s">
        <v>1755</v>
      </c>
      <c r="F128" s="418" t="s">
        <v>33</v>
      </c>
      <c r="G128" s="419">
        <v>163.0</v>
      </c>
      <c r="H128" s="1100">
        <v>7.92</v>
      </c>
      <c r="I128" s="1150">
        <v>47615.0</v>
      </c>
      <c r="J128" s="1102"/>
      <c r="K128" s="1203">
        <v>116.0</v>
      </c>
      <c r="L128" s="1204" t="s">
        <v>13178</v>
      </c>
      <c r="M128" s="1158" t="s">
        <v>13179</v>
      </c>
      <c r="N128" s="1158" t="s">
        <v>1755</v>
      </c>
      <c r="O128" s="1158" t="s">
        <v>12623</v>
      </c>
      <c r="P128" s="1159">
        <v>2031.0</v>
      </c>
      <c r="Q128" s="1160"/>
      <c r="R128" s="1249" t="s">
        <v>13175</v>
      </c>
      <c r="S128" s="1162">
        <v>32740.0</v>
      </c>
      <c r="T128" s="1250">
        <v>35.0</v>
      </c>
      <c r="U128" s="1251">
        <v>45942.0</v>
      </c>
      <c r="V128" s="1111"/>
      <c r="W128" s="1112"/>
      <c r="X128" s="1113" t="s">
        <v>13173</v>
      </c>
      <c r="Y128" s="1114" t="s">
        <v>13180</v>
      </c>
      <c r="Z128" s="1115" t="s">
        <v>1755</v>
      </c>
      <c r="AA128" s="1116">
        <v>1.0</v>
      </c>
      <c r="AB128" s="1114">
        <v>115.0</v>
      </c>
      <c r="AC128" s="1114">
        <v>8.1</v>
      </c>
      <c r="AD128" s="1133" t="s">
        <v>12663</v>
      </c>
      <c r="AE128" s="1114" t="s">
        <v>1422</v>
      </c>
      <c r="AF128" s="1118" t="s">
        <v>13175</v>
      </c>
      <c r="AG128" s="1119" t="s">
        <v>5125</v>
      </c>
      <c r="AH128" s="1114" t="s">
        <v>12627</v>
      </c>
      <c r="AI128" s="1134"/>
      <c r="AJ128" s="1134"/>
      <c r="AK128" s="1134"/>
      <c r="AL128" s="1134"/>
      <c r="AM128" s="1134"/>
      <c r="AN128" s="1134"/>
      <c r="AO128" s="1134"/>
      <c r="AP128" s="1134"/>
      <c r="AQ128" s="1134"/>
      <c r="AR128" s="1134"/>
      <c r="AS128" s="1135">
        <v>1.05785901E8</v>
      </c>
      <c r="AT128" s="81" t="s">
        <v>9132</v>
      </c>
      <c r="AU128" s="1120" t="s">
        <v>1755</v>
      </c>
      <c r="AV128" s="1121"/>
      <c r="AW128" s="1120">
        <v>115.0</v>
      </c>
      <c r="AX128" s="1122"/>
      <c r="AY128" s="81" t="s">
        <v>9132</v>
      </c>
      <c r="AZ128" s="9" t="s">
        <v>12602</v>
      </c>
      <c r="BA128" s="9"/>
      <c r="BB128" s="9" t="s">
        <v>12603</v>
      </c>
      <c r="BC128" s="9"/>
      <c r="BD128" s="9"/>
      <c r="BE128" s="81" t="s">
        <v>9132</v>
      </c>
      <c r="BF128" s="81" t="s">
        <v>9132</v>
      </c>
      <c r="BG128" s="81" t="s">
        <v>13181</v>
      </c>
      <c r="BH128" s="81"/>
      <c r="BI128" s="81" t="s">
        <v>12606</v>
      </c>
      <c r="BJ128" s="364">
        <v>3.96</v>
      </c>
      <c r="BK128" s="364"/>
      <c r="BQ128" s="9"/>
    </row>
    <row r="129" ht="15.75" customHeight="1">
      <c r="A129" s="1123">
        <v>1.02466711E8</v>
      </c>
      <c r="B129" s="418">
        <f t="shared" si="26"/>
        <v>9</v>
      </c>
      <c r="C129" s="418" t="str">
        <f t="shared" si="28"/>
        <v>0102466711</v>
      </c>
      <c r="D129" s="429" t="s">
        <v>13182</v>
      </c>
      <c r="E129" s="429" t="s">
        <v>1843</v>
      </c>
      <c r="F129" s="429" t="s">
        <v>33</v>
      </c>
      <c r="G129" s="430">
        <v>164.0</v>
      </c>
      <c r="H129" s="1125">
        <v>7.92</v>
      </c>
      <c r="I129" s="1126">
        <v>47615.0</v>
      </c>
      <c r="J129" s="1102"/>
      <c r="K129" s="1203">
        <v>117.0</v>
      </c>
      <c r="L129" s="1204" t="s">
        <v>13183</v>
      </c>
      <c r="M129" s="1158" t="s">
        <v>13184</v>
      </c>
      <c r="N129" s="1158" t="s">
        <v>1755</v>
      </c>
      <c r="O129" s="1158" t="s">
        <v>12663</v>
      </c>
      <c r="P129" s="1159">
        <v>2024.0</v>
      </c>
      <c r="Q129" s="1160"/>
      <c r="R129" s="1252"/>
      <c r="S129" s="1108"/>
      <c r="T129" s="1253"/>
      <c r="U129" s="1254"/>
      <c r="V129" s="1111"/>
      <c r="W129" s="1112"/>
      <c r="X129" s="1113" t="s">
        <v>13179</v>
      </c>
      <c r="Y129" s="1114">
        <v>58.0</v>
      </c>
      <c r="Z129" s="1115" t="s">
        <v>1755</v>
      </c>
      <c r="AA129" s="1116">
        <v>1.0</v>
      </c>
      <c r="AB129" s="1114">
        <v>116.0</v>
      </c>
      <c r="AC129" s="1114">
        <v>7.92</v>
      </c>
      <c r="AD129" s="1133" t="s">
        <v>12623</v>
      </c>
      <c r="AE129" s="1114" t="s">
        <v>1422</v>
      </c>
      <c r="AF129" s="1255" t="s">
        <v>13175</v>
      </c>
      <c r="AG129" s="1119" t="s">
        <v>5125</v>
      </c>
      <c r="AH129" s="1114" t="s">
        <v>12627</v>
      </c>
      <c r="AI129" s="1134"/>
      <c r="AJ129" s="1134"/>
      <c r="AK129" s="1134"/>
      <c r="AL129" s="1134"/>
      <c r="AM129" s="1134"/>
      <c r="AN129" s="1134"/>
      <c r="AO129" s="1134"/>
      <c r="AP129" s="1134"/>
      <c r="AQ129" s="1134"/>
      <c r="AR129" s="1134"/>
      <c r="AS129" s="1135">
        <v>1.05785901E8</v>
      </c>
      <c r="AT129" s="374" t="s">
        <v>13179</v>
      </c>
      <c r="AU129" s="1256" t="s">
        <v>1755</v>
      </c>
      <c r="AV129" s="1121"/>
      <c r="AW129" s="1256">
        <v>116.0</v>
      </c>
      <c r="AX129" s="1257"/>
      <c r="AY129" s="374"/>
      <c r="AZ129" s="9" t="s">
        <v>12602</v>
      </c>
      <c r="BA129" s="9"/>
      <c r="BB129" s="9" t="s">
        <v>12603</v>
      </c>
      <c r="BC129" s="9"/>
      <c r="BD129" s="9"/>
      <c r="BE129" s="374"/>
      <c r="BF129" s="94" t="s">
        <v>12604</v>
      </c>
      <c r="BG129" s="374"/>
      <c r="BH129" s="374"/>
      <c r="BI129" s="81" t="s">
        <v>12606</v>
      </c>
      <c r="BJ129" s="1258">
        <v>3.96</v>
      </c>
      <c r="BK129" s="1258"/>
      <c r="BQ129" s="1248"/>
      <c r="BR129" s="1248"/>
      <c r="BS129" s="1248"/>
      <c r="BT129" s="1248"/>
    </row>
    <row r="130" ht="15.75" customHeight="1">
      <c r="A130" s="1099">
        <v>1.04733175E8</v>
      </c>
      <c r="B130" s="418">
        <f t="shared" si="26"/>
        <v>9</v>
      </c>
      <c r="C130" s="418" t="str">
        <f t="shared" si="28"/>
        <v>0104733175</v>
      </c>
      <c r="D130" s="418" t="s">
        <v>13185</v>
      </c>
      <c r="E130" s="418" t="s">
        <v>1843</v>
      </c>
      <c r="F130" s="418" t="s">
        <v>33</v>
      </c>
      <c r="G130" s="419">
        <v>165.0</v>
      </c>
      <c r="H130" s="1100">
        <v>7.92</v>
      </c>
      <c r="I130" s="1150">
        <v>47857.0</v>
      </c>
      <c r="J130" s="1102"/>
      <c r="K130" s="1203">
        <v>118.0</v>
      </c>
      <c r="L130" s="1204" t="s">
        <v>13186</v>
      </c>
      <c r="M130" s="1158" t="s">
        <v>13187</v>
      </c>
      <c r="N130" s="1158" t="s">
        <v>1755</v>
      </c>
      <c r="O130" s="1158" t="s">
        <v>12851</v>
      </c>
      <c r="P130" s="1159">
        <v>2032.0</v>
      </c>
      <c r="Q130" s="1160"/>
      <c r="R130" s="1161" t="s">
        <v>13188</v>
      </c>
      <c r="S130" s="1162">
        <v>29619.0</v>
      </c>
      <c r="T130" s="1163">
        <v>44.0</v>
      </c>
      <c r="U130" s="1110"/>
      <c r="V130" s="1111"/>
      <c r="W130" s="1112"/>
      <c r="X130" s="1113" t="s">
        <v>13184</v>
      </c>
      <c r="Y130" s="1114"/>
      <c r="Z130" s="1115" t="s">
        <v>1755</v>
      </c>
      <c r="AA130" s="1116">
        <v>1.0</v>
      </c>
      <c r="AB130" s="1114">
        <v>117.0</v>
      </c>
      <c r="AC130" s="1114">
        <v>7.92</v>
      </c>
      <c r="AD130" s="1133" t="s">
        <v>12663</v>
      </c>
      <c r="AE130" s="1114" t="s">
        <v>1422</v>
      </c>
      <c r="AF130" s="1259"/>
      <c r="AG130" s="1119" t="s">
        <v>5125</v>
      </c>
      <c r="AH130" s="1114" t="s">
        <v>12627</v>
      </c>
      <c r="AI130" s="1134"/>
      <c r="AJ130" s="1134"/>
      <c r="AK130" s="1134"/>
      <c r="AL130" s="1134"/>
      <c r="AM130" s="1134"/>
      <c r="AN130" s="1134"/>
      <c r="AO130" s="1134"/>
      <c r="AP130" s="1134"/>
      <c r="AQ130" s="1134"/>
      <c r="AR130" s="1134"/>
      <c r="AS130" s="1135" t="s">
        <v>2271</v>
      </c>
      <c r="AT130" s="81" t="s">
        <v>2271</v>
      </c>
      <c r="AU130" s="1120" t="s">
        <v>1755</v>
      </c>
      <c r="AV130" s="1121"/>
      <c r="AW130" s="1120">
        <v>117.0</v>
      </c>
      <c r="AX130" s="1122"/>
      <c r="AY130" s="81" t="s">
        <v>2271</v>
      </c>
      <c r="AZ130" s="9" t="s">
        <v>12602</v>
      </c>
      <c r="BA130" s="9"/>
      <c r="BB130" s="9" t="s">
        <v>12603</v>
      </c>
      <c r="BC130" s="9"/>
      <c r="BD130" s="9"/>
      <c r="BE130" s="81" t="s">
        <v>2271</v>
      </c>
      <c r="BF130" s="94" t="s">
        <v>2271</v>
      </c>
      <c r="BG130" s="81" t="s">
        <v>13189</v>
      </c>
      <c r="BH130" s="81" t="s">
        <v>2271</v>
      </c>
      <c r="BI130" s="81" t="s">
        <v>12606</v>
      </c>
      <c r="BJ130" s="364">
        <v>3.96</v>
      </c>
      <c r="BK130" s="364"/>
      <c r="BQ130" s="9"/>
    </row>
    <row r="131" ht="15.75" customHeight="1">
      <c r="A131" s="1123"/>
      <c r="B131" s="418"/>
      <c r="C131" s="434">
        <v>1.01631562E8</v>
      </c>
      <c r="D131" s="429" t="s">
        <v>13190</v>
      </c>
      <c r="E131" s="429" t="s">
        <v>8079</v>
      </c>
      <c r="F131" s="429" t="s">
        <v>688</v>
      </c>
      <c r="G131" s="430">
        <v>166.0</v>
      </c>
      <c r="H131" s="1125">
        <v>7.92</v>
      </c>
      <c r="I131" s="1126">
        <v>46024.0</v>
      </c>
      <c r="J131" s="1102"/>
      <c r="K131" s="1156">
        <v>119.0</v>
      </c>
      <c r="L131" s="1157" t="s">
        <v>13191</v>
      </c>
      <c r="M131" s="1158" t="s">
        <v>13192</v>
      </c>
      <c r="N131" s="1158" t="s">
        <v>1755</v>
      </c>
      <c r="O131" s="1205" t="s">
        <v>12623</v>
      </c>
      <c r="P131" s="1159">
        <v>2031.0</v>
      </c>
      <c r="Q131" s="1206"/>
      <c r="R131" s="1161" t="s">
        <v>13193</v>
      </c>
      <c r="S131" s="1162">
        <v>24749.0</v>
      </c>
      <c r="T131" s="1163">
        <v>57.0</v>
      </c>
      <c r="U131" s="1164" t="s">
        <v>13194</v>
      </c>
      <c r="V131" s="1111"/>
      <c r="W131" s="1112"/>
      <c r="X131" s="1113"/>
      <c r="Y131" s="1114"/>
      <c r="Z131" s="1115"/>
      <c r="AA131" s="1116"/>
      <c r="AB131" s="1114"/>
      <c r="AC131" s="1114"/>
      <c r="AD131" s="1133"/>
      <c r="AE131" s="1114"/>
      <c r="AF131" s="1118"/>
      <c r="AG131" s="1119"/>
      <c r="AH131" s="1114"/>
      <c r="AI131" s="1134"/>
      <c r="AJ131" s="1134"/>
      <c r="AK131" s="1134"/>
      <c r="AL131" s="1134"/>
      <c r="AM131" s="1134"/>
      <c r="AN131" s="1134"/>
      <c r="AO131" s="1134"/>
      <c r="AP131" s="1134"/>
      <c r="AQ131" s="1134"/>
      <c r="AR131" s="1134"/>
      <c r="AS131" s="1135"/>
      <c r="AT131" s="374"/>
      <c r="AU131" s="1256"/>
      <c r="AV131" s="1121"/>
      <c r="AW131" s="1256"/>
      <c r="AX131" s="1260"/>
      <c r="AY131" s="374"/>
      <c r="AZ131" s="9"/>
      <c r="BA131" s="9"/>
      <c r="BB131" s="9"/>
      <c r="BC131" s="9"/>
      <c r="BD131" s="9"/>
      <c r="BE131" s="374"/>
      <c r="BF131" s="94"/>
      <c r="BG131" s="374"/>
      <c r="BH131" s="374"/>
      <c r="BI131" s="81"/>
      <c r="BJ131" s="1258"/>
      <c r="BK131" s="1258"/>
      <c r="BQ131" s="1261"/>
    </row>
    <row r="132" ht="15.75" customHeight="1">
      <c r="A132" s="1123">
        <v>3.01014445E8</v>
      </c>
      <c r="B132" s="418">
        <f t="shared" ref="B132:B134" si="29">LEN(A132)</f>
        <v>9</v>
      </c>
      <c r="C132" s="418" t="str">
        <f t="shared" ref="C132:C134" si="30">CONCATENATE(0,A132)</f>
        <v>0301014445</v>
      </c>
      <c r="D132" s="429" t="s">
        <v>13195</v>
      </c>
      <c r="E132" s="429" t="s">
        <v>1843</v>
      </c>
      <c r="F132" s="429" t="s">
        <v>33</v>
      </c>
      <c r="G132" s="430">
        <v>167.0</v>
      </c>
      <c r="H132" s="1125">
        <v>7.92</v>
      </c>
      <c r="I132" s="1126">
        <v>47615.0</v>
      </c>
      <c r="J132" s="1102"/>
      <c r="K132" s="1141">
        <v>120.0</v>
      </c>
      <c r="L132" s="1142" t="s">
        <v>2271</v>
      </c>
      <c r="M132" s="1130" t="s">
        <v>2271</v>
      </c>
      <c r="N132" s="1130" t="s">
        <v>1755</v>
      </c>
      <c r="O132" s="1130" t="s">
        <v>2271</v>
      </c>
      <c r="P132" s="1131"/>
      <c r="Q132" s="1173" t="s">
        <v>2271</v>
      </c>
      <c r="R132" s="1107"/>
      <c r="S132" s="1108"/>
      <c r="T132" s="1109"/>
      <c r="U132" s="1110"/>
      <c r="V132" s="1111"/>
      <c r="W132" s="1112"/>
      <c r="X132" s="1113" t="s">
        <v>13187</v>
      </c>
      <c r="Y132" s="1114">
        <v>42.0</v>
      </c>
      <c r="Z132" s="1115" t="s">
        <v>1755</v>
      </c>
      <c r="AA132" s="1116">
        <v>1.0</v>
      </c>
      <c r="AB132" s="1114">
        <v>118.0</v>
      </c>
      <c r="AC132" s="1114">
        <v>7.92</v>
      </c>
      <c r="AD132" s="1133" t="s">
        <v>12851</v>
      </c>
      <c r="AE132" s="1114" t="s">
        <v>1422</v>
      </c>
      <c r="AF132" s="1118" t="s">
        <v>13188</v>
      </c>
      <c r="AG132" s="1119" t="s">
        <v>5125</v>
      </c>
      <c r="AH132" s="1114" t="s">
        <v>12627</v>
      </c>
      <c r="AI132" s="1134"/>
      <c r="AJ132" s="1134"/>
      <c r="AK132" s="1134"/>
      <c r="AL132" s="1134"/>
      <c r="AM132" s="1134"/>
      <c r="AN132" s="1134"/>
      <c r="AO132" s="1134"/>
      <c r="AP132" s="1134"/>
      <c r="AQ132" s="1134"/>
      <c r="AR132" s="1134"/>
      <c r="AS132" s="1135">
        <v>1.05482772E8</v>
      </c>
      <c r="AT132" s="374" t="s">
        <v>13187</v>
      </c>
      <c r="AU132" s="1256" t="s">
        <v>1755</v>
      </c>
      <c r="AV132" s="1121"/>
      <c r="AW132" s="1256">
        <v>118.0</v>
      </c>
      <c r="AX132" s="1257"/>
      <c r="AY132" s="374"/>
      <c r="AZ132" s="9" t="s">
        <v>12602</v>
      </c>
      <c r="BA132" s="9"/>
      <c r="BB132" s="9" t="s">
        <v>12603</v>
      </c>
      <c r="BC132" s="9"/>
      <c r="BD132" s="9"/>
      <c r="BE132" s="374"/>
      <c r="BF132" s="94" t="s">
        <v>12604</v>
      </c>
      <c r="BG132" s="374" t="s">
        <v>99</v>
      </c>
      <c r="BH132" s="374"/>
      <c r="BI132" s="81" t="s">
        <v>12606</v>
      </c>
      <c r="BJ132" s="1258">
        <v>3.96</v>
      </c>
      <c r="BK132" s="1258"/>
      <c r="BQ132" s="1248"/>
    </row>
    <row r="133" ht="15.75" customHeight="1">
      <c r="A133" s="1099">
        <v>1.05385389E8</v>
      </c>
      <c r="B133" s="418">
        <f t="shared" si="29"/>
        <v>9</v>
      </c>
      <c r="C133" s="418" t="str">
        <f t="shared" si="30"/>
        <v>0105385389</v>
      </c>
      <c r="D133" s="418" t="s">
        <v>13196</v>
      </c>
      <c r="E133" s="418" t="s">
        <v>1843</v>
      </c>
      <c r="F133" s="418" t="s">
        <v>33</v>
      </c>
      <c r="G133" s="419">
        <v>168.0</v>
      </c>
      <c r="H133" s="1100">
        <v>7.92</v>
      </c>
      <c r="I133" s="1150">
        <v>47615.0</v>
      </c>
      <c r="J133" s="1102"/>
      <c r="K133" s="1141">
        <v>121.0</v>
      </c>
      <c r="L133" s="1142" t="s">
        <v>2271</v>
      </c>
      <c r="M133" s="1130" t="s">
        <v>2271</v>
      </c>
      <c r="N133" s="1130" t="s">
        <v>1755</v>
      </c>
      <c r="O133" s="1130" t="s">
        <v>2271</v>
      </c>
      <c r="P133" s="1131"/>
      <c r="Q133" s="1173" t="s">
        <v>2271</v>
      </c>
      <c r="R133" s="1107"/>
      <c r="S133" s="1108"/>
      <c r="T133" s="1109"/>
      <c r="U133" s="1110"/>
      <c r="V133" s="1111"/>
      <c r="W133" s="1112"/>
      <c r="X133" s="1113" t="s">
        <v>13192</v>
      </c>
      <c r="Y133" s="1114">
        <v>55.0</v>
      </c>
      <c r="Z133" s="1115" t="s">
        <v>1755</v>
      </c>
      <c r="AA133" s="1116">
        <v>1.0</v>
      </c>
      <c r="AB133" s="1114">
        <v>119.0</v>
      </c>
      <c r="AC133" s="1114">
        <v>7.92</v>
      </c>
      <c r="AD133" s="1133" t="s">
        <v>12623</v>
      </c>
      <c r="AE133" s="1114" t="s">
        <v>1422</v>
      </c>
      <c r="AF133" s="1118" t="s">
        <v>13193</v>
      </c>
      <c r="AG133" s="1119" t="s">
        <v>5125</v>
      </c>
      <c r="AH133" s="1114" t="s">
        <v>12627</v>
      </c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81">
        <v>1.02650991E8</v>
      </c>
      <c r="AT133" s="81" t="s">
        <v>13192</v>
      </c>
      <c r="AU133" s="1120" t="s">
        <v>1755</v>
      </c>
      <c r="AV133" s="1121"/>
      <c r="AW133" s="1120">
        <v>119.0</v>
      </c>
      <c r="AX133" s="1122"/>
      <c r="AY133" s="1166">
        <v>47823.0</v>
      </c>
      <c r="AZ133" s="9" t="s">
        <v>12602</v>
      </c>
      <c r="BA133" s="9"/>
      <c r="BB133" s="9" t="s">
        <v>12603</v>
      </c>
      <c r="BC133" s="9"/>
      <c r="BD133" s="9"/>
      <c r="BE133" s="81"/>
      <c r="BF133" s="94" t="s">
        <v>12604</v>
      </c>
      <c r="BG133" s="81"/>
      <c r="BH133" s="81"/>
      <c r="BI133" s="81" t="s">
        <v>12606</v>
      </c>
      <c r="BJ133" s="364">
        <v>3.96</v>
      </c>
      <c r="BK133" s="364"/>
      <c r="BQ133" s="9"/>
    </row>
    <row r="134" ht="15.75" customHeight="1">
      <c r="A134" s="1123">
        <v>1.02697893E8</v>
      </c>
      <c r="B134" s="418">
        <f t="shared" si="29"/>
        <v>9</v>
      </c>
      <c r="C134" s="418" t="str">
        <f t="shared" si="30"/>
        <v>0102697893</v>
      </c>
      <c r="D134" s="429" t="s">
        <v>13197</v>
      </c>
      <c r="E134" s="429" t="s">
        <v>1843</v>
      </c>
      <c r="F134" s="429" t="s">
        <v>33</v>
      </c>
      <c r="G134" s="430">
        <v>169.0</v>
      </c>
      <c r="H134" s="1125">
        <v>7.92</v>
      </c>
      <c r="I134" s="1126">
        <v>47615.0</v>
      </c>
      <c r="J134" s="1102"/>
      <c r="K134" s="1141">
        <v>122.0</v>
      </c>
      <c r="L134" s="1142" t="s">
        <v>2271</v>
      </c>
      <c r="M134" s="1130" t="s">
        <v>2271</v>
      </c>
      <c r="N134" s="1130" t="s">
        <v>1755</v>
      </c>
      <c r="O134" s="1130" t="s">
        <v>2271</v>
      </c>
      <c r="P134" s="1131"/>
      <c r="Q134" s="1173" t="s">
        <v>2271</v>
      </c>
      <c r="R134" s="1107"/>
      <c r="S134" s="1108"/>
      <c r="T134" s="1109"/>
      <c r="U134" s="1110"/>
      <c r="V134" s="1111"/>
      <c r="W134" s="1112"/>
      <c r="X134" s="1113" t="s">
        <v>13198</v>
      </c>
      <c r="Y134" s="1114">
        <v>60.0</v>
      </c>
      <c r="Z134" s="1115" t="s">
        <v>1755</v>
      </c>
      <c r="AA134" s="1116">
        <v>1.0</v>
      </c>
      <c r="AB134" s="1114">
        <v>120.0</v>
      </c>
      <c r="AC134" s="1114">
        <v>0.0</v>
      </c>
      <c r="AD134" s="1133" t="s">
        <v>653</v>
      </c>
      <c r="AE134" s="1114" t="s">
        <v>1422</v>
      </c>
      <c r="AF134" s="1118"/>
      <c r="AG134" s="1119" t="s">
        <v>5125</v>
      </c>
      <c r="AH134" s="1114" t="s">
        <v>2271</v>
      </c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81">
        <v>1.0171119E8</v>
      </c>
      <c r="AT134" s="81" t="s">
        <v>13198</v>
      </c>
      <c r="AU134" s="1120" t="s">
        <v>1755</v>
      </c>
      <c r="AV134" s="1121"/>
      <c r="AW134" s="1120">
        <v>120.0</v>
      </c>
      <c r="AX134" s="1122"/>
      <c r="AY134" s="81"/>
      <c r="AZ134" s="9" t="s">
        <v>12602</v>
      </c>
      <c r="BA134" s="9"/>
      <c r="BB134" s="9" t="s">
        <v>12603</v>
      </c>
      <c r="BC134" s="9"/>
      <c r="BD134" s="9"/>
      <c r="BE134" s="81"/>
      <c r="BF134" s="94" t="s">
        <v>12604</v>
      </c>
      <c r="BG134" s="374" t="s">
        <v>13199</v>
      </c>
      <c r="BH134" s="81"/>
      <c r="BI134" s="81" t="s">
        <v>12606</v>
      </c>
      <c r="BJ134" s="364">
        <v>3.96</v>
      </c>
      <c r="BK134" s="364"/>
      <c r="BQ134" s="9"/>
    </row>
    <row r="135" ht="15.75" customHeight="1">
      <c r="A135" s="1099"/>
      <c r="B135" s="418"/>
      <c r="C135" s="434">
        <v>1.0214675E8</v>
      </c>
      <c r="D135" s="418" t="s">
        <v>13200</v>
      </c>
      <c r="E135" s="418" t="s">
        <v>13201</v>
      </c>
      <c r="F135" s="418" t="s">
        <v>688</v>
      </c>
      <c r="G135" s="419">
        <v>170.0</v>
      </c>
      <c r="H135" s="1100">
        <v>7.92</v>
      </c>
      <c r="I135" s="1150">
        <v>46024.0</v>
      </c>
      <c r="J135" s="1102"/>
      <c r="K135" s="1141">
        <v>123.0</v>
      </c>
      <c r="L135" s="1142" t="s">
        <v>2271</v>
      </c>
      <c r="M135" s="1130" t="s">
        <v>2271</v>
      </c>
      <c r="N135" s="1130" t="s">
        <v>1755</v>
      </c>
      <c r="O135" s="1130" t="s">
        <v>2271</v>
      </c>
      <c r="P135" s="1131"/>
      <c r="Q135" s="1173" t="s">
        <v>2271</v>
      </c>
      <c r="R135" s="1107"/>
      <c r="S135" s="1108"/>
      <c r="T135" s="1109"/>
      <c r="U135" s="1110"/>
      <c r="V135" s="1111"/>
      <c r="W135" s="1112"/>
      <c r="X135" s="1113"/>
      <c r="Y135" s="1114"/>
      <c r="Z135" s="1115"/>
      <c r="AA135" s="1116"/>
      <c r="AB135" s="1114"/>
      <c r="AC135" s="1114"/>
      <c r="AD135" s="1133"/>
      <c r="AE135" s="1114"/>
      <c r="AF135" s="1118"/>
      <c r="AG135" s="1119"/>
      <c r="AH135" s="1114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81"/>
      <c r="AT135" s="81"/>
      <c r="AU135" s="1120"/>
      <c r="AV135" s="1121"/>
      <c r="AW135" s="1120"/>
      <c r="AX135" s="1122"/>
      <c r="AY135" s="81"/>
      <c r="AZ135" s="9"/>
      <c r="BA135" s="9"/>
      <c r="BB135" s="9"/>
      <c r="BC135" s="9"/>
      <c r="BD135" s="9"/>
      <c r="BE135" s="81"/>
      <c r="BF135" s="94"/>
      <c r="BG135" s="81"/>
      <c r="BH135" s="81"/>
      <c r="BI135" s="81"/>
      <c r="BJ135" s="364"/>
      <c r="BK135" s="364"/>
      <c r="BQ135" s="9"/>
    </row>
    <row r="136" ht="15.75" customHeight="1">
      <c r="A136" s="1099">
        <v>1.0263864E8</v>
      </c>
      <c r="B136" s="418">
        <f t="shared" ref="B136:B145" si="31">LEN(A136)</f>
        <v>9</v>
      </c>
      <c r="C136" s="418" t="str">
        <f t="shared" ref="C136:C137" si="32">CONCATENATE(0,A136)</f>
        <v>0102638640</v>
      </c>
      <c r="D136" s="418" t="s">
        <v>13202</v>
      </c>
      <c r="E136" s="418" t="s">
        <v>1843</v>
      </c>
      <c r="F136" s="418" t="s">
        <v>33</v>
      </c>
      <c r="G136" s="419">
        <v>171.0</v>
      </c>
      <c r="H136" s="1100">
        <v>7.92</v>
      </c>
      <c r="I136" s="1150">
        <v>47615.0</v>
      </c>
      <c r="J136" s="1102"/>
      <c r="K136" s="1141">
        <v>124.0</v>
      </c>
      <c r="L136" s="1142" t="s">
        <v>2271</v>
      </c>
      <c r="M136" s="1130" t="s">
        <v>2271</v>
      </c>
      <c r="N136" s="1130" t="s">
        <v>1755</v>
      </c>
      <c r="O136" s="1130" t="s">
        <v>2271</v>
      </c>
      <c r="P136" s="1131"/>
      <c r="Q136" s="1173" t="s">
        <v>2271</v>
      </c>
      <c r="R136" s="1107"/>
      <c r="S136" s="1108"/>
      <c r="T136" s="1109"/>
      <c r="U136" s="1110"/>
      <c r="V136" s="1111"/>
      <c r="W136" s="1112"/>
      <c r="X136" s="1113" t="s">
        <v>13203</v>
      </c>
      <c r="Y136" s="1114">
        <v>64.0</v>
      </c>
      <c r="Z136" s="1115" t="s">
        <v>1755</v>
      </c>
      <c r="AA136" s="1116">
        <v>1.0</v>
      </c>
      <c r="AB136" s="1114">
        <v>121.0</v>
      </c>
      <c r="AC136" s="1114">
        <v>0.0</v>
      </c>
      <c r="AD136" s="1133" t="s">
        <v>13204</v>
      </c>
      <c r="AE136" s="1114" t="s">
        <v>1422</v>
      </c>
      <c r="AF136" s="1118"/>
      <c r="AG136" s="1119" t="s">
        <v>5125</v>
      </c>
      <c r="AH136" s="1114" t="s">
        <v>2271</v>
      </c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81">
        <v>1.02379872E8</v>
      </c>
      <c r="AT136" s="81" t="s">
        <v>13203</v>
      </c>
      <c r="AU136" s="1120" t="s">
        <v>1755</v>
      </c>
      <c r="AV136" s="1121"/>
      <c r="AW136" s="1120">
        <v>121.0</v>
      </c>
      <c r="AX136" s="1122"/>
      <c r="AY136" s="81"/>
      <c r="AZ136" s="9" t="s">
        <v>12602</v>
      </c>
      <c r="BA136" s="9"/>
      <c r="BB136" s="9" t="s">
        <v>12603</v>
      </c>
      <c r="BC136" s="9"/>
      <c r="BD136" s="9"/>
      <c r="BE136" s="81" t="s">
        <v>13205</v>
      </c>
      <c r="BF136" s="94" t="s">
        <v>12604</v>
      </c>
      <c r="BG136" s="81"/>
      <c r="BH136" s="81"/>
      <c r="BI136" s="81" t="s">
        <v>12606</v>
      </c>
      <c r="BJ136" s="364">
        <v>3.96</v>
      </c>
      <c r="BK136" s="364"/>
      <c r="BQ136" s="9"/>
    </row>
    <row r="137" ht="15.75" customHeight="1">
      <c r="A137" s="1123">
        <v>1.04407259E8</v>
      </c>
      <c r="B137" s="418">
        <f t="shared" si="31"/>
        <v>9</v>
      </c>
      <c r="C137" s="418" t="str">
        <f t="shared" si="32"/>
        <v>0104407259</v>
      </c>
      <c r="D137" s="429" t="s">
        <v>13206</v>
      </c>
      <c r="E137" s="429" t="s">
        <v>1843</v>
      </c>
      <c r="F137" s="429" t="s">
        <v>33</v>
      </c>
      <c r="G137" s="430">
        <v>172.0</v>
      </c>
      <c r="H137" s="1125">
        <v>7.92</v>
      </c>
      <c r="I137" s="1126">
        <v>47615.0</v>
      </c>
      <c r="J137" s="1102"/>
      <c r="K137" s="1141">
        <v>125.0</v>
      </c>
      <c r="L137" s="1142" t="s">
        <v>2271</v>
      </c>
      <c r="M137" s="1130" t="s">
        <v>2271</v>
      </c>
      <c r="N137" s="1130" t="s">
        <v>1755</v>
      </c>
      <c r="O137" s="1130" t="s">
        <v>2271</v>
      </c>
      <c r="P137" s="1131"/>
      <c r="Q137" s="1173" t="s">
        <v>2271</v>
      </c>
      <c r="R137" s="1107"/>
      <c r="S137" s="1108"/>
      <c r="T137" s="1109"/>
      <c r="U137" s="1110"/>
      <c r="V137" s="1111"/>
      <c r="W137" s="1112"/>
      <c r="X137" s="1113" t="s">
        <v>2271</v>
      </c>
      <c r="Y137" s="1114"/>
      <c r="Z137" s="1115" t="s">
        <v>1755</v>
      </c>
      <c r="AA137" s="1116">
        <v>1.0</v>
      </c>
      <c r="AB137" s="1114">
        <v>122.0</v>
      </c>
      <c r="AC137" s="1114">
        <v>7.92</v>
      </c>
      <c r="AD137" s="1133" t="s">
        <v>2271</v>
      </c>
      <c r="AE137" s="1114" t="s">
        <v>2271</v>
      </c>
      <c r="AF137" s="1118"/>
      <c r="AG137" s="1119" t="s">
        <v>5125</v>
      </c>
      <c r="AH137" s="1114" t="s">
        <v>2271</v>
      </c>
      <c r="AI137" s="1261"/>
      <c r="AJ137" s="1261"/>
      <c r="AK137" s="1261"/>
      <c r="AL137" s="1261"/>
      <c r="AM137" s="1261"/>
      <c r="AN137" s="1261"/>
      <c r="AO137" s="1261"/>
      <c r="AP137" s="1261"/>
      <c r="AQ137" s="1261"/>
      <c r="AR137" s="1261"/>
      <c r="AS137" s="374" t="s">
        <v>13207</v>
      </c>
      <c r="AT137" s="81" t="s">
        <v>13208</v>
      </c>
      <c r="AU137" s="1120" t="s">
        <v>13209</v>
      </c>
      <c r="AV137" s="1121"/>
      <c r="AW137" s="1120">
        <v>122.0</v>
      </c>
      <c r="AX137" s="1122"/>
      <c r="AY137" s="81" t="s">
        <v>13210</v>
      </c>
      <c r="AZ137" s="9" t="s">
        <v>12602</v>
      </c>
      <c r="BA137" s="9"/>
      <c r="BB137" s="9" t="s">
        <v>12603</v>
      </c>
      <c r="BC137" s="9"/>
      <c r="BD137" s="9"/>
      <c r="BE137" s="81" t="s">
        <v>13210</v>
      </c>
      <c r="BF137" s="94" t="s">
        <v>13211</v>
      </c>
      <c r="BG137" s="81" t="s">
        <v>13210</v>
      </c>
      <c r="BH137" s="81" t="s">
        <v>13210</v>
      </c>
      <c r="BI137" s="81" t="s">
        <v>12606</v>
      </c>
      <c r="BJ137" s="364">
        <v>3.96</v>
      </c>
      <c r="BK137" s="364"/>
      <c r="BQ137" s="9"/>
    </row>
    <row r="138" ht="15.75" customHeight="1">
      <c r="A138" s="1099">
        <v>1.07331886E8</v>
      </c>
      <c r="B138" s="418">
        <f t="shared" si="31"/>
        <v>9</v>
      </c>
      <c r="C138" s="1137">
        <v>1.07331886E8</v>
      </c>
      <c r="D138" s="1137" t="s">
        <v>13212</v>
      </c>
      <c r="E138" s="1137" t="s">
        <v>11055</v>
      </c>
      <c r="F138" s="1137" t="s">
        <v>9</v>
      </c>
      <c r="G138" s="1138">
        <v>173.0</v>
      </c>
      <c r="H138" s="1139" t="s">
        <v>5531</v>
      </c>
      <c r="I138" s="1140">
        <v>49316.0</v>
      </c>
      <c r="J138" s="1102"/>
      <c r="K138" s="1156">
        <v>126.0</v>
      </c>
      <c r="L138" s="1157" t="s">
        <v>13213</v>
      </c>
      <c r="M138" s="1158" t="s">
        <v>13214</v>
      </c>
      <c r="N138" s="1158" t="s">
        <v>1755</v>
      </c>
      <c r="O138" s="1158" t="s">
        <v>12635</v>
      </c>
      <c r="P138" s="1159">
        <v>2031.0</v>
      </c>
      <c r="Q138" s="1160"/>
      <c r="R138" s="1161" t="s">
        <v>13215</v>
      </c>
      <c r="S138" s="1174">
        <v>29189.0</v>
      </c>
      <c r="T138" s="1163">
        <v>45.0</v>
      </c>
      <c r="U138" s="1164" t="s">
        <v>3042</v>
      </c>
      <c r="V138" s="1111"/>
      <c r="W138" s="1112"/>
      <c r="X138" s="1113" t="s">
        <v>2271</v>
      </c>
      <c r="Y138" s="1114"/>
      <c r="Z138" s="1115" t="s">
        <v>1755</v>
      </c>
      <c r="AA138" s="1116">
        <v>1.0</v>
      </c>
      <c r="AB138" s="1114">
        <v>123.0</v>
      </c>
      <c r="AC138" s="1114">
        <v>7.92</v>
      </c>
      <c r="AD138" s="1133" t="s">
        <v>2271</v>
      </c>
      <c r="AE138" s="1114" t="s">
        <v>2271</v>
      </c>
      <c r="AF138" s="1118"/>
      <c r="AG138" s="1119" t="s">
        <v>5125</v>
      </c>
      <c r="AH138" s="1114" t="s">
        <v>2271</v>
      </c>
      <c r="AI138" s="1261"/>
      <c r="AJ138" s="1261"/>
      <c r="AK138" s="1261"/>
      <c r="AL138" s="1261"/>
      <c r="AM138" s="1261"/>
      <c r="AN138" s="1261"/>
      <c r="AO138" s="1261"/>
      <c r="AP138" s="1261"/>
      <c r="AQ138" s="1261"/>
      <c r="AR138" s="1261"/>
      <c r="AS138" s="374">
        <v>1.01160802E8</v>
      </c>
      <c r="AT138" s="81" t="s">
        <v>13208</v>
      </c>
      <c r="AU138" s="1120" t="s">
        <v>13209</v>
      </c>
      <c r="AV138" s="1121"/>
      <c r="AW138" s="1120">
        <v>123.0</v>
      </c>
      <c r="AX138" s="1122"/>
      <c r="AY138" s="81" t="s">
        <v>13210</v>
      </c>
      <c r="AZ138" s="9" t="s">
        <v>12602</v>
      </c>
      <c r="BA138" s="9"/>
      <c r="BB138" s="9" t="s">
        <v>12603</v>
      </c>
      <c r="BC138" s="9"/>
      <c r="BD138" s="9"/>
      <c r="BE138" s="81" t="s">
        <v>13210</v>
      </c>
      <c r="BF138" s="94" t="s">
        <v>12604</v>
      </c>
      <c r="BG138" s="81"/>
      <c r="BH138" s="81" t="s">
        <v>13210</v>
      </c>
      <c r="BI138" s="81" t="s">
        <v>12606</v>
      </c>
      <c r="BJ138" s="364">
        <v>3.96</v>
      </c>
      <c r="BK138" s="364"/>
      <c r="BQ138" s="9"/>
    </row>
    <row r="139" ht="15.75" customHeight="1">
      <c r="A139" s="1123">
        <v>1.50585826E8</v>
      </c>
      <c r="B139" s="418">
        <f t="shared" si="31"/>
        <v>9</v>
      </c>
      <c r="C139" s="1137">
        <v>1.50585826E8</v>
      </c>
      <c r="D139" s="91" t="s">
        <v>13216</v>
      </c>
      <c r="E139" s="91" t="s">
        <v>11055</v>
      </c>
      <c r="F139" s="91" t="s">
        <v>9</v>
      </c>
      <c r="G139" s="452">
        <v>174.0</v>
      </c>
      <c r="H139" s="92" t="s">
        <v>5531</v>
      </c>
      <c r="I139" s="1175">
        <v>49316.0</v>
      </c>
      <c r="J139" s="1102"/>
      <c r="K139" s="1156">
        <v>127.0</v>
      </c>
      <c r="L139" s="1157" t="s">
        <v>13217</v>
      </c>
      <c r="M139" s="1158" t="s">
        <v>13218</v>
      </c>
      <c r="N139" s="1158" t="s">
        <v>1755</v>
      </c>
      <c r="O139" s="1158" t="s">
        <v>12761</v>
      </c>
      <c r="P139" s="1131"/>
      <c r="Q139" s="1173" t="s">
        <v>2600</v>
      </c>
      <c r="R139" s="1107"/>
      <c r="S139" s="1108"/>
      <c r="T139" s="1109"/>
      <c r="U139" s="1110"/>
      <c r="V139" s="1111"/>
      <c r="W139" s="1112"/>
      <c r="X139" s="1113" t="s">
        <v>2271</v>
      </c>
      <c r="Y139" s="1114"/>
      <c r="Z139" s="1115" t="s">
        <v>1755</v>
      </c>
      <c r="AA139" s="1116">
        <v>1.0</v>
      </c>
      <c r="AB139" s="1114">
        <v>124.0</v>
      </c>
      <c r="AC139" s="1114">
        <v>7.92</v>
      </c>
      <c r="AD139" s="1133" t="s">
        <v>2271</v>
      </c>
      <c r="AE139" s="1114" t="s">
        <v>2271</v>
      </c>
      <c r="AF139" s="1118"/>
      <c r="AG139" s="1119" t="s">
        <v>5125</v>
      </c>
      <c r="AH139" s="1114" t="s">
        <v>2271</v>
      </c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81" t="s">
        <v>13219</v>
      </c>
      <c r="AT139" s="81" t="s">
        <v>13219</v>
      </c>
      <c r="AU139" s="1120" t="s">
        <v>1755</v>
      </c>
      <c r="AV139" s="1121"/>
      <c r="AW139" s="1120">
        <v>124.0</v>
      </c>
      <c r="AX139" s="1122"/>
      <c r="AY139" s="81" t="s">
        <v>13219</v>
      </c>
      <c r="AZ139" s="9" t="s">
        <v>12602</v>
      </c>
      <c r="BA139" s="9"/>
      <c r="BB139" s="9" t="s">
        <v>12603</v>
      </c>
      <c r="BC139" s="9"/>
      <c r="BD139" s="9"/>
      <c r="BE139" s="81" t="s">
        <v>13219</v>
      </c>
      <c r="BF139" s="81" t="s">
        <v>13219</v>
      </c>
      <c r="BG139" s="81"/>
      <c r="BH139" s="81"/>
      <c r="BI139" s="81" t="s">
        <v>12606</v>
      </c>
      <c r="BJ139" s="364">
        <v>3.96</v>
      </c>
      <c r="BK139" s="364"/>
      <c r="BQ139" s="9"/>
    </row>
    <row r="140" ht="15.75" customHeight="1">
      <c r="A140" s="1099">
        <v>1.02849528E8</v>
      </c>
      <c r="B140" s="418">
        <f t="shared" si="31"/>
        <v>9</v>
      </c>
      <c r="C140" s="1137">
        <v>1.02849528E8</v>
      </c>
      <c r="D140" s="1137" t="s">
        <v>13220</v>
      </c>
      <c r="E140" s="1137" t="s">
        <v>13221</v>
      </c>
      <c r="F140" s="1137" t="s">
        <v>9</v>
      </c>
      <c r="G140" s="1138">
        <v>175.0</v>
      </c>
      <c r="H140" s="1139" t="s">
        <v>13222</v>
      </c>
      <c r="I140" s="1262" t="s">
        <v>11672</v>
      </c>
      <c r="J140" s="1102"/>
      <c r="K140" s="1203">
        <v>128.0</v>
      </c>
      <c r="L140" s="1204" t="s">
        <v>13223</v>
      </c>
      <c r="M140" s="1205" t="s">
        <v>13224</v>
      </c>
      <c r="N140" s="1205" t="s">
        <v>1920</v>
      </c>
      <c r="O140" s="1205" t="s">
        <v>13118</v>
      </c>
      <c r="P140" s="1159">
        <v>2031.0</v>
      </c>
      <c r="Q140" s="1215" t="s">
        <v>8864</v>
      </c>
      <c r="R140" s="1107"/>
      <c r="S140" s="1162">
        <v>24248.0</v>
      </c>
      <c r="T140" s="1163">
        <v>58.0</v>
      </c>
      <c r="U140" s="1110"/>
      <c r="V140" s="1111"/>
      <c r="W140" s="1112"/>
      <c r="X140" s="1113" t="s">
        <v>2271</v>
      </c>
      <c r="Y140" s="1114"/>
      <c r="Z140" s="1115" t="s">
        <v>1755</v>
      </c>
      <c r="AA140" s="1116">
        <v>1.0</v>
      </c>
      <c r="AB140" s="1114">
        <v>125.0</v>
      </c>
      <c r="AC140" s="1114">
        <v>7.92</v>
      </c>
      <c r="AD140" s="1133" t="s">
        <v>2271</v>
      </c>
      <c r="AE140" s="1114" t="s">
        <v>2271</v>
      </c>
      <c r="AF140" s="1118"/>
      <c r="AG140" s="1119" t="s">
        <v>5125</v>
      </c>
      <c r="AH140" s="1114" t="s">
        <v>2271</v>
      </c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81" t="s">
        <v>13225</v>
      </c>
      <c r="AT140" s="81" t="s">
        <v>13225</v>
      </c>
      <c r="AU140" s="1120" t="s">
        <v>1755</v>
      </c>
      <c r="AV140" s="1121"/>
      <c r="AW140" s="1120">
        <v>125.0</v>
      </c>
      <c r="AX140" s="1122"/>
      <c r="AY140" s="81" t="s">
        <v>13225</v>
      </c>
      <c r="AZ140" s="9" t="s">
        <v>12602</v>
      </c>
      <c r="BA140" s="9"/>
      <c r="BB140" s="9" t="s">
        <v>12603</v>
      </c>
      <c r="BC140" s="9"/>
      <c r="BD140" s="9"/>
      <c r="BE140" s="81" t="s">
        <v>13225</v>
      </c>
      <c r="BF140" s="81" t="s">
        <v>13225</v>
      </c>
      <c r="BG140" s="81"/>
      <c r="BH140" s="81" t="s">
        <v>13225</v>
      </c>
      <c r="BI140" s="81" t="s">
        <v>12606</v>
      </c>
      <c r="BJ140" s="364">
        <v>3.96</v>
      </c>
      <c r="BK140" s="364"/>
      <c r="BQ140" s="9"/>
    </row>
    <row r="141" ht="15.75" customHeight="1">
      <c r="A141" s="1123">
        <v>1.0582012E8</v>
      </c>
      <c r="B141" s="418">
        <f t="shared" si="31"/>
        <v>9</v>
      </c>
      <c r="C141" s="418" t="str">
        <f t="shared" ref="C141:C142" si="33">CONCATENATE(0,A141)</f>
        <v>0105820120</v>
      </c>
      <c r="D141" s="429" t="s">
        <v>13226</v>
      </c>
      <c r="E141" s="429" t="s">
        <v>1843</v>
      </c>
      <c r="F141" s="429" t="s">
        <v>33</v>
      </c>
      <c r="G141" s="430">
        <v>176.0</v>
      </c>
      <c r="H141" s="1125">
        <v>8.0</v>
      </c>
      <c r="I141" s="1153" t="s">
        <v>1462</v>
      </c>
      <c r="J141" s="1102"/>
      <c r="K141" s="1203">
        <v>129.0</v>
      </c>
      <c r="L141" s="1204" t="s">
        <v>13223</v>
      </c>
      <c r="M141" s="1205" t="s">
        <v>13224</v>
      </c>
      <c r="N141" s="1158" t="s">
        <v>2095</v>
      </c>
      <c r="O141" s="1158" t="s">
        <v>12741</v>
      </c>
      <c r="P141" s="1131"/>
      <c r="Q141" s="1160"/>
      <c r="R141" s="1107"/>
      <c r="S141" s="1108"/>
      <c r="T141" s="1109"/>
      <c r="U141" s="1110"/>
      <c r="V141" s="1111"/>
      <c r="W141" s="1112"/>
      <c r="X141" s="1113" t="s">
        <v>13214</v>
      </c>
      <c r="Y141" s="1114">
        <v>43.0</v>
      </c>
      <c r="Z141" s="1115" t="s">
        <v>1755</v>
      </c>
      <c r="AA141" s="1116">
        <v>1.0</v>
      </c>
      <c r="AB141" s="1114">
        <v>126.0</v>
      </c>
      <c r="AC141" s="1114">
        <v>7.92</v>
      </c>
      <c r="AD141" s="1133" t="s">
        <v>12635</v>
      </c>
      <c r="AE141" s="1114" t="s">
        <v>1422</v>
      </c>
      <c r="AF141" s="1118" t="s">
        <v>13215</v>
      </c>
      <c r="AG141" s="1119" t="s">
        <v>5125</v>
      </c>
      <c r="AH141" s="1114" t="s">
        <v>12627</v>
      </c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81">
        <v>1.04203674E8</v>
      </c>
      <c r="AT141" s="81" t="s">
        <v>13214</v>
      </c>
      <c r="AU141" s="1120" t="s">
        <v>1755</v>
      </c>
      <c r="AV141" s="1121"/>
      <c r="AW141" s="1120">
        <v>126.0</v>
      </c>
      <c r="AX141" s="1122"/>
      <c r="AY141" s="81"/>
      <c r="AZ141" s="9" t="s">
        <v>12602</v>
      </c>
      <c r="BA141" s="9"/>
      <c r="BB141" s="9" t="s">
        <v>12603</v>
      </c>
      <c r="BC141" s="9"/>
      <c r="BD141" s="9"/>
      <c r="BE141" s="81"/>
      <c r="BF141" s="94" t="s">
        <v>12604</v>
      </c>
      <c r="BG141" s="81"/>
      <c r="BH141" s="81"/>
      <c r="BI141" s="81" t="s">
        <v>12606</v>
      </c>
      <c r="BJ141" s="364">
        <v>3.96</v>
      </c>
      <c r="BK141" s="364"/>
      <c r="BQ141" s="9"/>
    </row>
    <row r="142" ht="15.75" customHeight="1">
      <c r="A142" s="1099">
        <v>1.03566089E8</v>
      </c>
      <c r="B142" s="418">
        <f t="shared" si="31"/>
        <v>9</v>
      </c>
      <c r="C142" s="418" t="str">
        <f t="shared" si="33"/>
        <v>0103566089</v>
      </c>
      <c r="D142" s="418" t="s">
        <v>13227</v>
      </c>
      <c r="E142" s="418" t="s">
        <v>12931</v>
      </c>
      <c r="F142" s="418" t="s">
        <v>33</v>
      </c>
      <c r="G142" s="419">
        <v>177.0</v>
      </c>
      <c r="H142" s="1100">
        <v>7.92</v>
      </c>
      <c r="I142" s="1150">
        <v>47615.0</v>
      </c>
      <c r="J142" s="1102"/>
      <c r="K142" s="1203">
        <v>130.0</v>
      </c>
      <c r="L142" s="1204" t="s">
        <v>13228</v>
      </c>
      <c r="M142" s="1205" t="s">
        <v>13229</v>
      </c>
      <c r="N142" s="1205" t="s">
        <v>13230</v>
      </c>
      <c r="O142" s="1205" t="s">
        <v>12635</v>
      </c>
      <c r="P142" s="1159">
        <v>2031.0</v>
      </c>
      <c r="Q142" s="1206"/>
      <c r="R142" s="1107"/>
      <c r="S142" s="1162">
        <v>21931.0</v>
      </c>
      <c r="T142" s="1163">
        <v>65.0</v>
      </c>
      <c r="U142" s="1164" t="s">
        <v>2699</v>
      </c>
      <c r="V142" s="1111"/>
      <c r="W142" s="1112"/>
      <c r="X142" s="1113" t="s">
        <v>13218</v>
      </c>
      <c r="Y142" s="1114">
        <v>36.0</v>
      </c>
      <c r="Z142" s="1115" t="s">
        <v>1755</v>
      </c>
      <c r="AA142" s="1116">
        <v>1.0</v>
      </c>
      <c r="AB142" s="1114">
        <v>127.0</v>
      </c>
      <c r="AC142" s="1114">
        <v>7.92</v>
      </c>
      <c r="AD142" s="1133" t="s">
        <v>12623</v>
      </c>
      <c r="AE142" s="1114" t="s">
        <v>1422</v>
      </c>
      <c r="AF142" s="1118" t="s">
        <v>13231</v>
      </c>
      <c r="AG142" s="1119" t="s">
        <v>5125</v>
      </c>
      <c r="AH142" s="1114" t="s">
        <v>2271</v>
      </c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81">
        <v>6.03669516E8</v>
      </c>
      <c r="AT142" s="81" t="s">
        <v>13218</v>
      </c>
      <c r="AU142" s="1120" t="s">
        <v>1755</v>
      </c>
      <c r="AV142" s="1121"/>
      <c r="AW142" s="1120">
        <v>127.0</v>
      </c>
      <c r="AX142" s="1122"/>
      <c r="AY142" s="81" t="s">
        <v>13232</v>
      </c>
      <c r="AZ142" s="9" t="s">
        <v>12602</v>
      </c>
      <c r="BA142" s="9"/>
      <c r="BB142" s="9" t="s">
        <v>12603</v>
      </c>
      <c r="BC142" s="9"/>
      <c r="BD142" s="9"/>
      <c r="BE142" s="81" t="s">
        <v>13232</v>
      </c>
      <c r="BF142" s="94" t="s">
        <v>12604</v>
      </c>
      <c r="BG142" s="81"/>
      <c r="BH142" s="81"/>
      <c r="BI142" s="81" t="s">
        <v>12606</v>
      </c>
      <c r="BJ142" s="364">
        <v>3.96</v>
      </c>
      <c r="BK142" s="364"/>
      <c r="BQ142" s="9"/>
    </row>
    <row r="143" ht="15.75" customHeight="1">
      <c r="A143" s="1123">
        <v>1.01831519E8</v>
      </c>
      <c r="B143" s="418">
        <f t="shared" si="31"/>
        <v>9</v>
      </c>
      <c r="C143" s="1137">
        <v>1.06652761E8</v>
      </c>
      <c r="D143" s="1137" t="s">
        <v>13233</v>
      </c>
      <c r="E143" s="91" t="s">
        <v>1920</v>
      </c>
      <c r="F143" s="429" t="s">
        <v>33</v>
      </c>
      <c r="G143" s="430">
        <v>178.0</v>
      </c>
      <c r="H143" s="1125">
        <v>7.92</v>
      </c>
      <c r="I143" s="1263">
        <v>46558.0</v>
      </c>
      <c r="J143" s="1137" t="s">
        <v>260</v>
      </c>
      <c r="K143" s="1203">
        <v>131.0</v>
      </c>
      <c r="L143" s="1204" t="s">
        <v>13234</v>
      </c>
      <c r="M143" s="1205" t="s">
        <v>13235</v>
      </c>
      <c r="N143" s="1205" t="s">
        <v>1920</v>
      </c>
      <c r="O143" s="1205" t="s">
        <v>12623</v>
      </c>
      <c r="P143" s="1159">
        <v>2031.0</v>
      </c>
      <c r="Q143" s="1206"/>
      <c r="R143" s="1161" t="s">
        <v>13236</v>
      </c>
      <c r="S143" s="1174">
        <v>30968.0</v>
      </c>
      <c r="T143" s="1163">
        <v>40.0</v>
      </c>
      <c r="U143" s="1164" t="s">
        <v>2699</v>
      </c>
      <c r="V143" s="1111"/>
      <c r="W143" s="1112"/>
      <c r="X143" s="1113" t="s">
        <v>13224</v>
      </c>
      <c r="Y143" s="1114">
        <v>57.0</v>
      </c>
      <c r="Z143" s="1115" t="s">
        <v>1920</v>
      </c>
      <c r="AA143" s="1116">
        <v>1.0</v>
      </c>
      <c r="AB143" s="1114">
        <v>128.0</v>
      </c>
      <c r="AC143" s="1114">
        <v>8.0</v>
      </c>
      <c r="AD143" s="1133" t="s">
        <v>12623</v>
      </c>
      <c r="AE143" s="1114" t="s">
        <v>1422</v>
      </c>
      <c r="AF143" s="1118"/>
      <c r="AG143" s="1119" t="s">
        <v>5125</v>
      </c>
      <c r="AH143" s="1114" t="s">
        <v>12627</v>
      </c>
      <c r="AI143" s="1134"/>
      <c r="AJ143" s="1134"/>
      <c r="AK143" s="1134"/>
      <c r="AL143" s="1134"/>
      <c r="AM143" s="1134"/>
      <c r="AN143" s="1134"/>
      <c r="AO143" s="1134"/>
      <c r="AP143" s="1134"/>
      <c r="AQ143" s="1134"/>
      <c r="AR143" s="1134"/>
      <c r="AS143" s="1135">
        <v>3.00980687E8</v>
      </c>
      <c r="AT143" s="81" t="s">
        <v>13224</v>
      </c>
      <c r="AU143" s="1120" t="s">
        <v>2095</v>
      </c>
      <c r="AV143" s="1121"/>
      <c r="AW143" s="1120">
        <v>128.0</v>
      </c>
      <c r="AX143" s="1122"/>
      <c r="AY143" s="81"/>
      <c r="AZ143" s="9" t="s">
        <v>12602</v>
      </c>
      <c r="BA143" s="9"/>
      <c r="BB143" s="9" t="s">
        <v>12603</v>
      </c>
      <c r="BC143" s="9"/>
      <c r="BD143" s="9"/>
      <c r="BE143" s="81"/>
      <c r="BF143" s="94" t="s">
        <v>12604</v>
      </c>
      <c r="BG143" s="81"/>
      <c r="BH143" s="81"/>
      <c r="BI143" s="81" t="s">
        <v>12606</v>
      </c>
      <c r="BJ143" s="364">
        <v>3.96</v>
      </c>
      <c r="BK143" s="364"/>
      <c r="BQ143" s="9"/>
    </row>
    <row r="144" ht="15.75" customHeight="1">
      <c r="A144" s="1099">
        <v>1.02767126E8</v>
      </c>
      <c r="B144" s="418">
        <f t="shared" si="31"/>
        <v>9</v>
      </c>
      <c r="C144" s="418" t="str">
        <f t="shared" ref="C144:C145" si="34">CONCATENATE(0,A144)</f>
        <v>0102767126</v>
      </c>
      <c r="D144" s="418" t="s">
        <v>13237</v>
      </c>
      <c r="E144" s="418" t="s">
        <v>1843</v>
      </c>
      <c r="F144" s="418" t="s">
        <v>33</v>
      </c>
      <c r="G144" s="419">
        <v>179.0</v>
      </c>
      <c r="H144" s="1100">
        <v>7.92</v>
      </c>
      <c r="I144" s="1150">
        <v>47615.0</v>
      </c>
      <c r="J144" s="1102"/>
      <c r="K144" s="1183">
        <v>132.0</v>
      </c>
      <c r="L144" s="1184" t="s">
        <v>13238</v>
      </c>
      <c r="M144" s="1264" t="s">
        <v>13239</v>
      </c>
      <c r="N144" s="1264" t="s">
        <v>1885</v>
      </c>
      <c r="O144" s="1185" t="s">
        <v>13240</v>
      </c>
      <c r="P144" s="1131"/>
      <c r="Q144" s="1173" t="s">
        <v>41</v>
      </c>
      <c r="R144" s="1107"/>
      <c r="S144" s="1108"/>
      <c r="T144" s="1109"/>
      <c r="U144" s="1110"/>
      <c r="V144" s="1111"/>
      <c r="W144" s="1112"/>
      <c r="X144" s="1113" t="s">
        <v>13224</v>
      </c>
      <c r="Y144" s="1114"/>
      <c r="Z144" s="1115" t="s">
        <v>2095</v>
      </c>
      <c r="AA144" s="1116">
        <v>1.0</v>
      </c>
      <c r="AB144" s="1114">
        <v>129.0</v>
      </c>
      <c r="AC144" s="1114">
        <v>0.0</v>
      </c>
      <c r="AD144" s="1133" t="s">
        <v>653</v>
      </c>
      <c r="AE144" s="1114" t="s">
        <v>1422</v>
      </c>
      <c r="AF144" s="1118"/>
      <c r="AG144" s="1119" t="s">
        <v>5125</v>
      </c>
      <c r="AH144" s="1114" t="s">
        <v>12627</v>
      </c>
      <c r="AI144" s="1134"/>
      <c r="AJ144" s="1134"/>
      <c r="AK144" s="1134"/>
      <c r="AL144" s="1134"/>
      <c r="AM144" s="1134"/>
      <c r="AN144" s="1134"/>
      <c r="AO144" s="1134"/>
      <c r="AP144" s="1134"/>
      <c r="AQ144" s="1134"/>
      <c r="AR144" s="1134"/>
      <c r="AS144" s="1135">
        <v>3.00980687E8</v>
      </c>
      <c r="AT144" s="81" t="s">
        <v>13224</v>
      </c>
      <c r="AU144" s="1120" t="s">
        <v>2095</v>
      </c>
      <c r="AV144" s="1121"/>
      <c r="AW144" s="1120">
        <v>129.0</v>
      </c>
      <c r="AX144" s="1122"/>
      <c r="AY144" s="81"/>
      <c r="AZ144" s="9" t="s">
        <v>12602</v>
      </c>
      <c r="BA144" s="9"/>
      <c r="BB144" s="9" t="s">
        <v>12603</v>
      </c>
      <c r="BC144" s="9"/>
      <c r="BD144" s="9"/>
      <c r="BE144" s="81"/>
      <c r="BF144" s="94" t="s">
        <v>12604</v>
      </c>
      <c r="BG144" s="81"/>
      <c r="BH144" s="81"/>
      <c r="BI144" s="81" t="s">
        <v>12606</v>
      </c>
      <c r="BJ144" s="364">
        <v>3.96</v>
      </c>
      <c r="BK144" s="364"/>
      <c r="BQ144" s="9"/>
    </row>
    <row r="145" ht="15.75" customHeight="1">
      <c r="A145" s="1123">
        <v>1.03662649E8</v>
      </c>
      <c r="B145" s="418">
        <f t="shared" si="31"/>
        <v>9</v>
      </c>
      <c r="C145" s="418" t="str">
        <f t="shared" si="34"/>
        <v>0103662649</v>
      </c>
      <c r="D145" s="429" t="s">
        <v>13241</v>
      </c>
      <c r="E145" s="429" t="s">
        <v>1843</v>
      </c>
      <c r="F145" s="429" t="s">
        <v>33</v>
      </c>
      <c r="G145" s="430">
        <v>180.0</v>
      </c>
      <c r="H145" s="1125">
        <v>7.92</v>
      </c>
      <c r="I145" s="1126">
        <v>47615.0</v>
      </c>
      <c r="J145" s="1102"/>
      <c r="K145" s="1156">
        <v>133.0</v>
      </c>
      <c r="L145" s="1157" t="s">
        <v>13242</v>
      </c>
      <c r="M145" s="1158" t="s">
        <v>13243</v>
      </c>
      <c r="N145" s="1158" t="s">
        <v>2095</v>
      </c>
      <c r="O145" s="1158" t="s">
        <v>12777</v>
      </c>
      <c r="P145" s="1159">
        <v>2032.0</v>
      </c>
      <c r="Q145" s="1160"/>
      <c r="R145" s="1161" t="s">
        <v>13244</v>
      </c>
      <c r="S145" s="1162">
        <v>17211.0</v>
      </c>
      <c r="T145" s="1163">
        <v>78.0</v>
      </c>
      <c r="U145" s="1110"/>
      <c r="V145" s="1111"/>
      <c r="W145" s="1112"/>
      <c r="X145" s="1113" t="s">
        <v>13229</v>
      </c>
      <c r="Y145" s="1114">
        <v>63.0</v>
      </c>
      <c r="Z145" s="1115" t="s">
        <v>13230</v>
      </c>
      <c r="AA145" s="1116">
        <v>1.0</v>
      </c>
      <c r="AB145" s="1114">
        <v>130.0</v>
      </c>
      <c r="AC145" s="1114">
        <v>7.92</v>
      </c>
      <c r="AD145" s="1133" t="s">
        <v>12635</v>
      </c>
      <c r="AE145" s="1114" t="s">
        <v>1422</v>
      </c>
      <c r="AF145" s="1118"/>
      <c r="AG145" s="1119" t="s">
        <v>5125</v>
      </c>
      <c r="AH145" s="1114" t="s">
        <v>12627</v>
      </c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81">
        <v>1.01539252E8</v>
      </c>
      <c r="AT145" s="81" t="s">
        <v>13245</v>
      </c>
      <c r="AU145" s="1120" t="s">
        <v>2095</v>
      </c>
      <c r="AV145" s="1121"/>
      <c r="AW145" s="1120">
        <v>130.0</v>
      </c>
      <c r="AX145" s="1122"/>
      <c r="AY145" s="81"/>
      <c r="AZ145" s="9" t="s">
        <v>12602</v>
      </c>
      <c r="BA145" s="9"/>
      <c r="BB145" s="9" t="s">
        <v>12603</v>
      </c>
      <c r="BC145" s="9"/>
      <c r="BD145" s="9"/>
      <c r="BE145" s="81"/>
      <c r="BF145" s="94" t="s">
        <v>12604</v>
      </c>
      <c r="BG145" s="81"/>
      <c r="BH145" s="81"/>
      <c r="BI145" s="81" t="s">
        <v>12606</v>
      </c>
      <c r="BJ145" s="364">
        <v>3.96</v>
      </c>
      <c r="BK145" s="364"/>
      <c r="BQ145" s="9"/>
    </row>
    <row r="146" ht="15.75" customHeight="1">
      <c r="A146" s="1099"/>
      <c r="B146" s="418"/>
      <c r="C146" s="434">
        <v>1.0241264E8</v>
      </c>
      <c r="D146" s="418" t="s">
        <v>13246</v>
      </c>
      <c r="E146" s="418" t="s">
        <v>1843</v>
      </c>
      <c r="F146" s="418" t="s">
        <v>33</v>
      </c>
      <c r="G146" s="419">
        <v>181.0</v>
      </c>
      <c r="H146" s="1100">
        <v>7.92</v>
      </c>
      <c r="I146" s="1150">
        <v>46096.0</v>
      </c>
      <c r="J146" s="1102"/>
      <c r="K146" s="1156">
        <v>134.0</v>
      </c>
      <c r="L146" s="1157" t="s">
        <v>13247</v>
      </c>
      <c r="M146" s="1158" t="s">
        <v>13248</v>
      </c>
      <c r="N146" s="1158" t="s">
        <v>12745</v>
      </c>
      <c r="O146" s="1205" t="s">
        <v>12623</v>
      </c>
      <c r="P146" s="1159">
        <v>2031.0</v>
      </c>
      <c r="Q146" s="1206"/>
      <c r="R146" s="1107"/>
      <c r="S146" s="1162">
        <v>26564.0</v>
      </c>
      <c r="T146" s="1163">
        <v>52.0</v>
      </c>
      <c r="U146" s="1164" t="s">
        <v>3176</v>
      </c>
      <c r="V146" s="1111"/>
      <c r="W146" s="1112"/>
      <c r="X146" s="1113"/>
      <c r="Y146" s="1114"/>
      <c r="Z146" s="1115"/>
      <c r="AA146" s="1116"/>
      <c r="AB146" s="1114"/>
      <c r="AC146" s="1114"/>
      <c r="AD146" s="1133"/>
      <c r="AE146" s="1114"/>
      <c r="AF146" s="1118"/>
      <c r="AG146" s="1119"/>
      <c r="AH146" s="1114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81"/>
      <c r="AT146" s="81"/>
      <c r="AU146" s="1120"/>
      <c r="AV146" s="1121"/>
      <c r="AW146" s="1120"/>
      <c r="AX146" s="1122"/>
      <c r="AY146" s="1166"/>
      <c r="AZ146" s="9"/>
      <c r="BA146" s="9"/>
      <c r="BB146" s="9"/>
      <c r="BC146" s="9"/>
      <c r="BD146" s="9"/>
      <c r="BE146" s="81"/>
      <c r="BF146" s="94"/>
      <c r="BG146" s="81"/>
      <c r="BH146" s="81"/>
      <c r="BI146" s="81"/>
      <c r="BJ146" s="364"/>
      <c r="BK146" s="364"/>
      <c r="BQ146" s="9"/>
    </row>
    <row r="147" ht="15.75" customHeight="1">
      <c r="A147" s="1099">
        <v>1.07261042E8</v>
      </c>
      <c r="B147" s="418">
        <f t="shared" ref="B147:B166" si="35">LEN(A147)</f>
        <v>9</v>
      </c>
      <c r="C147" s="1137">
        <v>1.07261042E8</v>
      </c>
      <c r="D147" s="1137" t="s">
        <v>13249</v>
      </c>
      <c r="E147" s="1137" t="s">
        <v>1755</v>
      </c>
      <c r="F147" s="1137" t="s">
        <v>5125</v>
      </c>
      <c r="G147" s="1138">
        <v>182.0</v>
      </c>
      <c r="H147" s="1139" t="s">
        <v>5531</v>
      </c>
      <c r="I147" s="1140">
        <v>12431.0</v>
      </c>
      <c r="J147" s="1102"/>
      <c r="K147" s="1156">
        <v>135.0</v>
      </c>
      <c r="L147" s="1157" t="s">
        <v>13250</v>
      </c>
      <c r="M147" s="1158" t="s">
        <v>13251</v>
      </c>
      <c r="N147" s="1158" t="s">
        <v>1920</v>
      </c>
      <c r="O147" s="1205" t="s">
        <v>12623</v>
      </c>
      <c r="P147" s="1159">
        <v>2031.0</v>
      </c>
      <c r="Q147" s="1160"/>
      <c r="R147" s="1265" t="s">
        <v>13252</v>
      </c>
      <c r="S147" s="1162">
        <v>26202.0</v>
      </c>
      <c r="T147" s="1163">
        <v>53.0</v>
      </c>
      <c r="U147" s="1164" t="s">
        <v>13253</v>
      </c>
      <c r="V147" s="1111"/>
      <c r="W147" s="1112"/>
      <c r="X147" s="1113" t="s">
        <v>13235</v>
      </c>
      <c r="Y147" s="1114">
        <v>38.0</v>
      </c>
      <c r="Z147" s="1115" t="s">
        <v>1920</v>
      </c>
      <c r="AA147" s="1116">
        <v>1.0</v>
      </c>
      <c r="AB147" s="1114">
        <v>131.0</v>
      </c>
      <c r="AC147" s="1114">
        <v>7.92</v>
      </c>
      <c r="AD147" s="1133" t="s">
        <v>12623</v>
      </c>
      <c r="AE147" s="1114" t="s">
        <v>1422</v>
      </c>
      <c r="AF147" s="1118" t="s">
        <v>13236</v>
      </c>
      <c r="AG147" s="1119" t="s">
        <v>5125</v>
      </c>
      <c r="AH147" s="1114" t="s">
        <v>12627</v>
      </c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81">
        <v>1.0538707E8</v>
      </c>
      <c r="AT147" s="81" t="s">
        <v>13235</v>
      </c>
      <c r="AU147" s="1120" t="s">
        <v>2095</v>
      </c>
      <c r="AV147" s="1121"/>
      <c r="AW147" s="1120">
        <v>131.0</v>
      </c>
      <c r="AX147" s="1122"/>
      <c r="AY147" s="1166">
        <v>47823.0</v>
      </c>
      <c r="AZ147" s="9" t="s">
        <v>12602</v>
      </c>
      <c r="BA147" s="9"/>
      <c r="BB147" s="9" t="s">
        <v>12603</v>
      </c>
      <c r="BC147" s="9"/>
      <c r="BD147" s="9"/>
      <c r="BE147" s="81"/>
      <c r="BF147" s="94" t="s">
        <v>12604</v>
      </c>
      <c r="BG147" s="81"/>
      <c r="BH147" s="81"/>
      <c r="BI147" s="81" t="s">
        <v>12606</v>
      </c>
      <c r="BJ147" s="364">
        <v>3.96</v>
      </c>
      <c r="BK147" s="364"/>
      <c r="BQ147" s="9"/>
    </row>
    <row r="148" ht="15.75" customHeight="1">
      <c r="A148" s="1123">
        <v>1.04661582E8</v>
      </c>
      <c r="B148" s="418">
        <f t="shared" si="35"/>
        <v>9</v>
      </c>
      <c r="C148" s="1137" t="s">
        <v>13254</v>
      </c>
      <c r="D148" s="1137" t="s">
        <v>13254</v>
      </c>
      <c r="E148" s="429" t="s">
        <v>1755</v>
      </c>
      <c r="F148" s="429" t="s">
        <v>33</v>
      </c>
      <c r="G148" s="430">
        <v>183.0</v>
      </c>
      <c r="H148" s="1125">
        <v>7.92</v>
      </c>
      <c r="I148" s="1137" t="s">
        <v>13254</v>
      </c>
      <c r="J148" s="1102"/>
      <c r="K148" s="1156">
        <v>136.0</v>
      </c>
      <c r="L148" s="1157" t="s">
        <v>13255</v>
      </c>
      <c r="M148" s="1158" t="s">
        <v>13256</v>
      </c>
      <c r="N148" s="1158" t="s">
        <v>2095</v>
      </c>
      <c r="O148" s="1158" t="s">
        <v>12635</v>
      </c>
      <c r="P148" s="1159">
        <v>2031.0</v>
      </c>
      <c r="Q148" s="1160"/>
      <c r="R148" s="1161" t="s">
        <v>13257</v>
      </c>
      <c r="S148" s="1162">
        <v>25659.0</v>
      </c>
      <c r="T148" s="1163">
        <v>55.0</v>
      </c>
      <c r="U148" s="1164" t="s">
        <v>13258</v>
      </c>
      <c r="V148" s="1111"/>
      <c r="W148" s="1112"/>
      <c r="X148" s="1113" t="s">
        <v>13239</v>
      </c>
      <c r="Y148" s="1114"/>
      <c r="Z148" s="1115" t="s">
        <v>2095</v>
      </c>
      <c r="AA148" s="1116">
        <v>1.0</v>
      </c>
      <c r="AB148" s="1114">
        <v>132.0</v>
      </c>
      <c r="AC148" s="1114">
        <v>7.92</v>
      </c>
      <c r="AD148" s="1133" t="s">
        <v>12663</v>
      </c>
      <c r="AE148" s="1114" t="s">
        <v>1422</v>
      </c>
      <c r="AF148" s="1118"/>
      <c r="AG148" s="1119" t="s">
        <v>5125</v>
      </c>
      <c r="AH148" s="1114" t="s">
        <v>12627</v>
      </c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81">
        <v>1.01171411E8</v>
      </c>
      <c r="AT148" s="81" t="s">
        <v>13259</v>
      </c>
      <c r="AU148" s="1120" t="s">
        <v>2095</v>
      </c>
      <c r="AV148" s="1121"/>
      <c r="AW148" s="1120">
        <v>132.0</v>
      </c>
      <c r="AX148" s="1122"/>
      <c r="AY148" s="81"/>
      <c r="AZ148" s="9" t="s">
        <v>12602</v>
      </c>
      <c r="BA148" s="9"/>
      <c r="BB148" s="9" t="s">
        <v>12603</v>
      </c>
      <c r="BC148" s="9"/>
      <c r="BD148" s="9"/>
      <c r="BE148" s="81"/>
      <c r="BF148" s="94" t="s">
        <v>12604</v>
      </c>
      <c r="BG148" s="81"/>
      <c r="BH148" s="81"/>
      <c r="BI148" s="81" t="s">
        <v>12606</v>
      </c>
      <c r="BJ148" s="364">
        <v>3.96</v>
      </c>
      <c r="BK148" s="364"/>
      <c r="BQ148" s="9"/>
    </row>
    <row r="149" ht="15.75" customHeight="1">
      <c r="A149" s="1099">
        <v>1.01495349E8</v>
      </c>
      <c r="B149" s="418">
        <f t="shared" si="35"/>
        <v>9</v>
      </c>
      <c r="C149" s="418" t="s">
        <v>12659</v>
      </c>
      <c r="D149" s="418" t="s">
        <v>13260</v>
      </c>
      <c r="E149" s="418" t="s">
        <v>1755</v>
      </c>
      <c r="F149" s="418" t="s">
        <v>33</v>
      </c>
      <c r="G149" s="419">
        <v>184.0</v>
      </c>
      <c r="H149" s="1100">
        <v>7.92</v>
      </c>
      <c r="I149" s="1266">
        <v>46222.0</v>
      </c>
      <c r="J149" s="1102"/>
      <c r="K149" s="1156">
        <v>137.0</v>
      </c>
      <c r="L149" s="1157" t="s">
        <v>13261</v>
      </c>
      <c r="M149" s="1158" t="s">
        <v>13262</v>
      </c>
      <c r="N149" s="1158" t="s">
        <v>1920</v>
      </c>
      <c r="O149" s="1158" t="s">
        <v>12635</v>
      </c>
      <c r="P149" s="1159">
        <v>2031.0</v>
      </c>
      <c r="Q149" s="1160"/>
      <c r="R149" s="1161">
        <v>4098567.0</v>
      </c>
      <c r="S149" s="1267">
        <v>19995.0</v>
      </c>
      <c r="T149" s="1163">
        <v>70.0</v>
      </c>
      <c r="U149" s="1110"/>
      <c r="V149" s="1111"/>
      <c r="W149" s="1112"/>
      <c r="X149" s="1113" t="s">
        <v>13243</v>
      </c>
      <c r="Y149" s="1114">
        <v>76.0</v>
      </c>
      <c r="Z149" s="1115" t="s">
        <v>2095</v>
      </c>
      <c r="AA149" s="1116">
        <v>1.0</v>
      </c>
      <c r="AB149" s="1114">
        <v>133.0</v>
      </c>
      <c r="AC149" s="1114">
        <v>7.92</v>
      </c>
      <c r="AD149" s="1133" t="s">
        <v>12777</v>
      </c>
      <c r="AE149" s="1114" t="s">
        <v>1422</v>
      </c>
      <c r="AF149" s="1118" t="s">
        <v>13244</v>
      </c>
      <c r="AG149" s="1119" t="s">
        <v>5125</v>
      </c>
      <c r="AH149" s="1114" t="s">
        <v>12627</v>
      </c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81">
        <v>1.0193767E8</v>
      </c>
      <c r="AT149" s="81" t="s">
        <v>13243</v>
      </c>
      <c r="AU149" s="1120" t="s">
        <v>2095</v>
      </c>
      <c r="AV149" s="1121"/>
      <c r="AW149" s="1120">
        <v>133.0</v>
      </c>
      <c r="AX149" s="1122"/>
      <c r="AY149" s="81"/>
      <c r="AZ149" s="9" t="s">
        <v>12602</v>
      </c>
      <c r="BA149" s="9"/>
      <c r="BB149" s="9" t="s">
        <v>12603</v>
      </c>
      <c r="BC149" s="9"/>
      <c r="BD149" s="9"/>
      <c r="BE149" s="81"/>
      <c r="BF149" s="94" t="s">
        <v>12604</v>
      </c>
      <c r="BG149" s="81"/>
      <c r="BH149" s="81"/>
      <c r="BI149" s="81" t="s">
        <v>12606</v>
      </c>
      <c r="BJ149" s="364">
        <v>3.96</v>
      </c>
      <c r="BK149" s="364"/>
      <c r="BQ149" s="9"/>
    </row>
    <row r="150" ht="15.75" customHeight="1">
      <c r="A150" s="1123">
        <v>1.05168132E8</v>
      </c>
      <c r="B150" s="418">
        <f t="shared" si="35"/>
        <v>9</v>
      </c>
      <c r="C150" s="418" t="str">
        <f t="shared" ref="C150:C155" si="36">CONCATENATE(0,A150)</f>
        <v>0105168132</v>
      </c>
      <c r="D150" s="429" t="s">
        <v>13263</v>
      </c>
      <c r="E150" s="429" t="s">
        <v>1755</v>
      </c>
      <c r="F150" s="429" t="s">
        <v>33</v>
      </c>
      <c r="G150" s="430">
        <v>185.0</v>
      </c>
      <c r="H150" s="1125">
        <v>7.92</v>
      </c>
      <c r="I150" s="1126">
        <v>47615.0</v>
      </c>
      <c r="J150" s="1102"/>
      <c r="K150" s="1203">
        <v>138.0</v>
      </c>
      <c r="L150" s="1204" t="s">
        <v>13264</v>
      </c>
      <c r="M150" s="1205" t="s">
        <v>13265</v>
      </c>
      <c r="N150" s="1205" t="s">
        <v>1755</v>
      </c>
      <c r="O150" s="1205" t="s">
        <v>12711</v>
      </c>
      <c r="P150" s="1268">
        <v>2026.0</v>
      </c>
      <c r="Q150" s="1160"/>
      <c r="R150" s="1107"/>
      <c r="S150" s="1108"/>
      <c r="T150" s="1109"/>
      <c r="U150" s="1110"/>
      <c r="V150" s="1111"/>
      <c r="W150" s="1112"/>
      <c r="X150" s="1113" t="s">
        <v>13248</v>
      </c>
      <c r="Y150" s="1114">
        <v>50.0</v>
      </c>
      <c r="Z150" s="1115" t="s">
        <v>12745</v>
      </c>
      <c r="AA150" s="1116">
        <v>1.0</v>
      </c>
      <c r="AB150" s="1114">
        <v>134.0</v>
      </c>
      <c r="AC150" s="1114">
        <v>7.92</v>
      </c>
      <c r="AD150" s="1133" t="s">
        <v>12623</v>
      </c>
      <c r="AE150" s="1114" t="s">
        <v>1422</v>
      </c>
      <c r="AF150" s="1118"/>
      <c r="AG150" s="1119" t="s">
        <v>5125</v>
      </c>
      <c r="AH150" s="1114" t="s">
        <v>12627</v>
      </c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81">
        <v>1.03418968E8</v>
      </c>
      <c r="AT150" s="81" t="s">
        <v>13248</v>
      </c>
      <c r="AU150" s="1120" t="s">
        <v>12745</v>
      </c>
      <c r="AV150" s="1121"/>
      <c r="AW150" s="1120">
        <v>134.0</v>
      </c>
      <c r="AX150" s="1122"/>
      <c r="AY150" s="1166">
        <v>47823.0</v>
      </c>
      <c r="AZ150" s="9" t="s">
        <v>12602</v>
      </c>
      <c r="BA150" s="9"/>
      <c r="BB150" s="9" t="s">
        <v>12603</v>
      </c>
      <c r="BC150" s="9"/>
      <c r="BD150" s="9"/>
      <c r="BE150" s="81"/>
      <c r="BF150" s="94" t="s">
        <v>12604</v>
      </c>
      <c r="BG150" s="81"/>
      <c r="BH150" s="81"/>
      <c r="BI150" s="81" t="s">
        <v>12606</v>
      </c>
      <c r="BJ150" s="364">
        <v>3.96</v>
      </c>
      <c r="BK150" s="364"/>
      <c r="BQ150" s="9"/>
    </row>
    <row r="151" ht="15.75" customHeight="1">
      <c r="A151" s="1099">
        <v>1.0146399E8</v>
      </c>
      <c r="B151" s="418">
        <f t="shared" si="35"/>
        <v>9</v>
      </c>
      <c r="C151" s="418" t="str">
        <f t="shared" si="36"/>
        <v>0101463990</v>
      </c>
      <c r="D151" s="418" t="s">
        <v>13266</v>
      </c>
      <c r="E151" s="418" t="s">
        <v>1755</v>
      </c>
      <c r="F151" s="418" t="s">
        <v>33</v>
      </c>
      <c r="G151" s="419">
        <v>186.0</v>
      </c>
      <c r="H151" s="1100">
        <v>7.92</v>
      </c>
      <c r="I151" s="1150">
        <v>47615.0</v>
      </c>
      <c r="J151" s="1102"/>
      <c r="K151" s="1156">
        <v>139.0</v>
      </c>
      <c r="L151" s="1157" t="s">
        <v>13267</v>
      </c>
      <c r="M151" s="1158" t="s">
        <v>13268</v>
      </c>
      <c r="N151" s="1158" t="s">
        <v>13269</v>
      </c>
      <c r="O151" s="1158" t="s">
        <v>13270</v>
      </c>
      <c r="P151" s="1159">
        <v>2026.0</v>
      </c>
      <c r="Q151" s="1160"/>
      <c r="R151" s="1107"/>
      <c r="S151" s="1108"/>
      <c r="T151" s="1109"/>
      <c r="U151" s="1110"/>
      <c r="V151" s="1111"/>
      <c r="W151" s="1112"/>
      <c r="X151" s="1113" t="s">
        <v>13251</v>
      </c>
      <c r="Y151" s="1114">
        <v>51.0</v>
      </c>
      <c r="Z151" s="1115" t="s">
        <v>2095</v>
      </c>
      <c r="AA151" s="1116">
        <v>1.0</v>
      </c>
      <c r="AB151" s="1114">
        <v>135.0</v>
      </c>
      <c r="AC151" s="1114">
        <v>7.92</v>
      </c>
      <c r="AD151" s="1133" t="s">
        <v>12623</v>
      </c>
      <c r="AE151" s="1114" t="s">
        <v>1422</v>
      </c>
      <c r="AF151" s="1269" t="s">
        <v>13252</v>
      </c>
      <c r="AG151" s="1119" t="s">
        <v>5125</v>
      </c>
      <c r="AH151" s="1114" t="s">
        <v>12627</v>
      </c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81">
        <v>1.03546651E8</v>
      </c>
      <c r="AT151" s="81" t="s">
        <v>13251</v>
      </c>
      <c r="AU151" s="1120" t="s">
        <v>2095</v>
      </c>
      <c r="AV151" s="1121"/>
      <c r="AW151" s="1120">
        <v>135.0</v>
      </c>
      <c r="AX151" s="1122"/>
      <c r="AY151" s="81"/>
      <c r="AZ151" s="9" t="s">
        <v>12602</v>
      </c>
      <c r="BA151" s="9"/>
      <c r="BB151" s="9" t="s">
        <v>12603</v>
      </c>
      <c r="BC151" s="9"/>
      <c r="BD151" s="9"/>
      <c r="BE151" s="81"/>
      <c r="BF151" s="94" t="s">
        <v>12604</v>
      </c>
      <c r="BG151" s="81"/>
      <c r="BH151" s="81"/>
      <c r="BI151" s="81" t="s">
        <v>12606</v>
      </c>
      <c r="BJ151" s="364">
        <v>3.96</v>
      </c>
      <c r="BK151" s="364"/>
      <c r="BQ151" s="9"/>
    </row>
    <row r="152" ht="15.75" customHeight="1">
      <c r="A152" s="1123">
        <v>1.0503246E8</v>
      </c>
      <c r="B152" s="418">
        <f t="shared" si="35"/>
        <v>9</v>
      </c>
      <c r="C152" s="418" t="str">
        <f t="shared" si="36"/>
        <v>0105032460</v>
      </c>
      <c r="D152" s="429" t="s">
        <v>13271</v>
      </c>
      <c r="E152" s="429" t="s">
        <v>1755</v>
      </c>
      <c r="F152" s="429" t="s">
        <v>33</v>
      </c>
      <c r="G152" s="430">
        <v>187.0</v>
      </c>
      <c r="H152" s="1125">
        <v>7.92</v>
      </c>
      <c r="I152" s="1126">
        <v>47615.0</v>
      </c>
      <c r="J152" s="1102"/>
      <c r="K152" s="1156">
        <v>140.0</v>
      </c>
      <c r="L152" s="1157" t="s">
        <v>13272</v>
      </c>
      <c r="M152" s="1158" t="s">
        <v>13057</v>
      </c>
      <c r="N152" s="1158" t="s">
        <v>1920</v>
      </c>
      <c r="O152" s="1158" t="s">
        <v>13273</v>
      </c>
      <c r="P152" s="1159">
        <v>2034.0</v>
      </c>
      <c r="Q152" s="1160"/>
      <c r="R152" s="1199" t="s">
        <v>13274</v>
      </c>
      <c r="S152" s="1162">
        <v>33813.0</v>
      </c>
      <c r="T152" s="1163">
        <v>32.0</v>
      </c>
      <c r="U152" s="1207" t="s">
        <v>2855</v>
      </c>
      <c r="V152" s="1111"/>
      <c r="W152" s="1112"/>
      <c r="X152" s="1113" t="s">
        <v>13256</v>
      </c>
      <c r="Y152" s="1114">
        <v>53.0</v>
      </c>
      <c r="Z152" s="1115" t="s">
        <v>2095</v>
      </c>
      <c r="AA152" s="1116">
        <v>1.0</v>
      </c>
      <c r="AB152" s="1114">
        <v>136.0</v>
      </c>
      <c r="AC152" s="1114">
        <v>4.75</v>
      </c>
      <c r="AD152" s="1133" t="s">
        <v>12635</v>
      </c>
      <c r="AE152" s="1114" t="s">
        <v>1422</v>
      </c>
      <c r="AF152" s="1118" t="s">
        <v>13257</v>
      </c>
      <c r="AG152" s="1119" t="s">
        <v>5125</v>
      </c>
      <c r="AH152" s="1114" t="s">
        <v>12627</v>
      </c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81">
        <v>1.02783081E8</v>
      </c>
      <c r="AT152" s="81" t="s">
        <v>13256</v>
      </c>
      <c r="AU152" s="1120" t="s">
        <v>1920</v>
      </c>
      <c r="AV152" s="1121"/>
      <c r="AW152" s="1120">
        <v>136.0</v>
      </c>
      <c r="AX152" s="1122"/>
      <c r="AY152" s="81"/>
      <c r="AZ152" s="9" t="s">
        <v>12602</v>
      </c>
      <c r="BA152" s="9"/>
      <c r="BB152" s="9" t="s">
        <v>12603</v>
      </c>
      <c r="BC152" s="9"/>
      <c r="BD152" s="9"/>
      <c r="BE152" s="81"/>
      <c r="BF152" s="94" t="s">
        <v>12604</v>
      </c>
      <c r="BG152" s="81"/>
      <c r="BH152" s="81"/>
      <c r="BI152" s="81" t="s">
        <v>12606</v>
      </c>
      <c r="BJ152" s="364">
        <v>3.96</v>
      </c>
      <c r="BK152" s="364"/>
      <c r="BQ152" s="9"/>
    </row>
    <row r="153" ht="15.75" customHeight="1">
      <c r="A153" s="1099">
        <v>1.03889051E8</v>
      </c>
      <c r="B153" s="418">
        <f t="shared" si="35"/>
        <v>9</v>
      </c>
      <c r="C153" s="418" t="str">
        <f t="shared" si="36"/>
        <v>0103889051</v>
      </c>
      <c r="D153" s="418" t="s">
        <v>13275</v>
      </c>
      <c r="E153" s="418" t="s">
        <v>1755</v>
      </c>
      <c r="F153" s="418" t="s">
        <v>33</v>
      </c>
      <c r="G153" s="419">
        <v>188.0</v>
      </c>
      <c r="H153" s="1100">
        <v>7.0</v>
      </c>
      <c r="I153" s="1150">
        <v>47860.0</v>
      </c>
      <c r="J153" s="1102"/>
      <c r="K153" s="1156">
        <v>141.0</v>
      </c>
      <c r="L153" s="1157" t="s">
        <v>13062</v>
      </c>
      <c r="M153" s="1158" t="s">
        <v>13276</v>
      </c>
      <c r="N153" s="1158" t="s">
        <v>2095</v>
      </c>
      <c r="O153" s="1158" t="s">
        <v>13277</v>
      </c>
      <c r="P153" s="1159">
        <v>2026.0</v>
      </c>
      <c r="Q153" s="1160"/>
      <c r="R153" s="1107"/>
      <c r="S153" s="1108"/>
      <c r="T153" s="1109"/>
      <c r="U153" s="1110"/>
      <c r="V153" s="1111"/>
      <c r="W153" s="1112"/>
      <c r="X153" s="1113" t="s">
        <v>13262</v>
      </c>
      <c r="Y153" s="1114">
        <v>68.0</v>
      </c>
      <c r="Z153" s="1115" t="s">
        <v>2095</v>
      </c>
      <c r="AA153" s="1116">
        <v>1.0</v>
      </c>
      <c r="AB153" s="1114">
        <v>137.0</v>
      </c>
      <c r="AC153" s="1114">
        <v>7.92</v>
      </c>
      <c r="AD153" s="1133" t="s">
        <v>12635</v>
      </c>
      <c r="AE153" s="1114" t="s">
        <v>1422</v>
      </c>
      <c r="AF153" s="1118">
        <v>4098567.0</v>
      </c>
      <c r="AG153" s="1119" t="s">
        <v>5125</v>
      </c>
      <c r="AH153" s="1114" t="s">
        <v>12627</v>
      </c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81">
        <v>1.01218683E8</v>
      </c>
      <c r="AT153" s="81" t="s">
        <v>13262</v>
      </c>
      <c r="AU153" s="1120" t="s">
        <v>2095</v>
      </c>
      <c r="AV153" s="1121"/>
      <c r="AW153" s="1120">
        <v>137.0</v>
      </c>
      <c r="AX153" s="1122"/>
      <c r="AY153" s="1152">
        <v>47850.0</v>
      </c>
      <c r="AZ153" s="9" t="s">
        <v>12602</v>
      </c>
      <c r="BA153" s="9"/>
      <c r="BB153" s="9" t="s">
        <v>12603</v>
      </c>
      <c r="BC153" s="9"/>
      <c r="BD153" s="9"/>
      <c r="BE153" s="81"/>
      <c r="BF153" s="94" t="s">
        <v>12604</v>
      </c>
      <c r="BG153" s="81"/>
      <c r="BH153" s="81"/>
      <c r="BI153" s="81" t="s">
        <v>12606</v>
      </c>
      <c r="BJ153" s="364">
        <v>3.96</v>
      </c>
      <c r="BK153" s="364"/>
      <c r="BQ153" s="9"/>
    </row>
    <row r="154" ht="15.75" customHeight="1">
      <c r="A154" s="1123">
        <v>1.03015913E8</v>
      </c>
      <c r="B154" s="418">
        <f t="shared" si="35"/>
        <v>9</v>
      </c>
      <c r="C154" s="418" t="str">
        <f t="shared" si="36"/>
        <v>0103015913</v>
      </c>
      <c r="D154" s="429" t="s">
        <v>13278</v>
      </c>
      <c r="E154" s="429" t="s">
        <v>1755</v>
      </c>
      <c r="F154" s="429" t="s">
        <v>33</v>
      </c>
      <c r="G154" s="430">
        <v>189.0</v>
      </c>
      <c r="H154" s="1125">
        <v>7.92</v>
      </c>
      <c r="I154" s="1126">
        <v>48249.0</v>
      </c>
      <c r="J154" s="1102"/>
      <c r="K154" s="1156">
        <v>142.0</v>
      </c>
      <c r="L154" s="1157" t="s">
        <v>13279</v>
      </c>
      <c r="M154" s="1158" t="s">
        <v>13280</v>
      </c>
      <c r="N154" s="1158" t="s">
        <v>2095</v>
      </c>
      <c r="O154" s="1205" t="s">
        <v>12623</v>
      </c>
      <c r="P154" s="1159">
        <v>2031.0</v>
      </c>
      <c r="Q154" s="1206"/>
      <c r="R154" s="1161" t="s">
        <v>13281</v>
      </c>
      <c r="S154" s="1162">
        <v>22828.0</v>
      </c>
      <c r="T154" s="1163">
        <v>62.0</v>
      </c>
      <c r="U154" s="1164" t="s">
        <v>13282</v>
      </c>
      <c r="V154" s="1111"/>
      <c r="W154" s="1112"/>
      <c r="X154" s="1113" t="s">
        <v>13283</v>
      </c>
      <c r="Y154" s="1114">
        <v>77.0</v>
      </c>
      <c r="Z154" s="1115" t="s">
        <v>2095</v>
      </c>
      <c r="AA154" s="1116">
        <v>1.0</v>
      </c>
      <c r="AB154" s="1114">
        <v>138.0</v>
      </c>
      <c r="AC154" s="1114">
        <v>0.0</v>
      </c>
      <c r="AD154" s="1133" t="s">
        <v>12635</v>
      </c>
      <c r="AE154" s="1114" t="s">
        <v>1422</v>
      </c>
      <c r="AF154" s="1118">
        <v>2858510.0</v>
      </c>
      <c r="AG154" s="1119" t="s">
        <v>5125</v>
      </c>
      <c r="AH154" s="1114" t="s">
        <v>13284</v>
      </c>
      <c r="AI154" s="9"/>
      <c r="AJ154" s="9"/>
      <c r="AK154" s="9"/>
      <c r="AL154" s="9"/>
      <c r="AM154" s="9"/>
      <c r="AN154" s="9"/>
      <c r="AO154" s="9" t="s">
        <v>8886</v>
      </c>
      <c r="AP154" s="9"/>
      <c r="AQ154" s="9"/>
      <c r="AR154" s="9"/>
      <c r="AS154" s="81">
        <v>1.0156699E8</v>
      </c>
      <c r="AT154" s="81" t="s">
        <v>13283</v>
      </c>
      <c r="AU154" s="1120" t="s">
        <v>2095</v>
      </c>
      <c r="AV154" s="1121"/>
      <c r="AW154" s="1120">
        <v>138.0</v>
      </c>
      <c r="AX154" s="1122"/>
      <c r="AY154" s="81"/>
      <c r="AZ154" s="9" t="s">
        <v>12602</v>
      </c>
      <c r="BA154" s="9"/>
      <c r="BB154" s="9" t="s">
        <v>12603</v>
      </c>
      <c r="BC154" s="9"/>
      <c r="BD154" s="9"/>
      <c r="BE154" s="81"/>
      <c r="BF154" s="94" t="s">
        <v>12604</v>
      </c>
      <c r="BG154" s="81" t="s">
        <v>13285</v>
      </c>
      <c r="BH154" s="81"/>
      <c r="BI154" s="81" t="s">
        <v>12606</v>
      </c>
      <c r="BJ154" s="364">
        <v>3.96</v>
      </c>
      <c r="BK154" s="364"/>
      <c r="BQ154" s="9"/>
    </row>
    <row r="155" ht="15.75" customHeight="1">
      <c r="A155" s="1099">
        <v>1.01437002E8</v>
      </c>
      <c r="B155" s="418">
        <f t="shared" si="35"/>
        <v>9</v>
      </c>
      <c r="C155" s="418" t="str">
        <f t="shared" si="36"/>
        <v>0101437002</v>
      </c>
      <c r="D155" s="418" t="s">
        <v>13286</v>
      </c>
      <c r="E155" s="418" t="s">
        <v>1755</v>
      </c>
      <c r="F155" s="418" t="s">
        <v>33</v>
      </c>
      <c r="G155" s="419">
        <v>190.0</v>
      </c>
      <c r="H155" s="1100">
        <v>7.2</v>
      </c>
      <c r="I155" s="1150">
        <v>47912.0</v>
      </c>
      <c r="J155" s="1102"/>
      <c r="K155" s="1156">
        <v>143.0</v>
      </c>
      <c r="L155" s="1157">
        <v>1.01407427E8</v>
      </c>
      <c r="M155" s="1158" t="s">
        <v>13287</v>
      </c>
      <c r="N155" s="1158" t="s">
        <v>3070</v>
      </c>
      <c r="O155" s="1158" t="s">
        <v>13288</v>
      </c>
      <c r="P155" s="1159">
        <v>2032.0</v>
      </c>
      <c r="Q155" s="1160"/>
      <c r="R155" s="1107"/>
      <c r="S155" s="1108"/>
      <c r="T155" s="1109"/>
      <c r="U155" s="1110"/>
      <c r="V155" s="1111"/>
      <c r="W155" s="1112"/>
      <c r="X155" s="1113" t="s">
        <v>13289</v>
      </c>
      <c r="Y155" s="1114">
        <v>69.0</v>
      </c>
      <c r="Z155" s="1115" t="s">
        <v>2095</v>
      </c>
      <c r="AA155" s="1116">
        <v>1.0</v>
      </c>
      <c r="AB155" s="1114">
        <v>139.0</v>
      </c>
      <c r="AC155" s="1114">
        <v>7.92</v>
      </c>
      <c r="AD155" s="1133" t="s">
        <v>653</v>
      </c>
      <c r="AE155" s="1114" t="s">
        <v>1422</v>
      </c>
      <c r="AF155" s="1118">
        <v>2858107.0</v>
      </c>
      <c r="AG155" s="1119" t="s">
        <v>5125</v>
      </c>
      <c r="AH155" s="1114" t="s">
        <v>13290</v>
      </c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81">
        <v>1.02468725E8</v>
      </c>
      <c r="AT155" s="81" t="s">
        <v>13289</v>
      </c>
      <c r="AU155" s="1120" t="s">
        <v>2095</v>
      </c>
      <c r="AV155" s="1121"/>
      <c r="AW155" s="1120">
        <v>139.0</v>
      </c>
      <c r="AX155" s="1122"/>
      <c r="AY155" s="81"/>
      <c r="AZ155" s="9" t="s">
        <v>12602</v>
      </c>
      <c r="BA155" s="9"/>
      <c r="BB155" s="9" t="s">
        <v>12603</v>
      </c>
      <c r="BC155" s="9"/>
      <c r="BD155" s="9"/>
      <c r="BE155" s="81"/>
      <c r="BF155" s="94" t="s">
        <v>12604</v>
      </c>
      <c r="BG155" s="81" t="s">
        <v>13291</v>
      </c>
      <c r="BH155" s="81"/>
      <c r="BI155" s="81" t="s">
        <v>12606</v>
      </c>
      <c r="BJ155" s="364">
        <v>3.96</v>
      </c>
      <c r="BK155" s="364"/>
      <c r="BQ155" s="9"/>
    </row>
    <row r="156" ht="15.75" customHeight="1">
      <c r="A156" s="1123">
        <v>1.50569705E8</v>
      </c>
      <c r="B156" s="418">
        <f t="shared" si="35"/>
        <v>9</v>
      </c>
      <c r="C156" s="1137">
        <v>1.50569705E8</v>
      </c>
      <c r="D156" s="91" t="s">
        <v>13292</v>
      </c>
      <c r="E156" s="91" t="s">
        <v>12615</v>
      </c>
      <c r="F156" s="91" t="s">
        <v>9</v>
      </c>
      <c r="G156" s="452">
        <v>191.0</v>
      </c>
      <c r="H156" s="92" t="s">
        <v>13293</v>
      </c>
      <c r="I156" s="1175">
        <v>49318.0</v>
      </c>
      <c r="J156" s="1102"/>
      <c r="K156" s="1156">
        <v>144.0</v>
      </c>
      <c r="L156" s="1157" t="s">
        <v>13294</v>
      </c>
      <c r="M156" s="1158" t="s">
        <v>13295</v>
      </c>
      <c r="N156" s="1158" t="s">
        <v>1920</v>
      </c>
      <c r="O156" s="1205" t="s">
        <v>13118</v>
      </c>
      <c r="P156" s="1159">
        <v>2031.0</v>
      </c>
      <c r="Q156" s="1206"/>
      <c r="R156" s="1161" t="s">
        <v>13296</v>
      </c>
      <c r="S156" s="1174">
        <v>28817.0</v>
      </c>
      <c r="T156" s="1163">
        <v>46.0</v>
      </c>
      <c r="U156" s="1164" t="s">
        <v>2986</v>
      </c>
      <c r="V156" s="1111"/>
      <c r="W156" s="1112"/>
      <c r="X156" s="1113" t="s">
        <v>13057</v>
      </c>
      <c r="Y156" s="1114">
        <v>30.0</v>
      </c>
      <c r="Z156" s="1115" t="s">
        <v>1920</v>
      </c>
      <c r="AA156" s="1116">
        <v>1.0</v>
      </c>
      <c r="AB156" s="1114">
        <v>140.0</v>
      </c>
      <c r="AC156" s="1114">
        <v>7.92</v>
      </c>
      <c r="AD156" s="1133" t="s">
        <v>13297</v>
      </c>
      <c r="AE156" s="1114" t="s">
        <v>1422</v>
      </c>
      <c r="AF156" s="1118" t="s">
        <v>13274</v>
      </c>
      <c r="AG156" s="1119" t="s">
        <v>5125</v>
      </c>
      <c r="AH156" s="1114" t="s">
        <v>12627</v>
      </c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81">
        <v>1.0654122E8</v>
      </c>
      <c r="AT156" s="81" t="s">
        <v>13298</v>
      </c>
      <c r="AU156" s="1120" t="s">
        <v>12420</v>
      </c>
      <c r="AV156" s="1121"/>
      <c r="AW156" s="1120">
        <v>140.0</v>
      </c>
      <c r="AX156" s="1122"/>
      <c r="AY156" s="1152">
        <v>45414.0</v>
      </c>
      <c r="AZ156" s="9" t="s">
        <v>12602</v>
      </c>
      <c r="BA156" s="9"/>
      <c r="BB156" s="9" t="s">
        <v>12603</v>
      </c>
      <c r="BC156" s="9"/>
      <c r="BD156" s="9"/>
      <c r="BE156" s="81"/>
      <c r="BF156" s="94"/>
      <c r="BG156" s="81"/>
      <c r="BH156" s="81"/>
      <c r="BI156" s="81" t="s">
        <v>12606</v>
      </c>
      <c r="BJ156" s="364">
        <v>3.96</v>
      </c>
      <c r="BK156" s="364"/>
      <c r="BQ156" s="9"/>
    </row>
    <row r="157" ht="15.75" customHeight="1">
      <c r="A157" s="1099">
        <v>1.04371653E8</v>
      </c>
      <c r="B157" s="418">
        <f t="shared" si="35"/>
        <v>9</v>
      </c>
      <c r="C157" s="418" t="str">
        <f t="shared" ref="C157:C159" si="37">CONCATENATE(0,A157)</f>
        <v>0104371653</v>
      </c>
      <c r="D157" s="418" t="s">
        <v>13299</v>
      </c>
      <c r="E157" s="418" t="s">
        <v>1755</v>
      </c>
      <c r="F157" s="418" t="s">
        <v>33</v>
      </c>
      <c r="G157" s="419">
        <v>192.0</v>
      </c>
      <c r="H157" s="1100">
        <v>7.92</v>
      </c>
      <c r="I157" s="1150">
        <v>47615.0</v>
      </c>
      <c r="J157" s="1102"/>
      <c r="K157" s="1156">
        <v>145.0</v>
      </c>
      <c r="L157" s="1157" t="s">
        <v>13300</v>
      </c>
      <c r="M157" s="1158" t="s">
        <v>13301</v>
      </c>
      <c r="N157" s="1158" t="s">
        <v>2095</v>
      </c>
      <c r="O157" s="1158" t="s">
        <v>12623</v>
      </c>
      <c r="P157" s="1159">
        <v>2031.0</v>
      </c>
      <c r="Q157" s="1160"/>
      <c r="R157" s="1161" t="s">
        <v>13302</v>
      </c>
      <c r="S157" s="1162">
        <v>32547.0</v>
      </c>
      <c r="T157" s="1163">
        <v>36.0</v>
      </c>
      <c r="U157" s="1164" t="s">
        <v>2986</v>
      </c>
      <c r="V157" s="1111"/>
      <c r="W157" s="1112"/>
      <c r="X157" s="1113" t="s">
        <v>13303</v>
      </c>
      <c r="Y157" s="1114">
        <v>73.0</v>
      </c>
      <c r="Z157" s="1115" t="s">
        <v>2095</v>
      </c>
      <c r="AA157" s="1116">
        <v>1.0</v>
      </c>
      <c r="AB157" s="1114">
        <v>141.0</v>
      </c>
      <c r="AC157" s="1114">
        <v>7.92</v>
      </c>
      <c r="AD157" s="1133" t="s">
        <v>12635</v>
      </c>
      <c r="AE157" s="1114" t="s">
        <v>1422</v>
      </c>
      <c r="AF157" s="1118" t="s">
        <v>13304</v>
      </c>
      <c r="AG157" s="1119" t="s">
        <v>5125</v>
      </c>
      <c r="AH157" s="1114" t="s">
        <v>13305</v>
      </c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81">
        <v>1.00862168E8</v>
      </c>
      <c r="AT157" s="81" t="s">
        <v>13303</v>
      </c>
      <c r="AU157" s="1120" t="s">
        <v>2095</v>
      </c>
      <c r="AV157" s="1121"/>
      <c r="AW157" s="1120">
        <v>141.0</v>
      </c>
      <c r="AX157" s="1122"/>
      <c r="AY157" s="1152">
        <v>47850.0</v>
      </c>
      <c r="AZ157" s="9" t="s">
        <v>12602</v>
      </c>
      <c r="BA157" s="9"/>
      <c r="BB157" s="9" t="s">
        <v>12603</v>
      </c>
      <c r="BC157" s="9"/>
      <c r="BD157" s="9"/>
      <c r="BE157" s="81"/>
      <c r="BF157" s="94" t="s">
        <v>12604</v>
      </c>
      <c r="BG157" s="81"/>
      <c r="BH157" s="81"/>
      <c r="BI157" s="81" t="s">
        <v>12606</v>
      </c>
      <c r="BJ157" s="364">
        <v>3.96</v>
      </c>
      <c r="BK157" s="364"/>
      <c r="BQ157" s="9"/>
    </row>
    <row r="158" ht="15.75" customHeight="1">
      <c r="A158" s="1123">
        <v>1.03689568E8</v>
      </c>
      <c r="B158" s="418">
        <f t="shared" si="35"/>
        <v>9</v>
      </c>
      <c r="C158" s="418" t="str">
        <f t="shared" si="37"/>
        <v>0103689568</v>
      </c>
      <c r="D158" s="429" t="s">
        <v>13306</v>
      </c>
      <c r="E158" s="429" t="s">
        <v>1755</v>
      </c>
      <c r="F158" s="429" t="s">
        <v>33</v>
      </c>
      <c r="G158" s="430">
        <v>193.0</v>
      </c>
      <c r="H158" s="1125">
        <v>7.92</v>
      </c>
      <c r="I158" s="1126">
        <v>48249.0</v>
      </c>
      <c r="J158" s="1102"/>
      <c r="K158" s="1156">
        <v>146.0</v>
      </c>
      <c r="L158" s="1157" t="s">
        <v>13307</v>
      </c>
      <c r="M158" s="1158" t="s">
        <v>13308</v>
      </c>
      <c r="N158" s="1158" t="s">
        <v>1755</v>
      </c>
      <c r="O158" s="1205" t="s">
        <v>13309</v>
      </c>
      <c r="P158" s="1159">
        <v>2031.0</v>
      </c>
      <c r="Q158" s="1206"/>
      <c r="R158" s="1161">
        <v>2370013.0</v>
      </c>
      <c r="S158" s="1162">
        <v>18726.0</v>
      </c>
      <c r="T158" s="1163">
        <v>74.0</v>
      </c>
      <c r="U158" s="1164" t="s">
        <v>2855</v>
      </c>
      <c r="V158" s="1111"/>
      <c r="W158" s="1112"/>
      <c r="X158" s="1113" t="s">
        <v>13280</v>
      </c>
      <c r="Y158" s="1114">
        <v>60.0</v>
      </c>
      <c r="Z158" s="1115" t="s">
        <v>2095</v>
      </c>
      <c r="AA158" s="1116">
        <v>1.0</v>
      </c>
      <c r="AB158" s="1114">
        <v>142.0</v>
      </c>
      <c r="AC158" s="1114">
        <v>7.92</v>
      </c>
      <c r="AD158" s="1133" t="s">
        <v>12623</v>
      </c>
      <c r="AE158" s="1114" t="s">
        <v>1422</v>
      </c>
      <c r="AF158" s="1118" t="s">
        <v>13281</v>
      </c>
      <c r="AG158" s="1119" t="s">
        <v>5125</v>
      </c>
      <c r="AH158" s="1114" t="s">
        <v>12627</v>
      </c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81">
        <v>1.02466927E8</v>
      </c>
      <c r="AT158" s="81" t="s">
        <v>13280</v>
      </c>
      <c r="AU158" s="1120" t="s">
        <v>2095</v>
      </c>
      <c r="AV158" s="1121"/>
      <c r="AW158" s="1120">
        <v>142.0</v>
      </c>
      <c r="AX158" s="1122"/>
      <c r="AY158" s="1166">
        <v>47823.0</v>
      </c>
      <c r="AZ158" s="9" t="s">
        <v>12602</v>
      </c>
      <c r="BA158" s="9"/>
      <c r="BB158" s="9" t="s">
        <v>12603</v>
      </c>
      <c r="BC158" s="9"/>
      <c r="BD158" s="9"/>
      <c r="BE158" s="81"/>
      <c r="BF158" s="94" t="s">
        <v>12604</v>
      </c>
      <c r="BG158" s="81"/>
      <c r="BH158" s="81"/>
      <c r="BI158" s="81" t="s">
        <v>12606</v>
      </c>
      <c r="BJ158" s="364">
        <v>3.96</v>
      </c>
      <c r="BK158" s="364"/>
      <c r="BQ158" s="9"/>
    </row>
    <row r="159" ht="15.75" customHeight="1">
      <c r="A159" s="1099">
        <v>1.02463593E8</v>
      </c>
      <c r="B159" s="418">
        <f t="shared" si="35"/>
        <v>9</v>
      </c>
      <c r="C159" s="418" t="str">
        <f t="shared" si="37"/>
        <v>0102463593</v>
      </c>
      <c r="D159" s="418" t="s">
        <v>13310</v>
      </c>
      <c r="E159" s="418" t="s">
        <v>1755</v>
      </c>
      <c r="F159" s="418" t="s">
        <v>33</v>
      </c>
      <c r="G159" s="419">
        <v>194.0</v>
      </c>
      <c r="H159" s="1100">
        <v>7.92</v>
      </c>
      <c r="I159" s="1150">
        <v>47860.0</v>
      </c>
      <c r="J159" s="1102"/>
      <c r="K159" s="1156">
        <v>147.0</v>
      </c>
      <c r="L159" s="1157" t="s">
        <v>13311</v>
      </c>
      <c r="M159" s="1158" t="s">
        <v>13312</v>
      </c>
      <c r="N159" s="1158" t="s">
        <v>1755</v>
      </c>
      <c r="O159" s="1158" t="s">
        <v>12623</v>
      </c>
      <c r="P159" s="1159">
        <v>2031.0</v>
      </c>
      <c r="Q159" s="1160"/>
      <c r="R159" s="1161" t="s">
        <v>13313</v>
      </c>
      <c r="S159" s="1162">
        <v>28803.0</v>
      </c>
      <c r="T159" s="1163">
        <v>46.0</v>
      </c>
      <c r="U159" s="1164" t="s">
        <v>2855</v>
      </c>
      <c r="V159" s="1111"/>
      <c r="W159" s="1112"/>
      <c r="X159" s="1113" t="s">
        <v>13314</v>
      </c>
      <c r="Y159" s="1114">
        <v>81.0</v>
      </c>
      <c r="Z159" s="1115" t="s">
        <v>2095</v>
      </c>
      <c r="AA159" s="1116">
        <v>1.0</v>
      </c>
      <c r="AB159" s="1114">
        <v>143.0</v>
      </c>
      <c r="AC159" s="1114">
        <v>0.0</v>
      </c>
      <c r="AD159" s="1133" t="s">
        <v>653</v>
      </c>
      <c r="AE159" s="1114" t="s">
        <v>1422</v>
      </c>
      <c r="AF159" s="1118">
        <v>2386096.0</v>
      </c>
      <c r="AG159" s="1119" t="s">
        <v>5125</v>
      </c>
      <c r="AH159" s="1114" t="s">
        <v>13315</v>
      </c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81">
        <v>1.01062479E8</v>
      </c>
      <c r="AT159" s="81" t="s">
        <v>13316</v>
      </c>
      <c r="AU159" s="1120" t="s">
        <v>2095</v>
      </c>
      <c r="AV159" s="1121"/>
      <c r="AW159" s="1120">
        <v>143.0</v>
      </c>
      <c r="AX159" s="1122"/>
      <c r="AY159" s="81"/>
      <c r="AZ159" s="9" t="s">
        <v>12602</v>
      </c>
      <c r="BA159" s="9"/>
      <c r="BB159" s="9" t="s">
        <v>12603</v>
      </c>
      <c r="BC159" s="9"/>
      <c r="BD159" s="9"/>
      <c r="BE159" s="81"/>
      <c r="BF159" s="94" t="s">
        <v>12604</v>
      </c>
      <c r="BG159" s="81" t="s">
        <v>12649</v>
      </c>
      <c r="BH159" s="81"/>
      <c r="BI159" s="81" t="s">
        <v>12606</v>
      </c>
      <c r="BJ159" s="364">
        <v>3.96</v>
      </c>
      <c r="BK159" s="364"/>
      <c r="BQ159" s="9"/>
    </row>
    <row r="160" ht="15.75" customHeight="1">
      <c r="A160" s="1123">
        <v>1.07652265E8</v>
      </c>
      <c r="B160" s="418">
        <f t="shared" si="35"/>
        <v>9</v>
      </c>
      <c r="C160" s="1137">
        <v>1.07652265E8</v>
      </c>
      <c r="D160" s="91" t="s">
        <v>13317</v>
      </c>
      <c r="E160" s="91" t="s">
        <v>12615</v>
      </c>
      <c r="F160" s="91" t="s">
        <v>9</v>
      </c>
      <c r="G160" s="452">
        <v>195.0</v>
      </c>
      <c r="H160" s="92" t="s">
        <v>10640</v>
      </c>
      <c r="I160" s="1175">
        <v>49316.0</v>
      </c>
      <c r="J160" s="1102"/>
      <c r="K160" s="1156">
        <v>148.0</v>
      </c>
      <c r="L160" s="1157" t="s">
        <v>13318</v>
      </c>
      <c r="M160" s="1158" t="s">
        <v>13319</v>
      </c>
      <c r="N160" s="1158" t="s">
        <v>1755</v>
      </c>
      <c r="O160" s="1205" t="s">
        <v>12711</v>
      </c>
      <c r="P160" s="1159">
        <v>2026.0</v>
      </c>
      <c r="Q160" s="1160"/>
      <c r="R160" s="1107"/>
      <c r="S160" s="1108"/>
      <c r="T160" s="1109"/>
      <c r="U160" s="1110"/>
      <c r="V160" s="1111"/>
      <c r="W160" s="1112"/>
      <c r="X160" s="1113" t="s">
        <v>13295</v>
      </c>
      <c r="Y160" s="1114">
        <v>44.0</v>
      </c>
      <c r="Z160" s="1115" t="s">
        <v>2095</v>
      </c>
      <c r="AA160" s="1116">
        <v>1.0</v>
      </c>
      <c r="AB160" s="1114">
        <v>144.0</v>
      </c>
      <c r="AC160" s="1114">
        <v>7.92</v>
      </c>
      <c r="AD160" s="1133" t="s">
        <v>12623</v>
      </c>
      <c r="AE160" s="1114" t="s">
        <v>1422</v>
      </c>
      <c r="AF160" s="1118" t="s">
        <v>13296</v>
      </c>
      <c r="AG160" s="1119" t="s">
        <v>5125</v>
      </c>
      <c r="AH160" s="1114" t="s">
        <v>12627</v>
      </c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81">
        <v>1.041078E8</v>
      </c>
      <c r="AT160" s="81" t="s">
        <v>13295</v>
      </c>
      <c r="AU160" s="1120" t="s">
        <v>2095</v>
      </c>
      <c r="AV160" s="1121"/>
      <c r="AW160" s="1120">
        <v>144.0</v>
      </c>
      <c r="AX160" s="1122"/>
      <c r="AY160" s="391">
        <v>47331.0</v>
      </c>
      <c r="AZ160" s="9" t="s">
        <v>12602</v>
      </c>
      <c r="BA160" s="9"/>
      <c r="BB160" s="9" t="s">
        <v>12603</v>
      </c>
      <c r="BC160" s="9"/>
      <c r="BD160" s="9"/>
      <c r="BE160" s="81"/>
      <c r="BF160" s="94" t="s">
        <v>12604</v>
      </c>
      <c r="BG160" s="81" t="s">
        <v>13320</v>
      </c>
      <c r="BH160" s="81"/>
      <c r="BI160" s="81" t="s">
        <v>12606</v>
      </c>
      <c r="BJ160" s="364">
        <v>3.96</v>
      </c>
      <c r="BK160" s="364"/>
      <c r="BQ160" s="9"/>
    </row>
    <row r="161" ht="15.75" customHeight="1">
      <c r="A161" s="1099">
        <v>3.0159239E8</v>
      </c>
      <c r="B161" s="418">
        <f t="shared" si="35"/>
        <v>9</v>
      </c>
      <c r="C161" s="418" t="str">
        <f>CONCATENATE(0,A161)</f>
        <v>0301592390</v>
      </c>
      <c r="D161" s="418" t="s">
        <v>13321</v>
      </c>
      <c r="E161" s="418" t="s">
        <v>1755</v>
      </c>
      <c r="F161" s="418" t="s">
        <v>33</v>
      </c>
      <c r="G161" s="419">
        <v>196.0</v>
      </c>
      <c r="H161" s="1100">
        <v>7.92</v>
      </c>
      <c r="I161" s="1150">
        <v>47615.0</v>
      </c>
      <c r="J161" s="1102"/>
      <c r="K161" s="1156">
        <v>149.0</v>
      </c>
      <c r="L161" s="1157" t="s">
        <v>13322</v>
      </c>
      <c r="M161" s="1158" t="s">
        <v>13323</v>
      </c>
      <c r="N161" s="1158" t="s">
        <v>1755</v>
      </c>
      <c r="O161" s="1158" t="s">
        <v>12623</v>
      </c>
      <c r="P161" s="1159">
        <v>2031.0</v>
      </c>
      <c r="Q161" s="1160"/>
      <c r="R161" s="1161" t="s">
        <v>13324</v>
      </c>
      <c r="S161" s="1162">
        <v>27289.0</v>
      </c>
      <c r="T161" s="1163">
        <v>50.0</v>
      </c>
      <c r="U161" s="1164" t="s">
        <v>13325</v>
      </c>
      <c r="V161" s="1111"/>
      <c r="W161" s="1112"/>
      <c r="X161" s="1113" t="s">
        <v>13301</v>
      </c>
      <c r="Y161" s="1114">
        <v>34.0</v>
      </c>
      <c r="Z161" s="1115" t="s">
        <v>2095</v>
      </c>
      <c r="AA161" s="1116">
        <v>1.0</v>
      </c>
      <c r="AB161" s="1114">
        <v>145.0</v>
      </c>
      <c r="AC161" s="1114">
        <v>7.92</v>
      </c>
      <c r="AD161" s="1133" t="s">
        <v>12623</v>
      </c>
      <c r="AE161" s="1114" t="s">
        <v>1422</v>
      </c>
      <c r="AF161" s="1118" t="s">
        <v>13302</v>
      </c>
      <c r="AG161" s="1119" t="s">
        <v>5125</v>
      </c>
      <c r="AH161" s="1114" t="s">
        <v>12627</v>
      </c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81">
        <v>1.05398168E8</v>
      </c>
      <c r="AT161" s="81" t="s">
        <v>13301</v>
      </c>
      <c r="AU161" s="1120" t="s">
        <v>2095</v>
      </c>
      <c r="AV161" s="1121"/>
      <c r="AW161" s="1120">
        <v>145.0</v>
      </c>
      <c r="AX161" s="1122"/>
      <c r="AY161" s="81"/>
      <c r="AZ161" s="9" t="s">
        <v>12602</v>
      </c>
      <c r="BA161" s="9"/>
      <c r="BB161" s="9" t="s">
        <v>12603</v>
      </c>
      <c r="BC161" s="9"/>
      <c r="BD161" s="9"/>
      <c r="BE161" s="81"/>
      <c r="BF161" s="94" t="s">
        <v>12604</v>
      </c>
      <c r="BG161" s="81"/>
      <c r="BH161" s="81"/>
      <c r="BI161" s="81" t="s">
        <v>12606</v>
      </c>
      <c r="BJ161" s="364">
        <v>3.96</v>
      </c>
      <c r="BK161" s="364"/>
      <c r="BQ161" s="9"/>
    </row>
    <row r="162" ht="15.75" customHeight="1">
      <c r="A162" s="1123">
        <v>1.03785861E8</v>
      </c>
      <c r="B162" s="418">
        <f t="shared" si="35"/>
        <v>9</v>
      </c>
      <c r="C162" s="1270" t="s">
        <v>13326</v>
      </c>
      <c r="D162" s="1270" t="s">
        <v>13326</v>
      </c>
      <c r="E162" s="429" t="s">
        <v>1755</v>
      </c>
      <c r="F162" s="429" t="s">
        <v>33</v>
      </c>
      <c r="G162" s="430">
        <v>197.0</v>
      </c>
      <c r="H162" s="1125">
        <v>7.92</v>
      </c>
      <c r="I162" s="1126">
        <v>48217.0</v>
      </c>
      <c r="J162" s="1270" t="s">
        <v>13326</v>
      </c>
      <c r="K162" s="1156">
        <v>150.0</v>
      </c>
      <c r="L162" s="1157" t="s">
        <v>13093</v>
      </c>
      <c r="M162" s="1158" t="s">
        <v>13327</v>
      </c>
      <c r="N162" s="1158" t="s">
        <v>1755</v>
      </c>
      <c r="O162" s="1158" t="s">
        <v>13328</v>
      </c>
      <c r="P162" s="1159">
        <v>2026.0</v>
      </c>
      <c r="Q162" s="1160"/>
      <c r="R162" s="1107"/>
      <c r="S162" s="1108"/>
      <c r="T162" s="1109"/>
      <c r="U162" s="1110"/>
      <c r="V162" s="1111"/>
      <c r="W162" s="1112"/>
      <c r="X162" s="1113" t="s">
        <v>13308</v>
      </c>
      <c r="Y162" s="1114">
        <v>72.0</v>
      </c>
      <c r="Z162" s="1115" t="s">
        <v>1755</v>
      </c>
      <c r="AA162" s="1116">
        <v>1.0</v>
      </c>
      <c r="AB162" s="1114">
        <v>146.0</v>
      </c>
      <c r="AC162" s="1114">
        <v>7.92</v>
      </c>
      <c r="AD162" s="1133" t="s">
        <v>13309</v>
      </c>
      <c r="AE162" s="1114" t="s">
        <v>1422</v>
      </c>
      <c r="AF162" s="1118">
        <v>2370013.0</v>
      </c>
      <c r="AG162" s="1119" t="s">
        <v>5125</v>
      </c>
      <c r="AH162" s="1114" t="s">
        <v>12627</v>
      </c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81">
        <v>1.01131977E8</v>
      </c>
      <c r="AT162" s="81" t="s">
        <v>13329</v>
      </c>
      <c r="AU162" s="1120" t="s">
        <v>1755</v>
      </c>
      <c r="AV162" s="1121"/>
      <c r="AW162" s="1120">
        <v>146.0</v>
      </c>
      <c r="AX162" s="1122"/>
      <c r="AY162" s="48">
        <v>48170.0</v>
      </c>
      <c r="AZ162" s="9" t="s">
        <v>12602</v>
      </c>
      <c r="BA162" s="9"/>
      <c r="BB162" s="9" t="s">
        <v>12603</v>
      </c>
      <c r="BC162" s="9"/>
      <c r="BD162" s="9"/>
      <c r="BE162" s="81"/>
      <c r="BF162" s="94" t="s">
        <v>12604</v>
      </c>
      <c r="BG162" s="81"/>
      <c r="BH162" s="81"/>
      <c r="BI162" s="81" t="s">
        <v>12606</v>
      </c>
      <c r="BJ162" s="364">
        <v>3.96</v>
      </c>
      <c r="BK162" s="364"/>
      <c r="BQ162" s="9"/>
    </row>
    <row r="163" ht="15.75" customHeight="1">
      <c r="A163" s="1099">
        <v>1.01218287E8</v>
      </c>
      <c r="B163" s="418">
        <f t="shared" si="35"/>
        <v>9</v>
      </c>
      <c r="C163" s="418" t="str">
        <f>CONCATENATE(0,A163)</f>
        <v>0101218287</v>
      </c>
      <c r="D163" s="418" t="s">
        <v>13330</v>
      </c>
      <c r="E163" s="418" t="s">
        <v>1755</v>
      </c>
      <c r="F163" s="418" t="s">
        <v>33</v>
      </c>
      <c r="G163" s="419">
        <v>198.0</v>
      </c>
      <c r="H163" s="1100">
        <v>7.92</v>
      </c>
      <c r="I163" s="1150">
        <v>47860.0</v>
      </c>
      <c r="J163" s="1102"/>
      <c r="K163" s="1156">
        <v>151.0</v>
      </c>
      <c r="L163" s="1157" t="s">
        <v>13331</v>
      </c>
      <c r="M163" s="1158" t="s">
        <v>13332</v>
      </c>
      <c r="N163" s="1158" t="s">
        <v>1755</v>
      </c>
      <c r="O163" s="1205" t="s">
        <v>12623</v>
      </c>
      <c r="P163" s="1159">
        <v>2031.0</v>
      </c>
      <c r="Q163" s="1206"/>
      <c r="R163" s="1161" t="s">
        <v>13333</v>
      </c>
      <c r="S163" s="1174">
        <v>31009.0</v>
      </c>
      <c r="T163" s="1163">
        <v>40.0</v>
      </c>
      <c r="U163" s="1164" t="s">
        <v>7599</v>
      </c>
      <c r="V163" s="1111"/>
      <c r="W163" s="1112"/>
      <c r="X163" s="1113" t="s">
        <v>13312</v>
      </c>
      <c r="Y163" s="1114">
        <v>44.0</v>
      </c>
      <c r="Z163" s="1115" t="s">
        <v>1755</v>
      </c>
      <c r="AA163" s="1116">
        <v>1.0</v>
      </c>
      <c r="AB163" s="1114">
        <v>147.0</v>
      </c>
      <c r="AC163" s="1114">
        <v>8.1</v>
      </c>
      <c r="AD163" s="1133" t="s">
        <v>12623</v>
      </c>
      <c r="AE163" s="1114" t="s">
        <v>1422</v>
      </c>
      <c r="AF163" s="1118" t="s">
        <v>13313</v>
      </c>
      <c r="AG163" s="1119" t="s">
        <v>5125</v>
      </c>
      <c r="AH163" s="1114" t="s">
        <v>12627</v>
      </c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81">
        <v>1.07171134E8</v>
      </c>
      <c r="AT163" s="81" t="s">
        <v>13334</v>
      </c>
      <c r="AU163" s="1120" t="s">
        <v>1755</v>
      </c>
      <c r="AV163" s="1121"/>
      <c r="AW163" s="1120">
        <v>147.0</v>
      </c>
      <c r="AX163" s="1122"/>
      <c r="AY163" s="1166"/>
      <c r="AZ163" s="9" t="s">
        <v>12602</v>
      </c>
      <c r="BA163" s="9"/>
      <c r="BB163" s="9" t="s">
        <v>12603</v>
      </c>
      <c r="BC163" s="9"/>
      <c r="BD163" s="9"/>
      <c r="BE163" s="81"/>
      <c r="BF163" s="374" t="s">
        <v>99</v>
      </c>
      <c r="BG163" s="81"/>
      <c r="BH163" s="81"/>
      <c r="BI163" s="81" t="s">
        <v>12606</v>
      </c>
      <c r="BJ163" s="364">
        <v>3.96</v>
      </c>
      <c r="BK163" s="364"/>
      <c r="BQ163" s="9"/>
    </row>
    <row r="164" ht="15.75" customHeight="1">
      <c r="A164" s="1123">
        <v>1.02018207E8</v>
      </c>
      <c r="B164" s="418">
        <f t="shared" si="35"/>
        <v>9</v>
      </c>
      <c r="C164" s="1137">
        <v>1.803073285E9</v>
      </c>
      <c r="D164" s="1137" t="s">
        <v>13335</v>
      </c>
      <c r="E164" s="91" t="s">
        <v>13336</v>
      </c>
      <c r="F164" s="91" t="s">
        <v>9</v>
      </c>
      <c r="G164" s="452">
        <v>199.0</v>
      </c>
      <c r="H164" s="92" t="s">
        <v>13337</v>
      </c>
      <c r="I164" s="1271">
        <v>46429.0</v>
      </c>
      <c r="J164" s="1102"/>
      <c r="K164" s="1156">
        <v>152.0</v>
      </c>
      <c r="L164" s="1157" t="s">
        <v>13338</v>
      </c>
      <c r="M164" s="1158" t="s">
        <v>12747</v>
      </c>
      <c r="N164" s="1158" t="s">
        <v>1755</v>
      </c>
      <c r="O164" s="1158" t="s">
        <v>13339</v>
      </c>
      <c r="P164" s="1159">
        <v>2034.0</v>
      </c>
      <c r="Q164" s="1160"/>
      <c r="R164" s="1161" t="s">
        <v>13340</v>
      </c>
      <c r="S164" s="1162">
        <v>35706.0</v>
      </c>
      <c r="T164" s="1163">
        <v>27.0</v>
      </c>
      <c r="U164" s="1110"/>
      <c r="V164" s="1111"/>
      <c r="W164" s="1112"/>
      <c r="X164" s="1113" t="s">
        <v>2271</v>
      </c>
      <c r="Y164" s="1114"/>
      <c r="Z164" s="1115" t="s">
        <v>1755</v>
      </c>
      <c r="AA164" s="1116">
        <v>1.0</v>
      </c>
      <c r="AB164" s="1114">
        <v>148.0</v>
      </c>
      <c r="AC164" s="1114">
        <v>7.92</v>
      </c>
      <c r="AD164" s="1133" t="s">
        <v>2271</v>
      </c>
      <c r="AE164" s="1114" t="s">
        <v>2271</v>
      </c>
      <c r="AF164" s="1118"/>
      <c r="AG164" s="1119" t="s">
        <v>5125</v>
      </c>
      <c r="AH164" s="1114" t="s">
        <v>13341</v>
      </c>
      <c r="AI164" s="9"/>
      <c r="AJ164" s="9"/>
      <c r="AK164" s="9"/>
      <c r="AL164" s="9"/>
      <c r="AM164" s="9"/>
      <c r="AN164" s="9"/>
      <c r="AO164" s="9" t="s">
        <v>13342</v>
      </c>
      <c r="AP164" s="9"/>
      <c r="AQ164" s="9"/>
      <c r="AR164" s="9"/>
      <c r="AS164" s="81" t="s">
        <v>13343</v>
      </c>
      <c r="AT164" s="81" t="s">
        <v>13343</v>
      </c>
      <c r="AU164" s="1120" t="s">
        <v>1755</v>
      </c>
      <c r="AV164" s="1121"/>
      <c r="AW164" s="1120">
        <v>148.0</v>
      </c>
      <c r="AX164" s="1122"/>
      <c r="AY164" s="81" t="s">
        <v>13343</v>
      </c>
      <c r="AZ164" s="9" t="s">
        <v>12602</v>
      </c>
      <c r="BA164" s="9"/>
      <c r="BB164" s="9" t="s">
        <v>12603</v>
      </c>
      <c r="BC164" s="9"/>
      <c r="BD164" s="9"/>
      <c r="BE164" s="81" t="s">
        <v>13343</v>
      </c>
      <c r="BF164" s="94" t="s">
        <v>12604</v>
      </c>
      <c r="BG164" s="81"/>
      <c r="BH164" s="81"/>
      <c r="BI164" s="81" t="s">
        <v>12606</v>
      </c>
      <c r="BJ164" s="364">
        <v>3.96</v>
      </c>
      <c r="BK164" s="364"/>
      <c r="BQ164" s="9"/>
    </row>
    <row r="165" ht="15.75" customHeight="1">
      <c r="A165" s="1099">
        <v>1.03188751E8</v>
      </c>
      <c r="B165" s="418">
        <f t="shared" si="35"/>
        <v>9</v>
      </c>
      <c r="C165" s="418" t="str">
        <f t="shared" ref="C165:C166" si="38">CONCATENATE(0,A165)</f>
        <v>0103188751</v>
      </c>
      <c r="D165" s="418" t="s">
        <v>13344</v>
      </c>
      <c r="E165" s="418" t="s">
        <v>13345</v>
      </c>
      <c r="F165" s="418" t="s">
        <v>33</v>
      </c>
      <c r="G165" s="419">
        <v>200.0</v>
      </c>
      <c r="H165" s="1100">
        <v>15.64</v>
      </c>
      <c r="I165" s="1150">
        <v>47850.0</v>
      </c>
      <c r="J165" s="1102"/>
      <c r="K165" s="1156">
        <v>153.0</v>
      </c>
      <c r="L165" s="1157" t="s">
        <v>13346</v>
      </c>
      <c r="M165" s="1158" t="s">
        <v>13347</v>
      </c>
      <c r="N165" s="1158" t="s">
        <v>1755</v>
      </c>
      <c r="O165" s="1205" t="s">
        <v>13348</v>
      </c>
      <c r="P165" s="1159">
        <v>2026.0</v>
      </c>
      <c r="Q165" s="1206"/>
      <c r="R165" s="1161" t="s">
        <v>13349</v>
      </c>
      <c r="S165" s="1108"/>
      <c r="T165" s="1109"/>
      <c r="U165" s="1110"/>
      <c r="V165" s="1111"/>
      <c r="W165" s="1112"/>
      <c r="X165" s="1113" t="s">
        <v>13323</v>
      </c>
      <c r="Y165" s="1114">
        <v>48.0</v>
      </c>
      <c r="Z165" s="1115" t="s">
        <v>1755</v>
      </c>
      <c r="AA165" s="1116">
        <v>1.0</v>
      </c>
      <c r="AB165" s="1114">
        <v>149.0</v>
      </c>
      <c r="AC165" s="1114">
        <v>7.92</v>
      </c>
      <c r="AD165" s="1133" t="s">
        <v>12623</v>
      </c>
      <c r="AE165" s="1114" t="s">
        <v>1422</v>
      </c>
      <c r="AF165" s="1118" t="s">
        <v>13324</v>
      </c>
      <c r="AG165" s="1119" t="s">
        <v>5125</v>
      </c>
      <c r="AH165" s="1114" t="s">
        <v>12627</v>
      </c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81">
        <v>1.03604294E8</v>
      </c>
      <c r="AT165" s="81" t="s">
        <v>13323</v>
      </c>
      <c r="AU165" s="1120" t="s">
        <v>1755</v>
      </c>
      <c r="AV165" s="1121"/>
      <c r="AW165" s="1120">
        <v>149.0</v>
      </c>
      <c r="AX165" s="1122"/>
      <c r="AY165" s="81"/>
      <c r="AZ165" s="9" t="s">
        <v>12602</v>
      </c>
      <c r="BA165" s="9"/>
      <c r="BB165" s="9" t="s">
        <v>12603</v>
      </c>
      <c r="BC165" s="9"/>
      <c r="BD165" s="9"/>
      <c r="BE165" s="81"/>
      <c r="BF165" s="94" t="s">
        <v>12604</v>
      </c>
      <c r="BG165" s="81"/>
      <c r="BH165" s="81"/>
      <c r="BI165" s="81" t="s">
        <v>12606</v>
      </c>
      <c r="BJ165" s="364">
        <v>3.96</v>
      </c>
      <c r="BK165" s="364"/>
      <c r="BQ165" s="9"/>
    </row>
    <row r="166" ht="15.75" customHeight="1">
      <c r="A166" s="1123">
        <v>1.02865995E8</v>
      </c>
      <c r="B166" s="418">
        <f t="shared" si="35"/>
        <v>9</v>
      </c>
      <c r="C166" s="418" t="str">
        <f t="shared" si="38"/>
        <v>0102865995</v>
      </c>
      <c r="D166" s="429" t="s">
        <v>13350</v>
      </c>
      <c r="E166" s="429" t="s">
        <v>13345</v>
      </c>
      <c r="F166" s="429" t="s">
        <v>33</v>
      </c>
      <c r="G166" s="430">
        <v>201.0</v>
      </c>
      <c r="H166" s="1125">
        <v>16.33</v>
      </c>
      <c r="I166" s="1126">
        <v>47615.0</v>
      </c>
      <c r="J166" s="1102"/>
      <c r="K166" s="1156">
        <v>154.0</v>
      </c>
      <c r="L166" s="1157" t="s">
        <v>13351</v>
      </c>
      <c r="M166" s="1158" t="s">
        <v>13352</v>
      </c>
      <c r="N166" s="1158" t="s">
        <v>1755</v>
      </c>
      <c r="O166" s="1158" t="s">
        <v>12623</v>
      </c>
      <c r="P166" s="1159">
        <v>2031.0</v>
      </c>
      <c r="Q166" s="1160"/>
      <c r="R166" s="1161" t="s">
        <v>13353</v>
      </c>
      <c r="S166" s="1162">
        <v>29365.0</v>
      </c>
      <c r="T166" s="1163">
        <v>44.0</v>
      </c>
      <c r="U166" s="1164" t="s">
        <v>3176</v>
      </c>
      <c r="V166" s="1111"/>
      <c r="W166" s="1112"/>
      <c r="X166" s="1113" t="s">
        <v>13354</v>
      </c>
      <c r="Y166" s="1114">
        <v>21.0</v>
      </c>
      <c r="Z166" s="1115" t="s">
        <v>1755</v>
      </c>
      <c r="AA166" s="1116">
        <v>1.0</v>
      </c>
      <c r="AB166" s="1114">
        <v>150.0</v>
      </c>
      <c r="AC166" s="1114">
        <v>7.92</v>
      </c>
      <c r="AD166" s="1133" t="s">
        <v>13252</v>
      </c>
      <c r="AE166" s="1114" t="s">
        <v>1422</v>
      </c>
      <c r="AF166" s="1118" t="s">
        <v>13355</v>
      </c>
      <c r="AG166" s="1119" t="s">
        <v>5125</v>
      </c>
      <c r="AH166" s="1114" t="s">
        <v>2271</v>
      </c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81">
        <v>1.02591179E8</v>
      </c>
      <c r="AT166" s="81" t="s">
        <v>13354</v>
      </c>
      <c r="AU166" s="1120" t="s">
        <v>1755</v>
      </c>
      <c r="AV166" s="1121"/>
      <c r="AW166" s="1120">
        <v>150.0</v>
      </c>
      <c r="AX166" s="1122"/>
      <c r="AY166" s="81"/>
      <c r="AZ166" s="9" t="s">
        <v>12602</v>
      </c>
      <c r="BA166" s="9"/>
      <c r="BB166" s="9" t="s">
        <v>12603</v>
      </c>
      <c r="BC166" s="9"/>
      <c r="BD166" s="9"/>
      <c r="BE166" s="81"/>
      <c r="BF166" s="94" t="s">
        <v>12604</v>
      </c>
      <c r="BG166" s="81" t="s">
        <v>13356</v>
      </c>
      <c r="BH166" s="81"/>
      <c r="BI166" s="81" t="s">
        <v>12606</v>
      </c>
      <c r="BJ166" s="364">
        <v>3.96</v>
      </c>
      <c r="BK166" s="364"/>
      <c r="BQ166" s="9"/>
    </row>
    <row r="167" ht="15.75" customHeight="1">
      <c r="A167" s="1099"/>
      <c r="B167" s="418"/>
      <c r="C167" s="1137">
        <v>1.50554731E8</v>
      </c>
      <c r="D167" s="1137" t="s">
        <v>13357</v>
      </c>
      <c r="E167" s="1137" t="s">
        <v>13345</v>
      </c>
      <c r="F167" s="1137" t="s">
        <v>5125</v>
      </c>
      <c r="G167" s="1138">
        <v>202.0</v>
      </c>
      <c r="H167" s="1272">
        <v>45705.0</v>
      </c>
      <c r="I167" s="1140">
        <v>46487.0</v>
      </c>
      <c r="J167" s="1102"/>
      <c r="K167" s="1156"/>
      <c r="L167" s="1157"/>
      <c r="M167" s="1158"/>
      <c r="N167" s="1158"/>
      <c r="O167" s="1205"/>
      <c r="P167" s="1159"/>
      <c r="Q167" s="1206"/>
      <c r="R167" s="1161"/>
      <c r="S167" s="1162"/>
      <c r="T167" s="1163"/>
      <c r="U167" s="1164"/>
      <c r="V167" s="1111"/>
      <c r="W167" s="1112"/>
      <c r="X167" s="1113"/>
      <c r="Y167" s="1114"/>
      <c r="Z167" s="1115"/>
      <c r="AA167" s="1116"/>
      <c r="AB167" s="1114"/>
      <c r="AC167" s="1114"/>
      <c r="AD167" s="1133"/>
      <c r="AE167" s="1114"/>
      <c r="AF167" s="1118"/>
      <c r="AG167" s="1119"/>
      <c r="AH167" s="1114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81"/>
      <c r="AT167" s="81"/>
      <c r="AU167" s="1120"/>
      <c r="AV167" s="1121"/>
      <c r="AW167" s="1120"/>
      <c r="AX167" s="1122"/>
      <c r="AY167" s="1166"/>
      <c r="AZ167" s="9"/>
      <c r="BA167" s="9"/>
      <c r="BB167" s="9"/>
      <c r="BC167" s="9"/>
      <c r="BD167" s="9"/>
      <c r="BE167" s="81"/>
      <c r="BF167" s="94"/>
      <c r="BG167" s="81"/>
      <c r="BH167" s="81"/>
      <c r="BI167" s="81"/>
      <c r="BJ167" s="364"/>
      <c r="BK167" s="364"/>
      <c r="BQ167" s="9"/>
    </row>
    <row r="168" ht="15.75" customHeight="1">
      <c r="A168" s="1099">
        <v>1.05043574E8</v>
      </c>
      <c r="B168" s="418">
        <f t="shared" ref="B168:B172" si="39">LEN(A168)</f>
        <v>9</v>
      </c>
      <c r="C168" s="418" t="str">
        <f t="shared" ref="C168:C172" si="40">CONCATENATE(0,A168)</f>
        <v>0105043574</v>
      </c>
      <c r="D168" s="418" t="s">
        <v>13358</v>
      </c>
      <c r="E168" s="418" t="s">
        <v>13345</v>
      </c>
      <c r="F168" s="418" t="s">
        <v>33</v>
      </c>
      <c r="G168" s="419">
        <v>203.0</v>
      </c>
      <c r="H168" s="1100">
        <v>17.02</v>
      </c>
      <c r="I168" s="1150">
        <v>47615.0</v>
      </c>
      <c r="J168" s="1102"/>
      <c r="K168" s="1156">
        <v>155.0</v>
      </c>
      <c r="L168" s="1157" t="s">
        <v>13359</v>
      </c>
      <c r="M168" s="1158" t="s">
        <v>13360</v>
      </c>
      <c r="N168" s="1158" t="s">
        <v>1755</v>
      </c>
      <c r="O168" s="1205" t="s">
        <v>12623</v>
      </c>
      <c r="P168" s="1159">
        <v>2031.0</v>
      </c>
      <c r="Q168" s="1206"/>
      <c r="R168" s="1161" t="s">
        <v>13361</v>
      </c>
      <c r="S168" s="1162">
        <v>30751.0</v>
      </c>
      <c r="T168" s="1163">
        <v>41.0</v>
      </c>
      <c r="U168" s="1164" t="s">
        <v>12680</v>
      </c>
      <c r="V168" s="1111"/>
      <c r="W168" s="1112"/>
      <c r="X168" s="1113" t="s">
        <v>13332</v>
      </c>
      <c r="Y168" s="1114">
        <v>38.0</v>
      </c>
      <c r="Z168" s="1115" t="s">
        <v>1755</v>
      </c>
      <c r="AA168" s="1116">
        <v>1.0</v>
      </c>
      <c r="AB168" s="1114">
        <v>151.0</v>
      </c>
      <c r="AC168" s="1114">
        <v>7.92</v>
      </c>
      <c r="AD168" s="1133" t="s">
        <v>12623</v>
      </c>
      <c r="AE168" s="1114" t="s">
        <v>1422</v>
      </c>
      <c r="AF168" s="1118" t="s">
        <v>13333</v>
      </c>
      <c r="AG168" s="1119" t="s">
        <v>5125</v>
      </c>
      <c r="AH168" s="1114" t="s">
        <v>12627</v>
      </c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81">
        <v>1.05360119E8</v>
      </c>
      <c r="AT168" s="81" t="s">
        <v>13332</v>
      </c>
      <c r="AU168" s="1120" t="s">
        <v>1755</v>
      </c>
      <c r="AV168" s="1121"/>
      <c r="AW168" s="1120">
        <v>151.0</v>
      </c>
      <c r="AX168" s="1122"/>
      <c r="AY168" s="1166">
        <v>47823.0</v>
      </c>
      <c r="AZ168" s="9" t="s">
        <v>12602</v>
      </c>
      <c r="BA168" s="9"/>
      <c r="BB168" s="9" t="s">
        <v>12603</v>
      </c>
      <c r="BC168" s="9"/>
      <c r="BD168" s="9"/>
      <c r="BE168" s="81"/>
      <c r="BF168" s="94" t="s">
        <v>12604</v>
      </c>
      <c r="BG168" s="81"/>
      <c r="BH168" s="81"/>
      <c r="BI168" s="81" t="s">
        <v>12606</v>
      </c>
      <c r="BJ168" s="364">
        <v>3.96</v>
      </c>
      <c r="BK168" s="364"/>
      <c r="BQ168" s="9"/>
    </row>
    <row r="169" ht="15.75" customHeight="1">
      <c r="A169" s="1123">
        <v>1.02994258E8</v>
      </c>
      <c r="B169" s="418">
        <f t="shared" si="39"/>
        <v>9</v>
      </c>
      <c r="C169" s="418" t="str">
        <f t="shared" si="40"/>
        <v>0102994258</v>
      </c>
      <c r="D169" s="429" t="s">
        <v>12771</v>
      </c>
      <c r="E169" s="429" t="s">
        <v>12931</v>
      </c>
      <c r="F169" s="429" t="s">
        <v>33</v>
      </c>
      <c r="G169" s="430">
        <v>204.0</v>
      </c>
      <c r="H169" s="1125">
        <v>7.92</v>
      </c>
      <c r="I169" s="1126">
        <v>48283.0</v>
      </c>
      <c r="J169" s="1102"/>
      <c r="K169" s="1156">
        <v>156.0</v>
      </c>
      <c r="L169" s="1157" t="s">
        <v>13362</v>
      </c>
      <c r="M169" s="1158" t="s">
        <v>13363</v>
      </c>
      <c r="N169" s="1158" t="s">
        <v>1755</v>
      </c>
      <c r="O169" s="1205" t="s">
        <v>12623</v>
      </c>
      <c r="P169" s="1159">
        <v>2031.0</v>
      </c>
      <c r="Q169" s="1206"/>
      <c r="R169" s="1107"/>
      <c r="S169" s="1162">
        <v>28504.0</v>
      </c>
      <c r="T169" s="1163">
        <v>47.0</v>
      </c>
      <c r="U169" s="1164" t="s">
        <v>12680</v>
      </c>
      <c r="V169" s="1111"/>
      <c r="W169" s="1112"/>
      <c r="X169" s="1113" t="s">
        <v>12747</v>
      </c>
      <c r="Y169" s="1114">
        <v>25.0</v>
      </c>
      <c r="Z169" s="1115" t="s">
        <v>1755</v>
      </c>
      <c r="AA169" s="1116">
        <v>1.0</v>
      </c>
      <c r="AB169" s="1114">
        <v>152.0</v>
      </c>
      <c r="AC169" s="1114">
        <v>7.92</v>
      </c>
      <c r="AD169" s="1133" t="s">
        <v>13364</v>
      </c>
      <c r="AE169" s="1114" t="s">
        <v>1422</v>
      </c>
      <c r="AF169" s="1118" t="s">
        <v>13340</v>
      </c>
      <c r="AG169" s="1119" t="s">
        <v>5125</v>
      </c>
      <c r="AH169" s="1114" t="s">
        <v>12627</v>
      </c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81">
        <v>1.01884591E8</v>
      </c>
      <c r="AT169" s="81" t="s">
        <v>13365</v>
      </c>
      <c r="AU169" s="1120" t="s">
        <v>1755</v>
      </c>
      <c r="AV169" s="1121"/>
      <c r="AW169" s="1120">
        <v>152.0</v>
      </c>
      <c r="AX169" s="1122"/>
      <c r="AY169" s="81" t="s">
        <v>13366</v>
      </c>
      <c r="AZ169" s="9" t="s">
        <v>12602</v>
      </c>
      <c r="BA169" s="9"/>
      <c r="BB169" s="9" t="s">
        <v>12603</v>
      </c>
      <c r="BC169" s="9"/>
      <c r="BD169" s="9"/>
      <c r="BE169" s="81" t="s">
        <v>13366</v>
      </c>
      <c r="BF169" s="81" t="s">
        <v>13367</v>
      </c>
      <c r="BG169" s="81" t="s">
        <v>13368</v>
      </c>
      <c r="BH169" s="81" t="s">
        <v>13366</v>
      </c>
      <c r="BI169" s="81" t="s">
        <v>12606</v>
      </c>
      <c r="BJ169" s="364">
        <v>3.96</v>
      </c>
      <c r="BK169" s="364"/>
      <c r="BQ169" s="9"/>
    </row>
    <row r="170" ht="15.75" customHeight="1">
      <c r="A170" s="1099">
        <v>1.07623043E8</v>
      </c>
      <c r="B170" s="418">
        <f t="shared" si="39"/>
        <v>9</v>
      </c>
      <c r="C170" s="418" t="str">
        <f t="shared" si="40"/>
        <v>0107623043</v>
      </c>
      <c r="D170" s="418" t="s">
        <v>13369</v>
      </c>
      <c r="E170" s="418" t="s">
        <v>12931</v>
      </c>
      <c r="F170" s="418" t="s">
        <v>33</v>
      </c>
      <c r="G170" s="419">
        <v>205.0</v>
      </c>
      <c r="H170" s="1100">
        <v>7.92</v>
      </c>
      <c r="I170" s="1150">
        <v>48249.0</v>
      </c>
      <c r="J170" s="1102"/>
      <c r="K170" s="1156">
        <v>157.0</v>
      </c>
      <c r="L170" s="1157" t="s">
        <v>13370</v>
      </c>
      <c r="M170" s="1158" t="s">
        <v>13371</v>
      </c>
      <c r="N170" s="1158" t="s">
        <v>1755</v>
      </c>
      <c r="O170" s="1158" t="s">
        <v>13118</v>
      </c>
      <c r="P170" s="1159">
        <v>2031.0</v>
      </c>
      <c r="Q170" s="1160"/>
      <c r="R170" s="1161" t="s">
        <v>13372</v>
      </c>
      <c r="S170" s="1162">
        <v>17626.0</v>
      </c>
      <c r="T170" s="1163">
        <v>77.0</v>
      </c>
      <c r="U170" s="1164" t="s">
        <v>3488</v>
      </c>
      <c r="V170" s="1111"/>
      <c r="W170" s="1112"/>
      <c r="X170" s="1113" t="s">
        <v>13347</v>
      </c>
      <c r="Y170" s="1114"/>
      <c r="Z170" s="1115" t="s">
        <v>1755</v>
      </c>
      <c r="AA170" s="1116">
        <v>1.0</v>
      </c>
      <c r="AB170" s="1114">
        <v>153.0</v>
      </c>
      <c r="AC170" s="1114">
        <v>7.92</v>
      </c>
      <c r="AD170" s="1133" t="s">
        <v>653</v>
      </c>
      <c r="AE170" s="1114" t="s">
        <v>1422</v>
      </c>
      <c r="AF170" s="1118" t="s">
        <v>13349</v>
      </c>
      <c r="AG170" s="1119" t="s">
        <v>5125</v>
      </c>
      <c r="AH170" s="1114" t="s">
        <v>12627</v>
      </c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81">
        <v>1.07367187E8</v>
      </c>
      <c r="AT170" s="81" t="s">
        <v>13373</v>
      </c>
      <c r="AU170" s="1120" t="s">
        <v>1755</v>
      </c>
      <c r="AV170" s="1121"/>
      <c r="AW170" s="1120">
        <v>153.0</v>
      </c>
      <c r="AX170" s="1122"/>
      <c r="AY170" s="81" t="s">
        <v>13374</v>
      </c>
      <c r="AZ170" s="9" t="s">
        <v>12602</v>
      </c>
      <c r="BA170" s="9"/>
      <c r="BB170" s="9" t="s">
        <v>12603</v>
      </c>
      <c r="BC170" s="9"/>
      <c r="BD170" s="9"/>
      <c r="BE170" s="81"/>
      <c r="BF170" s="94" t="s">
        <v>12604</v>
      </c>
      <c r="BG170" s="81" t="s">
        <v>13375</v>
      </c>
      <c r="BH170" s="81"/>
      <c r="BI170" s="81" t="s">
        <v>12606</v>
      </c>
      <c r="BJ170" s="364">
        <v>3.96</v>
      </c>
      <c r="BK170" s="364"/>
      <c r="BQ170" s="9"/>
    </row>
    <row r="171" ht="15.75" customHeight="1">
      <c r="A171" s="1123">
        <v>1.04861372E8</v>
      </c>
      <c r="B171" s="418">
        <f t="shared" si="39"/>
        <v>9</v>
      </c>
      <c r="C171" s="418" t="str">
        <f t="shared" si="40"/>
        <v>0104861372</v>
      </c>
      <c r="D171" s="429" t="s">
        <v>13376</v>
      </c>
      <c r="E171" s="429" t="s">
        <v>1755</v>
      </c>
      <c r="F171" s="429" t="s">
        <v>33</v>
      </c>
      <c r="G171" s="430">
        <v>206.0</v>
      </c>
      <c r="H171" s="1125">
        <v>7.92</v>
      </c>
      <c r="I171" s="1153" t="s">
        <v>10663</v>
      </c>
      <c r="J171" s="1102"/>
      <c r="K171" s="1156">
        <v>158.0</v>
      </c>
      <c r="L171" s="1157" t="s">
        <v>13377</v>
      </c>
      <c r="M171" s="1158" t="s">
        <v>13378</v>
      </c>
      <c r="N171" s="1158" t="s">
        <v>1755</v>
      </c>
      <c r="O171" s="1158" t="s">
        <v>12635</v>
      </c>
      <c r="P171" s="1159">
        <v>2031.0</v>
      </c>
      <c r="Q171" s="1160"/>
      <c r="R171" s="1107"/>
      <c r="S171" s="1162">
        <v>32298.0</v>
      </c>
      <c r="T171" s="1163">
        <v>36.0</v>
      </c>
      <c r="U171" s="1110"/>
      <c r="V171" s="1111"/>
      <c r="W171" s="1112"/>
      <c r="X171" s="1113" t="s">
        <v>13352</v>
      </c>
      <c r="Y171" s="1114">
        <v>43.0</v>
      </c>
      <c r="Z171" s="1115" t="s">
        <v>1755</v>
      </c>
      <c r="AA171" s="1116">
        <v>1.0</v>
      </c>
      <c r="AB171" s="1114">
        <v>154.0</v>
      </c>
      <c r="AC171" s="1114">
        <v>7.92</v>
      </c>
      <c r="AD171" s="1133" t="s">
        <v>12623</v>
      </c>
      <c r="AE171" s="1114" t="s">
        <v>1422</v>
      </c>
      <c r="AF171" s="1118" t="s">
        <v>13353</v>
      </c>
      <c r="AG171" s="1119" t="s">
        <v>5125</v>
      </c>
      <c r="AH171" s="1114" t="s">
        <v>12627</v>
      </c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81">
        <v>1.03872883E8</v>
      </c>
      <c r="AT171" s="81" t="s">
        <v>13352</v>
      </c>
      <c r="AU171" s="1120" t="s">
        <v>1755</v>
      </c>
      <c r="AV171" s="1121"/>
      <c r="AW171" s="1120">
        <v>154.0</v>
      </c>
      <c r="AX171" s="1122"/>
      <c r="AY171" s="81"/>
      <c r="AZ171" s="9" t="s">
        <v>12602</v>
      </c>
      <c r="BA171" s="9"/>
      <c r="BB171" s="9" t="s">
        <v>12603</v>
      </c>
      <c r="BC171" s="9"/>
      <c r="BD171" s="9"/>
      <c r="BE171" s="81"/>
      <c r="BF171" s="94" t="s">
        <v>12604</v>
      </c>
      <c r="BG171" s="81"/>
      <c r="BH171" s="81"/>
      <c r="BI171" s="81" t="s">
        <v>12606</v>
      </c>
      <c r="BJ171" s="364">
        <v>3.96</v>
      </c>
      <c r="BK171" s="364"/>
      <c r="BQ171" s="9"/>
    </row>
    <row r="172" ht="15.75" customHeight="1">
      <c r="A172" s="1099">
        <v>1.01238202E8</v>
      </c>
      <c r="B172" s="418">
        <f t="shared" si="39"/>
        <v>9</v>
      </c>
      <c r="C172" s="418" t="str">
        <f t="shared" si="40"/>
        <v>0101238202</v>
      </c>
      <c r="D172" s="418" t="s">
        <v>13379</v>
      </c>
      <c r="E172" s="418" t="s">
        <v>1755</v>
      </c>
      <c r="F172" s="418" t="s">
        <v>33</v>
      </c>
      <c r="G172" s="419">
        <v>207.0</v>
      </c>
      <c r="H172" s="1100">
        <v>7.92</v>
      </c>
      <c r="I172" s="1101" t="s">
        <v>10663</v>
      </c>
      <c r="J172" s="1102"/>
      <c r="K172" s="1156">
        <v>159.0</v>
      </c>
      <c r="L172" s="1157" t="s">
        <v>13380</v>
      </c>
      <c r="M172" s="1158" t="s">
        <v>13381</v>
      </c>
      <c r="N172" s="1158" t="s">
        <v>1755</v>
      </c>
      <c r="O172" s="1158" t="s">
        <v>12623</v>
      </c>
      <c r="P172" s="1159">
        <v>2031.0</v>
      </c>
      <c r="Q172" s="1160"/>
      <c r="R172" s="1107"/>
      <c r="S172" s="1108"/>
      <c r="T172" s="1109"/>
      <c r="U172" s="1110"/>
      <c r="V172" s="1111"/>
      <c r="W172" s="1112"/>
      <c r="X172" s="1113" t="s">
        <v>13360</v>
      </c>
      <c r="Y172" s="1114">
        <v>39.0</v>
      </c>
      <c r="Z172" s="1115" t="s">
        <v>1755</v>
      </c>
      <c r="AA172" s="1116">
        <v>1.0</v>
      </c>
      <c r="AB172" s="1114">
        <v>155.0</v>
      </c>
      <c r="AC172" s="1114">
        <v>7.92</v>
      </c>
      <c r="AD172" s="1133" t="s">
        <v>12623</v>
      </c>
      <c r="AE172" s="1114" t="s">
        <v>1422</v>
      </c>
      <c r="AF172" s="1118" t="s">
        <v>13361</v>
      </c>
      <c r="AG172" s="1119" t="s">
        <v>5125</v>
      </c>
      <c r="AH172" s="1114" t="s">
        <v>12627</v>
      </c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81">
        <v>1.04630599E8</v>
      </c>
      <c r="AT172" s="81" t="s">
        <v>13360</v>
      </c>
      <c r="AU172" s="1120" t="s">
        <v>1755</v>
      </c>
      <c r="AV172" s="1121"/>
      <c r="AW172" s="1120">
        <v>155.0</v>
      </c>
      <c r="AX172" s="1122"/>
      <c r="AY172" s="1166">
        <v>47823.0</v>
      </c>
      <c r="AZ172" s="9" t="s">
        <v>12602</v>
      </c>
      <c r="BA172" s="9"/>
      <c r="BB172" s="9" t="s">
        <v>12603</v>
      </c>
      <c r="BC172" s="9"/>
      <c r="BD172" s="9"/>
      <c r="BE172" s="81"/>
      <c r="BF172" s="94" t="s">
        <v>12604</v>
      </c>
      <c r="BG172" s="81"/>
      <c r="BH172" s="81"/>
      <c r="BI172" s="81" t="s">
        <v>12606</v>
      </c>
      <c r="BJ172" s="364">
        <v>3.96</v>
      </c>
      <c r="BK172" s="364"/>
      <c r="BQ172" s="9"/>
    </row>
    <row r="173" ht="15.75" customHeight="1">
      <c r="A173" s="1123"/>
      <c r="B173" s="418"/>
      <c r="C173" s="434">
        <v>1.04531371E8</v>
      </c>
      <c r="D173" s="429" t="s">
        <v>13382</v>
      </c>
      <c r="E173" s="429" t="s">
        <v>1755</v>
      </c>
      <c r="F173" s="429" t="s">
        <v>688</v>
      </c>
      <c r="G173" s="430">
        <v>208.0</v>
      </c>
      <c r="H173" s="1125">
        <v>7.92</v>
      </c>
      <c r="I173" s="1186">
        <v>46096.0</v>
      </c>
      <c r="J173" s="1102"/>
      <c r="K173" s="1156">
        <v>160.0</v>
      </c>
      <c r="L173" s="1157" t="s">
        <v>13383</v>
      </c>
      <c r="M173" s="1158" t="s">
        <v>13384</v>
      </c>
      <c r="N173" s="1158" t="s">
        <v>1755</v>
      </c>
      <c r="O173" s="1205" t="s">
        <v>12623</v>
      </c>
      <c r="P173" s="1159">
        <v>2031.0</v>
      </c>
      <c r="Q173" s="1206"/>
      <c r="R173" s="1107"/>
      <c r="S173" s="1162">
        <v>27142.0</v>
      </c>
      <c r="T173" s="1163">
        <v>51.0</v>
      </c>
      <c r="U173" s="1110"/>
      <c r="V173" s="1111"/>
      <c r="W173" s="1112"/>
      <c r="X173" s="1113"/>
      <c r="Y173" s="1114"/>
      <c r="Z173" s="1115"/>
      <c r="AA173" s="1116"/>
      <c r="AB173" s="1114"/>
      <c r="AC173" s="1114"/>
      <c r="AD173" s="1133"/>
      <c r="AE173" s="1114"/>
      <c r="AF173" s="1118"/>
      <c r="AG173" s="1119"/>
      <c r="AH173" s="1114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81"/>
      <c r="AT173" s="81"/>
      <c r="AU173" s="1120"/>
      <c r="AV173" s="1121"/>
      <c r="AW173" s="1120"/>
      <c r="AX173" s="1122"/>
      <c r="AY173" s="1166"/>
      <c r="AZ173" s="9"/>
      <c r="BA173" s="9"/>
      <c r="BB173" s="9"/>
      <c r="BC173" s="9"/>
      <c r="BD173" s="9"/>
      <c r="BE173" s="81"/>
      <c r="BF173" s="94"/>
      <c r="BG173" s="81"/>
      <c r="BH173" s="81"/>
      <c r="BI173" s="81"/>
      <c r="BJ173" s="364"/>
      <c r="BK173" s="364"/>
      <c r="BQ173" s="9"/>
    </row>
    <row r="174" ht="15.75" customHeight="1">
      <c r="A174" s="1123">
        <v>1.03825956E8</v>
      </c>
      <c r="B174" s="418">
        <f t="shared" ref="B174:B175" si="41">LEN(A174)</f>
        <v>9</v>
      </c>
      <c r="C174" s="418" t="s">
        <v>13385</v>
      </c>
      <c r="D174" s="429" t="s">
        <v>13117</v>
      </c>
      <c r="E174" s="429" t="s">
        <v>1755</v>
      </c>
      <c r="F174" s="429" t="s">
        <v>33</v>
      </c>
      <c r="G174" s="430">
        <v>209.0</v>
      </c>
      <c r="H174" s="1125">
        <v>7.92</v>
      </c>
      <c r="I174" s="1186">
        <v>48842.0</v>
      </c>
      <c r="J174" s="1102"/>
      <c r="K174" s="1203">
        <v>161.0</v>
      </c>
      <c r="L174" s="1204" t="s">
        <v>13386</v>
      </c>
      <c r="M174" s="1158" t="s">
        <v>12644</v>
      </c>
      <c r="N174" s="1158" t="s">
        <v>1755</v>
      </c>
      <c r="O174" s="1205" t="s">
        <v>13118</v>
      </c>
      <c r="P174" s="1159">
        <v>2031.0</v>
      </c>
      <c r="Q174" s="1206"/>
      <c r="R174" s="1161" t="s">
        <v>13387</v>
      </c>
      <c r="S174" s="1162">
        <v>27181.0</v>
      </c>
      <c r="T174" s="1163">
        <v>50.0</v>
      </c>
      <c r="U174" s="1110"/>
      <c r="V174" s="1111"/>
      <c r="W174" s="1112"/>
      <c r="X174" s="1113" t="s">
        <v>13363</v>
      </c>
      <c r="Y174" s="1114">
        <v>45.0</v>
      </c>
      <c r="Z174" s="1115" t="s">
        <v>1755</v>
      </c>
      <c r="AA174" s="1116">
        <v>1.0</v>
      </c>
      <c r="AB174" s="1114">
        <v>156.0</v>
      </c>
      <c r="AC174" s="1114">
        <v>7.92</v>
      </c>
      <c r="AD174" s="1133" t="s">
        <v>12623</v>
      </c>
      <c r="AE174" s="1114" t="s">
        <v>1422</v>
      </c>
      <c r="AF174" s="1118"/>
      <c r="AG174" s="1119" t="s">
        <v>5125</v>
      </c>
      <c r="AH174" s="1114" t="s">
        <v>12627</v>
      </c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81">
        <v>1.04361324E8</v>
      </c>
      <c r="AT174" s="81" t="s">
        <v>13363</v>
      </c>
      <c r="AU174" s="1120" t="s">
        <v>1755</v>
      </c>
      <c r="AV174" s="1121"/>
      <c r="AW174" s="1120">
        <v>156.0</v>
      </c>
      <c r="AX174" s="1122"/>
      <c r="AY174" s="1166">
        <v>47823.0</v>
      </c>
      <c r="AZ174" s="9" t="s">
        <v>12602</v>
      </c>
      <c r="BA174" s="9"/>
      <c r="BB174" s="9" t="s">
        <v>12603</v>
      </c>
      <c r="BC174" s="9"/>
      <c r="BD174" s="9"/>
      <c r="BE174" s="81"/>
      <c r="BF174" s="94" t="s">
        <v>12604</v>
      </c>
      <c r="BG174" s="81"/>
      <c r="BH174" s="81"/>
      <c r="BI174" s="81" t="s">
        <v>12606</v>
      </c>
      <c r="BJ174" s="364">
        <v>3.96</v>
      </c>
      <c r="BK174" s="364"/>
      <c r="BQ174" s="9"/>
    </row>
    <row r="175" ht="15.75" customHeight="1">
      <c r="A175" s="1099">
        <v>1.01838902E8</v>
      </c>
      <c r="B175" s="418">
        <f t="shared" si="41"/>
        <v>9</v>
      </c>
      <c r="C175" s="418" t="str">
        <f>CONCATENATE(0,A175)</f>
        <v>0101838902</v>
      </c>
      <c r="D175" s="418" t="s">
        <v>13388</v>
      </c>
      <c r="E175" s="418" t="s">
        <v>1755</v>
      </c>
      <c r="F175" s="418" t="s">
        <v>33</v>
      </c>
      <c r="G175" s="419">
        <v>211.0</v>
      </c>
      <c r="H175" s="1100">
        <v>7.92</v>
      </c>
      <c r="I175" s="1101" t="s">
        <v>10663</v>
      </c>
      <c r="J175" s="1102"/>
      <c r="K175" s="1156">
        <v>162.0</v>
      </c>
      <c r="L175" s="1157" t="s">
        <v>13389</v>
      </c>
      <c r="M175" s="1158" t="s">
        <v>13390</v>
      </c>
      <c r="N175" s="1158" t="s">
        <v>1755</v>
      </c>
      <c r="O175" s="1205" t="s">
        <v>12623</v>
      </c>
      <c r="P175" s="1159">
        <v>2031.0</v>
      </c>
      <c r="Q175" s="1206"/>
      <c r="R175" s="1161" t="s">
        <v>13391</v>
      </c>
      <c r="S175" s="1162">
        <v>30585.0</v>
      </c>
      <c r="T175" s="1163">
        <v>41.0</v>
      </c>
      <c r="U175" s="1164" t="s">
        <v>13392</v>
      </c>
      <c r="V175" s="1111"/>
      <c r="W175" s="1112"/>
      <c r="X175" s="1113" t="s">
        <v>13371</v>
      </c>
      <c r="Y175" s="1114">
        <v>75.0</v>
      </c>
      <c r="Z175" s="1115" t="s">
        <v>1755</v>
      </c>
      <c r="AA175" s="1116">
        <v>1.0</v>
      </c>
      <c r="AB175" s="1114">
        <v>157.0</v>
      </c>
      <c r="AC175" s="1114">
        <v>7.92</v>
      </c>
      <c r="AD175" s="1133" t="s">
        <v>13118</v>
      </c>
      <c r="AE175" s="1114" t="s">
        <v>1422</v>
      </c>
      <c r="AF175" s="1118" t="s">
        <v>13372</v>
      </c>
      <c r="AG175" s="1119" t="s">
        <v>5125</v>
      </c>
      <c r="AH175" s="1114" t="s">
        <v>12627</v>
      </c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81">
        <v>1.00646355E8</v>
      </c>
      <c r="AT175" s="81" t="s">
        <v>13371</v>
      </c>
      <c r="AU175" s="1120" t="s">
        <v>1755</v>
      </c>
      <c r="AV175" s="1121"/>
      <c r="AW175" s="1120">
        <v>157.0</v>
      </c>
      <c r="AX175" s="1122"/>
      <c r="AY175" s="81"/>
      <c r="AZ175" s="9" t="s">
        <v>12602</v>
      </c>
      <c r="BA175" s="9"/>
      <c r="BB175" s="9" t="s">
        <v>12603</v>
      </c>
      <c r="BC175" s="9"/>
      <c r="BD175" s="9"/>
      <c r="BE175" s="81"/>
      <c r="BF175" s="374" t="s">
        <v>13393</v>
      </c>
      <c r="BG175" s="81"/>
      <c r="BH175" s="81"/>
      <c r="BI175" s="81" t="s">
        <v>12606</v>
      </c>
      <c r="BJ175" s="364">
        <v>3.96</v>
      </c>
      <c r="BK175" s="364"/>
      <c r="BQ175" s="9"/>
    </row>
    <row r="176" ht="15.75" customHeight="1">
      <c r="A176" s="1123"/>
      <c r="B176" s="418"/>
      <c r="C176" s="418" t="s">
        <v>13394</v>
      </c>
      <c r="D176" s="429" t="s">
        <v>13395</v>
      </c>
      <c r="E176" s="429" t="s">
        <v>1755</v>
      </c>
      <c r="F176" s="429" t="s">
        <v>688</v>
      </c>
      <c r="G176" s="430">
        <v>213.0</v>
      </c>
      <c r="H176" s="1125">
        <v>7.92</v>
      </c>
      <c r="I176" s="1126">
        <v>46222.0</v>
      </c>
      <c r="J176" s="1102"/>
      <c r="K176" s="1156">
        <v>163.0</v>
      </c>
      <c r="L176" s="1157" t="s">
        <v>13396</v>
      </c>
      <c r="M176" s="1158" t="s">
        <v>13397</v>
      </c>
      <c r="N176" s="1158" t="s">
        <v>1755</v>
      </c>
      <c r="O176" s="1205" t="s">
        <v>12623</v>
      </c>
      <c r="P176" s="1159">
        <v>2031.0</v>
      </c>
      <c r="Q176" s="1206"/>
      <c r="R176" s="1161" t="s">
        <v>13391</v>
      </c>
      <c r="S176" s="1162">
        <v>19576.0</v>
      </c>
      <c r="T176" s="1163">
        <v>71.0</v>
      </c>
      <c r="U176" s="1164" t="s">
        <v>13392</v>
      </c>
      <c r="V176" s="1111"/>
      <c r="W176" s="1112"/>
      <c r="X176" s="1113"/>
      <c r="Y176" s="1114"/>
      <c r="Z176" s="1115"/>
      <c r="AA176" s="1116"/>
      <c r="AB176" s="1114"/>
      <c r="AC176" s="1114"/>
      <c r="AD176" s="1133"/>
      <c r="AE176" s="1114"/>
      <c r="AF176" s="1118"/>
      <c r="AG176" s="1119"/>
      <c r="AH176" s="1114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81"/>
      <c r="AT176" s="81"/>
      <c r="AU176" s="1120"/>
      <c r="AV176" s="1121"/>
      <c r="AW176" s="1120"/>
      <c r="AX176" s="1122"/>
      <c r="AY176" s="1200"/>
      <c r="AZ176" s="9"/>
      <c r="BA176" s="9"/>
      <c r="BB176" s="9"/>
      <c r="BC176" s="9"/>
      <c r="BD176" s="9"/>
      <c r="BE176" s="81"/>
      <c r="BF176" s="68"/>
      <c r="BG176" s="81"/>
      <c r="BH176" s="81"/>
      <c r="BI176" s="81"/>
      <c r="BJ176" s="364"/>
      <c r="BK176" s="364"/>
      <c r="BQ176" s="9"/>
    </row>
    <row r="177" ht="15.75" customHeight="1">
      <c r="A177" s="1123">
        <v>1.03690863E8</v>
      </c>
      <c r="B177" s="418">
        <f t="shared" ref="B177:B181" si="42">LEN(A177)</f>
        <v>9</v>
      </c>
      <c r="C177" s="418" t="str">
        <f t="shared" ref="C177:C181" si="43">CONCATENATE(0,A177)</f>
        <v>0103690863</v>
      </c>
      <c r="D177" s="429" t="s">
        <v>13398</v>
      </c>
      <c r="E177" s="429" t="s">
        <v>1755</v>
      </c>
      <c r="F177" s="429" t="s">
        <v>33</v>
      </c>
      <c r="G177" s="430">
        <v>214.0</v>
      </c>
      <c r="H177" s="1125">
        <v>7.92</v>
      </c>
      <c r="I177" s="1126">
        <v>47615.0</v>
      </c>
      <c r="J177" s="1102"/>
      <c r="K177" s="1156">
        <v>164.0</v>
      </c>
      <c r="L177" s="1157" t="s">
        <v>13399</v>
      </c>
      <c r="M177" s="1158" t="s">
        <v>13400</v>
      </c>
      <c r="N177" s="1158" t="s">
        <v>1920</v>
      </c>
      <c r="O177" s="1205" t="s">
        <v>12623</v>
      </c>
      <c r="P177" s="1159">
        <v>2031.0</v>
      </c>
      <c r="Q177" s="1206"/>
      <c r="R177" s="1161">
        <v>2893354.0</v>
      </c>
      <c r="S177" s="1162">
        <v>20355.0</v>
      </c>
      <c r="T177" s="1163">
        <v>69.0</v>
      </c>
      <c r="U177" s="1110"/>
      <c r="V177" s="1111"/>
      <c r="W177" s="1112"/>
      <c r="X177" s="1113" t="s">
        <v>13378</v>
      </c>
      <c r="Y177" s="1114">
        <v>35.0</v>
      </c>
      <c r="Z177" s="1115" t="s">
        <v>1755</v>
      </c>
      <c r="AA177" s="1116">
        <v>1.0</v>
      </c>
      <c r="AB177" s="1114">
        <v>158.0</v>
      </c>
      <c r="AC177" s="1114">
        <v>7.92</v>
      </c>
      <c r="AD177" s="1133" t="s">
        <v>12635</v>
      </c>
      <c r="AE177" s="1114" t="s">
        <v>1422</v>
      </c>
      <c r="AF177" s="1118"/>
      <c r="AG177" s="1119" t="s">
        <v>5125</v>
      </c>
      <c r="AH177" s="1114" t="s">
        <v>12627</v>
      </c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81">
        <v>1.05326433E8</v>
      </c>
      <c r="AT177" s="81" t="s">
        <v>13378</v>
      </c>
      <c r="AU177" s="1120" t="s">
        <v>1755</v>
      </c>
      <c r="AV177" s="1121"/>
      <c r="AW177" s="1120">
        <v>158.0</v>
      </c>
      <c r="AX177" s="1122"/>
      <c r="AY177" s="1200">
        <v>11325.0</v>
      </c>
      <c r="AZ177" s="9" t="s">
        <v>12602</v>
      </c>
      <c r="BA177" s="9"/>
      <c r="BB177" s="9" t="s">
        <v>12603</v>
      </c>
      <c r="BC177" s="9"/>
      <c r="BD177" s="9"/>
      <c r="BE177" s="81"/>
      <c r="BF177" s="68" t="s">
        <v>44</v>
      </c>
      <c r="BG177" s="81"/>
      <c r="BH177" s="81"/>
      <c r="BI177" s="81" t="s">
        <v>12606</v>
      </c>
      <c r="BJ177" s="364">
        <v>3.96</v>
      </c>
      <c r="BK177" s="364"/>
      <c r="BQ177" s="9"/>
    </row>
    <row r="178" ht="15.75" customHeight="1">
      <c r="A178" s="1099">
        <v>1.04652854E8</v>
      </c>
      <c r="B178" s="418">
        <f t="shared" si="42"/>
        <v>9</v>
      </c>
      <c r="C178" s="418" t="str">
        <f t="shared" si="43"/>
        <v>0104652854</v>
      </c>
      <c r="D178" s="418" t="s">
        <v>13401</v>
      </c>
      <c r="E178" s="418" t="s">
        <v>1755</v>
      </c>
      <c r="F178" s="418" t="s">
        <v>33</v>
      </c>
      <c r="G178" s="419">
        <v>215.0</v>
      </c>
      <c r="H178" s="1100">
        <v>7.92</v>
      </c>
      <c r="I178" s="1150">
        <v>47850.0</v>
      </c>
      <c r="J178" s="1102"/>
      <c r="K178" s="1156">
        <v>165.0</v>
      </c>
      <c r="L178" s="1157" t="s">
        <v>13402</v>
      </c>
      <c r="M178" s="1158" t="s">
        <v>13403</v>
      </c>
      <c r="N178" s="1158" t="s">
        <v>1866</v>
      </c>
      <c r="O178" s="1158" t="s">
        <v>13404</v>
      </c>
      <c r="P178" s="1159">
        <v>2031.0</v>
      </c>
      <c r="Q178" s="1160"/>
      <c r="R178" s="1161" t="s">
        <v>13405</v>
      </c>
      <c r="S178" s="1162">
        <v>31518.0</v>
      </c>
      <c r="T178" s="1163">
        <v>39.0</v>
      </c>
      <c r="U178" s="1164" t="s">
        <v>2986</v>
      </c>
      <c r="V178" s="1111"/>
      <c r="W178" s="1112"/>
      <c r="X178" s="1113" t="s">
        <v>13381</v>
      </c>
      <c r="Y178" s="1114">
        <v>45.0</v>
      </c>
      <c r="Z178" s="1115" t="s">
        <v>1755</v>
      </c>
      <c r="AA178" s="1116">
        <v>1.0</v>
      </c>
      <c r="AB178" s="1114">
        <v>159.0</v>
      </c>
      <c r="AC178" s="1114">
        <v>7.92</v>
      </c>
      <c r="AD178" s="1133" t="s">
        <v>653</v>
      </c>
      <c r="AE178" s="1114" t="s">
        <v>1422</v>
      </c>
      <c r="AF178" s="1118" t="s">
        <v>13406</v>
      </c>
      <c r="AG178" s="1119" t="s">
        <v>5125</v>
      </c>
      <c r="AH178" s="1114" t="s">
        <v>12627</v>
      </c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81">
        <v>1.03374575E8</v>
      </c>
      <c r="AT178" s="81" t="s">
        <v>13407</v>
      </c>
      <c r="AU178" s="1120" t="s">
        <v>1755</v>
      </c>
      <c r="AV178" s="1121"/>
      <c r="AW178" s="1120">
        <v>159.0</v>
      </c>
      <c r="AX178" s="1122"/>
      <c r="AY178" s="81"/>
      <c r="AZ178" s="9" t="s">
        <v>12602</v>
      </c>
      <c r="BA178" s="9"/>
      <c r="BB178" s="9" t="s">
        <v>12603</v>
      </c>
      <c r="BC178" s="9"/>
      <c r="BD178" s="9"/>
      <c r="BE178" s="81" t="s">
        <v>13408</v>
      </c>
      <c r="BF178" s="81" t="s">
        <v>13408</v>
      </c>
      <c r="BG178" s="81" t="s">
        <v>13408</v>
      </c>
      <c r="BH178" s="81"/>
      <c r="BI178" s="81" t="s">
        <v>12606</v>
      </c>
      <c r="BJ178" s="364">
        <v>3.96</v>
      </c>
      <c r="BK178" s="364"/>
      <c r="BQ178" s="9"/>
    </row>
    <row r="179" ht="15.75" customHeight="1">
      <c r="A179" s="1123">
        <v>1.01788164E8</v>
      </c>
      <c r="B179" s="418">
        <f t="shared" si="42"/>
        <v>9</v>
      </c>
      <c r="C179" s="418" t="str">
        <f t="shared" si="43"/>
        <v>0101788164</v>
      </c>
      <c r="D179" s="429" t="s">
        <v>13409</v>
      </c>
      <c r="E179" s="429" t="s">
        <v>1755</v>
      </c>
      <c r="F179" s="429" t="s">
        <v>33</v>
      </c>
      <c r="G179" s="430">
        <v>216.0</v>
      </c>
      <c r="H179" s="1125">
        <v>7.92</v>
      </c>
      <c r="I179" s="1126">
        <v>47850.0</v>
      </c>
      <c r="J179" s="1102"/>
      <c r="K179" s="1156">
        <v>166.0</v>
      </c>
      <c r="L179" s="1157" t="s">
        <v>13410</v>
      </c>
      <c r="M179" s="1158" t="s">
        <v>13411</v>
      </c>
      <c r="N179" s="1158" t="s">
        <v>1920</v>
      </c>
      <c r="O179" s="1158" t="s">
        <v>12711</v>
      </c>
      <c r="P179" s="1159">
        <v>2026.0</v>
      </c>
      <c r="Q179" s="1160"/>
      <c r="R179" s="1107"/>
      <c r="S179" s="1108"/>
      <c r="T179" s="1109"/>
      <c r="U179" s="1110"/>
      <c r="V179" s="1111"/>
      <c r="W179" s="1112"/>
      <c r="X179" s="1113" t="s">
        <v>13384</v>
      </c>
      <c r="Y179" s="1114">
        <v>49.0</v>
      </c>
      <c r="Z179" s="1115" t="s">
        <v>1755</v>
      </c>
      <c r="AA179" s="1116">
        <v>1.0</v>
      </c>
      <c r="AB179" s="1114">
        <v>160.0</v>
      </c>
      <c r="AC179" s="1114">
        <v>7.92</v>
      </c>
      <c r="AD179" s="1133" t="s">
        <v>12623</v>
      </c>
      <c r="AE179" s="1114" t="s">
        <v>1422</v>
      </c>
      <c r="AF179" s="1118"/>
      <c r="AG179" s="1119" t="s">
        <v>5125</v>
      </c>
      <c r="AH179" s="1114" t="s">
        <v>12627</v>
      </c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81">
        <v>1.03259065E8</v>
      </c>
      <c r="AT179" s="81" t="s">
        <v>13384</v>
      </c>
      <c r="AU179" s="1120" t="s">
        <v>1755</v>
      </c>
      <c r="AV179" s="1121"/>
      <c r="AW179" s="1120">
        <v>160.0</v>
      </c>
      <c r="AX179" s="1122"/>
      <c r="AY179" s="1166">
        <v>47823.0</v>
      </c>
      <c r="AZ179" s="9" t="s">
        <v>12602</v>
      </c>
      <c r="BA179" s="9"/>
      <c r="BB179" s="9" t="s">
        <v>12603</v>
      </c>
      <c r="BC179" s="9"/>
      <c r="BD179" s="9"/>
      <c r="BE179" s="81"/>
      <c r="BF179" s="94" t="s">
        <v>12604</v>
      </c>
      <c r="BG179" s="81"/>
      <c r="BH179" s="81"/>
      <c r="BI179" s="81" t="s">
        <v>12606</v>
      </c>
      <c r="BJ179" s="364">
        <v>3.96</v>
      </c>
      <c r="BK179" s="364"/>
      <c r="BQ179" s="9"/>
    </row>
    <row r="180" ht="15.75" customHeight="1">
      <c r="A180" s="1099">
        <v>1.06503402E8</v>
      </c>
      <c r="B180" s="418">
        <f t="shared" si="42"/>
        <v>9</v>
      </c>
      <c r="C180" s="418" t="str">
        <f t="shared" si="43"/>
        <v>0106503402</v>
      </c>
      <c r="D180" s="418" t="s">
        <v>13412</v>
      </c>
      <c r="E180" s="418" t="s">
        <v>1755</v>
      </c>
      <c r="F180" s="418" t="s">
        <v>33</v>
      </c>
      <c r="G180" s="419">
        <v>217.0</v>
      </c>
      <c r="H180" s="1100">
        <v>7.92</v>
      </c>
      <c r="I180" s="1150">
        <v>48249.0</v>
      </c>
      <c r="J180" s="1102"/>
      <c r="K180" s="1156">
        <v>167.0</v>
      </c>
      <c r="L180" s="1157" t="s">
        <v>13413</v>
      </c>
      <c r="M180" s="1158" t="s">
        <v>13414</v>
      </c>
      <c r="N180" s="1158" t="s">
        <v>1920</v>
      </c>
      <c r="O180" s="1158" t="s">
        <v>12623</v>
      </c>
      <c r="P180" s="1159">
        <v>2031.0</v>
      </c>
      <c r="Q180" s="1160"/>
      <c r="R180" s="1107"/>
      <c r="S180" s="1162">
        <v>23777.0</v>
      </c>
      <c r="T180" s="1163">
        <v>60.0</v>
      </c>
      <c r="U180" s="1110"/>
      <c r="V180" s="1111"/>
      <c r="W180" s="1112"/>
      <c r="X180" s="1113" t="s">
        <v>12644</v>
      </c>
      <c r="Y180" s="1114">
        <v>49.0</v>
      </c>
      <c r="Z180" s="1115" t="s">
        <v>1755</v>
      </c>
      <c r="AA180" s="1116">
        <v>1.0</v>
      </c>
      <c r="AB180" s="1114">
        <v>161.0</v>
      </c>
      <c r="AC180" s="1114">
        <v>7.92</v>
      </c>
      <c r="AD180" s="1133" t="s">
        <v>13118</v>
      </c>
      <c r="AE180" s="1114" t="s">
        <v>1422</v>
      </c>
      <c r="AF180" s="1118" t="s">
        <v>13387</v>
      </c>
      <c r="AG180" s="1119" t="s">
        <v>5125</v>
      </c>
      <c r="AH180" s="1114" t="s">
        <v>12627</v>
      </c>
      <c r="AI180" s="1134"/>
      <c r="AJ180" s="1134"/>
      <c r="AK180" s="1134"/>
      <c r="AL180" s="1134"/>
      <c r="AM180" s="1134"/>
      <c r="AN180" s="1134"/>
      <c r="AO180" s="1134"/>
      <c r="AP180" s="1134"/>
      <c r="AQ180" s="1134"/>
      <c r="AR180" s="1134"/>
      <c r="AS180" s="1135">
        <v>1.03557559E8</v>
      </c>
      <c r="AT180" s="81" t="s">
        <v>12644</v>
      </c>
      <c r="AU180" s="1120" t="s">
        <v>1755</v>
      </c>
      <c r="AV180" s="1121"/>
      <c r="AW180" s="1120">
        <v>161.0</v>
      </c>
      <c r="AX180" s="1122"/>
      <c r="AY180" s="81"/>
      <c r="AZ180" s="9" t="s">
        <v>12602</v>
      </c>
      <c r="BA180" s="9"/>
      <c r="BB180" s="9" t="s">
        <v>12603</v>
      </c>
      <c r="BC180" s="9"/>
      <c r="BD180" s="9"/>
      <c r="BE180" s="81"/>
      <c r="BF180" s="94" t="s">
        <v>12604</v>
      </c>
      <c r="BG180" s="81"/>
      <c r="BH180" s="81"/>
      <c r="BI180" s="81" t="s">
        <v>12606</v>
      </c>
      <c r="BJ180" s="364">
        <v>3.96</v>
      </c>
      <c r="BK180" s="364"/>
      <c r="BQ180" s="9"/>
    </row>
    <row r="181" ht="15.75" customHeight="1">
      <c r="A181" s="1123">
        <v>1.0294851E8</v>
      </c>
      <c r="B181" s="418">
        <f t="shared" si="42"/>
        <v>9</v>
      </c>
      <c r="C181" s="418" t="str">
        <f t="shared" si="43"/>
        <v>0102948510</v>
      </c>
      <c r="D181" s="429" t="s">
        <v>13415</v>
      </c>
      <c r="E181" s="429" t="s">
        <v>1755</v>
      </c>
      <c r="F181" s="429" t="s">
        <v>33</v>
      </c>
      <c r="G181" s="430">
        <v>218.0</v>
      </c>
      <c r="H181" s="1125">
        <v>7.92</v>
      </c>
      <c r="I181" s="1126">
        <v>48219.0</v>
      </c>
      <c r="J181" s="1102"/>
      <c r="K181" s="1156">
        <v>168.0</v>
      </c>
      <c r="L181" s="1157" t="s">
        <v>13416</v>
      </c>
      <c r="M181" s="1158" t="s">
        <v>13417</v>
      </c>
      <c r="N181" s="1158" t="s">
        <v>2095</v>
      </c>
      <c r="O181" s="1158" t="s">
        <v>12623</v>
      </c>
      <c r="P181" s="1159">
        <v>2031.0</v>
      </c>
      <c r="Q181" s="1160"/>
      <c r="R181" s="1107"/>
      <c r="S181" s="1162">
        <v>34564.0</v>
      </c>
      <c r="T181" s="1163">
        <v>30.0</v>
      </c>
      <c r="U181" s="1110"/>
      <c r="V181" s="1111"/>
      <c r="W181" s="1112"/>
      <c r="X181" s="1113" t="s">
        <v>13390</v>
      </c>
      <c r="Y181" s="1114">
        <v>39.0</v>
      </c>
      <c r="Z181" s="1115" t="s">
        <v>1755</v>
      </c>
      <c r="AA181" s="1116">
        <v>1.0</v>
      </c>
      <c r="AB181" s="1114">
        <v>162.0</v>
      </c>
      <c r="AC181" s="1114">
        <v>7.92</v>
      </c>
      <c r="AD181" s="1133" t="s">
        <v>12623</v>
      </c>
      <c r="AE181" s="1114" t="s">
        <v>1422</v>
      </c>
      <c r="AF181" s="1118" t="s">
        <v>13391</v>
      </c>
      <c r="AG181" s="1119" t="s">
        <v>5125</v>
      </c>
      <c r="AH181" s="1114" t="s">
        <v>12627</v>
      </c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81">
        <v>1.0475875E8</v>
      </c>
      <c r="AT181" s="81" t="s">
        <v>13390</v>
      </c>
      <c r="AU181" s="1120" t="s">
        <v>1755</v>
      </c>
      <c r="AV181" s="1121"/>
      <c r="AW181" s="1120">
        <v>162.0</v>
      </c>
      <c r="AX181" s="1122"/>
      <c r="AY181" s="1166">
        <v>47823.0</v>
      </c>
      <c r="AZ181" s="9" t="s">
        <v>12602</v>
      </c>
      <c r="BA181" s="9"/>
      <c r="BB181" s="9" t="s">
        <v>12603</v>
      </c>
      <c r="BC181" s="9"/>
      <c r="BD181" s="9"/>
      <c r="BE181" s="81"/>
      <c r="BF181" s="94" t="s">
        <v>12604</v>
      </c>
      <c r="BG181" s="81"/>
      <c r="BH181" s="81"/>
      <c r="BI181" s="81" t="s">
        <v>12606</v>
      </c>
      <c r="BJ181" s="364">
        <v>3.96</v>
      </c>
      <c r="BK181" s="364"/>
      <c r="BQ181" s="9"/>
    </row>
    <row r="182" ht="15.75" customHeight="1">
      <c r="A182" s="1099"/>
      <c r="B182" s="418"/>
      <c r="C182" s="434">
        <v>1.51123338E8</v>
      </c>
      <c r="D182" s="418" t="s">
        <v>13418</v>
      </c>
      <c r="E182" s="418" t="s">
        <v>1755</v>
      </c>
      <c r="F182" s="418" t="s">
        <v>688</v>
      </c>
      <c r="G182" s="419">
        <v>219.0</v>
      </c>
      <c r="H182" s="1100">
        <v>16.3</v>
      </c>
      <c r="I182" s="1150">
        <v>48219.0</v>
      </c>
      <c r="J182" s="1102"/>
      <c r="K182" s="1156">
        <v>169.0</v>
      </c>
      <c r="L182" s="1157" t="s">
        <v>13419</v>
      </c>
      <c r="M182" s="1158" t="s">
        <v>13420</v>
      </c>
      <c r="N182" s="1158" t="s">
        <v>2095</v>
      </c>
      <c r="O182" s="1158" t="s">
        <v>12623</v>
      </c>
      <c r="P182" s="1159">
        <v>2031.0</v>
      </c>
      <c r="Q182" s="1160"/>
      <c r="R182" s="1161" t="s">
        <v>13421</v>
      </c>
      <c r="S182" s="1174">
        <v>24468.0</v>
      </c>
      <c r="T182" s="1163">
        <v>58.0</v>
      </c>
      <c r="U182" s="1110"/>
      <c r="V182" s="1111"/>
      <c r="W182" s="1112"/>
      <c r="X182" s="1113"/>
      <c r="Y182" s="1114"/>
      <c r="Z182" s="1115"/>
      <c r="AA182" s="1116"/>
      <c r="AB182" s="1114"/>
      <c r="AC182" s="1114"/>
      <c r="AD182" s="1133"/>
      <c r="AE182" s="1114"/>
      <c r="AF182" s="1118"/>
      <c r="AG182" s="1119"/>
      <c r="AH182" s="1114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81"/>
      <c r="AT182" s="81"/>
      <c r="AU182" s="1120"/>
      <c r="AV182" s="1121"/>
      <c r="AW182" s="1120"/>
      <c r="AX182" s="1122"/>
      <c r="AY182" s="1166"/>
      <c r="AZ182" s="9"/>
      <c r="BA182" s="9"/>
      <c r="BB182" s="9"/>
      <c r="BC182" s="9"/>
      <c r="BD182" s="9"/>
      <c r="BE182" s="81"/>
      <c r="BF182" s="94"/>
      <c r="BG182" s="81"/>
      <c r="BH182" s="81"/>
      <c r="BI182" s="81"/>
      <c r="BJ182" s="364"/>
      <c r="BK182" s="364"/>
      <c r="BQ182" s="9"/>
    </row>
    <row r="183" ht="15.75" customHeight="1">
      <c r="A183" s="1099">
        <v>1.02469079E8</v>
      </c>
      <c r="B183" s="418">
        <f t="shared" ref="B183:B191" si="44">LEN(A183)</f>
        <v>9</v>
      </c>
      <c r="C183" s="418" t="str">
        <f t="shared" ref="C183:C185" si="45">CONCATENATE(0,A183)</f>
        <v>0102469079</v>
      </c>
      <c r="D183" s="418" t="s">
        <v>13422</v>
      </c>
      <c r="E183" s="418" t="s">
        <v>13345</v>
      </c>
      <c r="F183" s="418" t="s">
        <v>33</v>
      </c>
      <c r="G183" s="419">
        <v>220.0</v>
      </c>
      <c r="H183" s="1100">
        <v>13.63</v>
      </c>
      <c r="I183" s="1150">
        <v>47615.0</v>
      </c>
      <c r="J183" s="1102"/>
      <c r="K183" s="1156">
        <v>170.0</v>
      </c>
      <c r="L183" s="1157">
        <v>1.0214675E8</v>
      </c>
      <c r="M183" s="1158" t="s">
        <v>13423</v>
      </c>
      <c r="N183" s="1158" t="s">
        <v>2095</v>
      </c>
      <c r="O183" s="1158" t="s">
        <v>13424</v>
      </c>
      <c r="P183" s="1159">
        <v>2026.0</v>
      </c>
      <c r="Q183" s="1160"/>
      <c r="R183" s="1273">
        <v>4031795.0</v>
      </c>
      <c r="S183" s="1241"/>
      <c r="T183" s="1109"/>
      <c r="U183" s="1242"/>
      <c r="V183" s="1111"/>
      <c r="W183" s="1112"/>
      <c r="X183" s="1113" t="s">
        <v>13397</v>
      </c>
      <c r="Y183" s="1114">
        <v>69.0</v>
      </c>
      <c r="Z183" s="1115" t="s">
        <v>1755</v>
      </c>
      <c r="AA183" s="1116">
        <v>1.0</v>
      </c>
      <c r="AB183" s="1114">
        <v>163.0</v>
      </c>
      <c r="AC183" s="1114">
        <v>7.92</v>
      </c>
      <c r="AD183" s="1133" t="s">
        <v>12623</v>
      </c>
      <c r="AE183" s="1114" t="s">
        <v>1422</v>
      </c>
      <c r="AF183" s="1118" t="s">
        <v>13391</v>
      </c>
      <c r="AG183" s="1119" t="s">
        <v>5125</v>
      </c>
      <c r="AH183" s="1114" t="s">
        <v>12627</v>
      </c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81">
        <v>1.01151025E8</v>
      </c>
      <c r="AT183" s="81" t="s">
        <v>13397</v>
      </c>
      <c r="AU183" s="1120" t="s">
        <v>1755</v>
      </c>
      <c r="AV183" s="1121"/>
      <c r="AW183" s="1120">
        <v>163.0</v>
      </c>
      <c r="AX183" s="1122"/>
      <c r="AY183" s="1166">
        <v>47823.0</v>
      </c>
      <c r="AZ183" s="9" t="s">
        <v>12602</v>
      </c>
      <c r="BA183" s="9"/>
      <c r="BB183" s="9" t="s">
        <v>12603</v>
      </c>
      <c r="BC183" s="9"/>
      <c r="BD183" s="9"/>
      <c r="BE183" s="81"/>
      <c r="BF183" s="94" t="s">
        <v>12604</v>
      </c>
      <c r="BG183" s="81"/>
      <c r="BH183" s="81"/>
      <c r="BI183" s="81" t="s">
        <v>12606</v>
      </c>
      <c r="BJ183" s="364">
        <v>3.96</v>
      </c>
      <c r="BK183" s="364"/>
      <c r="BQ183" s="9"/>
    </row>
    <row r="184" ht="15.75" customHeight="1">
      <c r="A184" s="1123">
        <v>1.02988367E8</v>
      </c>
      <c r="B184" s="418">
        <f t="shared" si="44"/>
        <v>9</v>
      </c>
      <c r="C184" s="418" t="str">
        <f t="shared" si="45"/>
        <v>0102988367</v>
      </c>
      <c r="D184" s="429" t="s">
        <v>13425</v>
      </c>
      <c r="E184" s="429" t="s">
        <v>13345</v>
      </c>
      <c r="F184" s="429" t="s">
        <v>33</v>
      </c>
      <c r="G184" s="430">
        <v>221.0</v>
      </c>
      <c r="H184" s="1125">
        <v>13.63</v>
      </c>
      <c r="I184" s="1126">
        <v>47615.0</v>
      </c>
      <c r="J184" s="1102"/>
      <c r="K184" s="1156">
        <v>171.0</v>
      </c>
      <c r="L184" s="1157" t="s">
        <v>13426</v>
      </c>
      <c r="M184" s="1158" t="s">
        <v>13427</v>
      </c>
      <c r="N184" s="1158" t="s">
        <v>1920</v>
      </c>
      <c r="O184" s="1205" t="s">
        <v>12623</v>
      </c>
      <c r="P184" s="1159">
        <v>2031.0</v>
      </c>
      <c r="Q184" s="1206"/>
      <c r="R184" s="1161" t="s">
        <v>13428</v>
      </c>
      <c r="S184" s="1162">
        <v>25251.0</v>
      </c>
      <c r="T184" s="1163">
        <v>56.0</v>
      </c>
      <c r="U184" s="1164" t="s">
        <v>2801</v>
      </c>
      <c r="V184" s="1111"/>
      <c r="W184" s="1112"/>
      <c r="X184" s="1113" t="s">
        <v>13400</v>
      </c>
      <c r="Y184" s="1114">
        <v>67.0</v>
      </c>
      <c r="Z184" s="1115" t="s">
        <v>2095</v>
      </c>
      <c r="AA184" s="1116">
        <v>1.0</v>
      </c>
      <c r="AB184" s="1114">
        <v>164.0</v>
      </c>
      <c r="AC184" s="1114">
        <v>7.92</v>
      </c>
      <c r="AD184" s="1133" t="s">
        <v>12623</v>
      </c>
      <c r="AE184" s="1114" t="s">
        <v>1422</v>
      </c>
      <c r="AF184" s="1118">
        <v>2893354.0</v>
      </c>
      <c r="AG184" s="1119" t="s">
        <v>5125</v>
      </c>
      <c r="AH184" s="1114" t="s">
        <v>12627</v>
      </c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81">
        <v>1.02466711E8</v>
      </c>
      <c r="AT184" s="81" t="s">
        <v>13400</v>
      </c>
      <c r="AU184" s="1120" t="s">
        <v>2095</v>
      </c>
      <c r="AV184" s="1121"/>
      <c r="AW184" s="1120">
        <v>164.0</v>
      </c>
      <c r="AX184" s="1122"/>
      <c r="AY184" s="1166">
        <v>47823.0</v>
      </c>
      <c r="AZ184" s="9" t="s">
        <v>12602</v>
      </c>
      <c r="BA184" s="9"/>
      <c r="BB184" s="9" t="s">
        <v>12603</v>
      </c>
      <c r="BC184" s="9"/>
      <c r="BD184" s="9"/>
      <c r="BE184" s="81"/>
      <c r="BF184" s="94" t="s">
        <v>12604</v>
      </c>
      <c r="BG184" s="81"/>
      <c r="BH184" s="81"/>
      <c r="BI184" s="81" t="s">
        <v>12606</v>
      </c>
      <c r="BJ184" s="364">
        <v>3.96</v>
      </c>
      <c r="BK184" s="364"/>
      <c r="BQ184" s="9"/>
    </row>
    <row r="185" ht="15.75" customHeight="1">
      <c r="A185" s="1099">
        <v>1.01121234E8</v>
      </c>
      <c r="B185" s="418">
        <f t="shared" si="44"/>
        <v>9</v>
      </c>
      <c r="C185" s="418" t="str">
        <f t="shared" si="45"/>
        <v>0101121234</v>
      </c>
      <c r="D185" s="418" t="s">
        <v>13429</v>
      </c>
      <c r="E185" s="418" t="s">
        <v>13345</v>
      </c>
      <c r="F185" s="418" t="s">
        <v>33</v>
      </c>
      <c r="G185" s="419">
        <v>222.0</v>
      </c>
      <c r="H185" s="1100">
        <v>13.63</v>
      </c>
      <c r="I185" s="1150">
        <v>47615.0</v>
      </c>
      <c r="J185" s="1102"/>
      <c r="K185" s="1156">
        <v>172.0</v>
      </c>
      <c r="L185" s="1157" t="s">
        <v>13430</v>
      </c>
      <c r="M185" s="1158" t="s">
        <v>13431</v>
      </c>
      <c r="N185" s="1158" t="s">
        <v>1920</v>
      </c>
      <c r="O185" s="1205" t="s">
        <v>12623</v>
      </c>
      <c r="P185" s="1159">
        <v>2031.0</v>
      </c>
      <c r="Q185" s="1206"/>
      <c r="R185" s="1161" t="s">
        <v>13236</v>
      </c>
      <c r="S185" s="1162">
        <v>26837.0</v>
      </c>
      <c r="T185" s="1163">
        <v>51.0</v>
      </c>
      <c r="U185" s="1164" t="s">
        <v>2699</v>
      </c>
      <c r="V185" s="1111"/>
      <c r="W185" s="1112"/>
      <c r="X185" s="1113" t="s">
        <v>13403</v>
      </c>
      <c r="Y185" s="1114">
        <v>37.0</v>
      </c>
      <c r="Z185" s="1115" t="s">
        <v>2095</v>
      </c>
      <c r="AA185" s="1116">
        <v>1.0</v>
      </c>
      <c r="AB185" s="1114">
        <v>165.0</v>
      </c>
      <c r="AC185" s="1114">
        <v>7.92</v>
      </c>
      <c r="AD185" s="1133" t="s">
        <v>13404</v>
      </c>
      <c r="AE185" s="1114" t="s">
        <v>1422</v>
      </c>
      <c r="AF185" s="1118" t="s">
        <v>13405</v>
      </c>
      <c r="AG185" s="1119" t="s">
        <v>5125</v>
      </c>
      <c r="AH185" s="1114" t="s">
        <v>12627</v>
      </c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81">
        <v>1.04733175E8</v>
      </c>
      <c r="AT185" s="81" t="s">
        <v>13403</v>
      </c>
      <c r="AU185" s="1120" t="s">
        <v>2095</v>
      </c>
      <c r="AV185" s="1121"/>
      <c r="AW185" s="1120">
        <v>165.0</v>
      </c>
      <c r="AX185" s="1122"/>
      <c r="AY185" s="81"/>
      <c r="AZ185" s="9" t="s">
        <v>12602</v>
      </c>
      <c r="BA185" s="9"/>
      <c r="BB185" s="9" t="s">
        <v>12603</v>
      </c>
      <c r="BC185" s="9"/>
      <c r="BD185" s="9"/>
      <c r="BE185" s="81"/>
      <c r="BF185" s="94" t="s">
        <v>12604</v>
      </c>
      <c r="BG185" s="81"/>
      <c r="BH185" s="81"/>
      <c r="BI185" s="81" t="s">
        <v>12606</v>
      </c>
      <c r="BJ185" s="364">
        <v>3.96</v>
      </c>
      <c r="BK185" s="364"/>
      <c r="BQ185" s="9"/>
    </row>
    <row r="186" ht="27.75" customHeight="1">
      <c r="A186" s="1123">
        <v>3.01065363E8</v>
      </c>
      <c r="B186" s="418">
        <f t="shared" si="44"/>
        <v>9</v>
      </c>
      <c r="C186" s="418">
        <v>1.06618275E8</v>
      </c>
      <c r="D186" s="429" t="s">
        <v>13432</v>
      </c>
      <c r="E186" s="429" t="s">
        <v>1679</v>
      </c>
      <c r="F186" s="429" t="s">
        <v>33</v>
      </c>
      <c r="G186" s="430">
        <v>223.0</v>
      </c>
      <c r="H186" s="1125">
        <v>8.0</v>
      </c>
      <c r="I186" s="1126">
        <v>46054.0</v>
      </c>
      <c r="J186" s="1102"/>
      <c r="K186" s="1156">
        <v>173.0</v>
      </c>
      <c r="L186" s="1157" t="s">
        <v>13433</v>
      </c>
      <c r="M186" s="1158" t="s">
        <v>13434</v>
      </c>
      <c r="N186" s="1158" t="s">
        <v>2095</v>
      </c>
      <c r="O186" s="1158" t="s">
        <v>12940</v>
      </c>
      <c r="P186" s="1159">
        <v>2025.0</v>
      </c>
      <c r="Q186" s="1160"/>
      <c r="R186" s="1161" t="s">
        <v>13435</v>
      </c>
      <c r="S186" s="1162">
        <v>30898.0</v>
      </c>
      <c r="T186" s="1163">
        <v>40.0</v>
      </c>
      <c r="U186" s="1164" t="s">
        <v>13436</v>
      </c>
      <c r="V186" s="1111"/>
      <c r="W186" s="1112"/>
      <c r="X186" s="1113" t="s">
        <v>13411</v>
      </c>
      <c r="Y186" s="1114">
        <v>61.0</v>
      </c>
      <c r="Z186" s="1115" t="s">
        <v>1920</v>
      </c>
      <c r="AA186" s="1116">
        <v>1.0</v>
      </c>
      <c r="AB186" s="1114">
        <v>166.0</v>
      </c>
      <c r="AC186" s="1114">
        <v>7.92</v>
      </c>
      <c r="AD186" s="1133" t="s">
        <v>12816</v>
      </c>
      <c r="AE186" s="1114" t="s">
        <v>2271</v>
      </c>
      <c r="AF186" s="1118" t="s">
        <v>13437</v>
      </c>
      <c r="AG186" s="1119" t="s">
        <v>5125</v>
      </c>
      <c r="AH186" s="1114" t="s">
        <v>12627</v>
      </c>
      <c r="AI186" s="9"/>
      <c r="AJ186" s="9"/>
      <c r="AK186" s="9"/>
      <c r="AL186" s="9"/>
      <c r="AM186" s="9"/>
      <c r="AN186" s="9"/>
      <c r="AO186" s="9" t="s">
        <v>13438</v>
      </c>
      <c r="AP186" s="9"/>
      <c r="AQ186" s="9"/>
      <c r="AR186" s="9"/>
      <c r="AS186" s="81" t="s">
        <v>13439</v>
      </c>
      <c r="AT186" s="81" t="s">
        <v>13439</v>
      </c>
      <c r="AU186" s="1120" t="s">
        <v>1920</v>
      </c>
      <c r="AV186" s="1121"/>
      <c r="AW186" s="1120">
        <v>166.0</v>
      </c>
      <c r="AX186" s="1122"/>
      <c r="AY186" s="81" t="s">
        <v>13439</v>
      </c>
      <c r="AZ186" s="9" t="s">
        <v>12602</v>
      </c>
      <c r="BA186" s="9"/>
      <c r="BB186" s="9" t="s">
        <v>12603</v>
      </c>
      <c r="BC186" s="9"/>
      <c r="BD186" s="9"/>
      <c r="BE186" s="81" t="s">
        <v>13439</v>
      </c>
      <c r="BF186" s="81" t="s">
        <v>13439</v>
      </c>
      <c r="BG186" s="81" t="s">
        <v>13439</v>
      </c>
      <c r="BH186" s="81" t="s">
        <v>13439</v>
      </c>
      <c r="BI186" s="81" t="s">
        <v>12606</v>
      </c>
      <c r="BJ186" s="364">
        <v>1.0</v>
      </c>
      <c r="BK186" s="364"/>
      <c r="BQ186" s="9"/>
    </row>
    <row r="187" ht="15.75" customHeight="1">
      <c r="A187" s="1099">
        <v>1.01649507E8</v>
      </c>
      <c r="B187" s="418">
        <f t="shared" si="44"/>
        <v>9</v>
      </c>
      <c r="C187" s="418" t="str">
        <f t="shared" ref="C187:C190" si="46">CONCATENATE(0,A187)</f>
        <v>0101649507</v>
      </c>
      <c r="D187" s="418" t="s">
        <v>13440</v>
      </c>
      <c r="E187" s="418" t="s">
        <v>13345</v>
      </c>
      <c r="F187" s="418" t="s">
        <v>33</v>
      </c>
      <c r="G187" s="419">
        <v>224.0</v>
      </c>
      <c r="H187" s="1100">
        <v>13.63</v>
      </c>
      <c r="I187" s="1150">
        <v>47849.0</v>
      </c>
      <c r="J187" s="1102"/>
      <c r="K187" s="1156">
        <v>174.0</v>
      </c>
      <c r="L187" s="1157" t="s">
        <v>13441</v>
      </c>
      <c r="M187" s="1158" t="s">
        <v>13442</v>
      </c>
      <c r="N187" s="1158" t="s">
        <v>2095</v>
      </c>
      <c r="O187" s="1158" t="s">
        <v>12940</v>
      </c>
      <c r="P187" s="1159">
        <v>2025.0</v>
      </c>
      <c r="Q187" s="1160"/>
      <c r="R187" s="1161" t="s">
        <v>13443</v>
      </c>
      <c r="S187" s="1162">
        <v>35576.0</v>
      </c>
      <c r="T187" s="1163">
        <v>27.0</v>
      </c>
      <c r="U187" s="1164" t="s">
        <v>13436</v>
      </c>
      <c r="V187" s="1111"/>
      <c r="W187" s="1112"/>
      <c r="X187" s="1113" t="s">
        <v>13414</v>
      </c>
      <c r="Y187" s="1114">
        <v>58.0</v>
      </c>
      <c r="Z187" s="1115" t="s">
        <v>2095</v>
      </c>
      <c r="AA187" s="1116">
        <v>1.0</v>
      </c>
      <c r="AB187" s="1114">
        <v>167.0</v>
      </c>
      <c r="AC187" s="1114">
        <v>7.92</v>
      </c>
      <c r="AD187" s="1133" t="s">
        <v>12623</v>
      </c>
      <c r="AE187" s="1114" t="s">
        <v>1422</v>
      </c>
      <c r="AF187" s="1118"/>
      <c r="AG187" s="1119" t="s">
        <v>5125</v>
      </c>
      <c r="AH187" s="1114" t="s">
        <v>12627</v>
      </c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81">
        <v>3.01014445E8</v>
      </c>
      <c r="AT187" s="81" t="s">
        <v>13414</v>
      </c>
      <c r="AU187" s="1120" t="s">
        <v>2095</v>
      </c>
      <c r="AV187" s="1121"/>
      <c r="AW187" s="1120">
        <v>167.0</v>
      </c>
      <c r="AX187" s="1122"/>
      <c r="AY187" s="81"/>
      <c r="AZ187" s="9" t="s">
        <v>12602</v>
      </c>
      <c r="BA187" s="9"/>
      <c r="BB187" s="9" t="s">
        <v>12603</v>
      </c>
      <c r="BC187" s="9"/>
      <c r="BD187" s="9"/>
      <c r="BE187" s="81"/>
      <c r="BF187" s="94" t="s">
        <v>12604</v>
      </c>
      <c r="BG187" s="81"/>
      <c r="BH187" s="81"/>
      <c r="BI187" s="81" t="s">
        <v>12606</v>
      </c>
      <c r="BJ187" s="364">
        <v>3.96</v>
      </c>
      <c r="BK187" s="364"/>
      <c r="BQ187" s="9"/>
    </row>
    <row r="188" ht="15.75" customHeight="1">
      <c r="A188" s="1123">
        <v>1.06132996E8</v>
      </c>
      <c r="B188" s="418">
        <f t="shared" si="44"/>
        <v>9</v>
      </c>
      <c r="C188" s="418" t="str">
        <f t="shared" si="46"/>
        <v>0106132996</v>
      </c>
      <c r="D188" s="429" t="s">
        <v>13444</v>
      </c>
      <c r="E188" s="429" t="s">
        <v>13345</v>
      </c>
      <c r="F188" s="429" t="s">
        <v>33</v>
      </c>
      <c r="G188" s="430">
        <v>225.0</v>
      </c>
      <c r="H188" s="1125">
        <v>14.18</v>
      </c>
      <c r="I188" s="1126">
        <v>47615.0</v>
      </c>
      <c r="J188" s="1102"/>
      <c r="K188" s="1183">
        <v>175.0</v>
      </c>
      <c r="L188" s="1184" t="s">
        <v>13445</v>
      </c>
      <c r="M188" s="1185" t="s">
        <v>13446</v>
      </c>
      <c r="N188" s="1185" t="s">
        <v>1928</v>
      </c>
      <c r="O188" s="1185" t="s">
        <v>13447</v>
      </c>
      <c r="P188" s="1131"/>
      <c r="Q188" s="1173" t="s">
        <v>41</v>
      </c>
      <c r="R188" s="1161" t="s">
        <v>13448</v>
      </c>
      <c r="S188" s="1174">
        <v>24824.0</v>
      </c>
      <c r="T188" s="1163">
        <v>57.0</v>
      </c>
      <c r="U188" s="1164" t="s">
        <v>13449</v>
      </c>
      <c r="V188" s="1111"/>
      <c r="W188" s="1112"/>
      <c r="X188" s="1113" t="s">
        <v>13417</v>
      </c>
      <c r="Y188" s="1114">
        <v>28.0</v>
      </c>
      <c r="Z188" s="1115" t="s">
        <v>2095</v>
      </c>
      <c r="AA188" s="1116">
        <v>1.0</v>
      </c>
      <c r="AB188" s="1114">
        <v>168.0</v>
      </c>
      <c r="AC188" s="1114">
        <v>7.92</v>
      </c>
      <c r="AD188" s="1133" t="s">
        <v>12623</v>
      </c>
      <c r="AE188" s="1114" t="s">
        <v>1422</v>
      </c>
      <c r="AF188" s="1118"/>
      <c r="AG188" s="1119" t="s">
        <v>5125</v>
      </c>
      <c r="AH188" s="1114" t="s">
        <v>12627</v>
      </c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81">
        <v>1.05385389E8</v>
      </c>
      <c r="AT188" s="81" t="s">
        <v>13417</v>
      </c>
      <c r="AU188" s="1120" t="s">
        <v>2095</v>
      </c>
      <c r="AV188" s="1121"/>
      <c r="AW188" s="1120">
        <v>168.0</v>
      </c>
      <c r="AX188" s="1122"/>
      <c r="AY188" s="81"/>
      <c r="AZ188" s="9" t="s">
        <v>12602</v>
      </c>
      <c r="BA188" s="9"/>
      <c r="BB188" s="9" t="s">
        <v>12603</v>
      </c>
      <c r="BC188" s="9"/>
      <c r="BD188" s="9"/>
      <c r="BE188" s="81"/>
      <c r="BF188" s="94" t="s">
        <v>12604</v>
      </c>
      <c r="BG188" s="81"/>
      <c r="BH188" s="81"/>
      <c r="BI188" s="81" t="s">
        <v>12606</v>
      </c>
      <c r="BJ188" s="364">
        <v>3.96</v>
      </c>
      <c r="BK188" s="364"/>
      <c r="BQ188" s="9"/>
    </row>
    <row r="189" ht="15.75" customHeight="1">
      <c r="A189" s="1099">
        <v>1.02831559E8</v>
      </c>
      <c r="B189" s="418">
        <f t="shared" si="44"/>
        <v>9</v>
      </c>
      <c r="C189" s="418" t="str">
        <f t="shared" si="46"/>
        <v>0102831559</v>
      </c>
      <c r="D189" s="418" t="s">
        <v>13450</v>
      </c>
      <c r="E189" s="418" t="s">
        <v>1679</v>
      </c>
      <c r="F189" s="418" t="s">
        <v>33</v>
      </c>
      <c r="G189" s="419">
        <v>226.0</v>
      </c>
      <c r="H189" s="1100">
        <v>27.13</v>
      </c>
      <c r="I189" s="1150">
        <v>47615.0</v>
      </c>
      <c r="J189" s="1102"/>
      <c r="K189" s="1141">
        <v>176.0</v>
      </c>
      <c r="L189" s="1142" t="s">
        <v>2271</v>
      </c>
      <c r="M189" s="1130" t="s">
        <v>2271</v>
      </c>
      <c r="N189" s="1130" t="s">
        <v>2095</v>
      </c>
      <c r="O189" s="1130" t="s">
        <v>2271</v>
      </c>
      <c r="P189" s="1131"/>
      <c r="Q189" s="1173" t="s">
        <v>2271</v>
      </c>
      <c r="R189" s="1107"/>
      <c r="S189" s="1108"/>
      <c r="T189" s="1109"/>
      <c r="U189" s="1110"/>
      <c r="V189" s="1111"/>
      <c r="W189" s="1112"/>
      <c r="X189" s="1113" t="s">
        <v>13420</v>
      </c>
      <c r="Y189" s="1114">
        <v>56.0</v>
      </c>
      <c r="Z189" s="1115" t="s">
        <v>2095</v>
      </c>
      <c r="AA189" s="1116">
        <v>1.0</v>
      </c>
      <c r="AB189" s="1114">
        <v>169.0</v>
      </c>
      <c r="AC189" s="1114">
        <v>7.92</v>
      </c>
      <c r="AD189" s="1133" t="s">
        <v>12623</v>
      </c>
      <c r="AE189" s="1114" t="s">
        <v>1422</v>
      </c>
      <c r="AF189" s="1118" t="s">
        <v>13421</v>
      </c>
      <c r="AG189" s="1119" t="s">
        <v>5125</v>
      </c>
      <c r="AH189" s="1114" t="s">
        <v>12627</v>
      </c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81">
        <v>1.02697893E8</v>
      </c>
      <c r="AT189" s="81" t="s">
        <v>13420</v>
      </c>
      <c r="AU189" s="1120" t="s">
        <v>2095</v>
      </c>
      <c r="AV189" s="1121"/>
      <c r="AW189" s="1120">
        <v>169.0</v>
      </c>
      <c r="AX189" s="1122"/>
      <c r="AY189" s="81"/>
      <c r="AZ189" s="9" t="s">
        <v>12602</v>
      </c>
      <c r="BA189" s="9"/>
      <c r="BB189" s="9" t="s">
        <v>12603</v>
      </c>
      <c r="BC189" s="9"/>
      <c r="BD189" s="9"/>
      <c r="BE189" s="81"/>
      <c r="BF189" s="94" t="s">
        <v>12604</v>
      </c>
      <c r="BG189" s="81"/>
      <c r="BH189" s="81"/>
      <c r="BI189" s="81" t="s">
        <v>12606</v>
      </c>
      <c r="BJ189" s="364">
        <v>3.96</v>
      </c>
      <c r="BK189" s="364"/>
      <c r="BQ189" s="9"/>
    </row>
    <row r="190" ht="15.75" customHeight="1">
      <c r="A190" s="1123">
        <v>1.02065018E8</v>
      </c>
      <c r="B190" s="418">
        <f t="shared" si="44"/>
        <v>9</v>
      </c>
      <c r="C190" s="418" t="str">
        <f t="shared" si="46"/>
        <v>0102065018</v>
      </c>
      <c r="D190" s="429" t="s">
        <v>13451</v>
      </c>
      <c r="E190" s="429" t="s">
        <v>1679</v>
      </c>
      <c r="F190" s="429" t="s">
        <v>33</v>
      </c>
      <c r="G190" s="430">
        <v>227.0</v>
      </c>
      <c r="H190" s="1125">
        <v>26.6</v>
      </c>
      <c r="I190" s="1126">
        <v>47852.0</v>
      </c>
      <c r="J190" s="1102"/>
      <c r="K190" s="1156">
        <v>177.0</v>
      </c>
      <c r="L190" s="1157" t="s">
        <v>13452</v>
      </c>
      <c r="M190" s="1158" t="s">
        <v>13453</v>
      </c>
      <c r="N190" s="1158" t="s">
        <v>12745</v>
      </c>
      <c r="O190" s="1158" t="s">
        <v>12623</v>
      </c>
      <c r="P190" s="1159">
        <v>2031.0</v>
      </c>
      <c r="Q190" s="1160"/>
      <c r="R190" s="1161" t="s">
        <v>13454</v>
      </c>
      <c r="S190" s="1162">
        <v>29197.0</v>
      </c>
      <c r="T190" s="1163">
        <v>45.0</v>
      </c>
      <c r="U190" s="1164" t="s">
        <v>13455</v>
      </c>
      <c r="V190" s="1111"/>
      <c r="W190" s="1112"/>
      <c r="X190" s="1113" t="s">
        <v>13456</v>
      </c>
      <c r="Y190" s="1114"/>
      <c r="Z190" s="1115" t="s">
        <v>1920</v>
      </c>
      <c r="AA190" s="1116">
        <v>1.0</v>
      </c>
      <c r="AB190" s="1114">
        <v>170.0</v>
      </c>
      <c r="AC190" s="1114">
        <v>7.92</v>
      </c>
      <c r="AD190" s="1133" t="s">
        <v>13457</v>
      </c>
      <c r="AE190" s="1114" t="s">
        <v>1422</v>
      </c>
      <c r="AF190" s="1245">
        <v>4031795.0</v>
      </c>
      <c r="AG190" s="1119" t="s">
        <v>5125</v>
      </c>
      <c r="AH190" s="1114" t="s">
        <v>13458</v>
      </c>
      <c r="AI190" s="9"/>
      <c r="AJ190" s="9"/>
      <c r="AK190" s="9"/>
      <c r="AL190" s="9"/>
      <c r="AM190" s="9"/>
      <c r="AN190" s="9"/>
      <c r="AO190" s="9" t="s">
        <v>12746</v>
      </c>
      <c r="AP190" s="9"/>
      <c r="AQ190" s="9"/>
      <c r="AR190" s="9"/>
      <c r="AS190" s="81" t="s">
        <v>13459</v>
      </c>
      <c r="AT190" s="81" t="s">
        <v>13459</v>
      </c>
      <c r="AU190" s="1120" t="s">
        <v>1920</v>
      </c>
      <c r="AV190" s="1121"/>
      <c r="AW190" s="1120">
        <v>170.0</v>
      </c>
      <c r="AX190" s="1122"/>
      <c r="AY190" s="81" t="s">
        <v>13459</v>
      </c>
      <c r="AZ190" s="9" t="s">
        <v>12602</v>
      </c>
      <c r="BA190" s="9"/>
      <c r="BB190" s="9" t="s">
        <v>12603</v>
      </c>
      <c r="BC190" s="9"/>
      <c r="BD190" s="9"/>
      <c r="BE190" s="81" t="s">
        <v>13459</v>
      </c>
      <c r="BF190" s="81" t="s">
        <v>13459</v>
      </c>
      <c r="BG190" s="81" t="s">
        <v>13459</v>
      </c>
      <c r="BH190" s="81" t="s">
        <v>13459</v>
      </c>
      <c r="BI190" s="81" t="s">
        <v>12606</v>
      </c>
      <c r="BJ190" s="364">
        <v>3.96</v>
      </c>
      <c r="BK190" s="364"/>
      <c r="BQ190" s="9"/>
    </row>
    <row r="191" ht="15.75" customHeight="1">
      <c r="A191" s="1099">
        <v>1.03978136E8</v>
      </c>
      <c r="B191" s="418">
        <f t="shared" si="44"/>
        <v>9</v>
      </c>
      <c r="C191" s="1137">
        <v>1.03978136E8</v>
      </c>
      <c r="D191" s="1137" t="s">
        <v>13460</v>
      </c>
      <c r="E191" s="1137" t="s">
        <v>4271</v>
      </c>
      <c r="F191" s="1137" t="s">
        <v>9</v>
      </c>
      <c r="G191" s="1138">
        <v>228.0</v>
      </c>
      <c r="H191" s="1139" t="s">
        <v>138</v>
      </c>
      <c r="I191" s="1140">
        <v>49314.0</v>
      </c>
      <c r="J191" s="1102"/>
      <c r="K191" s="1156">
        <v>178.0</v>
      </c>
      <c r="L191" s="1157" t="s">
        <v>13461</v>
      </c>
      <c r="M191" s="1158" t="s">
        <v>13462</v>
      </c>
      <c r="N191" s="1158" t="s">
        <v>1866</v>
      </c>
      <c r="O191" s="1158" t="s">
        <v>13309</v>
      </c>
      <c r="P191" s="1159">
        <v>2031.0</v>
      </c>
      <c r="Q191" s="1160"/>
      <c r="R191" s="1107"/>
      <c r="S191" s="1162">
        <v>22397.0</v>
      </c>
      <c r="T191" s="1163">
        <v>63.0</v>
      </c>
      <c r="U191" s="1164" t="s">
        <v>13463</v>
      </c>
      <c r="V191" s="1111"/>
      <c r="W191" s="1112"/>
      <c r="X191" s="1113" t="s">
        <v>13427</v>
      </c>
      <c r="Y191" s="1114">
        <v>54.0</v>
      </c>
      <c r="Z191" s="1115" t="s">
        <v>2095</v>
      </c>
      <c r="AA191" s="1116">
        <v>1.0</v>
      </c>
      <c r="AB191" s="1114">
        <v>171.0</v>
      </c>
      <c r="AC191" s="1114">
        <v>7.92</v>
      </c>
      <c r="AD191" s="1133" t="s">
        <v>12623</v>
      </c>
      <c r="AE191" s="1114" t="s">
        <v>1422</v>
      </c>
      <c r="AF191" s="1118" t="s">
        <v>13428</v>
      </c>
      <c r="AG191" s="1119" t="s">
        <v>5125</v>
      </c>
      <c r="AH191" s="1114" t="s">
        <v>12627</v>
      </c>
      <c r="AI191" s="9"/>
      <c r="AJ191" s="9"/>
      <c r="AK191" s="9"/>
      <c r="AL191" s="9"/>
      <c r="AM191" s="9"/>
      <c r="AN191" s="9"/>
      <c r="AO191" s="9" t="s">
        <v>13464</v>
      </c>
      <c r="AP191" s="9"/>
      <c r="AQ191" s="9"/>
      <c r="AR191" s="9"/>
      <c r="AS191" s="81">
        <v>1.0263864E8</v>
      </c>
      <c r="AT191" s="81" t="s">
        <v>13427</v>
      </c>
      <c r="AU191" s="1120" t="s">
        <v>2095</v>
      </c>
      <c r="AV191" s="1121"/>
      <c r="AW191" s="1120">
        <v>171.0</v>
      </c>
      <c r="AX191" s="1122"/>
      <c r="AY191" s="1166">
        <v>47823.0</v>
      </c>
      <c r="AZ191" s="9" t="s">
        <v>12602</v>
      </c>
      <c r="BA191" s="9"/>
      <c r="BB191" s="9" t="s">
        <v>12603</v>
      </c>
      <c r="BC191" s="9"/>
      <c r="BD191" s="9"/>
      <c r="BE191" s="81"/>
      <c r="BF191" s="94" t="s">
        <v>12604</v>
      </c>
      <c r="BG191" s="81"/>
      <c r="BH191" s="81"/>
      <c r="BI191" s="81" t="s">
        <v>12606</v>
      </c>
      <c r="BJ191" s="364">
        <v>3.96</v>
      </c>
      <c r="BK191" s="364"/>
      <c r="BQ191" s="9"/>
    </row>
    <row r="192" ht="15.75" customHeight="1">
      <c r="A192" s="1123"/>
      <c r="B192" s="418"/>
      <c r="C192" s="434">
        <v>1.02461134E8</v>
      </c>
      <c r="D192" s="429" t="s">
        <v>13465</v>
      </c>
      <c r="E192" s="429" t="s">
        <v>8257</v>
      </c>
      <c r="F192" s="429" t="s">
        <v>688</v>
      </c>
      <c r="G192" s="430">
        <v>229.0</v>
      </c>
      <c r="H192" s="1125">
        <v>7.92</v>
      </c>
      <c r="I192" s="1186">
        <v>46024.0</v>
      </c>
      <c r="J192" s="1102"/>
      <c r="K192" s="1156">
        <v>179.0</v>
      </c>
      <c r="L192" s="1157" t="s">
        <v>13466</v>
      </c>
      <c r="M192" s="1158" t="s">
        <v>13467</v>
      </c>
      <c r="N192" s="1158" t="s">
        <v>2095</v>
      </c>
      <c r="O192" s="1158" t="s">
        <v>12623</v>
      </c>
      <c r="P192" s="1159">
        <v>2031.0</v>
      </c>
      <c r="Q192" s="1160"/>
      <c r="R192" s="1161" t="s">
        <v>13468</v>
      </c>
      <c r="S192" s="1162">
        <v>24001.0</v>
      </c>
      <c r="T192" s="1163">
        <v>59.0</v>
      </c>
      <c r="U192" s="1164" t="s">
        <v>13469</v>
      </c>
      <c r="V192" s="1111"/>
      <c r="W192" s="1112"/>
      <c r="X192" s="1113"/>
      <c r="Y192" s="1114"/>
      <c r="Z192" s="1115"/>
      <c r="AA192" s="1116"/>
      <c r="AB192" s="1114"/>
      <c r="AC192" s="1114"/>
      <c r="AD192" s="1133"/>
      <c r="AE192" s="1114"/>
      <c r="AF192" s="1118"/>
      <c r="AG192" s="1119"/>
      <c r="AH192" s="1114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81"/>
      <c r="AT192" s="81"/>
      <c r="AU192" s="1120"/>
      <c r="AV192" s="1121"/>
      <c r="AW192" s="1120"/>
      <c r="AX192" s="1122"/>
      <c r="AY192" s="1166"/>
      <c r="AZ192" s="9"/>
      <c r="BA192" s="9"/>
      <c r="BB192" s="9"/>
      <c r="BC192" s="9"/>
      <c r="BD192" s="9"/>
      <c r="BE192" s="81"/>
      <c r="BF192" s="94"/>
      <c r="BG192" s="81"/>
      <c r="BH192" s="81"/>
      <c r="BI192" s="81"/>
      <c r="BJ192" s="364"/>
      <c r="BK192" s="364"/>
      <c r="BQ192" s="9"/>
    </row>
    <row r="193" ht="15.75" customHeight="1">
      <c r="A193" s="1123">
        <v>3.01346904E8</v>
      </c>
      <c r="B193" s="418">
        <f t="shared" ref="B193:B226" si="47">LEN(A193)</f>
        <v>9</v>
      </c>
      <c r="C193" s="418" t="str">
        <f t="shared" ref="C193:C195" si="48">CONCATENATE(0,A193)</f>
        <v>0301346904</v>
      </c>
      <c r="D193" s="429" t="s">
        <v>13470</v>
      </c>
      <c r="E193" s="429" t="s">
        <v>2132</v>
      </c>
      <c r="F193" s="429" t="s">
        <v>33</v>
      </c>
      <c r="G193" s="430">
        <v>230.0</v>
      </c>
      <c r="H193" s="1125">
        <v>7.92</v>
      </c>
      <c r="I193" s="1153" t="s">
        <v>10663</v>
      </c>
      <c r="J193" s="1102"/>
      <c r="K193" s="1156">
        <v>180.0</v>
      </c>
      <c r="L193" s="1157" t="s">
        <v>13471</v>
      </c>
      <c r="M193" s="1158" t="s">
        <v>13472</v>
      </c>
      <c r="N193" s="1158" t="s">
        <v>2095</v>
      </c>
      <c r="O193" s="1158" t="s">
        <v>12623</v>
      </c>
      <c r="P193" s="1159">
        <v>2031.0</v>
      </c>
      <c r="Q193" s="1160"/>
      <c r="R193" s="1161" t="s">
        <v>13473</v>
      </c>
      <c r="S193" s="1162">
        <v>27091.0</v>
      </c>
      <c r="T193" s="1163">
        <v>51.0</v>
      </c>
      <c r="U193" s="1164" t="s">
        <v>2699</v>
      </c>
      <c r="V193" s="1111"/>
      <c r="W193" s="1112"/>
      <c r="X193" s="1113" t="s">
        <v>13431</v>
      </c>
      <c r="Y193" s="1114">
        <v>49.0</v>
      </c>
      <c r="Z193" s="1115" t="s">
        <v>2095</v>
      </c>
      <c r="AA193" s="1116">
        <v>1.0</v>
      </c>
      <c r="AB193" s="1114">
        <v>172.0</v>
      </c>
      <c r="AC193" s="1114">
        <v>7.92</v>
      </c>
      <c r="AD193" s="1133" t="s">
        <v>12623</v>
      </c>
      <c r="AE193" s="1114" t="s">
        <v>1422</v>
      </c>
      <c r="AF193" s="1118" t="s">
        <v>13236</v>
      </c>
      <c r="AG193" s="1119" t="s">
        <v>5125</v>
      </c>
      <c r="AH193" s="1114" t="s">
        <v>12627</v>
      </c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81">
        <v>1.04407259E8</v>
      </c>
      <c r="AT193" s="81" t="s">
        <v>13474</v>
      </c>
      <c r="AU193" s="1120" t="s">
        <v>2095</v>
      </c>
      <c r="AV193" s="1121"/>
      <c r="AW193" s="1120">
        <v>172.0</v>
      </c>
      <c r="AX193" s="1122"/>
      <c r="AY193" s="1166">
        <v>47823.0</v>
      </c>
      <c r="AZ193" s="9" t="s">
        <v>12602</v>
      </c>
      <c r="BA193" s="9"/>
      <c r="BB193" s="9" t="s">
        <v>12603</v>
      </c>
      <c r="BC193" s="9"/>
      <c r="BD193" s="9"/>
      <c r="BE193" s="81"/>
      <c r="BF193" s="94" t="s">
        <v>12604</v>
      </c>
      <c r="BG193" s="81"/>
      <c r="BH193" s="81"/>
      <c r="BI193" s="81" t="s">
        <v>12606</v>
      </c>
      <c r="BJ193" s="364">
        <v>3.96</v>
      </c>
      <c r="BK193" s="364"/>
      <c r="BQ193" s="9"/>
    </row>
    <row r="194" ht="15.75" customHeight="1">
      <c r="A194" s="1099">
        <v>3.00081502E8</v>
      </c>
      <c r="B194" s="418">
        <f t="shared" si="47"/>
        <v>9</v>
      </c>
      <c r="C194" s="418" t="str">
        <f t="shared" si="48"/>
        <v>0300081502</v>
      </c>
      <c r="D194" s="418" t="s">
        <v>13475</v>
      </c>
      <c r="E194" s="418" t="s">
        <v>2132</v>
      </c>
      <c r="F194" s="418" t="s">
        <v>33</v>
      </c>
      <c r="G194" s="419">
        <v>231.0</v>
      </c>
      <c r="H194" s="1100">
        <v>7.92</v>
      </c>
      <c r="I194" s="1150">
        <v>48225.0</v>
      </c>
      <c r="J194" s="1102"/>
      <c r="K194" s="1156">
        <v>181.0</v>
      </c>
      <c r="L194" s="1157">
        <v>1.0241264E8</v>
      </c>
      <c r="M194" s="1158" t="s">
        <v>13156</v>
      </c>
      <c r="N194" s="1158" t="s">
        <v>1755</v>
      </c>
      <c r="O194" s="1158" t="s">
        <v>13476</v>
      </c>
      <c r="P194" s="1159">
        <v>2026.0</v>
      </c>
      <c r="Q194" s="1160"/>
      <c r="R194" s="1274"/>
      <c r="S194" s="1108"/>
      <c r="T194" s="1109"/>
      <c r="U194" s="1110"/>
      <c r="V194" s="1275"/>
      <c r="W194" s="1112"/>
      <c r="X194" s="1113" t="s">
        <v>13434</v>
      </c>
      <c r="Y194" s="1114">
        <v>38.0</v>
      </c>
      <c r="Z194" s="1115" t="s">
        <v>2095</v>
      </c>
      <c r="AA194" s="1116">
        <v>1.0</v>
      </c>
      <c r="AB194" s="1114">
        <v>173.0</v>
      </c>
      <c r="AC194" s="1114">
        <v>7.92</v>
      </c>
      <c r="AD194" s="1133" t="s">
        <v>12940</v>
      </c>
      <c r="AE194" s="1114" t="s">
        <v>1422</v>
      </c>
      <c r="AF194" s="1118" t="s">
        <v>13435</v>
      </c>
      <c r="AG194" s="1119" t="s">
        <v>5125</v>
      </c>
      <c r="AH194" s="1114" t="s">
        <v>12627</v>
      </c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81" t="s">
        <v>13433</v>
      </c>
      <c r="AT194" s="81" t="s">
        <v>13477</v>
      </c>
      <c r="AU194" s="1120" t="s">
        <v>2095</v>
      </c>
      <c r="AV194" s="1121"/>
      <c r="AW194" s="1120">
        <v>173.0</v>
      </c>
      <c r="AX194" s="1122"/>
      <c r="AY194" s="1276">
        <v>45662.0</v>
      </c>
      <c r="AZ194" s="9" t="s">
        <v>5780</v>
      </c>
      <c r="BA194" s="9"/>
      <c r="BB194" s="9" t="s">
        <v>12603</v>
      </c>
      <c r="BC194" s="9"/>
      <c r="BD194" s="9"/>
      <c r="BE194" s="81" t="s">
        <v>260</v>
      </c>
      <c r="BF194" s="81" t="s">
        <v>260</v>
      </c>
      <c r="BG194" s="81" t="s">
        <v>260</v>
      </c>
      <c r="BH194" s="81" t="s">
        <v>13478</v>
      </c>
      <c r="BI194" s="81" t="s">
        <v>12606</v>
      </c>
      <c r="BJ194" s="364">
        <v>3.96</v>
      </c>
      <c r="BK194" s="364"/>
      <c r="BQ194" s="9"/>
    </row>
    <row r="195" ht="15.75" customHeight="1">
      <c r="A195" s="1123">
        <v>3.00587805E8</v>
      </c>
      <c r="B195" s="418">
        <f t="shared" si="47"/>
        <v>9</v>
      </c>
      <c r="C195" s="418" t="str">
        <f t="shared" si="48"/>
        <v>0300587805</v>
      </c>
      <c r="D195" s="429" t="s">
        <v>13479</v>
      </c>
      <c r="E195" s="429" t="s">
        <v>2132</v>
      </c>
      <c r="F195" s="429" t="s">
        <v>33</v>
      </c>
      <c r="G195" s="430">
        <v>232.0</v>
      </c>
      <c r="H195" s="1125">
        <v>7.92</v>
      </c>
      <c r="I195" s="1126">
        <v>47615.0</v>
      </c>
      <c r="J195" s="1102"/>
      <c r="K195" s="1203">
        <v>182.0</v>
      </c>
      <c r="L195" s="1204" t="s">
        <v>13480</v>
      </c>
      <c r="M195" s="1158" t="s">
        <v>13249</v>
      </c>
      <c r="N195" s="1158" t="s">
        <v>1755</v>
      </c>
      <c r="O195" s="1158" t="s">
        <v>12688</v>
      </c>
      <c r="P195" s="1159">
        <v>2034.0</v>
      </c>
      <c r="Q195" s="1160"/>
      <c r="R195" s="1199" t="s">
        <v>13481</v>
      </c>
      <c r="S195" s="1162">
        <v>32983.0</v>
      </c>
      <c r="T195" s="1163">
        <v>35.0</v>
      </c>
      <c r="U195" s="1207" t="s">
        <v>13482</v>
      </c>
      <c r="V195" s="1277"/>
      <c r="W195" s="1112"/>
      <c r="X195" s="1113" t="s">
        <v>13442</v>
      </c>
      <c r="Y195" s="1114">
        <v>26.0</v>
      </c>
      <c r="Z195" s="1115" t="s">
        <v>2095</v>
      </c>
      <c r="AA195" s="1116">
        <v>1.0</v>
      </c>
      <c r="AB195" s="1114">
        <v>174.0</v>
      </c>
      <c r="AC195" s="1114">
        <v>7.92</v>
      </c>
      <c r="AD195" s="1133" t="s">
        <v>12940</v>
      </c>
      <c r="AE195" s="1114" t="s">
        <v>1422</v>
      </c>
      <c r="AF195" s="1118" t="s">
        <v>13443</v>
      </c>
      <c r="AG195" s="1119" t="s">
        <v>5125</v>
      </c>
      <c r="AH195" s="1114" t="s">
        <v>12627</v>
      </c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81" t="s">
        <v>13441</v>
      </c>
      <c r="AT195" s="81" t="s">
        <v>13483</v>
      </c>
      <c r="AU195" s="1120" t="s">
        <v>2095</v>
      </c>
      <c r="AV195" s="1121"/>
      <c r="AW195" s="1120">
        <v>174.0</v>
      </c>
      <c r="AX195" s="1122"/>
      <c r="AY195" s="81" t="s">
        <v>13484</v>
      </c>
      <c r="AZ195" s="9" t="s">
        <v>12602</v>
      </c>
      <c r="BA195" s="9"/>
      <c r="BB195" s="9" t="s">
        <v>12603</v>
      </c>
      <c r="BC195" s="9"/>
      <c r="BD195" s="9"/>
      <c r="BE195" s="81" t="s">
        <v>260</v>
      </c>
      <c r="BF195" s="81" t="s">
        <v>260</v>
      </c>
      <c r="BG195" s="81" t="s">
        <v>260</v>
      </c>
      <c r="BH195" s="81" t="s">
        <v>13485</v>
      </c>
      <c r="BI195" s="81" t="s">
        <v>12606</v>
      </c>
      <c r="BJ195" s="364">
        <v>3.96</v>
      </c>
      <c r="BK195" s="364"/>
      <c r="BQ195" s="9"/>
    </row>
    <row r="196" ht="15.75" customHeight="1">
      <c r="A196" s="1217" t="s">
        <v>13486</v>
      </c>
      <c r="B196" s="418">
        <f t="shared" si="47"/>
        <v>10</v>
      </c>
      <c r="C196" s="506" t="str">
        <f>A196</f>
        <v>0150170199</v>
      </c>
      <c r="D196" s="21" t="s">
        <v>13487</v>
      </c>
      <c r="E196" s="21" t="s">
        <v>2132</v>
      </c>
      <c r="F196" s="21" t="s">
        <v>33</v>
      </c>
      <c r="G196" s="1218" t="s">
        <v>6843</v>
      </c>
      <c r="H196" s="22" t="s">
        <v>13127</v>
      </c>
      <c r="I196" s="23" t="s">
        <v>5655</v>
      </c>
      <c r="J196" s="1219"/>
      <c r="K196" s="1220" t="s">
        <v>1217</v>
      </c>
      <c r="L196" s="1221" t="s">
        <v>13488</v>
      </c>
      <c r="M196" s="1222" t="s">
        <v>13489</v>
      </c>
      <c r="N196" s="1222" t="s">
        <v>1755</v>
      </c>
      <c r="O196" s="1222" t="s">
        <v>12761</v>
      </c>
      <c r="P196" s="1278"/>
      <c r="Q196" s="1279" t="s">
        <v>2600</v>
      </c>
      <c r="R196" s="1280"/>
      <c r="S196" s="1281"/>
      <c r="T196" s="1282"/>
      <c r="U196" s="1283"/>
      <c r="V196" s="1229"/>
      <c r="W196" s="1230"/>
      <c r="X196" s="1231" t="s">
        <v>13446</v>
      </c>
      <c r="Y196" s="1232" t="s">
        <v>434</v>
      </c>
      <c r="Z196" s="1233" t="s">
        <v>1928</v>
      </c>
      <c r="AA196" s="1234" t="s">
        <v>34</v>
      </c>
      <c r="AB196" s="1232" t="s">
        <v>1160</v>
      </c>
      <c r="AC196" s="1232" t="s">
        <v>13127</v>
      </c>
      <c r="AD196" s="1235" t="s">
        <v>13490</v>
      </c>
      <c r="AE196" s="1232" t="s">
        <v>1422</v>
      </c>
      <c r="AF196" s="1236" t="s">
        <v>13448</v>
      </c>
      <c r="AG196" s="1237" t="s">
        <v>5125</v>
      </c>
      <c r="AH196" s="1232" t="s">
        <v>12627</v>
      </c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027" t="s">
        <v>13491</v>
      </c>
      <c r="AT196" s="81" t="s">
        <v>13492</v>
      </c>
      <c r="AU196" s="1120" t="s">
        <v>2095</v>
      </c>
      <c r="AV196" s="1121"/>
      <c r="AW196" s="1120">
        <v>175.0</v>
      </c>
      <c r="AX196" s="1122"/>
      <c r="AY196" s="1284">
        <v>45140.0</v>
      </c>
      <c r="AZ196" s="9" t="s">
        <v>12602</v>
      </c>
      <c r="BA196" s="9"/>
      <c r="BB196" s="9" t="s">
        <v>12603</v>
      </c>
      <c r="BC196" s="9"/>
      <c r="BD196" s="9"/>
      <c r="BE196" s="81"/>
      <c r="BF196" s="1284">
        <v>45140.0</v>
      </c>
      <c r="BG196" s="1284">
        <v>45140.0</v>
      </c>
      <c r="BH196" s="1284">
        <v>45140.0</v>
      </c>
      <c r="BI196" s="81" t="s">
        <v>12606</v>
      </c>
      <c r="BJ196" s="364">
        <v>3.96</v>
      </c>
      <c r="BK196" s="364"/>
      <c r="BQ196" s="9"/>
    </row>
    <row r="197" ht="15.75" customHeight="1">
      <c r="A197" s="1123">
        <v>3.00903804E8</v>
      </c>
      <c r="B197" s="418">
        <f t="shared" si="47"/>
        <v>9</v>
      </c>
      <c r="C197" s="418" t="str">
        <f t="shared" ref="C197:C198" si="49">CONCATENATE(0,A197)</f>
        <v>0300903804</v>
      </c>
      <c r="D197" s="429" t="s">
        <v>13493</v>
      </c>
      <c r="E197" s="429" t="s">
        <v>2132</v>
      </c>
      <c r="F197" s="429" t="s">
        <v>33</v>
      </c>
      <c r="G197" s="430">
        <v>234.0</v>
      </c>
      <c r="H197" s="1125">
        <v>7.92</v>
      </c>
      <c r="I197" s="1126">
        <v>48219.0</v>
      </c>
      <c r="J197" s="1102"/>
      <c r="K197" s="1156">
        <v>184.0</v>
      </c>
      <c r="L197" s="1157" t="s">
        <v>12659</v>
      </c>
      <c r="M197" s="1158" t="s">
        <v>13494</v>
      </c>
      <c r="N197" s="1158" t="s">
        <v>1755</v>
      </c>
      <c r="O197" s="1158" t="s">
        <v>13495</v>
      </c>
      <c r="P197" s="1159">
        <v>2026.0</v>
      </c>
      <c r="Q197" s="1160"/>
      <c r="R197" s="1107"/>
      <c r="S197" s="1108"/>
      <c r="T197" s="1109"/>
      <c r="U197" s="1110"/>
      <c r="V197" s="1111"/>
      <c r="W197" s="1112"/>
      <c r="X197" s="1113" t="s">
        <v>13496</v>
      </c>
      <c r="Y197" s="1114">
        <v>23.0</v>
      </c>
      <c r="Z197" s="1115" t="s">
        <v>2095</v>
      </c>
      <c r="AA197" s="1116">
        <v>1.0</v>
      </c>
      <c r="AB197" s="1114">
        <v>176.0</v>
      </c>
      <c r="AC197" s="1114">
        <v>7.92</v>
      </c>
      <c r="AD197" s="1133" t="s">
        <v>653</v>
      </c>
      <c r="AE197" s="1114" t="s">
        <v>1422</v>
      </c>
      <c r="AF197" s="1118"/>
      <c r="AG197" s="1119" t="s">
        <v>5125</v>
      </c>
      <c r="AH197" s="1114" t="s">
        <v>12627</v>
      </c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81">
        <v>1.0582012E8</v>
      </c>
      <c r="AT197" s="81" t="s">
        <v>13497</v>
      </c>
      <c r="AU197" s="1120" t="s">
        <v>2095</v>
      </c>
      <c r="AV197" s="1121"/>
      <c r="AW197" s="1120">
        <v>176.0</v>
      </c>
      <c r="AX197" s="1122"/>
      <c r="AY197" s="81" t="s">
        <v>13498</v>
      </c>
      <c r="AZ197" s="9" t="s">
        <v>12602</v>
      </c>
      <c r="BA197" s="9"/>
      <c r="BB197" s="9" t="s">
        <v>12603</v>
      </c>
      <c r="BC197" s="9"/>
      <c r="BD197" s="9"/>
      <c r="BE197" s="1121">
        <v>8.0</v>
      </c>
      <c r="BF197" s="94" t="s">
        <v>12604</v>
      </c>
      <c r="BG197" s="81" t="s">
        <v>12728</v>
      </c>
      <c r="BH197" s="81"/>
      <c r="BI197" s="81" t="s">
        <v>12606</v>
      </c>
      <c r="BJ197" s="364"/>
      <c r="BK197" s="364"/>
      <c r="BQ197" s="9"/>
    </row>
    <row r="198" ht="15.75" customHeight="1">
      <c r="A198" s="1099">
        <v>6.02455586E8</v>
      </c>
      <c r="B198" s="418">
        <f t="shared" si="47"/>
        <v>9</v>
      </c>
      <c r="C198" s="418" t="str">
        <f t="shared" si="49"/>
        <v>0602455586</v>
      </c>
      <c r="D198" s="418" t="s">
        <v>13499</v>
      </c>
      <c r="E198" s="418" t="s">
        <v>2132</v>
      </c>
      <c r="F198" s="418" t="s">
        <v>33</v>
      </c>
      <c r="G198" s="419">
        <v>235.0</v>
      </c>
      <c r="H198" s="1100">
        <v>7.5</v>
      </c>
      <c r="I198" s="1150">
        <v>47850.0</v>
      </c>
      <c r="J198" s="1102"/>
      <c r="K198" s="1156">
        <v>185.0</v>
      </c>
      <c r="L198" s="1157" t="s">
        <v>13500</v>
      </c>
      <c r="M198" s="1158" t="s">
        <v>13501</v>
      </c>
      <c r="N198" s="1158" t="s">
        <v>1755</v>
      </c>
      <c r="O198" s="1158" t="s">
        <v>12623</v>
      </c>
      <c r="P198" s="1159">
        <v>2031.0</v>
      </c>
      <c r="Q198" s="1160"/>
      <c r="R198" s="1161">
        <v>2385138.0</v>
      </c>
      <c r="S198" s="1162">
        <v>31868.0</v>
      </c>
      <c r="T198" s="1163">
        <v>38.0</v>
      </c>
      <c r="U198" s="1164" t="s">
        <v>13502</v>
      </c>
      <c r="V198" s="1111"/>
      <c r="W198" s="1112"/>
      <c r="X198" s="1113" t="s">
        <v>13453</v>
      </c>
      <c r="Y198" s="1114">
        <v>43.0</v>
      </c>
      <c r="Z198" s="1115" t="s">
        <v>12745</v>
      </c>
      <c r="AA198" s="1116">
        <v>1.0</v>
      </c>
      <c r="AB198" s="1114">
        <v>177.0</v>
      </c>
      <c r="AC198" s="1114">
        <v>7.92</v>
      </c>
      <c r="AD198" s="1133" t="s">
        <v>12623</v>
      </c>
      <c r="AE198" s="1114" t="s">
        <v>1422</v>
      </c>
      <c r="AF198" s="1118" t="s">
        <v>13454</v>
      </c>
      <c r="AG198" s="1119" t="s">
        <v>5125</v>
      </c>
      <c r="AH198" s="1114" t="s">
        <v>12627</v>
      </c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81">
        <v>1.03566089E8</v>
      </c>
      <c r="AT198" s="81" t="s">
        <v>13453</v>
      </c>
      <c r="AU198" s="1120" t="s">
        <v>12745</v>
      </c>
      <c r="AV198" s="1121"/>
      <c r="AW198" s="1120">
        <v>177.0</v>
      </c>
      <c r="AX198" s="1122"/>
      <c r="AY198" s="81"/>
      <c r="AZ198" s="9" t="s">
        <v>12602</v>
      </c>
      <c r="BA198" s="9"/>
      <c r="BB198" s="9" t="s">
        <v>12603</v>
      </c>
      <c r="BC198" s="9"/>
      <c r="BD198" s="9"/>
      <c r="BE198" s="81"/>
      <c r="BF198" s="94" t="s">
        <v>12604</v>
      </c>
      <c r="BG198" s="81"/>
      <c r="BH198" s="81"/>
      <c r="BI198" s="81" t="s">
        <v>12606</v>
      </c>
      <c r="BJ198" s="364">
        <v>3.96</v>
      </c>
      <c r="BK198" s="364"/>
      <c r="BQ198" s="9"/>
    </row>
    <row r="199" ht="15.75" customHeight="1">
      <c r="A199" s="1123">
        <v>1.802155414E9</v>
      </c>
      <c r="B199" s="418">
        <f t="shared" si="47"/>
        <v>10</v>
      </c>
      <c r="C199" s="1124">
        <f>A199</f>
        <v>1802155414</v>
      </c>
      <c r="D199" s="429" t="s">
        <v>13503</v>
      </c>
      <c r="E199" s="429" t="s">
        <v>1755</v>
      </c>
      <c r="F199" s="429" t="s">
        <v>33</v>
      </c>
      <c r="G199" s="430">
        <v>236.0</v>
      </c>
      <c r="H199" s="1125">
        <v>6.0</v>
      </c>
      <c r="I199" s="1126">
        <v>47850.0</v>
      </c>
      <c r="J199" s="1102"/>
      <c r="K199" s="1156">
        <v>186.0</v>
      </c>
      <c r="L199" s="1157" t="s">
        <v>13504</v>
      </c>
      <c r="M199" s="1158" t="s">
        <v>13505</v>
      </c>
      <c r="N199" s="1158" t="s">
        <v>1755</v>
      </c>
      <c r="O199" s="1158" t="s">
        <v>12623</v>
      </c>
      <c r="P199" s="1159">
        <v>2031.0</v>
      </c>
      <c r="Q199" s="1160"/>
      <c r="R199" s="1161" t="s">
        <v>13506</v>
      </c>
      <c r="S199" s="1174">
        <v>20799.0</v>
      </c>
      <c r="T199" s="1163">
        <v>68.0</v>
      </c>
      <c r="U199" s="1164" t="s">
        <v>13507</v>
      </c>
      <c r="V199" s="1111"/>
      <c r="W199" s="1112"/>
      <c r="X199" s="1113" t="s">
        <v>13462</v>
      </c>
      <c r="Y199" s="1114">
        <v>62.0</v>
      </c>
      <c r="Z199" s="1115" t="s">
        <v>2095</v>
      </c>
      <c r="AA199" s="1116">
        <v>1.0</v>
      </c>
      <c r="AB199" s="1114">
        <v>178.0</v>
      </c>
      <c r="AC199" s="1114">
        <v>7.92</v>
      </c>
      <c r="AD199" s="1133" t="s">
        <v>13309</v>
      </c>
      <c r="AE199" s="1114" t="s">
        <v>1422</v>
      </c>
      <c r="AF199" s="1118"/>
      <c r="AG199" s="1119" t="s">
        <v>5125</v>
      </c>
      <c r="AH199" s="1114" t="s">
        <v>12627</v>
      </c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81">
        <v>1.01831519E8</v>
      </c>
      <c r="AT199" s="81" t="s">
        <v>13462</v>
      </c>
      <c r="AU199" s="1120" t="s">
        <v>2095</v>
      </c>
      <c r="AV199" s="1121"/>
      <c r="AW199" s="1120">
        <v>178.0</v>
      </c>
      <c r="AX199" s="1122"/>
      <c r="AY199" s="81"/>
      <c r="AZ199" s="9" t="s">
        <v>12602</v>
      </c>
      <c r="BA199" s="9"/>
      <c r="BB199" s="9" t="s">
        <v>12603</v>
      </c>
      <c r="BC199" s="9"/>
      <c r="BD199" s="9"/>
      <c r="BE199" s="81"/>
      <c r="BF199" s="94" t="s">
        <v>12604</v>
      </c>
      <c r="BG199" s="81"/>
      <c r="BH199" s="81"/>
      <c r="BI199" s="81" t="s">
        <v>12606</v>
      </c>
      <c r="BJ199" s="364">
        <v>3.96</v>
      </c>
      <c r="BK199" s="364"/>
      <c r="BQ199" s="9"/>
    </row>
    <row r="200" ht="15.75" customHeight="1">
      <c r="A200" s="1099">
        <v>1.01542728E8</v>
      </c>
      <c r="B200" s="418">
        <f t="shared" si="47"/>
        <v>9</v>
      </c>
      <c r="C200" s="418" t="str">
        <f t="shared" ref="C200:C205" si="50">CONCATENATE(0,A200)</f>
        <v>0101542728</v>
      </c>
      <c r="D200" s="418" t="s">
        <v>13508</v>
      </c>
      <c r="E200" s="418" t="s">
        <v>1437</v>
      </c>
      <c r="F200" s="418" t="s">
        <v>33</v>
      </c>
      <c r="G200" s="419">
        <v>237.0</v>
      </c>
      <c r="H200" s="1100">
        <v>15.65</v>
      </c>
      <c r="I200" s="1150">
        <v>48224.0</v>
      </c>
      <c r="J200" s="1102"/>
      <c r="K200" s="1156">
        <v>187.0</v>
      </c>
      <c r="L200" s="1157" t="s">
        <v>13509</v>
      </c>
      <c r="M200" s="1158" t="s">
        <v>13510</v>
      </c>
      <c r="N200" s="1158" t="s">
        <v>1755</v>
      </c>
      <c r="O200" s="1205" t="s">
        <v>12623</v>
      </c>
      <c r="P200" s="1159">
        <v>2031.0</v>
      </c>
      <c r="Q200" s="1206"/>
      <c r="R200" s="1161" t="s">
        <v>13511</v>
      </c>
      <c r="S200" s="1162">
        <v>30792.0</v>
      </c>
      <c r="T200" s="1163">
        <v>41.0</v>
      </c>
      <c r="U200" s="1164" t="s">
        <v>13512</v>
      </c>
      <c r="V200" s="1111"/>
      <c r="W200" s="1112"/>
      <c r="X200" s="1113" t="s">
        <v>13467</v>
      </c>
      <c r="Y200" s="1114">
        <v>57.0</v>
      </c>
      <c r="Z200" s="1115" t="s">
        <v>2095</v>
      </c>
      <c r="AA200" s="1116">
        <v>1.0</v>
      </c>
      <c r="AB200" s="1114">
        <v>179.0</v>
      </c>
      <c r="AC200" s="1114">
        <v>7.92</v>
      </c>
      <c r="AD200" s="1133" t="s">
        <v>12623</v>
      </c>
      <c r="AE200" s="1114" t="s">
        <v>1422</v>
      </c>
      <c r="AF200" s="1118" t="s">
        <v>13468</v>
      </c>
      <c r="AG200" s="1119" t="s">
        <v>5125</v>
      </c>
      <c r="AH200" s="1114" t="s">
        <v>12627</v>
      </c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81">
        <v>1.02767126E8</v>
      </c>
      <c r="AT200" s="81" t="s">
        <v>13467</v>
      </c>
      <c r="AU200" s="1120" t="s">
        <v>2095</v>
      </c>
      <c r="AV200" s="1121"/>
      <c r="AW200" s="1120">
        <v>179.0</v>
      </c>
      <c r="AX200" s="1122"/>
      <c r="AY200" s="81"/>
      <c r="AZ200" s="9" t="s">
        <v>12602</v>
      </c>
      <c r="BA200" s="9"/>
      <c r="BB200" s="9" t="s">
        <v>12603</v>
      </c>
      <c r="BC200" s="9"/>
      <c r="BD200" s="9"/>
      <c r="BE200" s="81"/>
      <c r="BF200" s="94" t="s">
        <v>12604</v>
      </c>
      <c r="BG200" s="81"/>
      <c r="BH200" s="81"/>
      <c r="BI200" s="81" t="s">
        <v>12606</v>
      </c>
      <c r="BJ200" s="364">
        <v>3.96</v>
      </c>
      <c r="BK200" s="364"/>
      <c r="BQ200" s="9"/>
    </row>
    <row r="201" ht="15.75" customHeight="1">
      <c r="A201" s="1123">
        <v>1.01634285E8</v>
      </c>
      <c r="B201" s="418">
        <f t="shared" si="47"/>
        <v>9</v>
      </c>
      <c r="C201" s="418" t="str">
        <f t="shared" si="50"/>
        <v>0101634285</v>
      </c>
      <c r="D201" s="429" t="s">
        <v>13513</v>
      </c>
      <c r="E201" s="429" t="s">
        <v>1437</v>
      </c>
      <c r="F201" s="429" t="s">
        <v>33</v>
      </c>
      <c r="G201" s="430">
        <v>238.0</v>
      </c>
      <c r="H201" s="1125">
        <v>15.65</v>
      </c>
      <c r="I201" s="1126">
        <v>48249.0</v>
      </c>
      <c r="J201" s="1102"/>
      <c r="K201" s="1156">
        <v>188.0</v>
      </c>
      <c r="L201" s="1157" t="s">
        <v>13514</v>
      </c>
      <c r="M201" s="1158" t="s">
        <v>13515</v>
      </c>
      <c r="N201" s="1158" t="s">
        <v>1755</v>
      </c>
      <c r="O201" s="1158" t="s">
        <v>13118</v>
      </c>
      <c r="P201" s="1159">
        <v>2031.0</v>
      </c>
      <c r="Q201" s="1160"/>
      <c r="R201" s="1161" t="s">
        <v>13516</v>
      </c>
      <c r="S201" s="1162">
        <v>28007.0</v>
      </c>
      <c r="T201" s="1163">
        <v>48.0</v>
      </c>
      <c r="U201" s="1110"/>
      <c r="V201" s="1111"/>
      <c r="W201" s="1112"/>
      <c r="X201" s="1113" t="s">
        <v>13472</v>
      </c>
      <c r="Y201" s="1114">
        <v>49.0</v>
      </c>
      <c r="Z201" s="1115" t="s">
        <v>2095</v>
      </c>
      <c r="AA201" s="1116">
        <v>1.0</v>
      </c>
      <c r="AB201" s="1114">
        <v>180.0</v>
      </c>
      <c r="AC201" s="1114">
        <v>7.92</v>
      </c>
      <c r="AD201" s="1133" t="s">
        <v>12623</v>
      </c>
      <c r="AE201" s="1114" t="s">
        <v>1422</v>
      </c>
      <c r="AF201" s="1118" t="s">
        <v>13473</v>
      </c>
      <c r="AG201" s="1119" t="s">
        <v>5125</v>
      </c>
      <c r="AH201" s="1114" t="s">
        <v>12627</v>
      </c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81">
        <v>1.03662649E8</v>
      </c>
      <c r="AT201" s="81" t="s">
        <v>13472</v>
      </c>
      <c r="AU201" s="1120" t="s">
        <v>2095</v>
      </c>
      <c r="AV201" s="1121"/>
      <c r="AW201" s="1120">
        <v>180.0</v>
      </c>
      <c r="AX201" s="1122"/>
      <c r="AY201" s="81"/>
      <c r="AZ201" s="9" t="s">
        <v>12602</v>
      </c>
      <c r="BA201" s="9"/>
      <c r="BB201" s="9" t="s">
        <v>12603</v>
      </c>
      <c r="BC201" s="9"/>
      <c r="BD201" s="9"/>
      <c r="BE201" s="81"/>
      <c r="BF201" s="94" t="s">
        <v>12604</v>
      </c>
      <c r="BG201" s="81"/>
      <c r="BH201" s="81"/>
      <c r="BI201" s="81" t="s">
        <v>12606</v>
      </c>
      <c r="BJ201" s="364">
        <v>3.96</v>
      </c>
      <c r="BK201" s="364"/>
      <c r="BQ201" s="9"/>
    </row>
    <row r="202" ht="15.75" customHeight="1">
      <c r="A202" s="1099">
        <v>1.02185014E8</v>
      </c>
      <c r="B202" s="418">
        <f t="shared" si="47"/>
        <v>9</v>
      </c>
      <c r="C202" s="418" t="str">
        <f t="shared" si="50"/>
        <v>0102185014</v>
      </c>
      <c r="D202" s="418" t="s">
        <v>13517</v>
      </c>
      <c r="E202" s="418" t="s">
        <v>1437</v>
      </c>
      <c r="F202" s="418" t="s">
        <v>33</v>
      </c>
      <c r="G202" s="419">
        <v>239.0</v>
      </c>
      <c r="H202" s="1100">
        <v>10.0</v>
      </c>
      <c r="I202" s="1150">
        <v>48249.0</v>
      </c>
      <c r="J202" s="1102"/>
      <c r="K202" s="1156">
        <v>189.0</v>
      </c>
      <c r="L202" s="1157" t="s">
        <v>13518</v>
      </c>
      <c r="M202" s="1158" t="s">
        <v>13519</v>
      </c>
      <c r="N202" s="1158" t="s">
        <v>1755</v>
      </c>
      <c r="O202" s="1158" t="s">
        <v>12777</v>
      </c>
      <c r="P202" s="1159">
        <v>2032.0</v>
      </c>
      <c r="Q202" s="1160"/>
      <c r="R202" s="1161" t="s">
        <v>13520</v>
      </c>
      <c r="S202" s="1162">
        <v>25481.0</v>
      </c>
      <c r="T202" s="1163">
        <v>55.0</v>
      </c>
      <c r="U202" s="1164" t="s">
        <v>13512</v>
      </c>
      <c r="V202" s="1111"/>
      <c r="W202" s="1112"/>
      <c r="X202" s="1113" t="s">
        <v>13521</v>
      </c>
      <c r="Y202" s="1114">
        <v>77.0</v>
      </c>
      <c r="Z202" s="1115" t="s">
        <v>1755</v>
      </c>
      <c r="AA202" s="1116">
        <v>1.0</v>
      </c>
      <c r="AB202" s="1114">
        <v>181.0</v>
      </c>
      <c r="AC202" s="1114">
        <v>7.92</v>
      </c>
      <c r="AD202" s="1133" t="s">
        <v>12623</v>
      </c>
      <c r="AE202" s="1114" t="s">
        <v>1422</v>
      </c>
      <c r="AF202" s="1118" t="s">
        <v>13522</v>
      </c>
      <c r="AG202" s="1119" t="s">
        <v>5125</v>
      </c>
      <c r="AH202" s="1114" t="s">
        <v>12627</v>
      </c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81">
        <v>1.01222016E8</v>
      </c>
      <c r="AT202" s="81" t="s">
        <v>13523</v>
      </c>
      <c r="AU202" s="1120" t="s">
        <v>1755</v>
      </c>
      <c r="AV202" s="1121"/>
      <c r="AW202" s="1120">
        <v>181.0</v>
      </c>
      <c r="AX202" s="1122"/>
      <c r="AY202" s="81"/>
      <c r="AZ202" s="9" t="s">
        <v>12602</v>
      </c>
      <c r="BA202" s="9"/>
      <c r="BB202" s="9" t="s">
        <v>12603</v>
      </c>
      <c r="BC202" s="9"/>
      <c r="BD202" s="9"/>
      <c r="BE202" s="81"/>
      <c r="BF202" s="94" t="s">
        <v>12604</v>
      </c>
      <c r="BG202" s="81" t="s">
        <v>13524</v>
      </c>
      <c r="BH202" s="81" t="s">
        <v>13525</v>
      </c>
      <c r="BI202" s="81" t="s">
        <v>12606</v>
      </c>
      <c r="BJ202" s="364">
        <v>3.96</v>
      </c>
      <c r="BK202" s="364"/>
      <c r="BQ202" s="9"/>
    </row>
    <row r="203" ht="15.75" customHeight="1">
      <c r="A203" s="1123">
        <v>9.28733492E8</v>
      </c>
      <c r="B203" s="418">
        <f t="shared" si="47"/>
        <v>9</v>
      </c>
      <c r="C203" s="418" t="str">
        <f t="shared" si="50"/>
        <v>0928733492</v>
      </c>
      <c r="D203" s="429" t="s">
        <v>13526</v>
      </c>
      <c r="E203" s="429" t="s">
        <v>1437</v>
      </c>
      <c r="F203" s="429" t="s">
        <v>33</v>
      </c>
      <c r="G203" s="430">
        <v>240.0</v>
      </c>
      <c r="H203" s="1125">
        <v>15.65</v>
      </c>
      <c r="I203" s="1126">
        <v>47860.0</v>
      </c>
      <c r="J203" s="1102"/>
      <c r="K203" s="1203">
        <v>190.0</v>
      </c>
      <c r="L203" s="1204" t="s">
        <v>13527</v>
      </c>
      <c r="M203" s="1158" t="s">
        <v>13528</v>
      </c>
      <c r="N203" s="1158" t="s">
        <v>1755</v>
      </c>
      <c r="O203" s="1158" t="s">
        <v>13529</v>
      </c>
      <c r="P203" s="1159">
        <v>2031.0</v>
      </c>
      <c r="Q203" s="1160"/>
      <c r="R203" s="1161" t="s">
        <v>13530</v>
      </c>
      <c r="S203" s="1162">
        <v>20903.0</v>
      </c>
      <c r="T203" s="1163">
        <v>68.0</v>
      </c>
      <c r="U203" s="1164" t="s">
        <v>13531</v>
      </c>
      <c r="V203" s="1111"/>
      <c r="W203" s="1112"/>
      <c r="X203" s="1113" t="s">
        <v>13249</v>
      </c>
      <c r="Y203" s="1114">
        <v>33.0</v>
      </c>
      <c r="Z203" s="1115" t="s">
        <v>1755</v>
      </c>
      <c r="AA203" s="1116">
        <v>1.0</v>
      </c>
      <c r="AB203" s="1114">
        <v>182.0</v>
      </c>
      <c r="AC203" s="1114">
        <v>7.92</v>
      </c>
      <c r="AD203" s="1133" t="s">
        <v>12663</v>
      </c>
      <c r="AE203" s="1114" t="s">
        <v>1422</v>
      </c>
      <c r="AF203" s="1118" t="s">
        <v>13481</v>
      </c>
      <c r="AG203" s="1119" t="s">
        <v>5125</v>
      </c>
      <c r="AH203" s="1114" t="s">
        <v>12627</v>
      </c>
      <c r="AI203" s="1261"/>
      <c r="AJ203" s="1261"/>
      <c r="AK203" s="1261"/>
      <c r="AL203" s="1261"/>
      <c r="AM203" s="1261"/>
      <c r="AN203" s="1261"/>
      <c r="AO203" s="1261"/>
      <c r="AP203" s="1261"/>
      <c r="AQ203" s="1261"/>
      <c r="AR203" s="1261"/>
      <c r="AS203" s="374" t="s">
        <v>13532</v>
      </c>
      <c r="AT203" s="81" t="s">
        <v>13533</v>
      </c>
      <c r="AU203" s="1120" t="s">
        <v>13534</v>
      </c>
      <c r="AV203" s="1121"/>
      <c r="AW203" s="1120">
        <v>182.0</v>
      </c>
      <c r="AX203" s="1122"/>
      <c r="AY203" s="81" t="s">
        <v>13535</v>
      </c>
      <c r="AZ203" s="9" t="s">
        <v>12602</v>
      </c>
      <c r="BA203" s="9"/>
      <c r="BB203" s="9" t="s">
        <v>12603</v>
      </c>
      <c r="BC203" s="9"/>
      <c r="BD203" s="9"/>
      <c r="BE203" s="81" t="s">
        <v>13535</v>
      </c>
      <c r="BF203" s="81" t="s">
        <v>13536</v>
      </c>
      <c r="BG203" s="81" t="s">
        <v>13535</v>
      </c>
      <c r="BH203" s="81" t="s">
        <v>13535</v>
      </c>
      <c r="BI203" s="81" t="s">
        <v>12606</v>
      </c>
      <c r="BJ203" s="364">
        <v>3.96</v>
      </c>
      <c r="BK203" s="364"/>
      <c r="BQ203" s="9"/>
    </row>
    <row r="204" ht="15.75" customHeight="1">
      <c r="A204" s="1099">
        <v>9.10708023E8</v>
      </c>
      <c r="B204" s="418">
        <f t="shared" si="47"/>
        <v>9</v>
      </c>
      <c r="C204" s="418" t="str">
        <f t="shared" si="50"/>
        <v>0910708023</v>
      </c>
      <c r="D204" s="418" t="s">
        <v>13537</v>
      </c>
      <c r="E204" s="418" t="s">
        <v>1437</v>
      </c>
      <c r="F204" s="418" t="s">
        <v>33</v>
      </c>
      <c r="G204" s="419">
        <v>241.0</v>
      </c>
      <c r="H204" s="1100">
        <v>15.65</v>
      </c>
      <c r="I204" s="1150">
        <v>48225.0</v>
      </c>
      <c r="J204" s="1102"/>
      <c r="K204" s="1203">
        <v>191.0</v>
      </c>
      <c r="L204" s="1204" t="s">
        <v>13538</v>
      </c>
      <c r="M204" s="1158" t="s">
        <v>13539</v>
      </c>
      <c r="N204" s="1158" t="s">
        <v>1755</v>
      </c>
      <c r="O204" s="1158" t="s">
        <v>12940</v>
      </c>
      <c r="P204" s="1159">
        <v>2025.0</v>
      </c>
      <c r="Q204" s="1160"/>
      <c r="R204" s="1107"/>
      <c r="S204" s="1108"/>
      <c r="T204" s="1109"/>
      <c r="U204" s="1110"/>
      <c r="V204" s="1111"/>
      <c r="W204" s="1112"/>
      <c r="X204" s="1113" t="s">
        <v>13489</v>
      </c>
      <c r="Y204" s="1114">
        <v>39.0</v>
      </c>
      <c r="Z204" s="1115" t="s">
        <v>1755</v>
      </c>
      <c r="AA204" s="1116">
        <v>1.0</v>
      </c>
      <c r="AB204" s="1114">
        <v>183.0</v>
      </c>
      <c r="AC204" s="1114">
        <v>7.92</v>
      </c>
      <c r="AD204" s="1133" t="s">
        <v>12623</v>
      </c>
      <c r="AE204" s="1114" t="s">
        <v>1422</v>
      </c>
      <c r="AF204" s="1118">
        <v>9.9758076E8</v>
      </c>
      <c r="AG204" s="1119" t="s">
        <v>5125</v>
      </c>
      <c r="AH204" s="1114" t="s">
        <v>12627</v>
      </c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81">
        <v>1.04661582E8</v>
      </c>
      <c r="AT204" s="81" t="s">
        <v>13489</v>
      </c>
      <c r="AU204" s="1120" t="s">
        <v>1755</v>
      </c>
      <c r="AV204" s="1121"/>
      <c r="AW204" s="1120">
        <v>183.0</v>
      </c>
      <c r="AX204" s="1122"/>
      <c r="AY204" s="81"/>
      <c r="AZ204" s="9" t="s">
        <v>12602</v>
      </c>
      <c r="BA204" s="9"/>
      <c r="BB204" s="9" t="s">
        <v>12603</v>
      </c>
      <c r="BC204" s="9"/>
      <c r="BD204" s="9"/>
      <c r="BE204" s="81"/>
      <c r="BF204" s="94" t="s">
        <v>12604</v>
      </c>
      <c r="BG204" s="81" t="s">
        <v>13291</v>
      </c>
      <c r="BH204" s="81"/>
      <c r="BI204" s="81" t="s">
        <v>12606</v>
      </c>
      <c r="BJ204" s="364">
        <v>3.96</v>
      </c>
      <c r="BK204" s="364"/>
      <c r="BQ204" s="9"/>
    </row>
    <row r="205" ht="15.75" customHeight="1">
      <c r="A205" s="1123">
        <v>7.01774804E8</v>
      </c>
      <c r="B205" s="418">
        <f t="shared" si="47"/>
        <v>9</v>
      </c>
      <c r="C205" s="418" t="str">
        <f t="shared" si="50"/>
        <v>0701774804</v>
      </c>
      <c r="D205" s="429" t="s">
        <v>13540</v>
      </c>
      <c r="E205" s="429" t="s">
        <v>1437</v>
      </c>
      <c r="F205" s="429" t="s">
        <v>33</v>
      </c>
      <c r="G205" s="430">
        <v>242.0</v>
      </c>
      <c r="H205" s="1125">
        <v>15.65</v>
      </c>
      <c r="I205" s="1126">
        <v>47850.0</v>
      </c>
      <c r="J205" s="1102"/>
      <c r="K205" s="1156">
        <v>192.0</v>
      </c>
      <c r="L205" s="1157" t="s">
        <v>13541</v>
      </c>
      <c r="M205" s="1158" t="s">
        <v>13542</v>
      </c>
      <c r="N205" s="1158" t="s">
        <v>1755</v>
      </c>
      <c r="O205" s="1158" t="s">
        <v>12623</v>
      </c>
      <c r="P205" s="1159">
        <v>2031.0</v>
      </c>
      <c r="Q205" s="1160"/>
      <c r="R205" s="1161" t="s">
        <v>13543</v>
      </c>
      <c r="S205" s="1285">
        <v>30724.0</v>
      </c>
      <c r="T205" s="1163">
        <v>41.0</v>
      </c>
      <c r="U205" s="1242"/>
      <c r="V205" s="1111"/>
      <c r="W205" s="1112"/>
      <c r="X205" s="1113" t="s">
        <v>13544</v>
      </c>
      <c r="Y205" s="1114">
        <v>72.0</v>
      </c>
      <c r="Z205" s="1115" t="s">
        <v>1755</v>
      </c>
      <c r="AA205" s="1116">
        <v>1.0</v>
      </c>
      <c r="AB205" s="1114">
        <v>184.0</v>
      </c>
      <c r="AC205" s="1114">
        <v>7.92</v>
      </c>
      <c r="AD205" s="1133" t="s">
        <v>12623</v>
      </c>
      <c r="AE205" s="1114" t="s">
        <v>1422</v>
      </c>
      <c r="AF205" s="1118">
        <v>2817978.0</v>
      </c>
      <c r="AG205" s="1119" t="s">
        <v>5125</v>
      </c>
      <c r="AH205" s="1114" t="s">
        <v>12627</v>
      </c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81">
        <v>1.01495349E8</v>
      </c>
      <c r="AT205" s="81" t="s">
        <v>13544</v>
      </c>
      <c r="AU205" s="1120" t="s">
        <v>1755</v>
      </c>
      <c r="AV205" s="1121"/>
      <c r="AW205" s="1120">
        <v>184.0</v>
      </c>
      <c r="AX205" s="1122"/>
      <c r="AY205" s="81"/>
      <c r="AZ205" s="9" t="s">
        <v>12602</v>
      </c>
      <c r="BA205" s="9"/>
      <c r="BB205" s="9" t="s">
        <v>12603</v>
      </c>
      <c r="BC205" s="9"/>
      <c r="BD205" s="9"/>
      <c r="BE205" s="81"/>
      <c r="BF205" s="94" t="s">
        <v>12604</v>
      </c>
      <c r="BG205" s="81" t="s">
        <v>13545</v>
      </c>
      <c r="BH205" s="81"/>
      <c r="BI205" s="81" t="s">
        <v>12606</v>
      </c>
      <c r="BJ205" s="364">
        <v>3.96</v>
      </c>
      <c r="BK205" s="364"/>
      <c r="BQ205" s="9"/>
    </row>
    <row r="206" ht="15.75" customHeight="1">
      <c r="A206" s="1099">
        <v>1.04101324E8</v>
      </c>
      <c r="B206" s="418">
        <f t="shared" si="47"/>
        <v>9</v>
      </c>
      <c r="C206" s="1286">
        <v>1.04101324E8</v>
      </c>
      <c r="D206" s="1286" t="s">
        <v>13546</v>
      </c>
      <c r="E206" s="1286" t="s">
        <v>6647</v>
      </c>
      <c r="F206" s="1286" t="s">
        <v>9</v>
      </c>
      <c r="G206" s="1287">
        <v>243.0</v>
      </c>
      <c r="H206" s="1286" t="s">
        <v>13547</v>
      </c>
      <c r="I206" s="1288">
        <v>49318.0</v>
      </c>
      <c r="J206" s="1102"/>
      <c r="K206" s="1156">
        <v>193.0</v>
      </c>
      <c r="L206" s="1157" t="s">
        <v>13548</v>
      </c>
      <c r="M206" s="1158" t="s">
        <v>13549</v>
      </c>
      <c r="N206" s="1158" t="s">
        <v>1755</v>
      </c>
      <c r="O206" s="1158" t="s">
        <v>12777</v>
      </c>
      <c r="P206" s="1159">
        <v>2032.0</v>
      </c>
      <c r="Q206" s="1160"/>
      <c r="R206" s="1161" t="s">
        <v>13550</v>
      </c>
      <c r="S206" s="1162">
        <v>28406.0</v>
      </c>
      <c r="T206" s="1163">
        <v>47.0</v>
      </c>
      <c r="U206" s="1110"/>
      <c r="V206" s="1111"/>
      <c r="W206" s="1112"/>
      <c r="X206" s="1113" t="s">
        <v>13501</v>
      </c>
      <c r="Y206" s="1114">
        <v>36.0</v>
      </c>
      <c r="Z206" s="1115" t="s">
        <v>1755</v>
      </c>
      <c r="AA206" s="1116">
        <v>1.0</v>
      </c>
      <c r="AB206" s="1114">
        <v>185.0</v>
      </c>
      <c r="AC206" s="1114">
        <v>7.92</v>
      </c>
      <c r="AD206" s="1133" t="s">
        <v>12623</v>
      </c>
      <c r="AE206" s="1114" t="s">
        <v>1422</v>
      </c>
      <c r="AF206" s="1118">
        <v>2385138.0</v>
      </c>
      <c r="AG206" s="1119" t="s">
        <v>5125</v>
      </c>
      <c r="AH206" s="1114" t="s">
        <v>12627</v>
      </c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81">
        <v>1.05168132E8</v>
      </c>
      <c r="AT206" s="81" t="s">
        <v>13501</v>
      </c>
      <c r="AU206" s="1120" t="s">
        <v>1755</v>
      </c>
      <c r="AV206" s="1121"/>
      <c r="AW206" s="1120">
        <v>185.0</v>
      </c>
      <c r="AX206" s="1122"/>
      <c r="AY206" s="81"/>
      <c r="AZ206" s="9" t="s">
        <v>12602</v>
      </c>
      <c r="BA206" s="9"/>
      <c r="BB206" s="9" t="s">
        <v>12603</v>
      </c>
      <c r="BC206" s="9"/>
      <c r="BD206" s="9"/>
      <c r="BE206" s="81"/>
      <c r="BF206" s="374" t="s">
        <v>13551</v>
      </c>
      <c r="BG206" s="81"/>
      <c r="BH206" s="81"/>
      <c r="BI206" s="81" t="s">
        <v>12606</v>
      </c>
      <c r="BJ206" s="364">
        <v>3.96</v>
      </c>
      <c r="BK206" s="364"/>
      <c r="BQ206" s="9"/>
    </row>
    <row r="207" ht="15.75" customHeight="1">
      <c r="A207" s="1123">
        <v>1.04123104E8</v>
      </c>
      <c r="B207" s="418">
        <f t="shared" si="47"/>
        <v>9</v>
      </c>
      <c r="C207" s="418" t="str">
        <f t="shared" ref="C207:C226" si="51">CONCATENATE(0,A207)</f>
        <v>0104123104</v>
      </c>
      <c r="D207" s="429" t="s">
        <v>13552</v>
      </c>
      <c r="E207" s="429" t="s">
        <v>1437</v>
      </c>
      <c r="F207" s="429" t="s">
        <v>33</v>
      </c>
      <c r="G207" s="430">
        <v>244.0</v>
      </c>
      <c r="H207" s="1125">
        <v>15.65</v>
      </c>
      <c r="I207" s="1126">
        <v>48249.0</v>
      </c>
      <c r="J207" s="1102"/>
      <c r="K207" s="1156">
        <v>194.0</v>
      </c>
      <c r="L207" s="1157" t="s">
        <v>13553</v>
      </c>
      <c r="M207" s="1158" t="s">
        <v>13554</v>
      </c>
      <c r="N207" s="1158" t="s">
        <v>1755</v>
      </c>
      <c r="O207" s="1158" t="s">
        <v>13118</v>
      </c>
      <c r="P207" s="1159">
        <v>2031.0</v>
      </c>
      <c r="Q207" s="1160"/>
      <c r="R207" s="1161" t="s">
        <v>13555</v>
      </c>
      <c r="S207" s="1162">
        <v>20126.0</v>
      </c>
      <c r="T207" s="1163">
        <v>70.0</v>
      </c>
      <c r="U207" s="1164" t="s">
        <v>13556</v>
      </c>
      <c r="V207" s="1111"/>
      <c r="W207" s="1112"/>
      <c r="X207" s="1113" t="s">
        <v>13505</v>
      </c>
      <c r="Y207" s="1114">
        <v>66.0</v>
      </c>
      <c r="Z207" s="1115" t="s">
        <v>1755</v>
      </c>
      <c r="AA207" s="1116">
        <v>1.0</v>
      </c>
      <c r="AB207" s="1114">
        <v>186.0</v>
      </c>
      <c r="AC207" s="1114">
        <v>7.92</v>
      </c>
      <c r="AD207" s="1133" t="s">
        <v>12623</v>
      </c>
      <c r="AE207" s="1114" t="s">
        <v>1422</v>
      </c>
      <c r="AF207" s="1118" t="s">
        <v>13506</v>
      </c>
      <c r="AG207" s="1119" t="s">
        <v>5125</v>
      </c>
      <c r="AH207" s="1114" t="s">
        <v>12627</v>
      </c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81">
        <v>1.0146399E8</v>
      </c>
      <c r="AT207" s="81" t="s">
        <v>13505</v>
      </c>
      <c r="AU207" s="1120" t="s">
        <v>1755</v>
      </c>
      <c r="AV207" s="1121"/>
      <c r="AW207" s="1120">
        <v>186.0</v>
      </c>
      <c r="AX207" s="1122"/>
      <c r="AY207" s="81"/>
      <c r="AZ207" s="9" t="s">
        <v>12602</v>
      </c>
      <c r="BA207" s="9"/>
      <c r="BB207" s="9" t="s">
        <v>12603</v>
      </c>
      <c r="BC207" s="9"/>
      <c r="BD207" s="9"/>
      <c r="BE207" s="81"/>
      <c r="BF207" s="94" t="s">
        <v>12604</v>
      </c>
      <c r="BG207" s="81"/>
      <c r="BH207" s="81"/>
      <c r="BI207" s="81" t="s">
        <v>12606</v>
      </c>
      <c r="BJ207" s="364">
        <v>3.96</v>
      </c>
      <c r="BK207" s="364"/>
      <c r="BQ207" s="9"/>
    </row>
    <row r="208" ht="15.75" customHeight="1">
      <c r="A208" s="1099">
        <v>1.02408663E8</v>
      </c>
      <c r="B208" s="418">
        <f t="shared" si="47"/>
        <v>9</v>
      </c>
      <c r="C208" s="418" t="str">
        <f t="shared" si="51"/>
        <v>0102408663</v>
      </c>
      <c r="D208" s="418" t="s">
        <v>13557</v>
      </c>
      <c r="E208" s="418" t="s">
        <v>1437</v>
      </c>
      <c r="F208" s="418" t="s">
        <v>33</v>
      </c>
      <c r="G208" s="419">
        <v>245.0</v>
      </c>
      <c r="H208" s="1100">
        <v>15.65</v>
      </c>
      <c r="I208" s="1150">
        <v>48339.0</v>
      </c>
      <c r="J208" s="1102"/>
      <c r="K208" s="1243">
        <v>195.0</v>
      </c>
      <c r="L208" s="1244" t="s">
        <v>13558</v>
      </c>
      <c r="M208" s="1264" t="s">
        <v>13559</v>
      </c>
      <c r="N208" s="1264" t="s">
        <v>1755</v>
      </c>
      <c r="O208" s="1185" t="s">
        <v>13560</v>
      </c>
      <c r="P208" s="1131"/>
      <c r="Q208" s="1173" t="s">
        <v>41</v>
      </c>
      <c r="R208" s="1107"/>
      <c r="S208" s="1108"/>
      <c r="T208" s="1109"/>
      <c r="U208" s="1110"/>
      <c r="V208" s="1111"/>
      <c r="W208" s="1112"/>
      <c r="X208" s="1113" t="s">
        <v>13510</v>
      </c>
      <c r="Y208" s="1114">
        <v>39.0</v>
      </c>
      <c r="Z208" s="1115" t="s">
        <v>1755</v>
      </c>
      <c r="AA208" s="1116">
        <v>1.0</v>
      </c>
      <c r="AB208" s="1114">
        <v>187.0</v>
      </c>
      <c r="AC208" s="1114">
        <v>7.92</v>
      </c>
      <c r="AD208" s="1133" t="s">
        <v>12623</v>
      </c>
      <c r="AE208" s="1114" t="s">
        <v>1422</v>
      </c>
      <c r="AF208" s="1118" t="s">
        <v>13511</v>
      </c>
      <c r="AG208" s="1119" t="s">
        <v>5125</v>
      </c>
      <c r="AH208" s="1114" t="s">
        <v>12627</v>
      </c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81">
        <v>1.0503246E8</v>
      </c>
      <c r="AT208" s="81" t="s">
        <v>13510</v>
      </c>
      <c r="AU208" s="1120" t="s">
        <v>1755</v>
      </c>
      <c r="AV208" s="1121"/>
      <c r="AW208" s="1120">
        <v>187.0</v>
      </c>
      <c r="AX208" s="1122"/>
      <c r="AY208" s="1166">
        <v>47823.0</v>
      </c>
      <c r="AZ208" s="9" t="s">
        <v>12602</v>
      </c>
      <c r="BA208" s="9"/>
      <c r="BB208" s="9" t="s">
        <v>12603</v>
      </c>
      <c r="BC208" s="9"/>
      <c r="BD208" s="9"/>
      <c r="BE208" s="81"/>
      <c r="BF208" s="94" t="s">
        <v>12604</v>
      </c>
      <c r="BG208" s="81"/>
      <c r="BH208" s="81"/>
      <c r="BI208" s="81" t="s">
        <v>12606</v>
      </c>
      <c r="BJ208" s="364">
        <v>3.96</v>
      </c>
      <c r="BK208" s="364"/>
      <c r="BQ208" s="9"/>
    </row>
    <row r="209" ht="15.75" customHeight="1">
      <c r="A209" s="1123">
        <v>1.03162731E8</v>
      </c>
      <c r="B209" s="418">
        <f t="shared" si="47"/>
        <v>9</v>
      </c>
      <c r="C209" s="418" t="str">
        <f t="shared" si="51"/>
        <v>0103162731</v>
      </c>
      <c r="D209" s="429" t="s">
        <v>13561</v>
      </c>
      <c r="E209" s="429" t="s">
        <v>1437</v>
      </c>
      <c r="F209" s="429" t="s">
        <v>33</v>
      </c>
      <c r="G209" s="430">
        <v>246.0</v>
      </c>
      <c r="H209" s="1125">
        <v>15.65</v>
      </c>
      <c r="I209" s="1126">
        <v>47860.0</v>
      </c>
      <c r="J209" s="1102"/>
      <c r="K209" s="1156">
        <v>196.0</v>
      </c>
      <c r="L209" s="1157" t="s">
        <v>13562</v>
      </c>
      <c r="M209" s="1158" t="s">
        <v>13563</v>
      </c>
      <c r="N209" s="1158" t="s">
        <v>1755</v>
      </c>
      <c r="O209" s="1205" t="s">
        <v>12623</v>
      </c>
      <c r="P209" s="1159">
        <v>2031.0</v>
      </c>
      <c r="Q209" s="1206"/>
      <c r="R209" s="1161">
        <v>4123876.0</v>
      </c>
      <c r="S209" s="1162">
        <v>28597.0</v>
      </c>
      <c r="T209" s="1163">
        <v>47.0</v>
      </c>
      <c r="U209" s="1164" t="s">
        <v>2699</v>
      </c>
      <c r="V209" s="1111"/>
      <c r="W209" s="1112"/>
      <c r="X209" s="1113" t="s">
        <v>13515</v>
      </c>
      <c r="Y209" s="1114">
        <v>46.0</v>
      </c>
      <c r="Z209" s="1115" t="s">
        <v>1755</v>
      </c>
      <c r="AA209" s="1116">
        <v>1.0</v>
      </c>
      <c r="AB209" s="1114">
        <v>188.0</v>
      </c>
      <c r="AC209" s="1114">
        <v>7.92</v>
      </c>
      <c r="AD209" s="1133" t="s">
        <v>13118</v>
      </c>
      <c r="AE209" s="1114" t="s">
        <v>1422</v>
      </c>
      <c r="AF209" s="1118" t="s">
        <v>13516</v>
      </c>
      <c r="AG209" s="1119" t="s">
        <v>5125</v>
      </c>
      <c r="AH209" s="1114" t="s">
        <v>12627</v>
      </c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81">
        <v>1.03889051E8</v>
      </c>
      <c r="AT209" s="81" t="s">
        <v>13515</v>
      </c>
      <c r="AU209" s="1120" t="s">
        <v>1755</v>
      </c>
      <c r="AV209" s="1121"/>
      <c r="AW209" s="1120">
        <v>188.0</v>
      </c>
      <c r="AX209" s="1122"/>
      <c r="AY209" s="48">
        <v>48170.0</v>
      </c>
      <c r="AZ209" s="9" t="s">
        <v>12602</v>
      </c>
      <c r="BA209" s="9"/>
      <c r="BB209" s="9" t="s">
        <v>12603</v>
      </c>
      <c r="BC209" s="9"/>
      <c r="BD209" s="9"/>
      <c r="BE209" s="81"/>
      <c r="BF209" s="94" t="s">
        <v>12604</v>
      </c>
      <c r="BG209" s="81"/>
      <c r="BH209" s="81"/>
      <c r="BI209" s="81" t="s">
        <v>12606</v>
      </c>
      <c r="BJ209" s="364">
        <v>3.96</v>
      </c>
      <c r="BK209" s="364"/>
      <c r="BQ209" s="9"/>
    </row>
    <row r="210" ht="15.75" customHeight="1">
      <c r="A210" s="1099">
        <v>1.00556026E8</v>
      </c>
      <c r="B210" s="418">
        <f t="shared" si="47"/>
        <v>9</v>
      </c>
      <c r="C210" s="418" t="str">
        <f t="shared" si="51"/>
        <v>0100556026</v>
      </c>
      <c r="D210" s="418" t="s">
        <v>13564</v>
      </c>
      <c r="E210" s="418" t="s">
        <v>1679</v>
      </c>
      <c r="F210" s="418" t="s">
        <v>33</v>
      </c>
      <c r="G210" s="419">
        <v>247.0</v>
      </c>
      <c r="H210" s="1100">
        <v>28.36</v>
      </c>
      <c r="I210" s="1150">
        <v>47615.0</v>
      </c>
      <c r="J210" s="702" t="s">
        <v>13565</v>
      </c>
      <c r="K210" s="1183">
        <v>197.0</v>
      </c>
      <c r="L210" s="1184" t="s">
        <v>13566</v>
      </c>
      <c r="M210" s="1289" t="s">
        <v>13567</v>
      </c>
      <c r="N210" s="1289" t="s">
        <v>1755</v>
      </c>
      <c r="O210" s="1185" t="s">
        <v>12741</v>
      </c>
      <c r="P210" s="1131"/>
      <c r="Q210" s="1173" t="s">
        <v>12741</v>
      </c>
      <c r="R210" s="1107"/>
      <c r="S210" s="1108"/>
      <c r="T210" s="1109"/>
      <c r="U210" s="1110"/>
      <c r="V210" s="1111"/>
      <c r="W210" s="1112"/>
      <c r="X210" s="1113" t="s">
        <v>13519</v>
      </c>
      <c r="Y210" s="1114">
        <v>53.0</v>
      </c>
      <c r="Z210" s="1115" t="s">
        <v>1755</v>
      </c>
      <c r="AA210" s="1116">
        <v>1.0</v>
      </c>
      <c r="AB210" s="1114">
        <v>189.0</v>
      </c>
      <c r="AC210" s="1114">
        <v>7.92</v>
      </c>
      <c r="AD210" s="1133" t="s">
        <v>12777</v>
      </c>
      <c r="AE210" s="1114" t="s">
        <v>1422</v>
      </c>
      <c r="AF210" s="1118" t="s">
        <v>13520</v>
      </c>
      <c r="AG210" s="1119" t="s">
        <v>5125</v>
      </c>
      <c r="AH210" s="1114" t="s">
        <v>12627</v>
      </c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81">
        <v>1.03015913E8</v>
      </c>
      <c r="AT210" s="81" t="s">
        <v>13519</v>
      </c>
      <c r="AU210" s="1120" t="s">
        <v>1755</v>
      </c>
      <c r="AV210" s="1121"/>
      <c r="AW210" s="1120">
        <v>189.0</v>
      </c>
      <c r="AX210" s="1122"/>
      <c r="AY210" s="81"/>
      <c r="AZ210" s="9" t="s">
        <v>12602</v>
      </c>
      <c r="BA210" s="9"/>
      <c r="BB210" s="9" t="s">
        <v>12603</v>
      </c>
      <c r="BC210" s="9"/>
      <c r="BD210" s="9"/>
      <c r="BE210" s="81" t="s">
        <v>75</v>
      </c>
      <c r="BF210" s="68" t="s">
        <v>75</v>
      </c>
      <c r="BG210" s="81" t="s">
        <v>13568</v>
      </c>
      <c r="BH210" s="81"/>
      <c r="BI210" s="81" t="s">
        <v>12606</v>
      </c>
      <c r="BJ210" s="364">
        <v>3.96</v>
      </c>
      <c r="BK210" s="364"/>
      <c r="BQ210" s="9"/>
    </row>
    <row r="211" ht="15.75" customHeight="1">
      <c r="A211" s="1123">
        <v>1.03138632E8</v>
      </c>
      <c r="B211" s="418">
        <f t="shared" si="47"/>
        <v>9</v>
      </c>
      <c r="C211" s="418" t="str">
        <f t="shared" si="51"/>
        <v>0103138632</v>
      </c>
      <c r="D211" s="429" t="s">
        <v>13569</v>
      </c>
      <c r="E211" s="429" t="s">
        <v>1679</v>
      </c>
      <c r="F211" s="429" t="s">
        <v>33</v>
      </c>
      <c r="G211" s="430">
        <v>248.0</v>
      </c>
      <c r="H211" s="1125">
        <v>13.97</v>
      </c>
      <c r="I211" s="1126">
        <v>48583.0</v>
      </c>
      <c r="J211" s="1102"/>
      <c r="K211" s="1156">
        <v>198.0</v>
      </c>
      <c r="L211" s="1157" t="s">
        <v>13570</v>
      </c>
      <c r="M211" s="1158" t="s">
        <v>4911</v>
      </c>
      <c r="N211" s="1158" t="s">
        <v>1755</v>
      </c>
      <c r="O211" s="1158" t="s">
        <v>13118</v>
      </c>
      <c r="P211" s="1159">
        <v>2031.0</v>
      </c>
      <c r="Q211" s="1160"/>
      <c r="R211" s="1107"/>
      <c r="S211" s="1174">
        <v>20408.0</v>
      </c>
      <c r="T211" s="1163">
        <v>69.0</v>
      </c>
      <c r="U211" s="1164" t="s">
        <v>13571</v>
      </c>
      <c r="V211" s="1111"/>
      <c r="W211" s="1112"/>
      <c r="X211" s="1113" t="s">
        <v>13528</v>
      </c>
      <c r="Y211" s="1114">
        <v>66.0</v>
      </c>
      <c r="Z211" s="1115" t="s">
        <v>1755</v>
      </c>
      <c r="AA211" s="1116">
        <v>1.0</v>
      </c>
      <c r="AB211" s="1114">
        <v>190.0</v>
      </c>
      <c r="AC211" s="1114">
        <v>7.92</v>
      </c>
      <c r="AD211" s="1133" t="s">
        <v>13529</v>
      </c>
      <c r="AE211" s="1114" t="s">
        <v>1422</v>
      </c>
      <c r="AF211" s="1118" t="s">
        <v>13530</v>
      </c>
      <c r="AG211" s="1119" t="s">
        <v>5125</v>
      </c>
      <c r="AH211" s="1114" t="s">
        <v>12627</v>
      </c>
      <c r="AI211" s="1134"/>
      <c r="AJ211" s="1134"/>
      <c r="AK211" s="1134"/>
      <c r="AL211" s="1134"/>
      <c r="AM211" s="1134"/>
      <c r="AN211" s="1134"/>
      <c r="AO211" s="1134"/>
      <c r="AP211" s="1134"/>
      <c r="AQ211" s="1134"/>
      <c r="AR211" s="1134"/>
      <c r="AS211" s="1135">
        <v>1.01437002E8</v>
      </c>
      <c r="AT211" s="81" t="s">
        <v>13528</v>
      </c>
      <c r="AU211" s="1120" t="s">
        <v>1755</v>
      </c>
      <c r="AV211" s="1121"/>
      <c r="AW211" s="1120">
        <v>190.0</v>
      </c>
      <c r="AX211" s="1122"/>
      <c r="AY211" s="81"/>
      <c r="AZ211" s="9" t="s">
        <v>12602</v>
      </c>
      <c r="BA211" s="9"/>
      <c r="BB211" s="9" t="s">
        <v>12603</v>
      </c>
      <c r="BC211" s="9"/>
      <c r="BD211" s="9"/>
      <c r="BE211" s="81" t="s">
        <v>13572</v>
      </c>
      <c r="BF211" s="94" t="s">
        <v>12604</v>
      </c>
      <c r="BG211" s="81"/>
      <c r="BH211" s="81"/>
      <c r="BI211" s="81" t="s">
        <v>12606</v>
      </c>
      <c r="BJ211" s="364">
        <v>3.96</v>
      </c>
      <c r="BK211" s="364"/>
      <c r="BQ211" s="9"/>
    </row>
    <row r="212" ht="15.75" customHeight="1">
      <c r="A212" s="1099">
        <v>1.01764355E8</v>
      </c>
      <c r="B212" s="418">
        <f t="shared" si="47"/>
        <v>9</v>
      </c>
      <c r="C212" s="418" t="str">
        <f t="shared" si="51"/>
        <v>0101764355</v>
      </c>
      <c r="D212" s="418" t="s">
        <v>13573</v>
      </c>
      <c r="E212" s="418" t="s">
        <v>1679</v>
      </c>
      <c r="F212" s="418" t="s">
        <v>33</v>
      </c>
      <c r="G212" s="419">
        <v>249.0</v>
      </c>
      <c r="H212" s="1100">
        <v>13.97</v>
      </c>
      <c r="I212" s="1150">
        <v>47615.0</v>
      </c>
      <c r="J212" s="1102"/>
      <c r="K212" s="1156">
        <v>199.0</v>
      </c>
      <c r="L212" s="1157" t="s">
        <v>13574</v>
      </c>
      <c r="M212" s="1158" t="s">
        <v>13575</v>
      </c>
      <c r="N212" s="1158" t="s">
        <v>1973</v>
      </c>
      <c r="O212" s="1158" t="s">
        <v>13576</v>
      </c>
      <c r="P212" s="1159">
        <v>2032.0</v>
      </c>
      <c r="Q212" s="1160"/>
      <c r="R212" s="1107"/>
      <c r="S212" s="1162">
        <v>22700.0</v>
      </c>
      <c r="T212" s="1163">
        <v>63.0</v>
      </c>
      <c r="U212" s="1110"/>
      <c r="V212" s="1111"/>
      <c r="W212" s="1112"/>
      <c r="X212" s="1113" t="s">
        <v>13539</v>
      </c>
      <c r="Y212" s="1114"/>
      <c r="Z212" s="1115" t="s">
        <v>1755</v>
      </c>
      <c r="AA212" s="1116">
        <v>1.0</v>
      </c>
      <c r="AB212" s="1114">
        <v>191.0</v>
      </c>
      <c r="AC212" s="1114">
        <v>7.92</v>
      </c>
      <c r="AD212" s="1133" t="s">
        <v>12940</v>
      </c>
      <c r="AE212" s="1114" t="s">
        <v>1422</v>
      </c>
      <c r="AF212" s="1118"/>
      <c r="AG212" s="1119" t="s">
        <v>5125</v>
      </c>
      <c r="AH212" s="1114" t="s">
        <v>12627</v>
      </c>
      <c r="AI212" s="1134"/>
      <c r="AJ212" s="1134"/>
      <c r="AK212" s="1134"/>
      <c r="AL212" s="1134"/>
      <c r="AM212" s="1134"/>
      <c r="AN212" s="1134"/>
      <c r="AO212" s="1134"/>
      <c r="AP212" s="1134"/>
      <c r="AQ212" s="1134"/>
      <c r="AR212" s="1134"/>
      <c r="AS212" s="1135" t="s">
        <v>13538</v>
      </c>
      <c r="AT212" s="81" t="s">
        <v>13577</v>
      </c>
      <c r="AU212" s="1120" t="s">
        <v>1755</v>
      </c>
      <c r="AV212" s="1121"/>
      <c r="AW212" s="1120">
        <v>191.0</v>
      </c>
      <c r="AX212" s="1122"/>
      <c r="AY212" s="1182">
        <v>44962.0</v>
      </c>
      <c r="AZ212" s="9" t="s">
        <v>12602</v>
      </c>
      <c r="BA212" s="9"/>
      <c r="BB212" s="9" t="s">
        <v>12603</v>
      </c>
      <c r="BC212" s="9"/>
      <c r="BD212" s="9"/>
      <c r="BE212" s="81" t="s">
        <v>260</v>
      </c>
      <c r="BF212" s="94" t="s">
        <v>12604</v>
      </c>
      <c r="BG212" s="81" t="s">
        <v>260</v>
      </c>
      <c r="BH212" s="81"/>
      <c r="BI212" s="81" t="s">
        <v>12606</v>
      </c>
      <c r="BJ212" s="364">
        <v>3.96</v>
      </c>
      <c r="BK212" s="364"/>
      <c r="BQ212" s="9"/>
    </row>
    <row r="213" ht="15.75" customHeight="1">
      <c r="A213" s="1123">
        <v>1.02965233E8</v>
      </c>
      <c r="B213" s="418">
        <f t="shared" si="47"/>
        <v>9</v>
      </c>
      <c r="C213" s="418" t="str">
        <f t="shared" si="51"/>
        <v>0102965233</v>
      </c>
      <c r="D213" s="429" t="s">
        <v>13578</v>
      </c>
      <c r="E213" s="429" t="s">
        <v>1679</v>
      </c>
      <c r="F213" s="429" t="s">
        <v>33</v>
      </c>
      <c r="G213" s="430">
        <v>250.0</v>
      </c>
      <c r="H213" s="1125">
        <v>13.97</v>
      </c>
      <c r="I213" s="1126">
        <v>45323.0</v>
      </c>
      <c r="J213" s="1102"/>
      <c r="K213" s="1156">
        <v>200.0</v>
      </c>
      <c r="L213" s="1157" t="s">
        <v>13579</v>
      </c>
      <c r="M213" s="1158" t="s">
        <v>13580</v>
      </c>
      <c r="N213" s="1158" t="s">
        <v>1973</v>
      </c>
      <c r="O213" s="1158" t="s">
        <v>12635</v>
      </c>
      <c r="P213" s="1159">
        <v>2031.0</v>
      </c>
      <c r="Q213" s="1160"/>
      <c r="R213" s="1161" t="s">
        <v>13581</v>
      </c>
      <c r="S213" s="1174">
        <v>28444.0</v>
      </c>
      <c r="T213" s="1163">
        <v>47.0</v>
      </c>
      <c r="U213" s="1164" t="s">
        <v>13582</v>
      </c>
      <c r="V213" s="1111"/>
      <c r="W213" s="1112"/>
      <c r="X213" s="1113" t="s">
        <v>13542</v>
      </c>
      <c r="Y213" s="1114">
        <v>39.0</v>
      </c>
      <c r="Z213" s="1115" t="s">
        <v>1755</v>
      </c>
      <c r="AA213" s="1116">
        <v>1.0</v>
      </c>
      <c r="AB213" s="1114">
        <v>192.0</v>
      </c>
      <c r="AC213" s="1114">
        <v>7.92</v>
      </c>
      <c r="AD213" s="1133" t="s">
        <v>12623</v>
      </c>
      <c r="AE213" s="1114" t="s">
        <v>1422</v>
      </c>
      <c r="AF213" s="1118" t="s">
        <v>13543</v>
      </c>
      <c r="AG213" s="1119" t="s">
        <v>5125</v>
      </c>
      <c r="AH213" s="1114" t="s">
        <v>12627</v>
      </c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81">
        <v>1.04371653E8</v>
      </c>
      <c r="AT213" s="81" t="s">
        <v>13542</v>
      </c>
      <c r="AU213" s="1120" t="s">
        <v>1755</v>
      </c>
      <c r="AV213" s="1121"/>
      <c r="AW213" s="1120">
        <v>192.0</v>
      </c>
      <c r="AX213" s="1122"/>
      <c r="AY213" s="81"/>
      <c r="AZ213" s="9" t="s">
        <v>12602</v>
      </c>
      <c r="BA213" s="9"/>
      <c r="BB213" s="9" t="s">
        <v>12603</v>
      </c>
      <c r="BC213" s="9"/>
      <c r="BD213" s="9"/>
      <c r="BE213" s="81"/>
      <c r="BF213" s="94" t="s">
        <v>12604</v>
      </c>
      <c r="BG213" s="81"/>
      <c r="BH213" s="81"/>
      <c r="BI213" s="81" t="s">
        <v>12606</v>
      </c>
      <c r="BJ213" s="364">
        <v>3.96</v>
      </c>
      <c r="BK213" s="364"/>
      <c r="BQ213" s="9"/>
    </row>
    <row r="214" ht="15.75" customHeight="1">
      <c r="A214" s="1099">
        <v>1.02356508E8</v>
      </c>
      <c r="B214" s="418">
        <f t="shared" si="47"/>
        <v>9</v>
      </c>
      <c r="C214" s="418" t="str">
        <f t="shared" si="51"/>
        <v>0102356508</v>
      </c>
      <c r="D214" s="418" t="s">
        <v>13583</v>
      </c>
      <c r="E214" s="418" t="s">
        <v>1679</v>
      </c>
      <c r="F214" s="418" t="s">
        <v>33</v>
      </c>
      <c r="G214" s="419">
        <v>251.0</v>
      </c>
      <c r="H214" s="1100">
        <v>13.97</v>
      </c>
      <c r="I214" s="1150">
        <v>47615.0</v>
      </c>
      <c r="J214" s="1102"/>
      <c r="K214" s="1156">
        <v>201.0</v>
      </c>
      <c r="L214" s="1157" t="s">
        <v>13584</v>
      </c>
      <c r="M214" s="1158" t="s">
        <v>13585</v>
      </c>
      <c r="N214" s="1158" t="s">
        <v>1973</v>
      </c>
      <c r="O214" s="1205" t="s">
        <v>12623</v>
      </c>
      <c r="P214" s="1159">
        <v>2031.0</v>
      </c>
      <c r="Q214" s="1206"/>
      <c r="R214" s="1161" t="s">
        <v>13586</v>
      </c>
      <c r="S214" s="1162">
        <v>25787.0</v>
      </c>
      <c r="T214" s="1163">
        <v>54.0</v>
      </c>
      <c r="U214" s="1164" t="s">
        <v>13587</v>
      </c>
      <c r="V214" s="1111"/>
      <c r="W214" s="1112"/>
      <c r="X214" s="1113" t="s">
        <v>13549</v>
      </c>
      <c r="Y214" s="1114">
        <v>45.0</v>
      </c>
      <c r="Z214" s="1115" t="s">
        <v>1755</v>
      </c>
      <c r="AA214" s="1116">
        <v>1.0</v>
      </c>
      <c r="AB214" s="1114">
        <v>193.0</v>
      </c>
      <c r="AC214" s="1114">
        <v>7.92</v>
      </c>
      <c r="AD214" s="1133" t="s">
        <v>12777</v>
      </c>
      <c r="AE214" s="1114" t="s">
        <v>1422</v>
      </c>
      <c r="AF214" s="1118" t="s">
        <v>13550</v>
      </c>
      <c r="AG214" s="1119" t="s">
        <v>5125</v>
      </c>
      <c r="AH214" s="1114" t="s">
        <v>12627</v>
      </c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81">
        <v>1.03689568E8</v>
      </c>
      <c r="AT214" s="81" t="s">
        <v>13549</v>
      </c>
      <c r="AU214" s="1120" t="s">
        <v>1755</v>
      </c>
      <c r="AV214" s="1121"/>
      <c r="AW214" s="1120">
        <v>193.0</v>
      </c>
      <c r="AX214" s="1122"/>
      <c r="AY214" s="81" t="s">
        <v>13588</v>
      </c>
      <c r="AZ214" s="9" t="s">
        <v>12602</v>
      </c>
      <c r="BA214" s="9"/>
      <c r="BB214" s="9" t="s">
        <v>12603</v>
      </c>
      <c r="BC214" s="9"/>
      <c r="BD214" s="9"/>
      <c r="BE214" s="81" t="s">
        <v>13588</v>
      </c>
      <c r="BF214" s="68" t="s">
        <v>75</v>
      </c>
      <c r="BG214" s="81"/>
      <c r="BH214" s="81" t="s">
        <v>13588</v>
      </c>
      <c r="BI214" s="81" t="s">
        <v>12606</v>
      </c>
      <c r="BJ214" s="364">
        <v>3.96</v>
      </c>
      <c r="BK214" s="364"/>
      <c r="BQ214" s="9"/>
    </row>
    <row r="215" ht="15.75" customHeight="1">
      <c r="A215" s="1123">
        <v>1.03154217E8</v>
      </c>
      <c r="B215" s="418">
        <f t="shared" si="47"/>
        <v>9</v>
      </c>
      <c r="C215" s="418" t="str">
        <f t="shared" si="51"/>
        <v>0103154217</v>
      </c>
      <c r="D215" s="429" t="s">
        <v>13589</v>
      </c>
      <c r="E215" s="429" t="s">
        <v>1679</v>
      </c>
      <c r="F215" s="429" t="s">
        <v>33</v>
      </c>
      <c r="G215" s="430">
        <v>252.0</v>
      </c>
      <c r="H215" s="1125">
        <v>13.3</v>
      </c>
      <c r="I215" s="1153" t="s">
        <v>10663</v>
      </c>
      <c r="J215" s="1102"/>
      <c r="K215" s="1141">
        <v>202.0</v>
      </c>
      <c r="L215" s="1142" t="s">
        <v>2271</v>
      </c>
      <c r="M215" s="1130" t="s">
        <v>2271</v>
      </c>
      <c r="N215" s="1130" t="s">
        <v>1973</v>
      </c>
      <c r="O215" s="1129" t="s">
        <v>2271</v>
      </c>
      <c r="P215" s="1131"/>
      <c r="Q215" s="1290" t="s">
        <v>2271</v>
      </c>
      <c r="R215" s="1180"/>
      <c r="S215" s="1108"/>
      <c r="T215" s="1109"/>
      <c r="U215" s="1110"/>
      <c r="V215" s="1111"/>
      <c r="W215" s="1112"/>
      <c r="X215" s="1113" t="s">
        <v>13554</v>
      </c>
      <c r="Y215" s="1114">
        <v>68.0</v>
      </c>
      <c r="Z215" s="1115" t="s">
        <v>1755</v>
      </c>
      <c r="AA215" s="1116">
        <v>1.0</v>
      </c>
      <c r="AB215" s="1114">
        <v>194.0</v>
      </c>
      <c r="AC215" s="1114">
        <v>7.92</v>
      </c>
      <c r="AD215" s="1133" t="s">
        <v>13118</v>
      </c>
      <c r="AE215" s="1114" t="s">
        <v>1422</v>
      </c>
      <c r="AF215" s="1118" t="s">
        <v>13555</v>
      </c>
      <c r="AG215" s="1119" t="s">
        <v>5125</v>
      </c>
      <c r="AH215" s="1114" t="s">
        <v>12627</v>
      </c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81">
        <v>1.02463593E8</v>
      </c>
      <c r="AT215" s="81" t="s">
        <v>13554</v>
      </c>
      <c r="AU215" s="1120" t="s">
        <v>1755</v>
      </c>
      <c r="AV215" s="1121"/>
      <c r="AW215" s="1120">
        <v>194.0</v>
      </c>
      <c r="AX215" s="1122"/>
      <c r="AY215" s="81"/>
      <c r="AZ215" s="9" t="s">
        <v>12602</v>
      </c>
      <c r="BA215" s="9"/>
      <c r="BB215" s="9" t="s">
        <v>12603</v>
      </c>
      <c r="BC215" s="9"/>
      <c r="BD215" s="9"/>
      <c r="BE215" s="81"/>
      <c r="BF215" s="94" t="s">
        <v>12604</v>
      </c>
      <c r="BG215" s="81"/>
      <c r="BH215" s="81"/>
      <c r="BI215" s="81" t="s">
        <v>12606</v>
      </c>
      <c r="BJ215" s="364">
        <v>3.96</v>
      </c>
      <c r="BK215" s="364"/>
      <c r="BQ215" s="9"/>
    </row>
    <row r="216" ht="15.75" customHeight="1">
      <c r="A216" s="1099">
        <v>1.0375946E8</v>
      </c>
      <c r="B216" s="418">
        <f t="shared" si="47"/>
        <v>9</v>
      </c>
      <c r="C216" s="418" t="str">
        <f t="shared" si="51"/>
        <v>0103759460</v>
      </c>
      <c r="D216" s="418" t="s">
        <v>13590</v>
      </c>
      <c r="E216" s="418" t="s">
        <v>1679</v>
      </c>
      <c r="F216" s="418" t="s">
        <v>33</v>
      </c>
      <c r="G216" s="419">
        <v>253.0</v>
      </c>
      <c r="H216" s="1100">
        <v>13.3</v>
      </c>
      <c r="I216" s="1172">
        <v>45323.0</v>
      </c>
      <c r="J216" s="1102"/>
      <c r="K216" s="1156">
        <v>203.0</v>
      </c>
      <c r="L216" s="1157" t="s">
        <v>13591</v>
      </c>
      <c r="M216" s="1158" t="s">
        <v>13592</v>
      </c>
      <c r="N216" s="1158" t="s">
        <v>1973</v>
      </c>
      <c r="O216" s="1158" t="s">
        <v>12623</v>
      </c>
      <c r="P216" s="1159">
        <v>2031.0</v>
      </c>
      <c r="Q216" s="1160"/>
      <c r="R216" s="1161" t="s">
        <v>13593</v>
      </c>
      <c r="S216" s="1162">
        <v>30866.0</v>
      </c>
      <c r="T216" s="1163">
        <v>40.0</v>
      </c>
      <c r="U216" s="1164" t="s">
        <v>13594</v>
      </c>
      <c r="V216" s="1111"/>
      <c r="W216" s="1112"/>
      <c r="X216" s="1113" t="s">
        <v>13559</v>
      </c>
      <c r="Y216" s="1114"/>
      <c r="Z216" s="1115" t="s">
        <v>1755</v>
      </c>
      <c r="AA216" s="1116">
        <v>1.0</v>
      </c>
      <c r="AB216" s="1114">
        <v>195.0</v>
      </c>
      <c r="AC216" s="1114">
        <v>7.92</v>
      </c>
      <c r="AD216" s="1133" t="s">
        <v>13297</v>
      </c>
      <c r="AE216" s="1114" t="s">
        <v>1422</v>
      </c>
      <c r="AF216" s="1118" t="s">
        <v>13595</v>
      </c>
      <c r="AG216" s="1119" t="s">
        <v>5125</v>
      </c>
      <c r="AH216" s="1114" t="s">
        <v>12627</v>
      </c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81" t="s">
        <v>13596</v>
      </c>
      <c r="AT216" s="81" t="s">
        <v>13597</v>
      </c>
      <c r="AU216" s="1120" t="s">
        <v>13598</v>
      </c>
      <c r="AV216" s="1121"/>
      <c r="AW216" s="1120">
        <v>195.0</v>
      </c>
      <c r="AX216" s="1122"/>
      <c r="AY216" s="81" t="s">
        <v>13599</v>
      </c>
      <c r="AZ216" s="9" t="s">
        <v>12602</v>
      </c>
      <c r="BA216" s="9"/>
      <c r="BB216" s="9" t="s">
        <v>12603</v>
      </c>
      <c r="BC216" s="9"/>
      <c r="BD216" s="9"/>
      <c r="BE216" s="81" t="s">
        <v>13599</v>
      </c>
      <c r="BF216" s="68" t="s">
        <v>13599</v>
      </c>
      <c r="BG216" s="81"/>
      <c r="BH216" s="81" t="s">
        <v>13599</v>
      </c>
      <c r="BI216" s="81" t="s">
        <v>12606</v>
      </c>
      <c r="BJ216" s="364">
        <v>3.96</v>
      </c>
      <c r="BK216" s="364"/>
      <c r="BQ216" s="9"/>
    </row>
    <row r="217" ht="15.75" customHeight="1">
      <c r="A217" s="1123">
        <v>1.0300908E8</v>
      </c>
      <c r="B217" s="418">
        <f t="shared" si="47"/>
        <v>9</v>
      </c>
      <c r="C217" s="418" t="str">
        <f t="shared" si="51"/>
        <v>0103009080</v>
      </c>
      <c r="D217" s="429" t="s">
        <v>13600</v>
      </c>
      <c r="E217" s="429" t="s">
        <v>1679</v>
      </c>
      <c r="F217" s="429" t="s">
        <v>33</v>
      </c>
      <c r="G217" s="430">
        <v>254.0</v>
      </c>
      <c r="H217" s="1125">
        <v>13.3</v>
      </c>
      <c r="I217" s="1126">
        <v>47975.0</v>
      </c>
      <c r="J217" s="1102"/>
      <c r="K217" s="1156">
        <v>204.0</v>
      </c>
      <c r="L217" s="1157" t="s">
        <v>13601</v>
      </c>
      <c r="M217" s="1158" t="s">
        <v>12862</v>
      </c>
      <c r="N217" s="1158" t="s">
        <v>1755</v>
      </c>
      <c r="O217" s="1158" t="s">
        <v>13602</v>
      </c>
      <c r="P217" s="1159">
        <v>2032.0</v>
      </c>
      <c r="Q217" s="1160"/>
      <c r="R217" s="1161" t="s">
        <v>13603</v>
      </c>
      <c r="S217" s="1162">
        <v>24369.0</v>
      </c>
      <c r="T217" s="1163">
        <v>58.0</v>
      </c>
      <c r="U217" s="1164" t="s">
        <v>13604</v>
      </c>
      <c r="V217" s="1111"/>
      <c r="W217" s="1112"/>
      <c r="X217" s="1113" t="s">
        <v>13563</v>
      </c>
      <c r="Y217" s="1114">
        <v>45.0</v>
      </c>
      <c r="Z217" s="1115" t="s">
        <v>1755</v>
      </c>
      <c r="AA217" s="1116">
        <v>1.0</v>
      </c>
      <c r="AB217" s="1114">
        <v>196.0</v>
      </c>
      <c r="AC217" s="1114">
        <v>7.92</v>
      </c>
      <c r="AD217" s="1133" t="s">
        <v>12623</v>
      </c>
      <c r="AE217" s="1114" t="s">
        <v>1422</v>
      </c>
      <c r="AF217" s="1118">
        <v>4123876.0</v>
      </c>
      <c r="AG217" s="1119" t="s">
        <v>5125</v>
      </c>
      <c r="AH217" s="1114" t="s">
        <v>12627</v>
      </c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81">
        <v>3.0159239E8</v>
      </c>
      <c r="AT217" s="81" t="s">
        <v>13563</v>
      </c>
      <c r="AU217" s="1120" t="s">
        <v>1755</v>
      </c>
      <c r="AV217" s="1121"/>
      <c r="AW217" s="1120">
        <v>196.0</v>
      </c>
      <c r="AX217" s="1122"/>
      <c r="AY217" s="1166">
        <v>47823.0</v>
      </c>
      <c r="AZ217" s="9" t="s">
        <v>12602</v>
      </c>
      <c r="BA217" s="9"/>
      <c r="BB217" s="9" t="s">
        <v>12603</v>
      </c>
      <c r="BC217" s="9"/>
      <c r="BD217" s="9"/>
      <c r="BE217" s="81"/>
      <c r="BF217" s="94" t="s">
        <v>12604</v>
      </c>
      <c r="BG217" s="81"/>
      <c r="BH217" s="81"/>
      <c r="BI217" s="81" t="s">
        <v>12606</v>
      </c>
      <c r="BJ217" s="364">
        <v>3.96</v>
      </c>
      <c r="BK217" s="364"/>
      <c r="BQ217" s="9"/>
    </row>
    <row r="218" ht="15.75" customHeight="1">
      <c r="A218" s="1099">
        <v>1.0287412E8</v>
      </c>
      <c r="B218" s="418">
        <f t="shared" si="47"/>
        <v>9</v>
      </c>
      <c r="C218" s="418" t="str">
        <f t="shared" si="51"/>
        <v>0102874120</v>
      </c>
      <c r="D218" s="418" t="s">
        <v>13605</v>
      </c>
      <c r="E218" s="418" t="s">
        <v>1679</v>
      </c>
      <c r="F218" s="418" t="s">
        <v>33</v>
      </c>
      <c r="G218" s="419">
        <v>255.0</v>
      </c>
      <c r="H218" s="1100">
        <v>13.3</v>
      </c>
      <c r="I218" s="1150">
        <v>48219.0</v>
      </c>
      <c r="J218" s="1102"/>
      <c r="K218" s="1156">
        <v>205.0</v>
      </c>
      <c r="L218" s="1157" t="s">
        <v>13606</v>
      </c>
      <c r="M218" s="1158" t="s">
        <v>13607</v>
      </c>
      <c r="N218" s="1158" t="s">
        <v>1755</v>
      </c>
      <c r="O218" s="1158" t="s">
        <v>12777</v>
      </c>
      <c r="P218" s="1159">
        <v>2032.0</v>
      </c>
      <c r="Q218" s="1160"/>
      <c r="R218" s="1161" t="s">
        <v>13608</v>
      </c>
      <c r="S218" s="1108"/>
      <c r="T218" s="1109"/>
      <c r="U218" s="1110"/>
      <c r="V218" s="1111"/>
      <c r="W218" s="1112"/>
      <c r="X218" s="1113" t="s">
        <v>13609</v>
      </c>
      <c r="Y218" s="1114"/>
      <c r="Z218" s="1115" t="s">
        <v>1755</v>
      </c>
      <c r="AA218" s="1116">
        <v>1.0</v>
      </c>
      <c r="AB218" s="1114">
        <v>197.0</v>
      </c>
      <c r="AC218" s="1114">
        <v>7.92</v>
      </c>
      <c r="AD218" s="1133" t="s">
        <v>13297</v>
      </c>
      <c r="AE218" s="1114" t="s">
        <v>1422</v>
      </c>
      <c r="AF218" s="1118"/>
      <c r="AG218" s="1119" t="s">
        <v>5125</v>
      </c>
      <c r="AH218" s="1114" t="s">
        <v>12627</v>
      </c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81">
        <v>1.03785861E8</v>
      </c>
      <c r="AT218" s="81" t="s">
        <v>13610</v>
      </c>
      <c r="AU218" s="1120" t="s">
        <v>1755</v>
      </c>
      <c r="AV218" s="1121"/>
      <c r="AW218" s="1120">
        <v>197.0</v>
      </c>
      <c r="AX218" s="1122"/>
      <c r="AY218" s="1152">
        <v>45414.0</v>
      </c>
      <c r="AZ218" s="9" t="s">
        <v>12602</v>
      </c>
      <c r="BA218" s="9"/>
      <c r="BB218" s="9" t="s">
        <v>12603</v>
      </c>
      <c r="BC218" s="9"/>
      <c r="BD218" s="9"/>
      <c r="BE218" s="81"/>
      <c r="BF218" s="81"/>
      <c r="BG218" s="81"/>
      <c r="BH218" s="81"/>
      <c r="BI218" s="81" t="s">
        <v>12606</v>
      </c>
      <c r="BJ218" s="364">
        <v>3.96</v>
      </c>
      <c r="BK218" s="364"/>
      <c r="BQ218" s="9"/>
    </row>
    <row r="219" ht="15.75" customHeight="1">
      <c r="A219" s="1123">
        <v>1.02316148E8</v>
      </c>
      <c r="B219" s="418">
        <f t="shared" si="47"/>
        <v>9</v>
      </c>
      <c r="C219" s="418" t="str">
        <f t="shared" si="51"/>
        <v>0102316148</v>
      </c>
      <c r="D219" s="429" t="s">
        <v>13611</v>
      </c>
      <c r="E219" s="429" t="s">
        <v>1679</v>
      </c>
      <c r="F219" s="429" t="s">
        <v>33</v>
      </c>
      <c r="G219" s="430">
        <v>256.0</v>
      </c>
      <c r="H219" s="1125">
        <v>28.36</v>
      </c>
      <c r="I219" s="1126">
        <v>48219.0</v>
      </c>
      <c r="J219" s="1102"/>
      <c r="K219" s="1183">
        <v>206.0</v>
      </c>
      <c r="L219" s="1184" t="s">
        <v>13612</v>
      </c>
      <c r="M219" s="1185" t="s">
        <v>13613</v>
      </c>
      <c r="N219" s="1185" t="s">
        <v>1755</v>
      </c>
      <c r="O219" s="1185" t="s">
        <v>653</v>
      </c>
      <c r="P219" s="1131"/>
      <c r="Q219" s="1173" t="s">
        <v>653</v>
      </c>
      <c r="R219" s="1107"/>
      <c r="S219" s="1162">
        <v>31471.0</v>
      </c>
      <c r="T219" s="1163">
        <v>39.0</v>
      </c>
      <c r="U219" s="1164" t="s">
        <v>13614</v>
      </c>
      <c r="V219" s="1111"/>
      <c r="W219" s="1112" t="s">
        <v>13615</v>
      </c>
      <c r="X219" s="1113" t="s">
        <v>13616</v>
      </c>
      <c r="Y219" s="1114">
        <v>67.0</v>
      </c>
      <c r="Z219" s="1115" t="s">
        <v>1755</v>
      </c>
      <c r="AA219" s="1116">
        <v>1.0</v>
      </c>
      <c r="AB219" s="1114">
        <v>198.0</v>
      </c>
      <c r="AC219" s="1114">
        <v>7.92</v>
      </c>
      <c r="AD219" s="1133" t="s">
        <v>13118</v>
      </c>
      <c r="AE219" s="1114" t="s">
        <v>1422</v>
      </c>
      <c r="AF219" s="1118"/>
      <c r="AG219" s="1119" t="s">
        <v>5125</v>
      </c>
      <c r="AH219" s="1114" t="s">
        <v>12627</v>
      </c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81">
        <v>1.01218287E8</v>
      </c>
      <c r="AT219" s="81" t="s">
        <v>13616</v>
      </c>
      <c r="AU219" s="1120" t="s">
        <v>1755</v>
      </c>
      <c r="AV219" s="1121"/>
      <c r="AW219" s="1120">
        <v>198.0</v>
      </c>
      <c r="AX219" s="1122"/>
      <c r="AY219" s="81"/>
      <c r="AZ219" s="9" t="s">
        <v>12602</v>
      </c>
      <c r="BA219" s="9"/>
      <c r="BB219" s="9" t="s">
        <v>12603</v>
      </c>
      <c r="BC219" s="9"/>
      <c r="BD219" s="9"/>
      <c r="BE219" s="81"/>
      <c r="BF219" s="374" t="s">
        <v>99</v>
      </c>
      <c r="BG219" s="81" t="s">
        <v>13617</v>
      </c>
      <c r="BH219" s="81"/>
      <c r="BI219" s="81" t="s">
        <v>12606</v>
      </c>
      <c r="BJ219" s="364">
        <v>3.96</v>
      </c>
      <c r="BK219" s="364"/>
      <c r="BQ219" s="9"/>
    </row>
    <row r="220" ht="15.75" customHeight="1">
      <c r="A220" s="1099">
        <v>1.0351813E8</v>
      </c>
      <c r="B220" s="418">
        <f t="shared" si="47"/>
        <v>9</v>
      </c>
      <c r="C220" s="418" t="str">
        <f t="shared" si="51"/>
        <v>0103518130</v>
      </c>
      <c r="D220" s="418" t="s">
        <v>13618</v>
      </c>
      <c r="E220" s="418" t="s">
        <v>1679</v>
      </c>
      <c r="F220" s="418" t="s">
        <v>33</v>
      </c>
      <c r="G220" s="419">
        <v>257.0</v>
      </c>
      <c r="H220" s="1100">
        <v>13.97</v>
      </c>
      <c r="I220" s="1150">
        <v>48219.0</v>
      </c>
      <c r="J220" s="1102"/>
      <c r="K220" s="1183">
        <v>207.0</v>
      </c>
      <c r="L220" s="1184" t="s">
        <v>13619</v>
      </c>
      <c r="M220" s="1185" t="s">
        <v>13620</v>
      </c>
      <c r="N220" s="1185" t="s">
        <v>1755</v>
      </c>
      <c r="O220" s="1185" t="s">
        <v>653</v>
      </c>
      <c r="P220" s="1131"/>
      <c r="Q220" s="1173" t="s">
        <v>653</v>
      </c>
      <c r="R220" s="1161">
        <v>340689.0</v>
      </c>
      <c r="S220" s="1162">
        <v>21308.0</v>
      </c>
      <c r="T220" s="1163">
        <v>66.0</v>
      </c>
      <c r="U220" s="1164" t="s">
        <v>13614</v>
      </c>
      <c r="V220" s="1111"/>
      <c r="W220" s="1112"/>
      <c r="X220" s="1113" t="s">
        <v>13575</v>
      </c>
      <c r="Y220" s="1114">
        <v>61.0</v>
      </c>
      <c r="Z220" s="1115" t="s">
        <v>1973</v>
      </c>
      <c r="AA220" s="1116">
        <v>1.0</v>
      </c>
      <c r="AB220" s="1114">
        <v>199.0</v>
      </c>
      <c r="AC220" s="1114">
        <v>15.64</v>
      </c>
      <c r="AD220" s="1133" t="s">
        <v>13576</v>
      </c>
      <c r="AE220" s="1114" t="s">
        <v>1422</v>
      </c>
      <c r="AF220" s="1118"/>
      <c r="AG220" s="1119" t="s">
        <v>5125</v>
      </c>
      <c r="AH220" s="1114" t="s">
        <v>13621</v>
      </c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81">
        <v>1.02018207E8</v>
      </c>
      <c r="AT220" s="81" t="s">
        <v>13575</v>
      </c>
      <c r="AU220" s="1120" t="s">
        <v>1973</v>
      </c>
      <c r="AV220" s="1121"/>
      <c r="AW220" s="1120">
        <v>199.0</v>
      </c>
      <c r="AX220" s="1122"/>
      <c r="AY220" s="81"/>
      <c r="AZ220" s="9" t="s">
        <v>12602</v>
      </c>
      <c r="BA220" s="9"/>
      <c r="BB220" s="9" t="s">
        <v>12603</v>
      </c>
      <c r="BC220" s="9"/>
      <c r="BD220" s="9"/>
      <c r="BE220" s="81"/>
      <c r="BF220" s="68" t="s">
        <v>13622</v>
      </c>
      <c r="BG220" s="81"/>
      <c r="BH220" s="81"/>
      <c r="BI220" s="81" t="s">
        <v>12606</v>
      </c>
      <c r="BJ220" s="364">
        <v>6.14</v>
      </c>
      <c r="BK220" s="364"/>
      <c r="BQ220" s="9"/>
    </row>
    <row r="221" ht="15.75" customHeight="1">
      <c r="A221" s="1123">
        <v>1.03831004E8</v>
      </c>
      <c r="B221" s="418">
        <f t="shared" si="47"/>
        <v>9</v>
      </c>
      <c r="C221" s="418" t="str">
        <f t="shared" si="51"/>
        <v>0103831004</v>
      </c>
      <c r="D221" s="429" t="s">
        <v>13623</v>
      </c>
      <c r="E221" s="429" t="s">
        <v>1679</v>
      </c>
      <c r="F221" s="429" t="s">
        <v>33</v>
      </c>
      <c r="G221" s="430">
        <v>258.0</v>
      </c>
      <c r="H221" s="1125">
        <v>13.97</v>
      </c>
      <c r="I221" s="1126">
        <v>47615.0</v>
      </c>
      <c r="J221" s="1102" t="s">
        <v>13624</v>
      </c>
      <c r="K221" s="1203">
        <v>208.0</v>
      </c>
      <c r="L221" s="1291" t="s">
        <v>13625</v>
      </c>
      <c r="M221" s="1158" t="s">
        <v>13626</v>
      </c>
      <c r="N221" s="1158" t="s">
        <v>1755</v>
      </c>
      <c r="O221" s="1292" t="s">
        <v>13627</v>
      </c>
      <c r="P221" s="1159">
        <v>2026.0</v>
      </c>
      <c r="Q221" s="1143" t="s">
        <v>12741</v>
      </c>
      <c r="R221" s="1161" t="s">
        <v>13628</v>
      </c>
      <c r="S221" s="1174">
        <v>30275.0</v>
      </c>
      <c r="T221" s="1163">
        <v>42.0</v>
      </c>
      <c r="U221" s="1110"/>
      <c r="V221" s="1111"/>
      <c r="W221" s="1112"/>
      <c r="X221" s="1113" t="s">
        <v>13580</v>
      </c>
      <c r="Y221" s="1114">
        <v>45.0</v>
      </c>
      <c r="Z221" s="1115" t="s">
        <v>1973</v>
      </c>
      <c r="AA221" s="1116">
        <v>1.0</v>
      </c>
      <c r="AB221" s="1114">
        <v>200.0</v>
      </c>
      <c r="AC221" s="1114">
        <v>15.64</v>
      </c>
      <c r="AD221" s="1133" t="s">
        <v>12635</v>
      </c>
      <c r="AE221" s="1114" t="s">
        <v>1422</v>
      </c>
      <c r="AF221" s="1118" t="s">
        <v>13581</v>
      </c>
      <c r="AG221" s="1119" t="s">
        <v>5125</v>
      </c>
      <c r="AH221" s="1114" t="s">
        <v>12627</v>
      </c>
      <c r="AI221" s="1122"/>
      <c r="AJ221" s="1122"/>
      <c r="AK221" s="1122"/>
      <c r="AL221" s="1122"/>
      <c r="AM221" s="1122"/>
      <c r="AN221" s="1122"/>
      <c r="AO221" s="1122"/>
      <c r="AP221" s="1122"/>
      <c r="AQ221" s="1122"/>
      <c r="AR221" s="1122"/>
      <c r="AS221" s="1120">
        <v>1.03188751E8</v>
      </c>
      <c r="AT221" s="1120" t="s">
        <v>13629</v>
      </c>
      <c r="AU221" s="81" t="s">
        <v>13630</v>
      </c>
      <c r="AV221" s="1121"/>
      <c r="AW221" s="1120">
        <v>200.0</v>
      </c>
      <c r="AX221" s="1122"/>
      <c r="AY221" s="81"/>
      <c r="AZ221" s="9" t="s">
        <v>12602</v>
      </c>
      <c r="BA221" s="9"/>
      <c r="BB221" s="9" t="s">
        <v>12603</v>
      </c>
      <c r="BC221" s="9"/>
      <c r="BD221" s="9"/>
      <c r="BE221" s="81"/>
      <c r="BF221" s="94" t="s">
        <v>12604</v>
      </c>
      <c r="BG221" s="81"/>
      <c r="BH221" s="81"/>
      <c r="BI221" s="81" t="s">
        <v>12606</v>
      </c>
      <c r="BJ221" s="364">
        <v>5.88</v>
      </c>
      <c r="BK221" s="364"/>
      <c r="BQ221" s="9"/>
    </row>
    <row r="222" ht="15.75" customHeight="1">
      <c r="A222" s="1099">
        <v>1.02723038E8</v>
      </c>
      <c r="B222" s="418">
        <f t="shared" si="47"/>
        <v>9</v>
      </c>
      <c r="C222" s="418" t="str">
        <f t="shared" si="51"/>
        <v>0102723038</v>
      </c>
      <c r="D222" s="418" t="s">
        <v>13631</v>
      </c>
      <c r="E222" s="418" t="s">
        <v>1679</v>
      </c>
      <c r="F222" s="418" t="s">
        <v>33</v>
      </c>
      <c r="G222" s="419">
        <v>259.0</v>
      </c>
      <c r="H222" s="1100">
        <v>13.97</v>
      </c>
      <c r="I222" s="1150">
        <v>47850.0</v>
      </c>
      <c r="J222" s="1102"/>
      <c r="K222" s="1156">
        <v>209.0</v>
      </c>
      <c r="L222" s="1157" t="s">
        <v>13385</v>
      </c>
      <c r="M222" s="1158" t="s">
        <v>13117</v>
      </c>
      <c r="N222" s="1158" t="s">
        <v>1755</v>
      </c>
      <c r="O222" s="1158" t="s">
        <v>13632</v>
      </c>
      <c r="P222" s="1159">
        <v>2025.0</v>
      </c>
      <c r="Q222" s="1160"/>
      <c r="R222" s="1107"/>
      <c r="S222" s="1162">
        <v>28620.0</v>
      </c>
      <c r="T222" s="1163">
        <v>46.0</v>
      </c>
      <c r="U222" s="1110"/>
      <c r="V222" s="1111"/>
      <c r="W222" s="1112"/>
      <c r="X222" s="1113" t="s">
        <v>13585</v>
      </c>
      <c r="Y222" s="1114">
        <v>52.0</v>
      </c>
      <c r="Z222" s="1115" t="s">
        <v>1973</v>
      </c>
      <c r="AA222" s="1116">
        <v>1.0</v>
      </c>
      <c r="AB222" s="1114">
        <v>201.0</v>
      </c>
      <c r="AC222" s="1114">
        <v>16.33</v>
      </c>
      <c r="AD222" s="1133" t="s">
        <v>12623</v>
      </c>
      <c r="AE222" s="1114" t="s">
        <v>1422</v>
      </c>
      <c r="AF222" s="1118" t="s">
        <v>13586</v>
      </c>
      <c r="AG222" s="1119" t="s">
        <v>5125</v>
      </c>
      <c r="AH222" s="1114" t="s">
        <v>12627</v>
      </c>
      <c r="AI222" s="1122"/>
      <c r="AJ222" s="1122"/>
      <c r="AK222" s="1122"/>
      <c r="AL222" s="1122"/>
      <c r="AM222" s="1122"/>
      <c r="AN222" s="1122"/>
      <c r="AO222" s="1122"/>
      <c r="AP222" s="1122"/>
      <c r="AQ222" s="1122"/>
      <c r="AR222" s="1122"/>
      <c r="AS222" s="1120">
        <v>1.02865995E8</v>
      </c>
      <c r="AT222" s="1120" t="s">
        <v>13633</v>
      </c>
      <c r="AU222" s="81" t="s">
        <v>13630</v>
      </c>
      <c r="AV222" s="1121"/>
      <c r="AW222" s="1120">
        <v>201.0</v>
      </c>
      <c r="AX222" s="1122"/>
      <c r="AY222" s="1166">
        <v>47823.0</v>
      </c>
      <c r="AZ222" s="9" t="s">
        <v>12602</v>
      </c>
      <c r="BA222" s="9"/>
      <c r="BB222" s="9" t="s">
        <v>12603</v>
      </c>
      <c r="BC222" s="9"/>
      <c r="BD222" s="9"/>
      <c r="BE222" s="81"/>
      <c r="BF222" s="94" t="s">
        <v>12604</v>
      </c>
      <c r="BG222" s="81"/>
      <c r="BH222" s="81"/>
      <c r="BI222" s="81" t="s">
        <v>12606</v>
      </c>
      <c r="BJ222" s="364">
        <v>6.14</v>
      </c>
      <c r="BK222" s="364"/>
      <c r="BQ222" s="9"/>
    </row>
    <row r="223" ht="15.75" customHeight="1">
      <c r="A223" s="1123">
        <v>1.02759305E8</v>
      </c>
      <c r="B223" s="418">
        <f t="shared" si="47"/>
        <v>9</v>
      </c>
      <c r="C223" s="418" t="str">
        <f t="shared" si="51"/>
        <v>0102759305</v>
      </c>
      <c r="D223" s="429" t="s">
        <v>13634</v>
      </c>
      <c r="E223" s="429" t="s">
        <v>1679</v>
      </c>
      <c r="F223" s="429" t="s">
        <v>33</v>
      </c>
      <c r="G223" s="430">
        <v>260.0</v>
      </c>
      <c r="H223" s="1125">
        <v>13.97</v>
      </c>
      <c r="I223" s="1126">
        <v>47615.0</v>
      </c>
      <c r="J223" s="1102"/>
      <c r="K223" s="1127">
        <v>210.0</v>
      </c>
      <c r="L223" s="1128" t="s">
        <v>2271</v>
      </c>
      <c r="M223" s="1130" t="s">
        <v>2271</v>
      </c>
      <c r="N223" s="1130" t="s">
        <v>1755</v>
      </c>
      <c r="O223" s="1130" t="s">
        <v>2271</v>
      </c>
      <c r="P223" s="1131"/>
      <c r="Q223" s="1173" t="s">
        <v>2271</v>
      </c>
      <c r="R223" s="1107"/>
      <c r="S223" s="1108"/>
      <c r="T223" s="1109"/>
      <c r="U223" s="1110"/>
      <c r="V223" s="1111"/>
      <c r="W223" s="1112"/>
      <c r="X223" s="1113" t="s">
        <v>11100</v>
      </c>
      <c r="Y223" s="1114"/>
      <c r="Z223" s="1115" t="s">
        <v>1973</v>
      </c>
      <c r="AA223" s="1116">
        <v>1.0</v>
      </c>
      <c r="AB223" s="1114">
        <v>202.0</v>
      </c>
      <c r="AC223" s="1114">
        <v>15.64</v>
      </c>
      <c r="AD223" s="1133" t="s">
        <v>2271</v>
      </c>
      <c r="AE223" s="1114" t="s">
        <v>1422</v>
      </c>
      <c r="AF223" s="1293" t="s">
        <v>13635</v>
      </c>
      <c r="AG223" s="1119" t="s">
        <v>5125</v>
      </c>
      <c r="AH223" s="1114" t="s">
        <v>2271</v>
      </c>
      <c r="AI223" s="1122"/>
      <c r="AJ223" s="1122"/>
      <c r="AK223" s="1122"/>
      <c r="AL223" s="1122"/>
      <c r="AM223" s="1122"/>
      <c r="AN223" s="1122"/>
      <c r="AO223" s="1122"/>
      <c r="AP223" s="1122"/>
      <c r="AQ223" s="1122"/>
      <c r="AR223" s="1122"/>
      <c r="AS223" s="1120" t="s">
        <v>13636</v>
      </c>
      <c r="AT223" s="1120" t="s">
        <v>13637</v>
      </c>
      <c r="AU223" s="81" t="s">
        <v>13630</v>
      </c>
      <c r="AV223" s="1121"/>
      <c r="AW223" s="1120">
        <v>202.0</v>
      </c>
      <c r="AX223" s="1122"/>
      <c r="AY223" s="1120" t="s">
        <v>13638</v>
      </c>
      <c r="AZ223" s="9" t="s">
        <v>12602</v>
      </c>
      <c r="BA223" s="9" t="s">
        <v>13639</v>
      </c>
      <c r="BB223" s="9" t="s">
        <v>12603</v>
      </c>
      <c r="BC223" s="9"/>
      <c r="BD223" s="9"/>
      <c r="BE223" s="1120" t="s">
        <v>13640</v>
      </c>
      <c r="BF223" s="94" t="s">
        <v>12604</v>
      </c>
      <c r="BG223" s="81" t="s">
        <v>13641</v>
      </c>
      <c r="BH223" s="1120" t="s">
        <v>13642</v>
      </c>
      <c r="BI223" s="81" t="s">
        <v>12606</v>
      </c>
      <c r="BJ223" s="364">
        <v>5.88</v>
      </c>
      <c r="BK223" s="364"/>
      <c r="BQ223" s="9"/>
    </row>
    <row r="224" ht="15.75" customHeight="1">
      <c r="A224" s="1099">
        <v>1.04251657E8</v>
      </c>
      <c r="B224" s="418">
        <f t="shared" si="47"/>
        <v>9</v>
      </c>
      <c r="C224" s="418" t="str">
        <f t="shared" si="51"/>
        <v>0104251657</v>
      </c>
      <c r="D224" s="418" t="s">
        <v>13643</v>
      </c>
      <c r="E224" s="418" t="s">
        <v>1679</v>
      </c>
      <c r="F224" s="418" t="s">
        <v>33</v>
      </c>
      <c r="G224" s="419">
        <v>261.0</v>
      </c>
      <c r="H224" s="1100">
        <v>13.3</v>
      </c>
      <c r="I224" s="1150">
        <v>48249.0</v>
      </c>
      <c r="J224" s="1102"/>
      <c r="K224" s="1203" t="s">
        <v>13644</v>
      </c>
      <c r="L224" s="1204" t="s">
        <v>13645</v>
      </c>
      <c r="M224" s="1158" t="s">
        <v>13646</v>
      </c>
      <c r="N224" s="1158" t="s">
        <v>8774</v>
      </c>
      <c r="O224" s="1158" t="s">
        <v>12623</v>
      </c>
      <c r="P224" s="1159">
        <v>2031.0</v>
      </c>
      <c r="Q224" s="1160"/>
      <c r="R224" s="1161" t="s">
        <v>13647</v>
      </c>
      <c r="S224" s="1174">
        <v>29555.0</v>
      </c>
      <c r="T224" s="1163">
        <v>44.0</v>
      </c>
      <c r="U224" s="1164" t="s">
        <v>13648</v>
      </c>
      <c r="V224" s="1111"/>
      <c r="W224" s="1112"/>
      <c r="X224" s="1113" t="s">
        <v>13592</v>
      </c>
      <c r="Y224" s="1114">
        <v>38.0</v>
      </c>
      <c r="Z224" s="1115" t="s">
        <v>1973</v>
      </c>
      <c r="AA224" s="1116">
        <v>1.0</v>
      </c>
      <c r="AB224" s="1114">
        <v>203.0</v>
      </c>
      <c r="AC224" s="1114">
        <v>17.02</v>
      </c>
      <c r="AD224" s="1133" t="s">
        <v>12623</v>
      </c>
      <c r="AE224" s="1114" t="s">
        <v>1422</v>
      </c>
      <c r="AF224" s="1118" t="s">
        <v>13593</v>
      </c>
      <c r="AG224" s="1119" t="s">
        <v>5125</v>
      </c>
      <c r="AH224" s="1114" t="s">
        <v>12627</v>
      </c>
      <c r="AI224" s="1122"/>
      <c r="AJ224" s="1122"/>
      <c r="AK224" s="1122"/>
      <c r="AL224" s="1122"/>
      <c r="AM224" s="1122"/>
      <c r="AN224" s="1122"/>
      <c r="AO224" s="1122"/>
      <c r="AP224" s="1122"/>
      <c r="AQ224" s="1122"/>
      <c r="AR224" s="1122"/>
      <c r="AS224" s="1120">
        <v>1.05043574E8</v>
      </c>
      <c r="AT224" s="1120" t="s">
        <v>13649</v>
      </c>
      <c r="AU224" s="81" t="s">
        <v>13630</v>
      </c>
      <c r="AV224" s="1121"/>
      <c r="AW224" s="1120">
        <v>203.0</v>
      </c>
      <c r="AX224" s="1122"/>
      <c r="AY224" s="81"/>
      <c r="AZ224" s="9" t="s">
        <v>12602</v>
      </c>
      <c r="BA224" s="9"/>
      <c r="BB224" s="9" t="s">
        <v>12603</v>
      </c>
      <c r="BC224" s="9"/>
      <c r="BD224" s="9"/>
      <c r="BE224" s="81"/>
      <c r="BF224" s="94" t="s">
        <v>12604</v>
      </c>
      <c r="BG224" s="81"/>
      <c r="BH224" s="81"/>
      <c r="BI224" s="81" t="s">
        <v>12606</v>
      </c>
      <c r="BJ224" s="364">
        <v>6.4</v>
      </c>
      <c r="BK224" s="364"/>
      <c r="BQ224" s="9"/>
    </row>
    <row r="225" ht="15.75" customHeight="1">
      <c r="A225" s="1123">
        <v>1.06559255E8</v>
      </c>
      <c r="B225" s="418">
        <f t="shared" si="47"/>
        <v>9</v>
      </c>
      <c r="C225" s="418" t="str">
        <f t="shared" si="51"/>
        <v>0106559255</v>
      </c>
      <c r="D225" s="429" t="s">
        <v>13650</v>
      </c>
      <c r="E225" s="429" t="s">
        <v>1679</v>
      </c>
      <c r="F225" s="429" t="s">
        <v>33</v>
      </c>
      <c r="G225" s="430">
        <v>262.0</v>
      </c>
      <c r="H225" s="1125">
        <v>13.3</v>
      </c>
      <c r="I225" s="1126">
        <v>47615.0</v>
      </c>
      <c r="J225" s="1102"/>
      <c r="K225" s="1141">
        <v>211.0</v>
      </c>
      <c r="L225" s="1142" t="s">
        <v>2271</v>
      </c>
      <c r="M225" s="1130" t="s">
        <v>2271</v>
      </c>
      <c r="N225" s="1130" t="s">
        <v>1755</v>
      </c>
      <c r="O225" s="1130" t="s">
        <v>2271</v>
      </c>
      <c r="P225" s="1131"/>
      <c r="Q225" s="1173" t="s">
        <v>2271</v>
      </c>
      <c r="R225" s="1107"/>
      <c r="S225" s="1108"/>
      <c r="T225" s="1109"/>
      <c r="U225" s="1110"/>
      <c r="V225" s="1111"/>
      <c r="W225" s="1112"/>
      <c r="X225" s="1113" t="s">
        <v>12862</v>
      </c>
      <c r="Y225" s="1114">
        <v>56.0</v>
      </c>
      <c r="Z225" s="1115" t="s">
        <v>1755</v>
      </c>
      <c r="AA225" s="1116">
        <v>1.0</v>
      </c>
      <c r="AB225" s="1114">
        <v>204.0</v>
      </c>
      <c r="AC225" s="1114">
        <v>7.92</v>
      </c>
      <c r="AD225" s="1133" t="s">
        <v>13602</v>
      </c>
      <c r="AE225" s="1114" t="s">
        <v>1422</v>
      </c>
      <c r="AF225" s="1118" t="s">
        <v>13603</v>
      </c>
      <c r="AG225" s="1119" t="s">
        <v>5125</v>
      </c>
      <c r="AH225" s="1114" t="s">
        <v>12627</v>
      </c>
      <c r="AI225" s="1122"/>
      <c r="AJ225" s="1122"/>
      <c r="AK225" s="1122"/>
      <c r="AL225" s="1122"/>
      <c r="AM225" s="1122"/>
      <c r="AN225" s="1122"/>
      <c r="AO225" s="1122"/>
      <c r="AP225" s="1122"/>
      <c r="AQ225" s="1122"/>
      <c r="AR225" s="1122"/>
      <c r="AS225" s="1120">
        <v>1.06132327E8</v>
      </c>
      <c r="AT225" s="1120" t="s">
        <v>13651</v>
      </c>
      <c r="AU225" s="81" t="s">
        <v>1755</v>
      </c>
      <c r="AV225" s="1121"/>
      <c r="AW225" s="1120">
        <v>204.0</v>
      </c>
      <c r="AX225" s="1122"/>
      <c r="AY225" s="81" t="s">
        <v>13652</v>
      </c>
      <c r="AZ225" s="9" t="s">
        <v>12602</v>
      </c>
      <c r="BA225" s="9"/>
      <c r="BB225" s="9" t="s">
        <v>12603</v>
      </c>
      <c r="BC225" s="9"/>
      <c r="BD225" s="9"/>
      <c r="BE225" s="81" t="s">
        <v>13653</v>
      </c>
      <c r="BF225" s="81" t="s">
        <v>99</v>
      </c>
      <c r="BG225" s="81"/>
      <c r="BH225" s="81" t="s">
        <v>13568</v>
      </c>
      <c r="BI225" s="81" t="s">
        <v>12606</v>
      </c>
      <c r="BJ225" s="364">
        <v>3.96</v>
      </c>
      <c r="BK225" s="364"/>
      <c r="BQ225" s="9"/>
    </row>
    <row r="226" ht="15.75" customHeight="1">
      <c r="A226" s="1099">
        <v>1.05243638E8</v>
      </c>
      <c r="B226" s="418">
        <f t="shared" si="47"/>
        <v>9</v>
      </c>
      <c r="C226" s="418" t="str">
        <f t="shared" si="51"/>
        <v>0105243638</v>
      </c>
      <c r="D226" s="418" t="s">
        <v>13654</v>
      </c>
      <c r="E226" s="418" t="s">
        <v>1679</v>
      </c>
      <c r="F226" s="418" t="s">
        <v>33</v>
      </c>
      <c r="G226" s="419">
        <v>263.0</v>
      </c>
      <c r="H226" s="1100">
        <v>13.3</v>
      </c>
      <c r="I226" s="1150">
        <v>47615.0</v>
      </c>
      <c r="J226" s="1102"/>
      <c r="K226" s="1156">
        <v>212.0</v>
      </c>
      <c r="L226" s="1157" t="s">
        <v>13655</v>
      </c>
      <c r="M226" s="1158" t="s">
        <v>13656</v>
      </c>
      <c r="N226" s="1158" t="s">
        <v>1755</v>
      </c>
      <c r="O226" s="1158" t="s">
        <v>12623</v>
      </c>
      <c r="P226" s="1159">
        <v>2031.0</v>
      </c>
      <c r="Q226" s="1160"/>
      <c r="R226" s="1107"/>
      <c r="S226" s="1162">
        <v>17927.0</v>
      </c>
      <c r="T226" s="1163">
        <v>76.0</v>
      </c>
      <c r="U226" s="1164" t="s">
        <v>8069</v>
      </c>
      <c r="V226" s="1111"/>
      <c r="W226" s="1112"/>
      <c r="X226" s="1113" t="s">
        <v>13607</v>
      </c>
      <c r="Y226" s="1114"/>
      <c r="Z226" s="1115" t="s">
        <v>1755</v>
      </c>
      <c r="AA226" s="1116">
        <v>1.0</v>
      </c>
      <c r="AB226" s="1114">
        <v>205.0</v>
      </c>
      <c r="AC226" s="1114">
        <v>7.92</v>
      </c>
      <c r="AD226" s="1133" t="s">
        <v>12777</v>
      </c>
      <c r="AE226" s="1114" t="s">
        <v>1422</v>
      </c>
      <c r="AF226" s="1118" t="s">
        <v>13608</v>
      </c>
      <c r="AG226" s="1119" t="s">
        <v>5125</v>
      </c>
      <c r="AH226" s="1114" t="s">
        <v>12627</v>
      </c>
      <c r="AI226" s="1122"/>
      <c r="AJ226" s="1122"/>
      <c r="AK226" s="1122"/>
      <c r="AL226" s="1122"/>
      <c r="AM226" s="1122"/>
      <c r="AN226" s="1122"/>
      <c r="AO226" s="1122"/>
      <c r="AP226" s="1122"/>
      <c r="AQ226" s="1122"/>
      <c r="AR226" s="1122"/>
      <c r="AS226" s="1120">
        <v>1.07623043E8</v>
      </c>
      <c r="AT226" s="1120" t="s">
        <v>13607</v>
      </c>
      <c r="AU226" s="81" t="s">
        <v>1755</v>
      </c>
      <c r="AV226" s="1121"/>
      <c r="AW226" s="1120">
        <v>205.0</v>
      </c>
      <c r="AX226" s="1122"/>
      <c r="AY226" s="81"/>
      <c r="AZ226" s="9" t="s">
        <v>12602</v>
      </c>
      <c r="BA226" s="9"/>
      <c r="BB226" s="9" t="s">
        <v>12603</v>
      </c>
      <c r="BC226" s="9"/>
      <c r="BD226" s="9"/>
      <c r="BE226" s="81"/>
      <c r="BF226" s="81" t="s">
        <v>99</v>
      </c>
      <c r="BG226" s="81"/>
      <c r="BH226" s="81"/>
      <c r="BI226" s="81" t="s">
        <v>12606</v>
      </c>
      <c r="BJ226" s="364">
        <v>3.96</v>
      </c>
      <c r="BK226" s="364"/>
      <c r="BQ226" s="9"/>
    </row>
    <row r="227" ht="15.75" customHeight="1">
      <c r="A227" s="1123"/>
      <c r="B227" s="418"/>
      <c r="C227" s="434">
        <v>1.04561634E8</v>
      </c>
      <c r="D227" s="429" t="s">
        <v>13657</v>
      </c>
      <c r="E227" s="429" t="s">
        <v>4334</v>
      </c>
      <c r="F227" s="429" t="s">
        <v>688</v>
      </c>
      <c r="G227" s="430">
        <v>264.0</v>
      </c>
      <c r="H227" s="1125">
        <v>13.3</v>
      </c>
      <c r="I227" s="1126">
        <v>48948.0</v>
      </c>
      <c r="J227" s="1102"/>
      <c r="K227" s="1156">
        <v>213.0</v>
      </c>
      <c r="L227" s="1157" t="s">
        <v>13394</v>
      </c>
      <c r="M227" s="1158" t="s">
        <v>13658</v>
      </c>
      <c r="N227" s="1157" t="s">
        <v>1755</v>
      </c>
      <c r="O227" s="1158" t="s">
        <v>13348</v>
      </c>
      <c r="P227" s="1159">
        <v>2026.0</v>
      </c>
      <c r="Q227" s="1294"/>
      <c r="R227" s="1161" t="s">
        <v>13659</v>
      </c>
      <c r="S227" s="1162">
        <v>28254.0</v>
      </c>
      <c r="T227" s="1163">
        <v>47.0</v>
      </c>
      <c r="U227" s="1110"/>
      <c r="V227" s="1111"/>
      <c r="W227" s="1112"/>
      <c r="X227" s="1113"/>
      <c r="Y227" s="1114"/>
      <c r="Z227" s="1115"/>
      <c r="AA227" s="1116"/>
      <c r="AB227" s="1114"/>
      <c r="AC227" s="1114"/>
      <c r="AD227" s="1133"/>
      <c r="AE227" s="1114"/>
      <c r="AF227" s="1118"/>
      <c r="AG227" s="1119"/>
      <c r="AH227" s="1114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81"/>
      <c r="AT227" s="81"/>
      <c r="AU227" s="1120"/>
      <c r="AV227" s="1121"/>
      <c r="AW227" s="1120"/>
      <c r="AX227" s="1122"/>
      <c r="AY227" s="81"/>
      <c r="AZ227" s="9"/>
      <c r="BA227" s="9"/>
      <c r="BB227" s="9"/>
      <c r="BC227" s="9"/>
      <c r="BD227" s="9"/>
      <c r="BE227" s="81"/>
      <c r="BF227" s="81"/>
      <c r="BG227" s="81"/>
      <c r="BH227" s="81"/>
      <c r="BI227" s="81"/>
      <c r="BJ227" s="364"/>
      <c r="BK227" s="364"/>
      <c r="BQ227" s="9"/>
    </row>
    <row r="228" ht="15.75" customHeight="1">
      <c r="A228" s="1123">
        <v>1.01043354E8</v>
      </c>
      <c r="B228" s="418">
        <f t="shared" ref="B228:B232" si="52">LEN(A228)</f>
        <v>9</v>
      </c>
      <c r="C228" s="418" t="str">
        <f t="shared" ref="C228:C232" si="53">CONCATENATE(0,A228)</f>
        <v>0101043354</v>
      </c>
      <c r="D228" s="429" t="s">
        <v>13660</v>
      </c>
      <c r="E228" s="429" t="s">
        <v>1679</v>
      </c>
      <c r="F228" s="429" t="s">
        <v>33</v>
      </c>
      <c r="G228" s="430">
        <v>265.0</v>
      </c>
      <c r="H228" s="1125">
        <v>14.52</v>
      </c>
      <c r="I228" s="1126">
        <v>47615.0</v>
      </c>
      <c r="J228" s="1102"/>
      <c r="K228" s="1156">
        <v>214.0</v>
      </c>
      <c r="L228" s="1157" t="s">
        <v>13661</v>
      </c>
      <c r="M228" s="1158" t="s">
        <v>13662</v>
      </c>
      <c r="N228" s="1158" t="s">
        <v>1755</v>
      </c>
      <c r="O228" s="1158" t="s">
        <v>12623</v>
      </c>
      <c r="P228" s="1159">
        <v>2031.0</v>
      </c>
      <c r="Q228" s="1160"/>
      <c r="R228" s="1161" t="s">
        <v>13663</v>
      </c>
      <c r="S228" s="1162">
        <v>28562.0</v>
      </c>
      <c r="T228" s="1163">
        <v>47.0</v>
      </c>
      <c r="U228" s="1164" t="s">
        <v>2855</v>
      </c>
      <c r="V228" s="1111"/>
      <c r="W228" s="1112"/>
      <c r="X228" s="1113" t="s">
        <v>13613</v>
      </c>
      <c r="Y228" s="1114">
        <v>37.0</v>
      </c>
      <c r="Z228" s="1115" t="s">
        <v>1755</v>
      </c>
      <c r="AA228" s="1116">
        <v>1.0</v>
      </c>
      <c r="AB228" s="1114">
        <v>206.0</v>
      </c>
      <c r="AC228" s="1114">
        <v>7.92</v>
      </c>
      <c r="AD228" s="1133" t="s">
        <v>653</v>
      </c>
      <c r="AE228" s="1114" t="s">
        <v>1422</v>
      </c>
      <c r="AF228" s="1118"/>
      <c r="AG228" s="1119" t="s">
        <v>5125</v>
      </c>
      <c r="AH228" s="1114" t="s">
        <v>12627</v>
      </c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81">
        <v>1.04861372E8</v>
      </c>
      <c r="AT228" s="81" t="s">
        <v>13613</v>
      </c>
      <c r="AU228" s="1120" t="s">
        <v>1755</v>
      </c>
      <c r="AV228" s="1121"/>
      <c r="AW228" s="1120">
        <v>206.0</v>
      </c>
      <c r="AX228" s="1122"/>
      <c r="AY228" s="81"/>
      <c r="AZ228" s="9" t="s">
        <v>12602</v>
      </c>
      <c r="BA228" s="9"/>
      <c r="BB228" s="9" t="s">
        <v>12603</v>
      </c>
      <c r="BC228" s="9"/>
      <c r="BD228" s="9"/>
      <c r="BE228" s="81"/>
      <c r="BF228" s="81" t="s">
        <v>99</v>
      </c>
      <c r="BG228" s="81"/>
      <c r="BH228" s="81"/>
      <c r="BI228" s="81" t="s">
        <v>12606</v>
      </c>
      <c r="BJ228" s="364">
        <v>3.96</v>
      </c>
      <c r="BK228" s="364"/>
      <c r="BQ228" s="9"/>
    </row>
    <row r="229" ht="15.75" customHeight="1">
      <c r="A229" s="1099">
        <v>1.03589495E8</v>
      </c>
      <c r="B229" s="418">
        <f t="shared" si="52"/>
        <v>9</v>
      </c>
      <c r="C229" s="418" t="str">
        <f t="shared" si="53"/>
        <v>0103589495</v>
      </c>
      <c r="D229" s="418" t="s">
        <v>13664</v>
      </c>
      <c r="E229" s="418" t="s">
        <v>1679</v>
      </c>
      <c r="F229" s="418" t="s">
        <v>33</v>
      </c>
      <c r="G229" s="419">
        <v>266.0</v>
      </c>
      <c r="H229" s="1100">
        <v>13.97</v>
      </c>
      <c r="I229" s="1150">
        <v>47615.0</v>
      </c>
      <c r="J229" s="1102"/>
      <c r="K229" s="1156">
        <v>215.0</v>
      </c>
      <c r="L229" s="1157" t="s">
        <v>13665</v>
      </c>
      <c r="M229" s="1158" t="s">
        <v>13666</v>
      </c>
      <c r="N229" s="1158" t="s">
        <v>1755</v>
      </c>
      <c r="O229" s="1158" t="s">
        <v>12635</v>
      </c>
      <c r="P229" s="1159">
        <v>2031.0</v>
      </c>
      <c r="Q229" s="1160"/>
      <c r="R229" s="1161" t="s">
        <v>13667</v>
      </c>
      <c r="S229" s="1162">
        <v>31114.0</v>
      </c>
      <c r="T229" s="1163">
        <v>40.0</v>
      </c>
      <c r="U229" s="1164" t="s">
        <v>8270</v>
      </c>
      <c r="V229" s="1111"/>
      <c r="W229" s="1112"/>
      <c r="X229" s="1113" t="s">
        <v>13620</v>
      </c>
      <c r="Y229" s="1114">
        <v>65.0</v>
      </c>
      <c r="Z229" s="1115" t="s">
        <v>1755</v>
      </c>
      <c r="AA229" s="1116">
        <v>1.0</v>
      </c>
      <c r="AB229" s="1114">
        <v>207.0</v>
      </c>
      <c r="AC229" s="1114">
        <v>7.92</v>
      </c>
      <c r="AD229" s="1133" t="s">
        <v>653</v>
      </c>
      <c r="AE229" s="1114" t="s">
        <v>1422</v>
      </c>
      <c r="AF229" s="1118">
        <v>340689.0</v>
      </c>
      <c r="AG229" s="1119" t="s">
        <v>5125</v>
      </c>
      <c r="AH229" s="1114" t="s">
        <v>12627</v>
      </c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81">
        <v>1.01238202E8</v>
      </c>
      <c r="AT229" s="81" t="s">
        <v>13620</v>
      </c>
      <c r="AU229" s="1120" t="s">
        <v>1755</v>
      </c>
      <c r="AV229" s="1121"/>
      <c r="AW229" s="1120">
        <v>207.0</v>
      </c>
      <c r="AX229" s="1122"/>
      <c r="AY229" s="1295"/>
      <c r="AZ229" s="9" t="s">
        <v>12602</v>
      </c>
      <c r="BA229" s="9"/>
      <c r="BB229" s="9" t="s">
        <v>12603</v>
      </c>
      <c r="BC229" s="9"/>
      <c r="BD229" s="9"/>
      <c r="BE229" s="81"/>
      <c r="BF229" s="94" t="s">
        <v>12917</v>
      </c>
      <c r="BG229" s="81"/>
      <c r="BH229" s="81"/>
      <c r="BI229" s="81" t="s">
        <v>12606</v>
      </c>
      <c r="BJ229" s="364">
        <v>3.96</v>
      </c>
      <c r="BK229" s="364"/>
      <c r="BQ229" s="9"/>
    </row>
    <row r="230" ht="15.75" customHeight="1">
      <c r="A230" s="1123">
        <v>1.02562033E8</v>
      </c>
      <c r="B230" s="418">
        <f t="shared" si="52"/>
        <v>9</v>
      </c>
      <c r="C230" s="418" t="str">
        <f t="shared" si="53"/>
        <v>0102562033</v>
      </c>
      <c r="D230" s="429" t="s">
        <v>13668</v>
      </c>
      <c r="E230" s="429" t="s">
        <v>1679</v>
      </c>
      <c r="F230" s="429" t="s">
        <v>33</v>
      </c>
      <c r="G230" s="430">
        <v>267.0</v>
      </c>
      <c r="H230" s="1125">
        <v>4.0</v>
      </c>
      <c r="I230" s="1126">
        <v>49035.0</v>
      </c>
      <c r="J230" s="1102"/>
      <c r="K230" s="1156">
        <v>216.0</v>
      </c>
      <c r="L230" s="1157" t="s">
        <v>13669</v>
      </c>
      <c r="M230" s="1158" t="s">
        <v>13670</v>
      </c>
      <c r="N230" s="1158" t="s">
        <v>1755</v>
      </c>
      <c r="O230" s="1158" t="s">
        <v>12635</v>
      </c>
      <c r="P230" s="1159">
        <v>2031.0</v>
      </c>
      <c r="Q230" s="1160"/>
      <c r="R230" s="1161" t="s">
        <v>13671</v>
      </c>
      <c r="S230" s="1162">
        <v>21658.0</v>
      </c>
      <c r="T230" s="1163">
        <v>66.0</v>
      </c>
      <c r="U230" s="1164" t="s">
        <v>13672</v>
      </c>
      <c r="V230" s="1111"/>
      <c r="W230" s="1112"/>
      <c r="X230" s="1113" t="s">
        <v>13626</v>
      </c>
      <c r="Y230" s="1114">
        <v>40.0</v>
      </c>
      <c r="Z230" s="1115" t="s">
        <v>1755</v>
      </c>
      <c r="AA230" s="1116">
        <v>1.0</v>
      </c>
      <c r="AB230" s="1114">
        <v>208.0</v>
      </c>
      <c r="AC230" s="1114">
        <v>7.92</v>
      </c>
      <c r="AD230" s="1133" t="s">
        <v>13673</v>
      </c>
      <c r="AE230" s="1114" t="s">
        <v>1422</v>
      </c>
      <c r="AF230" s="1118" t="s">
        <v>13628</v>
      </c>
      <c r="AG230" s="1119" t="s">
        <v>5125</v>
      </c>
      <c r="AH230" s="1114" t="s">
        <v>12627</v>
      </c>
      <c r="AI230" s="9"/>
      <c r="AJ230" s="9"/>
      <c r="AK230" s="9"/>
      <c r="AL230" s="9"/>
      <c r="AM230" s="9"/>
      <c r="AN230" s="9"/>
      <c r="AO230" s="9" t="s">
        <v>1980</v>
      </c>
      <c r="AP230" s="9"/>
      <c r="AQ230" s="9"/>
      <c r="AR230" s="9"/>
      <c r="AS230" s="81" t="s">
        <v>9132</v>
      </c>
      <c r="AT230" s="81" t="s">
        <v>9132</v>
      </c>
      <c r="AU230" s="1120" t="s">
        <v>1755</v>
      </c>
      <c r="AV230" s="1121"/>
      <c r="AW230" s="1120">
        <v>208.0</v>
      </c>
      <c r="AX230" s="1122"/>
      <c r="AY230" s="81" t="s">
        <v>9132</v>
      </c>
      <c r="AZ230" s="9" t="s">
        <v>12602</v>
      </c>
      <c r="BA230" s="9"/>
      <c r="BB230" s="9" t="s">
        <v>12603</v>
      </c>
      <c r="BC230" s="9"/>
      <c r="BD230" s="9"/>
      <c r="BE230" s="81" t="s">
        <v>9132</v>
      </c>
      <c r="BF230" s="94" t="s">
        <v>13674</v>
      </c>
      <c r="BG230" s="81"/>
      <c r="BH230" s="81" t="s">
        <v>9132</v>
      </c>
      <c r="BI230" s="81" t="s">
        <v>12606</v>
      </c>
      <c r="BJ230" s="364">
        <v>3.96</v>
      </c>
      <c r="BK230" s="364"/>
      <c r="BQ230" s="9"/>
    </row>
    <row r="231" ht="15.75" customHeight="1">
      <c r="A231" s="1099">
        <v>1.01353407E8</v>
      </c>
      <c r="B231" s="418">
        <f t="shared" si="52"/>
        <v>9</v>
      </c>
      <c r="C231" s="418" t="str">
        <f t="shared" si="53"/>
        <v>0101353407</v>
      </c>
      <c r="D231" s="418" t="s">
        <v>13675</v>
      </c>
      <c r="E231" s="418" t="s">
        <v>1679</v>
      </c>
      <c r="F231" s="418" t="s">
        <v>33</v>
      </c>
      <c r="G231" s="419">
        <v>268.0</v>
      </c>
      <c r="H231" s="1100">
        <v>13.97</v>
      </c>
      <c r="I231" s="85" t="s">
        <v>13676</v>
      </c>
      <c r="J231" s="85" t="s">
        <v>13676</v>
      </c>
      <c r="K231" s="1156">
        <v>217.0</v>
      </c>
      <c r="L231" s="1157" t="s">
        <v>13677</v>
      </c>
      <c r="M231" s="1158" t="s">
        <v>13678</v>
      </c>
      <c r="N231" s="1158" t="s">
        <v>1755</v>
      </c>
      <c r="O231" s="1158" t="s">
        <v>12777</v>
      </c>
      <c r="P231" s="1159">
        <v>2032.0</v>
      </c>
      <c r="Q231" s="1160"/>
      <c r="R231" s="1161" t="s">
        <v>13679</v>
      </c>
      <c r="S231" s="1162">
        <v>33473.0</v>
      </c>
      <c r="T231" s="1163">
        <v>33.0</v>
      </c>
      <c r="U231" s="1164" t="s">
        <v>13672</v>
      </c>
      <c r="V231" s="1111"/>
      <c r="W231" s="1112" t="s">
        <v>1980</v>
      </c>
      <c r="X231" s="1113" t="s">
        <v>13680</v>
      </c>
      <c r="Y231" s="1114">
        <v>45.0</v>
      </c>
      <c r="Z231" s="1115" t="s">
        <v>1755</v>
      </c>
      <c r="AA231" s="1116">
        <v>1.0</v>
      </c>
      <c r="AB231" s="1114">
        <v>209.0</v>
      </c>
      <c r="AC231" s="1114">
        <v>7.92</v>
      </c>
      <c r="AD231" s="1133" t="s">
        <v>653</v>
      </c>
      <c r="AE231" s="1114" t="s">
        <v>1422</v>
      </c>
      <c r="AF231" s="1118"/>
      <c r="AG231" s="1119" t="s">
        <v>5125</v>
      </c>
      <c r="AH231" s="1114" t="s">
        <v>2271</v>
      </c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81">
        <v>1.03825956E8</v>
      </c>
      <c r="AT231" s="81" t="s">
        <v>13680</v>
      </c>
      <c r="AU231" s="1120" t="s">
        <v>1755</v>
      </c>
      <c r="AV231" s="1121"/>
      <c r="AW231" s="1120">
        <v>209.0</v>
      </c>
      <c r="AX231" s="1122"/>
      <c r="AY231" s="81"/>
      <c r="AZ231" s="9" t="s">
        <v>12602</v>
      </c>
      <c r="BA231" s="9"/>
      <c r="BB231" s="9" t="s">
        <v>12603</v>
      </c>
      <c r="BC231" s="9"/>
      <c r="BD231" s="9"/>
      <c r="BE231" s="81"/>
      <c r="BF231" s="94" t="s">
        <v>12604</v>
      </c>
      <c r="BG231" s="81" t="s">
        <v>13291</v>
      </c>
      <c r="BH231" s="81"/>
      <c r="BI231" s="81" t="s">
        <v>12606</v>
      </c>
      <c r="BJ231" s="364">
        <v>3.96</v>
      </c>
      <c r="BK231" s="364"/>
      <c r="BQ231" s="9"/>
    </row>
    <row r="232" ht="15.75" customHeight="1">
      <c r="A232" s="1123">
        <v>1.01037232E8</v>
      </c>
      <c r="B232" s="418">
        <f t="shared" si="52"/>
        <v>9</v>
      </c>
      <c r="C232" s="418" t="str">
        <f t="shared" si="53"/>
        <v>0101037232</v>
      </c>
      <c r="D232" s="429" t="s">
        <v>13681</v>
      </c>
      <c r="E232" s="429" t="s">
        <v>1679</v>
      </c>
      <c r="F232" s="429" t="s">
        <v>33</v>
      </c>
      <c r="G232" s="430">
        <v>269.0</v>
      </c>
      <c r="H232" s="1125">
        <v>13.97</v>
      </c>
      <c r="I232" s="1126">
        <v>47615.0</v>
      </c>
      <c r="J232" s="1102"/>
      <c r="K232" s="1156">
        <v>218.0</v>
      </c>
      <c r="L232" s="1157" t="s">
        <v>13682</v>
      </c>
      <c r="M232" s="1158" t="s">
        <v>12869</v>
      </c>
      <c r="N232" s="1158" t="s">
        <v>1755</v>
      </c>
      <c r="O232" s="1158" t="s">
        <v>12851</v>
      </c>
      <c r="P232" s="1159">
        <v>2032.0</v>
      </c>
      <c r="Q232" s="1160"/>
      <c r="R232" s="1161" t="s">
        <v>13683</v>
      </c>
      <c r="S232" s="1162">
        <v>27602.0</v>
      </c>
      <c r="T232" s="1163">
        <v>49.0</v>
      </c>
      <c r="U232" s="1207" t="s">
        <v>12864</v>
      </c>
      <c r="V232" s="1111"/>
      <c r="W232" s="1112"/>
      <c r="X232" s="1113" t="s">
        <v>2271</v>
      </c>
      <c r="Y232" s="1114"/>
      <c r="Z232" s="1115" t="s">
        <v>1755</v>
      </c>
      <c r="AA232" s="1116">
        <v>1.0</v>
      </c>
      <c r="AB232" s="1114">
        <v>210.0</v>
      </c>
      <c r="AC232" s="1114">
        <v>7.92</v>
      </c>
      <c r="AD232" s="1133" t="s">
        <v>2271</v>
      </c>
      <c r="AE232" s="1114" t="s">
        <v>1422</v>
      </c>
      <c r="AF232" s="1118"/>
      <c r="AG232" s="1119" t="s">
        <v>5125</v>
      </c>
      <c r="AH232" s="1114" t="s">
        <v>2271</v>
      </c>
      <c r="AI232" s="1134"/>
      <c r="AJ232" s="1134"/>
      <c r="AK232" s="1134"/>
      <c r="AL232" s="1134"/>
      <c r="AM232" s="1134"/>
      <c r="AN232" s="1134"/>
      <c r="AO232" s="1134"/>
      <c r="AP232" s="1134"/>
      <c r="AQ232" s="1134"/>
      <c r="AR232" s="1134"/>
      <c r="AS232" s="1135">
        <v>1.01011955E8</v>
      </c>
      <c r="AT232" s="81" t="s">
        <v>13684</v>
      </c>
      <c r="AU232" s="1120" t="s">
        <v>1755</v>
      </c>
      <c r="AV232" s="1121"/>
      <c r="AW232" s="1120">
        <v>210.0</v>
      </c>
      <c r="AX232" s="1122"/>
      <c r="AY232" s="81" t="s">
        <v>12613</v>
      </c>
      <c r="AZ232" s="9" t="s">
        <v>12602</v>
      </c>
      <c r="BA232" s="9"/>
      <c r="BB232" s="9" t="s">
        <v>12603</v>
      </c>
      <c r="BC232" s="9"/>
      <c r="BD232" s="9"/>
      <c r="BE232" s="81" t="s">
        <v>12613</v>
      </c>
      <c r="BF232" s="81" t="s">
        <v>12613</v>
      </c>
      <c r="BG232" s="81" t="s">
        <v>13685</v>
      </c>
      <c r="BH232" s="81" t="s">
        <v>12613</v>
      </c>
      <c r="BI232" s="81" t="s">
        <v>12606</v>
      </c>
      <c r="BJ232" s="364">
        <v>3.96</v>
      </c>
      <c r="BK232" s="364"/>
      <c r="BQ232" s="9"/>
    </row>
    <row r="233" ht="15.75" customHeight="1">
      <c r="A233" s="1123"/>
      <c r="B233" s="418"/>
      <c r="C233" s="1296" t="s">
        <v>13686</v>
      </c>
      <c r="D233" s="1296" t="s">
        <v>13686</v>
      </c>
      <c r="E233" s="429" t="s">
        <v>4334</v>
      </c>
      <c r="F233" s="429" t="s">
        <v>688</v>
      </c>
      <c r="G233" s="430">
        <v>270.0</v>
      </c>
      <c r="H233" s="1125">
        <v>8.0</v>
      </c>
      <c r="I233" s="1296" t="s">
        <v>13686</v>
      </c>
      <c r="J233" s="1296" t="s">
        <v>13686</v>
      </c>
      <c r="K233" s="1156">
        <v>219.0</v>
      </c>
      <c r="L233" s="1157" t="s">
        <v>13687</v>
      </c>
      <c r="M233" s="1158" t="s">
        <v>13688</v>
      </c>
      <c r="N233" s="1158" t="s">
        <v>3919</v>
      </c>
      <c r="O233" s="1158" t="s">
        <v>12777</v>
      </c>
      <c r="P233" s="1159">
        <v>2032.0</v>
      </c>
      <c r="Q233" s="1160"/>
      <c r="R233" s="1161" t="s">
        <v>13689</v>
      </c>
      <c r="S233" s="1162">
        <v>36633.0</v>
      </c>
      <c r="T233" s="1163">
        <v>25.0</v>
      </c>
      <c r="U233" s="1207" t="s">
        <v>13690</v>
      </c>
      <c r="V233" s="1111"/>
      <c r="W233" s="1112"/>
      <c r="X233" s="1113"/>
      <c r="Y233" s="1114"/>
      <c r="Z233" s="1115"/>
      <c r="AA233" s="1116"/>
      <c r="AB233" s="1114"/>
      <c r="AC233" s="1114"/>
      <c r="AD233" s="1133"/>
      <c r="AE233" s="1114"/>
      <c r="AF233" s="1118"/>
      <c r="AG233" s="1119"/>
      <c r="AH233" s="1114"/>
      <c r="AI233" s="1134"/>
      <c r="AJ233" s="1134"/>
      <c r="AK233" s="1134"/>
      <c r="AL233" s="1134"/>
      <c r="AM233" s="1134"/>
      <c r="AN233" s="1134"/>
      <c r="AO233" s="1134"/>
      <c r="AP233" s="1134"/>
      <c r="AQ233" s="1134"/>
      <c r="AR233" s="1134"/>
      <c r="AS233" s="1135"/>
      <c r="AT233" s="81"/>
      <c r="AU233" s="1120"/>
      <c r="AV233" s="1121"/>
      <c r="AW233" s="1120"/>
      <c r="AX233" s="1122"/>
      <c r="AY233" s="81"/>
      <c r="AZ233" s="9"/>
      <c r="BA233" s="9"/>
      <c r="BB233" s="9"/>
      <c r="BC233" s="9"/>
      <c r="BD233" s="9"/>
      <c r="BE233" s="81"/>
      <c r="BF233" s="81"/>
      <c r="BG233" s="81"/>
      <c r="BH233" s="81"/>
      <c r="BI233" s="81"/>
      <c r="BJ233" s="364"/>
      <c r="BK233" s="364"/>
      <c r="BQ233" s="9"/>
    </row>
    <row r="234" ht="15.75" customHeight="1">
      <c r="A234" s="1099"/>
      <c r="B234" s="418"/>
      <c r="C234" s="1297"/>
      <c r="D234" s="1298"/>
      <c r="E234" s="1298"/>
      <c r="F234" s="1298"/>
      <c r="G234" s="1298"/>
      <c r="H234" s="1299"/>
      <c r="I234" s="906"/>
      <c r="J234" s="1300"/>
      <c r="K234" s="1156">
        <v>220.0</v>
      </c>
      <c r="L234" s="1157" t="s">
        <v>13691</v>
      </c>
      <c r="M234" s="1158" t="s">
        <v>13692</v>
      </c>
      <c r="N234" s="1158" t="s">
        <v>1973</v>
      </c>
      <c r="O234" s="1205" t="s">
        <v>12623</v>
      </c>
      <c r="P234" s="1159">
        <v>2031.0</v>
      </c>
      <c r="Q234" s="1206"/>
      <c r="R234" s="1107"/>
      <c r="S234" s="1162">
        <v>25278.0</v>
      </c>
      <c r="T234" s="1163">
        <v>56.0</v>
      </c>
      <c r="U234" s="1180"/>
      <c r="V234" s="1111"/>
      <c r="W234" s="1112"/>
      <c r="X234" s="1113"/>
      <c r="Y234" s="1114"/>
      <c r="Z234" s="1115"/>
      <c r="AA234" s="1116"/>
      <c r="AB234" s="1114"/>
      <c r="AC234" s="1114"/>
      <c r="AD234" s="1133"/>
      <c r="AE234" s="1114"/>
      <c r="AF234" s="1118"/>
      <c r="AG234" s="1119"/>
      <c r="AH234" s="1114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81"/>
      <c r="AT234" s="81"/>
      <c r="AU234" s="1120"/>
      <c r="AV234" s="1121"/>
      <c r="AW234" s="1120"/>
      <c r="AX234" s="1122"/>
      <c r="AY234" s="81"/>
      <c r="AZ234" s="9"/>
      <c r="BA234" s="9"/>
      <c r="BB234" s="9"/>
      <c r="BC234" s="9"/>
      <c r="BD234" s="9"/>
      <c r="BE234" s="81"/>
      <c r="BF234" s="94"/>
      <c r="BG234" s="81"/>
      <c r="BH234" s="81"/>
      <c r="BI234" s="81"/>
      <c r="BJ234" s="364"/>
      <c r="BK234" s="364"/>
      <c r="BQ234" s="9"/>
    </row>
    <row r="235" ht="15.75" customHeight="1">
      <c r="A235" s="1099">
        <v>1.01744704E8</v>
      </c>
      <c r="B235" s="418">
        <f t="shared" ref="B235:B253" si="54">LEN(A235)</f>
        <v>9</v>
      </c>
      <c r="C235" s="1137">
        <v>1.01744704E8</v>
      </c>
      <c r="D235" s="1137" t="s">
        <v>13693</v>
      </c>
      <c r="E235" s="1137" t="s">
        <v>4271</v>
      </c>
      <c r="F235" s="1137" t="s">
        <v>9</v>
      </c>
      <c r="G235" s="1138">
        <v>272.0</v>
      </c>
      <c r="H235" s="1139" t="s">
        <v>13694</v>
      </c>
      <c r="I235" s="1301">
        <v>12789.0</v>
      </c>
      <c r="J235" s="1102"/>
      <c r="K235" s="1156">
        <v>221.0</v>
      </c>
      <c r="L235" s="1157" t="s">
        <v>13695</v>
      </c>
      <c r="M235" s="1158" t="s">
        <v>13696</v>
      </c>
      <c r="N235" s="1158" t="s">
        <v>1973</v>
      </c>
      <c r="O235" s="1205" t="s">
        <v>12623</v>
      </c>
      <c r="P235" s="1159">
        <v>2031.0</v>
      </c>
      <c r="Q235" s="1206"/>
      <c r="R235" s="1161">
        <v>9.99259019E8</v>
      </c>
      <c r="S235" s="1162">
        <v>25346.0</v>
      </c>
      <c r="T235" s="1163">
        <v>55.0</v>
      </c>
      <c r="U235" s="1207" t="s">
        <v>13697</v>
      </c>
      <c r="V235" s="1111"/>
      <c r="W235" s="1112"/>
      <c r="X235" s="1113" t="s">
        <v>13646</v>
      </c>
      <c r="Y235" s="1114">
        <v>42.0</v>
      </c>
      <c r="Z235" s="1115" t="s">
        <v>8774</v>
      </c>
      <c r="AA235" s="1116">
        <v>1.0</v>
      </c>
      <c r="AB235" s="1114" t="s">
        <v>13644</v>
      </c>
      <c r="AC235" s="1114">
        <v>7.92</v>
      </c>
      <c r="AD235" s="1133" t="s">
        <v>12623</v>
      </c>
      <c r="AE235" s="1114" t="s">
        <v>1422</v>
      </c>
      <c r="AF235" s="1118" t="s">
        <v>13647</v>
      </c>
      <c r="AG235" s="1119" t="s">
        <v>5125</v>
      </c>
      <c r="AH235" s="1114" t="s">
        <v>12627</v>
      </c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81">
        <v>1.01838902E8</v>
      </c>
      <c r="AT235" s="81" t="s">
        <v>13698</v>
      </c>
      <c r="AU235" s="1120" t="s">
        <v>1755</v>
      </c>
      <c r="AV235" s="1121"/>
      <c r="AW235" s="1120">
        <v>211.0</v>
      </c>
      <c r="AX235" s="1122"/>
      <c r="AY235" s="81"/>
      <c r="AZ235" s="9" t="s">
        <v>12602</v>
      </c>
      <c r="BA235" s="9"/>
      <c r="BB235" s="9" t="s">
        <v>12603</v>
      </c>
      <c r="BC235" s="9"/>
      <c r="BD235" s="9"/>
      <c r="BE235" s="81"/>
      <c r="BF235" s="94" t="s">
        <v>12604</v>
      </c>
      <c r="BG235" s="81"/>
      <c r="BH235" s="81"/>
      <c r="BI235" s="81" t="s">
        <v>12606</v>
      </c>
      <c r="BJ235" s="364">
        <v>3.96</v>
      </c>
      <c r="BK235" s="364"/>
      <c r="BQ235" s="9"/>
    </row>
    <row r="236" ht="15.75" customHeight="1">
      <c r="A236" s="1123">
        <v>1.05161269E8</v>
      </c>
      <c r="B236" s="418">
        <f t="shared" si="54"/>
        <v>9</v>
      </c>
      <c r="C236" s="1137">
        <v>1.05161269E8</v>
      </c>
      <c r="D236" s="91" t="s">
        <v>13699</v>
      </c>
      <c r="E236" s="91" t="s">
        <v>4271</v>
      </c>
      <c r="F236" s="91" t="s">
        <v>9</v>
      </c>
      <c r="G236" s="452">
        <v>273.0</v>
      </c>
      <c r="H236" s="92" t="s">
        <v>13694</v>
      </c>
      <c r="I236" s="1175">
        <v>49314.0</v>
      </c>
      <c r="J236" s="1102"/>
      <c r="K236" s="1156">
        <v>222.0</v>
      </c>
      <c r="L236" s="1157" t="s">
        <v>13700</v>
      </c>
      <c r="M236" s="1158" t="s">
        <v>13701</v>
      </c>
      <c r="N236" s="1158" t="s">
        <v>1973</v>
      </c>
      <c r="O236" s="1158" t="s">
        <v>12623</v>
      </c>
      <c r="P236" s="1159">
        <v>2031.0</v>
      </c>
      <c r="Q236" s="1160"/>
      <c r="R236" s="1161" t="s">
        <v>13702</v>
      </c>
      <c r="S236" s="1174">
        <v>20817.0</v>
      </c>
      <c r="T236" s="1163">
        <v>68.0</v>
      </c>
      <c r="U236" s="1180"/>
      <c r="V236" s="1111"/>
      <c r="W236" s="1112"/>
      <c r="X236" s="1113" t="s">
        <v>13698</v>
      </c>
      <c r="Y236" s="1114">
        <v>62.0</v>
      </c>
      <c r="Z236" s="1115" t="s">
        <v>1755</v>
      </c>
      <c r="AA236" s="1116">
        <v>1.0</v>
      </c>
      <c r="AB236" s="1114">
        <v>211.0</v>
      </c>
      <c r="AC236" s="1114">
        <v>7.92</v>
      </c>
      <c r="AD236" s="1133" t="s">
        <v>653</v>
      </c>
      <c r="AE236" s="1114" t="s">
        <v>1422</v>
      </c>
      <c r="AF236" s="1118" t="s">
        <v>13703</v>
      </c>
      <c r="AG236" s="1119" t="s">
        <v>5125</v>
      </c>
      <c r="AH236" s="1114" t="s">
        <v>12627</v>
      </c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81">
        <v>1.00796903E8</v>
      </c>
      <c r="AT236" s="81" t="s">
        <v>13704</v>
      </c>
      <c r="AU236" s="1120" t="s">
        <v>1755</v>
      </c>
      <c r="AV236" s="1121"/>
      <c r="AW236" s="1120">
        <v>212.0</v>
      </c>
      <c r="AX236" s="1122"/>
      <c r="AY236" s="81"/>
      <c r="AZ236" s="9" t="s">
        <v>13705</v>
      </c>
      <c r="BA236" s="9"/>
      <c r="BB236" s="9" t="s">
        <v>12603</v>
      </c>
      <c r="BC236" s="9" t="s">
        <v>13705</v>
      </c>
      <c r="BD236" s="9" t="s">
        <v>13705</v>
      </c>
      <c r="BE236" s="9" t="s">
        <v>13705</v>
      </c>
      <c r="BF236" s="94" t="s">
        <v>12604</v>
      </c>
      <c r="BG236" s="81" t="s">
        <v>12917</v>
      </c>
      <c r="BH236" s="81"/>
      <c r="BI236" s="81" t="s">
        <v>12606</v>
      </c>
      <c r="BJ236" s="364">
        <v>3.96</v>
      </c>
      <c r="BK236" s="364"/>
      <c r="BQ236" s="9"/>
    </row>
    <row r="237" ht="15.75" customHeight="1">
      <c r="A237" s="1099">
        <v>1.02863404E8</v>
      </c>
      <c r="B237" s="418">
        <f t="shared" si="54"/>
        <v>9</v>
      </c>
      <c r="C237" s="418" t="str">
        <f t="shared" ref="C237:C239" si="55">CONCATENATE(0,A237)</f>
        <v>0102863404</v>
      </c>
      <c r="D237" s="418" t="s">
        <v>13706</v>
      </c>
      <c r="E237" s="418" t="s">
        <v>1679</v>
      </c>
      <c r="F237" s="418" t="s">
        <v>33</v>
      </c>
      <c r="G237" s="419">
        <v>274.0</v>
      </c>
      <c r="H237" s="1100">
        <v>13.83</v>
      </c>
      <c r="I237" s="1150">
        <v>48217.0</v>
      </c>
      <c r="J237" s="1102"/>
      <c r="K237" s="1156">
        <v>223.0</v>
      </c>
      <c r="L237" s="1157" t="s">
        <v>13707</v>
      </c>
      <c r="M237" s="1158" t="s">
        <v>13708</v>
      </c>
      <c r="N237" s="1158" t="s">
        <v>1973</v>
      </c>
      <c r="O237" s="1158" t="s">
        <v>12623</v>
      </c>
      <c r="P237" s="1159">
        <v>2031.0</v>
      </c>
      <c r="Q237" s="1160"/>
      <c r="R237" s="1161" t="s">
        <v>13709</v>
      </c>
      <c r="S237" s="1162">
        <v>23545.0</v>
      </c>
      <c r="T237" s="1163">
        <v>60.0</v>
      </c>
      <c r="U237" s="1207" t="s">
        <v>13710</v>
      </c>
      <c r="V237" s="1111"/>
      <c r="W237" s="1112"/>
      <c r="X237" s="1113" t="s">
        <v>13656</v>
      </c>
      <c r="Y237" s="1114">
        <v>74.0</v>
      </c>
      <c r="Z237" s="1115" t="s">
        <v>1755</v>
      </c>
      <c r="AA237" s="1116">
        <v>1.0</v>
      </c>
      <c r="AB237" s="1114">
        <v>212.0</v>
      </c>
      <c r="AC237" s="1114">
        <v>7.92</v>
      </c>
      <c r="AD237" s="1133" t="s">
        <v>12623</v>
      </c>
      <c r="AE237" s="1114" t="s">
        <v>1422</v>
      </c>
      <c r="AF237" s="1118"/>
      <c r="AG237" s="1119" t="s">
        <v>5125</v>
      </c>
      <c r="AH237" s="1114" t="s">
        <v>2271</v>
      </c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81" t="s">
        <v>13711</v>
      </c>
      <c r="AT237" s="81" t="s">
        <v>13711</v>
      </c>
      <c r="AU237" s="1120" t="s">
        <v>1755</v>
      </c>
      <c r="AV237" s="1121"/>
      <c r="AW237" s="1120">
        <v>213.0</v>
      </c>
      <c r="AX237" s="1122"/>
      <c r="AY237" s="81" t="s">
        <v>13711</v>
      </c>
      <c r="AZ237" s="9" t="s">
        <v>12602</v>
      </c>
      <c r="BA237" s="9"/>
      <c r="BB237" s="9" t="s">
        <v>12603</v>
      </c>
      <c r="BC237" s="9"/>
      <c r="BD237" s="9"/>
      <c r="BE237" s="81" t="s">
        <v>13711</v>
      </c>
      <c r="BF237" s="374" t="s">
        <v>13712</v>
      </c>
      <c r="BG237" s="81" t="s">
        <v>12917</v>
      </c>
      <c r="BH237" s="81"/>
      <c r="BI237" s="81" t="s">
        <v>12606</v>
      </c>
      <c r="BJ237" s="364">
        <v>3.96</v>
      </c>
      <c r="BK237" s="364"/>
      <c r="BQ237" s="9"/>
    </row>
    <row r="238" ht="15.75" customHeight="1">
      <c r="A238" s="1123">
        <v>1.00985431E8</v>
      </c>
      <c r="B238" s="418">
        <f t="shared" si="54"/>
        <v>9</v>
      </c>
      <c r="C238" s="418" t="str">
        <f t="shared" si="55"/>
        <v>0100985431</v>
      </c>
      <c r="D238" s="429" t="s">
        <v>13713</v>
      </c>
      <c r="E238" s="429" t="s">
        <v>11288</v>
      </c>
      <c r="F238" s="429" t="s">
        <v>33</v>
      </c>
      <c r="G238" s="430">
        <v>275.0</v>
      </c>
      <c r="H238" s="1125">
        <v>10.0</v>
      </c>
      <c r="I238" s="1186">
        <v>48854.0</v>
      </c>
      <c r="J238" s="1102"/>
      <c r="K238" s="1156">
        <v>224.0</v>
      </c>
      <c r="L238" s="1157" t="s">
        <v>13714</v>
      </c>
      <c r="M238" s="1158" t="s">
        <v>13715</v>
      </c>
      <c r="N238" s="1158" t="s">
        <v>1973</v>
      </c>
      <c r="O238" s="1158" t="s">
        <v>13118</v>
      </c>
      <c r="P238" s="1159">
        <v>2031.0</v>
      </c>
      <c r="Q238" s="1160"/>
      <c r="R238" s="1107"/>
      <c r="S238" s="1174">
        <v>20802.0</v>
      </c>
      <c r="T238" s="1163">
        <v>68.0</v>
      </c>
      <c r="U238" s="1180"/>
      <c r="V238" s="1111"/>
      <c r="W238" s="1112"/>
      <c r="X238" s="1113" t="s">
        <v>13658</v>
      </c>
      <c r="Y238" s="1114">
        <v>46.0</v>
      </c>
      <c r="Z238" s="1115" t="s">
        <v>1755</v>
      </c>
      <c r="AA238" s="1116">
        <v>1.0</v>
      </c>
      <c r="AB238" s="1114">
        <v>213.0</v>
      </c>
      <c r="AC238" s="1114">
        <v>7.92</v>
      </c>
      <c r="AD238" s="1133" t="s">
        <v>653</v>
      </c>
      <c r="AE238" s="1114" t="s">
        <v>1422</v>
      </c>
      <c r="AF238" s="1118" t="s">
        <v>13659</v>
      </c>
      <c r="AG238" s="1119" t="s">
        <v>5125</v>
      </c>
      <c r="AH238" s="1114" t="s">
        <v>12627</v>
      </c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81">
        <v>1.03690863E8</v>
      </c>
      <c r="AT238" s="81" t="s">
        <v>13662</v>
      </c>
      <c r="AU238" s="1120" t="s">
        <v>1755</v>
      </c>
      <c r="AV238" s="1121"/>
      <c r="AW238" s="1120">
        <v>214.0</v>
      </c>
      <c r="AX238" s="1122"/>
      <c r="AY238" s="81"/>
      <c r="AZ238" s="9" t="s">
        <v>12602</v>
      </c>
      <c r="BA238" s="9"/>
      <c r="BB238" s="9" t="s">
        <v>12603</v>
      </c>
      <c r="BC238" s="9"/>
      <c r="BD238" s="9"/>
      <c r="BE238" s="81"/>
      <c r="BF238" s="94" t="s">
        <v>12604</v>
      </c>
      <c r="BG238" s="81"/>
      <c r="BH238" s="81"/>
      <c r="BI238" s="81" t="s">
        <v>12606</v>
      </c>
      <c r="BJ238" s="364">
        <v>3.96</v>
      </c>
      <c r="BK238" s="364"/>
      <c r="BQ238" s="9"/>
    </row>
    <row r="239" ht="15.75" customHeight="1">
      <c r="A239" s="1099">
        <v>1.01487304E8</v>
      </c>
      <c r="B239" s="418">
        <f t="shared" si="54"/>
        <v>9</v>
      </c>
      <c r="C239" s="418" t="str">
        <f t="shared" si="55"/>
        <v>0101487304</v>
      </c>
      <c r="D239" s="418" t="s">
        <v>13716</v>
      </c>
      <c r="E239" s="418" t="s">
        <v>12931</v>
      </c>
      <c r="F239" s="418" t="s">
        <v>33</v>
      </c>
      <c r="G239" s="419">
        <v>277.0</v>
      </c>
      <c r="H239" s="1100">
        <v>10.0</v>
      </c>
      <c r="I239" s="1150">
        <v>48283.0</v>
      </c>
      <c r="J239" s="1102"/>
      <c r="K239" s="1156">
        <v>225.0</v>
      </c>
      <c r="L239" s="1157" t="s">
        <v>13717</v>
      </c>
      <c r="M239" s="1158" t="s">
        <v>13718</v>
      </c>
      <c r="N239" s="1158" t="s">
        <v>1973</v>
      </c>
      <c r="O239" s="1205" t="s">
        <v>12623</v>
      </c>
      <c r="P239" s="1159">
        <v>2031.0</v>
      </c>
      <c r="Q239" s="1206"/>
      <c r="R239" s="1161" t="s">
        <v>13719</v>
      </c>
      <c r="S239" s="1108"/>
      <c r="T239" s="1109"/>
      <c r="U239" s="1180"/>
      <c r="V239" s="1111"/>
      <c r="W239" s="1112"/>
      <c r="X239" s="1113" t="s">
        <v>13662</v>
      </c>
      <c r="Y239" s="1114">
        <v>45.0</v>
      </c>
      <c r="Z239" s="1115" t="s">
        <v>1755</v>
      </c>
      <c r="AA239" s="1116">
        <v>1.0</v>
      </c>
      <c r="AB239" s="1114">
        <v>214.0</v>
      </c>
      <c r="AC239" s="1114">
        <v>7.92</v>
      </c>
      <c r="AD239" s="1133" t="s">
        <v>12623</v>
      </c>
      <c r="AE239" s="1114" t="s">
        <v>1422</v>
      </c>
      <c r="AF239" s="1118" t="s">
        <v>13663</v>
      </c>
      <c r="AG239" s="1119" t="s">
        <v>5125</v>
      </c>
      <c r="AH239" s="1114" t="s">
        <v>12627</v>
      </c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81">
        <v>1.04652854E8</v>
      </c>
      <c r="AT239" s="81" t="s">
        <v>13666</v>
      </c>
      <c r="AU239" s="1120" t="s">
        <v>1755</v>
      </c>
      <c r="AV239" s="1121"/>
      <c r="AW239" s="1120">
        <v>215.0</v>
      </c>
      <c r="AX239" s="1122"/>
      <c r="AY239" s="1152">
        <v>47850.0</v>
      </c>
      <c r="AZ239" s="9" t="s">
        <v>12602</v>
      </c>
      <c r="BA239" s="9"/>
      <c r="BB239" s="9" t="s">
        <v>12603</v>
      </c>
      <c r="BC239" s="9"/>
      <c r="BD239" s="9"/>
      <c r="BE239" s="81"/>
      <c r="BF239" s="94" t="s">
        <v>12604</v>
      </c>
      <c r="BG239" s="81"/>
      <c r="BH239" s="81"/>
      <c r="BI239" s="81" t="s">
        <v>12606</v>
      </c>
      <c r="BJ239" s="364">
        <v>3.96</v>
      </c>
      <c r="BK239" s="364"/>
      <c r="BQ239" s="9"/>
    </row>
    <row r="240" ht="15.75" customHeight="1">
      <c r="A240" s="1123">
        <v>9.52849495E8</v>
      </c>
      <c r="B240" s="418">
        <f t="shared" si="54"/>
        <v>9</v>
      </c>
      <c r="C240" s="1137">
        <v>9.52849495E8</v>
      </c>
      <c r="D240" s="91" t="s">
        <v>13720</v>
      </c>
      <c r="E240" s="91" t="s">
        <v>13721</v>
      </c>
      <c r="F240" s="91" t="s">
        <v>9</v>
      </c>
      <c r="G240" s="452">
        <v>278.0</v>
      </c>
      <c r="H240" s="92" t="s">
        <v>138</v>
      </c>
      <c r="I240" s="1175">
        <v>49320.0</v>
      </c>
      <c r="J240" s="1102"/>
      <c r="K240" s="1156">
        <v>226.0</v>
      </c>
      <c r="L240" s="1157" t="s">
        <v>13722</v>
      </c>
      <c r="M240" s="1158" t="s">
        <v>13723</v>
      </c>
      <c r="N240" s="1158" t="s">
        <v>1679</v>
      </c>
      <c r="O240" s="1205" t="s">
        <v>12623</v>
      </c>
      <c r="P240" s="1159">
        <v>2031.0</v>
      </c>
      <c r="Q240" s="1206"/>
      <c r="R240" s="1161">
        <v>2864021.0</v>
      </c>
      <c r="S240" s="1162">
        <v>23830.0</v>
      </c>
      <c r="T240" s="1163">
        <v>60.0</v>
      </c>
      <c r="U240" s="1207" t="s">
        <v>13724</v>
      </c>
      <c r="V240" s="1111"/>
      <c r="W240" s="1112"/>
      <c r="X240" s="1113" t="s">
        <v>13666</v>
      </c>
      <c r="Y240" s="1114">
        <v>38.0</v>
      </c>
      <c r="Z240" s="1115" t="s">
        <v>1755</v>
      </c>
      <c r="AA240" s="1116">
        <v>1.0</v>
      </c>
      <c r="AB240" s="1114">
        <v>215.0</v>
      </c>
      <c r="AC240" s="1114">
        <v>7.92</v>
      </c>
      <c r="AD240" s="1133" t="s">
        <v>12635</v>
      </c>
      <c r="AE240" s="1114" t="s">
        <v>1422</v>
      </c>
      <c r="AF240" s="1118" t="s">
        <v>13667</v>
      </c>
      <c r="AG240" s="1119" t="s">
        <v>5125</v>
      </c>
      <c r="AH240" s="1114" t="s">
        <v>12627</v>
      </c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81">
        <v>1.01788164E8</v>
      </c>
      <c r="AT240" s="81" t="s">
        <v>13670</v>
      </c>
      <c r="AU240" s="1120" t="s">
        <v>1755</v>
      </c>
      <c r="AV240" s="1121"/>
      <c r="AW240" s="1120">
        <v>216.0</v>
      </c>
      <c r="AX240" s="1122"/>
      <c r="AY240" s="81"/>
      <c r="AZ240" s="9" t="s">
        <v>12602</v>
      </c>
      <c r="BA240" s="9"/>
      <c r="BB240" s="9" t="s">
        <v>12603</v>
      </c>
      <c r="BC240" s="9"/>
      <c r="BD240" s="9"/>
      <c r="BE240" s="81"/>
      <c r="BF240" s="94" t="s">
        <v>12604</v>
      </c>
      <c r="BG240" s="81"/>
      <c r="BH240" s="81"/>
      <c r="BI240" s="81" t="s">
        <v>12606</v>
      </c>
      <c r="BJ240" s="364">
        <v>3.96</v>
      </c>
      <c r="BK240" s="364"/>
      <c r="BQ240" s="9"/>
    </row>
    <row r="241" ht="15.75" customHeight="1">
      <c r="A241" s="1099">
        <v>1.05851687E8</v>
      </c>
      <c r="B241" s="418">
        <f t="shared" si="54"/>
        <v>9</v>
      </c>
      <c r="C241" s="418" t="str">
        <f t="shared" ref="C241:C245" si="56">CONCATENATE(0,A241)</f>
        <v>0105851687</v>
      </c>
      <c r="D241" s="418" t="s">
        <v>13725</v>
      </c>
      <c r="E241" s="418" t="s">
        <v>3976</v>
      </c>
      <c r="F241" s="418" t="s">
        <v>33</v>
      </c>
      <c r="G241" s="419">
        <v>279.0</v>
      </c>
      <c r="H241" s="1100">
        <v>11.76</v>
      </c>
      <c r="I241" s="1150">
        <v>47615.0</v>
      </c>
      <c r="J241" s="1102"/>
      <c r="K241" s="1156">
        <v>227.0</v>
      </c>
      <c r="L241" s="1157" t="s">
        <v>13726</v>
      </c>
      <c r="M241" s="1158" t="s">
        <v>13727</v>
      </c>
      <c r="N241" s="1158" t="s">
        <v>1679</v>
      </c>
      <c r="O241" s="1205" t="s">
        <v>12623</v>
      </c>
      <c r="P241" s="1159">
        <v>2031.0</v>
      </c>
      <c r="Q241" s="1206"/>
      <c r="R241" s="1161">
        <v>2864021.0</v>
      </c>
      <c r="S241" s="1162">
        <v>23880.0</v>
      </c>
      <c r="T241" s="1163">
        <v>59.0</v>
      </c>
      <c r="U241" s="1207" t="s">
        <v>13724</v>
      </c>
      <c r="V241" s="1111"/>
      <c r="W241" s="1112"/>
      <c r="X241" s="1113" t="s">
        <v>13670</v>
      </c>
      <c r="Y241" s="1114">
        <v>64.0</v>
      </c>
      <c r="Z241" s="1115" t="s">
        <v>1755</v>
      </c>
      <c r="AA241" s="1116">
        <v>1.0</v>
      </c>
      <c r="AB241" s="1114">
        <v>216.0</v>
      </c>
      <c r="AC241" s="1114">
        <v>7.92</v>
      </c>
      <c r="AD241" s="1133" t="s">
        <v>12635</v>
      </c>
      <c r="AE241" s="1114" t="s">
        <v>1422</v>
      </c>
      <c r="AF241" s="1118" t="s">
        <v>13671</v>
      </c>
      <c r="AG241" s="1119" t="s">
        <v>5125</v>
      </c>
      <c r="AH241" s="1114" t="s">
        <v>12627</v>
      </c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81">
        <v>1.06503402E8</v>
      </c>
      <c r="AT241" s="81" t="s">
        <v>13678</v>
      </c>
      <c r="AU241" s="1120" t="s">
        <v>1755</v>
      </c>
      <c r="AV241" s="1121"/>
      <c r="AW241" s="1120">
        <v>217.0</v>
      </c>
      <c r="AX241" s="1122"/>
      <c r="AY241" s="81"/>
      <c r="AZ241" s="9" t="s">
        <v>12602</v>
      </c>
      <c r="BA241" s="9"/>
      <c r="BB241" s="9" t="s">
        <v>12603</v>
      </c>
      <c r="BC241" s="9"/>
      <c r="BD241" s="9"/>
      <c r="BE241" s="81"/>
      <c r="BF241" s="374" t="s">
        <v>13728</v>
      </c>
      <c r="BG241" s="81"/>
      <c r="BH241" s="81"/>
      <c r="BI241" s="81" t="s">
        <v>12606</v>
      </c>
      <c r="BJ241" s="364">
        <v>3.96</v>
      </c>
      <c r="BK241" s="364"/>
      <c r="BQ241" s="9"/>
    </row>
    <row r="242" ht="15.75" customHeight="1">
      <c r="A242" s="1123">
        <v>1.02692225E8</v>
      </c>
      <c r="B242" s="418">
        <f t="shared" si="54"/>
        <v>9</v>
      </c>
      <c r="C242" s="418" t="str">
        <f t="shared" si="56"/>
        <v>0102692225</v>
      </c>
      <c r="D242" s="429" t="s">
        <v>13729</v>
      </c>
      <c r="E242" s="429" t="s">
        <v>3976</v>
      </c>
      <c r="F242" s="429" t="s">
        <v>33</v>
      </c>
      <c r="G242" s="430">
        <v>280.0</v>
      </c>
      <c r="H242" s="1125">
        <v>11.76</v>
      </c>
      <c r="I242" s="1126">
        <v>47615.0</v>
      </c>
      <c r="J242" s="1102"/>
      <c r="K242" s="1243">
        <v>228.0</v>
      </c>
      <c r="L242" s="1244" t="s">
        <v>13730</v>
      </c>
      <c r="M242" s="1264" t="s">
        <v>13731</v>
      </c>
      <c r="N242" s="1264" t="s">
        <v>1679</v>
      </c>
      <c r="O242" s="1264" t="s">
        <v>13732</v>
      </c>
      <c r="P242" s="1131"/>
      <c r="Q242" s="1215" t="s">
        <v>41</v>
      </c>
      <c r="R242" s="1179"/>
      <c r="S242" s="1108"/>
      <c r="T242" s="1109"/>
      <c r="U242" s="1180"/>
      <c r="V242" s="1111"/>
      <c r="W242" s="1112"/>
      <c r="X242" s="1113" t="s">
        <v>13678</v>
      </c>
      <c r="Y242" s="1114">
        <v>31.0</v>
      </c>
      <c r="Z242" s="1115" t="s">
        <v>1755</v>
      </c>
      <c r="AA242" s="1116">
        <v>1.0</v>
      </c>
      <c r="AB242" s="1114">
        <v>217.0</v>
      </c>
      <c r="AC242" s="1114">
        <v>7.92</v>
      </c>
      <c r="AD242" s="1133" t="s">
        <v>12777</v>
      </c>
      <c r="AE242" s="1114" t="s">
        <v>1422</v>
      </c>
      <c r="AF242" s="1118" t="s">
        <v>13679</v>
      </c>
      <c r="AG242" s="1119" t="s">
        <v>5125</v>
      </c>
      <c r="AH242" s="1114" t="s">
        <v>12627</v>
      </c>
      <c r="AI242" s="1302"/>
      <c r="AJ242" s="1302"/>
      <c r="AK242" s="1302"/>
      <c r="AL242" s="1302"/>
      <c r="AM242" s="1302"/>
      <c r="AN242" s="1302"/>
      <c r="AO242" s="1302"/>
      <c r="AP242" s="1302"/>
      <c r="AQ242" s="1302"/>
      <c r="AR242" s="1302"/>
      <c r="AS242" s="68" t="s">
        <v>7480</v>
      </c>
      <c r="AT242" s="68" t="s">
        <v>13733</v>
      </c>
      <c r="AU242" s="1303" t="s">
        <v>1755</v>
      </c>
      <c r="AV242" s="1121"/>
      <c r="AW242" s="1303">
        <v>218.0</v>
      </c>
      <c r="AX242" s="1304"/>
      <c r="AY242" s="81" t="s">
        <v>13734</v>
      </c>
      <c r="AZ242" s="9" t="s">
        <v>12602</v>
      </c>
      <c r="BA242" s="9"/>
      <c r="BB242" s="9" t="s">
        <v>12603</v>
      </c>
      <c r="BC242" s="9"/>
      <c r="BD242" s="9"/>
      <c r="BE242" s="1121">
        <v>7.92</v>
      </c>
      <c r="BF242" s="68" t="s">
        <v>12692</v>
      </c>
      <c r="BG242" s="81" t="s">
        <v>13735</v>
      </c>
      <c r="BH242" s="81"/>
      <c r="BI242" s="81" t="s">
        <v>12606</v>
      </c>
      <c r="BJ242" s="68" t="s">
        <v>2271</v>
      </c>
      <c r="BK242" s="68"/>
      <c r="BQ242" s="9"/>
    </row>
    <row r="243" ht="15.75" customHeight="1">
      <c r="A243" s="1099">
        <v>1.02343902E8</v>
      </c>
      <c r="B243" s="418">
        <f t="shared" si="54"/>
        <v>9</v>
      </c>
      <c r="C243" s="418" t="str">
        <f t="shared" si="56"/>
        <v>0102343902</v>
      </c>
      <c r="D243" s="418" t="s">
        <v>13736</v>
      </c>
      <c r="E243" s="418" t="s">
        <v>3976</v>
      </c>
      <c r="F243" s="418" t="s">
        <v>33</v>
      </c>
      <c r="G243" s="419">
        <v>281.0</v>
      </c>
      <c r="H243" s="1100">
        <v>11.76</v>
      </c>
      <c r="I243" s="1150">
        <v>47615.0</v>
      </c>
      <c r="J243" s="1102"/>
      <c r="K243" s="1156">
        <v>229.0</v>
      </c>
      <c r="L243" s="1157" t="s">
        <v>13737</v>
      </c>
      <c r="M243" s="1158" t="s">
        <v>13738</v>
      </c>
      <c r="N243" s="1158" t="s">
        <v>1755</v>
      </c>
      <c r="O243" s="1158" t="s">
        <v>13739</v>
      </c>
      <c r="P243" s="1159" t="s">
        <v>13740</v>
      </c>
      <c r="Q243" s="1160"/>
      <c r="R243" s="1107"/>
      <c r="S243" s="1108"/>
      <c r="T243" s="1109"/>
      <c r="U243" s="1180"/>
      <c r="V243" s="1111"/>
      <c r="W243" s="1112"/>
      <c r="X243" s="1113" t="s">
        <v>12869</v>
      </c>
      <c r="Y243" s="1114">
        <v>47.0</v>
      </c>
      <c r="Z243" s="1115" t="s">
        <v>1755</v>
      </c>
      <c r="AA243" s="1116">
        <v>1.0</v>
      </c>
      <c r="AB243" s="1114">
        <v>218.0</v>
      </c>
      <c r="AC243" s="1114">
        <v>7.92</v>
      </c>
      <c r="AD243" s="1133" t="s">
        <v>12851</v>
      </c>
      <c r="AE243" s="1114" t="s">
        <v>1422</v>
      </c>
      <c r="AF243" s="1118" t="s">
        <v>13683</v>
      </c>
      <c r="AG243" s="1119" t="s">
        <v>5125</v>
      </c>
      <c r="AH243" s="1114" t="s">
        <v>12627</v>
      </c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81">
        <v>1.51123338E8</v>
      </c>
      <c r="AT243" s="81" t="s">
        <v>13688</v>
      </c>
      <c r="AU243" s="1120" t="s">
        <v>3919</v>
      </c>
      <c r="AV243" s="1121"/>
      <c r="AW243" s="1120">
        <v>219.0</v>
      </c>
      <c r="AX243" s="1122"/>
      <c r="AY243" s="81"/>
      <c r="AZ243" s="9" t="s">
        <v>12602</v>
      </c>
      <c r="BA243" s="9"/>
      <c r="BB243" s="9" t="s">
        <v>12603</v>
      </c>
      <c r="BC243" s="9"/>
      <c r="BD243" s="9"/>
      <c r="BE243" s="81"/>
      <c r="BF243" s="94" t="s">
        <v>12604</v>
      </c>
      <c r="BG243" s="81"/>
      <c r="BH243" s="81"/>
      <c r="BI243" s="81" t="s">
        <v>12606</v>
      </c>
      <c r="BJ243" s="364">
        <v>7.36</v>
      </c>
      <c r="BK243" s="364"/>
      <c r="BQ243" s="9"/>
    </row>
    <row r="244" ht="15.75" customHeight="1">
      <c r="A244" s="1123">
        <v>1.03405767E8</v>
      </c>
      <c r="B244" s="418">
        <f t="shared" si="54"/>
        <v>9</v>
      </c>
      <c r="C244" s="418" t="str">
        <f t="shared" si="56"/>
        <v>0103405767</v>
      </c>
      <c r="D244" s="429" t="s">
        <v>13741</v>
      </c>
      <c r="E244" s="429" t="s">
        <v>3976</v>
      </c>
      <c r="F244" s="429" t="s">
        <v>33</v>
      </c>
      <c r="G244" s="430">
        <v>282.0</v>
      </c>
      <c r="H244" s="1125">
        <v>11.76</v>
      </c>
      <c r="I244" s="1126">
        <v>47615.0</v>
      </c>
      <c r="J244" s="1102"/>
      <c r="K244" s="1156">
        <v>230.0</v>
      </c>
      <c r="L244" s="1157" t="s">
        <v>13742</v>
      </c>
      <c r="M244" s="1158" t="s">
        <v>13743</v>
      </c>
      <c r="N244" s="1158" t="s">
        <v>1755</v>
      </c>
      <c r="O244" s="1292" t="s">
        <v>12851</v>
      </c>
      <c r="P244" s="1159">
        <v>2032.0</v>
      </c>
      <c r="Q244" s="1294"/>
      <c r="R244" s="1199" t="s">
        <v>13744</v>
      </c>
      <c r="S244" s="1162">
        <v>21342.0</v>
      </c>
      <c r="T244" s="1163">
        <v>66.0</v>
      </c>
      <c r="U244" s="1207" t="s">
        <v>2986</v>
      </c>
      <c r="V244" s="1111"/>
      <c r="W244" s="1112"/>
      <c r="X244" s="1113" t="s">
        <v>13688</v>
      </c>
      <c r="Y244" s="1114">
        <v>23.0</v>
      </c>
      <c r="Z244" s="1115" t="s">
        <v>3919</v>
      </c>
      <c r="AA244" s="1116">
        <v>1.0</v>
      </c>
      <c r="AB244" s="1114">
        <v>219.0</v>
      </c>
      <c r="AC244" s="1114">
        <v>0.0</v>
      </c>
      <c r="AD244" s="1133" t="s">
        <v>12777</v>
      </c>
      <c r="AE244" s="1114" t="s">
        <v>1422</v>
      </c>
      <c r="AF244" s="1118" t="s">
        <v>13689</v>
      </c>
      <c r="AG244" s="1119" t="s">
        <v>5125</v>
      </c>
      <c r="AH244" s="1114" t="s">
        <v>12627</v>
      </c>
      <c r="AI244" s="1122"/>
      <c r="AJ244" s="1122"/>
      <c r="AK244" s="1122"/>
      <c r="AL244" s="1122"/>
      <c r="AM244" s="1122"/>
      <c r="AN244" s="1122"/>
      <c r="AO244" s="1122"/>
      <c r="AP244" s="1122"/>
      <c r="AQ244" s="1122"/>
      <c r="AR244" s="1122"/>
      <c r="AS244" s="1120">
        <v>1.02469079E8</v>
      </c>
      <c r="AT244" s="1120" t="s">
        <v>13745</v>
      </c>
      <c r="AU244" s="81" t="s">
        <v>13630</v>
      </c>
      <c r="AV244" s="1121"/>
      <c r="AW244" s="1120">
        <v>220.0</v>
      </c>
      <c r="AX244" s="1122"/>
      <c r="AY244" s="1166">
        <v>47823.0</v>
      </c>
      <c r="AZ244" s="9" t="s">
        <v>12602</v>
      </c>
      <c r="BA244" s="9"/>
      <c r="BB244" s="9" t="s">
        <v>12603</v>
      </c>
      <c r="BC244" s="9"/>
      <c r="BD244" s="9"/>
      <c r="BE244" s="81"/>
      <c r="BF244" s="68" t="s">
        <v>13746</v>
      </c>
      <c r="BG244" s="81"/>
      <c r="BH244" s="81"/>
      <c r="BI244" s="81" t="s">
        <v>12606</v>
      </c>
      <c r="BJ244" s="364">
        <v>5.13</v>
      </c>
      <c r="BK244" s="364"/>
      <c r="BQ244" s="9"/>
    </row>
    <row r="245" ht="15.75" customHeight="1">
      <c r="A245" s="1099">
        <v>1.03405767E8</v>
      </c>
      <c r="B245" s="418">
        <f t="shared" si="54"/>
        <v>9</v>
      </c>
      <c r="C245" s="418" t="str">
        <f t="shared" si="56"/>
        <v>0103405767</v>
      </c>
      <c r="D245" s="418" t="s">
        <v>13741</v>
      </c>
      <c r="E245" s="418" t="s">
        <v>3976</v>
      </c>
      <c r="F245" s="418" t="s">
        <v>33</v>
      </c>
      <c r="G245" s="419">
        <v>283.0</v>
      </c>
      <c r="H245" s="1100">
        <v>11.76</v>
      </c>
      <c r="I245" s="1101" t="s">
        <v>10663</v>
      </c>
      <c r="J245" s="1102" t="s">
        <v>13747</v>
      </c>
      <c r="K245" s="1156">
        <v>231.0</v>
      </c>
      <c r="L245" s="1157" t="s">
        <v>13748</v>
      </c>
      <c r="M245" s="1158" t="s">
        <v>13749</v>
      </c>
      <c r="N245" s="1158" t="s">
        <v>3174</v>
      </c>
      <c r="O245" s="1205" t="s">
        <v>13750</v>
      </c>
      <c r="P245" s="1159">
        <v>2032.0</v>
      </c>
      <c r="Q245" s="1206"/>
      <c r="R245" s="1161" t="s">
        <v>13751</v>
      </c>
      <c r="S245" s="1162">
        <v>47428.0</v>
      </c>
      <c r="T245" s="1163">
        <v>95.0</v>
      </c>
      <c r="U245" s="1207" t="s">
        <v>13752</v>
      </c>
      <c r="V245" s="1111"/>
      <c r="W245" s="1112"/>
      <c r="X245" s="1113" t="s">
        <v>13692</v>
      </c>
      <c r="Y245" s="1114">
        <v>54.0</v>
      </c>
      <c r="Z245" s="1115" t="s">
        <v>1973</v>
      </c>
      <c r="AA245" s="1116">
        <v>1.0</v>
      </c>
      <c r="AB245" s="1114">
        <v>220.0</v>
      </c>
      <c r="AC245" s="1114">
        <v>13.63</v>
      </c>
      <c r="AD245" s="1133" t="s">
        <v>12623</v>
      </c>
      <c r="AE245" s="1114" t="s">
        <v>1422</v>
      </c>
      <c r="AF245" s="1118"/>
      <c r="AG245" s="1119" t="s">
        <v>5125</v>
      </c>
      <c r="AH245" s="1114" t="s">
        <v>12627</v>
      </c>
      <c r="AI245" s="1122"/>
      <c r="AJ245" s="1122"/>
      <c r="AK245" s="1122"/>
      <c r="AL245" s="1122"/>
      <c r="AM245" s="1122"/>
      <c r="AN245" s="1122"/>
      <c r="AO245" s="1122"/>
      <c r="AP245" s="1122"/>
      <c r="AQ245" s="1122"/>
      <c r="AR245" s="1122"/>
      <c r="AS245" s="1120">
        <v>1.02988367E8</v>
      </c>
      <c r="AT245" s="1120" t="s">
        <v>13753</v>
      </c>
      <c r="AU245" s="81" t="s">
        <v>13630</v>
      </c>
      <c r="AV245" s="1121"/>
      <c r="AW245" s="1120">
        <v>221.0</v>
      </c>
      <c r="AX245" s="1122"/>
      <c r="AY245" s="1166">
        <v>47823.0</v>
      </c>
      <c r="AZ245" s="9" t="s">
        <v>12602</v>
      </c>
      <c r="BA245" s="9"/>
      <c r="BB245" s="9" t="s">
        <v>12603</v>
      </c>
      <c r="BC245" s="9"/>
      <c r="BD245" s="9"/>
      <c r="BE245" s="81"/>
      <c r="BF245" s="94" t="s">
        <v>12604</v>
      </c>
      <c r="BG245" s="81"/>
      <c r="BH245" s="81"/>
      <c r="BI245" s="81" t="s">
        <v>12606</v>
      </c>
      <c r="BJ245" s="364">
        <v>5.13</v>
      </c>
      <c r="BK245" s="364"/>
      <c r="BQ245" s="9"/>
    </row>
    <row r="246" ht="15.75" customHeight="1">
      <c r="A246" s="1123">
        <v>1.01857282E8</v>
      </c>
      <c r="B246" s="418">
        <f t="shared" si="54"/>
        <v>9</v>
      </c>
      <c r="C246" s="1137">
        <v>1.01857282E8</v>
      </c>
      <c r="D246" s="91" t="s">
        <v>13754</v>
      </c>
      <c r="E246" s="91" t="s">
        <v>357</v>
      </c>
      <c r="F246" s="91" t="s">
        <v>9</v>
      </c>
      <c r="G246" s="452">
        <v>284.0</v>
      </c>
      <c r="H246" s="92" t="s">
        <v>13755</v>
      </c>
      <c r="I246" s="1175">
        <v>49319.0</v>
      </c>
      <c r="J246" s="1102"/>
      <c r="K246" s="1156">
        <v>232.0</v>
      </c>
      <c r="L246" s="1157" t="s">
        <v>13756</v>
      </c>
      <c r="M246" s="1158" t="s">
        <v>13757</v>
      </c>
      <c r="N246" s="1158" t="s">
        <v>2132</v>
      </c>
      <c r="O246" s="1205" t="s">
        <v>12623</v>
      </c>
      <c r="P246" s="1159">
        <v>2031.0</v>
      </c>
      <c r="Q246" s="1206"/>
      <c r="R246" s="1161" t="s">
        <v>13758</v>
      </c>
      <c r="S246" s="1162">
        <v>21939.0</v>
      </c>
      <c r="T246" s="1163">
        <v>65.0</v>
      </c>
      <c r="U246" s="1207" t="s">
        <v>13759</v>
      </c>
      <c r="V246" s="1111"/>
      <c r="W246" s="1112"/>
      <c r="X246" s="1113" t="s">
        <v>13696</v>
      </c>
      <c r="Y246" s="1114"/>
      <c r="Z246" s="1115" t="s">
        <v>1973</v>
      </c>
      <c r="AA246" s="1116">
        <v>1.0</v>
      </c>
      <c r="AB246" s="1114">
        <v>221.0</v>
      </c>
      <c r="AC246" s="1114">
        <v>13.63</v>
      </c>
      <c r="AD246" s="1133" t="s">
        <v>12623</v>
      </c>
      <c r="AE246" s="1114" t="s">
        <v>1422</v>
      </c>
      <c r="AF246" s="1118">
        <v>9.99259019E8</v>
      </c>
      <c r="AG246" s="1119" t="s">
        <v>5125</v>
      </c>
      <c r="AH246" s="1114" t="s">
        <v>12627</v>
      </c>
      <c r="AI246" s="1122"/>
      <c r="AJ246" s="1122"/>
      <c r="AK246" s="1122"/>
      <c r="AL246" s="1122"/>
      <c r="AM246" s="1122"/>
      <c r="AN246" s="1122"/>
      <c r="AO246" s="1122"/>
      <c r="AP246" s="1122"/>
      <c r="AQ246" s="1122"/>
      <c r="AR246" s="1122"/>
      <c r="AS246" s="1120">
        <v>1.01121234E8</v>
      </c>
      <c r="AT246" s="1120" t="s">
        <v>13760</v>
      </c>
      <c r="AU246" s="81" t="s">
        <v>13630</v>
      </c>
      <c r="AV246" s="1121"/>
      <c r="AW246" s="1120">
        <v>222.0</v>
      </c>
      <c r="AX246" s="1122"/>
      <c r="AY246" s="81"/>
      <c r="AZ246" s="9" t="s">
        <v>12602</v>
      </c>
      <c r="BA246" s="9"/>
      <c r="BB246" s="9" t="s">
        <v>12603</v>
      </c>
      <c r="BC246" s="9"/>
      <c r="BD246" s="9"/>
      <c r="BE246" s="81"/>
      <c r="BF246" s="94" t="s">
        <v>12604</v>
      </c>
      <c r="BG246" s="81"/>
      <c r="BH246" s="81"/>
      <c r="BI246" s="81" t="s">
        <v>12606</v>
      </c>
      <c r="BJ246" s="364">
        <v>5.13</v>
      </c>
      <c r="BK246" s="364"/>
      <c r="BQ246" s="9"/>
    </row>
    <row r="247" ht="15.75" customHeight="1">
      <c r="A247" s="1099">
        <v>1.04716527E8</v>
      </c>
      <c r="B247" s="418">
        <f t="shared" si="54"/>
        <v>9</v>
      </c>
      <c r="C247" s="418" t="str">
        <f>CONCATENATE(0,A247)</f>
        <v>0104716527</v>
      </c>
      <c r="D247" s="418" t="s">
        <v>13761</v>
      </c>
      <c r="E247" s="418" t="s">
        <v>798</v>
      </c>
      <c r="F247" s="418" t="s">
        <v>33</v>
      </c>
      <c r="G247" s="419">
        <v>285.0</v>
      </c>
      <c r="H247" s="1100">
        <v>7.0</v>
      </c>
      <c r="I247" s="1150">
        <v>47852.0</v>
      </c>
      <c r="J247" s="1102"/>
      <c r="K247" s="1156">
        <v>233.0</v>
      </c>
      <c r="L247" s="1157" t="s">
        <v>13762</v>
      </c>
      <c r="M247" s="1158" t="s">
        <v>13763</v>
      </c>
      <c r="N247" s="1158" t="s">
        <v>3174</v>
      </c>
      <c r="O247" s="1158" t="s">
        <v>12851</v>
      </c>
      <c r="P247" s="1159">
        <v>2032.0</v>
      </c>
      <c r="Q247" s="1160"/>
      <c r="R247" s="1161" t="s">
        <v>13764</v>
      </c>
      <c r="S247" s="1162">
        <v>35603.0</v>
      </c>
      <c r="T247" s="1163">
        <v>27.0</v>
      </c>
      <c r="U247" s="1207" t="s">
        <v>13759</v>
      </c>
      <c r="V247" s="1111"/>
      <c r="W247" s="1112"/>
      <c r="X247" s="1113" t="s">
        <v>13701</v>
      </c>
      <c r="Y247" s="1114">
        <v>66.0</v>
      </c>
      <c r="Z247" s="1115" t="s">
        <v>1973</v>
      </c>
      <c r="AA247" s="1116">
        <v>1.0</v>
      </c>
      <c r="AB247" s="1114">
        <v>222.0</v>
      </c>
      <c r="AC247" s="1114">
        <v>13.63</v>
      </c>
      <c r="AD247" s="1133" t="s">
        <v>12623</v>
      </c>
      <c r="AE247" s="1114" t="s">
        <v>1422</v>
      </c>
      <c r="AF247" s="1118" t="s">
        <v>13702</v>
      </c>
      <c r="AG247" s="1119" t="s">
        <v>5125</v>
      </c>
      <c r="AH247" s="1114" t="s">
        <v>13765</v>
      </c>
      <c r="AI247" s="1122"/>
      <c r="AJ247" s="1122"/>
      <c r="AK247" s="1122"/>
      <c r="AL247" s="1122"/>
      <c r="AM247" s="1122"/>
      <c r="AN247" s="1122"/>
      <c r="AO247" s="1122"/>
      <c r="AP247" s="1122"/>
      <c r="AQ247" s="1122"/>
      <c r="AR247" s="1122"/>
      <c r="AS247" s="1120">
        <v>3.01065363E8</v>
      </c>
      <c r="AT247" s="1120" t="s">
        <v>13766</v>
      </c>
      <c r="AU247" s="81" t="s">
        <v>13630</v>
      </c>
      <c r="AV247" s="1121"/>
      <c r="AW247" s="1120">
        <v>223.0</v>
      </c>
      <c r="AX247" s="1122"/>
      <c r="AY247" s="81"/>
      <c r="AZ247" s="9" t="s">
        <v>12602</v>
      </c>
      <c r="BA247" s="9"/>
      <c r="BB247" s="9" t="s">
        <v>12603</v>
      </c>
      <c r="BC247" s="9"/>
      <c r="BD247" s="9"/>
      <c r="BE247" s="81"/>
      <c r="BF247" s="94" t="s">
        <v>12604</v>
      </c>
      <c r="BG247" s="81"/>
      <c r="BH247" s="81"/>
      <c r="BI247" s="81" t="s">
        <v>12606</v>
      </c>
      <c r="BJ247" s="364">
        <v>5.13</v>
      </c>
      <c r="BK247" s="364"/>
      <c r="BQ247" s="9"/>
    </row>
    <row r="248" ht="15.75" customHeight="1">
      <c r="A248" s="1123">
        <v>1.01783108E8</v>
      </c>
      <c r="B248" s="418">
        <f t="shared" si="54"/>
        <v>9</v>
      </c>
      <c r="C248" s="1137">
        <v>1.01620102E8</v>
      </c>
      <c r="D248" s="91" t="s">
        <v>13767</v>
      </c>
      <c r="E248" s="91" t="s">
        <v>13768</v>
      </c>
      <c r="F248" s="91" t="s">
        <v>5125</v>
      </c>
      <c r="G248" s="452">
        <v>286.0</v>
      </c>
      <c r="H248" s="92" t="s">
        <v>138</v>
      </c>
      <c r="I248" s="1175">
        <v>46424.0</v>
      </c>
      <c r="J248" s="1102"/>
      <c r="K248" s="1156">
        <v>234.0</v>
      </c>
      <c r="L248" s="1157" t="s">
        <v>13769</v>
      </c>
      <c r="M248" s="1158" t="s">
        <v>13770</v>
      </c>
      <c r="N248" s="1158" t="s">
        <v>3174</v>
      </c>
      <c r="O248" s="1158" t="s">
        <v>12851</v>
      </c>
      <c r="P248" s="1159">
        <v>2032.0</v>
      </c>
      <c r="Q248" s="1160"/>
      <c r="R248" s="1161" t="s">
        <v>13771</v>
      </c>
      <c r="S248" s="1174">
        <v>23334.0</v>
      </c>
      <c r="T248" s="1163">
        <v>61.0</v>
      </c>
      <c r="U248" s="1207" t="s">
        <v>13759</v>
      </c>
      <c r="V248" s="1111"/>
      <c r="W248" s="1112"/>
      <c r="X248" s="1113" t="s">
        <v>13708</v>
      </c>
      <c r="Y248" s="1114">
        <v>58.0</v>
      </c>
      <c r="Z248" s="1115" t="s">
        <v>1973</v>
      </c>
      <c r="AA248" s="1116">
        <v>1.0</v>
      </c>
      <c r="AB248" s="1114">
        <v>223.0</v>
      </c>
      <c r="AC248" s="1114">
        <v>13.63</v>
      </c>
      <c r="AD248" s="1133" t="s">
        <v>12623</v>
      </c>
      <c r="AE248" s="1114" t="s">
        <v>1422</v>
      </c>
      <c r="AF248" s="1118" t="s">
        <v>13709</v>
      </c>
      <c r="AG248" s="1119" t="s">
        <v>5125</v>
      </c>
      <c r="AH248" s="1114" t="s">
        <v>12627</v>
      </c>
      <c r="AI248" s="1122"/>
      <c r="AJ248" s="1122"/>
      <c r="AK248" s="1122"/>
      <c r="AL248" s="1122"/>
      <c r="AM248" s="1122"/>
      <c r="AN248" s="1122"/>
      <c r="AO248" s="1122"/>
      <c r="AP248" s="1122"/>
      <c r="AQ248" s="1122"/>
      <c r="AR248" s="1122"/>
      <c r="AS248" s="1120">
        <v>1.01649507E8</v>
      </c>
      <c r="AT248" s="1120" t="s">
        <v>13772</v>
      </c>
      <c r="AU248" s="81" t="s">
        <v>13630</v>
      </c>
      <c r="AV248" s="1121"/>
      <c r="AW248" s="1120">
        <v>224.0</v>
      </c>
      <c r="AX248" s="1122"/>
      <c r="AY248" s="81"/>
      <c r="AZ248" s="9" t="s">
        <v>12602</v>
      </c>
      <c r="BA248" s="9"/>
      <c r="BB248" s="9" t="s">
        <v>12603</v>
      </c>
      <c r="BC248" s="9"/>
      <c r="BD248" s="9"/>
      <c r="BE248" s="81"/>
      <c r="BF248" s="94" t="s">
        <v>12604</v>
      </c>
      <c r="BG248" s="81"/>
      <c r="BH248" s="81"/>
      <c r="BI248" s="81" t="s">
        <v>12606</v>
      </c>
      <c r="BJ248" s="364">
        <v>5.13</v>
      </c>
      <c r="BK248" s="364"/>
      <c r="BQ248" s="9"/>
    </row>
    <row r="249" ht="15.75" customHeight="1">
      <c r="A249" s="1099">
        <v>1.04898168E8</v>
      </c>
      <c r="B249" s="418">
        <f t="shared" si="54"/>
        <v>9</v>
      </c>
      <c r="C249" s="418" t="str">
        <f t="shared" ref="C249:C251" si="57">CONCATENATE(0,A249)</f>
        <v>0104898168</v>
      </c>
      <c r="D249" s="418" t="s">
        <v>13773</v>
      </c>
      <c r="E249" s="418" t="s">
        <v>224</v>
      </c>
      <c r="F249" s="418" t="s">
        <v>33</v>
      </c>
      <c r="G249" s="419">
        <v>287.0</v>
      </c>
      <c r="H249" s="1100">
        <v>10.0</v>
      </c>
      <c r="I249" s="1150">
        <v>48221.0</v>
      </c>
      <c r="J249" s="1102"/>
      <c r="K249" s="1156">
        <v>235.0</v>
      </c>
      <c r="L249" s="1157" t="s">
        <v>13774</v>
      </c>
      <c r="M249" s="1158" t="s">
        <v>13775</v>
      </c>
      <c r="N249" s="1158" t="s">
        <v>3174</v>
      </c>
      <c r="O249" s="1158" t="s">
        <v>12635</v>
      </c>
      <c r="P249" s="1159">
        <v>2031.0</v>
      </c>
      <c r="Q249" s="1160"/>
      <c r="R249" s="1161" t="s">
        <v>13776</v>
      </c>
      <c r="S249" s="1162">
        <v>24274.0</v>
      </c>
      <c r="T249" s="1163">
        <v>58.0</v>
      </c>
      <c r="U249" s="1180"/>
      <c r="V249" s="1111"/>
      <c r="W249" s="1112"/>
      <c r="X249" s="1113" t="s">
        <v>13715</v>
      </c>
      <c r="Y249" s="1114">
        <v>66.0</v>
      </c>
      <c r="Z249" s="1115" t="s">
        <v>1973</v>
      </c>
      <c r="AA249" s="1116">
        <v>1.0</v>
      </c>
      <c r="AB249" s="1114">
        <v>224.0</v>
      </c>
      <c r="AC249" s="1114">
        <v>13.63</v>
      </c>
      <c r="AD249" s="1133" t="s">
        <v>13118</v>
      </c>
      <c r="AE249" s="1114" t="s">
        <v>1422</v>
      </c>
      <c r="AF249" s="1118"/>
      <c r="AG249" s="1119" t="s">
        <v>5125</v>
      </c>
      <c r="AH249" s="1114" t="s">
        <v>12627</v>
      </c>
      <c r="AI249" s="1122"/>
      <c r="AJ249" s="1122"/>
      <c r="AK249" s="1122"/>
      <c r="AL249" s="1122"/>
      <c r="AM249" s="1122"/>
      <c r="AN249" s="1122"/>
      <c r="AO249" s="1122"/>
      <c r="AP249" s="1122"/>
      <c r="AQ249" s="1122"/>
      <c r="AR249" s="1122"/>
      <c r="AS249" s="1120">
        <v>1.06132996E8</v>
      </c>
      <c r="AT249" s="1120" t="s">
        <v>13777</v>
      </c>
      <c r="AU249" s="81" t="s">
        <v>13630</v>
      </c>
      <c r="AV249" s="1121"/>
      <c r="AW249" s="1120">
        <v>225.0</v>
      </c>
      <c r="AX249" s="1122"/>
      <c r="AY249" s="1166">
        <v>47823.0</v>
      </c>
      <c r="AZ249" s="9" t="s">
        <v>12602</v>
      </c>
      <c r="BA249" s="9"/>
      <c r="BB249" s="9" t="s">
        <v>12603</v>
      </c>
      <c r="BC249" s="9"/>
      <c r="BD249" s="9"/>
      <c r="BE249" s="81"/>
      <c r="BF249" s="94" t="s">
        <v>12604</v>
      </c>
      <c r="BG249" s="81" t="s">
        <v>12917</v>
      </c>
      <c r="BH249" s="81"/>
      <c r="BI249" s="81" t="s">
        <v>12606</v>
      </c>
      <c r="BJ249" s="364">
        <v>5.33</v>
      </c>
      <c r="BK249" s="364"/>
      <c r="BQ249" s="9"/>
    </row>
    <row r="250" ht="15.75" customHeight="1">
      <c r="A250" s="1123">
        <v>1.0113025E8</v>
      </c>
      <c r="B250" s="418">
        <f t="shared" si="54"/>
        <v>9</v>
      </c>
      <c r="C250" s="418" t="str">
        <f t="shared" si="57"/>
        <v>0101130250</v>
      </c>
      <c r="D250" s="429" t="s">
        <v>13778</v>
      </c>
      <c r="E250" s="429" t="s">
        <v>11288</v>
      </c>
      <c r="F250" s="429" t="s">
        <v>33</v>
      </c>
      <c r="G250" s="430">
        <v>288.0</v>
      </c>
      <c r="H250" s="1125">
        <v>10.0</v>
      </c>
      <c r="I250" s="1126">
        <v>48249.0</v>
      </c>
      <c r="J250" s="1102"/>
      <c r="K250" s="1156">
        <v>236.0</v>
      </c>
      <c r="L250" s="1157" t="s">
        <v>13779</v>
      </c>
      <c r="M250" s="1158" t="s">
        <v>13780</v>
      </c>
      <c r="N250" s="1158" t="s">
        <v>1755</v>
      </c>
      <c r="O250" s="1158" t="s">
        <v>12635</v>
      </c>
      <c r="P250" s="1159">
        <v>2031.0</v>
      </c>
      <c r="Q250" s="1160"/>
      <c r="R250" s="1161" t="s">
        <v>13781</v>
      </c>
      <c r="S250" s="1162">
        <v>25616.0</v>
      </c>
      <c r="T250" s="1163">
        <v>55.0</v>
      </c>
      <c r="U250" s="1207" t="s">
        <v>13782</v>
      </c>
      <c r="V250" s="1111"/>
      <c r="W250" s="1112"/>
      <c r="X250" s="1113" t="s">
        <v>13718</v>
      </c>
      <c r="Y250" s="1114"/>
      <c r="Z250" s="1115" t="s">
        <v>1973</v>
      </c>
      <c r="AA250" s="1116">
        <v>1.0</v>
      </c>
      <c r="AB250" s="1114">
        <v>225.0</v>
      </c>
      <c r="AC250" s="1114">
        <v>13.63</v>
      </c>
      <c r="AD250" s="1133" t="s">
        <v>12623</v>
      </c>
      <c r="AE250" s="1114" t="s">
        <v>1422</v>
      </c>
      <c r="AF250" s="1118" t="s">
        <v>13719</v>
      </c>
      <c r="AG250" s="1119" t="s">
        <v>5125</v>
      </c>
      <c r="AH250" s="1114" t="s">
        <v>12627</v>
      </c>
      <c r="AI250" s="1122"/>
      <c r="AJ250" s="1122"/>
      <c r="AK250" s="1122"/>
      <c r="AL250" s="1122"/>
      <c r="AM250" s="1122"/>
      <c r="AN250" s="1122"/>
      <c r="AO250" s="1122"/>
      <c r="AP250" s="1122"/>
      <c r="AQ250" s="1122"/>
      <c r="AR250" s="1122"/>
      <c r="AS250" s="1120">
        <v>1.02831559E8</v>
      </c>
      <c r="AT250" s="1120" t="s">
        <v>13723</v>
      </c>
      <c r="AU250" s="1120" t="s">
        <v>13783</v>
      </c>
      <c r="AV250" s="1121"/>
      <c r="AW250" s="1120">
        <v>226.0</v>
      </c>
      <c r="AX250" s="1122"/>
      <c r="AY250" s="81"/>
      <c r="AZ250" s="9" t="s">
        <v>12602</v>
      </c>
      <c r="BA250" s="9"/>
      <c r="BB250" s="9" t="s">
        <v>12603</v>
      </c>
      <c r="BC250" s="9"/>
      <c r="BD250" s="9"/>
      <c r="BE250" s="81"/>
      <c r="BF250" s="94" t="s">
        <v>12604</v>
      </c>
      <c r="BG250" s="81"/>
      <c r="BH250" s="81"/>
      <c r="BI250" s="81" t="s">
        <v>12606</v>
      </c>
      <c r="BJ250" s="364">
        <v>10.2</v>
      </c>
      <c r="BK250" s="364"/>
      <c r="BQ250" s="9"/>
    </row>
    <row r="251" ht="15.75" customHeight="1">
      <c r="A251" s="1099">
        <v>1.02569365E8</v>
      </c>
      <c r="B251" s="418">
        <f t="shared" si="54"/>
        <v>9</v>
      </c>
      <c r="C251" s="418" t="str">
        <f t="shared" si="57"/>
        <v>0102569365</v>
      </c>
      <c r="D251" s="418" t="s">
        <v>13784</v>
      </c>
      <c r="E251" s="418" t="s">
        <v>231</v>
      </c>
      <c r="F251" s="418" t="s">
        <v>33</v>
      </c>
      <c r="G251" s="419">
        <v>290.0</v>
      </c>
      <c r="H251" s="1100">
        <v>10.0</v>
      </c>
      <c r="I251" s="1150">
        <v>48221.0</v>
      </c>
      <c r="J251" s="1102"/>
      <c r="K251" s="1156">
        <v>237.0</v>
      </c>
      <c r="L251" s="1157" t="s">
        <v>13785</v>
      </c>
      <c r="M251" s="1158" t="s">
        <v>13786</v>
      </c>
      <c r="N251" s="1158" t="s">
        <v>1437</v>
      </c>
      <c r="O251" s="1158" t="s">
        <v>13787</v>
      </c>
      <c r="P251" s="1159">
        <v>2032.0</v>
      </c>
      <c r="Q251" s="1160"/>
      <c r="R251" s="1161" t="s">
        <v>13788</v>
      </c>
      <c r="S251" s="1174">
        <v>21477.0</v>
      </c>
      <c r="T251" s="1163">
        <v>66.0</v>
      </c>
      <c r="U251" s="1207" t="s">
        <v>13789</v>
      </c>
      <c r="V251" s="1111"/>
      <c r="W251" s="1112"/>
      <c r="X251" s="1113" t="s">
        <v>13723</v>
      </c>
      <c r="Y251" s="1114">
        <v>58.0</v>
      </c>
      <c r="Z251" s="1115" t="s">
        <v>1679</v>
      </c>
      <c r="AA251" s="1116">
        <v>1.0</v>
      </c>
      <c r="AB251" s="1114">
        <v>226.0</v>
      </c>
      <c r="AC251" s="1114">
        <v>27.13</v>
      </c>
      <c r="AD251" s="1133" t="s">
        <v>12623</v>
      </c>
      <c r="AE251" s="1114" t="s">
        <v>1422</v>
      </c>
      <c r="AF251" s="1118">
        <v>2864021.0</v>
      </c>
      <c r="AG251" s="1119" t="s">
        <v>5125</v>
      </c>
      <c r="AH251" s="1114" t="s">
        <v>12627</v>
      </c>
      <c r="AI251" s="1122"/>
      <c r="AJ251" s="1122"/>
      <c r="AK251" s="1122"/>
      <c r="AL251" s="1122"/>
      <c r="AM251" s="1122"/>
      <c r="AN251" s="1122"/>
      <c r="AO251" s="1122"/>
      <c r="AP251" s="1122"/>
      <c r="AQ251" s="1122"/>
      <c r="AR251" s="1122"/>
      <c r="AS251" s="1120">
        <v>1.02065018E8</v>
      </c>
      <c r="AT251" s="1120" t="s">
        <v>13727</v>
      </c>
      <c r="AU251" s="1120" t="s">
        <v>13783</v>
      </c>
      <c r="AV251" s="1121"/>
      <c r="AW251" s="1120">
        <v>227.0</v>
      </c>
      <c r="AX251" s="1122"/>
      <c r="AY251" s="1166">
        <v>47823.0</v>
      </c>
      <c r="AZ251" s="9" t="s">
        <v>12602</v>
      </c>
      <c r="BA251" s="9"/>
      <c r="BB251" s="9" t="s">
        <v>12603</v>
      </c>
      <c r="BC251" s="9"/>
      <c r="BD251" s="9"/>
      <c r="BE251" s="81"/>
      <c r="BF251" s="94" t="s">
        <v>12604</v>
      </c>
      <c r="BG251" s="81"/>
      <c r="BH251" s="81"/>
      <c r="BI251" s="81" t="s">
        <v>12606</v>
      </c>
      <c r="BJ251" s="364">
        <v>10.0</v>
      </c>
      <c r="BK251" s="364"/>
      <c r="BQ251" s="9"/>
    </row>
    <row r="252" ht="15.75" customHeight="1">
      <c r="A252" s="1305" t="s">
        <v>13790</v>
      </c>
      <c r="B252" s="418">
        <f t="shared" si="54"/>
        <v>10</v>
      </c>
      <c r="C252" s="506" t="str">
        <f>A252</f>
        <v>0100200849</v>
      </c>
      <c r="D252" s="43" t="s">
        <v>13791</v>
      </c>
      <c r="E252" s="43" t="s">
        <v>224</v>
      </c>
      <c r="F252" s="43" t="s">
        <v>33</v>
      </c>
      <c r="G252" s="1306" t="s">
        <v>10085</v>
      </c>
      <c r="H252" s="44" t="s">
        <v>35</v>
      </c>
      <c r="I252" s="45" t="s">
        <v>1176</v>
      </c>
      <c r="J252" s="1219"/>
      <c r="K252" s="1220" t="s">
        <v>6873</v>
      </c>
      <c r="L252" s="1221" t="s">
        <v>13792</v>
      </c>
      <c r="M252" s="1222" t="s">
        <v>13793</v>
      </c>
      <c r="N252" s="1222" t="s">
        <v>1437</v>
      </c>
      <c r="O252" s="1222" t="s">
        <v>12777</v>
      </c>
      <c r="P252" s="1223" t="s">
        <v>13131</v>
      </c>
      <c r="Q252" s="1224"/>
      <c r="R252" s="1225" t="s">
        <v>13794</v>
      </c>
      <c r="S252" s="1281"/>
      <c r="T252" s="1282"/>
      <c r="U252" s="1307"/>
      <c r="V252" s="1229"/>
      <c r="W252" s="1230"/>
      <c r="X252" s="1231" t="s">
        <v>13727</v>
      </c>
      <c r="Y252" s="1232" t="s">
        <v>452</v>
      </c>
      <c r="Z252" s="1233" t="s">
        <v>1679</v>
      </c>
      <c r="AA252" s="1234" t="s">
        <v>34</v>
      </c>
      <c r="AB252" s="1232" t="s">
        <v>9750</v>
      </c>
      <c r="AC252" s="1232" t="s">
        <v>13795</v>
      </c>
      <c r="AD252" s="1235" t="s">
        <v>12623</v>
      </c>
      <c r="AE252" s="1232" t="s">
        <v>1422</v>
      </c>
      <c r="AF252" s="1236" t="s">
        <v>13796</v>
      </c>
      <c r="AG252" s="1237" t="s">
        <v>5125</v>
      </c>
      <c r="AH252" s="1232" t="s">
        <v>12627</v>
      </c>
      <c r="AI252" s="1308"/>
      <c r="AJ252" s="1308"/>
      <c r="AK252" s="1308"/>
      <c r="AL252" s="1308"/>
      <c r="AM252" s="1308"/>
      <c r="AN252" s="1308"/>
      <c r="AO252" s="1308"/>
      <c r="AP252" s="1308"/>
      <c r="AQ252" s="1308"/>
      <c r="AR252" s="1308"/>
      <c r="AS252" s="1309" t="s">
        <v>13797</v>
      </c>
      <c r="AT252" s="1120" t="s">
        <v>13798</v>
      </c>
      <c r="AU252" s="1120" t="s">
        <v>13799</v>
      </c>
      <c r="AV252" s="1121"/>
      <c r="AW252" s="1120">
        <v>228.0</v>
      </c>
      <c r="AX252" s="1122"/>
      <c r="AY252" s="1238">
        <v>45108.0</v>
      </c>
      <c r="AZ252" s="9" t="s">
        <v>12602</v>
      </c>
      <c r="BA252" s="9"/>
      <c r="BB252" s="9" t="s">
        <v>12603</v>
      </c>
      <c r="BC252" s="9"/>
      <c r="BD252" s="9"/>
      <c r="BE252" s="1238">
        <v>45108.0</v>
      </c>
      <c r="BF252" s="94" t="s">
        <v>12604</v>
      </c>
      <c r="BG252" s="81" t="s">
        <v>5782</v>
      </c>
      <c r="BH252" s="81"/>
      <c r="BI252" s="81" t="s">
        <v>12606</v>
      </c>
      <c r="BJ252" s="364">
        <v>10.0</v>
      </c>
      <c r="BK252" s="364"/>
      <c r="BQ252" s="9"/>
    </row>
    <row r="253" ht="15.75" customHeight="1">
      <c r="A253" s="1099">
        <v>1.50033819E8</v>
      </c>
      <c r="B253" s="418">
        <f t="shared" si="54"/>
        <v>9</v>
      </c>
      <c r="C253" s="1137">
        <v>1.07585721E8</v>
      </c>
      <c r="D253" s="1310" t="s">
        <v>13800</v>
      </c>
      <c r="E253" s="1137" t="s">
        <v>4448</v>
      </c>
      <c r="F253" s="1137" t="s">
        <v>9</v>
      </c>
      <c r="G253" s="1138">
        <v>292.0</v>
      </c>
      <c r="H253" s="1139" t="s">
        <v>138</v>
      </c>
      <c r="I253" s="1140">
        <v>46515.0</v>
      </c>
      <c r="J253" s="1102"/>
      <c r="K253" s="1156">
        <v>239.0</v>
      </c>
      <c r="L253" s="1157" t="s">
        <v>13801</v>
      </c>
      <c r="M253" s="1158" t="s">
        <v>13802</v>
      </c>
      <c r="N253" s="1158" t="s">
        <v>1437</v>
      </c>
      <c r="O253" s="1158" t="s">
        <v>12851</v>
      </c>
      <c r="P253" s="1159">
        <v>2032.0</v>
      </c>
      <c r="Q253" s="1160"/>
      <c r="R253" s="1161" t="s">
        <v>13803</v>
      </c>
      <c r="S253" s="1108"/>
      <c r="T253" s="1109"/>
      <c r="U253" s="1180"/>
      <c r="V253" s="1111"/>
      <c r="W253" s="1112"/>
      <c r="X253" s="1113" t="s">
        <v>13731</v>
      </c>
      <c r="Y253" s="1114"/>
      <c r="Z253" s="1115" t="s">
        <v>1679</v>
      </c>
      <c r="AA253" s="1116">
        <v>1.0</v>
      </c>
      <c r="AB253" s="1114">
        <v>228.0</v>
      </c>
      <c r="AC253" s="1114">
        <v>10.0</v>
      </c>
      <c r="AD253" s="1133" t="s">
        <v>13804</v>
      </c>
      <c r="AE253" s="1114" t="s">
        <v>1422</v>
      </c>
      <c r="AF253" s="1118" t="s">
        <v>13805</v>
      </c>
      <c r="AG253" s="1119" t="s">
        <v>5125</v>
      </c>
      <c r="AH253" s="1114" t="s">
        <v>12627</v>
      </c>
      <c r="AI253" s="1122"/>
      <c r="AJ253" s="1122"/>
      <c r="AK253" s="1122"/>
      <c r="AL253" s="1122"/>
      <c r="AM253" s="1122"/>
      <c r="AN253" s="1122"/>
      <c r="AO253" s="1122"/>
      <c r="AP253" s="1122"/>
      <c r="AQ253" s="1122"/>
      <c r="AR253" s="1122"/>
      <c r="AS253" s="1120">
        <v>1.07323438E8</v>
      </c>
      <c r="AT253" s="1120" t="s">
        <v>13806</v>
      </c>
      <c r="AU253" s="1120" t="s">
        <v>1755</v>
      </c>
      <c r="AV253" s="1121"/>
      <c r="AW253" s="1120">
        <v>229.0</v>
      </c>
      <c r="AX253" s="1122"/>
      <c r="AY253" s="81" t="s">
        <v>13807</v>
      </c>
      <c r="AZ253" s="9" t="s">
        <v>12602</v>
      </c>
      <c r="BA253" s="9"/>
      <c r="BB253" s="9" t="s">
        <v>12603</v>
      </c>
      <c r="BC253" s="9"/>
      <c r="BD253" s="9"/>
      <c r="BE253" s="81" t="s">
        <v>13807</v>
      </c>
      <c r="BF253" s="374" t="s">
        <v>99</v>
      </c>
      <c r="BG253" s="81" t="s">
        <v>13808</v>
      </c>
      <c r="BH253" s="81" t="s">
        <v>13807</v>
      </c>
      <c r="BI253" s="81" t="s">
        <v>12606</v>
      </c>
      <c r="BJ253" s="364">
        <v>3.96</v>
      </c>
      <c r="BK253" s="364" t="s">
        <v>13809</v>
      </c>
      <c r="BQ253" s="9"/>
    </row>
    <row r="254" ht="15.75" customHeight="1">
      <c r="A254" s="1123"/>
      <c r="B254" s="418"/>
      <c r="C254" s="1124" t="s">
        <v>13810</v>
      </c>
      <c r="D254" s="429" t="s">
        <v>13811</v>
      </c>
      <c r="E254" s="429" t="s">
        <v>7325</v>
      </c>
      <c r="F254" s="429" t="s">
        <v>688</v>
      </c>
      <c r="G254" s="430">
        <v>293.0</v>
      </c>
      <c r="H254" s="1125">
        <v>10.0</v>
      </c>
      <c r="I254" s="1126">
        <v>12329.0</v>
      </c>
      <c r="J254" s="1102"/>
      <c r="K254" s="1156">
        <v>240.0</v>
      </c>
      <c r="L254" s="1157" t="s">
        <v>13812</v>
      </c>
      <c r="M254" s="1158" t="s">
        <v>13813</v>
      </c>
      <c r="N254" s="1158" t="s">
        <v>1437</v>
      </c>
      <c r="O254" s="1158" t="s">
        <v>13118</v>
      </c>
      <c r="P254" s="1159">
        <v>2031.0</v>
      </c>
      <c r="Q254" s="1160"/>
      <c r="R254" s="1107"/>
      <c r="S254" s="1108"/>
      <c r="T254" s="1109"/>
      <c r="U254" s="1180"/>
      <c r="V254" s="1111"/>
      <c r="W254" s="1112"/>
      <c r="X254" s="1113"/>
      <c r="Y254" s="1114"/>
      <c r="Z254" s="1115"/>
      <c r="AA254" s="1116"/>
      <c r="AB254" s="1114"/>
      <c r="AC254" s="1114"/>
      <c r="AD254" s="1133"/>
      <c r="AE254" s="1114"/>
      <c r="AF254" s="1118"/>
      <c r="AG254" s="1119"/>
      <c r="AH254" s="1114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1120"/>
      <c r="AV254" s="1121"/>
      <c r="AW254" s="1120"/>
      <c r="AX254" s="1122"/>
      <c r="AY254" s="81"/>
      <c r="AZ254" s="9"/>
      <c r="BA254" s="9"/>
      <c r="BB254" s="9"/>
      <c r="BC254" s="9"/>
      <c r="BD254" s="9"/>
      <c r="BE254" s="81"/>
      <c r="BF254" s="374"/>
      <c r="BG254" s="81"/>
      <c r="BH254" s="81"/>
      <c r="BI254" s="81"/>
      <c r="BJ254" s="364"/>
      <c r="BK254" s="364"/>
      <c r="BQ254" s="9"/>
    </row>
    <row r="255" ht="15.75" customHeight="1">
      <c r="A255" s="1123">
        <v>1.706210737E9</v>
      </c>
      <c r="B255" s="418">
        <f t="shared" ref="B255:B263" si="58">LEN(A255)</f>
        <v>10</v>
      </c>
      <c r="C255" s="1124">
        <f>A255</f>
        <v>1706210737</v>
      </c>
      <c r="D255" s="429" t="s">
        <v>13814</v>
      </c>
      <c r="E255" s="429" t="s">
        <v>224</v>
      </c>
      <c r="F255" s="429" t="s">
        <v>33</v>
      </c>
      <c r="G255" s="430">
        <v>294.0</v>
      </c>
      <c r="H255" s="1125">
        <v>10.0</v>
      </c>
      <c r="I255" s="1126">
        <v>48583.0</v>
      </c>
      <c r="J255" s="1102"/>
      <c r="K255" s="1203">
        <v>241.0</v>
      </c>
      <c r="L255" s="1204" t="s">
        <v>13815</v>
      </c>
      <c r="M255" s="1205" t="s">
        <v>13816</v>
      </c>
      <c r="N255" s="1205" t="s">
        <v>1437</v>
      </c>
      <c r="O255" s="1205" t="s">
        <v>13817</v>
      </c>
      <c r="P255" s="1159">
        <v>2032.0</v>
      </c>
      <c r="Q255" s="1206"/>
      <c r="R255" s="1161" t="s">
        <v>13815</v>
      </c>
      <c r="S255" s="1162">
        <v>22811.0</v>
      </c>
      <c r="T255" s="1163">
        <v>62.0</v>
      </c>
      <c r="U255" s="1207" t="s">
        <v>13818</v>
      </c>
      <c r="V255" s="1111"/>
      <c r="W255" s="1112"/>
      <c r="X255" s="1113" t="s">
        <v>12883</v>
      </c>
      <c r="Y255" s="1114"/>
      <c r="Z255" s="1115" t="s">
        <v>1755</v>
      </c>
      <c r="AA255" s="1116">
        <v>1.0</v>
      </c>
      <c r="AB255" s="1114">
        <v>229.0</v>
      </c>
      <c r="AC255" s="1114">
        <v>7.92</v>
      </c>
      <c r="AD255" s="1133" t="s">
        <v>13364</v>
      </c>
      <c r="AE255" s="1114" t="s">
        <v>1422</v>
      </c>
      <c r="AF255" s="1118"/>
      <c r="AG255" s="1119" t="s">
        <v>5125</v>
      </c>
      <c r="AH255" s="1114" t="s">
        <v>13819</v>
      </c>
      <c r="AI255" s="9"/>
      <c r="AJ255" s="9"/>
      <c r="AK255" s="9"/>
      <c r="AL255" s="9"/>
      <c r="AM255" s="9"/>
      <c r="AN255" s="9"/>
      <c r="AO255" s="9" t="s">
        <v>7480</v>
      </c>
      <c r="AP255" s="9"/>
      <c r="AQ255" s="9"/>
      <c r="AR255" s="9"/>
      <c r="AS255" s="9">
        <v>1.01346153E8</v>
      </c>
      <c r="AT255" s="9" t="s">
        <v>13820</v>
      </c>
      <c r="AU255" s="1120" t="s">
        <v>1755</v>
      </c>
      <c r="AV255" s="1121"/>
      <c r="AW255" s="1120">
        <v>230.0</v>
      </c>
      <c r="AX255" s="1122"/>
      <c r="AY255" s="81" t="s">
        <v>13821</v>
      </c>
      <c r="AZ255" s="9" t="s">
        <v>12602</v>
      </c>
      <c r="BA255" s="9"/>
      <c r="BB255" s="9" t="s">
        <v>12603</v>
      </c>
      <c r="BC255" s="9"/>
      <c r="BD255" s="9"/>
      <c r="BE255" s="81"/>
      <c r="BF255" s="374" t="s">
        <v>13822</v>
      </c>
      <c r="BG255" s="81" t="s">
        <v>13823</v>
      </c>
      <c r="BH255" s="81" t="s">
        <v>13821</v>
      </c>
      <c r="BI255" s="81" t="s">
        <v>12606</v>
      </c>
      <c r="BJ255" s="364">
        <v>3.96</v>
      </c>
      <c r="BK255" s="364"/>
      <c r="BQ255" s="9"/>
    </row>
    <row r="256" ht="30.0" customHeight="1">
      <c r="A256" s="1099">
        <v>1.04865811E8</v>
      </c>
      <c r="B256" s="418">
        <f t="shared" si="58"/>
        <v>9</v>
      </c>
      <c r="C256" s="418" t="str">
        <f>CONCATENATE(0,A256)</f>
        <v>0104865811</v>
      </c>
      <c r="D256" s="418" t="s">
        <v>13824</v>
      </c>
      <c r="E256" s="418" t="s">
        <v>224</v>
      </c>
      <c r="F256" s="418" t="s">
        <v>33</v>
      </c>
      <c r="G256" s="419">
        <v>295.0</v>
      </c>
      <c r="H256" s="1100">
        <v>10.0</v>
      </c>
      <c r="I256" s="1101" t="s">
        <v>13825</v>
      </c>
      <c r="J256" s="1102"/>
      <c r="K256" s="1156">
        <v>242.0</v>
      </c>
      <c r="L256" s="1157" t="s">
        <v>13826</v>
      </c>
      <c r="M256" s="1158" t="s">
        <v>13827</v>
      </c>
      <c r="N256" s="1158" t="s">
        <v>1437</v>
      </c>
      <c r="O256" s="1158" t="s">
        <v>12635</v>
      </c>
      <c r="P256" s="1159">
        <v>2031.0</v>
      </c>
      <c r="Q256" s="1160"/>
      <c r="R256" s="1161" t="s">
        <v>13828</v>
      </c>
      <c r="S256" s="1174">
        <v>22199.0</v>
      </c>
      <c r="T256" s="1163">
        <v>64.0</v>
      </c>
      <c r="U256" s="1180"/>
      <c r="V256" s="1111"/>
      <c r="W256" s="1112"/>
      <c r="X256" s="1113" t="s">
        <v>13743</v>
      </c>
      <c r="Y256" s="1114">
        <v>65.0</v>
      </c>
      <c r="Z256" s="1115" t="s">
        <v>1755</v>
      </c>
      <c r="AA256" s="1116">
        <v>1.0</v>
      </c>
      <c r="AB256" s="1114">
        <v>230.0</v>
      </c>
      <c r="AC256" s="1114">
        <v>7.92</v>
      </c>
      <c r="AD256" s="1133" t="s">
        <v>12851</v>
      </c>
      <c r="AE256" s="1114" t="s">
        <v>1422</v>
      </c>
      <c r="AF256" s="1118" t="s">
        <v>13744</v>
      </c>
      <c r="AG256" s="1119" t="s">
        <v>5125</v>
      </c>
      <c r="AH256" s="1114" t="s">
        <v>12627</v>
      </c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81">
        <v>3.00081502E8</v>
      </c>
      <c r="AT256" s="1311" t="s">
        <v>13829</v>
      </c>
      <c r="AU256" s="1120" t="s">
        <v>3174</v>
      </c>
      <c r="AV256" s="1121"/>
      <c r="AW256" s="1120">
        <v>231.0</v>
      </c>
      <c r="AX256" s="1122"/>
      <c r="AY256" s="81"/>
      <c r="AZ256" s="9" t="s">
        <v>12602</v>
      </c>
      <c r="BA256" s="9"/>
      <c r="BB256" s="9" t="s">
        <v>12603</v>
      </c>
      <c r="BC256" s="9"/>
      <c r="BD256" s="9"/>
      <c r="BE256" s="81" t="s">
        <v>13830</v>
      </c>
      <c r="BF256" s="81" t="s">
        <v>13830</v>
      </c>
      <c r="BG256" s="81" t="s">
        <v>13831</v>
      </c>
      <c r="BH256" s="81" t="s">
        <v>13830</v>
      </c>
      <c r="BI256" s="81" t="s">
        <v>12606</v>
      </c>
      <c r="BJ256" s="364">
        <v>3.96</v>
      </c>
      <c r="BK256" s="364"/>
      <c r="BQ256" s="9"/>
    </row>
    <row r="257" ht="15.75" customHeight="1">
      <c r="A257" s="1123">
        <v>9.07404594E8</v>
      </c>
      <c r="B257" s="418">
        <f t="shared" si="58"/>
        <v>9</v>
      </c>
      <c r="C257" s="434">
        <v>9.18156902E8</v>
      </c>
      <c r="D257" s="429" t="s">
        <v>13832</v>
      </c>
      <c r="E257" s="429" t="s">
        <v>13833</v>
      </c>
      <c r="F257" s="429" t="s">
        <v>33</v>
      </c>
      <c r="G257" s="430">
        <v>296.0</v>
      </c>
      <c r="H257" s="1125">
        <v>10.0</v>
      </c>
      <c r="I257" s="1153" t="s">
        <v>13834</v>
      </c>
      <c r="J257" s="1102"/>
      <c r="K257" s="1183">
        <v>243.0</v>
      </c>
      <c r="L257" s="1184" t="s">
        <v>13835</v>
      </c>
      <c r="M257" s="1185" t="s">
        <v>13836</v>
      </c>
      <c r="N257" s="1185" t="s">
        <v>1437</v>
      </c>
      <c r="O257" s="1185" t="s">
        <v>13837</v>
      </c>
      <c r="P257" s="1131"/>
      <c r="Q257" s="1173" t="s">
        <v>41</v>
      </c>
      <c r="R257" s="1161" t="s">
        <v>13828</v>
      </c>
      <c r="S257" s="1162">
        <v>31088.0</v>
      </c>
      <c r="T257" s="1163">
        <v>40.0</v>
      </c>
      <c r="U257" s="1207" t="s">
        <v>13818</v>
      </c>
      <c r="V257" s="1111"/>
      <c r="W257" s="1112"/>
      <c r="X257" s="1113" t="s">
        <v>13749</v>
      </c>
      <c r="Y257" s="1114">
        <v>93.0</v>
      </c>
      <c r="Z257" s="1115" t="s">
        <v>3174</v>
      </c>
      <c r="AA257" s="1116">
        <v>1.0</v>
      </c>
      <c r="AB257" s="1114">
        <v>231.0</v>
      </c>
      <c r="AC257" s="1114">
        <v>7.92</v>
      </c>
      <c r="AD257" s="1133" t="s">
        <v>13750</v>
      </c>
      <c r="AE257" s="1114" t="s">
        <v>1422</v>
      </c>
      <c r="AF257" s="1118" t="s">
        <v>13751</v>
      </c>
      <c r="AG257" s="1119" t="s">
        <v>5125</v>
      </c>
      <c r="AH257" s="1114" t="s">
        <v>12627</v>
      </c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81">
        <v>3.00587805E8</v>
      </c>
      <c r="AT257" s="81" t="s">
        <v>13757</v>
      </c>
      <c r="AU257" s="1120" t="s">
        <v>3174</v>
      </c>
      <c r="AV257" s="1121"/>
      <c r="AW257" s="1120">
        <v>232.0</v>
      </c>
      <c r="AX257" s="1122"/>
      <c r="AY257" s="1166">
        <v>47823.0</v>
      </c>
      <c r="AZ257" s="9" t="s">
        <v>12602</v>
      </c>
      <c r="BA257" s="9"/>
      <c r="BB257" s="9" t="s">
        <v>12603</v>
      </c>
      <c r="BC257" s="9"/>
      <c r="BD257" s="9"/>
      <c r="BE257" s="81"/>
      <c r="BF257" s="94" t="s">
        <v>12604</v>
      </c>
      <c r="BG257" s="81"/>
      <c r="BH257" s="81"/>
      <c r="BI257" s="81" t="s">
        <v>12606</v>
      </c>
      <c r="BJ257" s="364">
        <v>3.96</v>
      </c>
      <c r="BK257" s="364"/>
      <c r="BQ257" s="9"/>
    </row>
    <row r="258" ht="15.75" customHeight="1">
      <c r="A258" s="1099">
        <v>1.03407284E8</v>
      </c>
      <c r="B258" s="418">
        <f t="shared" si="58"/>
        <v>9</v>
      </c>
      <c r="C258" s="418" t="str">
        <f t="shared" ref="C258:C261" si="59">CONCATENATE(0,A258)</f>
        <v>0103407284</v>
      </c>
      <c r="D258" s="418" t="s">
        <v>13838</v>
      </c>
      <c r="E258" s="418" t="s">
        <v>3976</v>
      </c>
      <c r="F258" s="418" t="s">
        <v>33</v>
      </c>
      <c r="G258" s="419">
        <v>297.0</v>
      </c>
      <c r="H258" s="1100">
        <v>11.52</v>
      </c>
      <c r="I258" s="1150">
        <v>47615.0</v>
      </c>
      <c r="J258" s="1102"/>
      <c r="K258" s="1156">
        <v>244.0</v>
      </c>
      <c r="L258" s="1157" t="s">
        <v>13839</v>
      </c>
      <c r="M258" s="1158" t="s">
        <v>13840</v>
      </c>
      <c r="N258" s="1158" t="s">
        <v>1437</v>
      </c>
      <c r="O258" s="1158" t="s">
        <v>12777</v>
      </c>
      <c r="P258" s="1159">
        <v>2032.0</v>
      </c>
      <c r="Q258" s="1160"/>
      <c r="R258" s="1161" t="s">
        <v>13841</v>
      </c>
      <c r="S258" s="1108"/>
      <c r="T258" s="1109"/>
      <c r="U258" s="1180"/>
      <c r="V258" s="1111"/>
      <c r="W258" s="1112"/>
      <c r="X258" s="1113" t="s">
        <v>13757</v>
      </c>
      <c r="Y258" s="1114">
        <v>63.0</v>
      </c>
      <c r="Z258" s="1115" t="s">
        <v>3174</v>
      </c>
      <c r="AA258" s="1116">
        <v>1.0</v>
      </c>
      <c r="AB258" s="1114">
        <v>232.0</v>
      </c>
      <c r="AC258" s="1114">
        <v>7.92</v>
      </c>
      <c r="AD258" s="1133" t="s">
        <v>12623</v>
      </c>
      <c r="AE258" s="1114" t="s">
        <v>1422</v>
      </c>
      <c r="AF258" s="1118" t="s">
        <v>13758</v>
      </c>
      <c r="AG258" s="1119" t="s">
        <v>5125</v>
      </c>
      <c r="AH258" s="1114" t="s">
        <v>12627</v>
      </c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81">
        <v>1.50170199E8</v>
      </c>
      <c r="AT258" s="81" t="s">
        <v>13763</v>
      </c>
      <c r="AU258" s="1120" t="s">
        <v>3174</v>
      </c>
      <c r="AV258" s="1121"/>
      <c r="AW258" s="1120">
        <v>233.0</v>
      </c>
      <c r="AX258" s="1122"/>
      <c r="AY258" s="81"/>
      <c r="AZ258" s="9" t="s">
        <v>12602</v>
      </c>
      <c r="BA258" s="9"/>
      <c r="BB258" s="9" t="s">
        <v>12603</v>
      </c>
      <c r="BC258" s="9"/>
      <c r="BD258" s="9"/>
      <c r="BE258" s="81"/>
      <c r="BF258" s="374" t="s">
        <v>99</v>
      </c>
      <c r="BG258" s="81"/>
      <c r="BH258" s="81"/>
      <c r="BI258" s="81" t="s">
        <v>12606</v>
      </c>
      <c r="BJ258" s="364">
        <v>3.96</v>
      </c>
      <c r="BK258" s="364"/>
      <c r="BQ258" s="9"/>
    </row>
    <row r="259" ht="15.75" customHeight="1">
      <c r="A259" s="1123">
        <v>1.04157979E8</v>
      </c>
      <c r="B259" s="418">
        <f t="shared" si="58"/>
        <v>9</v>
      </c>
      <c r="C259" s="418" t="str">
        <f t="shared" si="59"/>
        <v>0104157979</v>
      </c>
      <c r="D259" s="429" t="s">
        <v>13842</v>
      </c>
      <c r="E259" s="429" t="s">
        <v>52</v>
      </c>
      <c r="F259" s="429" t="s">
        <v>33</v>
      </c>
      <c r="G259" s="430">
        <v>298.0</v>
      </c>
      <c r="H259" s="1125">
        <v>7.0</v>
      </c>
      <c r="I259" s="1126">
        <v>49006.0</v>
      </c>
      <c r="J259" s="1102"/>
      <c r="K259" s="1156">
        <v>245.0</v>
      </c>
      <c r="L259" s="1157" t="s">
        <v>13843</v>
      </c>
      <c r="M259" s="1158" t="s">
        <v>13844</v>
      </c>
      <c r="N259" s="1158" t="s">
        <v>1437</v>
      </c>
      <c r="O259" s="1158" t="s">
        <v>12777</v>
      </c>
      <c r="P259" s="1159">
        <v>2032.0</v>
      </c>
      <c r="Q259" s="1160"/>
      <c r="R259" s="1161" t="s">
        <v>13841</v>
      </c>
      <c r="S259" s="1108"/>
      <c r="T259" s="1109"/>
      <c r="U259" s="1180"/>
      <c r="V259" s="1111"/>
      <c r="W259" s="1112"/>
      <c r="X259" s="1113" t="s">
        <v>13763</v>
      </c>
      <c r="Y259" s="1114">
        <v>25.0</v>
      </c>
      <c r="Z259" s="1115" t="s">
        <v>3174</v>
      </c>
      <c r="AA259" s="1116">
        <v>1.0</v>
      </c>
      <c r="AB259" s="1114">
        <v>233.0</v>
      </c>
      <c r="AC259" s="1114">
        <v>7.92</v>
      </c>
      <c r="AD259" s="1133" t="s">
        <v>12851</v>
      </c>
      <c r="AE259" s="1114" t="s">
        <v>1422</v>
      </c>
      <c r="AF259" s="1118" t="s">
        <v>13764</v>
      </c>
      <c r="AG259" s="1119" t="s">
        <v>5125</v>
      </c>
      <c r="AH259" s="1114" t="s">
        <v>12627</v>
      </c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81">
        <v>3.00903804E8</v>
      </c>
      <c r="AT259" s="81" t="s">
        <v>13770</v>
      </c>
      <c r="AU259" s="1120" t="s">
        <v>3174</v>
      </c>
      <c r="AV259" s="1121"/>
      <c r="AW259" s="1120">
        <v>234.0</v>
      </c>
      <c r="AX259" s="1122"/>
      <c r="AY259" s="81"/>
      <c r="AZ259" s="9" t="s">
        <v>12602</v>
      </c>
      <c r="BA259" s="9"/>
      <c r="BB259" s="9" t="s">
        <v>12603</v>
      </c>
      <c r="BC259" s="9"/>
      <c r="BD259" s="9"/>
      <c r="BE259" s="81"/>
      <c r="BF259" s="94" t="s">
        <v>12604</v>
      </c>
      <c r="BG259" s="81"/>
      <c r="BH259" s="81"/>
      <c r="BI259" s="81" t="s">
        <v>12606</v>
      </c>
      <c r="BJ259" s="364">
        <v>3.96</v>
      </c>
      <c r="BK259" s="364"/>
      <c r="BQ259" s="9"/>
    </row>
    <row r="260" ht="15.75" customHeight="1">
      <c r="A260" s="1099">
        <v>1.01082998E8</v>
      </c>
      <c r="B260" s="418">
        <f t="shared" si="58"/>
        <v>9</v>
      </c>
      <c r="C260" s="418" t="str">
        <f t="shared" si="59"/>
        <v>0101082998</v>
      </c>
      <c r="D260" s="418" t="s">
        <v>13845</v>
      </c>
      <c r="E260" s="418" t="s">
        <v>52</v>
      </c>
      <c r="F260" s="418" t="s">
        <v>33</v>
      </c>
      <c r="G260" s="419">
        <v>299.0</v>
      </c>
      <c r="H260" s="1100">
        <v>7.0</v>
      </c>
      <c r="I260" s="1150">
        <v>48948.0</v>
      </c>
      <c r="J260" s="1312"/>
      <c r="K260" s="1156">
        <v>246.0</v>
      </c>
      <c r="L260" s="1157" t="s">
        <v>13846</v>
      </c>
      <c r="M260" s="1158" t="s">
        <v>13847</v>
      </c>
      <c r="N260" s="1158" t="s">
        <v>1437</v>
      </c>
      <c r="O260" s="1158" t="s">
        <v>13118</v>
      </c>
      <c r="P260" s="1159">
        <v>2031.0</v>
      </c>
      <c r="Q260" s="1160"/>
      <c r="R260" s="1161" t="s">
        <v>13848</v>
      </c>
      <c r="S260" s="1162">
        <v>25213.0</v>
      </c>
      <c r="T260" s="1163">
        <v>56.0</v>
      </c>
      <c r="U260" s="1207" t="s">
        <v>13849</v>
      </c>
      <c r="V260" s="1111"/>
      <c r="W260" s="1112"/>
      <c r="X260" s="1113" t="s">
        <v>13770</v>
      </c>
      <c r="Y260" s="1114">
        <v>59.0</v>
      </c>
      <c r="Z260" s="1115" t="s">
        <v>3174</v>
      </c>
      <c r="AA260" s="1116">
        <v>1.0</v>
      </c>
      <c r="AB260" s="1114">
        <v>234.0</v>
      </c>
      <c r="AC260" s="1114">
        <v>7.92</v>
      </c>
      <c r="AD260" s="1133" t="s">
        <v>12851</v>
      </c>
      <c r="AE260" s="1114" t="s">
        <v>1422</v>
      </c>
      <c r="AF260" s="1118" t="s">
        <v>13771</v>
      </c>
      <c r="AG260" s="1119" t="s">
        <v>5125</v>
      </c>
      <c r="AH260" s="1114" t="s">
        <v>12627</v>
      </c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81">
        <v>6.02455586E8</v>
      </c>
      <c r="AT260" s="81" t="s">
        <v>13775</v>
      </c>
      <c r="AU260" s="1120" t="s">
        <v>3174</v>
      </c>
      <c r="AV260" s="1121"/>
      <c r="AW260" s="1120">
        <v>235.0</v>
      </c>
      <c r="AX260" s="1122"/>
      <c r="AY260" s="1313">
        <v>47880.0</v>
      </c>
      <c r="AZ260" s="9" t="s">
        <v>12602</v>
      </c>
      <c r="BA260" s="9"/>
      <c r="BB260" s="9" t="s">
        <v>12603</v>
      </c>
      <c r="BC260" s="9"/>
      <c r="BD260" s="9"/>
      <c r="BE260" s="81"/>
      <c r="BF260" s="374" t="s">
        <v>8928</v>
      </c>
      <c r="BG260" s="81" t="s">
        <v>8928</v>
      </c>
      <c r="BH260" s="81"/>
      <c r="BI260" s="81" t="s">
        <v>12606</v>
      </c>
      <c r="BJ260" s="364">
        <v>3.96</v>
      </c>
      <c r="BK260" s="364"/>
      <c r="BQ260" s="9"/>
    </row>
    <row r="261" ht="15.75" customHeight="1">
      <c r="A261" s="1123">
        <v>1.0324103E8</v>
      </c>
      <c r="B261" s="418">
        <f t="shared" si="58"/>
        <v>9</v>
      </c>
      <c r="C261" s="418" t="str">
        <f t="shared" si="59"/>
        <v>0103241030</v>
      </c>
      <c r="D261" s="429" t="s">
        <v>13850</v>
      </c>
      <c r="E261" s="429" t="s">
        <v>52</v>
      </c>
      <c r="F261" s="429" t="s">
        <v>33</v>
      </c>
      <c r="G261" s="430">
        <v>300.0</v>
      </c>
      <c r="H261" s="1125">
        <v>7.0</v>
      </c>
      <c r="I261" s="1126">
        <v>44929.0</v>
      </c>
      <c r="J261" s="1102"/>
      <c r="K261" s="1156">
        <v>247.0</v>
      </c>
      <c r="L261" s="1157" t="s">
        <v>13851</v>
      </c>
      <c r="M261" s="1158" t="s">
        <v>13852</v>
      </c>
      <c r="N261" s="1158" t="s">
        <v>13853</v>
      </c>
      <c r="O261" s="1158" t="s">
        <v>12623</v>
      </c>
      <c r="P261" s="1159">
        <v>2031.0</v>
      </c>
      <c r="Q261" s="1160"/>
      <c r="R261" s="1161" t="s">
        <v>13854</v>
      </c>
      <c r="S261" s="1162">
        <v>16956.0</v>
      </c>
      <c r="T261" s="1163">
        <v>78.0</v>
      </c>
      <c r="U261" s="1207" t="s">
        <v>13855</v>
      </c>
      <c r="V261" s="1314" t="s">
        <v>13856</v>
      </c>
      <c r="W261" s="1112"/>
      <c r="X261" s="1113" t="s">
        <v>13775</v>
      </c>
      <c r="Y261" s="1114">
        <v>56.0</v>
      </c>
      <c r="Z261" s="1115" t="s">
        <v>3174</v>
      </c>
      <c r="AA261" s="1116">
        <v>1.0</v>
      </c>
      <c r="AB261" s="1114">
        <v>235.0</v>
      </c>
      <c r="AC261" s="1114">
        <v>7.5</v>
      </c>
      <c r="AD261" s="1133" t="s">
        <v>12635</v>
      </c>
      <c r="AE261" s="1114" t="s">
        <v>1422</v>
      </c>
      <c r="AF261" s="1118" t="s">
        <v>13776</v>
      </c>
      <c r="AG261" s="1119" t="s">
        <v>5125</v>
      </c>
      <c r="AH261" s="1114" t="s">
        <v>12627</v>
      </c>
      <c r="AI261" s="1122"/>
      <c r="AJ261" s="1122"/>
      <c r="AK261" s="1122"/>
      <c r="AL261" s="1122"/>
      <c r="AM261" s="1122"/>
      <c r="AN261" s="1122"/>
      <c r="AO261" s="1122"/>
      <c r="AP261" s="1122"/>
      <c r="AQ261" s="1122"/>
      <c r="AR261" s="1122"/>
      <c r="AS261" s="1120">
        <v>1.802155414E9</v>
      </c>
      <c r="AT261" s="1120" t="s">
        <v>13857</v>
      </c>
      <c r="AU261" s="1120" t="s">
        <v>1755</v>
      </c>
      <c r="AV261" s="1121"/>
      <c r="AW261" s="1120">
        <v>236.0</v>
      </c>
      <c r="AX261" s="1122"/>
      <c r="AY261" s="1238">
        <v>47880.0</v>
      </c>
      <c r="AZ261" s="9" t="s">
        <v>12602</v>
      </c>
      <c r="BA261" s="9"/>
      <c r="BB261" s="9" t="s">
        <v>12603</v>
      </c>
      <c r="BC261" s="9"/>
      <c r="BD261" s="9"/>
      <c r="BE261" s="81"/>
      <c r="BF261" s="374" t="s">
        <v>44</v>
      </c>
      <c r="BG261" s="81" t="s">
        <v>44</v>
      </c>
      <c r="BH261" s="81"/>
      <c r="BI261" s="81" t="s">
        <v>12606</v>
      </c>
      <c r="BJ261" s="364">
        <v>3.96</v>
      </c>
      <c r="BK261" s="364"/>
      <c r="BQ261" s="9"/>
    </row>
    <row r="262" ht="15.75" customHeight="1">
      <c r="A262" s="1099">
        <v>1.00133495E8</v>
      </c>
      <c r="B262" s="418">
        <f t="shared" si="58"/>
        <v>9</v>
      </c>
      <c r="C262" s="418" t="s">
        <v>13858</v>
      </c>
      <c r="D262" s="418" t="s">
        <v>13859</v>
      </c>
      <c r="E262" s="418" t="s">
        <v>149</v>
      </c>
      <c r="F262" s="418" t="s">
        <v>33</v>
      </c>
      <c r="G262" s="419">
        <v>301.0</v>
      </c>
      <c r="H262" s="1100">
        <v>9.81</v>
      </c>
      <c r="I262" s="1172">
        <v>48854.0</v>
      </c>
      <c r="J262" s="1102"/>
      <c r="K262" s="1156">
        <v>248.0</v>
      </c>
      <c r="L262" s="1157" t="s">
        <v>13860</v>
      </c>
      <c r="M262" s="1158" t="s">
        <v>13861</v>
      </c>
      <c r="N262" s="1158" t="s">
        <v>3206</v>
      </c>
      <c r="O262" s="1158" t="s">
        <v>13862</v>
      </c>
      <c r="P262" s="1159">
        <v>2033.0</v>
      </c>
      <c r="Q262" s="1160"/>
      <c r="R262" s="1161" t="s">
        <v>13863</v>
      </c>
      <c r="S262" s="1174">
        <v>22236.0</v>
      </c>
      <c r="T262" s="1163">
        <v>64.0</v>
      </c>
      <c r="U262" s="1207" t="s">
        <v>13864</v>
      </c>
      <c r="V262" s="1111"/>
      <c r="W262" s="1112"/>
      <c r="X262" s="1113" t="s">
        <v>13780</v>
      </c>
      <c r="Y262" s="1114">
        <v>53.0</v>
      </c>
      <c r="Z262" s="1115" t="s">
        <v>1755</v>
      </c>
      <c r="AA262" s="1116">
        <v>1.0</v>
      </c>
      <c r="AB262" s="1114">
        <v>236.0</v>
      </c>
      <c r="AC262" s="1114">
        <v>6.0</v>
      </c>
      <c r="AD262" s="1133" t="s">
        <v>12635</v>
      </c>
      <c r="AE262" s="1114" t="s">
        <v>1422</v>
      </c>
      <c r="AF262" s="1118" t="s">
        <v>13781</v>
      </c>
      <c r="AG262" s="1119" t="s">
        <v>5125</v>
      </c>
      <c r="AH262" s="1114" t="s">
        <v>12627</v>
      </c>
      <c r="AI262" s="1122"/>
      <c r="AJ262" s="1122"/>
      <c r="AK262" s="1122"/>
      <c r="AL262" s="1122"/>
      <c r="AM262" s="1122"/>
      <c r="AN262" s="1122"/>
      <c r="AO262" s="1122"/>
      <c r="AP262" s="1122"/>
      <c r="AQ262" s="1122"/>
      <c r="AR262" s="1122"/>
      <c r="AS262" s="1120">
        <v>1.01542728E8</v>
      </c>
      <c r="AT262" s="1120" t="s">
        <v>13786</v>
      </c>
      <c r="AU262" s="1120" t="s">
        <v>1437</v>
      </c>
      <c r="AV262" s="1121"/>
      <c r="AW262" s="1120">
        <v>237.0</v>
      </c>
      <c r="AX262" s="1122"/>
      <c r="AY262" s="81"/>
      <c r="AZ262" s="9" t="s">
        <v>12602</v>
      </c>
      <c r="BA262" s="9"/>
      <c r="BB262" s="9" t="s">
        <v>12603</v>
      </c>
      <c r="BC262" s="9"/>
      <c r="BD262" s="9"/>
      <c r="BE262" s="81"/>
      <c r="BF262" s="94" t="s">
        <v>12604</v>
      </c>
      <c r="BG262" s="81"/>
      <c r="BH262" s="81"/>
      <c r="BI262" s="81" t="s">
        <v>12606</v>
      </c>
      <c r="BJ262" s="364">
        <v>5.13</v>
      </c>
      <c r="BK262" s="364"/>
      <c r="BQ262" s="9"/>
    </row>
    <row r="263" ht="15.75" customHeight="1">
      <c r="A263" s="1123">
        <v>1.02990884E8</v>
      </c>
      <c r="B263" s="418">
        <f t="shared" si="58"/>
        <v>9</v>
      </c>
      <c r="C263" s="1137">
        <v>1.02990884E8</v>
      </c>
      <c r="D263" s="91" t="s">
        <v>13865</v>
      </c>
      <c r="E263" s="91" t="s">
        <v>13866</v>
      </c>
      <c r="F263" s="91" t="s">
        <v>9</v>
      </c>
      <c r="G263" s="452">
        <v>302.0</v>
      </c>
      <c r="H263" s="92" t="s">
        <v>13867</v>
      </c>
      <c r="I263" s="1175">
        <v>49314.0</v>
      </c>
      <c r="J263" s="1102"/>
      <c r="K263" s="1156">
        <v>249.0</v>
      </c>
      <c r="L263" s="1157" t="s">
        <v>13868</v>
      </c>
      <c r="M263" s="1158" t="s">
        <v>13869</v>
      </c>
      <c r="N263" s="1158" t="s">
        <v>3206</v>
      </c>
      <c r="O263" s="1205" t="s">
        <v>12623</v>
      </c>
      <c r="P263" s="1159">
        <v>2031.0</v>
      </c>
      <c r="Q263" s="1206"/>
      <c r="R263" s="1161">
        <v>4.0777389E7</v>
      </c>
      <c r="S263" s="1174">
        <v>21503.0</v>
      </c>
      <c r="T263" s="1163">
        <v>66.0</v>
      </c>
      <c r="U263" s="1207" t="s">
        <v>13870</v>
      </c>
      <c r="V263" s="1111"/>
      <c r="W263" s="1112"/>
      <c r="X263" s="1113" t="s">
        <v>13786</v>
      </c>
      <c r="Y263" s="1114">
        <v>64.0</v>
      </c>
      <c r="Z263" s="1115" t="s">
        <v>1437</v>
      </c>
      <c r="AA263" s="1116">
        <v>1.0</v>
      </c>
      <c r="AB263" s="1114">
        <v>237.0</v>
      </c>
      <c r="AC263" s="1114">
        <v>15.65</v>
      </c>
      <c r="AD263" s="1133" t="s">
        <v>13787</v>
      </c>
      <c r="AE263" s="1114" t="s">
        <v>1422</v>
      </c>
      <c r="AF263" s="1118" t="s">
        <v>13788</v>
      </c>
      <c r="AG263" s="1119" t="s">
        <v>5125</v>
      </c>
      <c r="AH263" s="1114" t="s">
        <v>12627</v>
      </c>
      <c r="AI263" s="1122"/>
      <c r="AJ263" s="1122"/>
      <c r="AK263" s="1122"/>
      <c r="AL263" s="1122"/>
      <c r="AM263" s="1122"/>
      <c r="AN263" s="1122"/>
      <c r="AO263" s="1122"/>
      <c r="AP263" s="1122"/>
      <c r="AQ263" s="1122"/>
      <c r="AR263" s="1122"/>
      <c r="AS263" s="1120">
        <v>1.01634285E8</v>
      </c>
      <c r="AT263" s="1120" t="s">
        <v>13793</v>
      </c>
      <c r="AU263" s="1120" t="s">
        <v>1437</v>
      </c>
      <c r="AV263" s="1121"/>
      <c r="AW263" s="1120">
        <v>238.0</v>
      </c>
      <c r="AX263" s="1122"/>
      <c r="AY263" s="81"/>
      <c r="AZ263" s="9" t="s">
        <v>12602</v>
      </c>
      <c r="BA263" s="9"/>
      <c r="BB263" s="9" t="s">
        <v>12603</v>
      </c>
      <c r="BC263" s="9"/>
      <c r="BD263" s="9"/>
      <c r="BE263" s="81"/>
      <c r="BF263" s="94" t="s">
        <v>12604</v>
      </c>
      <c r="BG263" s="81" t="s">
        <v>13291</v>
      </c>
      <c r="BH263" s="81"/>
      <c r="BI263" s="81" t="s">
        <v>12606</v>
      </c>
      <c r="BJ263" s="364">
        <v>5.13</v>
      </c>
      <c r="BK263" s="364"/>
      <c r="BQ263" s="9"/>
    </row>
    <row r="264" ht="15.75" customHeight="1">
      <c r="A264" s="1099"/>
      <c r="B264" s="418"/>
      <c r="C264" s="1137">
        <v>1.05493365E8</v>
      </c>
      <c r="D264" s="1137" t="s">
        <v>13871</v>
      </c>
      <c r="E264" s="1137" t="s">
        <v>13721</v>
      </c>
      <c r="F264" s="1137" t="s">
        <v>9</v>
      </c>
      <c r="G264" s="1138">
        <v>303.0</v>
      </c>
      <c r="H264" s="1139" t="s">
        <v>4430</v>
      </c>
      <c r="I264" s="1140">
        <v>46514.0</v>
      </c>
      <c r="J264" s="1102"/>
      <c r="K264" s="1156"/>
      <c r="L264" s="1157"/>
      <c r="M264" s="1158"/>
      <c r="N264" s="1158"/>
      <c r="O264" s="1158"/>
      <c r="P264" s="1159"/>
      <c r="Q264" s="1160"/>
      <c r="R264" s="1161"/>
      <c r="S264" s="1162"/>
      <c r="T264" s="1163"/>
      <c r="U264" s="1207"/>
      <c r="V264" s="1111"/>
      <c r="W264" s="1112"/>
      <c r="X264" s="1113"/>
      <c r="Y264" s="1114"/>
      <c r="Z264" s="1115"/>
      <c r="AA264" s="1116"/>
      <c r="AB264" s="1114"/>
      <c r="AC264" s="1114"/>
      <c r="AD264" s="1133"/>
      <c r="AE264" s="1114"/>
      <c r="AF264" s="1118"/>
      <c r="AG264" s="1119"/>
      <c r="AH264" s="1114"/>
      <c r="AI264" s="1122"/>
      <c r="AJ264" s="1122"/>
      <c r="AK264" s="1122"/>
      <c r="AL264" s="1122"/>
      <c r="AM264" s="1122"/>
      <c r="AN264" s="1122"/>
      <c r="AO264" s="1122"/>
      <c r="AP264" s="1122"/>
      <c r="AQ264" s="1122"/>
      <c r="AR264" s="1122"/>
      <c r="AS264" s="1120"/>
      <c r="AT264" s="1120"/>
      <c r="AU264" s="1120"/>
      <c r="AV264" s="1121"/>
      <c r="AW264" s="1120"/>
      <c r="AX264" s="1122"/>
      <c r="AY264" s="81"/>
      <c r="AZ264" s="9"/>
      <c r="BA264" s="9"/>
      <c r="BB264" s="9"/>
      <c r="BC264" s="9"/>
      <c r="BD264" s="9"/>
      <c r="BE264" s="81"/>
      <c r="BF264" s="94"/>
      <c r="BG264" s="81"/>
      <c r="BH264" s="81"/>
      <c r="BI264" s="81"/>
      <c r="BJ264" s="364"/>
      <c r="BK264" s="364"/>
      <c r="BQ264" s="9"/>
    </row>
    <row r="265" ht="15.75" customHeight="1">
      <c r="A265" s="1099">
        <v>1.02507548E8</v>
      </c>
      <c r="B265" s="418">
        <f t="shared" ref="B265:B299" si="60">LEN(A265)</f>
        <v>9</v>
      </c>
      <c r="C265" s="418" t="str">
        <f t="shared" ref="C265:C268" si="61">CONCATENATE(0,A265)</f>
        <v>0102507548</v>
      </c>
      <c r="D265" s="418" t="s">
        <v>13872</v>
      </c>
      <c r="E265" s="418" t="s">
        <v>2649</v>
      </c>
      <c r="F265" s="418" t="s">
        <v>33</v>
      </c>
      <c r="G265" s="419">
        <v>304.0</v>
      </c>
      <c r="H265" s="1100">
        <v>10.16</v>
      </c>
      <c r="I265" s="1150">
        <v>47615.0</v>
      </c>
      <c r="J265" s="1102"/>
      <c r="K265" s="1156">
        <v>250.0</v>
      </c>
      <c r="L265" s="1157" t="s">
        <v>13873</v>
      </c>
      <c r="M265" s="1158" t="s">
        <v>13874</v>
      </c>
      <c r="N265" s="1158" t="s">
        <v>1679</v>
      </c>
      <c r="O265" s="1158" t="s">
        <v>13875</v>
      </c>
      <c r="P265" s="1159">
        <v>2034.0</v>
      </c>
      <c r="Q265" s="1160"/>
      <c r="R265" s="1161" t="s">
        <v>13876</v>
      </c>
      <c r="S265" s="1162">
        <v>27844.0</v>
      </c>
      <c r="T265" s="1163">
        <v>49.0</v>
      </c>
      <c r="U265" s="1207" t="s">
        <v>2855</v>
      </c>
      <c r="V265" s="1111"/>
      <c r="W265" s="1112"/>
      <c r="X265" s="1113" t="s">
        <v>13793</v>
      </c>
      <c r="Y265" s="1114"/>
      <c r="Z265" s="1115" t="s">
        <v>1437</v>
      </c>
      <c r="AA265" s="1116">
        <v>1.0</v>
      </c>
      <c r="AB265" s="1114">
        <v>238.0</v>
      </c>
      <c r="AC265" s="1114">
        <v>15.65</v>
      </c>
      <c r="AD265" s="1133" t="s">
        <v>12777</v>
      </c>
      <c r="AE265" s="1114" t="s">
        <v>1422</v>
      </c>
      <c r="AF265" s="1118" t="s">
        <v>13794</v>
      </c>
      <c r="AG265" s="1119" t="s">
        <v>5125</v>
      </c>
      <c r="AH265" s="1114" t="s">
        <v>12627</v>
      </c>
      <c r="AI265" s="1122"/>
      <c r="AJ265" s="1122"/>
      <c r="AK265" s="1122"/>
      <c r="AL265" s="1122"/>
      <c r="AM265" s="1122"/>
      <c r="AN265" s="1122"/>
      <c r="AO265" s="1122"/>
      <c r="AP265" s="1122"/>
      <c r="AQ265" s="1122"/>
      <c r="AR265" s="1122"/>
      <c r="AS265" s="1120">
        <v>1.02185014E8</v>
      </c>
      <c r="AT265" s="1120" t="s">
        <v>13802</v>
      </c>
      <c r="AU265" s="1120" t="s">
        <v>1437</v>
      </c>
      <c r="AV265" s="1121"/>
      <c r="AW265" s="1120">
        <v>239.0</v>
      </c>
      <c r="AX265" s="1122"/>
      <c r="AY265" s="81"/>
      <c r="AZ265" s="9" t="s">
        <v>12602</v>
      </c>
      <c r="BA265" s="9"/>
      <c r="BB265" s="9" t="s">
        <v>12603</v>
      </c>
      <c r="BC265" s="9"/>
      <c r="BD265" s="9"/>
      <c r="BE265" s="81"/>
      <c r="BF265" s="94" t="s">
        <v>12604</v>
      </c>
      <c r="BG265" s="81" t="s">
        <v>13291</v>
      </c>
      <c r="BH265" s="81"/>
      <c r="BI265" s="81" t="s">
        <v>12606</v>
      </c>
      <c r="BJ265" s="364">
        <v>5.13</v>
      </c>
      <c r="BK265" s="364"/>
      <c r="BQ265" s="9"/>
    </row>
    <row r="266" ht="15.75" customHeight="1">
      <c r="A266" s="1123">
        <v>1.03670386E8</v>
      </c>
      <c r="B266" s="418">
        <f t="shared" si="60"/>
        <v>9</v>
      </c>
      <c r="C266" s="418" t="str">
        <f t="shared" si="61"/>
        <v>0103670386</v>
      </c>
      <c r="D266" s="429" t="s">
        <v>13877</v>
      </c>
      <c r="E266" s="429" t="s">
        <v>2649</v>
      </c>
      <c r="F266" s="429" t="s">
        <v>33</v>
      </c>
      <c r="G266" s="430">
        <v>306.0</v>
      </c>
      <c r="H266" s="1125">
        <v>10.16</v>
      </c>
      <c r="I266" s="1126">
        <v>47615.0</v>
      </c>
      <c r="J266" s="1102"/>
      <c r="K266" s="1156">
        <v>251.0</v>
      </c>
      <c r="L266" s="1157" t="s">
        <v>13878</v>
      </c>
      <c r="M266" s="1158" t="s">
        <v>13879</v>
      </c>
      <c r="N266" s="1158" t="s">
        <v>1679</v>
      </c>
      <c r="O266" s="1158" t="s">
        <v>12623</v>
      </c>
      <c r="P266" s="1159">
        <v>2031.0</v>
      </c>
      <c r="Q266" s="1160"/>
      <c r="R266" s="1161" t="s">
        <v>13880</v>
      </c>
      <c r="S266" s="1162">
        <v>24890.0</v>
      </c>
      <c r="T266" s="1163">
        <v>57.0</v>
      </c>
      <c r="U266" s="1207" t="s">
        <v>13881</v>
      </c>
      <c r="V266" s="1111"/>
      <c r="W266" s="1112"/>
      <c r="X266" s="1113" t="s">
        <v>13802</v>
      </c>
      <c r="Y266" s="1114"/>
      <c r="Z266" s="1115" t="s">
        <v>1437</v>
      </c>
      <c r="AA266" s="1116">
        <v>1.0</v>
      </c>
      <c r="AB266" s="1114">
        <v>239.0</v>
      </c>
      <c r="AC266" s="1114">
        <v>15.65</v>
      </c>
      <c r="AD266" s="1133" t="s">
        <v>12777</v>
      </c>
      <c r="AE266" s="1114" t="s">
        <v>1422</v>
      </c>
      <c r="AF266" s="1118" t="s">
        <v>13803</v>
      </c>
      <c r="AG266" s="1119" t="s">
        <v>5125</v>
      </c>
      <c r="AH266" s="1114" t="s">
        <v>12627</v>
      </c>
      <c r="AI266" s="1122"/>
      <c r="AJ266" s="1122"/>
      <c r="AK266" s="1122"/>
      <c r="AL266" s="1122"/>
      <c r="AM266" s="1122"/>
      <c r="AN266" s="1122"/>
      <c r="AO266" s="1122"/>
      <c r="AP266" s="1122"/>
      <c r="AQ266" s="1122"/>
      <c r="AR266" s="1122"/>
      <c r="AS266" s="1120">
        <v>9.28733492E8</v>
      </c>
      <c r="AT266" s="1120" t="s">
        <v>13813</v>
      </c>
      <c r="AU266" s="1120" t="s">
        <v>1437</v>
      </c>
      <c r="AV266" s="1121"/>
      <c r="AW266" s="1120">
        <v>240.0</v>
      </c>
      <c r="AX266" s="1122"/>
      <c r="AY266" s="81"/>
      <c r="AZ266" s="9" t="s">
        <v>12602</v>
      </c>
      <c r="BA266" s="9"/>
      <c r="BB266" s="9" t="s">
        <v>12603</v>
      </c>
      <c r="BC266" s="9"/>
      <c r="BD266" s="9"/>
      <c r="BE266" s="81"/>
      <c r="BF266" s="374" t="s">
        <v>99</v>
      </c>
      <c r="BG266" s="81"/>
      <c r="BH266" s="81"/>
      <c r="BI266" s="81" t="s">
        <v>12606</v>
      </c>
      <c r="BJ266" s="364">
        <v>5.13</v>
      </c>
      <c r="BK266" s="364"/>
      <c r="BQ266" s="9"/>
    </row>
    <row r="267" ht="15.75" customHeight="1">
      <c r="A267" s="1099">
        <v>1.03076931E8</v>
      </c>
      <c r="B267" s="418">
        <f t="shared" si="60"/>
        <v>9</v>
      </c>
      <c r="C267" s="418" t="str">
        <f t="shared" si="61"/>
        <v>0103076931</v>
      </c>
      <c r="D267" s="418" t="s">
        <v>13882</v>
      </c>
      <c r="E267" s="418" t="s">
        <v>1603</v>
      </c>
      <c r="F267" s="418" t="s">
        <v>33</v>
      </c>
      <c r="G267" s="419">
        <v>307.0</v>
      </c>
      <c r="H267" s="1100">
        <v>17.02</v>
      </c>
      <c r="I267" s="1150">
        <v>47615.0</v>
      </c>
      <c r="J267" s="1102"/>
      <c r="K267" s="1156">
        <v>252.0</v>
      </c>
      <c r="L267" s="1157" t="s">
        <v>13883</v>
      </c>
      <c r="M267" s="1158" t="s">
        <v>13884</v>
      </c>
      <c r="N267" s="1158" t="s">
        <v>1679</v>
      </c>
      <c r="O267" s="1158" t="s">
        <v>12851</v>
      </c>
      <c r="P267" s="1159">
        <v>2032.0</v>
      </c>
      <c r="Q267" s="1160"/>
      <c r="R267" s="1161" t="s">
        <v>13885</v>
      </c>
      <c r="S267" s="1162">
        <v>26207.0</v>
      </c>
      <c r="T267" s="1163">
        <v>53.0</v>
      </c>
      <c r="U267" s="1180"/>
      <c r="V267" s="1111"/>
      <c r="W267" s="1112"/>
      <c r="X267" s="1113" t="s">
        <v>13813</v>
      </c>
      <c r="Y267" s="1114"/>
      <c r="Z267" s="1115" t="s">
        <v>1437</v>
      </c>
      <c r="AA267" s="1116">
        <v>1.0</v>
      </c>
      <c r="AB267" s="1114">
        <v>240.0</v>
      </c>
      <c r="AC267" s="1114">
        <v>15.65</v>
      </c>
      <c r="AD267" s="1133" t="s">
        <v>13118</v>
      </c>
      <c r="AE267" s="1114" t="s">
        <v>1422</v>
      </c>
      <c r="AF267" s="1118"/>
      <c r="AG267" s="1119" t="s">
        <v>5125</v>
      </c>
      <c r="AH267" s="1114" t="s">
        <v>12627</v>
      </c>
      <c r="AI267" s="1122"/>
      <c r="AJ267" s="1122"/>
      <c r="AK267" s="1122"/>
      <c r="AL267" s="1122"/>
      <c r="AM267" s="1122"/>
      <c r="AN267" s="1122"/>
      <c r="AO267" s="1122"/>
      <c r="AP267" s="1122"/>
      <c r="AQ267" s="1122"/>
      <c r="AR267" s="1122"/>
      <c r="AS267" s="1120">
        <v>9.03667681E8</v>
      </c>
      <c r="AT267" s="1120" t="s">
        <v>13886</v>
      </c>
      <c r="AU267" s="1120" t="s">
        <v>1437</v>
      </c>
      <c r="AV267" s="1121"/>
      <c r="AW267" s="1120">
        <v>241.0</v>
      </c>
      <c r="AX267" s="1122"/>
      <c r="AY267" s="81"/>
      <c r="AZ267" s="9" t="s">
        <v>12602</v>
      </c>
      <c r="BA267" s="9"/>
      <c r="BB267" s="9" t="s">
        <v>12603</v>
      </c>
      <c r="BC267" s="9"/>
      <c r="BD267" s="9"/>
      <c r="BE267" s="81" t="s">
        <v>13887</v>
      </c>
      <c r="BF267" s="68" t="s">
        <v>13888</v>
      </c>
      <c r="BG267" s="81"/>
      <c r="BH267" s="81"/>
      <c r="BI267" s="81" t="s">
        <v>12606</v>
      </c>
      <c r="BJ267" s="364">
        <v>5.13</v>
      </c>
      <c r="BK267" s="364"/>
      <c r="BQ267" s="9"/>
    </row>
    <row r="268" ht="15.75" customHeight="1">
      <c r="A268" s="1123">
        <v>1.02437563E8</v>
      </c>
      <c r="B268" s="418">
        <f t="shared" si="60"/>
        <v>9</v>
      </c>
      <c r="C268" s="418" t="str">
        <f t="shared" si="61"/>
        <v>0102437563</v>
      </c>
      <c r="D268" s="429" t="s">
        <v>13889</v>
      </c>
      <c r="E268" s="429" t="s">
        <v>1603</v>
      </c>
      <c r="F268" s="429" t="s">
        <v>33</v>
      </c>
      <c r="G268" s="430">
        <v>308.0</v>
      </c>
      <c r="H268" s="1125">
        <v>17.02</v>
      </c>
      <c r="I268" s="1126">
        <v>47615.0</v>
      </c>
      <c r="J268" s="1102"/>
      <c r="K268" s="1156">
        <v>253.0</v>
      </c>
      <c r="L268" s="1157" t="s">
        <v>13890</v>
      </c>
      <c r="M268" s="1158" t="s">
        <v>13891</v>
      </c>
      <c r="N268" s="1158" t="s">
        <v>13892</v>
      </c>
      <c r="O268" s="1158" t="s">
        <v>13893</v>
      </c>
      <c r="P268" s="1159">
        <v>2034.0</v>
      </c>
      <c r="Q268" s="1160"/>
      <c r="R268" s="1107"/>
      <c r="S268" s="1108"/>
      <c r="T268" s="1109"/>
      <c r="U268" s="1180"/>
      <c r="V268" s="1111"/>
      <c r="W268" s="1112"/>
      <c r="X268" s="1113" t="s">
        <v>13816</v>
      </c>
      <c r="Y268" s="1114">
        <v>61.0</v>
      </c>
      <c r="Z268" s="1115" t="s">
        <v>1437</v>
      </c>
      <c r="AA268" s="1116">
        <v>1.0</v>
      </c>
      <c r="AB268" s="1114">
        <v>241.0</v>
      </c>
      <c r="AC268" s="1114">
        <v>15.65</v>
      </c>
      <c r="AD268" s="1133" t="s">
        <v>13817</v>
      </c>
      <c r="AE268" s="1114" t="s">
        <v>1422</v>
      </c>
      <c r="AF268" s="1118" t="s">
        <v>13815</v>
      </c>
      <c r="AG268" s="1119" t="s">
        <v>5125</v>
      </c>
      <c r="AH268" s="1114" t="s">
        <v>12627</v>
      </c>
      <c r="AI268" s="1122"/>
      <c r="AJ268" s="1122"/>
      <c r="AK268" s="1122"/>
      <c r="AL268" s="1122"/>
      <c r="AM268" s="1122"/>
      <c r="AN268" s="1122"/>
      <c r="AO268" s="1122"/>
      <c r="AP268" s="1122"/>
      <c r="AQ268" s="1122"/>
      <c r="AR268" s="1122"/>
      <c r="AS268" s="1120">
        <v>7.01774804E8</v>
      </c>
      <c r="AT268" s="1120" t="s">
        <v>13827</v>
      </c>
      <c r="AU268" s="1120" t="s">
        <v>1437</v>
      </c>
      <c r="AV268" s="1121"/>
      <c r="AW268" s="1120">
        <v>242.0</v>
      </c>
      <c r="AX268" s="1122"/>
      <c r="AY268" s="81"/>
      <c r="AZ268" s="9" t="s">
        <v>12602</v>
      </c>
      <c r="BA268" s="9"/>
      <c r="BB268" s="9" t="s">
        <v>12603</v>
      </c>
      <c r="BC268" s="9"/>
      <c r="BD268" s="9"/>
      <c r="BE268" s="81"/>
      <c r="BF268" s="94" t="s">
        <v>12604</v>
      </c>
      <c r="BG268" s="81"/>
      <c r="BH268" s="81"/>
      <c r="BI268" s="81" t="s">
        <v>12606</v>
      </c>
      <c r="BJ268" s="364">
        <v>5.13</v>
      </c>
      <c r="BK268" s="364"/>
      <c r="BQ268" s="9"/>
    </row>
    <row r="269" ht="15.75" customHeight="1">
      <c r="A269" s="1099">
        <v>1.013861E8</v>
      </c>
      <c r="B269" s="418">
        <f t="shared" si="60"/>
        <v>9</v>
      </c>
      <c r="C269" s="1315" t="s">
        <v>13894</v>
      </c>
      <c r="D269" s="418" t="s">
        <v>13895</v>
      </c>
      <c r="E269" s="418" t="s">
        <v>1603</v>
      </c>
      <c r="F269" s="418" t="s">
        <v>33</v>
      </c>
      <c r="G269" s="419">
        <v>309.0</v>
      </c>
      <c r="H269" s="1100">
        <v>17.02</v>
      </c>
      <c r="I269" s="579" t="s">
        <v>13896</v>
      </c>
      <c r="J269" s="1102"/>
      <c r="K269" s="1156">
        <v>254.0</v>
      </c>
      <c r="L269" s="1157" t="s">
        <v>13897</v>
      </c>
      <c r="M269" s="1158" t="s">
        <v>13898</v>
      </c>
      <c r="N269" s="1158" t="s">
        <v>1679</v>
      </c>
      <c r="O269" s="1158" t="s">
        <v>13899</v>
      </c>
      <c r="P269" s="1159">
        <v>2031.0</v>
      </c>
      <c r="Q269" s="1160"/>
      <c r="R269" s="1107"/>
      <c r="S269" s="1162">
        <v>25419.0</v>
      </c>
      <c r="T269" s="1163">
        <v>55.0</v>
      </c>
      <c r="U269" s="1180"/>
      <c r="V269" s="1111"/>
      <c r="W269" s="1112"/>
      <c r="X269" s="1113" t="s">
        <v>13827</v>
      </c>
      <c r="Y269" s="1114">
        <v>62.0</v>
      </c>
      <c r="Z269" s="1115" t="s">
        <v>1437</v>
      </c>
      <c r="AA269" s="1116">
        <v>1.0</v>
      </c>
      <c r="AB269" s="1114">
        <v>242.0</v>
      </c>
      <c r="AC269" s="1114">
        <v>15.65</v>
      </c>
      <c r="AD269" s="1133" t="s">
        <v>12635</v>
      </c>
      <c r="AE269" s="1114" t="s">
        <v>1422</v>
      </c>
      <c r="AF269" s="1118" t="s">
        <v>13828</v>
      </c>
      <c r="AG269" s="1119" t="s">
        <v>5125</v>
      </c>
      <c r="AH269" s="1114" t="s">
        <v>12627</v>
      </c>
      <c r="AI269" s="1122"/>
      <c r="AJ269" s="1122"/>
      <c r="AK269" s="1122"/>
      <c r="AL269" s="1122"/>
      <c r="AM269" s="1122"/>
      <c r="AN269" s="1122"/>
      <c r="AO269" s="1122"/>
      <c r="AP269" s="1122"/>
      <c r="AQ269" s="1122"/>
      <c r="AR269" s="1122"/>
      <c r="AS269" s="1120" t="s">
        <v>13900</v>
      </c>
      <c r="AT269" s="1120" t="s">
        <v>13901</v>
      </c>
      <c r="AU269" s="1120" t="s">
        <v>1437</v>
      </c>
      <c r="AV269" s="1121"/>
      <c r="AW269" s="1120">
        <v>243.0</v>
      </c>
      <c r="AX269" s="1122"/>
      <c r="AY269" s="1120" t="s">
        <v>260</v>
      </c>
      <c r="AZ269" s="9" t="s">
        <v>12602</v>
      </c>
      <c r="BA269" s="9"/>
      <c r="BB269" s="9" t="s">
        <v>12603</v>
      </c>
      <c r="BC269" s="9"/>
      <c r="BD269" s="9"/>
      <c r="BE269" s="1120" t="s">
        <v>260</v>
      </c>
      <c r="BF269" s="1120" t="s">
        <v>260</v>
      </c>
      <c r="BG269" s="1120" t="s">
        <v>260</v>
      </c>
      <c r="BH269" s="1120" t="s">
        <v>260</v>
      </c>
      <c r="BI269" s="81" t="s">
        <v>12606</v>
      </c>
      <c r="BJ269" s="364">
        <v>5.06</v>
      </c>
      <c r="BK269" s="364"/>
      <c r="BQ269" s="9"/>
    </row>
    <row r="270" ht="25.5" customHeight="1">
      <c r="A270" s="1123">
        <v>1.01229342E8</v>
      </c>
      <c r="B270" s="418">
        <f t="shared" si="60"/>
        <v>9</v>
      </c>
      <c r="C270" s="418" t="str">
        <f>CONCATENATE(0,A270)</f>
        <v>0101229342</v>
      </c>
      <c r="D270" s="429" t="s">
        <v>13902</v>
      </c>
      <c r="E270" s="429" t="s">
        <v>13903</v>
      </c>
      <c r="F270" s="429" t="s">
        <v>33</v>
      </c>
      <c r="G270" s="430">
        <v>310.0</v>
      </c>
      <c r="H270" s="1125">
        <v>17.02</v>
      </c>
      <c r="I270" s="1016" t="s">
        <v>13904</v>
      </c>
      <c r="J270" s="1102"/>
      <c r="K270" s="1156">
        <v>255.0</v>
      </c>
      <c r="L270" s="1157" t="s">
        <v>13905</v>
      </c>
      <c r="M270" s="1158" t="s">
        <v>13906</v>
      </c>
      <c r="N270" s="1158" t="s">
        <v>1679</v>
      </c>
      <c r="O270" s="1158" t="s">
        <v>12851</v>
      </c>
      <c r="P270" s="1159">
        <v>2032.0</v>
      </c>
      <c r="Q270" s="1160"/>
      <c r="R270" s="1161" t="s">
        <v>13885</v>
      </c>
      <c r="S270" s="1162">
        <v>24363.0</v>
      </c>
      <c r="T270" s="1163">
        <v>58.0</v>
      </c>
      <c r="U270" s="1207" t="s">
        <v>13907</v>
      </c>
      <c r="V270" s="1111"/>
      <c r="W270" s="1112"/>
      <c r="X270" s="1113" t="s">
        <v>13836</v>
      </c>
      <c r="Y270" s="1114">
        <v>38.0</v>
      </c>
      <c r="Z270" s="1115" t="s">
        <v>1437</v>
      </c>
      <c r="AA270" s="1116">
        <v>1.0</v>
      </c>
      <c r="AB270" s="1114">
        <v>243.0</v>
      </c>
      <c r="AC270" s="1114">
        <v>15.65</v>
      </c>
      <c r="AD270" s="1133" t="s">
        <v>13908</v>
      </c>
      <c r="AE270" s="1114" t="s">
        <v>1422</v>
      </c>
      <c r="AF270" s="1118" t="s">
        <v>13828</v>
      </c>
      <c r="AG270" s="1119" t="s">
        <v>5125</v>
      </c>
      <c r="AH270" s="1114" t="s">
        <v>12627</v>
      </c>
      <c r="AI270" s="1122"/>
      <c r="AJ270" s="1122"/>
      <c r="AK270" s="1122"/>
      <c r="AL270" s="1122"/>
      <c r="AM270" s="1122"/>
      <c r="AN270" s="1122"/>
      <c r="AO270" s="1122"/>
      <c r="AP270" s="1122"/>
      <c r="AQ270" s="1122"/>
      <c r="AR270" s="1122"/>
      <c r="AS270" s="1120">
        <v>1.04123104E8</v>
      </c>
      <c r="AT270" s="1316" t="s">
        <v>13909</v>
      </c>
      <c r="AU270" s="1120" t="s">
        <v>1437</v>
      </c>
      <c r="AV270" s="1121"/>
      <c r="AW270" s="1120">
        <v>244.0</v>
      </c>
      <c r="AX270" s="1122"/>
      <c r="AY270" s="81"/>
      <c r="AZ270" s="9" t="s">
        <v>12602</v>
      </c>
      <c r="BA270" s="9"/>
      <c r="BB270" s="9" t="s">
        <v>12603</v>
      </c>
      <c r="BC270" s="9"/>
      <c r="BD270" s="9"/>
      <c r="BE270" s="1120"/>
      <c r="BF270" s="374" t="s">
        <v>99</v>
      </c>
      <c r="BG270" s="81"/>
      <c r="BH270" s="81"/>
      <c r="BI270" s="81" t="s">
        <v>12606</v>
      </c>
      <c r="BJ270" s="364">
        <v>5.13</v>
      </c>
      <c r="BK270" s="364"/>
      <c r="BQ270" s="9"/>
    </row>
    <row r="271" ht="15.75" customHeight="1">
      <c r="A271" s="1099">
        <v>1.103174882E9</v>
      </c>
      <c r="B271" s="418">
        <f t="shared" si="60"/>
        <v>10</v>
      </c>
      <c r="C271" s="1124">
        <f>A271</f>
        <v>1103174882</v>
      </c>
      <c r="D271" s="418" t="s">
        <v>13910</v>
      </c>
      <c r="E271" s="418" t="s">
        <v>1603</v>
      </c>
      <c r="F271" s="418" t="s">
        <v>33</v>
      </c>
      <c r="G271" s="419">
        <v>312.0</v>
      </c>
      <c r="H271" s="1100">
        <v>17.02</v>
      </c>
      <c r="I271" s="1150">
        <v>44931.0</v>
      </c>
      <c r="J271" s="1102" t="s">
        <v>13911</v>
      </c>
      <c r="K271" s="1156">
        <v>256.0</v>
      </c>
      <c r="L271" s="1157" t="s">
        <v>13912</v>
      </c>
      <c r="M271" s="1158" t="s">
        <v>13913</v>
      </c>
      <c r="N271" s="1158" t="s">
        <v>13914</v>
      </c>
      <c r="O271" s="1158" t="s">
        <v>12851</v>
      </c>
      <c r="P271" s="1159">
        <v>2032.0</v>
      </c>
      <c r="Q271" s="1160"/>
      <c r="R271" s="1161" t="s">
        <v>13915</v>
      </c>
      <c r="S271" s="1162">
        <v>22445.0</v>
      </c>
      <c r="T271" s="1163">
        <v>63.0</v>
      </c>
      <c r="U271" s="1180"/>
      <c r="V271" s="1111"/>
      <c r="W271" s="1112"/>
      <c r="X271" s="1113" t="s">
        <v>13840</v>
      </c>
      <c r="Y271" s="1114"/>
      <c r="Z271" s="1115" t="s">
        <v>1437</v>
      </c>
      <c r="AA271" s="1116">
        <v>1.0</v>
      </c>
      <c r="AB271" s="1114">
        <v>244.0</v>
      </c>
      <c r="AC271" s="1114">
        <v>15.65</v>
      </c>
      <c r="AD271" s="1133" t="s">
        <v>12777</v>
      </c>
      <c r="AE271" s="1114" t="s">
        <v>1422</v>
      </c>
      <c r="AF271" s="1118" t="s">
        <v>13841</v>
      </c>
      <c r="AG271" s="1119" t="s">
        <v>5125</v>
      </c>
      <c r="AH271" s="1114" t="s">
        <v>12627</v>
      </c>
      <c r="AI271" s="1122"/>
      <c r="AJ271" s="1122"/>
      <c r="AK271" s="1122"/>
      <c r="AL271" s="1122"/>
      <c r="AM271" s="1122"/>
      <c r="AN271" s="1122"/>
      <c r="AO271" s="1122"/>
      <c r="AP271" s="1122"/>
      <c r="AQ271" s="1122"/>
      <c r="AR271" s="1122"/>
      <c r="AS271" s="1120">
        <v>1.02408663E8</v>
      </c>
      <c r="AT271" s="1120" t="s">
        <v>13844</v>
      </c>
      <c r="AU271" s="1120" t="s">
        <v>1437</v>
      </c>
      <c r="AV271" s="1121"/>
      <c r="AW271" s="1120">
        <v>245.0</v>
      </c>
      <c r="AX271" s="1122"/>
      <c r="AY271" s="81"/>
      <c r="AZ271" s="9" t="s">
        <v>12602</v>
      </c>
      <c r="BA271" s="9"/>
      <c r="BB271" s="9" t="s">
        <v>12603</v>
      </c>
      <c r="BC271" s="9"/>
      <c r="BD271" s="9"/>
      <c r="BE271" s="81"/>
      <c r="BF271" s="94" t="s">
        <v>12604</v>
      </c>
      <c r="BG271" s="81" t="s">
        <v>12917</v>
      </c>
      <c r="BH271" s="81"/>
      <c r="BI271" s="81" t="s">
        <v>12606</v>
      </c>
      <c r="BJ271" s="364">
        <v>5.13</v>
      </c>
      <c r="BK271" s="364"/>
      <c r="BQ271" s="9"/>
    </row>
    <row r="272" ht="15.75" customHeight="1">
      <c r="A272" s="1123">
        <v>1.00117969E8</v>
      </c>
      <c r="B272" s="418">
        <f t="shared" si="60"/>
        <v>9</v>
      </c>
      <c r="C272" s="418" t="str">
        <f t="shared" ref="C272:C274" si="62">CONCATENATE(0,A272)</f>
        <v>0100117969</v>
      </c>
      <c r="D272" s="429" t="s">
        <v>13916</v>
      </c>
      <c r="E272" s="429" t="s">
        <v>1603</v>
      </c>
      <c r="F272" s="429" t="s">
        <v>33</v>
      </c>
      <c r="G272" s="430">
        <v>313.0</v>
      </c>
      <c r="H272" s="1125">
        <v>17.02</v>
      </c>
      <c r="I272" s="1126">
        <v>48249.0</v>
      </c>
      <c r="J272" s="1102"/>
      <c r="K272" s="1156">
        <v>257.0</v>
      </c>
      <c r="L272" s="1157" t="s">
        <v>13917</v>
      </c>
      <c r="M272" s="1158" t="s">
        <v>13918</v>
      </c>
      <c r="N272" s="1158" t="s">
        <v>1679</v>
      </c>
      <c r="O272" s="1158" t="s">
        <v>12851</v>
      </c>
      <c r="P272" s="1159">
        <v>2032.0</v>
      </c>
      <c r="Q272" s="1160"/>
      <c r="R272" s="1161" t="s">
        <v>13919</v>
      </c>
      <c r="S272" s="1162">
        <v>26811.0</v>
      </c>
      <c r="T272" s="1163">
        <v>51.0</v>
      </c>
      <c r="U272" s="1180"/>
      <c r="V272" s="1111"/>
      <c r="W272" s="1112"/>
      <c r="X272" s="1113" t="s">
        <v>13844</v>
      </c>
      <c r="Y272" s="1114"/>
      <c r="Z272" s="1115" t="s">
        <v>1437</v>
      </c>
      <c r="AA272" s="1116">
        <v>1.0</v>
      </c>
      <c r="AB272" s="1114">
        <v>245.0</v>
      </c>
      <c r="AC272" s="1114">
        <v>15.65</v>
      </c>
      <c r="AD272" s="1133" t="s">
        <v>12777</v>
      </c>
      <c r="AE272" s="1114" t="s">
        <v>1422</v>
      </c>
      <c r="AF272" s="1118" t="s">
        <v>13841</v>
      </c>
      <c r="AG272" s="1119" t="s">
        <v>5125</v>
      </c>
      <c r="AH272" s="1114" t="s">
        <v>12627</v>
      </c>
      <c r="AI272" s="1122"/>
      <c r="AJ272" s="1122"/>
      <c r="AK272" s="1122"/>
      <c r="AL272" s="1122"/>
      <c r="AM272" s="1122"/>
      <c r="AN272" s="1122"/>
      <c r="AO272" s="1122"/>
      <c r="AP272" s="1122"/>
      <c r="AQ272" s="1122"/>
      <c r="AR272" s="1122"/>
      <c r="AS272" s="1120">
        <v>1.03162731E8</v>
      </c>
      <c r="AT272" s="1120" t="s">
        <v>13847</v>
      </c>
      <c r="AU272" s="1120" t="s">
        <v>1437</v>
      </c>
      <c r="AV272" s="1121"/>
      <c r="AW272" s="1120">
        <v>246.0</v>
      </c>
      <c r="AX272" s="1122"/>
      <c r="AY272" s="81"/>
      <c r="AZ272" s="9" t="s">
        <v>12602</v>
      </c>
      <c r="BA272" s="9"/>
      <c r="BB272" s="9" t="s">
        <v>12603</v>
      </c>
      <c r="BC272" s="9"/>
      <c r="BD272" s="9"/>
      <c r="BE272" s="81"/>
      <c r="BF272" s="94" t="s">
        <v>12604</v>
      </c>
      <c r="BG272" s="81" t="s">
        <v>12917</v>
      </c>
      <c r="BH272" s="81"/>
      <c r="BI272" s="81" t="s">
        <v>12606</v>
      </c>
      <c r="BJ272" s="364">
        <v>5.13</v>
      </c>
      <c r="BK272" s="364"/>
      <c r="BQ272" s="9"/>
    </row>
    <row r="273" ht="24.0" customHeight="1">
      <c r="A273" s="1099">
        <v>1.05957294E8</v>
      </c>
      <c r="B273" s="418">
        <f t="shared" si="60"/>
        <v>9</v>
      </c>
      <c r="C273" s="418" t="str">
        <f t="shared" si="62"/>
        <v>0105957294</v>
      </c>
      <c r="D273" s="418" t="s">
        <v>13920</v>
      </c>
      <c r="E273" s="418" t="s">
        <v>1603</v>
      </c>
      <c r="F273" s="418" t="s">
        <v>33</v>
      </c>
      <c r="G273" s="419">
        <v>314.0</v>
      </c>
      <c r="H273" s="1100">
        <v>17.02</v>
      </c>
      <c r="I273" s="1150">
        <v>47850.0</v>
      </c>
      <c r="J273" s="1102"/>
      <c r="K273" s="1156">
        <v>258.0</v>
      </c>
      <c r="L273" s="1157" t="s">
        <v>13921</v>
      </c>
      <c r="M273" s="1158" t="s">
        <v>13922</v>
      </c>
      <c r="N273" s="1158" t="s">
        <v>3206</v>
      </c>
      <c r="O273" s="1205" t="s">
        <v>12623</v>
      </c>
      <c r="P273" s="1159">
        <v>2031.0</v>
      </c>
      <c r="Q273" s="1206"/>
      <c r="R273" s="1107"/>
      <c r="S273" s="1108"/>
      <c r="T273" s="1109"/>
      <c r="U273" s="1180"/>
      <c r="V273" s="1111"/>
      <c r="W273" s="1112"/>
      <c r="X273" s="1113" t="s">
        <v>13847</v>
      </c>
      <c r="Y273" s="1114">
        <v>54.0</v>
      </c>
      <c r="Z273" s="1115" t="s">
        <v>1437</v>
      </c>
      <c r="AA273" s="1116">
        <v>1.0</v>
      </c>
      <c r="AB273" s="1114">
        <v>246.0</v>
      </c>
      <c r="AC273" s="1114">
        <v>15.65</v>
      </c>
      <c r="AD273" s="1133" t="s">
        <v>13118</v>
      </c>
      <c r="AE273" s="1114" t="s">
        <v>1422</v>
      </c>
      <c r="AF273" s="1118" t="s">
        <v>13848</v>
      </c>
      <c r="AG273" s="1119" t="s">
        <v>5125</v>
      </c>
      <c r="AH273" s="1114" t="s">
        <v>12627</v>
      </c>
      <c r="AI273" s="1122"/>
      <c r="AJ273" s="1122"/>
      <c r="AK273" s="1122"/>
      <c r="AL273" s="1122"/>
      <c r="AM273" s="1122"/>
      <c r="AN273" s="1122"/>
      <c r="AO273" s="1122"/>
      <c r="AP273" s="1122"/>
      <c r="AQ273" s="1122"/>
      <c r="AR273" s="1122"/>
      <c r="AS273" s="1120">
        <v>1.00556026E8</v>
      </c>
      <c r="AT273" s="1120" t="s">
        <v>13923</v>
      </c>
      <c r="AU273" s="1120" t="s">
        <v>13783</v>
      </c>
      <c r="AV273" s="1121"/>
      <c r="AW273" s="1120">
        <v>247.0</v>
      </c>
      <c r="AX273" s="1122"/>
      <c r="AY273" s="81"/>
      <c r="AZ273" s="9" t="s">
        <v>12602</v>
      </c>
      <c r="BA273" s="9"/>
      <c r="BB273" s="9" t="s">
        <v>12603</v>
      </c>
      <c r="BC273" s="9"/>
      <c r="BD273" s="9"/>
      <c r="BE273" s="81"/>
      <c r="BF273" s="94" t="s">
        <v>12604</v>
      </c>
      <c r="BG273" s="81"/>
      <c r="BH273" s="81"/>
      <c r="BI273" s="81" t="s">
        <v>12606</v>
      </c>
      <c r="BJ273" s="364">
        <v>10.66</v>
      </c>
      <c r="BK273" s="364"/>
      <c r="BQ273" s="9"/>
    </row>
    <row r="274" ht="15.75" customHeight="1">
      <c r="A274" s="1123">
        <v>1.05161145E8</v>
      </c>
      <c r="B274" s="418">
        <f t="shared" si="60"/>
        <v>9</v>
      </c>
      <c r="C274" s="418" t="str">
        <f t="shared" si="62"/>
        <v>0105161145</v>
      </c>
      <c r="D274" s="429" t="s">
        <v>13924</v>
      </c>
      <c r="E274" s="429" t="s">
        <v>1603</v>
      </c>
      <c r="F274" s="429" t="s">
        <v>33</v>
      </c>
      <c r="G274" s="430">
        <v>315.0</v>
      </c>
      <c r="H274" s="1125">
        <v>17.02</v>
      </c>
      <c r="I274" s="1126">
        <v>48249.0</v>
      </c>
      <c r="J274" s="1102"/>
      <c r="K274" s="1156">
        <v>259.0</v>
      </c>
      <c r="L274" s="1157" t="s">
        <v>13925</v>
      </c>
      <c r="M274" s="1158" t="s">
        <v>13926</v>
      </c>
      <c r="N274" s="1158" t="s">
        <v>13914</v>
      </c>
      <c r="O274" s="1158" t="s">
        <v>12635</v>
      </c>
      <c r="P274" s="1159">
        <v>2031.0</v>
      </c>
      <c r="Q274" s="1160"/>
      <c r="R274" s="1161" t="s">
        <v>13927</v>
      </c>
      <c r="S274" s="1174">
        <v>22602.0</v>
      </c>
      <c r="T274" s="1163">
        <v>63.0</v>
      </c>
      <c r="U274" s="1207" t="s">
        <v>13928</v>
      </c>
      <c r="V274" s="1111"/>
      <c r="W274" s="1112"/>
      <c r="X274" s="1113" t="s">
        <v>13852</v>
      </c>
      <c r="Y274" s="1114">
        <v>77.0</v>
      </c>
      <c r="Z274" s="1115" t="s">
        <v>1679</v>
      </c>
      <c r="AA274" s="1116">
        <v>1.0</v>
      </c>
      <c r="AB274" s="1114">
        <v>247.0</v>
      </c>
      <c r="AC274" s="1114">
        <v>28.36</v>
      </c>
      <c r="AD274" s="1133" t="s">
        <v>12623</v>
      </c>
      <c r="AE274" s="1114" t="s">
        <v>1422</v>
      </c>
      <c r="AF274" s="1118" t="s">
        <v>13854</v>
      </c>
      <c r="AG274" s="1119" t="s">
        <v>5125</v>
      </c>
      <c r="AH274" s="1114" t="s">
        <v>12627</v>
      </c>
      <c r="AI274" s="1122"/>
      <c r="AJ274" s="1122"/>
      <c r="AK274" s="1122"/>
      <c r="AL274" s="1122"/>
      <c r="AM274" s="1122"/>
      <c r="AN274" s="1122"/>
      <c r="AO274" s="1122"/>
      <c r="AP274" s="1122"/>
      <c r="AQ274" s="1122"/>
      <c r="AR274" s="1122"/>
      <c r="AS274" s="1120">
        <v>1.03138632E8</v>
      </c>
      <c r="AT274" s="1120" t="s">
        <v>13861</v>
      </c>
      <c r="AU274" s="1120" t="s">
        <v>3206</v>
      </c>
      <c r="AV274" s="1121"/>
      <c r="AW274" s="1120">
        <v>248.0</v>
      </c>
      <c r="AX274" s="1122"/>
      <c r="AY274" s="1317">
        <v>48583.0</v>
      </c>
      <c r="AZ274" s="9" t="s">
        <v>12602</v>
      </c>
      <c r="BA274" s="9"/>
      <c r="BB274" s="9" t="s">
        <v>12603</v>
      </c>
      <c r="BC274" s="9"/>
      <c r="BD274" s="9"/>
      <c r="BE274" s="81" t="s">
        <v>260</v>
      </c>
      <c r="BF274" s="81" t="s">
        <v>260</v>
      </c>
      <c r="BG274" s="81" t="s">
        <v>260</v>
      </c>
      <c r="BH274" s="81" t="s">
        <v>13929</v>
      </c>
      <c r="BI274" s="81" t="s">
        <v>12606</v>
      </c>
      <c r="BJ274" s="364">
        <v>5.25</v>
      </c>
      <c r="BK274" s="364" t="s">
        <v>260</v>
      </c>
      <c r="BQ274" s="9"/>
    </row>
    <row r="275" ht="15.75" customHeight="1">
      <c r="A275" s="1099">
        <v>1.01365336E8</v>
      </c>
      <c r="B275" s="418">
        <f t="shared" si="60"/>
        <v>9</v>
      </c>
      <c r="C275" s="434">
        <v>3.00612645E8</v>
      </c>
      <c r="D275" s="418" t="s">
        <v>13930</v>
      </c>
      <c r="E275" s="418" t="s">
        <v>1603</v>
      </c>
      <c r="F275" s="418" t="s">
        <v>33</v>
      </c>
      <c r="G275" s="419">
        <v>317.0</v>
      </c>
      <c r="H275" s="1100">
        <v>17.3</v>
      </c>
      <c r="I275" s="1101" t="s">
        <v>10663</v>
      </c>
      <c r="J275" s="1102" t="s">
        <v>5780</v>
      </c>
      <c r="K275" s="1156">
        <v>260.0</v>
      </c>
      <c r="L275" s="1157" t="s">
        <v>13931</v>
      </c>
      <c r="M275" s="1158" t="s">
        <v>13932</v>
      </c>
      <c r="N275" s="1158" t="s">
        <v>13853</v>
      </c>
      <c r="O275" s="1158" t="s">
        <v>12623</v>
      </c>
      <c r="P275" s="1159">
        <v>2031.0</v>
      </c>
      <c r="Q275" s="1160"/>
      <c r="R275" s="1161" t="s">
        <v>13933</v>
      </c>
      <c r="S275" s="1162">
        <v>25359.0</v>
      </c>
      <c r="T275" s="1163">
        <v>55.0</v>
      </c>
      <c r="U275" s="1207" t="s">
        <v>13934</v>
      </c>
      <c r="V275" s="1111"/>
      <c r="W275" s="1112"/>
      <c r="X275" s="1113" t="s">
        <v>13861</v>
      </c>
      <c r="Y275" s="1114">
        <v>62.0</v>
      </c>
      <c r="Z275" s="1115" t="s">
        <v>3206</v>
      </c>
      <c r="AA275" s="1116">
        <v>1.0</v>
      </c>
      <c r="AB275" s="1114">
        <v>248.0</v>
      </c>
      <c r="AC275" s="1114">
        <v>13.97</v>
      </c>
      <c r="AD275" s="1133" t="s">
        <v>13935</v>
      </c>
      <c r="AE275" s="1114" t="s">
        <v>1422</v>
      </c>
      <c r="AF275" s="1118" t="s">
        <v>13863</v>
      </c>
      <c r="AG275" s="1119" t="s">
        <v>5125</v>
      </c>
      <c r="AH275" s="1114" t="s">
        <v>12627</v>
      </c>
      <c r="AI275" s="1122"/>
      <c r="AJ275" s="1122"/>
      <c r="AK275" s="1122"/>
      <c r="AL275" s="1122"/>
      <c r="AM275" s="1122"/>
      <c r="AN275" s="1122"/>
      <c r="AO275" s="1122"/>
      <c r="AP275" s="1122"/>
      <c r="AQ275" s="1122"/>
      <c r="AR275" s="1122"/>
      <c r="AS275" s="1120">
        <v>1.01764355E8</v>
      </c>
      <c r="AT275" s="1120" t="s">
        <v>13869</v>
      </c>
      <c r="AU275" s="1120" t="s">
        <v>3206</v>
      </c>
      <c r="AV275" s="1121"/>
      <c r="AW275" s="1120">
        <v>249.0</v>
      </c>
      <c r="AX275" s="1122"/>
      <c r="AY275" s="1166">
        <v>47823.0</v>
      </c>
      <c r="AZ275" s="9" t="s">
        <v>12602</v>
      </c>
      <c r="BA275" s="9"/>
      <c r="BB275" s="9" t="s">
        <v>12603</v>
      </c>
      <c r="BC275" s="9"/>
      <c r="BD275" s="9"/>
      <c r="BE275" s="81" t="s">
        <v>13936</v>
      </c>
      <c r="BF275" s="94" t="s">
        <v>12604</v>
      </c>
      <c r="BG275" s="81" t="s">
        <v>13937</v>
      </c>
      <c r="BH275" s="81"/>
      <c r="BI275" s="81" t="s">
        <v>12606</v>
      </c>
      <c r="BJ275" s="364">
        <v>5.25</v>
      </c>
      <c r="BK275" s="364" t="s">
        <v>13938</v>
      </c>
      <c r="BQ275" s="9"/>
    </row>
    <row r="276" ht="15.75" customHeight="1">
      <c r="A276" s="1123">
        <v>3.01200143E8</v>
      </c>
      <c r="B276" s="418">
        <f t="shared" si="60"/>
        <v>9</v>
      </c>
      <c r="C276" s="418" t="s">
        <v>13939</v>
      </c>
      <c r="D276" s="429" t="s">
        <v>13940</v>
      </c>
      <c r="E276" s="429" t="s">
        <v>1603</v>
      </c>
      <c r="F276" s="429" t="s">
        <v>33</v>
      </c>
      <c r="G276" s="430">
        <v>318.0</v>
      </c>
      <c r="H276" s="1125">
        <v>17.02</v>
      </c>
      <c r="I276" s="1126">
        <v>44929.0</v>
      </c>
      <c r="J276" s="579" t="s">
        <v>13939</v>
      </c>
      <c r="K276" s="1156">
        <v>261.0</v>
      </c>
      <c r="L276" s="1157" t="s">
        <v>13941</v>
      </c>
      <c r="M276" s="1158" t="s">
        <v>13942</v>
      </c>
      <c r="N276" s="1158" t="s">
        <v>1679</v>
      </c>
      <c r="O276" s="1158" t="s">
        <v>12777</v>
      </c>
      <c r="P276" s="1159">
        <v>2032.0</v>
      </c>
      <c r="Q276" s="1160"/>
      <c r="R276" s="1161" t="s">
        <v>13943</v>
      </c>
      <c r="S276" s="1174">
        <v>29911.0</v>
      </c>
      <c r="T276" s="1163">
        <v>43.0</v>
      </c>
      <c r="U276" s="1207" t="s">
        <v>13944</v>
      </c>
      <c r="V276" s="1111"/>
      <c r="W276" s="1112"/>
      <c r="X276" s="1113" t="s">
        <v>13869</v>
      </c>
      <c r="Y276" s="1114">
        <v>64.0</v>
      </c>
      <c r="Z276" s="1115" t="s">
        <v>3206</v>
      </c>
      <c r="AA276" s="1116">
        <v>1.0</v>
      </c>
      <c r="AB276" s="1114">
        <v>249.0</v>
      </c>
      <c r="AC276" s="1114">
        <v>13.97</v>
      </c>
      <c r="AD276" s="1133" t="s">
        <v>12623</v>
      </c>
      <c r="AE276" s="1114" t="s">
        <v>1422</v>
      </c>
      <c r="AF276" s="1118">
        <v>4.0777389E7</v>
      </c>
      <c r="AG276" s="1119" t="s">
        <v>5125</v>
      </c>
      <c r="AH276" s="1114" t="s">
        <v>12627</v>
      </c>
      <c r="AI276" s="1122"/>
      <c r="AJ276" s="1122"/>
      <c r="AK276" s="1122"/>
      <c r="AL276" s="1122"/>
      <c r="AM276" s="1122"/>
      <c r="AN276" s="1122"/>
      <c r="AO276" s="1122"/>
      <c r="AP276" s="1122"/>
      <c r="AQ276" s="1122"/>
      <c r="AR276" s="1122"/>
      <c r="AS276" s="1120">
        <v>1.02965233E8</v>
      </c>
      <c r="AT276" s="1120" t="s">
        <v>13945</v>
      </c>
      <c r="AU276" s="1120" t="s">
        <v>3206</v>
      </c>
      <c r="AV276" s="1121"/>
      <c r="AW276" s="1120">
        <v>250.0</v>
      </c>
      <c r="AX276" s="1122"/>
      <c r="AY276" s="81"/>
      <c r="AZ276" s="9" t="s">
        <v>12602</v>
      </c>
      <c r="BA276" s="9"/>
      <c r="BB276" s="9" t="s">
        <v>12603</v>
      </c>
      <c r="BC276" s="9"/>
      <c r="BD276" s="9"/>
      <c r="BE276" s="1238">
        <v>45078.0</v>
      </c>
      <c r="BF276" s="81" t="s">
        <v>44</v>
      </c>
      <c r="BG276" s="81"/>
      <c r="BH276" s="81"/>
      <c r="BI276" s="81" t="s">
        <v>12606</v>
      </c>
      <c r="BJ276" s="364">
        <v>5.25</v>
      </c>
      <c r="BK276" s="364"/>
      <c r="BQ276" s="9"/>
    </row>
    <row r="277" ht="15.75" customHeight="1">
      <c r="A277" s="1099">
        <v>1.03758611E8</v>
      </c>
      <c r="B277" s="418">
        <f t="shared" si="60"/>
        <v>9</v>
      </c>
      <c r="C277" s="1137">
        <v>1.03758611E8</v>
      </c>
      <c r="D277" s="1137" t="s">
        <v>13946</v>
      </c>
      <c r="E277" s="1137" t="s">
        <v>13947</v>
      </c>
      <c r="F277" s="1137" t="s">
        <v>9</v>
      </c>
      <c r="G277" s="1138">
        <v>319.0</v>
      </c>
      <c r="H277" s="1272">
        <v>45705.0</v>
      </c>
      <c r="I277" s="1140">
        <v>49315.0</v>
      </c>
      <c r="J277" s="1102"/>
      <c r="K277" s="1156">
        <v>262.0</v>
      </c>
      <c r="L277" s="1157" t="s">
        <v>13948</v>
      </c>
      <c r="M277" s="1158" t="s">
        <v>13650</v>
      </c>
      <c r="N277" s="1158" t="s">
        <v>1679</v>
      </c>
      <c r="O277" s="1205" t="s">
        <v>12623</v>
      </c>
      <c r="P277" s="1159">
        <v>2031.0</v>
      </c>
      <c r="Q277" s="1206"/>
      <c r="R277" s="1161">
        <v>9.83592093E8</v>
      </c>
      <c r="S277" s="1162">
        <v>34766.0</v>
      </c>
      <c r="T277" s="1163">
        <v>30.0</v>
      </c>
      <c r="U277" s="1207" t="s">
        <v>13949</v>
      </c>
      <c r="V277" s="1111"/>
      <c r="W277" s="1112"/>
      <c r="X277" s="1113" t="s">
        <v>13874</v>
      </c>
      <c r="Y277" s="1114">
        <v>47.0</v>
      </c>
      <c r="Z277" s="1115" t="s">
        <v>1679</v>
      </c>
      <c r="AA277" s="1116">
        <v>1.0</v>
      </c>
      <c r="AB277" s="1114">
        <v>250.0</v>
      </c>
      <c r="AC277" s="1114">
        <v>13.97</v>
      </c>
      <c r="AD277" s="1133" t="s">
        <v>13950</v>
      </c>
      <c r="AE277" s="1114" t="s">
        <v>1422</v>
      </c>
      <c r="AF277" s="1118" t="s">
        <v>13876</v>
      </c>
      <c r="AG277" s="1119" t="s">
        <v>5125</v>
      </c>
      <c r="AH277" s="1114" t="s">
        <v>12627</v>
      </c>
      <c r="AI277" s="1122"/>
      <c r="AJ277" s="1122"/>
      <c r="AK277" s="1122"/>
      <c r="AL277" s="1122"/>
      <c r="AM277" s="1122"/>
      <c r="AN277" s="1122"/>
      <c r="AO277" s="1122"/>
      <c r="AP277" s="1122"/>
      <c r="AQ277" s="1122"/>
      <c r="AR277" s="1122"/>
      <c r="AS277" s="1120">
        <v>1.02356508E8</v>
      </c>
      <c r="AT277" s="1120" t="s">
        <v>13879</v>
      </c>
      <c r="AU277" s="1120" t="s">
        <v>3206</v>
      </c>
      <c r="AV277" s="1121"/>
      <c r="AW277" s="1120">
        <v>251.0</v>
      </c>
      <c r="AX277" s="1122"/>
      <c r="AY277" s="81"/>
      <c r="AZ277" s="9" t="s">
        <v>12602</v>
      </c>
      <c r="BA277" s="9"/>
      <c r="BB277" s="9" t="s">
        <v>12603</v>
      </c>
      <c r="BC277" s="9"/>
      <c r="BD277" s="9"/>
      <c r="BE277" s="81"/>
      <c r="BF277" s="374" t="s">
        <v>13951</v>
      </c>
      <c r="BG277" s="81" t="s">
        <v>12917</v>
      </c>
      <c r="BH277" s="81"/>
      <c r="BI277" s="81" t="s">
        <v>12606</v>
      </c>
      <c r="BJ277" s="364">
        <v>5.25</v>
      </c>
      <c r="BK277" s="364"/>
      <c r="BQ277" s="9"/>
    </row>
    <row r="278" ht="15.75" customHeight="1">
      <c r="A278" s="1123">
        <v>1.01793644E8</v>
      </c>
      <c r="B278" s="418">
        <f t="shared" si="60"/>
        <v>9</v>
      </c>
      <c r="C278" s="418" t="str">
        <f t="shared" ref="C278:C299" si="63">CONCATENATE(0,A278)</f>
        <v>0101793644</v>
      </c>
      <c r="D278" s="429" t="s">
        <v>13952</v>
      </c>
      <c r="E278" s="429" t="s">
        <v>1603</v>
      </c>
      <c r="F278" s="429" t="s">
        <v>33</v>
      </c>
      <c r="G278" s="430">
        <v>320.0</v>
      </c>
      <c r="H278" s="1125">
        <v>17.02</v>
      </c>
      <c r="I278" s="1126">
        <v>47615.0</v>
      </c>
      <c r="J278" s="1102"/>
      <c r="K278" s="1156">
        <v>263.0</v>
      </c>
      <c r="L278" s="1157" t="s">
        <v>13953</v>
      </c>
      <c r="M278" s="1158" t="s">
        <v>13954</v>
      </c>
      <c r="N278" s="1158" t="s">
        <v>1679</v>
      </c>
      <c r="O278" s="1205" t="s">
        <v>12623</v>
      </c>
      <c r="P278" s="1159">
        <v>2031.0</v>
      </c>
      <c r="Q278" s="1206"/>
      <c r="R278" s="1161" t="s">
        <v>13955</v>
      </c>
      <c r="S278" s="1162">
        <v>33407.0</v>
      </c>
      <c r="T278" s="1163">
        <v>33.0</v>
      </c>
      <c r="U278" s="1207" t="s">
        <v>13956</v>
      </c>
      <c r="V278" s="1111"/>
      <c r="W278" s="1112"/>
      <c r="X278" s="1113" t="s">
        <v>13879</v>
      </c>
      <c r="Y278" s="1114">
        <v>55.0</v>
      </c>
      <c r="Z278" s="1115" t="s">
        <v>1679</v>
      </c>
      <c r="AA278" s="1116">
        <v>1.0</v>
      </c>
      <c r="AB278" s="1114">
        <v>251.0</v>
      </c>
      <c r="AC278" s="1114">
        <v>13.97</v>
      </c>
      <c r="AD278" s="1133" t="s">
        <v>12623</v>
      </c>
      <c r="AE278" s="1114" t="s">
        <v>1422</v>
      </c>
      <c r="AF278" s="1118" t="s">
        <v>13880</v>
      </c>
      <c r="AG278" s="1119" t="s">
        <v>5125</v>
      </c>
      <c r="AH278" s="1114" t="s">
        <v>12627</v>
      </c>
      <c r="AI278" s="1122"/>
      <c r="AJ278" s="1122"/>
      <c r="AK278" s="1122"/>
      <c r="AL278" s="1122"/>
      <c r="AM278" s="1122"/>
      <c r="AN278" s="1122"/>
      <c r="AO278" s="1122"/>
      <c r="AP278" s="1122"/>
      <c r="AQ278" s="1122"/>
      <c r="AR278" s="1122"/>
      <c r="AS278" s="1120">
        <v>1.03154217E8</v>
      </c>
      <c r="AT278" s="1120" t="s">
        <v>13884</v>
      </c>
      <c r="AU278" s="1120" t="s">
        <v>3206</v>
      </c>
      <c r="AV278" s="1121"/>
      <c r="AW278" s="1120">
        <v>252.0</v>
      </c>
      <c r="AX278" s="1122"/>
      <c r="AY278" s="81"/>
      <c r="AZ278" s="9" t="s">
        <v>12602</v>
      </c>
      <c r="BA278" s="9"/>
      <c r="BB278" s="9" t="s">
        <v>12603</v>
      </c>
      <c r="BC278" s="9"/>
      <c r="BD278" s="9"/>
      <c r="BE278" s="81"/>
      <c r="BF278" s="94" t="s">
        <v>12604</v>
      </c>
      <c r="BG278" s="81"/>
      <c r="BH278" s="81"/>
      <c r="BI278" s="81" t="s">
        <v>12606</v>
      </c>
      <c r="BJ278" s="364">
        <v>5.0</v>
      </c>
      <c r="BK278" s="364"/>
      <c r="BQ278" s="9"/>
    </row>
    <row r="279" ht="15.75" customHeight="1">
      <c r="A279" s="1099">
        <v>1.01513513E8</v>
      </c>
      <c r="B279" s="418">
        <f t="shared" si="60"/>
        <v>9</v>
      </c>
      <c r="C279" s="418" t="str">
        <f t="shared" si="63"/>
        <v>0101513513</v>
      </c>
      <c r="D279" s="418" t="s">
        <v>13957</v>
      </c>
      <c r="E279" s="418" t="s">
        <v>1603</v>
      </c>
      <c r="F279" s="418" t="s">
        <v>33</v>
      </c>
      <c r="G279" s="419">
        <v>321.0</v>
      </c>
      <c r="H279" s="1100">
        <v>17.02</v>
      </c>
      <c r="I279" s="1150">
        <v>47615.0</v>
      </c>
      <c r="J279" s="1102"/>
      <c r="K279" s="1156">
        <v>264.0</v>
      </c>
      <c r="L279" s="1157" t="s">
        <v>13958</v>
      </c>
      <c r="M279" s="1158" t="s">
        <v>13959</v>
      </c>
      <c r="N279" s="1158" t="s">
        <v>1679</v>
      </c>
      <c r="O279" s="1205" t="s">
        <v>13960</v>
      </c>
      <c r="P279" s="1159">
        <v>2034.0</v>
      </c>
      <c r="Q279" s="1206"/>
      <c r="R279" s="1161" t="s">
        <v>13961</v>
      </c>
      <c r="S279" s="1162">
        <v>29354.0</v>
      </c>
      <c r="T279" s="1163">
        <v>44.0</v>
      </c>
      <c r="U279" s="1180"/>
      <c r="V279" s="1111"/>
      <c r="W279" s="1112"/>
      <c r="X279" s="1113" t="s">
        <v>13884</v>
      </c>
      <c r="Y279" s="1114">
        <v>51.0</v>
      </c>
      <c r="Z279" s="1115" t="s">
        <v>1679</v>
      </c>
      <c r="AA279" s="1116">
        <v>1.0</v>
      </c>
      <c r="AB279" s="1114">
        <v>252.0</v>
      </c>
      <c r="AC279" s="1114">
        <v>13.97</v>
      </c>
      <c r="AD279" s="1133" t="s">
        <v>12851</v>
      </c>
      <c r="AE279" s="1114" t="s">
        <v>1422</v>
      </c>
      <c r="AF279" s="1118" t="s">
        <v>13885</v>
      </c>
      <c r="AG279" s="1119" t="s">
        <v>5125</v>
      </c>
      <c r="AH279" s="1114" t="s">
        <v>12627</v>
      </c>
      <c r="AI279" s="1122"/>
      <c r="AJ279" s="1122"/>
      <c r="AK279" s="1122"/>
      <c r="AL279" s="1122"/>
      <c r="AM279" s="1122"/>
      <c r="AN279" s="1122"/>
      <c r="AO279" s="1122"/>
      <c r="AP279" s="1122"/>
      <c r="AQ279" s="1122"/>
      <c r="AR279" s="1122"/>
      <c r="AS279" s="1120">
        <v>1.0375946E8</v>
      </c>
      <c r="AT279" s="1120" t="s">
        <v>13891</v>
      </c>
      <c r="AU279" s="1120" t="s">
        <v>3206</v>
      </c>
      <c r="AV279" s="1121"/>
      <c r="AW279" s="1120">
        <v>253.0</v>
      </c>
      <c r="AX279" s="1122"/>
      <c r="AY279" s="81"/>
      <c r="AZ279" s="9" t="s">
        <v>12602</v>
      </c>
      <c r="BA279" s="9"/>
      <c r="BB279" s="9" t="s">
        <v>12603</v>
      </c>
      <c r="BC279" s="9"/>
      <c r="BD279" s="9"/>
      <c r="BE279" s="81"/>
      <c r="BF279" s="94" t="s">
        <v>12604</v>
      </c>
      <c r="BG279" s="81"/>
      <c r="BH279" s="81"/>
      <c r="BI279" s="81" t="s">
        <v>12606</v>
      </c>
      <c r="BJ279" s="364">
        <v>5.0</v>
      </c>
      <c r="BK279" s="364"/>
      <c r="BQ279" s="9"/>
    </row>
    <row r="280" ht="15.75" customHeight="1">
      <c r="A280" s="1123">
        <v>1.0071921E8</v>
      </c>
      <c r="B280" s="418">
        <f t="shared" si="60"/>
        <v>9</v>
      </c>
      <c r="C280" s="418" t="str">
        <f t="shared" si="63"/>
        <v>0100719210</v>
      </c>
      <c r="D280" s="429" t="s">
        <v>13962</v>
      </c>
      <c r="E280" s="429" t="s">
        <v>1603</v>
      </c>
      <c r="F280" s="429" t="s">
        <v>33</v>
      </c>
      <c r="G280" s="430">
        <v>322.0</v>
      </c>
      <c r="H280" s="1125">
        <v>19.17</v>
      </c>
      <c r="I280" s="1126">
        <v>47615.0</v>
      </c>
      <c r="J280" s="1102"/>
      <c r="K280" s="1156">
        <v>265.0</v>
      </c>
      <c r="L280" s="1157" t="s">
        <v>13963</v>
      </c>
      <c r="M280" s="1158" t="s">
        <v>13964</v>
      </c>
      <c r="N280" s="1158" t="s">
        <v>1679</v>
      </c>
      <c r="O280" s="1205" t="s">
        <v>12623</v>
      </c>
      <c r="P280" s="1159">
        <v>2031.0</v>
      </c>
      <c r="Q280" s="1206"/>
      <c r="R280" s="1161">
        <v>2861649.0</v>
      </c>
      <c r="S280" s="1162">
        <v>19586.0</v>
      </c>
      <c r="T280" s="1163">
        <v>71.0</v>
      </c>
      <c r="U280" s="1180"/>
      <c r="V280" s="1111"/>
      <c r="W280" s="1112"/>
      <c r="X280" s="1113" t="s">
        <v>13891</v>
      </c>
      <c r="Y280" s="1114"/>
      <c r="Z280" s="1115" t="s">
        <v>3206</v>
      </c>
      <c r="AA280" s="1116">
        <v>1.0</v>
      </c>
      <c r="AB280" s="1114">
        <v>253.0</v>
      </c>
      <c r="AC280" s="1114">
        <v>13.97</v>
      </c>
      <c r="AD280" s="1133" t="s">
        <v>653</v>
      </c>
      <c r="AE280" s="1114" t="s">
        <v>1422</v>
      </c>
      <c r="AF280" s="1118"/>
      <c r="AG280" s="1119" t="s">
        <v>5125</v>
      </c>
      <c r="AH280" s="1114" t="s">
        <v>12627</v>
      </c>
      <c r="AI280" s="1122"/>
      <c r="AJ280" s="1122"/>
      <c r="AK280" s="1122"/>
      <c r="AL280" s="1122"/>
      <c r="AM280" s="1122"/>
      <c r="AN280" s="1122"/>
      <c r="AO280" s="1122"/>
      <c r="AP280" s="1122"/>
      <c r="AQ280" s="1122"/>
      <c r="AR280" s="1122"/>
      <c r="AS280" s="1120">
        <v>1.0300908E8</v>
      </c>
      <c r="AT280" s="1120" t="s">
        <v>13898</v>
      </c>
      <c r="AU280" s="1120" t="s">
        <v>3206</v>
      </c>
      <c r="AV280" s="1121"/>
      <c r="AW280" s="1120">
        <v>254.0</v>
      </c>
      <c r="AX280" s="1122"/>
      <c r="AY280" s="81"/>
      <c r="AZ280" s="9" t="s">
        <v>12602</v>
      </c>
      <c r="BA280" s="9"/>
      <c r="BB280" s="9" t="s">
        <v>12603</v>
      </c>
      <c r="BC280" s="9"/>
      <c r="BD280" s="9"/>
      <c r="BE280" s="81"/>
      <c r="BF280" s="94" t="s">
        <v>12604</v>
      </c>
      <c r="BG280" s="81" t="s">
        <v>13965</v>
      </c>
      <c r="BH280" s="81"/>
      <c r="BI280" s="81" t="s">
        <v>12606</v>
      </c>
      <c r="BJ280" s="364">
        <v>5.0</v>
      </c>
      <c r="BK280" s="364"/>
      <c r="BQ280" s="9"/>
    </row>
    <row r="281" ht="15.75" customHeight="1">
      <c r="A281" s="1099">
        <v>1.02793023E8</v>
      </c>
      <c r="B281" s="418">
        <f t="shared" si="60"/>
        <v>9</v>
      </c>
      <c r="C281" s="418" t="str">
        <f t="shared" si="63"/>
        <v>0102793023</v>
      </c>
      <c r="D281" s="418" t="s">
        <v>13966</v>
      </c>
      <c r="E281" s="418" t="s">
        <v>1603</v>
      </c>
      <c r="F281" s="418" t="s">
        <v>33</v>
      </c>
      <c r="G281" s="419">
        <v>323.0</v>
      </c>
      <c r="H281" s="1100">
        <v>19.17</v>
      </c>
      <c r="I281" s="1150">
        <v>47615.0</v>
      </c>
      <c r="J281" s="1102"/>
      <c r="K281" s="1156">
        <v>266.0</v>
      </c>
      <c r="L281" s="1157" t="s">
        <v>13967</v>
      </c>
      <c r="M281" s="1158" t="s">
        <v>13968</v>
      </c>
      <c r="N281" s="1158" t="s">
        <v>1679</v>
      </c>
      <c r="O281" s="1205" t="s">
        <v>12623</v>
      </c>
      <c r="P281" s="1159">
        <v>2031.0</v>
      </c>
      <c r="Q281" s="1206"/>
      <c r="R281" s="1161" t="s">
        <v>13969</v>
      </c>
      <c r="S281" s="1174">
        <v>29514.0</v>
      </c>
      <c r="T281" s="1163">
        <v>44.0</v>
      </c>
      <c r="U281" s="1207" t="s">
        <v>13970</v>
      </c>
      <c r="V281" s="1111"/>
      <c r="W281" s="1112"/>
      <c r="X281" s="1113" t="s">
        <v>13898</v>
      </c>
      <c r="Y281" s="1114">
        <v>53.0</v>
      </c>
      <c r="Z281" s="1115" t="s">
        <v>1679</v>
      </c>
      <c r="AA281" s="1116">
        <v>1.0</v>
      </c>
      <c r="AB281" s="1114">
        <v>254.0</v>
      </c>
      <c r="AC281" s="1114">
        <v>13.97</v>
      </c>
      <c r="AD281" s="1133" t="s">
        <v>13899</v>
      </c>
      <c r="AE281" s="1114" t="s">
        <v>1422</v>
      </c>
      <c r="AF281" s="1118"/>
      <c r="AG281" s="1119" t="s">
        <v>5125</v>
      </c>
      <c r="AH281" s="1114" t="s">
        <v>12627</v>
      </c>
      <c r="AI281" s="1122"/>
      <c r="AJ281" s="1122"/>
      <c r="AK281" s="1122"/>
      <c r="AL281" s="1122"/>
      <c r="AM281" s="1122"/>
      <c r="AN281" s="1122"/>
      <c r="AO281" s="1122"/>
      <c r="AP281" s="1122"/>
      <c r="AQ281" s="1122"/>
      <c r="AR281" s="1122"/>
      <c r="AS281" s="1120">
        <v>1.0287412E8</v>
      </c>
      <c r="AT281" s="1120" t="s">
        <v>13906</v>
      </c>
      <c r="AU281" s="1120" t="s">
        <v>3206</v>
      </c>
      <c r="AV281" s="1121"/>
      <c r="AW281" s="1120">
        <v>255.0</v>
      </c>
      <c r="AX281" s="1122"/>
      <c r="AY281" s="81"/>
      <c r="AZ281" s="9" t="s">
        <v>12602</v>
      </c>
      <c r="BA281" s="9"/>
      <c r="BB281" s="9" t="s">
        <v>12603</v>
      </c>
      <c r="BC281" s="9"/>
      <c r="BD281" s="9"/>
      <c r="BE281" s="81"/>
      <c r="BF281" s="94" t="s">
        <v>12604</v>
      </c>
      <c r="BG281" s="81"/>
      <c r="BH281" s="81"/>
      <c r="BI281" s="81" t="s">
        <v>12606</v>
      </c>
      <c r="BJ281" s="364">
        <v>5.0</v>
      </c>
      <c r="BK281" s="364"/>
      <c r="BQ281" s="9"/>
    </row>
    <row r="282" ht="24.0" customHeight="1">
      <c r="A282" s="1123">
        <v>1.03758561E8</v>
      </c>
      <c r="B282" s="418">
        <f t="shared" si="60"/>
        <v>9</v>
      </c>
      <c r="C282" s="418" t="str">
        <f t="shared" si="63"/>
        <v>0103758561</v>
      </c>
      <c r="D282" s="429" t="s">
        <v>13971</v>
      </c>
      <c r="E282" s="429" t="s">
        <v>1603</v>
      </c>
      <c r="F282" s="429" t="s">
        <v>33</v>
      </c>
      <c r="G282" s="430">
        <v>324.0</v>
      </c>
      <c r="H282" s="1125">
        <v>7.92</v>
      </c>
      <c r="I282" s="1126">
        <v>47615.0</v>
      </c>
      <c r="J282" s="1102"/>
      <c r="K282" s="1156">
        <v>267.0</v>
      </c>
      <c r="L282" s="1157" t="s">
        <v>13972</v>
      </c>
      <c r="M282" s="1158" t="s">
        <v>13973</v>
      </c>
      <c r="N282" s="1158" t="s">
        <v>1679</v>
      </c>
      <c r="O282" s="1158" t="s">
        <v>13960</v>
      </c>
      <c r="P282" s="1159">
        <v>2034.0</v>
      </c>
      <c r="Q282" s="1160"/>
      <c r="R282" s="1161" t="s">
        <v>13854</v>
      </c>
      <c r="S282" s="1174">
        <v>24421.0</v>
      </c>
      <c r="T282" s="1163">
        <v>58.0</v>
      </c>
      <c r="U282" s="1207" t="s">
        <v>13855</v>
      </c>
      <c r="V282" s="1111"/>
      <c r="W282" s="1112"/>
      <c r="X282" s="1113" t="s">
        <v>13906</v>
      </c>
      <c r="Y282" s="1114">
        <v>56.0</v>
      </c>
      <c r="Z282" s="1115" t="s">
        <v>1679</v>
      </c>
      <c r="AA282" s="1116">
        <v>1.0</v>
      </c>
      <c r="AB282" s="1114">
        <v>255.0</v>
      </c>
      <c r="AC282" s="1114">
        <v>13.97</v>
      </c>
      <c r="AD282" s="1133" t="s">
        <v>12851</v>
      </c>
      <c r="AE282" s="1114" t="s">
        <v>1422</v>
      </c>
      <c r="AF282" s="1118" t="s">
        <v>13885</v>
      </c>
      <c r="AG282" s="1119" t="s">
        <v>5125</v>
      </c>
      <c r="AH282" s="1114" t="s">
        <v>12627</v>
      </c>
      <c r="AI282" s="1122"/>
      <c r="AJ282" s="1122"/>
      <c r="AK282" s="1122"/>
      <c r="AL282" s="1122"/>
      <c r="AM282" s="1122"/>
      <c r="AN282" s="1122"/>
      <c r="AO282" s="1122"/>
      <c r="AP282" s="1122"/>
      <c r="AQ282" s="1122"/>
      <c r="AR282" s="1122"/>
      <c r="AS282" s="1120">
        <v>1.02316148E8</v>
      </c>
      <c r="AT282" s="1316" t="s">
        <v>13974</v>
      </c>
      <c r="AU282" s="1120" t="s">
        <v>13783</v>
      </c>
      <c r="AV282" s="1121"/>
      <c r="AW282" s="1120">
        <v>256.0</v>
      </c>
      <c r="AX282" s="1122"/>
      <c r="AY282" s="81"/>
      <c r="AZ282" s="9" t="s">
        <v>12602</v>
      </c>
      <c r="BA282" s="9"/>
      <c r="BB282" s="9" t="s">
        <v>12603</v>
      </c>
      <c r="BC282" s="9"/>
      <c r="BD282" s="9"/>
      <c r="BE282" s="81"/>
      <c r="BF282" s="94" t="s">
        <v>12604</v>
      </c>
      <c r="BG282" s="81" t="s">
        <v>13291</v>
      </c>
      <c r="BH282" s="81"/>
      <c r="BI282" s="81" t="s">
        <v>12606</v>
      </c>
      <c r="BJ282" s="364">
        <v>10.66</v>
      </c>
      <c r="BK282" s="364"/>
      <c r="BQ282" s="9"/>
    </row>
    <row r="283" ht="15.75" customHeight="1">
      <c r="A283" s="1099">
        <v>1.04056957E8</v>
      </c>
      <c r="B283" s="418">
        <f t="shared" si="60"/>
        <v>9</v>
      </c>
      <c r="C283" s="418" t="str">
        <f t="shared" si="63"/>
        <v>0104056957</v>
      </c>
      <c r="D283" s="418" t="s">
        <v>13975</v>
      </c>
      <c r="E283" s="418" t="s">
        <v>1603</v>
      </c>
      <c r="F283" s="418" t="s">
        <v>33</v>
      </c>
      <c r="G283" s="419">
        <v>325.0</v>
      </c>
      <c r="H283" s="1100">
        <v>19.17</v>
      </c>
      <c r="I283" s="1150">
        <v>47615.0</v>
      </c>
      <c r="J283" s="1102"/>
      <c r="K283" s="1183">
        <v>268.0</v>
      </c>
      <c r="L283" s="1184" t="s">
        <v>13976</v>
      </c>
      <c r="M283" s="1185" t="s">
        <v>13977</v>
      </c>
      <c r="N283" s="1185" t="s">
        <v>1679</v>
      </c>
      <c r="O283" s="1185" t="s">
        <v>13978</v>
      </c>
      <c r="P283" s="1131"/>
      <c r="Q283" s="1173" t="s">
        <v>13978</v>
      </c>
      <c r="R283" s="1107"/>
      <c r="S283" s="1108"/>
      <c r="T283" s="1109"/>
      <c r="U283" s="1180"/>
      <c r="V283" s="1111"/>
      <c r="W283" s="1112"/>
      <c r="X283" s="1113" t="s">
        <v>13913</v>
      </c>
      <c r="Y283" s="1114">
        <v>62.0</v>
      </c>
      <c r="Z283" s="1115" t="s">
        <v>1679</v>
      </c>
      <c r="AA283" s="1116">
        <v>1.0</v>
      </c>
      <c r="AB283" s="1114">
        <v>256.0</v>
      </c>
      <c r="AC283" s="1114">
        <v>13.97</v>
      </c>
      <c r="AD283" s="1133" t="s">
        <v>12851</v>
      </c>
      <c r="AE283" s="1114" t="s">
        <v>1422</v>
      </c>
      <c r="AF283" s="1118" t="s">
        <v>13915</v>
      </c>
      <c r="AG283" s="1119" t="s">
        <v>5125</v>
      </c>
      <c r="AH283" s="1114" t="s">
        <v>12627</v>
      </c>
      <c r="AI283" s="1122"/>
      <c r="AJ283" s="1122"/>
      <c r="AK283" s="1122"/>
      <c r="AL283" s="1122"/>
      <c r="AM283" s="1122"/>
      <c r="AN283" s="1122"/>
      <c r="AO283" s="1122"/>
      <c r="AP283" s="1122"/>
      <c r="AQ283" s="1122"/>
      <c r="AR283" s="1122"/>
      <c r="AS283" s="1120">
        <v>1.0351813E8</v>
      </c>
      <c r="AT283" s="1120" t="s">
        <v>13918</v>
      </c>
      <c r="AU283" s="1120" t="s">
        <v>13979</v>
      </c>
      <c r="AV283" s="1121"/>
      <c r="AW283" s="1120">
        <v>257.0</v>
      </c>
      <c r="AX283" s="1122"/>
      <c r="AY283" s="81"/>
      <c r="AZ283" s="9" t="s">
        <v>12602</v>
      </c>
      <c r="BA283" s="9"/>
      <c r="BB283" s="9" t="s">
        <v>12603</v>
      </c>
      <c r="BC283" s="9"/>
      <c r="BD283" s="9"/>
      <c r="BE283" s="81"/>
      <c r="BF283" s="94" t="s">
        <v>12604</v>
      </c>
      <c r="BG283" s="81"/>
      <c r="BH283" s="81"/>
      <c r="BI283" s="81" t="s">
        <v>12606</v>
      </c>
      <c r="BJ283" s="364">
        <v>5.25</v>
      </c>
      <c r="BK283" s="364"/>
      <c r="BQ283" s="9"/>
    </row>
    <row r="284" ht="15.75" customHeight="1">
      <c r="A284" s="1123">
        <v>1.01316628E8</v>
      </c>
      <c r="B284" s="418">
        <f t="shared" si="60"/>
        <v>9</v>
      </c>
      <c r="C284" s="418" t="str">
        <f t="shared" si="63"/>
        <v>0101316628</v>
      </c>
      <c r="D284" s="429" t="s">
        <v>13980</v>
      </c>
      <c r="E284" s="429" t="s">
        <v>1603</v>
      </c>
      <c r="F284" s="429" t="s">
        <v>33</v>
      </c>
      <c r="G284" s="430">
        <v>326.0</v>
      </c>
      <c r="H284" s="1125">
        <v>19.17</v>
      </c>
      <c r="I284" s="1126">
        <v>47615.0</v>
      </c>
      <c r="J284" s="1102"/>
      <c r="K284" s="1156">
        <v>269.0</v>
      </c>
      <c r="L284" s="1157" t="s">
        <v>13981</v>
      </c>
      <c r="M284" s="1158" t="s">
        <v>13982</v>
      </c>
      <c r="N284" s="1158" t="s">
        <v>1679</v>
      </c>
      <c r="O284" s="1205" t="s">
        <v>12623</v>
      </c>
      <c r="P284" s="1159">
        <v>2031.0</v>
      </c>
      <c r="Q284" s="1206"/>
      <c r="R284" s="1161" t="s">
        <v>13983</v>
      </c>
      <c r="S284" s="1162">
        <v>20336.0</v>
      </c>
      <c r="T284" s="1163">
        <v>69.0</v>
      </c>
      <c r="U284" s="1180"/>
      <c r="V284" s="1111"/>
      <c r="W284" s="1112"/>
      <c r="X284" s="1113" t="s">
        <v>13918</v>
      </c>
      <c r="Y284" s="1114">
        <v>50.0</v>
      </c>
      <c r="Z284" s="1115" t="s">
        <v>1679</v>
      </c>
      <c r="AA284" s="1116">
        <v>1.0</v>
      </c>
      <c r="AB284" s="1114">
        <v>257.0</v>
      </c>
      <c r="AC284" s="1114">
        <v>13.97</v>
      </c>
      <c r="AD284" s="1133" t="s">
        <v>12851</v>
      </c>
      <c r="AE284" s="1114" t="s">
        <v>1422</v>
      </c>
      <c r="AF284" s="1118" t="s">
        <v>13919</v>
      </c>
      <c r="AG284" s="1119" t="s">
        <v>5125</v>
      </c>
      <c r="AH284" s="1114" t="s">
        <v>12627</v>
      </c>
      <c r="AI284" s="1122"/>
      <c r="AJ284" s="1122"/>
      <c r="AK284" s="1122"/>
      <c r="AL284" s="1122"/>
      <c r="AM284" s="1122"/>
      <c r="AN284" s="1122"/>
      <c r="AO284" s="1122"/>
      <c r="AP284" s="1122"/>
      <c r="AQ284" s="1122"/>
      <c r="AR284" s="1122"/>
      <c r="AS284" s="1120">
        <v>1.03831004E8</v>
      </c>
      <c r="AT284" s="1120" t="s">
        <v>13922</v>
      </c>
      <c r="AU284" s="1120" t="s">
        <v>3206</v>
      </c>
      <c r="AV284" s="1121"/>
      <c r="AW284" s="1120">
        <v>258.0</v>
      </c>
      <c r="AX284" s="1122"/>
      <c r="AY284" s="1166">
        <v>47823.0</v>
      </c>
      <c r="AZ284" s="9" t="s">
        <v>12602</v>
      </c>
      <c r="BA284" s="9"/>
      <c r="BB284" s="9" t="s">
        <v>12603</v>
      </c>
      <c r="BC284" s="9"/>
      <c r="BD284" s="9"/>
      <c r="BE284" s="81"/>
      <c r="BF284" s="94" t="s">
        <v>12604</v>
      </c>
      <c r="BG284" s="81"/>
      <c r="BH284" s="81"/>
      <c r="BI284" s="81" t="s">
        <v>12606</v>
      </c>
      <c r="BJ284" s="364">
        <v>5.25</v>
      </c>
      <c r="BK284" s="364"/>
      <c r="BQ284" s="9"/>
    </row>
    <row r="285" ht="15.75" customHeight="1">
      <c r="A285" s="1099">
        <v>1.02649993E8</v>
      </c>
      <c r="B285" s="418">
        <f t="shared" si="60"/>
        <v>9</v>
      </c>
      <c r="C285" s="418" t="str">
        <f t="shared" si="63"/>
        <v>0102649993</v>
      </c>
      <c r="D285" s="418" t="s">
        <v>13984</v>
      </c>
      <c r="E285" s="418" t="s">
        <v>1603</v>
      </c>
      <c r="F285" s="418" t="s">
        <v>33</v>
      </c>
      <c r="G285" s="419">
        <v>327.0</v>
      </c>
      <c r="H285" s="1100">
        <v>38.66</v>
      </c>
      <c r="I285" s="1150">
        <v>47615.0</v>
      </c>
      <c r="J285" s="1102"/>
      <c r="K285" s="1156">
        <v>270.0</v>
      </c>
      <c r="L285" s="1157" t="s">
        <v>13985</v>
      </c>
      <c r="M285" s="1158" t="s">
        <v>13986</v>
      </c>
      <c r="N285" s="1158" t="s">
        <v>1679</v>
      </c>
      <c r="O285" s="1205" t="s">
        <v>13987</v>
      </c>
      <c r="P285" s="1159">
        <v>2026.0</v>
      </c>
      <c r="Q285" s="1206"/>
      <c r="R285" s="1107"/>
      <c r="S285" s="1162">
        <v>23275.0</v>
      </c>
      <c r="T285" s="1163">
        <v>61.0</v>
      </c>
      <c r="U285" s="1180"/>
      <c r="V285" s="1111"/>
      <c r="W285" s="1112"/>
      <c r="X285" s="1113" t="s">
        <v>13922</v>
      </c>
      <c r="Y285" s="1114"/>
      <c r="Z285" s="1115" t="s">
        <v>3206</v>
      </c>
      <c r="AA285" s="1116">
        <v>1.0</v>
      </c>
      <c r="AB285" s="1114">
        <v>258.0</v>
      </c>
      <c r="AC285" s="1114">
        <v>13.97</v>
      </c>
      <c r="AD285" s="1133" t="s">
        <v>12623</v>
      </c>
      <c r="AE285" s="1114" t="s">
        <v>1422</v>
      </c>
      <c r="AF285" s="1118"/>
      <c r="AG285" s="1119" t="s">
        <v>5125</v>
      </c>
      <c r="AH285" s="1114" t="s">
        <v>12627</v>
      </c>
      <c r="AI285" s="1122"/>
      <c r="AJ285" s="1122"/>
      <c r="AK285" s="1122"/>
      <c r="AL285" s="1122"/>
      <c r="AM285" s="1122"/>
      <c r="AN285" s="1122"/>
      <c r="AO285" s="1122"/>
      <c r="AP285" s="1122"/>
      <c r="AQ285" s="1122"/>
      <c r="AR285" s="1122"/>
      <c r="AS285" s="1120">
        <v>1.02723038E8</v>
      </c>
      <c r="AT285" s="1120" t="s">
        <v>13926</v>
      </c>
      <c r="AU285" s="1120" t="s">
        <v>3206</v>
      </c>
      <c r="AV285" s="1121"/>
      <c r="AW285" s="1120">
        <v>259.0</v>
      </c>
      <c r="AX285" s="1122"/>
      <c r="AY285" s="1152">
        <v>47850.0</v>
      </c>
      <c r="AZ285" s="9" t="s">
        <v>12602</v>
      </c>
      <c r="BA285" s="9"/>
      <c r="BB285" s="9" t="s">
        <v>12603</v>
      </c>
      <c r="BC285" s="9"/>
      <c r="BD285" s="9"/>
      <c r="BE285" s="81"/>
      <c r="BF285" s="374" t="s">
        <v>99</v>
      </c>
      <c r="BG285" s="81"/>
      <c r="BH285" s="81"/>
      <c r="BI285" s="81" t="s">
        <v>12606</v>
      </c>
      <c r="BJ285" s="364">
        <v>5.25</v>
      </c>
      <c r="BK285" s="364"/>
      <c r="BQ285" s="9"/>
    </row>
    <row r="286" ht="15.75" customHeight="1">
      <c r="A286" s="1123">
        <v>1.0234999E8</v>
      </c>
      <c r="B286" s="418">
        <f t="shared" si="60"/>
        <v>9</v>
      </c>
      <c r="C286" s="418" t="str">
        <f t="shared" si="63"/>
        <v>0102349990</v>
      </c>
      <c r="D286" s="429" t="s">
        <v>13988</v>
      </c>
      <c r="E286" s="429" t="s">
        <v>1603</v>
      </c>
      <c r="F286" s="429" t="s">
        <v>33</v>
      </c>
      <c r="G286" s="430">
        <v>328.0</v>
      </c>
      <c r="H286" s="1125">
        <v>19.17</v>
      </c>
      <c r="I286" s="1126">
        <v>47615.0</v>
      </c>
      <c r="J286" s="1102"/>
      <c r="K286" s="1156">
        <v>271.0</v>
      </c>
      <c r="L286" s="1157" t="s">
        <v>13989</v>
      </c>
      <c r="M286" s="1158" t="s">
        <v>13990</v>
      </c>
      <c r="N286" s="1158" t="s">
        <v>1679</v>
      </c>
      <c r="O286" s="1158" t="s">
        <v>13632</v>
      </c>
      <c r="P286" s="1159">
        <v>2025.0</v>
      </c>
      <c r="Q286" s="1160"/>
      <c r="R286" s="1107"/>
      <c r="S286" s="1108"/>
      <c r="T286" s="1109"/>
      <c r="U286" s="1180"/>
      <c r="V286" s="1111"/>
      <c r="W286" s="1112"/>
      <c r="X286" s="1113" t="s">
        <v>13926</v>
      </c>
      <c r="Y286" s="1114">
        <v>61.0</v>
      </c>
      <c r="Z286" s="1115" t="s">
        <v>1679</v>
      </c>
      <c r="AA286" s="1116">
        <v>1.0</v>
      </c>
      <c r="AB286" s="1114">
        <v>259.0</v>
      </c>
      <c r="AC286" s="1114">
        <v>13.97</v>
      </c>
      <c r="AD286" s="1133" t="s">
        <v>12635</v>
      </c>
      <c r="AE286" s="1114" t="s">
        <v>1422</v>
      </c>
      <c r="AF286" s="1118" t="s">
        <v>13927</v>
      </c>
      <c r="AG286" s="1119" t="s">
        <v>5125</v>
      </c>
      <c r="AH286" s="1114" t="s">
        <v>12627</v>
      </c>
      <c r="AI286" s="1122"/>
      <c r="AJ286" s="1122"/>
      <c r="AK286" s="1122"/>
      <c r="AL286" s="1122"/>
      <c r="AM286" s="1122"/>
      <c r="AN286" s="1122"/>
      <c r="AO286" s="1122"/>
      <c r="AP286" s="1122"/>
      <c r="AQ286" s="1122"/>
      <c r="AR286" s="1122"/>
      <c r="AS286" s="1120">
        <v>1.02759305E8</v>
      </c>
      <c r="AT286" s="1120" t="s">
        <v>13932</v>
      </c>
      <c r="AU286" s="1120" t="s">
        <v>13783</v>
      </c>
      <c r="AV286" s="1121"/>
      <c r="AW286" s="1120">
        <v>260.0</v>
      </c>
      <c r="AX286" s="1122"/>
      <c r="AY286" s="81"/>
      <c r="AZ286" s="9" t="s">
        <v>12602</v>
      </c>
      <c r="BA286" s="9"/>
      <c r="BB286" s="9" t="s">
        <v>12603</v>
      </c>
      <c r="BC286" s="9"/>
      <c r="BD286" s="9"/>
      <c r="BE286" s="81"/>
      <c r="BF286" s="68" t="s">
        <v>11860</v>
      </c>
      <c r="BG286" s="81"/>
      <c r="BH286" s="81"/>
      <c r="BI286" s="81" t="s">
        <v>12606</v>
      </c>
      <c r="BJ286" s="364">
        <v>5.25</v>
      </c>
      <c r="BK286" s="364"/>
      <c r="BQ286" s="9"/>
    </row>
    <row r="287" ht="15.75" customHeight="1">
      <c r="A287" s="1099">
        <v>1.05035075E8</v>
      </c>
      <c r="B287" s="418">
        <f t="shared" si="60"/>
        <v>9</v>
      </c>
      <c r="C287" s="418" t="str">
        <f t="shared" si="63"/>
        <v>0105035075</v>
      </c>
      <c r="D287" s="418" t="s">
        <v>13991</v>
      </c>
      <c r="E287" s="418" t="s">
        <v>1603</v>
      </c>
      <c r="F287" s="418" t="s">
        <v>33</v>
      </c>
      <c r="G287" s="419">
        <v>329.0</v>
      </c>
      <c r="H287" s="1100">
        <v>19.17</v>
      </c>
      <c r="I287" s="1150">
        <v>47615.0</v>
      </c>
      <c r="J287" s="1102"/>
      <c r="K287" s="1183">
        <v>272.0</v>
      </c>
      <c r="L287" s="1184" t="s">
        <v>13992</v>
      </c>
      <c r="M287" s="1185" t="s">
        <v>13993</v>
      </c>
      <c r="N287" s="1185" t="s">
        <v>1679</v>
      </c>
      <c r="O287" s="1185" t="s">
        <v>13978</v>
      </c>
      <c r="P287" s="1159" t="s">
        <v>13994</v>
      </c>
      <c r="Q287" s="1173" t="s">
        <v>13978</v>
      </c>
      <c r="R287" s="1107"/>
      <c r="S287" s="1108"/>
      <c r="T287" s="1109"/>
      <c r="U287" s="1180"/>
      <c r="V287" s="1111"/>
      <c r="W287" s="1112"/>
      <c r="X287" s="1113" t="s">
        <v>13932</v>
      </c>
      <c r="Y287" s="1114">
        <v>54.0</v>
      </c>
      <c r="Z287" s="1115" t="s">
        <v>1679</v>
      </c>
      <c r="AA287" s="1116">
        <v>1.0</v>
      </c>
      <c r="AB287" s="1114">
        <v>260.0</v>
      </c>
      <c r="AC287" s="1114">
        <v>13.97</v>
      </c>
      <c r="AD287" s="1133" t="s">
        <v>12623</v>
      </c>
      <c r="AE287" s="1114" t="s">
        <v>1422</v>
      </c>
      <c r="AF287" s="1118" t="s">
        <v>13933</v>
      </c>
      <c r="AG287" s="1119" t="s">
        <v>5125</v>
      </c>
      <c r="AH287" s="1114" t="s">
        <v>12627</v>
      </c>
      <c r="AI287" s="1122"/>
      <c r="AJ287" s="1122"/>
      <c r="AK287" s="1122"/>
      <c r="AL287" s="1122"/>
      <c r="AM287" s="1122"/>
      <c r="AN287" s="1122"/>
      <c r="AO287" s="1122"/>
      <c r="AP287" s="1122"/>
      <c r="AQ287" s="1122"/>
      <c r="AR287" s="1122"/>
      <c r="AS287" s="1120">
        <v>1.04251657E8</v>
      </c>
      <c r="AT287" s="1120" t="s">
        <v>13942</v>
      </c>
      <c r="AU287" s="1120" t="s">
        <v>13783</v>
      </c>
      <c r="AV287" s="1121"/>
      <c r="AW287" s="1120">
        <v>261.0</v>
      </c>
      <c r="AX287" s="1122"/>
      <c r="AY287" s="81"/>
      <c r="AZ287" s="9" t="s">
        <v>12602</v>
      </c>
      <c r="BA287" s="9"/>
      <c r="BB287" s="9" t="s">
        <v>12603</v>
      </c>
      <c r="BC287" s="9"/>
      <c r="BD287" s="9"/>
      <c r="BE287" s="81"/>
      <c r="BF287" s="374" t="s">
        <v>13951</v>
      </c>
      <c r="BG287" s="81"/>
      <c r="BH287" s="81"/>
      <c r="BI287" s="81" t="s">
        <v>12606</v>
      </c>
      <c r="BJ287" s="364">
        <v>5.0</v>
      </c>
      <c r="BK287" s="364"/>
      <c r="BQ287" s="9"/>
    </row>
    <row r="288" ht="15.75" customHeight="1">
      <c r="A288" s="1123">
        <v>1.02013885E8</v>
      </c>
      <c r="B288" s="418">
        <f t="shared" si="60"/>
        <v>9</v>
      </c>
      <c r="C288" s="418" t="str">
        <f t="shared" si="63"/>
        <v>0102013885</v>
      </c>
      <c r="D288" s="429" t="s">
        <v>13995</v>
      </c>
      <c r="E288" s="429" t="s">
        <v>1603</v>
      </c>
      <c r="F288" s="429" t="s">
        <v>33</v>
      </c>
      <c r="G288" s="430">
        <v>330.0</v>
      </c>
      <c r="H288" s="1125">
        <v>19.17</v>
      </c>
      <c r="I288" s="1126">
        <v>47615.0</v>
      </c>
      <c r="J288" s="1102"/>
      <c r="K288" s="1183">
        <v>273.0</v>
      </c>
      <c r="L288" s="1184" t="s">
        <v>13996</v>
      </c>
      <c r="M288" s="1185" t="s">
        <v>13997</v>
      </c>
      <c r="N288" s="1185" t="s">
        <v>1679</v>
      </c>
      <c r="O288" s="1185" t="s">
        <v>13998</v>
      </c>
      <c r="P288" s="1131"/>
      <c r="Q288" s="1173" t="s">
        <v>41</v>
      </c>
      <c r="R288" s="1161" t="s">
        <v>13999</v>
      </c>
      <c r="S288" s="1108"/>
      <c r="T288" s="1109"/>
      <c r="U288" s="1180"/>
      <c r="V288" s="1111"/>
      <c r="W288" s="1112"/>
      <c r="X288" s="1113" t="s">
        <v>13942</v>
      </c>
      <c r="Y288" s="1114">
        <v>41.0</v>
      </c>
      <c r="Z288" s="1115" t="s">
        <v>1679</v>
      </c>
      <c r="AA288" s="1116">
        <v>1.0</v>
      </c>
      <c r="AB288" s="1114">
        <v>261.0</v>
      </c>
      <c r="AC288" s="1114">
        <v>13.97</v>
      </c>
      <c r="AD288" s="1133" t="s">
        <v>12777</v>
      </c>
      <c r="AE288" s="1114" t="s">
        <v>1422</v>
      </c>
      <c r="AF288" s="1118" t="s">
        <v>13943</v>
      </c>
      <c r="AG288" s="1119" t="s">
        <v>5125</v>
      </c>
      <c r="AH288" s="1114" t="s">
        <v>12627</v>
      </c>
      <c r="AI288" s="1122"/>
      <c r="AJ288" s="1122"/>
      <c r="AK288" s="1122"/>
      <c r="AL288" s="1122"/>
      <c r="AM288" s="1122"/>
      <c r="AN288" s="1122"/>
      <c r="AO288" s="1122"/>
      <c r="AP288" s="1122"/>
      <c r="AQ288" s="1122"/>
      <c r="AR288" s="1122"/>
      <c r="AS288" s="1120">
        <v>1.06559255E8</v>
      </c>
      <c r="AT288" s="1120" t="s">
        <v>13650</v>
      </c>
      <c r="AU288" s="1120" t="s">
        <v>13783</v>
      </c>
      <c r="AV288" s="1121"/>
      <c r="AW288" s="1120">
        <v>262.0</v>
      </c>
      <c r="AX288" s="1122"/>
      <c r="AY288" s="1166">
        <v>47823.0</v>
      </c>
      <c r="AZ288" s="9" t="s">
        <v>12602</v>
      </c>
      <c r="BA288" s="9"/>
      <c r="BB288" s="9" t="s">
        <v>12603</v>
      </c>
      <c r="BC288" s="9"/>
      <c r="BD288" s="9"/>
      <c r="BE288" s="81"/>
      <c r="BF288" s="374" t="s">
        <v>13951</v>
      </c>
      <c r="BG288" s="81"/>
      <c r="BH288" s="81"/>
      <c r="BI288" s="81" t="s">
        <v>12606</v>
      </c>
      <c r="BJ288" s="364">
        <v>5.0</v>
      </c>
      <c r="BK288" s="364"/>
      <c r="BQ288" s="9"/>
    </row>
    <row r="289" ht="15.75" customHeight="1">
      <c r="A289" s="1099">
        <v>1.04921879E8</v>
      </c>
      <c r="B289" s="418">
        <f t="shared" si="60"/>
        <v>9</v>
      </c>
      <c r="C289" s="418" t="str">
        <f t="shared" si="63"/>
        <v>0104921879</v>
      </c>
      <c r="D289" s="418" t="s">
        <v>14000</v>
      </c>
      <c r="E289" s="418" t="s">
        <v>1603</v>
      </c>
      <c r="F289" s="418" t="s">
        <v>33</v>
      </c>
      <c r="G289" s="419">
        <v>331.0</v>
      </c>
      <c r="H289" s="1100">
        <v>19.17</v>
      </c>
      <c r="I289" s="1150">
        <v>47615.0</v>
      </c>
      <c r="J289" s="1102"/>
      <c r="K289" s="1156">
        <v>274.0</v>
      </c>
      <c r="L289" s="1157" t="s">
        <v>14001</v>
      </c>
      <c r="M289" s="1158" t="s">
        <v>14002</v>
      </c>
      <c r="N289" s="1158" t="s">
        <v>1679</v>
      </c>
      <c r="O289" s="1158" t="s">
        <v>14003</v>
      </c>
      <c r="P289" s="1159">
        <v>2032.0</v>
      </c>
      <c r="Q289" s="1160"/>
      <c r="R289" s="1161" t="s">
        <v>14004</v>
      </c>
      <c r="S289" s="1162">
        <v>28945.0</v>
      </c>
      <c r="T289" s="1163">
        <v>46.0</v>
      </c>
      <c r="U289" s="1207" t="s">
        <v>14005</v>
      </c>
      <c r="V289" s="1111"/>
      <c r="W289" s="1112"/>
      <c r="X289" s="1113" t="s">
        <v>13650</v>
      </c>
      <c r="Y289" s="1114"/>
      <c r="Z289" s="1115" t="s">
        <v>1679</v>
      </c>
      <c r="AA289" s="1116">
        <v>1.0</v>
      </c>
      <c r="AB289" s="1114">
        <v>262.0</v>
      </c>
      <c r="AC289" s="1114">
        <v>13.97</v>
      </c>
      <c r="AD289" s="1133" t="s">
        <v>12623</v>
      </c>
      <c r="AE289" s="1114" t="s">
        <v>1422</v>
      </c>
      <c r="AF289" s="1118">
        <v>9.83592093E8</v>
      </c>
      <c r="AG289" s="1119" t="s">
        <v>5125</v>
      </c>
      <c r="AH289" s="1114" t="s">
        <v>12627</v>
      </c>
      <c r="AI289" s="1122"/>
      <c r="AJ289" s="1122"/>
      <c r="AK289" s="1122"/>
      <c r="AL289" s="1122"/>
      <c r="AM289" s="1122"/>
      <c r="AN289" s="1122"/>
      <c r="AO289" s="1122"/>
      <c r="AP289" s="1122"/>
      <c r="AQ289" s="1122"/>
      <c r="AR289" s="1122"/>
      <c r="AS289" s="1120">
        <v>1.05243638E8</v>
      </c>
      <c r="AT289" s="1120" t="s">
        <v>13954</v>
      </c>
      <c r="AU289" s="1120" t="s">
        <v>13783</v>
      </c>
      <c r="AV289" s="1121"/>
      <c r="AW289" s="1120">
        <v>263.0</v>
      </c>
      <c r="AX289" s="1122"/>
      <c r="AY289" s="81"/>
      <c r="AZ289" s="9" t="s">
        <v>12602</v>
      </c>
      <c r="BA289" s="9"/>
      <c r="BB289" s="9" t="s">
        <v>12603</v>
      </c>
      <c r="BC289" s="9"/>
      <c r="BD289" s="9"/>
      <c r="BE289" s="81"/>
      <c r="BF289" s="94" t="s">
        <v>12604</v>
      </c>
      <c r="BG289" s="81"/>
      <c r="BH289" s="81"/>
      <c r="BI289" s="81" t="s">
        <v>12606</v>
      </c>
      <c r="BJ289" s="364">
        <v>5.0</v>
      </c>
      <c r="BK289" s="364"/>
      <c r="BQ289" s="9"/>
    </row>
    <row r="290" ht="15.75" customHeight="1">
      <c r="A290" s="1123">
        <v>1.0013832E8</v>
      </c>
      <c r="B290" s="418">
        <f t="shared" si="60"/>
        <v>9</v>
      </c>
      <c r="C290" s="418" t="str">
        <f t="shared" si="63"/>
        <v>0100138320</v>
      </c>
      <c r="D290" s="429" t="s">
        <v>14006</v>
      </c>
      <c r="E290" s="429" t="s">
        <v>1755</v>
      </c>
      <c r="F290" s="429" t="s">
        <v>33</v>
      </c>
      <c r="G290" s="430">
        <v>332.0</v>
      </c>
      <c r="H290" s="1125">
        <v>21.3</v>
      </c>
      <c r="I290" s="1126">
        <v>47615.0</v>
      </c>
      <c r="J290" s="1102"/>
      <c r="K290" s="1156">
        <v>275.0</v>
      </c>
      <c r="L290" s="1157" t="s">
        <v>14007</v>
      </c>
      <c r="M290" s="1178" t="s">
        <v>14008</v>
      </c>
      <c r="N290" s="1158" t="s">
        <v>14009</v>
      </c>
      <c r="O290" s="1158" t="s">
        <v>14010</v>
      </c>
      <c r="P290" s="1159">
        <v>2033.0</v>
      </c>
      <c r="Q290" s="1160"/>
      <c r="R290" s="1107"/>
      <c r="S290" s="1108"/>
      <c r="T290" s="1109"/>
      <c r="U290" s="1180"/>
      <c r="V290" s="1111"/>
      <c r="W290" s="1112"/>
      <c r="X290" s="1113" t="s">
        <v>13954</v>
      </c>
      <c r="Y290" s="1114">
        <v>31.0</v>
      </c>
      <c r="Z290" s="1115" t="s">
        <v>1679</v>
      </c>
      <c r="AA290" s="1116">
        <v>1.0</v>
      </c>
      <c r="AB290" s="1114">
        <v>263.0</v>
      </c>
      <c r="AC290" s="1114">
        <v>13.97</v>
      </c>
      <c r="AD290" s="1133" t="s">
        <v>12623</v>
      </c>
      <c r="AE290" s="1114" t="s">
        <v>1422</v>
      </c>
      <c r="AF290" s="1118" t="s">
        <v>13955</v>
      </c>
      <c r="AG290" s="1119" t="s">
        <v>5125</v>
      </c>
      <c r="AH290" s="1114" t="s">
        <v>12627</v>
      </c>
      <c r="AI290" s="1122"/>
      <c r="AJ290" s="1122"/>
      <c r="AK290" s="1122"/>
      <c r="AL290" s="1122"/>
      <c r="AM290" s="1122"/>
      <c r="AN290" s="1122"/>
      <c r="AO290" s="1122"/>
      <c r="AP290" s="1122"/>
      <c r="AQ290" s="1122"/>
      <c r="AR290" s="1122"/>
      <c r="AS290" s="1120"/>
      <c r="AT290" s="1120"/>
      <c r="AU290" s="1120"/>
      <c r="AV290" s="1121"/>
      <c r="AW290" s="1120">
        <v>264.0</v>
      </c>
      <c r="AX290" s="1122"/>
      <c r="AY290" s="81" t="s">
        <v>2271</v>
      </c>
      <c r="AZ290" s="9" t="s">
        <v>12602</v>
      </c>
      <c r="BA290" s="9"/>
      <c r="BB290" s="9" t="s">
        <v>12603</v>
      </c>
      <c r="BC290" s="9"/>
      <c r="BD290" s="9"/>
      <c r="BE290" s="81" t="s">
        <v>2271</v>
      </c>
      <c r="BF290" s="94" t="s">
        <v>12604</v>
      </c>
      <c r="BG290" s="81" t="s">
        <v>14011</v>
      </c>
      <c r="BH290" s="81" t="s">
        <v>2271</v>
      </c>
      <c r="BI290" s="81" t="s">
        <v>12606</v>
      </c>
      <c r="BJ290" s="364"/>
      <c r="BK290" s="364"/>
      <c r="BQ290" s="9"/>
    </row>
    <row r="291" ht="15.75" customHeight="1">
      <c r="A291" s="1099">
        <v>1.06656119E8</v>
      </c>
      <c r="B291" s="418">
        <f t="shared" si="60"/>
        <v>9</v>
      </c>
      <c r="C291" s="418" t="str">
        <f t="shared" si="63"/>
        <v>0106656119</v>
      </c>
      <c r="D291" s="418" t="s">
        <v>14012</v>
      </c>
      <c r="E291" s="418" t="s">
        <v>1755</v>
      </c>
      <c r="F291" s="418" t="s">
        <v>33</v>
      </c>
      <c r="G291" s="419">
        <v>333.0</v>
      </c>
      <c r="H291" s="1100">
        <v>21.3</v>
      </c>
      <c r="I291" s="1150">
        <v>47615.0</v>
      </c>
      <c r="J291" s="1102"/>
      <c r="K291" s="1156">
        <v>276.0</v>
      </c>
      <c r="L291" s="1157" t="s">
        <v>5402</v>
      </c>
      <c r="M291" s="1178" t="s">
        <v>14013</v>
      </c>
      <c r="N291" s="1318"/>
      <c r="O291" s="1178" t="s">
        <v>12741</v>
      </c>
      <c r="P291" s="1131"/>
      <c r="Q291" s="1173" t="s">
        <v>12741</v>
      </c>
      <c r="R291" s="1107"/>
      <c r="S291" s="1108"/>
      <c r="T291" s="1109"/>
      <c r="U291" s="1180"/>
      <c r="V291" s="1111"/>
      <c r="W291" s="1112"/>
      <c r="X291" s="1113" t="s">
        <v>13959</v>
      </c>
      <c r="Y291" s="1114">
        <v>43.0</v>
      </c>
      <c r="Z291" s="1115" t="s">
        <v>1679</v>
      </c>
      <c r="AA291" s="1116">
        <v>1.0</v>
      </c>
      <c r="AB291" s="1114">
        <v>264.0</v>
      </c>
      <c r="AC291" s="1114">
        <v>13.97</v>
      </c>
      <c r="AD291" s="1133" t="s">
        <v>14014</v>
      </c>
      <c r="AE291" s="1114" t="s">
        <v>1422</v>
      </c>
      <c r="AF291" s="1118" t="s">
        <v>13961</v>
      </c>
      <c r="AG291" s="1119" t="s">
        <v>5125</v>
      </c>
      <c r="AH291" s="1114" t="s">
        <v>12627</v>
      </c>
      <c r="AI291" s="1122"/>
      <c r="AJ291" s="1122"/>
      <c r="AK291" s="1122"/>
      <c r="AL291" s="1122"/>
      <c r="AM291" s="1122"/>
      <c r="AN291" s="1122"/>
      <c r="AO291" s="1122"/>
      <c r="AP291" s="1122"/>
      <c r="AQ291" s="1122"/>
      <c r="AR291" s="1122"/>
      <c r="AS291" s="1120">
        <v>1.01043354E8</v>
      </c>
      <c r="AT291" s="1120" t="s">
        <v>13964</v>
      </c>
      <c r="AU291" s="1120" t="s">
        <v>13783</v>
      </c>
      <c r="AV291" s="1121"/>
      <c r="AW291" s="1120">
        <v>265.0</v>
      </c>
      <c r="AX291" s="1122"/>
      <c r="AY291" s="1166">
        <v>47823.0</v>
      </c>
      <c r="AZ291" s="9" t="s">
        <v>12602</v>
      </c>
      <c r="BA291" s="9"/>
      <c r="BB291" s="9" t="s">
        <v>12603</v>
      </c>
      <c r="BC291" s="9"/>
      <c r="BD291" s="9"/>
      <c r="BE291" s="81"/>
      <c r="BF291" s="94" t="s">
        <v>12604</v>
      </c>
      <c r="BG291" s="81"/>
      <c r="BH291" s="81"/>
      <c r="BI291" s="81" t="s">
        <v>12606</v>
      </c>
      <c r="BJ291" s="364">
        <v>5.46</v>
      </c>
      <c r="BK291" s="364"/>
      <c r="BQ291" s="9"/>
    </row>
    <row r="292" ht="15.75" customHeight="1">
      <c r="A292" s="1123">
        <v>1.03122677E8</v>
      </c>
      <c r="B292" s="418">
        <f t="shared" si="60"/>
        <v>9</v>
      </c>
      <c r="C292" s="418" t="str">
        <f t="shared" si="63"/>
        <v>0103122677</v>
      </c>
      <c r="D292" s="429" t="s">
        <v>14015</v>
      </c>
      <c r="E292" s="429" t="s">
        <v>1755</v>
      </c>
      <c r="F292" s="429" t="s">
        <v>33</v>
      </c>
      <c r="G292" s="430">
        <v>335.0</v>
      </c>
      <c r="H292" s="1125">
        <v>21.3</v>
      </c>
      <c r="I292" s="1126">
        <v>48249.0</v>
      </c>
      <c r="J292" s="1102"/>
      <c r="K292" s="1156">
        <v>277.0</v>
      </c>
      <c r="L292" s="1157" t="s">
        <v>14016</v>
      </c>
      <c r="M292" s="1158" t="s">
        <v>14017</v>
      </c>
      <c r="N292" s="1158" t="s">
        <v>14018</v>
      </c>
      <c r="O292" s="1158" t="s">
        <v>14019</v>
      </c>
      <c r="P292" s="1159">
        <v>2032.0</v>
      </c>
      <c r="Q292" s="1160"/>
      <c r="R292" s="1161" t="s">
        <v>14020</v>
      </c>
      <c r="S292" s="1108"/>
      <c r="T292" s="1109"/>
      <c r="U292" s="1180"/>
      <c r="V292" s="1111"/>
      <c r="W292" s="1112"/>
      <c r="X292" s="1113" t="s">
        <v>13964</v>
      </c>
      <c r="Y292" s="1114">
        <v>69.0</v>
      </c>
      <c r="Z292" s="1115" t="s">
        <v>1679</v>
      </c>
      <c r="AA292" s="1116">
        <v>1.0</v>
      </c>
      <c r="AB292" s="1114">
        <v>265.0</v>
      </c>
      <c r="AC292" s="1114">
        <v>13.97</v>
      </c>
      <c r="AD292" s="1133" t="s">
        <v>12623</v>
      </c>
      <c r="AE292" s="1114" t="s">
        <v>1422</v>
      </c>
      <c r="AF292" s="1118">
        <v>2861649.0</v>
      </c>
      <c r="AG292" s="1119" t="s">
        <v>5125</v>
      </c>
      <c r="AH292" s="1114" t="s">
        <v>12627</v>
      </c>
      <c r="AI292" s="1122"/>
      <c r="AJ292" s="1122"/>
      <c r="AK292" s="1122"/>
      <c r="AL292" s="1122"/>
      <c r="AM292" s="1122"/>
      <c r="AN292" s="1122"/>
      <c r="AO292" s="1122"/>
      <c r="AP292" s="1122"/>
      <c r="AQ292" s="1122"/>
      <c r="AR292" s="1122"/>
      <c r="AS292" s="1120">
        <v>1.03589495E8</v>
      </c>
      <c r="AT292" s="1120" t="s">
        <v>13968</v>
      </c>
      <c r="AU292" s="1120" t="s">
        <v>13783</v>
      </c>
      <c r="AV292" s="1121"/>
      <c r="AW292" s="1120">
        <v>266.0</v>
      </c>
      <c r="AX292" s="1122"/>
      <c r="AY292" s="1166">
        <v>47823.0</v>
      </c>
      <c r="AZ292" s="9" t="s">
        <v>12602</v>
      </c>
      <c r="BA292" s="9"/>
      <c r="BB292" s="9" t="s">
        <v>12603</v>
      </c>
      <c r="BC292" s="9"/>
      <c r="BD292" s="9"/>
      <c r="BE292" s="81"/>
      <c r="BF292" s="374" t="s">
        <v>99</v>
      </c>
      <c r="BG292" s="81"/>
      <c r="BH292" s="81"/>
      <c r="BI292" s="81" t="s">
        <v>12606</v>
      </c>
      <c r="BJ292" s="364">
        <v>5.25</v>
      </c>
      <c r="BK292" s="364"/>
      <c r="BQ292" s="9"/>
    </row>
    <row r="293" ht="15.75" customHeight="1">
      <c r="A293" s="1099">
        <v>1.02061199E8</v>
      </c>
      <c r="B293" s="418">
        <f t="shared" si="60"/>
        <v>9</v>
      </c>
      <c r="C293" s="418" t="str">
        <f t="shared" si="63"/>
        <v>0102061199</v>
      </c>
      <c r="D293" s="418" t="s">
        <v>14021</v>
      </c>
      <c r="E293" s="418" t="s">
        <v>1755</v>
      </c>
      <c r="F293" s="418" t="s">
        <v>33</v>
      </c>
      <c r="G293" s="419">
        <v>336.0</v>
      </c>
      <c r="H293" s="1100">
        <v>21.3</v>
      </c>
      <c r="I293" s="1150">
        <v>48249.0</v>
      </c>
      <c r="J293" s="1270" t="s">
        <v>14022</v>
      </c>
      <c r="K293" s="1183">
        <v>278.0</v>
      </c>
      <c r="L293" s="1184" t="s">
        <v>14023</v>
      </c>
      <c r="M293" s="1185" t="s">
        <v>14024</v>
      </c>
      <c r="N293" s="1185" t="s">
        <v>224</v>
      </c>
      <c r="O293" s="1185" t="s">
        <v>13837</v>
      </c>
      <c r="P293" s="1131"/>
      <c r="Q293" s="1173" t="s">
        <v>41</v>
      </c>
      <c r="R293" s="1161" t="s">
        <v>14025</v>
      </c>
      <c r="S293" s="1162">
        <v>31687.0</v>
      </c>
      <c r="T293" s="1163">
        <v>38.0</v>
      </c>
      <c r="U293" s="1180"/>
      <c r="V293" s="1111"/>
      <c r="W293" s="1112"/>
      <c r="X293" s="1113" t="s">
        <v>13968</v>
      </c>
      <c r="Y293" s="1114">
        <v>42.0</v>
      </c>
      <c r="Z293" s="1115" t="s">
        <v>1679</v>
      </c>
      <c r="AA293" s="1116">
        <v>1.0</v>
      </c>
      <c r="AB293" s="1114">
        <v>266.0</v>
      </c>
      <c r="AC293" s="1114">
        <v>13.97</v>
      </c>
      <c r="AD293" s="1133" t="s">
        <v>12623</v>
      </c>
      <c r="AE293" s="1114" t="s">
        <v>1422</v>
      </c>
      <c r="AF293" s="1118" t="s">
        <v>13969</v>
      </c>
      <c r="AG293" s="1119" t="s">
        <v>5125</v>
      </c>
      <c r="AH293" s="1114" t="s">
        <v>12627</v>
      </c>
      <c r="AI293" s="1122"/>
      <c r="AJ293" s="1122"/>
      <c r="AK293" s="1122"/>
      <c r="AL293" s="1122"/>
      <c r="AM293" s="1122"/>
      <c r="AN293" s="1122"/>
      <c r="AO293" s="1122"/>
      <c r="AP293" s="1122"/>
      <c r="AQ293" s="1122"/>
      <c r="AR293" s="1122"/>
      <c r="AS293" s="1120" t="s">
        <v>14026</v>
      </c>
      <c r="AT293" s="1120" t="s">
        <v>14026</v>
      </c>
      <c r="AU293" s="1120" t="s">
        <v>13783</v>
      </c>
      <c r="AV293" s="1121"/>
      <c r="AW293" s="1120">
        <v>267.0</v>
      </c>
      <c r="AX293" s="1122"/>
      <c r="AY293" s="81" t="s">
        <v>14027</v>
      </c>
      <c r="AZ293" s="9" t="s">
        <v>12602</v>
      </c>
      <c r="BA293" s="9"/>
      <c r="BB293" s="9" t="s">
        <v>12603</v>
      </c>
      <c r="BC293" s="9"/>
      <c r="BD293" s="9"/>
      <c r="BE293" s="81" t="s">
        <v>14027</v>
      </c>
      <c r="BF293" s="1120" t="s">
        <v>14026</v>
      </c>
      <c r="BG293" s="1120" t="s">
        <v>14026</v>
      </c>
      <c r="BH293" s="81" t="s">
        <v>14027</v>
      </c>
      <c r="BI293" s="81" t="s">
        <v>12606</v>
      </c>
      <c r="BJ293" s="364">
        <v>5.25</v>
      </c>
      <c r="BK293" s="364"/>
      <c r="BQ293" s="9"/>
    </row>
    <row r="294" ht="15.75" customHeight="1">
      <c r="A294" s="1123">
        <v>1.06644677E8</v>
      </c>
      <c r="B294" s="418">
        <f t="shared" si="60"/>
        <v>9</v>
      </c>
      <c r="C294" s="418" t="str">
        <f t="shared" si="63"/>
        <v>0106644677</v>
      </c>
      <c r="D294" s="429" t="s">
        <v>14028</v>
      </c>
      <c r="E294" s="429" t="s">
        <v>1755</v>
      </c>
      <c r="F294" s="429" t="s">
        <v>33</v>
      </c>
      <c r="G294" s="430">
        <v>337.0</v>
      </c>
      <c r="H294" s="1125">
        <v>21.3</v>
      </c>
      <c r="I294" s="1153" t="s">
        <v>10663</v>
      </c>
      <c r="J294" s="1102"/>
      <c r="K294" s="1156">
        <v>279.0</v>
      </c>
      <c r="L294" s="1157" t="s">
        <v>14029</v>
      </c>
      <c r="M294" s="1158" t="s">
        <v>14030</v>
      </c>
      <c r="N294" s="1158" t="s">
        <v>14031</v>
      </c>
      <c r="O294" s="1158" t="s">
        <v>12623</v>
      </c>
      <c r="P294" s="1159">
        <v>2031.0</v>
      </c>
      <c r="Q294" s="1160"/>
      <c r="R294" s="1161" t="s">
        <v>14032</v>
      </c>
      <c r="S294" s="1162">
        <v>33093.0</v>
      </c>
      <c r="T294" s="1163">
        <v>34.0</v>
      </c>
      <c r="U294" s="1207" t="s">
        <v>14033</v>
      </c>
      <c r="V294" s="1111"/>
      <c r="W294" s="1112"/>
      <c r="X294" s="1113" t="s">
        <v>13973</v>
      </c>
      <c r="Y294" s="1114">
        <v>56.0</v>
      </c>
      <c r="Z294" s="1115" t="s">
        <v>1679</v>
      </c>
      <c r="AA294" s="1116">
        <v>1.0</v>
      </c>
      <c r="AB294" s="1114">
        <v>267.0</v>
      </c>
      <c r="AC294" s="1114">
        <v>13.97</v>
      </c>
      <c r="AD294" s="1133" t="s">
        <v>14034</v>
      </c>
      <c r="AE294" s="1114" t="s">
        <v>1422</v>
      </c>
      <c r="AF294" s="1118" t="s">
        <v>13854</v>
      </c>
      <c r="AG294" s="1119" t="s">
        <v>5125</v>
      </c>
      <c r="AH294" s="1114" t="s">
        <v>14035</v>
      </c>
      <c r="AI294" s="1122"/>
      <c r="AJ294" s="1122"/>
      <c r="AK294" s="1122"/>
      <c r="AL294" s="1122"/>
      <c r="AM294" s="1122"/>
      <c r="AN294" s="1122"/>
      <c r="AO294" s="1122"/>
      <c r="AP294" s="1122"/>
      <c r="AQ294" s="1122"/>
      <c r="AR294" s="1122"/>
      <c r="AS294" s="1120">
        <v>1.01353407E8</v>
      </c>
      <c r="AT294" s="1316" t="s">
        <v>14036</v>
      </c>
      <c r="AU294" s="1120" t="s">
        <v>13783</v>
      </c>
      <c r="AV294" s="1121"/>
      <c r="AW294" s="1120">
        <v>268.0</v>
      </c>
      <c r="AX294" s="1122"/>
      <c r="AY294" s="81" t="s">
        <v>13291</v>
      </c>
      <c r="AZ294" s="9" t="s">
        <v>12602</v>
      </c>
      <c r="BA294" s="9"/>
      <c r="BB294" s="9" t="s">
        <v>12603</v>
      </c>
      <c r="BC294" s="9"/>
      <c r="BD294" s="9"/>
      <c r="BE294" s="81" t="s">
        <v>13291</v>
      </c>
      <c r="BF294" s="374" t="s">
        <v>99</v>
      </c>
      <c r="BG294" s="81"/>
      <c r="BH294" s="81"/>
      <c r="BI294" s="81" t="s">
        <v>12606</v>
      </c>
      <c r="BJ294" s="364">
        <v>5.25</v>
      </c>
      <c r="BK294" s="364"/>
      <c r="BQ294" s="9"/>
    </row>
    <row r="295" ht="15.75" customHeight="1">
      <c r="A295" s="1099">
        <v>1.02804432E8</v>
      </c>
      <c r="B295" s="418">
        <f t="shared" si="60"/>
        <v>9</v>
      </c>
      <c r="C295" s="418" t="str">
        <f t="shared" si="63"/>
        <v>0102804432</v>
      </c>
      <c r="D295" s="418" t="s">
        <v>14037</v>
      </c>
      <c r="E295" s="418" t="s">
        <v>1755</v>
      </c>
      <c r="F295" s="418" t="s">
        <v>33</v>
      </c>
      <c r="G295" s="419">
        <v>338.0</v>
      </c>
      <c r="H295" s="1100">
        <v>7.92</v>
      </c>
      <c r="I295" s="1150">
        <v>44929.0</v>
      </c>
      <c r="J295" s="1102"/>
      <c r="K295" s="1156">
        <v>280.0</v>
      </c>
      <c r="L295" s="1157" t="s">
        <v>14038</v>
      </c>
      <c r="M295" s="1158" t="s">
        <v>14039</v>
      </c>
      <c r="N295" s="1158" t="s">
        <v>3976</v>
      </c>
      <c r="O295" s="1205" t="s">
        <v>12623</v>
      </c>
      <c r="P295" s="1159">
        <v>2031.0</v>
      </c>
      <c r="Q295" s="1206"/>
      <c r="R295" s="1161" t="s">
        <v>14040</v>
      </c>
      <c r="S295" s="1162">
        <v>24684.0</v>
      </c>
      <c r="T295" s="1163">
        <v>57.0</v>
      </c>
      <c r="U295" s="1207" t="s">
        <v>14041</v>
      </c>
      <c r="V295" s="1111"/>
      <c r="W295" s="1112"/>
      <c r="X295" s="1113" t="s">
        <v>13977</v>
      </c>
      <c r="Y295" s="1114"/>
      <c r="Z295" s="1115" t="s">
        <v>1679</v>
      </c>
      <c r="AA295" s="1116">
        <v>1.0</v>
      </c>
      <c r="AB295" s="1114">
        <v>268.0</v>
      </c>
      <c r="AC295" s="1114">
        <v>13.97</v>
      </c>
      <c r="AD295" s="1133" t="s">
        <v>13291</v>
      </c>
      <c r="AE295" s="1114" t="s">
        <v>1422</v>
      </c>
      <c r="AF295" s="1118"/>
      <c r="AG295" s="1119" t="s">
        <v>5125</v>
      </c>
      <c r="AH295" s="1114" t="s">
        <v>14042</v>
      </c>
      <c r="AI295" s="1122"/>
      <c r="AJ295" s="1122"/>
      <c r="AK295" s="1122"/>
      <c r="AL295" s="1122"/>
      <c r="AM295" s="1122"/>
      <c r="AN295" s="1122"/>
      <c r="AO295" s="1122"/>
      <c r="AP295" s="1122"/>
      <c r="AQ295" s="1122"/>
      <c r="AR295" s="1122"/>
      <c r="AS295" s="1120">
        <v>1.01037232E8</v>
      </c>
      <c r="AT295" s="1120" t="s">
        <v>13982</v>
      </c>
      <c r="AU295" s="1120" t="s">
        <v>13783</v>
      </c>
      <c r="AV295" s="1121"/>
      <c r="AW295" s="1120">
        <v>269.0</v>
      </c>
      <c r="AX295" s="1122"/>
      <c r="AY295" s="1166">
        <v>47823.0</v>
      </c>
      <c r="AZ295" s="9" t="s">
        <v>12602</v>
      </c>
      <c r="BA295" s="9"/>
      <c r="BB295" s="9" t="s">
        <v>12603</v>
      </c>
      <c r="BC295" s="9"/>
      <c r="BD295" s="9"/>
      <c r="BE295" s="81"/>
      <c r="BF295" s="94" t="s">
        <v>12604</v>
      </c>
      <c r="BG295" s="81"/>
      <c r="BH295" s="81"/>
      <c r="BI295" s="81" t="s">
        <v>12606</v>
      </c>
      <c r="BJ295" s="364">
        <v>5.25</v>
      </c>
      <c r="BK295" s="364"/>
      <c r="BQ295" s="9"/>
    </row>
    <row r="296" ht="15.75" customHeight="1">
      <c r="A296" s="1123">
        <v>1.01135325E8</v>
      </c>
      <c r="B296" s="418">
        <f t="shared" si="60"/>
        <v>9</v>
      </c>
      <c r="C296" s="418" t="str">
        <f t="shared" si="63"/>
        <v>0101135325</v>
      </c>
      <c r="D296" s="429" t="s">
        <v>14043</v>
      </c>
      <c r="E296" s="429" t="s">
        <v>1755</v>
      </c>
      <c r="F296" s="429" t="s">
        <v>33</v>
      </c>
      <c r="G296" s="430">
        <v>339.0</v>
      </c>
      <c r="H296" s="1125">
        <v>21.3</v>
      </c>
      <c r="I296" s="1126">
        <v>47615.0</v>
      </c>
      <c r="J296" s="1102"/>
      <c r="K296" s="1156">
        <v>281.0</v>
      </c>
      <c r="L296" s="1157" t="s">
        <v>14044</v>
      </c>
      <c r="M296" s="1158" t="s">
        <v>14045</v>
      </c>
      <c r="N296" s="1158" t="s">
        <v>3976</v>
      </c>
      <c r="O296" s="1205" t="s">
        <v>12623</v>
      </c>
      <c r="P296" s="1159">
        <v>2031.0</v>
      </c>
      <c r="Q296" s="1206"/>
      <c r="R296" s="1161" t="s">
        <v>14046</v>
      </c>
      <c r="S296" s="1174">
        <v>24031.0</v>
      </c>
      <c r="T296" s="1163">
        <v>59.0</v>
      </c>
      <c r="U296" s="1207" t="s">
        <v>14047</v>
      </c>
      <c r="V296" s="1111"/>
      <c r="W296" s="1112"/>
      <c r="X296" s="1113" t="s">
        <v>13982</v>
      </c>
      <c r="Y296" s="1114">
        <v>67.0</v>
      </c>
      <c r="Z296" s="1115" t="s">
        <v>1679</v>
      </c>
      <c r="AA296" s="1116">
        <v>1.0</v>
      </c>
      <c r="AB296" s="1114">
        <v>269.0</v>
      </c>
      <c r="AC296" s="1114">
        <v>13.97</v>
      </c>
      <c r="AD296" s="1133" t="s">
        <v>12623</v>
      </c>
      <c r="AE296" s="1114" t="s">
        <v>1422</v>
      </c>
      <c r="AF296" s="1118" t="s">
        <v>13983</v>
      </c>
      <c r="AG296" s="1119" t="s">
        <v>5125</v>
      </c>
      <c r="AH296" s="1114" t="s">
        <v>12627</v>
      </c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 t="s">
        <v>14048</v>
      </c>
      <c r="AT296" s="9" t="s">
        <v>14048</v>
      </c>
      <c r="AU296" s="1120" t="s">
        <v>13783</v>
      </c>
      <c r="AV296" s="1121"/>
      <c r="AW296" s="1120">
        <v>270.0</v>
      </c>
      <c r="AX296" s="1122"/>
      <c r="AY296" s="9" t="s">
        <v>14048</v>
      </c>
      <c r="AZ296" s="9" t="s">
        <v>12602</v>
      </c>
      <c r="BA296" s="9"/>
      <c r="BB296" s="9" t="s">
        <v>12603</v>
      </c>
      <c r="BC296" s="9"/>
      <c r="BD296" s="9"/>
      <c r="BE296" s="9" t="s">
        <v>14048</v>
      </c>
      <c r="BF296" s="94" t="s">
        <v>12604</v>
      </c>
      <c r="BG296" s="81" t="s">
        <v>14049</v>
      </c>
      <c r="BH296" s="9" t="s">
        <v>14048</v>
      </c>
      <c r="BI296" s="81" t="s">
        <v>12606</v>
      </c>
      <c r="BJ296" s="364">
        <v>5.0</v>
      </c>
      <c r="BK296" s="9" t="s">
        <v>14048</v>
      </c>
      <c r="BQ296" s="9"/>
    </row>
    <row r="297" ht="15.75" customHeight="1">
      <c r="A297" s="1099">
        <v>1.0482084E8</v>
      </c>
      <c r="B297" s="418">
        <f t="shared" si="60"/>
        <v>9</v>
      </c>
      <c r="C297" s="418" t="str">
        <f t="shared" si="63"/>
        <v>0104820840</v>
      </c>
      <c r="D297" s="418" t="s">
        <v>14050</v>
      </c>
      <c r="E297" s="418" t="s">
        <v>1755</v>
      </c>
      <c r="F297" s="418" t="s">
        <v>33</v>
      </c>
      <c r="G297" s="419">
        <v>340.0</v>
      </c>
      <c r="H297" s="1100">
        <v>21.3</v>
      </c>
      <c r="I297" s="1150">
        <v>47615.0</v>
      </c>
      <c r="J297" s="1102"/>
      <c r="K297" s="1203">
        <v>282.0</v>
      </c>
      <c r="L297" s="1204" t="s">
        <v>14051</v>
      </c>
      <c r="M297" s="1158" t="s">
        <v>14052</v>
      </c>
      <c r="N297" s="1158" t="s">
        <v>3976</v>
      </c>
      <c r="O297" s="1158" t="s">
        <v>12623</v>
      </c>
      <c r="P297" s="1159">
        <v>2031.0</v>
      </c>
      <c r="Q297" s="1160"/>
      <c r="R297" s="1161" t="s">
        <v>14053</v>
      </c>
      <c r="S297" s="1162">
        <v>26401.0</v>
      </c>
      <c r="T297" s="1163">
        <v>53.0</v>
      </c>
      <c r="U297" s="1207" t="s">
        <v>14054</v>
      </c>
      <c r="V297" s="1111"/>
      <c r="W297" s="1112"/>
      <c r="X297" s="1113" t="s">
        <v>14055</v>
      </c>
      <c r="Y297" s="1114">
        <v>59.0</v>
      </c>
      <c r="Z297" s="1115" t="s">
        <v>1679</v>
      </c>
      <c r="AA297" s="1116">
        <v>1.0</v>
      </c>
      <c r="AB297" s="1114">
        <v>270.0</v>
      </c>
      <c r="AC297" s="1114">
        <v>13.97</v>
      </c>
      <c r="AD297" s="1133" t="s">
        <v>12623</v>
      </c>
      <c r="AE297" s="1114" t="s">
        <v>1422</v>
      </c>
      <c r="AF297" s="1118"/>
      <c r="AG297" s="1119" t="s">
        <v>5125</v>
      </c>
      <c r="AH297" s="1114" t="s">
        <v>12627</v>
      </c>
      <c r="AI297" s="1122"/>
      <c r="AJ297" s="1122"/>
      <c r="AK297" s="1122"/>
      <c r="AL297" s="1122"/>
      <c r="AM297" s="1122"/>
      <c r="AN297" s="1122"/>
      <c r="AO297" s="1122"/>
      <c r="AP297" s="1122"/>
      <c r="AQ297" s="1122"/>
      <c r="AR297" s="1122"/>
      <c r="AS297" s="1120" t="s">
        <v>14056</v>
      </c>
      <c r="AT297" s="1120" t="s">
        <v>14056</v>
      </c>
      <c r="AU297" s="1120" t="s">
        <v>13783</v>
      </c>
      <c r="AV297" s="1121"/>
      <c r="AW297" s="1120">
        <v>271.0</v>
      </c>
      <c r="AX297" s="1122"/>
      <c r="AY297" s="1120" t="s">
        <v>14056</v>
      </c>
      <c r="AZ297" s="9" t="s">
        <v>12602</v>
      </c>
      <c r="BA297" s="9"/>
      <c r="BB297" s="9" t="s">
        <v>12603</v>
      </c>
      <c r="BC297" s="9"/>
      <c r="BD297" s="9"/>
      <c r="BE297" s="1120" t="s">
        <v>14056</v>
      </c>
      <c r="BF297" s="1120" t="s">
        <v>14056</v>
      </c>
      <c r="BG297" s="1120" t="s">
        <v>14056</v>
      </c>
      <c r="BH297" s="1120" t="s">
        <v>14056</v>
      </c>
      <c r="BI297" s="81" t="s">
        <v>12606</v>
      </c>
      <c r="BJ297" s="364">
        <v>5.0</v>
      </c>
      <c r="BK297" s="364"/>
      <c r="BQ297" s="9"/>
    </row>
    <row r="298" ht="15.75" customHeight="1">
      <c r="A298" s="1123">
        <v>1.0285187E8</v>
      </c>
      <c r="B298" s="418">
        <f t="shared" si="60"/>
        <v>9</v>
      </c>
      <c r="C298" s="418" t="str">
        <f t="shared" si="63"/>
        <v>0102851870</v>
      </c>
      <c r="D298" s="429" t="s">
        <v>14057</v>
      </c>
      <c r="E298" s="429" t="s">
        <v>1755</v>
      </c>
      <c r="F298" s="429" t="s">
        <v>33</v>
      </c>
      <c r="G298" s="430">
        <v>341.0</v>
      </c>
      <c r="H298" s="1125">
        <v>21.3</v>
      </c>
      <c r="I298" s="1126">
        <v>47615.0</v>
      </c>
      <c r="J298" s="1102"/>
      <c r="K298" s="1243">
        <v>283.0</v>
      </c>
      <c r="L298" s="1244" t="s">
        <v>14058</v>
      </c>
      <c r="M298" s="1185" t="s">
        <v>14059</v>
      </c>
      <c r="N298" s="1185" t="s">
        <v>3976</v>
      </c>
      <c r="O298" s="1185" t="s">
        <v>12741</v>
      </c>
      <c r="P298" s="1131"/>
      <c r="Q298" s="1173" t="s">
        <v>12741</v>
      </c>
      <c r="R298" s="1161" t="s">
        <v>14053</v>
      </c>
      <c r="S298" s="1108"/>
      <c r="T298" s="1109"/>
      <c r="U298" s="1180"/>
      <c r="V298" s="1111"/>
      <c r="W298" s="1112"/>
      <c r="X298" s="1113" t="s">
        <v>14060</v>
      </c>
      <c r="Y298" s="1114"/>
      <c r="Z298" s="1115" t="s">
        <v>1679</v>
      </c>
      <c r="AA298" s="1116">
        <v>1.0</v>
      </c>
      <c r="AB298" s="1114">
        <v>271.0</v>
      </c>
      <c r="AC298" s="1114">
        <v>13.97</v>
      </c>
      <c r="AD298" s="1133" t="s">
        <v>14061</v>
      </c>
      <c r="AE298" s="1114" t="s">
        <v>1422</v>
      </c>
      <c r="AF298" s="1118"/>
      <c r="AG298" s="1119" t="s">
        <v>5125</v>
      </c>
      <c r="AH298" s="1114" t="s">
        <v>2271</v>
      </c>
      <c r="AI298" s="1122"/>
      <c r="AJ298" s="1122"/>
      <c r="AK298" s="1122"/>
      <c r="AL298" s="1122"/>
      <c r="AM298" s="1122"/>
      <c r="AN298" s="1122"/>
      <c r="AO298" s="1122"/>
      <c r="AP298" s="1122"/>
      <c r="AQ298" s="1122"/>
      <c r="AR298" s="1122"/>
      <c r="AS298" s="1120">
        <v>1.01744704E8</v>
      </c>
      <c r="AT298" s="1120" t="s">
        <v>13993</v>
      </c>
      <c r="AU298" s="1120" t="s">
        <v>13783</v>
      </c>
      <c r="AV298" s="1121"/>
      <c r="AW298" s="1120">
        <v>272.0</v>
      </c>
      <c r="AX298" s="1122"/>
      <c r="AY298" s="81"/>
      <c r="AZ298" s="9" t="s">
        <v>12602</v>
      </c>
      <c r="BA298" s="9"/>
      <c r="BB298" s="9" t="s">
        <v>12603</v>
      </c>
      <c r="BC298" s="9"/>
      <c r="BD298" s="9"/>
      <c r="BE298" s="81"/>
      <c r="BF298" s="94" t="s">
        <v>12604</v>
      </c>
      <c r="BG298" s="81"/>
      <c r="BH298" s="81"/>
      <c r="BI298" s="81" t="s">
        <v>12606</v>
      </c>
      <c r="BJ298" s="364">
        <v>5.0</v>
      </c>
      <c r="BK298" s="364"/>
      <c r="BQ298" s="9"/>
    </row>
    <row r="299" ht="37.5" customHeight="1">
      <c r="A299" s="1099">
        <v>1.01771186E8</v>
      </c>
      <c r="B299" s="418">
        <f t="shared" si="60"/>
        <v>9</v>
      </c>
      <c r="C299" s="418" t="str">
        <f t="shared" si="63"/>
        <v>0101771186</v>
      </c>
      <c r="D299" s="418" t="s">
        <v>14062</v>
      </c>
      <c r="E299" s="418" t="s">
        <v>1755</v>
      </c>
      <c r="F299" s="418" t="s">
        <v>33</v>
      </c>
      <c r="G299" s="419">
        <v>343.0</v>
      </c>
      <c r="H299" s="1100">
        <v>21.3</v>
      </c>
      <c r="I299" s="1150">
        <v>48249.0</v>
      </c>
      <c r="J299" s="1102" t="s">
        <v>14063</v>
      </c>
      <c r="K299" s="1183">
        <v>284.0</v>
      </c>
      <c r="L299" s="1184" t="s">
        <v>14064</v>
      </c>
      <c r="M299" s="1185" t="s">
        <v>14065</v>
      </c>
      <c r="N299" s="1185" t="s">
        <v>231</v>
      </c>
      <c r="O299" s="1185" t="s">
        <v>13240</v>
      </c>
      <c r="P299" s="1131"/>
      <c r="Q299" s="1173" t="s">
        <v>41</v>
      </c>
      <c r="R299" s="1161" t="s">
        <v>14066</v>
      </c>
      <c r="S299" s="1162">
        <v>22919.0</v>
      </c>
      <c r="T299" s="1163">
        <v>62.0</v>
      </c>
      <c r="U299" s="1207" t="s">
        <v>14067</v>
      </c>
      <c r="V299" s="1111"/>
      <c r="W299" s="1112"/>
      <c r="X299" s="1113" t="s">
        <v>13993</v>
      </c>
      <c r="Y299" s="1114"/>
      <c r="Z299" s="1115" t="s">
        <v>1679</v>
      </c>
      <c r="AA299" s="1116">
        <v>1.0</v>
      </c>
      <c r="AB299" s="1114">
        <v>272.0</v>
      </c>
      <c r="AC299" s="1114">
        <v>13.97</v>
      </c>
      <c r="AD299" s="1133">
        <v>0.0</v>
      </c>
      <c r="AE299" s="1114" t="s">
        <v>1422</v>
      </c>
      <c r="AF299" s="1118"/>
      <c r="AG299" s="1119" t="s">
        <v>5125</v>
      </c>
      <c r="AH299" s="1114" t="s">
        <v>12627</v>
      </c>
      <c r="AI299" s="1122"/>
      <c r="AJ299" s="1122"/>
      <c r="AK299" s="1122"/>
      <c r="AL299" s="1122"/>
      <c r="AM299" s="1122"/>
      <c r="AN299" s="1122"/>
      <c r="AO299" s="1122"/>
      <c r="AP299" s="1122"/>
      <c r="AQ299" s="1122"/>
      <c r="AR299" s="1122"/>
      <c r="AS299" s="1120" t="s">
        <v>14068</v>
      </c>
      <c r="AT299" s="1120" t="s">
        <v>14068</v>
      </c>
      <c r="AU299" s="1120" t="s">
        <v>13783</v>
      </c>
      <c r="AV299" s="1121"/>
      <c r="AW299" s="1120">
        <v>273.0</v>
      </c>
      <c r="AX299" s="1122"/>
      <c r="AY299" s="1120" t="s">
        <v>14068</v>
      </c>
      <c r="AZ299" s="9" t="s">
        <v>12602</v>
      </c>
      <c r="BA299" s="9"/>
      <c r="BB299" s="9" t="s">
        <v>12603</v>
      </c>
      <c r="BC299" s="9"/>
      <c r="BD299" s="9"/>
      <c r="BE299" s="1120" t="s">
        <v>14068</v>
      </c>
      <c r="BF299" s="1120" t="s">
        <v>14068</v>
      </c>
      <c r="BG299" s="1120" t="s">
        <v>14068</v>
      </c>
      <c r="BH299" s="1120" t="s">
        <v>14068</v>
      </c>
      <c r="BI299" s="81" t="s">
        <v>12606</v>
      </c>
      <c r="BJ299" s="364">
        <v>5.0</v>
      </c>
      <c r="BK299" s="364"/>
      <c r="BQ299" s="9"/>
    </row>
    <row r="300" ht="15.75" customHeight="1">
      <c r="A300" s="1123"/>
      <c r="B300" s="418"/>
      <c r="C300" s="21" t="s">
        <v>14069</v>
      </c>
      <c r="D300" s="429" t="s">
        <v>14070</v>
      </c>
      <c r="E300" s="429" t="s">
        <v>14071</v>
      </c>
      <c r="F300" s="429" t="s">
        <v>688</v>
      </c>
      <c r="G300" s="430">
        <v>344.0</v>
      </c>
      <c r="H300" s="1125">
        <v>21.3</v>
      </c>
      <c r="I300" s="1186">
        <v>46096.0</v>
      </c>
      <c r="J300" s="1102" t="s">
        <v>14072</v>
      </c>
      <c r="K300" s="1156">
        <v>285.0</v>
      </c>
      <c r="L300" s="1157" t="s">
        <v>14073</v>
      </c>
      <c r="M300" s="1158" t="s">
        <v>14074</v>
      </c>
      <c r="N300" s="1158" t="s">
        <v>7466</v>
      </c>
      <c r="O300" s="1158" t="s">
        <v>14075</v>
      </c>
      <c r="P300" s="1159">
        <v>2031.0</v>
      </c>
      <c r="Q300" s="1160"/>
      <c r="R300" s="1161" t="s">
        <v>14076</v>
      </c>
      <c r="S300" s="1162">
        <v>31200.0</v>
      </c>
      <c r="T300" s="1163">
        <v>39.0</v>
      </c>
      <c r="U300" s="1207" t="s">
        <v>12960</v>
      </c>
      <c r="V300" s="1111"/>
      <c r="W300" s="1112"/>
      <c r="X300" s="1113"/>
      <c r="Y300" s="1114"/>
      <c r="Z300" s="1115"/>
      <c r="AA300" s="1116"/>
      <c r="AB300" s="1114"/>
      <c r="AC300" s="1114"/>
      <c r="AD300" s="1133"/>
      <c r="AE300" s="1114"/>
      <c r="AF300" s="1118"/>
      <c r="AG300" s="1119"/>
      <c r="AH300" s="1114"/>
      <c r="AI300" s="1122"/>
      <c r="AJ300" s="1122"/>
      <c r="AK300" s="1122"/>
      <c r="AL300" s="1122"/>
      <c r="AM300" s="1122"/>
      <c r="AN300" s="1122"/>
      <c r="AO300" s="1122"/>
      <c r="AP300" s="1122"/>
      <c r="AQ300" s="1122"/>
      <c r="AR300" s="1122"/>
      <c r="AS300" s="1120"/>
      <c r="AT300" s="1120"/>
      <c r="AU300" s="1120"/>
      <c r="AV300" s="1121"/>
      <c r="AW300" s="1120"/>
      <c r="AX300" s="1122"/>
      <c r="AY300" s="81"/>
      <c r="AZ300" s="9"/>
      <c r="BA300" s="9"/>
      <c r="BB300" s="9"/>
      <c r="BC300" s="9"/>
      <c r="BD300" s="9"/>
      <c r="BE300" s="81"/>
      <c r="BF300" s="94"/>
      <c r="BG300" s="81"/>
      <c r="BH300" s="81"/>
      <c r="BI300" s="81"/>
      <c r="BJ300" s="364"/>
      <c r="BK300" s="364"/>
      <c r="BQ300" s="9"/>
    </row>
    <row r="301" ht="15.75" customHeight="1">
      <c r="A301" s="1123">
        <v>1.02430899E8</v>
      </c>
      <c r="B301" s="418">
        <f t="shared" ref="B301:B332" si="64">LEN(A301)</f>
        <v>9</v>
      </c>
      <c r="C301" s="418" t="str">
        <f t="shared" ref="C301:C307" si="65">CONCATENATE(0,A301)</f>
        <v>0102430899</v>
      </c>
      <c r="D301" s="429" t="s">
        <v>14077</v>
      </c>
      <c r="E301" s="429" t="s">
        <v>224</v>
      </c>
      <c r="F301" s="429" t="s">
        <v>33</v>
      </c>
      <c r="G301" s="430">
        <v>345.0</v>
      </c>
      <c r="H301" s="1125">
        <v>15.98</v>
      </c>
      <c r="I301" s="1126">
        <v>47615.0</v>
      </c>
      <c r="J301" s="1102"/>
      <c r="K301" s="1156">
        <v>286.0</v>
      </c>
      <c r="L301" s="1157" t="s">
        <v>14078</v>
      </c>
      <c r="M301" s="1158" t="s">
        <v>14079</v>
      </c>
      <c r="N301" s="1158" t="s">
        <v>224</v>
      </c>
      <c r="O301" s="1158" t="s">
        <v>14080</v>
      </c>
      <c r="P301" s="1159">
        <v>2027.0</v>
      </c>
      <c r="Q301" s="1160"/>
      <c r="R301" s="1107"/>
      <c r="S301" s="1108"/>
      <c r="T301" s="1109"/>
      <c r="U301" s="1180"/>
      <c r="V301" s="1111"/>
      <c r="W301" s="1112"/>
      <c r="X301" s="1113" t="s">
        <v>13997</v>
      </c>
      <c r="Y301" s="1114"/>
      <c r="Z301" s="1115" t="s">
        <v>1679</v>
      </c>
      <c r="AA301" s="1116">
        <v>1.0</v>
      </c>
      <c r="AB301" s="1114">
        <v>273.0</v>
      </c>
      <c r="AC301" s="1114">
        <v>13.97</v>
      </c>
      <c r="AD301" s="1133" t="s">
        <v>14081</v>
      </c>
      <c r="AE301" s="1114" t="s">
        <v>1422</v>
      </c>
      <c r="AF301" s="1118" t="s">
        <v>13999</v>
      </c>
      <c r="AG301" s="1119" t="s">
        <v>5125</v>
      </c>
      <c r="AH301" s="1114" t="s">
        <v>12627</v>
      </c>
      <c r="AI301" s="1122"/>
      <c r="AJ301" s="1122"/>
      <c r="AK301" s="1122"/>
      <c r="AL301" s="1122"/>
      <c r="AM301" s="1122"/>
      <c r="AN301" s="1122"/>
      <c r="AO301" s="1122"/>
      <c r="AP301" s="1122"/>
      <c r="AQ301" s="1122"/>
      <c r="AR301" s="1122"/>
      <c r="AS301" s="1120">
        <v>1.02863404E8</v>
      </c>
      <c r="AT301" s="1120" t="s">
        <v>14002</v>
      </c>
      <c r="AU301" s="1120" t="s">
        <v>13783</v>
      </c>
      <c r="AV301" s="1121"/>
      <c r="AW301" s="1120">
        <v>274.0</v>
      </c>
      <c r="AX301" s="1122"/>
      <c r="AY301" s="81"/>
      <c r="AZ301" s="9" t="s">
        <v>12602</v>
      </c>
      <c r="BA301" s="9"/>
      <c r="BB301" s="9" t="s">
        <v>12603</v>
      </c>
      <c r="BC301" s="9"/>
      <c r="BD301" s="9"/>
      <c r="BE301" s="81"/>
      <c r="BF301" s="94" t="s">
        <v>12604</v>
      </c>
      <c r="BG301" s="81"/>
      <c r="BH301" s="81"/>
      <c r="BI301" s="81" t="s">
        <v>12606</v>
      </c>
      <c r="BJ301" s="364">
        <v>5.2</v>
      </c>
      <c r="BK301" s="364"/>
      <c r="BQ301" s="9"/>
    </row>
    <row r="302" ht="15.75" customHeight="1">
      <c r="A302" s="1099">
        <v>1.03283719E8</v>
      </c>
      <c r="B302" s="418">
        <f t="shared" si="64"/>
        <v>9</v>
      </c>
      <c r="C302" s="418" t="str">
        <f t="shared" si="65"/>
        <v>0103283719</v>
      </c>
      <c r="D302" s="418" t="s">
        <v>14082</v>
      </c>
      <c r="E302" s="418" t="s">
        <v>224</v>
      </c>
      <c r="F302" s="418" t="s">
        <v>33</v>
      </c>
      <c r="G302" s="419">
        <v>346.0</v>
      </c>
      <c r="H302" s="1100">
        <v>15.98</v>
      </c>
      <c r="I302" s="1150">
        <v>47615.0</v>
      </c>
      <c r="J302" s="1102"/>
      <c r="K302" s="1203">
        <v>287.0</v>
      </c>
      <c r="L302" s="1204" t="s">
        <v>14083</v>
      </c>
      <c r="M302" s="1158" t="s">
        <v>14084</v>
      </c>
      <c r="N302" s="1158" t="s">
        <v>14085</v>
      </c>
      <c r="O302" s="1158" t="s">
        <v>13288</v>
      </c>
      <c r="P302" s="1159">
        <v>2032.0</v>
      </c>
      <c r="Q302" s="1160"/>
      <c r="R302" s="1161" t="s">
        <v>14086</v>
      </c>
      <c r="S302" s="1108"/>
      <c r="T302" s="1109"/>
      <c r="U302" s="1180"/>
      <c r="V302" s="1111"/>
      <c r="W302" s="1112"/>
      <c r="X302" s="1113" t="s">
        <v>14002</v>
      </c>
      <c r="Y302" s="1114">
        <v>44.0</v>
      </c>
      <c r="Z302" s="1115" t="s">
        <v>1679</v>
      </c>
      <c r="AA302" s="1116">
        <v>1.0</v>
      </c>
      <c r="AB302" s="1114">
        <v>274.0</v>
      </c>
      <c r="AC302" s="1114">
        <v>13.97</v>
      </c>
      <c r="AD302" s="1133" t="s">
        <v>13576</v>
      </c>
      <c r="AE302" s="1114" t="s">
        <v>1422</v>
      </c>
      <c r="AF302" s="1118" t="s">
        <v>14004</v>
      </c>
      <c r="AG302" s="1119" t="s">
        <v>5125</v>
      </c>
      <c r="AH302" s="1114" t="s">
        <v>12627</v>
      </c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>
        <v>1.00985431E8</v>
      </c>
      <c r="AT302" s="9" t="s">
        <v>14087</v>
      </c>
      <c r="AU302" s="1120" t="s">
        <v>14088</v>
      </c>
      <c r="AV302" s="1121"/>
      <c r="AW302" s="1120">
        <v>275.0</v>
      </c>
      <c r="AX302" s="1122"/>
      <c r="AY302" s="81" t="s">
        <v>14089</v>
      </c>
      <c r="AZ302" s="9" t="s">
        <v>12602</v>
      </c>
      <c r="BA302" s="9"/>
      <c r="BB302" s="9" t="s">
        <v>12603</v>
      </c>
      <c r="BC302" s="9"/>
      <c r="BD302" s="9"/>
      <c r="BE302" s="81" t="s">
        <v>14090</v>
      </c>
      <c r="BF302" s="94" t="s">
        <v>12604</v>
      </c>
      <c r="BG302" s="81" t="s">
        <v>14091</v>
      </c>
      <c r="BH302" s="81"/>
      <c r="BI302" s="81" t="s">
        <v>12606</v>
      </c>
      <c r="BJ302" s="364"/>
      <c r="BK302" s="364"/>
      <c r="BQ302" s="9"/>
    </row>
    <row r="303" ht="15.75" customHeight="1">
      <c r="A303" s="1123">
        <v>1.0428412E8</v>
      </c>
      <c r="B303" s="418">
        <f t="shared" si="64"/>
        <v>9</v>
      </c>
      <c r="C303" s="418" t="str">
        <f t="shared" si="65"/>
        <v>0104284120</v>
      </c>
      <c r="D303" s="429" t="s">
        <v>14092</v>
      </c>
      <c r="E303" s="429" t="s">
        <v>224</v>
      </c>
      <c r="F303" s="429" t="s">
        <v>33</v>
      </c>
      <c r="G303" s="430">
        <v>347.0</v>
      </c>
      <c r="H303" s="1125">
        <v>15.98</v>
      </c>
      <c r="I303" s="1126">
        <v>47615.0</v>
      </c>
      <c r="J303" s="1102"/>
      <c r="K303" s="1156">
        <v>288.0</v>
      </c>
      <c r="L303" s="1157" t="s">
        <v>14093</v>
      </c>
      <c r="M303" s="1158" t="s">
        <v>14094</v>
      </c>
      <c r="N303" s="1158" t="s">
        <v>224</v>
      </c>
      <c r="O303" s="1158" t="s">
        <v>12777</v>
      </c>
      <c r="P303" s="1159">
        <v>2032.0</v>
      </c>
      <c r="Q303" s="1160"/>
      <c r="R303" s="1161" t="s">
        <v>14095</v>
      </c>
      <c r="S303" s="1162">
        <v>16383.0</v>
      </c>
      <c r="T303" s="1163">
        <v>80.0</v>
      </c>
      <c r="U303" s="1207" t="s">
        <v>14096</v>
      </c>
      <c r="V303" s="1111"/>
      <c r="W303" s="1112"/>
      <c r="X303" s="1113" t="s">
        <v>14008</v>
      </c>
      <c r="Y303" s="1114"/>
      <c r="Z303" s="1115" t="s">
        <v>14009</v>
      </c>
      <c r="AA303" s="1116">
        <v>1.0</v>
      </c>
      <c r="AB303" s="1114">
        <v>275.0</v>
      </c>
      <c r="AC303" s="1114">
        <v>0.0</v>
      </c>
      <c r="AD303" s="1133" t="s">
        <v>653</v>
      </c>
      <c r="AE303" s="1114" t="s">
        <v>1422</v>
      </c>
      <c r="AF303" s="1118"/>
      <c r="AG303" s="1119" t="s">
        <v>5125</v>
      </c>
      <c r="AH303" s="1114" t="s">
        <v>12627</v>
      </c>
      <c r="AI303" s="1122"/>
      <c r="AJ303" s="1122"/>
      <c r="AK303" s="1122"/>
      <c r="AL303" s="1122"/>
      <c r="AM303" s="1122"/>
      <c r="AN303" s="1122"/>
      <c r="AO303" s="1122"/>
      <c r="AP303" s="1122"/>
      <c r="AQ303" s="1122"/>
      <c r="AR303" s="1122"/>
      <c r="AS303" s="1120" t="s">
        <v>14097</v>
      </c>
      <c r="AT303" s="1120" t="s">
        <v>14097</v>
      </c>
      <c r="AU303" s="1120" t="s">
        <v>14088</v>
      </c>
      <c r="AV303" s="1121"/>
      <c r="AW303" s="1120">
        <v>276.0</v>
      </c>
      <c r="AX303" s="1122"/>
      <c r="AY303" s="1120" t="s">
        <v>14097</v>
      </c>
      <c r="AZ303" s="9" t="s">
        <v>12602</v>
      </c>
      <c r="BA303" s="9"/>
      <c r="BB303" s="9" t="s">
        <v>12603</v>
      </c>
      <c r="BC303" s="9"/>
      <c r="BD303" s="9"/>
      <c r="BE303" s="1120" t="s">
        <v>14097</v>
      </c>
      <c r="BF303" s="1120" t="s">
        <v>14097</v>
      </c>
      <c r="BG303" s="1120" t="s">
        <v>14097</v>
      </c>
      <c r="BH303" s="1120" t="s">
        <v>14097</v>
      </c>
      <c r="BI303" s="81" t="s">
        <v>12606</v>
      </c>
      <c r="BJ303" s="364"/>
      <c r="BK303" s="1120" t="s">
        <v>14097</v>
      </c>
      <c r="BQ303" s="9"/>
    </row>
    <row r="304" ht="15.75" customHeight="1">
      <c r="A304" s="1099">
        <v>1.02099389E8</v>
      </c>
      <c r="B304" s="418">
        <f t="shared" si="64"/>
        <v>9</v>
      </c>
      <c r="C304" s="418" t="str">
        <f t="shared" si="65"/>
        <v>0102099389</v>
      </c>
      <c r="D304" s="418" t="s">
        <v>14098</v>
      </c>
      <c r="E304" s="418" t="s">
        <v>224</v>
      </c>
      <c r="F304" s="418" t="s">
        <v>33</v>
      </c>
      <c r="G304" s="419">
        <v>348.0</v>
      </c>
      <c r="H304" s="1100">
        <v>15.98</v>
      </c>
      <c r="I304" s="1150">
        <v>47850.0</v>
      </c>
      <c r="J304" s="1102" t="s">
        <v>14099</v>
      </c>
      <c r="K304" s="1243">
        <v>289.0</v>
      </c>
      <c r="L304" s="1244" t="s">
        <v>14100</v>
      </c>
      <c r="M304" s="1185" t="s">
        <v>14101</v>
      </c>
      <c r="N304" s="1185" t="s">
        <v>3757</v>
      </c>
      <c r="O304" s="1185" t="s">
        <v>14102</v>
      </c>
      <c r="P304" s="1131"/>
      <c r="Q304" s="1173" t="s">
        <v>41</v>
      </c>
      <c r="R304" s="1107"/>
      <c r="S304" s="1108"/>
      <c r="T304" s="1109"/>
      <c r="U304" s="1180"/>
      <c r="V304" s="1111"/>
      <c r="W304" s="1112"/>
      <c r="X304" s="1113" t="s">
        <v>14013</v>
      </c>
      <c r="Y304" s="1114"/>
      <c r="Z304" s="1115">
        <v>0.0</v>
      </c>
      <c r="AA304" s="1116">
        <v>1.0</v>
      </c>
      <c r="AB304" s="1114">
        <v>276.0</v>
      </c>
      <c r="AC304" s="1114">
        <v>0.0</v>
      </c>
      <c r="AD304" s="1133" t="s">
        <v>107</v>
      </c>
      <c r="AE304" s="1114" t="s">
        <v>1422</v>
      </c>
      <c r="AF304" s="1118"/>
      <c r="AG304" s="1119" t="s">
        <v>5125</v>
      </c>
      <c r="AH304" s="1114" t="s">
        <v>14103</v>
      </c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81" t="s">
        <v>14104</v>
      </c>
      <c r="AT304" s="81" t="s">
        <v>14104</v>
      </c>
      <c r="AU304" s="81" t="s">
        <v>14104</v>
      </c>
      <c r="AV304" s="1121"/>
      <c r="AW304" s="1120">
        <v>277.0</v>
      </c>
      <c r="AX304" s="1122"/>
      <c r="AY304" s="81"/>
      <c r="AZ304" s="9" t="s">
        <v>12602</v>
      </c>
      <c r="BA304" s="9"/>
      <c r="BB304" s="9" t="s">
        <v>12603</v>
      </c>
      <c r="BC304" s="9"/>
      <c r="BD304" s="9"/>
      <c r="BE304" s="81" t="s">
        <v>14104</v>
      </c>
      <c r="BF304" s="94" t="s">
        <v>12604</v>
      </c>
      <c r="BG304" s="81"/>
      <c r="BH304" s="81"/>
      <c r="BI304" s="81" t="s">
        <v>12606</v>
      </c>
      <c r="BJ304" s="364"/>
      <c r="BK304" s="364"/>
      <c r="BQ304" s="9"/>
    </row>
    <row r="305" ht="15.75" customHeight="1">
      <c r="A305" s="1123">
        <v>1.04859426E8</v>
      </c>
      <c r="B305" s="418">
        <f t="shared" si="64"/>
        <v>9</v>
      </c>
      <c r="C305" s="418" t="str">
        <f t="shared" si="65"/>
        <v>0104859426</v>
      </c>
      <c r="D305" s="429" t="s">
        <v>14105</v>
      </c>
      <c r="E305" s="429" t="s">
        <v>224</v>
      </c>
      <c r="F305" s="429" t="s">
        <v>33</v>
      </c>
      <c r="G305" s="430">
        <v>349.0</v>
      </c>
      <c r="H305" s="1125">
        <v>15.98</v>
      </c>
      <c r="I305" s="1126">
        <v>47615.0</v>
      </c>
      <c r="J305" s="1102"/>
      <c r="K305" s="1203">
        <v>290.0</v>
      </c>
      <c r="L305" s="1204" t="s">
        <v>14106</v>
      </c>
      <c r="M305" s="1205" t="s">
        <v>14107</v>
      </c>
      <c r="N305" s="1205" t="s">
        <v>14018</v>
      </c>
      <c r="O305" s="1158" t="s">
        <v>13288</v>
      </c>
      <c r="P305" s="1159">
        <v>2032.0</v>
      </c>
      <c r="Q305" s="1160"/>
      <c r="R305" s="1107"/>
      <c r="S305" s="1108"/>
      <c r="T305" s="1109"/>
      <c r="U305" s="1180"/>
      <c r="V305" s="1111"/>
      <c r="W305" s="1112"/>
      <c r="X305" s="1113" t="s">
        <v>14017</v>
      </c>
      <c r="Y305" s="1114"/>
      <c r="Z305" s="1115" t="s">
        <v>14018</v>
      </c>
      <c r="AA305" s="1116">
        <v>1.0</v>
      </c>
      <c r="AB305" s="1114">
        <v>277.0</v>
      </c>
      <c r="AC305" s="1114">
        <v>10.0</v>
      </c>
      <c r="AD305" s="1133" t="s">
        <v>14019</v>
      </c>
      <c r="AE305" s="1114" t="s">
        <v>1422</v>
      </c>
      <c r="AF305" s="1118" t="s">
        <v>14020</v>
      </c>
      <c r="AG305" s="1119" t="s">
        <v>5125</v>
      </c>
      <c r="AH305" s="1114" t="s">
        <v>12627</v>
      </c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81">
        <v>9.52849495E8</v>
      </c>
      <c r="AT305" s="81" t="s">
        <v>14108</v>
      </c>
      <c r="AU305" s="1120" t="s">
        <v>224</v>
      </c>
      <c r="AV305" s="1121"/>
      <c r="AW305" s="1120">
        <v>278.0</v>
      </c>
      <c r="AX305" s="1122"/>
      <c r="AY305" s="81" t="s">
        <v>260</v>
      </c>
      <c r="AZ305" s="9" t="s">
        <v>12602</v>
      </c>
      <c r="BA305" s="9"/>
      <c r="BB305" s="9" t="s">
        <v>12603</v>
      </c>
      <c r="BC305" s="9"/>
      <c r="BD305" s="9"/>
      <c r="BE305" s="81" t="s">
        <v>260</v>
      </c>
      <c r="BF305" s="94" t="s">
        <v>260</v>
      </c>
      <c r="BG305" s="81"/>
      <c r="BH305" s="81" t="s">
        <v>260</v>
      </c>
      <c r="BI305" s="81" t="s">
        <v>12606</v>
      </c>
      <c r="BJ305" s="364"/>
      <c r="BK305" s="364"/>
      <c r="BQ305" s="9"/>
    </row>
    <row r="306" ht="15.75" customHeight="1">
      <c r="A306" s="1099">
        <v>1.03844825E8</v>
      </c>
      <c r="B306" s="418">
        <f t="shared" si="64"/>
        <v>9</v>
      </c>
      <c r="C306" s="418" t="str">
        <f t="shared" si="65"/>
        <v>0103844825</v>
      </c>
      <c r="D306" s="418" t="s">
        <v>14109</v>
      </c>
      <c r="E306" s="418" t="s">
        <v>224</v>
      </c>
      <c r="F306" s="418" t="s">
        <v>33</v>
      </c>
      <c r="G306" s="419">
        <v>350.0</v>
      </c>
      <c r="H306" s="1100">
        <v>15.98</v>
      </c>
      <c r="I306" s="1150">
        <v>47615.0</v>
      </c>
      <c r="J306" s="1102"/>
      <c r="K306" s="1156">
        <v>291.0</v>
      </c>
      <c r="L306" s="1157" t="s">
        <v>14110</v>
      </c>
      <c r="M306" s="1158" t="s">
        <v>14111</v>
      </c>
      <c r="N306" s="1158" t="s">
        <v>14018</v>
      </c>
      <c r="O306" s="1292" t="s">
        <v>13288</v>
      </c>
      <c r="P306" s="1159">
        <v>2032.0</v>
      </c>
      <c r="Q306" s="1294"/>
      <c r="R306" s="1107"/>
      <c r="S306" s="1108"/>
      <c r="T306" s="1109"/>
      <c r="U306" s="1180"/>
      <c r="V306" s="1111"/>
      <c r="W306" s="1112"/>
      <c r="X306" s="1113" t="s">
        <v>14024</v>
      </c>
      <c r="Y306" s="1114">
        <v>36.0</v>
      </c>
      <c r="Z306" s="1115" t="s">
        <v>224</v>
      </c>
      <c r="AA306" s="1116">
        <v>1.0</v>
      </c>
      <c r="AB306" s="1114">
        <v>278.0</v>
      </c>
      <c r="AC306" s="1114">
        <v>10.0</v>
      </c>
      <c r="AD306" s="1133" t="s">
        <v>13908</v>
      </c>
      <c r="AE306" s="1114" t="s">
        <v>1422</v>
      </c>
      <c r="AF306" s="1118" t="s">
        <v>14025</v>
      </c>
      <c r="AG306" s="1119" t="s">
        <v>5125</v>
      </c>
      <c r="AH306" s="1114" t="s">
        <v>12627</v>
      </c>
      <c r="AI306" s="1122"/>
      <c r="AJ306" s="1122"/>
      <c r="AK306" s="1122"/>
      <c r="AL306" s="1122"/>
      <c r="AM306" s="1122"/>
      <c r="AN306" s="1122"/>
      <c r="AO306" s="1122"/>
      <c r="AP306" s="1122"/>
      <c r="AQ306" s="1122"/>
      <c r="AR306" s="1122"/>
      <c r="AS306" s="1120">
        <v>1.05851687E8</v>
      </c>
      <c r="AT306" s="1120" t="s">
        <v>14030</v>
      </c>
      <c r="AU306" s="1120" t="s">
        <v>14112</v>
      </c>
      <c r="AV306" s="1121"/>
      <c r="AW306" s="1120">
        <v>279.0</v>
      </c>
      <c r="AX306" s="1122"/>
      <c r="AY306" s="81"/>
      <c r="AZ306" s="9" t="s">
        <v>12602</v>
      </c>
      <c r="BA306" s="9"/>
      <c r="BB306" s="9" t="s">
        <v>12603</v>
      </c>
      <c r="BC306" s="9"/>
      <c r="BD306" s="9"/>
      <c r="BE306" s="81"/>
      <c r="BF306" s="94" t="s">
        <v>12604</v>
      </c>
      <c r="BG306" s="81" t="s">
        <v>99</v>
      </c>
      <c r="BH306" s="81"/>
      <c r="BI306" s="81" t="s">
        <v>12606</v>
      </c>
      <c r="BJ306" s="364">
        <v>5.88</v>
      </c>
      <c r="BK306" s="364"/>
      <c r="BQ306" s="9"/>
    </row>
    <row r="307" ht="15.75" customHeight="1">
      <c r="A307" s="1123">
        <v>1.02794344E8</v>
      </c>
      <c r="B307" s="418">
        <f t="shared" si="64"/>
        <v>9</v>
      </c>
      <c r="C307" s="418" t="str">
        <f t="shared" si="65"/>
        <v>0102794344</v>
      </c>
      <c r="D307" s="429" t="s">
        <v>14113</v>
      </c>
      <c r="E307" s="429" t="s">
        <v>224</v>
      </c>
      <c r="F307" s="429" t="s">
        <v>33</v>
      </c>
      <c r="G307" s="430">
        <v>351.0</v>
      </c>
      <c r="H307" s="1125">
        <v>15.98</v>
      </c>
      <c r="I307" s="1126">
        <v>47615.0</v>
      </c>
      <c r="J307" s="1102"/>
      <c r="K307" s="1243">
        <v>292.0</v>
      </c>
      <c r="L307" s="1244" t="s">
        <v>14114</v>
      </c>
      <c r="M307" s="1185" t="s">
        <v>14115</v>
      </c>
      <c r="N307" s="1185" t="s">
        <v>14116</v>
      </c>
      <c r="O307" s="1185" t="s">
        <v>14117</v>
      </c>
      <c r="P307" s="1131"/>
      <c r="Q307" s="1173" t="s">
        <v>41</v>
      </c>
      <c r="R307" s="1107"/>
      <c r="S307" s="1108"/>
      <c r="T307" s="1109"/>
      <c r="U307" s="1180"/>
      <c r="V307" s="1111"/>
      <c r="W307" s="1112"/>
      <c r="X307" s="1113" t="s">
        <v>14030</v>
      </c>
      <c r="Y307" s="1114">
        <v>32.0</v>
      </c>
      <c r="Z307" s="1115" t="s">
        <v>14112</v>
      </c>
      <c r="AA307" s="1116">
        <v>1.0</v>
      </c>
      <c r="AB307" s="1114">
        <v>279.0</v>
      </c>
      <c r="AC307" s="1114">
        <v>11.76</v>
      </c>
      <c r="AD307" s="1133" t="s">
        <v>12623</v>
      </c>
      <c r="AE307" s="1114" t="s">
        <v>1422</v>
      </c>
      <c r="AF307" s="1118" t="s">
        <v>14032</v>
      </c>
      <c r="AG307" s="1119" t="s">
        <v>5125</v>
      </c>
      <c r="AH307" s="1114" t="s">
        <v>12627</v>
      </c>
      <c r="AI307" s="1122"/>
      <c r="AJ307" s="1122"/>
      <c r="AK307" s="1122"/>
      <c r="AL307" s="1122"/>
      <c r="AM307" s="1122"/>
      <c r="AN307" s="1122"/>
      <c r="AO307" s="1122"/>
      <c r="AP307" s="1122"/>
      <c r="AQ307" s="1122"/>
      <c r="AR307" s="1122"/>
      <c r="AS307" s="1120">
        <v>1.02692225E8</v>
      </c>
      <c r="AT307" s="1120" t="s">
        <v>14039</v>
      </c>
      <c r="AU307" s="1120" t="s">
        <v>14112</v>
      </c>
      <c r="AV307" s="1121"/>
      <c r="AW307" s="1120">
        <v>280.0</v>
      </c>
      <c r="AX307" s="1122"/>
      <c r="AY307" s="1166">
        <v>47823.0</v>
      </c>
      <c r="AZ307" s="9" t="s">
        <v>12602</v>
      </c>
      <c r="BA307" s="9"/>
      <c r="BB307" s="9" t="s">
        <v>12603</v>
      </c>
      <c r="BC307" s="9"/>
      <c r="BD307" s="9"/>
      <c r="BE307" s="81"/>
      <c r="BF307" s="94" t="s">
        <v>12604</v>
      </c>
      <c r="BG307" s="81"/>
      <c r="BH307" s="81"/>
      <c r="BI307" s="81" t="s">
        <v>12606</v>
      </c>
      <c r="BJ307" s="364">
        <v>5.88</v>
      </c>
      <c r="BK307" s="364"/>
      <c r="BQ307" s="9"/>
    </row>
    <row r="308" ht="15.75" customHeight="1">
      <c r="A308" s="1099">
        <v>1.100651114E9</v>
      </c>
      <c r="B308" s="418">
        <f t="shared" si="64"/>
        <v>10</v>
      </c>
      <c r="C308" s="1124">
        <f>A308</f>
        <v>1100651114</v>
      </c>
      <c r="D308" s="418" t="s">
        <v>14118</v>
      </c>
      <c r="E308" s="418" t="s">
        <v>224</v>
      </c>
      <c r="F308" s="418" t="s">
        <v>33</v>
      </c>
      <c r="G308" s="419">
        <v>352.0</v>
      </c>
      <c r="H308" s="1100">
        <v>15.98</v>
      </c>
      <c r="I308" s="1150">
        <v>47615.0</v>
      </c>
      <c r="J308" s="1102"/>
      <c r="K308" s="1156">
        <v>293.0</v>
      </c>
      <c r="L308" s="1157" t="s">
        <v>13810</v>
      </c>
      <c r="M308" s="1158" t="s">
        <v>14119</v>
      </c>
      <c r="N308" s="1158" t="s">
        <v>14018</v>
      </c>
      <c r="O308" s="1158" t="s">
        <v>14120</v>
      </c>
      <c r="P308" s="1131"/>
      <c r="Q308" s="1160"/>
      <c r="R308" s="1161" t="s">
        <v>14121</v>
      </c>
      <c r="S308" s="1162">
        <v>23482.0</v>
      </c>
      <c r="T308" s="1163">
        <v>61.0</v>
      </c>
      <c r="U308" s="1207" t="s">
        <v>7748</v>
      </c>
      <c r="V308" s="1111"/>
      <c r="W308" s="1112"/>
      <c r="X308" s="1113" t="s">
        <v>14039</v>
      </c>
      <c r="Y308" s="1114">
        <v>55.0</v>
      </c>
      <c r="Z308" s="1115" t="s">
        <v>14112</v>
      </c>
      <c r="AA308" s="1116">
        <v>1.0</v>
      </c>
      <c r="AB308" s="1114">
        <v>280.0</v>
      </c>
      <c r="AC308" s="1114">
        <v>11.76</v>
      </c>
      <c r="AD308" s="1133" t="s">
        <v>12623</v>
      </c>
      <c r="AE308" s="1114" t="s">
        <v>1422</v>
      </c>
      <c r="AF308" s="1118" t="s">
        <v>14040</v>
      </c>
      <c r="AG308" s="1119" t="s">
        <v>5125</v>
      </c>
      <c r="AH308" s="1114" t="s">
        <v>12627</v>
      </c>
      <c r="AI308" s="1122"/>
      <c r="AJ308" s="1122"/>
      <c r="AK308" s="1122"/>
      <c r="AL308" s="1122"/>
      <c r="AM308" s="1122"/>
      <c r="AN308" s="1122"/>
      <c r="AO308" s="1122"/>
      <c r="AP308" s="1122"/>
      <c r="AQ308" s="1122"/>
      <c r="AR308" s="1122"/>
      <c r="AS308" s="1120">
        <v>1.02343902E8</v>
      </c>
      <c r="AT308" s="1120" t="s">
        <v>14045</v>
      </c>
      <c r="AU308" s="1120" t="s">
        <v>14112</v>
      </c>
      <c r="AV308" s="1121"/>
      <c r="AW308" s="1120">
        <v>281.0</v>
      </c>
      <c r="AX308" s="1122"/>
      <c r="AY308" s="1166">
        <v>47823.0</v>
      </c>
      <c r="AZ308" s="9" t="s">
        <v>12602</v>
      </c>
      <c r="BA308" s="9"/>
      <c r="BB308" s="9" t="s">
        <v>12603</v>
      </c>
      <c r="BC308" s="9"/>
      <c r="BD308" s="9"/>
      <c r="BE308" s="81"/>
      <c r="BF308" s="94" t="s">
        <v>12604</v>
      </c>
      <c r="BG308" s="81"/>
      <c r="BH308" s="81"/>
      <c r="BI308" s="81" t="s">
        <v>12606</v>
      </c>
      <c r="BJ308" s="364">
        <v>5.88</v>
      </c>
      <c r="BK308" s="364"/>
      <c r="BQ308" s="9"/>
    </row>
    <row r="309" ht="15.75" customHeight="1">
      <c r="A309" s="1123">
        <v>1.01461614E8</v>
      </c>
      <c r="B309" s="418">
        <f t="shared" si="64"/>
        <v>9</v>
      </c>
      <c r="C309" s="418" t="str">
        <f t="shared" ref="C309:C319" si="66">CONCATENATE(0,A309)</f>
        <v>0101461614</v>
      </c>
      <c r="D309" s="429" t="s">
        <v>14122</v>
      </c>
      <c r="E309" s="429" t="s">
        <v>224</v>
      </c>
      <c r="F309" s="429" t="s">
        <v>33</v>
      </c>
      <c r="G309" s="430">
        <v>353.0</v>
      </c>
      <c r="H309" s="1125">
        <v>21.4</v>
      </c>
      <c r="I309" s="1126">
        <v>47615.0</v>
      </c>
      <c r="J309" s="1102"/>
      <c r="K309" s="1156">
        <v>294.0</v>
      </c>
      <c r="L309" s="1157" t="s">
        <v>14123</v>
      </c>
      <c r="M309" s="1158" t="s">
        <v>14124</v>
      </c>
      <c r="N309" s="1158" t="s">
        <v>14018</v>
      </c>
      <c r="O309" s="1158" t="s">
        <v>13862</v>
      </c>
      <c r="P309" s="1131"/>
      <c r="Q309" s="1160"/>
      <c r="R309" s="1161" t="s">
        <v>14125</v>
      </c>
      <c r="S309" s="1108"/>
      <c r="T309" s="1109"/>
      <c r="U309" s="1207" t="s">
        <v>2801</v>
      </c>
      <c r="V309" s="1111"/>
      <c r="W309" s="1112"/>
      <c r="X309" s="1113" t="s">
        <v>14045</v>
      </c>
      <c r="Y309" s="1114">
        <v>57.0</v>
      </c>
      <c r="Z309" s="1115" t="s">
        <v>14112</v>
      </c>
      <c r="AA309" s="1116">
        <v>1.0</v>
      </c>
      <c r="AB309" s="1114">
        <v>281.0</v>
      </c>
      <c r="AC309" s="1114">
        <v>11.76</v>
      </c>
      <c r="AD309" s="1133" t="s">
        <v>12623</v>
      </c>
      <c r="AE309" s="1114" t="s">
        <v>1422</v>
      </c>
      <c r="AF309" s="1118" t="s">
        <v>14046</v>
      </c>
      <c r="AG309" s="1119" t="s">
        <v>5125</v>
      </c>
      <c r="AH309" s="1114" t="s">
        <v>12627</v>
      </c>
      <c r="AI309" s="1319"/>
      <c r="AJ309" s="1319"/>
      <c r="AK309" s="1319"/>
      <c r="AL309" s="1319"/>
      <c r="AM309" s="1319"/>
      <c r="AN309" s="1319"/>
      <c r="AO309" s="1319"/>
      <c r="AP309" s="1319"/>
      <c r="AQ309" s="1319"/>
      <c r="AR309" s="1319"/>
      <c r="AS309" s="1320">
        <v>1.03405767E8</v>
      </c>
      <c r="AT309" s="1120" t="s">
        <v>14052</v>
      </c>
      <c r="AU309" s="1120" t="s">
        <v>14112</v>
      </c>
      <c r="AV309" s="1121"/>
      <c r="AW309" s="1120">
        <v>282.0</v>
      </c>
      <c r="AX309" s="1122"/>
      <c r="AY309" s="81"/>
      <c r="AZ309" s="9" t="s">
        <v>12602</v>
      </c>
      <c r="BA309" s="9"/>
      <c r="BB309" s="9" t="s">
        <v>12603</v>
      </c>
      <c r="BC309" s="9"/>
      <c r="BD309" s="9"/>
      <c r="BE309" s="81"/>
      <c r="BF309" s="94" t="s">
        <v>12604</v>
      </c>
      <c r="BG309" s="81"/>
      <c r="BH309" s="81"/>
      <c r="BI309" s="81" t="s">
        <v>12606</v>
      </c>
      <c r="BJ309" s="364">
        <v>5.88</v>
      </c>
      <c r="BK309" s="364"/>
      <c r="BQ309" s="9"/>
    </row>
    <row r="310" ht="15.75" customHeight="1">
      <c r="A310" s="1099">
        <v>1.04421474E8</v>
      </c>
      <c r="B310" s="418">
        <f t="shared" si="64"/>
        <v>9</v>
      </c>
      <c r="C310" s="418" t="str">
        <f t="shared" si="66"/>
        <v>0104421474</v>
      </c>
      <c r="D310" s="418" t="s">
        <v>14126</v>
      </c>
      <c r="E310" s="418" t="s">
        <v>224</v>
      </c>
      <c r="F310" s="418" t="s">
        <v>33</v>
      </c>
      <c r="G310" s="419">
        <v>354.0</v>
      </c>
      <c r="H310" s="1100">
        <v>15.98</v>
      </c>
      <c r="I310" s="1150">
        <v>47615.0</v>
      </c>
      <c r="J310" s="1102"/>
      <c r="K310" s="1183">
        <v>295.0</v>
      </c>
      <c r="L310" s="1184" t="s">
        <v>14127</v>
      </c>
      <c r="M310" s="1185" t="s">
        <v>14128</v>
      </c>
      <c r="N310" s="1185" t="s">
        <v>224</v>
      </c>
      <c r="O310" s="1185" t="s">
        <v>14129</v>
      </c>
      <c r="P310" s="1159" t="s">
        <v>13994</v>
      </c>
      <c r="Q310" s="1160"/>
      <c r="R310" s="1107"/>
      <c r="S310" s="1162">
        <v>29609.0</v>
      </c>
      <c r="T310" s="1163">
        <v>44.0</v>
      </c>
      <c r="U310" s="1180"/>
      <c r="V310" s="1111"/>
      <c r="W310" s="1112"/>
      <c r="X310" s="1113" t="s">
        <v>14052</v>
      </c>
      <c r="Y310" s="1114">
        <v>51.0</v>
      </c>
      <c r="Z310" s="1115" t="s">
        <v>14112</v>
      </c>
      <c r="AA310" s="1116">
        <v>1.0</v>
      </c>
      <c r="AB310" s="1114">
        <v>282.0</v>
      </c>
      <c r="AC310" s="1114">
        <v>11.76</v>
      </c>
      <c r="AD310" s="1133" t="s">
        <v>12623</v>
      </c>
      <c r="AE310" s="1114" t="s">
        <v>1422</v>
      </c>
      <c r="AF310" s="1118" t="s">
        <v>14053</v>
      </c>
      <c r="AG310" s="1119" t="s">
        <v>5125</v>
      </c>
      <c r="AH310" s="1114" t="s">
        <v>12627</v>
      </c>
      <c r="AI310" s="1319"/>
      <c r="AJ310" s="1319"/>
      <c r="AK310" s="1319"/>
      <c r="AL310" s="1319"/>
      <c r="AM310" s="1319"/>
      <c r="AN310" s="1319"/>
      <c r="AO310" s="1319"/>
      <c r="AP310" s="1319"/>
      <c r="AQ310" s="1319"/>
      <c r="AR310" s="1319"/>
      <c r="AS310" s="1320">
        <v>1.03405767E8</v>
      </c>
      <c r="AT310" s="1120" t="s">
        <v>14052</v>
      </c>
      <c r="AU310" s="1120" t="s">
        <v>14112</v>
      </c>
      <c r="AV310" s="1121"/>
      <c r="AW310" s="1120">
        <v>283.0</v>
      </c>
      <c r="AX310" s="1122"/>
      <c r="AY310" s="81"/>
      <c r="AZ310" s="9" t="s">
        <v>12602</v>
      </c>
      <c r="BA310" s="9"/>
      <c r="BB310" s="9" t="s">
        <v>12603</v>
      </c>
      <c r="BC310" s="9"/>
      <c r="BD310" s="9"/>
      <c r="BE310" s="81"/>
      <c r="BF310" s="94" t="s">
        <v>12604</v>
      </c>
      <c r="BG310" s="81"/>
      <c r="BH310" s="81"/>
      <c r="BI310" s="81" t="s">
        <v>12606</v>
      </c>
      <c r="BJ310" s="364">
        <v>5.88</v>
      </c>
      <c r="BK310" s="364"/>
      <c r="BQ310" s="9"/>
    </row>
    <row r="311" ht="15.75" customHeight="1">
      <c r="A311" s="1123">
        <v>1.03795308E8</v>
      </c>
      <c r="B311" s="418">
        <f t="shared" si="64"/>
        <v>9</v>
      </c>
      <c r="C311" s="418" t="str">
        <f t="shared" si="66"/>
        <v>0103795308</v>
      </c>
      <c r="D311" s="429" t="s">
        <v>14130</v>
      </c>
      <c r="E311" s="429" t="s">
        <v>224</v>
      </c>
      <c r="F311" s="429" t="s">
        <v>33</v>
      </c>
      <c r="G311" s="430">
        <v>355.0</v>
      </c>
      <c r="H311" s="1125">
        <v>15.98</v>
      </c>
      <c r="I311" s="1126">
        <v>45293.0</v>
      </c>
      <c r="J311" s="1102"/>
      <c r="K311" s="1321">
        <v>296.0</v>
      </c>
      <c r="L311" s="1322" t="s">
        <v>14131</v>
      </c>
      <c r="M311" s="1323" t="s">
        <v>14132</v>
      </c>
      <c r="N311" s="1323" t="s">
        <v>13833</v>
      </c>
      <c r="O311" s="1324" t="s">
        <v>13328</v>
      </c>
      <c r="P311" s="1159">
        <v>2026.0</v>
      </c>
      <c r="Q311" s="1294"/>
      <c r="R311" s="1107"/>
      <c r="S311" s="1108"/>
      <c r="T311" s="1109"/>
      <c r="U311" s="1180"/>
      <c r="V311" s="1111"/>
      <c r="W311" s="1112"/>
      <c r="X311" s="1113" t="s">
        <v>14052</v>
      </c>
      <c r="Y311" s="1114"/>
      <c r="Z311" s="1115" t="s">
        <v>14112</v>
      </c>
      <c r="AA311" s="1116">
        <v>1.0</v>
      </c>
      <c r="AB311" s="1114">
        <v>283.0</v>
      </c>
      <c r="AC311" s="1114">
        <v>11.76</v>
      </c>
      <c r="AD311" s="1133" t="s">
        <v>9175</v>
      </c>
      <c r="AE311" s="1114" t="s">
        <v>1422</v>
      </c>
      <c r="AF311" s="1118" t="s">
        <v>14053</v>
      </c>
      <c r="AG311" s="1119" t="s">
        <v>5125</v>
      </c>
      <c r="AH311" s="1114" t="s">
        <v>12627</v>
      </c>
      <c r="AI311" s="1122"/>
      <c r="AJ311" s="1122"/>
      <c r="AK311" s="1122"/>
      <c r="AL311" s="1122"/>
      <c r="AM311" s="1122"/>
      <c r="AN311" s="1122"/>
      <c r="AO311" s="1122"/>
      <c r="AP311" s="1122"/>
      <c r="AQ311" s="1122"/>
      <c r="AR311" s="1122"/>
      <c r="AS311" s="1120">
        <v>1.01857282E8</v>
      </c>
      <c r="AT311" s="1120" t="s">
        <v>14065</v>
      </c>
      <c r="AU311" s="1120" t="s">
        <v>231</v>
      </c>
      <c r="AV311" s="1121"/>
      <c r="AW311" s="1120">
        <v>284.0</v>
      </c>
      <c r="AX311" s="1122"/>
      <c r="AY311" s="81" t="s">
        <v>14133</v>
      </c>
      <c r="AZ311" s="9" t="s">
        <v>12602</v>
      </c>
      <c r="BA311" s="9"/>
      <c r="BB311" s="9" t="s">
        <v>12603</v>
      </c>
      <c r="BC311" s="9"/>
      <c r="BD311" s="9"/>
      <c r="BE311" s="81" t="s">
        <v>14133</v>
      </c>
      <c r="BF311" s="81" t="s">
        <v>14134</v>
      </c>
      <c r="BG311" s="81" t="s">
        <v>14134</v>
      </c>
      <c r="BH311" s="81" t="s">
        <v>14133</v>
      </c>
      <c r="BI311" s="81" t="s">
        <v>12606</v>
      </c>
      <c r="BJ311" s="364">
        <v>5.88</v>
      </c>
      <c r="BK311" s="364"/>
      <c r="BQ311" s="9"/>
    </row>
    <row r="312" ht="15.75" customHeight="1">
      <c r="A312" s="1099">
        <v>1.0181156E8</v>
      </c>
      <c r="B312" s="418">
        <f t="shared" si="64"/>
        <v>9</v>
      </c>
      <c r="C312" s="418" t="str">
        <f t="shared" si="66"/>
        <v>0101811560</v>
      </c>
      <c r="D312" s="418" t="s">
        <v>14135</v>
      </c>
      <c r="E312" s="418" t="s">
        <v>224</v>
      </c>
      <c r="F312" s="418" t="s">
        <v>33</v>
      </c>
      <c r="G312" s="419">
        <v>356.0</v>
      </c>
      <c r="H312" s="1100">
        <v>15.98</v>
      </c>
      <c r="I312" s="1150">
        <v>47615.0</v>
      </c>
      <c r="J312" s="1102"/>
      <c r="K312" s="1183">
        <v>297.0</v>
      </c>
      <c r="L312" s="1184" t="s">
        <v>14136</v>
      </c>
      <c r="M312" s="1185" t="s">
        <v>14137</v>
      </c>
      <c r="N312" s="1185" t="s">
        <v>14112</v>
      </c>
      <c r="O312" s="1185" t="s">
        <v>14129</v>
      </c>
      <c r="P312" s="1131"/>
      <c r="Q312" s="1160"/>
      <c r="R312" s="1161" t="s">
        <v>14053</v>
      </c>
      <c r="S312" s="1162">
        <v>26891.0</v>
      </c>
      <c r="T312" s="1163">
        <v>51.0</v>
      </c>
      <c r="U312" s="1207" t="s">
        <v>14138</v>
      </c>
      <c r="V312" s="1111"/>
      <c r="W312" s="1112"/>
      <c r="X312" s="1113" t="s">
        <v>14065</v>
      </c>
      <c r="Y312" s="1114">
        <v>60.0</v>
      </c>
      <c r="Z312" s="1115" t="s">
        <v>231</v>
      </c>
      <c r="AA312" s="1116">
        <v>1.0</v>
      </c>
      <c r="AB312" s="1114">
        <v>284.0</v>
      </c>
      <c r="AC312" s="1114">
        <v>11.76</v>
      </c>
      <c r="AD312" s="1133" t="s">
        <v>12663</v>
      </c>
      <c r="AE312" s="1114" t="s">
        <v>1422</v>
      </c>
      <c r="AF312" s="1118" t="s">
        <v>14066</v>
      </c>
      <c r="AG312" s="1119" t="s">
        <v>5125</v>
      </c>
      <c r="AH312" s="1114" t="s">
        <v>12627</v>
      </c>
      <c r="AI312" s="1122"/>
      <c r="AJ312" s="1122"/>
      <c r="AK312" s="1122"/>
      <c r="AL312" s="1122"/>
      <c r="AM312" s="1122"/>
      <c r="AN312" s="1122"/>
      <c r="AO312" s="1122"/>
      <c r="AP312" s="1122"/>
      <c r="AQ312" s="1122"/>
      <c r="AR312" s="1122"/>
      <c r="AS312" s="1120">
        <v>1.04716527E8</v>
      </c>
      <c r="AT312" s="1120" t="s">
        <v>14074</v>
      </c>
      <c r="AU312" s="1120" t="s">
        <v>14112</v>
      </c>
      <c r="AV312" s="1121"/>
      <c r="AW312" s="1120">
        <v>285.0</v>
      </c>
      <c r="AX312" s="1122"/>
      <c r="AY312" s="48">
        <v>48170.0</v>
      </c>
      <c r="AZ312" s="9" t="s">
        <v>12602</v>
      </c>
      <c r="BA312" s="9"/>
      <c r="BB312" s="9" t="s">
        <v>12603</v>
      </c>
      <c r="BC312" s="9"/>
      <c r="BD312" s="9"/>
      <c r="BE312" s="81"/>
      <c r="BF312" s="94" t="s">
        <v>12604</v>
      </c>
      <c r="BG312" s="81" t="s">
        <v>14139</v>
      </c>
      <c r="BH312" s="81"/>
      <c r="BI312" s="81" t="s">
        <v>12606</v>
      </c>
      <c r="BJ312" s="364">
        <v>8.82</v>
      </c>
      <c r="BK312" s="364"/>
      <c r="BQ312" s="9"/>
    </row>
    <row r="313" ht="15.75" customHeight="1">
      <c r="A313" s="1123">
        <v>5.00840764E8</v>
      </c>
      <c r="B313" s="418">
        <f t="shared" si="64"/>
        <v>9</v>
      </c>
      <c r="C313" s="418" t="str">
        <f t="shared" si="66"/>
        <v>0500840764</v>
      </c>
      <c r="D313" s="429" t="s">
        <v>14140</v>
      </c>
      <c r="E313" s="429" t="s">
        <v>224</v>
      </c>
      <c r="F313" s="429" t="s">
        <v>33</v>
      </c>
      <c r="G313" s="430">
        <v>357.0</v>
      </c>
      <c r="H313" s="1125">
        <v>15.98</v>
      </c>
      <c r="I313" s="1126">
        <v>47615.0</v>
      </c>
      <c r="J313" s="1102"/>
      <c r="K313" s="1203">
        <v>298.0</v>
      </c>
      <c r="L313" s="1204" t="s">
        <v>14141</v>
      </c>
      <c r="M313" s="1158" t="s">
        <v>14142</v>
      </c>
      <c r="N313" s="1158" t="s">
        <v>52</v>
      </c>
      <c r="O313" s="1158" t="s">
        <v>14143</v>
      </c>
      <c r="P313" s="1159">
        <v>2034.0</v>
      </c>
      <c r="Q313" s="1160"/>
      <c r="R313" s="1161" t="s">
        <v>14144</v>
      </c>
      <c r="S313" s="1174">
        <v>31707.0</v>
      </c>
      <c r="T313" s="1163">
        <v>38.0</v>
      </c>
      <c r="U313" s="1207" t="s">
        <v>7437</v>
      </c>
      <c r="V313" s="1111"/>
      <c r="W313" s="1112"/>
      <c r="X313" s="1113" t="s">
        <v>14074</v>
      </c>
      <c r="Y313" s="1114">
        <v>38.0</v>
      </c>
      <c r="Z313" s="1115" t="s">
        <v>7466</v>
      </c>
      <c r="AA313" s="1116">
        <v>1.0</v>
      </c>
      <c r="AB313" s="1114">
        <v>285.0</v>
      </c>
      <c r="AC313" s="1114">
        <v>17.64</v>
      </c>
      <c r="AD313" s="1133" t="s">
        <v>14075</v>
      </c>
      <c r="AE313" s="1114" t="s">
        <v>1422</v>
      </c>
      <c r="AF313" s="1118" t="s">
        <v>14076</v>
      </c>
      <c r="AG313" s="1119" t="s">
        <v>5125</v>
      </c>
      <c r="AH313" s="1114" t="s">
        <v>12627</v>
      </c>
      <c r="AI313" s="1122"/>
      <c r="AJ313" s="1122"/>
      <c r="AK313" s="1122"/>
      <c r="AL313" s="1122"/>
      <c r="AM313" s="1122"/>
      <c r="AN313" s="1122"/>
      <c r="AO313" s="1122"/>
      <c r="AP313" s="1122"/>
      <c r="AQ313" s="1122"/>
      <c r="AR313" s="1122"/>
      <c r="AS313" s="1120">
        <v>1.01783108E8</v>
      </c>
      <c r="AT313" s="1120" t="s">
        <v>14145</v>
      </c>
      <c r="AU313" s="1120" t="s">
        <v>224</v>
      </c>
      <c r="AV313" s="1121"/>
      <c r="AW313" s="1120">
        <v>286.0</v>
      </c>
      <c r="AX313" s="1122"/>
      <c r="AY313" s="81" t="s">
        <v>14146</v>
      </c>
      <c r="AZ313" s="9" t="s">
        <v>12602</v>
      </c>
      <c r="BA313" s="9"/>
      <c r="BB313" s="9" t="s">
        <v>12603</v>
      </c>
      <c r="BC313" s="9"/>
      <c r="BD313" s="9"/>
      <c r="BE313" s="1121">
        <v>10.0</v>
      </c>
      <c r="BF313" s="94" t="s">
        <v>12604</v>
      </c>
      <c r="BG313" s="81" t="s">
        <v>14147</v>
      </c>
      <c r="BH313" s="81"/>
      <c r="BI313" s="81" t="s">
        <v>12606</v>
      </c>
      <c r="BJ313" s="364"/>
      <c r="BK313" s="364"/>
      <c r="BQ313" s="9"/>
    </row>
    <row r="314" ht="15.75" customHeight="1">
      <c r="A314" s="1099">
        <v>1.0516588E8</v>
      </c>
      <c r="B314" s="418">
        <f t="shared" si="64"/>
        <v>9</v>
      </c>
      <c r="C314" s="418" t="str">
        <f t="shared" si="66"/>
        <v>0105165880</v>
      </c>
      <c r="D314" s="418" t="s">
        <v>14148</v>
      </c>
      <c r="E314" s="418" t="s">
        <v>11339</v>
      </c>
      <c r="F314" s="418" t="s">
        <v>33</v>
      </c>
      <c r="G314" s="419">
        <v>359.0</v>
      </c>
      <c r="H314" s="1100">
        <v>10.61</v>
      </c>
      <c r="I314" s="1150">
        <v>48249.0</v>
      </c>
      <c r="J314" s="1102"/>
      <c r="K314" s="1203">
        <v>299.0</v>
      </c>
      <c r="L314" s="1204" t="s">
        <v>14149</v>
      </c>
      <c r="M314" s="1158" t="s">
        <v>14150</v>
      </c>
      <c r="N314" s="1158" t="s">
        <v>52</v>
      </c>
      <c r="O314" s="1158" t="s">
        <v>13960</v>
      </c>
      <c r="P314" s="1159">
        <v>2034.0</v>
      </c>
      <c r="Q314" s="1160"/>
      <c r="R314" s="1161" t="s">
        <v>14151</v>
      </c>
      <c r="S314" s="1162">
        <v>19446.0</v>
      </c>
      <c r="T314" s="1163">
        <v>72.0</v>
      </c>
      <c r="U314" s="1207" t="s">
        <v>14152</v>
      </c>
      <c r="V314" s="1111"/>
      <c r="W314" s="1112"/>
      <c r="X314" s="1113" t="s">
        <v>14145</v>
      </c>
      <c r="Y314" s="1114"/>
      <c r="Z314" s="1115" t="s">
        <v>224</v>
      </c>
      <c r="AA314" s="1116">
        <v>1.0</v>
      </c>
      <c r="AB314" s="1114">
        <v>286.0</v>
      </c>
      <c r="AC314" s="1114">
        <v>10.0</v>
      </c>
      <c r="AD314" s="1133" t="s">
        <v>653</v>
      </c>
      <c r="AE314" s="1114" t="s">
        <v>1422</v>
      </c>
      <c r="AF314" s="1118"/>
      <c r="AG314" s="1119" t="s">
        <v>5125</v>
      </c>
      <c r="AH314" s="1114" t="s">
        <v>14153</v>
      </c>
      <c r="AI314" s="1319"/>
      <c r="AJ314" s="1319"/>
      <c r="AK314" s="1319"/>
      <c r="AL314" s="1319"/>
      <c r="AM314" s="1319"/>
      <c r="AN314" s="1319"/>
      <c r="AO314" s="1319"/>
      <c r="AP314" s="1319"/>
      <c r="AQ314" s="1319"/>
      <c r="AR314" s="1319"/>
      <c r="AS314" s="1320" t="s">
        <v>14154</v>
      </c>
      <c r="AT314" s="1120" t="s">
        <v>14154</v>
      </c>
      <c r="AU314" s="1120" t="s">
        <v>14155</v>
      </c>
      <c r="AV314" s="1121"/>
      <c r="AW314" s="1120">
        <v>287.0</v>
      </c>
      <c r="AX314" s="1122"/>
      <c r="AY314" s="81"/>
      <c r="AZ314" s="9" t="s">
        <v>12602</v>
      </c>
      <c r="BA314" s="9"/>
      <c r="BB314" s="9" t="s">
        <v>12603</v>
      </c>
      <c r="BC314" s="9"/>
      <c r="BD314" s="9"/>
      <c r="BE314" s="81"/>
      <c r="BF314" s="94" t="s">
        <v>12604</v>
      </c>
      <c r="BG314" s="81" t="s">
        <v>14147</v>
      </c>
      <c r="BH314" s="81"/>
      <c r="BI314" s="81" t="s">
        <v>12606</v>
      </c>
      <c r="BJ314" s="364"/>
      <c r="BK314" s="364"/>
      <c r="BQ314" s="9"/>
    </row>
    <row r="315" ht="15.75" customHeight="1">
      <c r="A315" s="1123">
        <v>1.02502556E8</v>
      </c>
      <c r="B315" s="418">
        <f t="shared" si="64"/>
        <v>9</v>
      </c>
      <c r="C315" s="418" t="str">
        <f t="shared" si="66"/>
        <v>0102502556</v>
      </c>
      <c r="D315" s="429" t="s">
        <v>14156</v>
      </c>
      <c r="E315" s="429" t="s">
        <v>11339</v>
      </c>
      <c r="F315" s="429" t="s">
        <v>33</v>
      </c>
      <c r="G315" s="430">
        <v>360.0</v>
      </c>
      <c r="H315" s="1125">
        <v>4.0</v>
      </c>
      <c r="I315" s="1126">
        <v>48249.0</v>
      </c>
      <c r="J315" s="1102"/>
      <c r="K315" s="1156">
        <v>300.0</v>
      </c>
      <c r="L315" s="1157" t="s">
        <v>14157</v>
      </c>
      <c r="M315" s="1158" t="s">
        <v>14158</v>
      </c>
      <c r="N315" s="1158" t="s">
        <v>52</v>
      </c>
      <c r="O315" s="1158" t="s">
        <v>14143</v>
      </c>
      <c r="P315" s="1159">
        <v>2034.0</v>
      </c>
      <c r="Q315" s="1160"/>
      <c r="R315" s="1161" t="s">
        <v>14159</v>
      </c>
      <c r="S315" s="1162">
        <v>24585.0</v>
      </c>
      <c r="T315" s="1163">
        <v>58.0</v>
      </c>
      <c r="U315" s="1207" t="s">
        <v>14160</v>
      </c>
      <c r="V315" s="1111"/>
      <c r="W315" s="1112"/>
      <c r="X315" s="1113" t="s">
        <v>14084</v>
      </c>
      <c r="Y315" s="1114"/>
      <c r="Z315" s="1115" t="s">
        <v>14085</v>
      </c>
      <c r="AA315" s="1116">
        <v>1.0</v>
      </c>
      <c r="AB315" s="1114">
        <v>287.0</v>
      </c>
      <c r="AC315" s="1114">
        <v>10.0</v>
      </c>
      <c r="AD315" s="1133" t="s">
        <v>13288</v>
      </c>
      <c r="AE315" s="1114" t="s">
        <v>1422</v>
      </c>
      <c r="AF315" s="1118" t="s">
        <v>14086</v>
      </c>
      <c r="AG315" s="1119" t="s">
        <v>5125</v>
      </c>
      <c r="AH315" s="1114" t="s">
        <v>12627</v>
      </c>
      <c r="AI315" s="1122"/>
      <c r="AJ315" s="1122"/>
      <c r="AK315" s="1122"/>
      <c r="AL315" s="1122"/>
      <c r="AM315" s="1122"/>
      <c r="AN315" s="1122"/>
      <c r="AO315" s="1122"/>
      <c r="AP315" s="1122"/>
      <c r="AQ315" s="1122"/>
      <c r="AR315" s="1122"/>
      <c r="AS315" s="1120">
        <v>1.0113025E8</v>
      </c>
      <c r="AT315" s="1120" t="s">
        <v>14094</v>
      </c>
      <c r="AU315" s="1120" t="s">
        <v>224</v>
      </c>
      <c r="AV315" s="1121"/>
      <c r="AW315" s="1120">
        <v>288.0</v>
      </c>
      <c r="AX315" s="1122"/>
      <c r="AY315" s="81" t="s">
        <v>14146</v>
      </c>
      <c r="AZ315" s="9" t="s">
        <v>12602</v>
      </c>
      <c r="BA315" s="9"/>
      <c r="BB315" s="9" t="s">
        <v>12603</v>
      </c>
      <c r="BC315" s="9"/>
      <c r="BD315" s="9"/>
      <c r="BE315" s="1121">
        <v>10.0</v>
      </c>
      <c r="BF315" s="94" t="s">
        <v>12604</v>
      </c>
      <c r="BG315" s="81" t="s">
        <v>14147</v>
      </c>
      <c r="BH315" s="81"/>
      <c r="BI315" s="81" t="s">
        <v>12606</v>
      </c>
      <c r="BJ315" s="364"/>
      <c r="BK315" s="364"/>
      <c r="BQ315" s="9"/>
    </row>
    <row r="316" ht="15.75" customHeight="1">
      <c r="A316" s="1099">
        <v>1.03787669E8</v>
      </c>
      <c r="B316" s="418">
        <f t="shared" si="64"/>
        <v>9</v>
      </c>
      <c r="C316" s="418" t="str">
        <f t="shared" si="66"/>
        <v>0103787669</v>
      </c>
      <c r="D316" s="418" t="s">
        <v>14161</v>
      </c>
      <c r="E316" s="418" t="s">
        <v>11339</v>
      </c>
      <c r="F316" s="418" t="s">
        <v>33</v>
      </c>
      <c r="G316" s="419">
        <v>361.0</v>
      </c>
      <c r="H316" s="1100">
        <v>10.61</v>
      </c>
      <c r="I316" s="1150">
        <v>48219.0</v>
      </c>
      <c r="J316" s="1102"/>
      <c r="K316" s="1156">
        <v>301.0</v>
      </c>
      <c r="L316" s="1157" t="s">
        <v>13858</v>
      </c>
      <c r="M316" s="1158" t="s">
        <v>14162</v>
      </c>
      <c r="N316" s="1158" t="s">
        <v>52</v>
      </c>
      <c r="O316" s="1158" t="s">
        <v>14120</v>
      </c>
      <c r="P316" s="1159">
        <v>2033.0</v>
      </c>
      <c r="Q316" s="1160"/>
      <c r="R316" s="1161" t="s">
        <v>14163</v>
      </c>
      <c r="S316" s="1108"/>
      <c r="T316" s="1109"/>
      <c r="U316" s="1180"/>
      <c r="V316" s="1111"/>
      <c r="W316" s="1112"/>
      <c r="X316" s="1113" t="s">
        <v>14094</v>
      </c>
      <c r="Y316" s="1114">
        <v>78.0</v>
      </c>
      <c r="Z316" s="1115" t="s">
        <v>224</v>
      </c>
      <c r="AA316" s="1116">
        <v>1.0</v>
      </c>
      <c r="AB316" s="1114">
        <v>288.0</v>
      </c>
      <c r="AC316" s="1114">
        <v>10.0</v>
      </c>
      <c r="AD316" s="1133" t="s">
        <v>12777</v>
      </c>
      <c r="AE316" s="1114" t="s">
        <v>1422</v>
      </c>
      <c r="AF316" s="1118" t="s">
        <v>14095</v>
      </c>
      <c r="AG316" s="1119" t="s">
        <v>5125</v>
      </c>
      <c r="AH316" s="1114" t="s">
        <v>12627</v>
      </c>
      <c r="AI316" s="1319"/>
      <c r="AJ316" s="1319"/>
      <c r="AK316" s="1319"/>
      <c r="AL316" s="1319"/>
      <c r="AM316" s="1319"/>
      <c r="AN316" s="1319"/>
      <c r="AO316" s="1319"/>
      <c r="AP316" s="1319"/>
      <c r="AQ316" s="1319"/>
      <c r="AR316" s="1319"/>
      <c r="AS316" s="1320" t="s">
        <v>14154</v>
      </c>
      <c r="AT316" s="1120" t="s">
        <v>14154</v>
      </c>
      <c r="AU316" s="1120" t="s">
        <v>14155</v>
      </c>
      <c r="AV316" s="1121"/>
      <c r="AW316" s="1120">
        <v>289.0</v>
      </c>
      <c r="AX316" s="1122"/>
      <c r="AY316" s="81" t="s">
        <v>14164</v>
      </c>
      <c r="AZ316" s="9" t="s">
        <v>12602</v>
      </c>
      <c r="BA316" s="9"/>
      <c r="BB316" s="9" t="s">
        <v>12603</v>
      </c>
      <c r="BC316" s="9"/>
      <c r="BD316" s="9"/>
      <c r="BE316" s="81" t="s">
        <v>14164</v>
      </c>
      <c r="BF316" s="94" t="s">
        <v>12604</v>
      </c>
      <c r="BG316" s="81"/>
      <c r="BH316" s="81"/>
      <c r="BI316" s="81" t="s">
        <v>12606</v>
      </c>
      <c r="BJ316" s="364"/>
      <c r="BK316" s="364"/>
      <c r="BQ316" s="9"/>
    </row>
    <row r="317" ht="15.75" customHeight="1">
      <c r="A317" s="1123">
        <v>1.02436797E8</v>
      </c>
      <c r="B317" s="418">
        <f t="shared" si="64"/>
        <v>9</v>
      </c>
      <c r="C317" s="418" t="str">
        <f t="shared" si="66"/>
        <v>0102436797</v>
      </c>
      <c r="D317" s="429" t="s">
        <v>14165</v>
      </c>
      <c r="E317" s="429" t="s">
        <v>11339</v>
      </c>
      <c r="F317" s="429" t="s">
        <v>33</v>
      </c>
      <c r="G317" s="430">
        <v>362.0</v>
      </c>
      <c r="H317" s="1125">
        <v>10.61</v>
      </c>
      <c r="I317" s="1126">
        <v>48217.0</v>
      </c>
      <c r="J317" s="1102"/>
      <c r="K317" s="1183">
        <v>302.0</v>
      </c>
      <c r="L317" s="1184" t="s">
        <v>14166</v>
      </c>
      <c r="M317" s="1185" t="s">
        <v>14167</v>
      </c>
      <c r="N317" s="1185" t="s">
        <v>14168</v>
      </c>
      <c r="O317" s="1185" t="s">
        <v>14169</v>
      </c>
      <c r="P317" s="1131"/>
      <c r="Q317" s="1173" t="s">
        <v>41</v>
      </c>
      <c r="R317" s="1161" t="s">
        <v>14170</v>
      </c>
      <c r="S317" s="1162">
        <v>24865.0</v>
      </c>
      <c r="T317" s="1325">
        <v>57.0</v>
      </c>
      <c r="U317" s="1207" t="s">
        <v>14171</v>
      </c>
      <c r="V317" s="1111"/>
      <c r="W317" s="1112"/>
      <c r="X317" s="1113" t="s">
        <v>14101</v>
      </c>
      <c r="Y317" s="1114"/>
      <c r="Z317" s="1115" t="s">
        <v>3757</v>
      </c>
      <c r="AA317" s="1116">
        <v>1.0</v>
      </c>
      <c r="AB317" s="1114">
        <v>289.0</v>
      </c>
      <c r="AC317" s="1114">
        <v>0.0</v>
      </c>
      <c r="AD317" s="1133" t="s">
        <v>14172</v>
      </c>
      <c r="AE317" s="1114" t="s">
        <v>1422</v>
      </c>
      <c r="AF317" s="1118"/>
      <c r="AG317" s="1119" t="s">
        <v>5125</v>
      </c>
      <c r="AH317" s="1114" t="s">
        <v>14173</v>
      </c>
      <c r="AI317" s="1319"/>
      <c r="AJ317" s="1319"/>
      <c r="AK317" s="1319"/>
      <c r="AL317" s="1319"/>
      <c r="AM317" s="1319"/>
      <c r="AN317" s="1319"/>
      <c r="AO317" s="1319"/>
      <c r="AP317" s="1319"/>
      <c r="AQ317" s="1319"/>
      <c r="AR317" s="1319"/>
      <c r="AS317" s="1320" t="s">
        <v>14174</v>
      </c>
      <c r="AT317" s="1120" t="s">
        <v>14175</v>
      </c>
      <c r="AU317" s="1120" t="s">
        <v>14176</v>
      </c>
      <c r="AV317" s="1121"/>
      <c r="AW317" s="1120">
        <v>290.0</v>
      </c>
      <c r="AX317" s="1122"/>
      <c r="AY317" s="81" t="s">
        <v>14177</v>
      </c>
      <c r="AZ317" s="9" t="s">
        <v>12602</v>
      </c>
      <c r="BA317" s="9"/>
      <c r="BB317" s="9" t="s">
        <v>12603</v>
      </c>
      <c r="BC317" s="9"/>
      <c r="BD317" s="9"/>
      <c r="BE317" s="81" t="s">
        <v>14177</v>
      </c>
      <c r="BF317" s="81" t="s">
        <v>14177</v>
      </c>
      <c r="BG317" s="81" t="s">
        <v>14178</v>
      </c>
      <c r="BH317" s="81" t="s">
        <v>14177</v>
      </c>
      <c r="BI317" s="81" t="s">
        <v>12606</v>
      </c>
      <c r="BJ317" s="364"/>
      <c r="BK317" s="364"/>
      <c r="BQ317" s="9"/>
    </row>
    <row r="318" ht="15.75" customHeight="1">
      <c r="A318" s="1099">
        <v>1.01269884E8</v>
      </c>
      <c r="B318" s="418">
        <f t="shared" si="64"/>
        <v>9</v>
      </c>
      <c r="C318" s="418" t="str">
        <f t="shared" si="66"/>
        <v>0101269884</v>
      </c>
      <c r="D318" s="418" t="s">
        <v>14179</v>
      </c>
      <c r="E318" s="418" t="s">
        <v>11339</v>
      </c>
      <c r="F318" s="418" t="s">
        <v>33</v>
      </c>
      <c r="G318" s="419">
        <v>363.0</v>
      </c>
      <c r="H318" s="1100">
        <v>10.61</v>
      </c>
      <c r="I318" s="1150">
        <v>47615.0</v>
      </c>
      <c r="J318" s="1102"/>
      <c r="K318" s="1183">
        <v>303.0</v>
      </c>
      <c r="L318" s="1184" t="s">
        <v>14180</v>
      </c>
      <c r="M318" s="1185" t="s">
        <v>14181</v>
      </c>
      <c r="N318" s="1185" t="s">
        <v>224</v>
      </c>
      <c r="O318" s="1185" t="s">
        <v>14182</v>
      </c>
      <c r="P318" s="1131"/>
      <c r="Q318" s="1173" t="s">
        <v>41</v>
      </c>
      <c r="R318" s="1161" t="s">
        <v>14183</v>
      </c>
      <c r="S318" s="1108"/>
      <c r="T318" s="1109"/>
      <c r="U318" s="1180"/>
      <c r="V318" s="1111"/>
      <c r="W318" s="1112"/>
      <c r="X318" s="1113" t="s">
        <v>14107</v>
      </c>
      <c r="Y318" s="1114"/>
      <c r="Z318" s="1115" t="s">
        <v>14018</v>
      </c>
      <c r="AA318" s="1116">
        <v>1.0</v>
      </c>
      <c r="AB318" s="1114">
        <v>290.0</v>
      </c>
      <c r="AC318" s="1114">
        <v>0.0</v>
      </c>
      <c r="AD318" s="1133" t="s">
        <v>13288</v>
      </c>
      <c r="AE318" s="1114" t="s">
        <v>1422</v>
      </c>
      <c r="AF318" s="1118"/>
      <c r="AG318" s="1119" t="s">
        <v>5125</v>
      </c>
      <c r="AH318" s="1114" t="s">
        <v>14173</v>
      </c>
      <c r="AI318" s="1122"/>
      <c r="AJ318" s="1122"/>
      <c r="AK318" s="1122"/>
      <c r="AL318" s="1122"/>
      <c r="AM318" s="1122"/>
      <c r="AN318" s="1122"/>
      <c r="AO318" s="1122"/>
      <c r="AP318" s="1122"/>
      <c r="AQ318" s="1122"/>
      <c r="AR318" s="1122"/>
      <c r="AS318" s="1120">
        <v>1.00200849E8</v>
      </c>
      <c r="AT318" s="1120" t="s">
        <v>14111</v>
      </c>
      <c r="AU318" s="1120" t="s">
        <v>224</v>
      </c>
      <c r="AV318" s="1121"/>
      <c r="AW318" s="1120">
        <v>291.0</v>
      </c>
      <c r="AX318" s="1122"/>
      <c r="AY318" s="81" t="s">
        <v>14146</v>
      </c>
      <c r="AZ318" s="9" t="s">
        <v>12602</v>
      </c>
      <c r="BA318" s="9"/>
      <c r="BB318" s="9" t="s">
        <v>12603</v>
      </c>
      <c r="BC318" s="9"/>
      <c r="BD318" s="9"/>
      <c r="BE318" s="81" t="s">
        <v>14133</v>
      </c>
      <c r="BF318" s="81" t="s">
        <v>14133</v>
      </c>
      <c r="BG318" s="81" t="s">
        <v>14133</v>
      </c>
      <c r="BH318" s="81" t="s">
        <v>14133</v>
      </c>
      <c r="BI318" s="81" t="s">
        <v>12606</v>
      </c>
      <c r="BJ318" s="364"/>
      <c r="BK318" s="364"/>
      <c r="BQ318" s="9"/>
    </row>
    <row r="319" ht="15.75" customHeight="1">
      <c r="A319" s="1123">
        <v>1.01107191E8</v>
      </c>
      <c r="B319" s="418">
        <f t="shared" si="64"/>
        <v>9</v>
      </c>
      <c r="C319" s="418" t="str">
        <f t="shared" si="66"/>
        <v>0101107191</v>
      </c>
      <c r="D319" s="429" t="s">
        <v>14184</v>
      </c>
      <c r="E319" s="429" t="s">
        <v>11339</v>
      </c>
      <c r="F319" s="429" t="s">
        <v>33</v>
      </c>
      <c r="G319" s="430">
        <v>364.0</v>
      </c>
      <c r="H319" s="1125">
        <v>8.63</v>
      </c>
      <c r="I319" s="1126">
        <v>48219.0</v>
      </c>
      <c r="J319" s="1102"/>
      <c r="K319" s="1156">
        <v>304.0</v>
      </c>
      <c r="L319" s="1157" t="s">
        <v>14185</v>
      </c>
      <c r="M319" s="1158" t="s">
        <v>14186</v>
      </c>
      <c r="N319" s="1158" t="s">
        <v>2649</v>
      </c>
      <c r="O319" s="1158" t="s">
        <v>12623</v>
      </c>
      <c r="P319" s="1159">
        <v>2031.0</v>
      </c>
      <c r="Q319" s="1160"/>
      <c r="R319" s="1161">
        <v>2822779.0</v>
      </c>
      <c r="S319" s="1162">
        <v>26557.0</v>
      </c>
      <c r="T319" s="1163">
        <v>52.0</v>
      </c>
      <c r="U319" s="1180"/>
      <c r="V319" s="1326" t="s">
        <v>14187</v>
      </c>
      <c r="W319" s="1112"/>
      <c r="X319" s="1113" t="s">
        <v>14111</v>
      </c>
      <c r="Y319" s="1114"/>
      <c r="Z319" s="1115" t="s">
        <v>14018</v>
      </c>
      <c r="AA319" s="1116">
        <v>1.0</v>
      </c>
      <c r="AB319" s="1114">
        <v>291.0</v>
      </c>
      <c r="AC319" s="1114">
        <v>0.0</v>
      </c>
      <c r="AD319" s="1133" t="s">
        <v>13288</v>
      </c>
      <c r="AE319" s="1114" t="s">
        <v>1422</v>
      </c>
      <c r="AF319" s="1118"/>
      <c r="AG319" s="1119" t="s">
        <v>5125</v>
      </c>
      <c r="AH319" s="1114" t="s">
        <v>14173</v>
      </c>
      <c r="AI319" s="1319"/>
      <c r="AJ319" s="1319"/>
      <c r="AK319" s="1319"/>
      <c r="AL319" s="1319"/>
      <c r="AM319" s="1319"/>
      <c r="AN319" s="1319"/>
      <c r="AO319" s="1319"/>
      <c r="AP319" s="1319"/>
      <c r="AQ319" s="1319"/>
      <c r="AR319" s="1319"/>
      <c r="AS319" s="1320" t="s">
        <v>14154</v>
      </c>
      <c r="AT319" s="1120" t="s">
        <v>14154</v>
      </c>
      <c r="AU319" s="1120" t="s">
        <v>14155</v>
      </c>
      <c r="AV319" s="1121"/>
      <c r="AW319" s="1120">
        <v>292.0</v>
      </c>
      <c r="AX319" s="1122"/>
      <c r="AY319" s="81"/>
      <c r="AZ319" s="9" t="s">
        <v>12602</v>
      </c>
      <c r="BA319" s="9"/>
      <c r="BB319" s="9" t="s">
        <v>12603</v>
      </c>
      <c r="BC319" s="9"/>
      <c r="BD319" s="9"/>
      <c r="BE319" s="81"/>
      <c r="BF319" s="94" t="s">
        <v>12604</v>
      </c>
      <c r="BG319" s="81" t="s">
        <v>13291</v>
      </c>
      <c r="BH319" s="81"/>
      <c r="BI319" s="81" t="s">
        <v>12606</v>
      </c>
      <c r="BJ319" s="364"/>
      <c r="BK319" s="364"/>
      <c r="BQ319" s="9"/>
    </row>
    <row r="320" ht="15.75" customHeight="1">
      <c r="A320" s="1099">
        <v>6042852.0</v>
      </c>
      <c r="B320" s="418">
        <f t="shared" si="64"/>
        <v>7</v>
      </c>
      <c r="C320" s="418"/>
      <c r="D320" s="418" t="s">
        <v>14188</v>
      </c>
      <c r="E320" s="418" t="s">
        <v>11339</v>
      </c>
      <c r="F320" s="418" t="s">
        <v>33</v>
      </c>
      <c r="G320" s="419">
        <v>365.0</v>
      </c>
      <c r="H320" s="1100">
        <v>8.63</v>
      </c>
      <c r="I320" s="1150">
        <v>48248.0</v>
      </c>
      <c r="J320" s="1102"/>
      <c r="K320" s="1327">
        <v>305.0</v>
      </c>
      <c r="L320" s="1328" t="s">
        <v>14154</v>
      </c>
      <c r="M320" s="1185" t="s">
        <v>14154</v>
      </c>
      <c r="N320" s="1185" t="s">
        <v>2649</v>
      </c>
      <c r="O320" s="1329"/>
      <c r="P320" s="1131"/>
      <c r="Q320" s="1173" t="s">
        <v>653</v>
      </c>
      <c r="R320" s="1107"/>
      <c r="S320" s="1108"/>
      <c r="T320" s="1109"/>
      <c r="U320" s="1180"/>
      <c r="V320" s="1111"/>
      <c r="W320" s="1112"/>
      <c r="X320" s="1113" t="s">
        <v>14115</v>
      </c>
      <c r="Y320" s="1114"/>
      <c r="Z320" s="1115" t="s">
        <v>14018</v>
      </c>
      <c r="AA320" s="1116">
        <v>1.0</v>
      </c>
      <c r="AB320" s="1114">
        <v>292.0</v>
      </c>
      <c r="AC320" s="1114">
        <v>10.0</v>
      </c>
      <c r="AD320" s="1133" t="s">
        <v>14189</v>
      </c>
      <c r="AE320" s="1114" t="s">
        <v>1422</v>
      </c>
      <c r="AF320" s="1118"/>
      <c r="AG320" s="1119" t="s">
        <v>5125</v>
      </c>
      <c r="AH320" s="1114" t="s">
        <v>14173</v>
      </c>
      <c r="AI320" s="1319"/>
      <c r="AJ320" s="1319"/>
      <c r="AK320" s="1319"/>
      <c r="AL320" s="1319"/>
      <c r="AM320" s="1319"/>
      <c r="AN320" s="1319"/>
      <c r="AO320" s="1319"/>
      <c r="AP320" s="1319"/>
      <c r="AQ320" s="1319"/>
      <c r="AR320" s="1319"/>
      <c r="AS320" s="1320" t="s">
        <v>14154</v>
      </c>
      <c r="AT320" s="1120" t="s">
        <v>14154</v>
      </c>
      <c r="AU320" s="1120" t="s">
        <v>14155</v>
      </c>
      <c r="AV320" s="1121"/>
      <c r="AW320" s="1120">
        <v>293.0</v>
      </c>
      <c r="AX320" s="1122"/>
      <c r="AY320" s="81"/>
      <c r="AZ320" s="9" t="s">
        <v>12602</v>
      </c>
      <c r="BA320" s="9"/>
      <c r="BB320" s="9" t="s">
        <v>12603</v>
      </c>
      <c r="BC320" s="9"/>
      <c r="BD320" s="9"/>
      <c r="BE320" s="81"/>
      <c r="BF320" s="94" t="s">
        <v>12604</v>
      </c>
      <c r="BG320" s="81" t="s">
        <v>13291</v>
      </c>
      <c r="BH320" s="81"/>
      <c r="BI320" s="81" t="s">
        <v>12606</v>
      </c>
      <c r="BJ320" s="364"/>
      <c r="BK320" s="364"/>
      <c r="BQ320" s="9"/>
    </row>
    <row r="321" ht="15.75" customHeight="1">
      <c r="A321" s="1123">
        <v>1.0606206E8</v>
      </c>
      <c r="B321" s="418">
        <f t="shared" si="64"/>
        <v>9</v>
      </c>
      <c r="C321" s="418" t="str">
        <f t="shared" ref="C321:C329" si="67">CONCATENATE(0,A321)</f>
        <v>0106062060</v>
      </c>
      <c r="D321" s="429" t="s">
        <v>14190</v>
      </c>
      <c r="E321" s="429" t="s">
        <v>11339</v>
      </c>
      <c r="F321" s="429" t="s">
        <v>33</v>
      </c>
      <c r="G321" s="430">
        <v>366.0</v>
      </c>
      <c r="H321" s="1125">
        <v>8.63</v>
      </c>
      <c r="I321" s="1126">
        <v>47615.0</v>
      </c>
      <c r="J321" s="1102"/>
      <c r="K321" s="1156">
        <v>306.0</v>
      </c>
      <c r="L321" s="1157" t="s">
        <v>14191</v>
      </c>
      <c r="M321" s="1158" t="s">
        <v>14192</v>
      </c>
      <c r="N321" s="1158" t="s">
        <v>2649</v>
      </c>
      <c r="O321" s="1205" t="s">
        <v>12623</v>
      </c>
      <c r="P321" s="1159">
        <v>2031.0</v>
      </c>
      <c r="Q321" s="1206"/>
      <c r="R321" s="1161" t="s">
        <v>14193</v>
      </c>
      <c r="S321" s="1162">
        <v>29622.0</v>
      </c>
      <c r="T321" s="1163">
        <v>44.0</v>
      </c>
      <c r="U321" s="1207" t="s">
        <v>14194</v>
      </c>
      <c r="V321" s="1111"/>
      <c r="W321" s="1112"/>
      <c r="X321" s="1113" t="s">
        <v>14119</v>
      </c>
      <c r="Y321" s="1114">
        <v>59.0</v>
      </c>
      <c r="Z321" s="1115" t="s">
        <v>14018</v>
      </c>
      <c r="AA321" s="1116">
        <v>1.0</v>
      </c>
      <c r="AB321" s="1114">
        <v>293.0</v>
      </c>
      <c r="AC321" s="1114">
        <v>10.0</v>
      </c>
      <c r="AD321" s="1133" t="s">
        <v>14195</v>
      </c>
      <c r="AE321" s="1114" t="s">
        <v>1422</v>
      </c>
      <c r="AF321" s="1118" t="s">
        <v>14121</v>
      </c>
      <c r="AG321" s="1119" t="s">
        <v>5125</v>
      </c>
      <c r="AH321" s="1114" t="s">
        <v>14173</v>
      </c>
      <c r="AI321" s="1122"/>
      <c r="AJ321" s="1122"/>
      <c r="AK321" s="1122"/>
      <c r="AL321" s="1122"/>
      <c r="AM321" s="1122"/>
      <c r="AN321" s="1122"/>
      <c r="AO321" s="1122"/>
      <c r="AP321" s="1122"/>
      <c r="AQ321" s="1122"/>
      <c r="AR321" s="1122"/>
      <c r="AS321" s="1120">
        <v>1.706210737E9</v>
      </c>
      <c r="AT321" s="1120" t="s">
        <v>14124</v>
      </c>
      <c r="AU321" s="1120" t="s">
        <v>224</v>
      </c>
      <c r="AV321" s="1121"/>
      <c r="AW321" s="1120">
        <v>294.0</v>
      </c>
      <c r="AX321" s="1122"/>
      <c r="AY321" s="1330">
        <v>48583.0</v>
      </c>
      <c r="AZ321" s="9" t="s">
        <v>12602</v>
      </c>
      <c r="BA321" s="9"/>
      <c r="BB321" s="9" t="s">
        <v>12603</v>
      </c>
      <c r="BC321" s="9"/>
      <c r="BD321" s="9"/>
      <c r="BE321" s="1121" t="s">
        <v>260</v>
      </c>
      <c r="BF321" s="94" t="s">
        <v>12604</v>
      </c>
      <c r="BG321" s="81" t="s">
        <v>260</v>
      </c>
      <c r="BH321" s="81"/>
      <c r="BI321" s="81" t="s">
        <v>12606</v>
      </c>
      <c r="BJ321" s="364"/>
      <c r="BK321" s="364"/>
      <c r="BQ321" s="9"/>
    </row>
    <row r="322" ht="15.75" customHeight="1">
      <c r="A322" s="1099">
        <v>1.03122073E8</v>
      </c>
      <c r="B322" s="418">
        <f t="shared" si="64"/>
        <v>9</v>
      </c>
      <c r="C322" s="418" t="str">
        <f t="shared" si="67"/>
        <v>0103122073</v>
      </c>
      <c r="D322" s="418" t="s">
        <v>14196</v>
      </c>
      <c r="E322" s="418" t="s">
        <v>11339</v>
      </c>
      <c r="F322" s="418" t="s">
        <v>33</v>
      </c>
      <c r="G322" s="419">
        <v>367.0</v>
      </c>
      <c r="H322" s="1100">
        <v>8.63</v>
      </c>
      <c r="I322" s="1150">
        <v>47857.0</v>
      </c>
      <c r="J322" s="1102"/>
      <c r="K322" s="1156">
        <v>307.0</v>
      </c>
      <c r="L322" s="1157" t="s">
        <v>14197</v>
      </c>
      <c r="M322" s="1158" t="s">
        <v>14198</v>
      </c>
      <c r="N322" s="1158" t="s">
        <v>1603</v>
      </c>
      <c r="O322" s="1205" t="s">
        <v>12623</v>
      </c>
      <c r="P322" s="1159">
        <v>2031.0</v>
      </c>
      <c r="Q322" s="1206"/>
      <c r="R322" s="1107"/>
      <c r="S322" s="1162">
        <v>29727.0</v>
      </c>
      <c r="T322" s="1163">
        <v>43.0</v>
      </c>
      <c r="U322" s="1180"/>
      <c r="V322" s="1111"/>
      <c r="W322" s="1112"/>
      <c r="X322" s="1113" t="s">
        <v>14124</v>
      </c>
      <c r="Y322" s="1114"/>
      <c r="Z322" s="1115" t="s">
        <v>14018</v>
      </c>
      <c r="AA322" s="1116">
        <v>1.0</v>
      </c>
      <c r="AB322" s="1114">
        <v>294.0</v>
      </c>
      <c r="AC322" s="1114">
        <v>10.0</v>
      </c>
      <c r="AD322" s="1133" t="s">
        <v>13935</v>
      </c>
      <c r="AE322" s="1114" t="s">
        <v>1422</v>
      </c>
      <c r="AF322" s="1118" t="s">
        <v>14125</v>
      </c>
      <c r="AG322" s="1119" t="s">
        <v>5125</v>
      </c>
      <c r="AH322" s="1114" t="s">
        <v>14173</v>
      </c>
      <c r="AI322" s="1122"/>
      <c r="AJ322" s="1122"/>
      <c r="AK322" s="1122"/>
      <c r="AL322" s="1122"/>
      <c r="AM322" s="1122"/>
      <c r="AN322" s="1122"/>
      <c r="AO322" s="1122"/>
      <c r="AP322" s="1122"/>
      <c r="AQ322" s="1122"/>
      <c r="AR322" s="1122"/>
      <c r="AS322" s="1120">
        <v>1.04865811E8</v>
      </c>
      <c r="AT322" s="1120" t="s">
        <v>14199</v>
      </c>
      <c r="AU322" s="1120" t="s">
        <v>224</v>
      </c>
      <c r="AV322" s="1121"/>
      <c r="AW322" s="1120">
        <v>295.0</v>
      </c>
      <c r="AX322" s="1122"/>
      <c r="AY322" s="81" t="s">
        <v>14146</v>
      </c>
      <c r="AZ322" s="9" t="s">
        <v>12602</v>
      </c>
      <c r="BA322" s="9"/>
      <c r="BB322" s="9" t="s">
        <v>12603</v>
      </c>
      <c r="BC322" s="9"/>
      <c r="BD322" s="9"/>
      <c r="BE322" s="1121">
        <v>10.0</v>
      </c>
      <c r="BF322" s="94" t="s">
        <v>12604</v>
      </c>
      <c r="BG322" s="81" t="s">
        <v>75</v>
      </c>
      <c r="BH322" s="81"/>
      <c r="BI322" s="81" t="s">
        <v>12606</v>
      </c>
      <c r="BJ322" s="364"/>
      <c r="BK322" s="364"/>
      <c r="BQ322" s="9"/>
    </row>
    <row r="323" ht="15.75" customHeight="1">
      <c r="A323" s="1123">
        <v>7.02619396E8</v>
      </c>
      <c r="B323" s="418">
        <f t="shared" si="64"/>
        <v>9</v>
      </c>
      <c r="C323" s="418" t="str">
        <f t="shared" si="67"/>
        <v>0702619396</v>
      </c>
      <c r="D323" s="429" t="s">
        <v>14200</v>
      </c>
      <c r="E323" s="429" t="s">
        <v>11339</v>
      </c>
      <c r="F323" s="429" t="s">
        <v>33</v>
      </c>
      <c r="G323" s="430">
        <v>368.0</v>
      </c>
      <c r="H323" s="1125">
        <v>8.63</v>
      </c>
      <c r="I323" s="1126">
        <v>48249.0</v>
      </c>
      <c r="J323" s="1102"/>
      <c r="K323" s="1156">
        <v>308.0</v>
      </c>
      <c r="L323" s="1157" t="s">
        <v>14201</v>
      </c>
      <c r="M323" s="1158" t="s">
        <v>14202</v>
      </c>
      <c r="N323" s="1158" t="s">
        <v>1603</v>
      </c>
      <c r="O323" s="1205" t="s">
        <v>12623</v>
      </c>
      <c r="P323" s="1159">
        <v>2031.0</v>
      </c>
      <c r="Q323" s="1206"/>
      <c r="R323" s="1107"/>
      <c r="S323" s="1162">
        <v>27211.0</v>
      </c>
      <c r="T323" s="1163">
        <v>50.0</v>
      </c>
      <c r="U323" s="1180"/>
      <c r="V323" s="1111"/>
      <c r="W323" s="1112"/>
      <c r="X323" s="1113" t="s">
        <v>14128</v>
      </c>
      <c r="Y323" s="1114">
        <v>42.0</v>
      </c>
      <c r="Z323" s="1115" t="s">
        <v>224</v>
      </c>
      <c r="AA323" s="1116">
        <v>1.0</v>
      </c>
      <c r="AB323" s="1114">
        <v>295.0</v>
      </c>
      <c r="AC323" s="1114">
        <v>10.0</v>
      </c>
      <c r="AD323" s="1133">
        <v>0.0</v>
      </c>
      <c r="AE323" s="1114" t="s">
        <v>1422</v>
      </c>
      <c r="AF323" s="1118"/>
      <c r="AG323" s="1119" t="s">
        <v>5125</v>
      </c>
      <c r="AH323" s="1114" t="s">
        <v>14173</v>
      </c>
      <c r="AI323" s="1122"/>
      <c r="AJ323" s="1122"/>
      <c r="AK323" s="1122"/>
      <c r="AL323" s="1122"/>
      <c r="AM323" s="1122"/>
      <c r="AN323" s="1122"/>
      <c r="AO323" s="1122"/>
      <c r="AP323" s="1122"/>
      <c r="AQ323" s="1122"/>
      <c r="AR323" s="1122"/>
      <c r="AS323" s="1120">
        <v>9.07404594E8</v>
      </c>
      <c r="AT323" s="1120" t="s">
        <v>14203</v>
      </c>
      <c r="AU323" s="1120" t="s">
        <v>224</v>
      </c>
      <c r="AV323" s="1121"/>
      <c r="AW323" s="1120">
        <v>296.0</v>
      </c>
      <c r="AX323" s="1122"/>
      <c r="AY323" s="81" t="s">
        <v>14146</v>
      </c>
      <c r="AZ323" s="9" t="s">
        <v>12602</v>
      </c>
      <c r="BA323" s="9"/>
      <c r="BB323" s="9" t="s">
        <v>12603</v>
      </c>
      <c r="BC323" s="9"/>
      <c r="BD323" s="9"/>
      <c r="BE323" s="81" t="s">
        <v>14133</v>
      </c>
      <c r="BF323" s="94" t="s">
        <v>12604</v>
      </c>
      <c r="BG323" s="81" t="s">
        <v>14133</v>
      </c>
      <c r="BH323" s="81" t="s">
        <v>14133</v>
      </c>
      <c r="BI323" s="81" t="s">
        <v>12606</v>
      </c>
      <c r="BJ323" s="81" t="s">
        <v>14133</v>
      </c>
      <c r="BK323" s="81"/>
      <c r="BQ323" s="9"/>
    </row>
    <row r="324" ht="15.75" customHeight="1">
      <c r="A324" s="1099">
        <v>1.03973392E8</v>
      </c>
      <c r="B324" s="418">
        <f t="shared" si="64"/>
        <v>9</v>
      </c>
      <c r="C324" s="418" t="str">
        <f t="shared" si="67"/>
        <v>0103973392</v>
      </c>
      <c r="D324" s="418" t="s">
        <v>14204</v>
      </c>
      <c r="E324" s="418" t="s">
        <v>11339</v>
      </c>
      <c r="F324" s="418" t="s">
        <v>33</v>
      </c>
      <c r="G324" s="419">
        <v>369.0</v>
      </c>
      <c r="H324" s="1100">
        <v>8.63</v>
      </c>
      <c r="I324" s="1150">
        <v>47615.0</v>
      </c>
      <c r="J324" s="1102"/>
      <c r="K324" s="1156">
        <v>309.0</v>
      </c>
      <c r="L324" s="1157" t="s">
        <v>14205</v>
      </c>
      <c r="M324" s="1158" t="s">
        <v>14206</v>
      </c>
      <c r="N324" s="1158" t="s">
        <v>1603</v>
      </c>
      <c r="O324" s="1205" t="s">
        <v>12623</v>
      </c>
      <c r="P324" s="1159">
        <v>2031.0</v>
      </c>
      <c r="Q324" s="1206"/>
      <c r="R324" s="1161" t="s">
        <v>14207</v>
      </c>
      <c r="S324" s="1162">
        <v>21452.0</v>
      </c>
      <c r="T324" s="1163">
        <v>66.0</v>
      </c>
      <c r="U324" s="1207" t="s">
        <v>14208</v>
      </c>
      <c r="V324" s="1111"/>
      <c r="W324" s="1112"/>
      <c r="X324" s="1113" t="s">
        <v>12689</v>
      </c>
      <c r="Y324" s="1114"/>
      <c r="Z324" s="1115" t="s">
        <v>224</v>
      </c>
      <c r="AA324" s="1116">
        <v>1.0</v>
      </c>
      <c r="AB324" s="1114">
        <v>296.0</v>
      </c>
      <c r="AC324" s="1114">
        <v>0.0</v>
      </c>
      <c r="AD324" s="1133" t="s">
        <v>14209</v>
      </c>
      <c r="AE324" s="1114" t="s">
        <v>1422</v>
      </c>
      <c r="AF324" s="1118"/>
      <c r="AG324" s="1119" t="s">
        <v>5125</v>
      </c>
      <c r="AH324" s="1114" t="s">
        <v>5402</v>
      </c>
      <c r="AI324" s="1122"/>
      <c r="AJ324" s="1122"/>
      <c r="AK324" s="1122"/>
      <c r="AL324" s="1122"/>
      <c r="AM324" s="1122"/>
      <c r="AN324" s="1122"/>
      <c r="AO324" s="1122"/>
      <c r="AP324" s="1122"/>
      <c r="AQ324" s="1122"/>
      <c r="AR324" s="1122"/>
      <c r="AS324" s="1120">
        <v>1.03407284E8</v>
      </c>
      <c r="AT324" s="1120" t="s">
        <v>14137</v>
      </c>
      <c r="AU324" s="1120" t="s">
        <v>14112</v>
      </c>
      <c r="AV324" s="1121"/>
      <c r="AW324" s="1120">
        <v>297.0</v>
      </c>
      <c r="AX324" s="1122"/>
      <c r="AY324" s="81"/>
      <c r="AZ324" s="9" t="s">
        <v>12602</v>
      </c>
      <c r="BA324" s="9"/>
      <c r="BB324" s="9" t="s">
        <v>12603</v>
      </c>
      <c r="BC324" s="9"/>
      <c r="BD324" s="9"/>
      <c r="BE324" s="81"/>
      <c r="BF324" s="94" t="s">
        <v>12604</v>
      </c>
      <c r="BG324" s="81" t="s">
        <v>14210</v>
      </c>
      <c r="BH324" s="81"/>
      <c r="BI324" s="81" t="s">
        <v>12606</v>
      </c>
      <c r="BJ324" s="364">
        <v>5.76</v>
      </c>
      <c r="BK324" s="364"/>
      <c r="BQ324" s="9"/>
    </row>
    <row r="325" ht="15.75" customHeight="1">
      <c r="A325" s="1123">
        <v>1.01552545E8</v>
      </c>
      <c r="B325" s="418">
        <f t="shared" si="64"/>
        <v>9</v>
      </c>
      <c r="C325" s="418" t="str">
        <f t="shared" si="67"/>
        <v>0101552545</v>
      </c>
      <c r="D325" s="429" t="s">
        <v>14211</v>
      </c>
      <c r="E325" s="429" t="s">
        <v>11339</v>
      </c>
      <c r="F325" s="429" t="s">
        <v>33</v>
      </c>
      <c r="G325" s="430">
        <v>370.0</v>
      </c>
      <c r="H325" s="1125">
        <v>8.63</v>
      </c>
      <c r="I325" s="1126">
        <v>47615.0</v>
      </c>
      <c r="J325" s="1102"/>
      <c r="K325" s="1156">
        <v>310.0</v>
      </c>
      <c r="L325" s="1157" t="s">
        <v>14212</v>
      </c>
      <c r="M325" s="1158" t="s">
        <v>14213</v>
      </c>
      <c r="N325" s="1158" t="s">
        <v>1603</v>
      </c>
      <c r="O325" s="1205" t="s">
        <v>12623</v>
      </c>
      <c r="P325" s="1159">
        <v>2031.0</v>
      </c>
      <c r="Q325" s="1215" t="s">
        <v>8864</v>
      </c>
      <c r="R325" s="1161" t="s">
        <v>14214</v>
      </c>
      <c r="S325" s="1174">
        <v>20379.0</v>
      </c>
      <c r="T325" s="1163">
        <v>69.0</v>
      </c>
      <c r="U325" s="1207" t="s">
        <v>14215</v>
      </c>
      <c r="V325" s="1111"/>
      <c r="W325" s="1112"/>
      <c r="X325" s="1113" t="s">
        <v>14137</v>
      </c>
      <c r="Y325" s="1114">
        <v>49.0</v>
      </c>
      <c r="Z325" s="1115" t="s">
        <v>14112</v>
      </c>
      <c r="AA325" s="1116">
        <v>1.0</v>
      </c>
      <c r="AB325" s="1114">
        <v>297.0</v>
      </c>
      <c r="AC325" s="1114">
        <v>0.0</v>
      </c>
      <c r="AD325" s="1133" t="s">
        <v>9175</v>
      </c>
      <c r="AE325" s="1114" t="s">
        <v>1422</v>
      </c>
      <c r="AF325" s="1118" t="s">
        <v>14053</v>
      </c>
      <c r="AG325" s="1119" t="s">
        <v>5125</v>
      </c>
      <c r="AH325" s="1114" t="s">
        <v>12627</v>
      </c>
      <c r="AI325" s="1319"/>
      <c r="AJ325" s="1319"/>
      <c r="AK325" s="1319"/>
      <c r="AL325" s="1319"/>
      <c r="AM325" s="1319"/>
      <c r="AN325" s="1319"/>
      <c r="AO325" s="1319"/>
      <c r="AP325" s="1319"/>
      <c r="AQ325" s="1319"/>
      <c r="AR325" s="1319"/>
      <c r="AS325" s="1320" t="s">
        <v>14154</v>
      </c>
      <c r="AT325" s="1331" t="s">
        <v>14216</v>
      </c>
      <c r="AU325" s="1120" t="s">
        <v>14155</v>
      </c>
      <c r="AV325" s="1121"/>
      <c r="AW325" s="1120">
        <v>298.0</v>
      </c>
      <c r="AX325" s="1122"/>
      <c r="AY325" s="81" t="s">
        <v>14217</v>
      </c>
      <c r="AZ325" s="9" t="s">
        <v>12602</v>
      </c>
      <c r="BA325" s="9"/>
      <c r="BB325" s="9" t="s">
        <v>12603</v>
      </c>
      <c r="BC325" s="9"/>
      <c r="BD325" s="9"/>
      <c r="BE325" s="81" t="s">
        <v>2271</v>
      </c>
      <c r="BF325" s="94" t="s">
        <v>12604</v>
      </c>
      <c r="BG325" s="81" t="s">
        <v>14218</v>
      </c>
      <c r="BH325" s="81"/>
      <c r="BI325" s="81" t="s">
        <v>12606</v>
      </c>
      <c r="BJ325" s="364"/>
      <c r="BK325" s="364"/>
      <c r="BQ325" s="9"/>
    </row>
    <row r="326" ht="15.75" customHeight="1">
      <c r="A326" s="1099">
        <v>1.0286728E8</v>
      </c>
      <c r="B326" s="418">
        <f t="shared" si="64"/>
        <v>9</v>
      </c>
      <c r="C326" s="418" t="str">
        <f t="shared" si="67"/>
        <v>0102867280</v>
      </c>
      <c r="D326" s="418" t="s">
        <v>14219</v>
      </c>
      <c r="E326" s="418" t="s">
        <v>11339</v>
      </c>
      <c r="F326" s="418" t="s">
        <v>33</v>
      </c>
      <c r="G326" s="419">
        <v>371.0</v>
      </c>
      <c r="H326" s="1100">
        <v>8.63</v>
      </c>
      <c r="I326" s="1150">
        <v>47615.0</v>
      </c>
      <c r="J326" s="1102"/>
      <c r="K326" s="1141">
        <v>311.0</v>
      </c>
      <c r="L326" s="1142" t="s">
        <v>2271</v>
      </c>
      <c r="M326" s="1130" t="s">
        <v>2271</v>
      </c>
      <c r="N326" s="1130" t="s">
        <v>1603</v>
      </c>
      <c r="O326" s="1130" t="s">
        <v>2271</v>
      </c>
      <c r="P326" s="1131"/>
      <c r="Q326" s="1173" t="s">
        <v>2271</v>
      </c>
      <c r="R326" s="1107"/>
      <c r="S326" s="1108"/>
      <c r="T326" s="1109"/>
      <c r="U326" s="1180"/>
      <c r="V326" s="1111"/>
      <c r="W326" s="1112"/>
      <c r="X326" s="1113" t="s">
        <v>14142</v>
      </c>
      <c r="Y326" s="1114">
        <v>36.0</v>
      </c>
      <c r="Z326" s="1115" t="s">
        <v>52</v>
      </c>
      <c r="AA326" s="1116">
        <v>1.0</v>
      </c>
      <c r="AB326" s="1114">
        <v>298.0</v>
      </c>
      <c r="AC326" s="1114">
        <v>7.0</v>
      </c>
      <c r="AD326" s="1133" t="s">
        <v>13364</v>
      </c>
      <c r="AE326" s="1114" t="s">
        <v>1422</v>
      </c>
      <c r="AF326" s="1118" t="s">
        <v>14144</v>
      </c>
      <c r="AG326" s="1119" t="s">
        <v>5125</v>
      </c>
      <c r="AH326" s="1114" t="s">
        <v>12627</v>
      </c>
      <c r="AI326" s="1319"/>
      <c r="AJ326" s="1319"/>
      <c r="AK326" s="1319"/>
      <c r="AL326" s="1319"/>
      <c r="AM326" s="1319"/>
      <c r="AN326" s="1319"/>
      <c r="AO326" s="1319"/>
      <c r="AP326" s="1319"/>
      <c r="AQ326" s="1319"/>
      <c r="AR326" s="1319"/>
      <c r="AS326" s="1320" t="s">
        <v>14154</v>
      </c>
      <c r="AT326" s="1120" t="s">
        <v>14154</v>
      </c>
      <c r="AU326" s="1120" t="s">
        <v>14155</v>
      </c>
      <c r="AV326" s="1121"/>
      <c r="AW326" s="1120">
        <v>299.0</v>
      </c>
      <c r="AX326" s="1122"/>
      <c r="AY326" s="81"/>
      <c r="AZ326" s="9" t="s">
        <v>12602</v>
      </c>
      <c r="BA326" s="9"/>
      <c r="BB326" s="9" t="s">
        <v>12603</v>
      </c>
      <c r="BC326" s="9"/>
      <c r="BD326" s="9"/>
      <c r="BE326" s="81" t="s">
        <v>2271</v>
      </c>
      <c r="BF326" s="94" t="s">
        <v>12604</v>
      </c>
      <c r="BG326" s="81" t="s">
        <v>14220</v>
      </c>
      <c r="BH326" s="81"/>
      <c r="BI326" s="81" t="s">
        <v>12606</v>
      </c>
      <c r="BJ326" s="364"/>
      <c r="BK326" s="364"/>
      <c r="BQ326" s="9"/>
    </row>
    <row r="327" ht="15.75" customHeight="1">
      <c r="A327" s="1123">
        <v>1.02867561E8</v>
      </c>
      <c r="B327" s="418">
        <f t="shared" si="64"/>
        <v>9</v>
      </c>
      <c r="C327" s="418" t="str">
        <f t="shared" si="67"/>
        <v>0102867561</v>
      </c>
      <c r="D327" s="429" t="s">
        <v>14221</v>
      </c>
      <c r="E327" s="429" t="s">
        <v>11339</v>
      </c>
      <c r="F327" s="429" t="s">
        <v>33</v>
      </c>
      <c r="G327" s="430">
        <v>372.0</v>
      </c>
      <c r="H327" s="1125">
        <v>8.63</v>
      </c>
      <c r="I327" s="1126">
        <v>47615.0</v>
      </c>
      <c r="J327" s="1102"/>
      <c r="K327" s="1183">
        <v>312.0</v>
      </c>
      <c r="L327" s="1184" t="s">
        <v>14222</v>
      </c>
      <c r="M327" s="1185" t="s">
        <v>14223</v>
      </c>
      <c r="N327" s="1185" t="s">
        <v>1603</v>
      </c>
      <c r="O327" s="1185" t="s">
        <v>14224</v>
      </c>
      <c r="P327" s="1131"/>
      <c r="Q327" s="1173" t="s">
        <v>41</v>
      </c>
      <c r="R327" s="1161" t="s">
        <v>14225</v>
      </c>
      <c r="S327" s="1108"/>
      <c r="T327" s="1109"/>
      <c r="U327" s="1180"/>
      <c r="V327" s="1111"/>
      <c r="W327" s="1112"/>
      <c r="X327" s="1113" t="s">
        <v>14150</v>
      </c>
      <c r="Y327" s="1114">
        <v>70.0</v>
      </c>
      <c r="Z327" s="1115" t="s">
        <v>52</v>
      </c>
      <c r="AA327" s="1116">
        <v>1.0</v>
      </c>
      <c r="AB327" s="1114">
        <v>299.0</v>
      </c>
      <c r="AC327" s="1114">
        <v>7.0</v>
      </c>
      <c r="AD327" s="1133" t="s">
        <v>13364</v>
      </c>
      <c r="AE327" s="1114" t="s">
        <v>1422</v>
      </c>
      <c r="AF327" s="1118" t="s">
        <v>14151</v>
      </c>
      <c r="AG327" s="1119" t="s">
        <v>5125</v>
      </c>
      <c r="AH327" s="1114" t="s">
        <v>12627</v>
      </c>
      <c r="AI327" s="1122"/>
      <c r="AJ327" s="1122"/>
      <c r="AK327" s="1122"/>
      <c r="AL327" s="1122"/>
      <c r="AM327" s="1122"/>
      <c r="AN327" s="1122"/>
      <c r="AO327" s="1122"/>
      <c r="AP327" s="1122"/>
      <c r="AQ327" s="1122"/>
      <c r="AR327" s="1122"/>
      <c r="AS327" s="1120" t="s">
        <v>1980</v>
      </c>
      <c r="AT327" s="1120" t="s">
        <v>1980</v>
      </c>
      <c r="AU327" s="1120" t="s">
        <v>224</v>
      </c>
      <c r="AV327" s="1121"/>
      <c r="AW327" s="1120">
        <v>300.0</v>
      </c>
      <c r="AX327" s="1122"/>
      <c r="AY327" s="81" t="s">
        <v>14226</v>
      </c>
      <c r="AZ327" s="9" t="s">
        <v>12602</v>
      </c>
      <c r="BA327" s="9"/>
      <c r="BB327" s="9" t="s">
        <v>12603</v>
      </c>
      <c r="BC327" s="9"/>
      <c r="BD327" s="9"/>
      <c r="BE327" s="81" t="s">
        <v>14226</v>
      </c>
      <c r="BF327" s="81" t="s">
        <v>14226</v>
      </c>
      <c r="BG327" s="81" t="s">
        <v>14226</v>
      </c>
      <c r="BH327" s="81" t="s">
        <v>14226</v>
      </c>
      <c r="BI327" s="81" t="s">
        <v>12606</v>
      </c>
      <c r="BJ327" s="364"/>
      <c r="BK327" s="364"/>
      <c r="BQ327" s="9"/>
    </row>
    <row r="328" ht="15.75" customHeight="1">
      <c r="A328" s="1099">
        <v>1.04741723E8</v>
      </c>
      <c r="B328" s="418">
        <f t="shared" si="64"/>
        <v>9</v>
      </c>
      <c r="C328" s="418" t="str">
        <f t="shared" si="67"/>
        <v>0104741723</v>
      </c>
      <c r="D328" s="418" t="s">
        <v>14227</v>
      </c>
      <c r="E328" s="418" t="s">
        <v>11339</v>
      </c>
      <c r="F328" s="418" t="s">
        <v>33</v>
      </c>
      <c r="G328" s="419">
        <v>373.0</v>
      </c>
      <c r="H328" s="1100">
        <v>9.51</v>
      </c>
      <c r="I328" s="1150">
        <v>48219.0</v>
      </c>
      <c r="J328" s="1102"/>
      <c r="K328" s="1156">
        <v>313.0</v>
      </c>
      <c r="L328" s="1157" t="s">
        <v>14228</v>
      </c>
      <c r="M328" s="1158" t="s">
        <v>14229</v>
      </c>
      <c r="N328" s="1158" t="s">
        <v>1603</v>
      </c>
      <c r="O328" s="1158" t="s">
        <v>12777</v>
      </c>
      <c r="P328" s="1159">
        <v>2032.0</v>
      </c>
      <c r="Q328" s="1160"/>
      <c r="R328" s="1161" t="s">
        <v>14230</v>
      </c>
      <c r="S328" s="1108"/>
      <c r="T328" s="1109"/>
      <c r="U328" s="1180"/>
      <c r="V328" s="1111"/>
      <c r="W328" s="1112"/>
      <c r="X328" s="1113" t="s">
        <v>14158</v>
      </c>
      <c r="Y328" s="1114">
        <v>56.0</v>
      </c>
      <c r="Z328" s="1115" t="s">
        <v>52</v>
      </c>
      <c r="AA328" s="1116">
        <v>1.0</v>
      </c>
      <c r="AB328" s="1114">
        <v>300.0</v>
      </c>
      <c r="AC328" s="1114">
        <v>7.0</v>
      </c>
      <c r="AD328" s="1133" t="s">
        <v>13364</v>
      </c>
      <c r="AE328" s="1114" t="s">
        <v>1422</v>
      </c>
      <c r="AF328" s="1118" t="s">
        <v>14159</v>
      </c>
      <c r="AG328" s="1119" t="s">
        <v>5125</v>
      </c>
      <c r="AH328" s="1114" t="s">
        <v>12627</v>
      </c>
      <c r="AI328" s="1122"/>
      <c r="AJ328" s="1122"/>
      <c r="AK328" s="1122"/>
      <c r="AL328" s="1122"/>
      <c r="AM328" s="1122"/>
      <c r="AN328" s="1122"/>
      <c r="AO328" s="1122"/>
      <c r="AP328" s="1122"/>
      <c r="AQ328" s="1122"/>
      <c r="AR328" s="1122"/>
      <c r="AS328" s="1120">
        <v>1.00133495E8</v>
      </c>
      <c r="AT328" s="1120" t="s">
        <v>14231</v>
      </c>
      <c r="AU328" s="1120" t="s">
        <v>231</v>
      </c>
      <c r="AV328" s="1121"/>
      <c r="AW328" s="1120">
        <v>301.0</v>
      </c>
      <c r="AX328" s="1122"/>
      <c r="AY328" s="81" t="s">
        <v>13734</v>
      </c>
      <c r="AZ328" s="9" t="s">
        <v>12602</v>
      </c>
      <c r="BA328" s="9"/>
      <c r="BB328" s="9" t="s">
        <v>12603</v>
      </c>
      <c r="BC328" s="9"/>
      <c r="BD328" s="9"/>
      <c r="BE328" s="81" t="s">
        <v>2271</v>
      </c>
      <c r="BF328" s="94" t="s">
        <v>12604</v>
      </c>
      <c r="BG328" s="81"/>
      <c r="BH328" s="81"/>
      <c r="BI328" s="81" t="s">
        <v>12606</v>
      </c>
      <c r="BJ328" s="364"/>
      <c r="BK328" s="364"/>
      <c r="BQ328" s="9"/>
    </row>
    <row r="329" ht="15.75" customHeight="1">
      <c r="A329" s="1123">
        <v>1.01533511E8</v>
      </c>
      <c r="B329" s="418">
        <f t="shared" si="64"/>
        <v>9</v>
      </c>
      <c r="C329" s="418" t="str">
        <f t="shared" si="67"/>
        <v>0101533511</v>
      </c>
      <c r="D329" s="429" t="s">
        <v>14232</v>
      </c>
      <c r="E329" s="429" t="s">
        <v>1392</v>
      </c>
      <c r="F329" s="429" t="s">
        <v>62</v>
      </c>
      <c r="G329" s="430">
        <v>374.0</v>
      </c>
      <c r="H329" s="1125">
        <v>17.69</v>
      </c>
      <c r="I329" s="1126">
        <v>47615.0</v>
      </c>
      <c r="J329" s="1102"/>
      <c r="K329" s="1156">
        <v>314.0</v>
      </c>
      <c r="L329" s="1157" t="s">
        <v>14233</v>
      </c>
      <c r="M329" s="1158" t="s">
        <v>14234</v>
      </c>
      <c r="N329" s="1158" t="s">
        <v>1603</v>
      </c>
      <c r="O329" s="1158" t="s">
        <v>12635</v>
      </c>
      <c r="P329" s="1159">
        <v>2031.0</v>
      </c>
      <c r="Q329" s="1160"/>
      <c r="R329" s="1161" t="s">
        <v>14235</v>
      </c>
      <c r="S329" s="1162">
        <v>34508.0</v>
      </c>
      <c r="T329" s="1163">
        <v>30.0</v>
      </c>
      <c r="U329" s="1207" t="s">
        <v>14236</v>
      </c>
      <c r="V329" s="1111"/>
      <c r="W329" s="1112"/>
      <c r="X329" s="1113" t="s">
        <v>14162</v>
      </c>
      <c r="Y329" s="1114"/>
      <c r="Z329" s="1115" t="s">
        <v>52</v>
      </c>
      <c r="AA329" s="1116">
        <v>1.0</v>
      </c>
      <c r="AB329" s="1114">
        <v>301.0</v>
      </c>
      <c r="AC329" s="1114">
        <v>7.0</v>
      </c>
      <c r="AD329" s="1133" t="s">
        <v>13364</v>
      </c>
      <c r="AE329" s="1114" t="s">
        <v>1422</v>
      </c>
      <c r="AF329" s="1118" t="s">
        <v>14163</v>
      </c>
      <c r="AG329" s="1119" t="s">
        <v>5125</v>
      </c>
      <c r="AH329" s="1114" t="s">
        <v>12627</v>
      </c>
      <c r="AI329" s="1122"/>
      <c r="AJ329" s="1122"/>
      <c r="AK329" s="1122"/>
      <c r="AL329" s="1122"/>
      <c r="AM329" s="1122"/>
      <c r="AN329" s="1122"/>
      <c r="AO329" s="1122"/>
      <c r="AP329" s="1122"/>
      <c r="AQ329" s="1122"/>
      <c r="AR329" s="1122"/>
      <c r="AS329" s="1120">
        <v>1.02990884E8</v>
      </c>
      <c r="AT329" s="1120" t="s">
        <v>14237</v>
      </c>
      <c r="AU329" s="1120" t="s">
        <v>14176</v>
      </c>
      <c r="AV329" s="1121"/>
      <c r="AW329" s="1120">
        <v>302.0</v>
      </c>
      <c r="AX329" s="1122"/>
      <c r="AY329" s="1120"/>
      <c r="AZ329" s="9" t="s">
        <v>12602</v>
      </c>
      <c r="BA329" s="9"/>
      <c r="BB329" s="9" t="s">
        <v>12603</v>
      </c>
      <c r="BC329" s="9"/>
      <c r="BD329" s="9"/>
      <c r="BE329" s="1332"/>
      <c r="BF329" s="94" t="s">
        <v>12604</v>
      </c>
      <c r="BG329" s="1120" t="s">
        <v>14238</v>
      </c>
      <c r="BH329" s="1120"/>
      <c r="BI329" s="81" t="s">
        <v>12606</v>
      </c>
      <c r="BJ329" s="1332" t="s">
        <v>14239</v>
      </c>
      <c r="BK329" s="1332"/>
      <c r="BQ329" s="9"/>
    </row>
    <row r="330" ht="15.75" customHeight="1">
      <c r="A330" s="1099">
        <v>1.706611983E9</v>
      </c>
      <c r="B330" s="418">
        <f t="shared" si="64"/>
        <v>10</v>
      </c>
      <c r="C330" s="1124">
        <f>A330</f>
        <v>1706611983</v>
      </c>
      <c r="D330" s="418" t="s">
        <v>14240</v>
      </c>
      <c r="E330" s="418" t="s">
        <v>1392</v>
      </c>
      <c r="F330" s="418" t="s">
        <v>62</v>
      </c>
      <c r="G330" s="419">
        <v>375.0</v>
      </c>
      <c r="H330" s="1100">
        <v>17.69</v>
      </c>
      <c r="I330" s="1150">
        <v>47850.0</v>
      </c>
      <c r="J330" s="1102"/>
      <c r="K330" s="1156">
        <v>315.0</v>
      </c>
      <c r="L330" s="1157" t="s">
        <v>14241</v>
      </c>
      <c r="M330" s="1158" t="s">
        <v>14242</v>
      </c>
      <c r="N330" s="1158" t="s">
        <v>1603</v>
      </c>
      <c r="O330" s="1158" t="s">
        <v>14243</v>
      </c>
      <c r="P330" s="1159">
        <v>2031.0</v>
      </c>
      <c r="Q330" s="1160"/>
      <c r="R330" s="1161">
        <v>2870207.0</v>
      </c>
      <c r="S330" s="1162">
        <v>31945.0</v>
      </c>
      <c r="T330" s="1163">
        <v>37.0</v>
      </c>
      <c r="U330" s="1207" t="s">
        <v>14244</v>
      </c>
      <c r="V330" s="1111"/>
      <c r="W330" s="1112"/>
      <c r="X330" s="1113" t="s">
        <v>14167</v>
      </c>
      <c r="Y330" s="1114">
        <v>55.0</v>
      </c>
      <c r="Z330" s="1115" t="s">
        <v>14168</v>
      </c>
      <c r="AA330" s="1116">
        <v>1.0</v>
      </c>
      <c r="AB330" s="1114">
        <v>302.0</v>
      </c>
      <c r="AC330" s="1114">
        <v>7.59</v>
      </c>
      <c r="AD330" s="1133" t="s">
        <v>14245</v>
      </c>
      <c r="AE330" s="1114" t="s">
        <v>1422</v>
      </c>
      <c r="AF330" s="1118" t="s">
        <v>14170</v>
      </c>
      <c r="AG330" s="1119" t="s">
        <v>5125</v>
      </c>
      <c r="AH330" s="1114" t="s">
        <v>12627</v>
      </c>
      <c r="AI330" s="1122"/>
      <c r="AJ330" s="1122"/>
      <c r="AK330" s="1122"/>
      <c r="AL330" s="1122"/>
      <c r="AM330" s="1122"/>
      <c r="AN330" s="1122"/>
      <c r="AO330" s="1122"/>
      <c r="AP330" s="1122"/>
      <c r="AQ330" s="1122"/>
      <c r="AR330" s="1122"/>
      <c r="AS330" s="1120" t="s">
        <v>14246</v>
      </c>
      <c r="AT330" s="1120" t="s">
        <v>14247</v>
      </c>
      <c r="AU330" s="1120" t="s">
        <v>3919</v>
      </c>
      <c r="AV330" s="1121"/>
      <c r="AW330" s="1120">
        <v>303.0</v>
      </c>
      <c r="AX330" s="1122"/>
      <c r="AY330" s="1120" t="s">
        <v>14248</v>
      </c>
      <c r="AZ330" s="9" t="s">
        <v>12602</v>
      </c>
      <c r="BA330" s="9"/>
      <c r="BB330" s="9" t="s">
        <v>12603</v>
      </c>
      <c r="BC330" s="9"/>
      <c r="BD330" s="9"/>
      <c r="BE330" s="1120" t="s">
        <v>14248</v>
      </c>
      <c r="BF330" s="1120" t="s">
        <v>14248</v>
      </c>
      <c r="BG330" s="1120" t="s">
        <v>14248</v>
      </c>
      <c r="BH330" s="1120" t="s">
        <v>14248</v>
      </c>
      <c r="BI330" s="81" t="s">
        <v>12606</v>
      </c>
      <c r="BJ330" s="1120">
        <v>5.08</v>
      </c>
      <c r="BK330" s="1333"/>
      <c r="BQ330" s="9"/>
    </row>
    <row r="331" ht="15.75" customHeight="1">
      <c r="A331" s="1123">
        <v>1.01520591E8</v>
      </c>
      <c r="B331" s="418">
        <f t="shared" si="64"/>
        <v>9</v>
      </c>
      <c r="C331" s="418" t="str">
        <f t="shared" ref="C331:C332" si="68">CONCATENATE(0,A331)</f>
        <v>0101520591</v>
      </c>
      <c r="D331" s="429" t="s">
        <v>14249</v>
      </c>
      <c r="E331" s="429" t="s">
        <v>1392</v>
      </c>
      <c r="F331" s="429" t="s">
        <v>62</v>
      </c>
      <c r="G331" s="430">
        <v>376.0</v>
      </c>
      <c r="H331" s="1125">
        <v>17.69</v>
      </c>
      <c r="I331" s="1126">
        <v>47615.0</v>
      </c>
      <c r="J331" s="1102"/>
      <c r="K331" s="1141">
        <v>316.0</v>
      </c>
      <c r="L331" s="1142" t="s">
        <v>2271</v>
      </c>
      <c r="M331" s="1130" t="s">
        <v>2271</v>
      </c>
      <c r="N331" s="1130" t="s">
        <v>1603</v>
      </c>
      <c r="O331" s="1130" t="s">
        <v>2271</v>
      </c>
      <c r="P331" s="1131"/>
      <c r="Q331" s="1173" t="s">
        <v>2271</v>
      </c>
      <c r="R331" s="1107"/>
      <c r="S331" s="1162">
        <v>20680.0</v>
      </c>
      <c r="T331" s="1163">
        <v>68.0</v>
      </c>
      <c r="U331" s="1207" t="s">
        <v>14250</v>
      </c>
      <c r="V331" s="1111"/>
      <c r="W331" s="1112"/>
      <c r="X331" s="1113" t="s">
        <v>14181</v>
      </c>
      <c r="Y331" s="1114"/>
      <c r="Z331" s="1115" t="s">
        <v>224</v>
      </c>
      <c r="AA331" s="1116">
        <v>1.0</v>
      </c>
      <c r="AB331" s="1114">
        <v>303.0</v>
      </c>
      <c r="AC331" s="1114">
        <v>7.0</v>
      </c>
      <c r="AD331" s="1133" t="s">
        <v>14251</v>
      </c>
      <c r="AE331" s="1114" t="s">
        <v>1422</v>
      </c>
      <c r="AF331" s="1118" t="s">
        <v>14183</v>
      </c>
      <c r="AG331" s="1119" t="s">
        <v>5125</v>
      </c>
      <c r="AH331" s="1114" t="s">
        <v>12627</v>
      </c>
      <c r="AI331" s="1122"/>
      <c r="AJ331" s="1122"/>
      <c r="AK331" s="1122"/>
      <c r="AL331" s="1122"/>
      <c r="AM331" s="1122"/>
      <c r="AN331" s="1122"/>
      <c r="AO331" s="1122"/>
      <c r="AP331" s="1122"/>
      <c r="AQ331" s="1122"/>
      <c r="AR331" s="1122"/>
      <c r="AS331" s="1120">
        <v>1.02507548E8</v>
      </c>
      <c r="AT331" s="1120" t="s">
        <v>14186</v>
      </c>
      <c r="AU331" s="1120" t="s">
        <v>2649</v>
      </c>
      <c r="AV331" s="1121"/>
      <c r="AW331" s="1120">
        <v>304.0</v>
      </c>
      <c r="AX331" s="1122"/>
      <c r="AY331" s="81"/>
      <c r="AZ331" s="9" t="s">
        <v>12602</v>
      </c>
      <c r="BA331" s="9"/>
      <c r="BB331" s="9" t="s">
        <v>12603</v>
      </c>
      <c r="BC331" s="9"/>
      <c r="BD331" s="9"/>
      <c r="BE331" s="81" t="s">
        <v>14252</v>
      </c>
      <c r="BF331" s="94" t="s">
        <v>12604</v>
      </c>
      <c r="BG331" s="81" t="s">
        <v>13291</v>
      </c>
      <c r="BH331" s="81"/>
      <c r="BI331" s="81" t="s">
        <v>12606</v>
      </c>
      <c r="BJ331" s="364">
        <v>5.08</v>
      </c>
      <c r="BK331" s="364"/>
      <c r="BQ331" s="9"/>
    </row>
    <row r="332" ht="15.75" customHeight="1">
      <c r="A332" s="1099">
        <v>1.04145297E8</v>
      </c>
      <c r="B332" s="418">
        <f t="shared" si="64"/>
        <v>9</v>
      </c>
      <c r="C332" s="418" t="str">
        <f t="shared" si="68"/>
        <v>0104145297</v>
      </c>
      <c r="D332" s="418" t="s">
        <v>14253</v>
      </c>
      <c r="E332" s="418" t="s">
        <v>1392</v>
      </c>
      <c r="F332" s="418" t="s">
        <v>62</v>
      </c>
      <c r="G332" s="419">
        <v>377.0</v>
      </c>
      <c r="H332" s="1100">
        <v>17.69</v>
      </c>
      <c r="I332" s="1150">
        <v>48854.0</v>
      </c>
      <c r="J332" s="1102"/>
      <c r="K332" s="1183">
        <v>317.0</v>
      </c>
      <c r="L332" s="1184" t="s">
        <v>14254</v>
      </c>
      <c r="M332" s="1185" t="s">
        <v>14255</v>
      </c>
      <c r="N332" s="1185" t="s">
        <v>1603</v>
      </c>
      <c r="O332" s="1334" t="s">
        <v>14256</v>
      </c>
      <c r="P332" s="1131"/>
      <c r="Q332" s="1143" t="s">
        <v>2600</v>
      </c>
      <c r="R332" s="1107"/>
      <c r="S332" s="1108"/>
      <c r="T332" s="1109"/>
      <c r="U332" s="1180"/>
      <c r="V332" s="1111"/>
      <c r="W332" s="1112"/>
      <c r="X332" s="1113" t="s">
        <v>14186</v>
      </c>
      <c r="Y332" s="1114">
        <v>50.0</v>
      </c>
      <c r="Z332" s="1115" t="s">
        <v>2649</v>
      </c>
      <c r="AA332" s="1116">
        <v>1.0</v>
      </c>
      <c r="AB332" s="1114">
        <v>304.0</v>
      </c>
      <c r="AC332" s="1114">
        <v>10.16</v>
      </c>
      <c r="AD332" s="1133" t="s">
        <v>12623</v>
      </c>
      <c r="AE332" s="1114" t="s">
        <v>1422</v>
      </c>
      <c r="AF332" s="1118">
        <v>2822779.0</v>
      </c>
      <c r="AG332" s="1119" t="s">
        <v>5125</v>
      </c>
      <c r="AH332" s="1114" t="s">
        <v>12627</v>
      </c>
      <c r="AI332" s="1319"/>
      <c r="AJ332" s="1319"/>
      <c r="AK332" s="1319"/>
      <c r="AL332" s="1319"/>
      <c r="AM332" s="1319"/>
      <c r="AN332" s="1319"/>
      <c r="AO332" s="1319"/>
      <c r="AP332" s="1319"/>
      <c r="AQ332" s="1319"/>
      <c r="AR332" s="1319"/>
      <c r="AS332" s="1320" t="s">
        <v>14154</v>
      </c>
      <c r="AT332" s="1120" t="s">
        <v>14154</v>
      </c>
      <c r="AU332" s="1120" t="s">
        <v>2649</v>
      </c>
      <c r="AV332" s="1121"/>
      <c r="AW332" s="1120">
        <v>305.0</v>
      </c>
      <c r="AX332" s="1122"/>
      <c r="AY332" s="81"/>
      <c r="AZ332" s="9" t="s">
        <v>12602</v>
      </c>
      <c r="BA332" s="9"/>
      <c r="BB332" s="9" t="s">
        <v>12603</v>
      </c>
      <c r="BC332" s="9"/>
      <c r="BD332" s="9"/>
      <c r="BE332" s="81"/>
      <c r="BF332" s="94" t="s">
        <v>12604</v>
      </c>
      <c r="BG332" s="81"/>
      <c r="BH332" s="81"/>
      <c r="BI332" s="81" t="s">
        <v>12606</v>
      </c>
      <c r="BJ332" s="364"/>
      <c r="BK332" s="364"/>
      <c r="BQ332" s="9"/>
    </row>
    <row r="333" ht="15.75" customHeight="1">
      <c r="A333" s="1123"/>
      <c r="B333" s="418"/>
      <c r="C333" s="99" t="s">
        <v>14257</v>
      </c>
      <c r="D333" s="99" t="s">
        <v>14257</v>
      </c>
      <c r="E333" s="429" t="s">
        <v>5405</v>
      </c>
      <c r="F333" s="429" t="s">
        <v>967</v>
      </c>
      <c r="G333" s="430">
        <v>378.0</v>
      </c>
      <c r="H333" s="1125">
        <v>17.69</v>
      </c>
      <c r="I333" s="99" t="s">
        <v>14257</v>
      </c>
      <c r="J333" s="99" t="s">
        <v>14257</v>
      </c>
      <c r="K333" s="1141">
        <v>318.0</v>
      </c>
      <c r="L333" s="1142" t="s">
        <v>2271</v>
      </c>
      <c r="M333" s="1130" t="s">
        <v>2271</v>
      </c>
      <c r="N333" s="1130" t="s">
        <v>1603</v>
      </c>
      <c r="O333" s="1201" t="s">
        <v>2271</v>
      </c>
      <c r="P333" s="1131"/>
      <c r="Q333" s="1173" t="s">
        <v>2271</v>
      </c>
      <c r="R333" s="1107"/>
      <c r="S333" s="1108"/>
      <c r="T333" s="1109"/>
      <c r="U333" s="1180"/>
      <c r="V333" s="1111"/>
      <c r="W333" s="1112"/>
      <c r="X333" s="1113"/>
      <c r="Y333" s="1114"/>
      <c r="Z333" s="1115"/>
      <c r="AA333" s="1116"/>
      <c r="AB333" s="1114"/>
      <c r="AC333" s="1114"/>
      <c r="AD333" s="1133"/>
      <c r="AE333" s="1114"/>
      <c r="AF333" s="1118"/>
      <c r="AG333" s="1119"/>
      <c r="AH333" s="1114"/>
      <c r="AI333" s="1122"/>
      <c r="AJ333" s="1122"/>
      <c r="AK333" s="1122"/>
      <c r="AL333" s="1122"/>
      <c r="AM333" s="1122"/>
      <c r="AN333" s="1122"/>
      <c r="AO333" s="1122"/>
      <c r="AP333" s="1122"/>
      <c r="AQ333" s="1122"/>
      <c r="AR333" s="1122"/>
      <c r="AS333" s="1120"/>
      <c r="AT333" s="1120"/>
      <c r="AU333" s="1120"/>
      <c r="AV333" s="1121"/>
      <c r="AW333" s="1120"/>
      <c r="AX333" s="1122"/>
      <c r="AY333" s="1166"/>
      <c r="AZ333" s="9"/>
      <c r="BA333" s="9"/>
      <c r="BB333" s="9"/>
      <c r="BC333" s="9"/>
      <c r="BD333" s="9"/>
      <c r="BE333" s="81"/>
      <c r="BF333" s="94"/>
      <c r="BG333" s="81"/>
      <c r="BH333" s="81"/>
      <c r="BI333" s="81"/>
      <c r="BJ333" s="364"/>
      <c r="BK333" s="364"/>
      <c r="BQ333" s="9"/>
    </row>
    <row r="334" ht="15.75" customHeight="1">
      <c r="A334" s="1123">
        <v>1.04370325E8</v>
      </c>
      <c r="B334" s="418">
        <f t="shared" ref="B334:B340" si="69">LEN(A334)</f>
        <v>9</v>
      </c>
      <c r="C334" s="418" t="str">
        <f t="shared" ref="C334:C335" si="70">CONCATENATE(0,A334)</f>
        <v>0104370325</v>
      </c>
      <c r="D334" s="429" t="s">
        <v>14258</v>
      </c>
      <c r="E334" s="429" t="s">
        <v>1392</v>
      </c>
      <c r="F334" s="429" t="s">
        <v>62</v>
      </c>
      <c r="G334" s="430">
        <v>379.0</v>
      </c>
      <c r="H334" s="1125">
        <v>17.69</v>
      </c>
      <c r="I334" s="1126">
        <v>47615.0</v>
      </c>
      <c r="J334" s="1102"/>
      <c r="K334" s="1183">
        <v>319.0</v>
      </c>
      <c r="L334" s="1184" t="s">
        <v>14259</v>
      </c>
      <c r="M334" s="1185" t="s">
        <v>14260</v>
      </c>
      <c r="N334" s="1185" t="s">
        <v>1603</v>
      </c>
      <c r="O334" s="1185" t="s">
        <v>14117</v>
      </c>
      <c r="P334" s="1131"/>
      <c r="Q334" s="1173" t="s">
        <v>41</v>
      </c>
      <c r="R334" s="1161" t="s">
        <v>14261</v>
      </c>
      <c r="S334" s="1108"/>
      <c r="T334" s="1109"/>
      <c r="U334" s="1207" t="s">
        <v>14262</v>
      </c>
      <c r="V334" s="1111"/>
      <c r="W334" s="1112"/>
      <c r="X334" s="1113" t="s">
        <v>14154</v>
      </c>
      <c r="Y334" s="1114"/>
      <c r="Z334" s="1115" t="s">
        <v>2649</v>
      </c>
      <c r="AA334" s="1116">
        <v>1.0</v>
      </c>
      <c r="AB334" s="1114">
        <v>305.0</v>
      </c>
      <c r="AC334" s="1114">
        <v>10.16</v>
      </c>
      <c r="AD334" s="1133">
        <v>0.0</v>
      </c>
      <c r="AE334" s="1114" t="s">
        <v>1422</v>
      </c>
      <c r="AF334" s="1118"/>
      <c r="AG334" s="1119" t="s">
        <v>5125</v>
      </c>
      <c r="AH334" s="1114" t="s">
        <v>14263</v>
      </c>
      <c r="AI334" s="1122"/>
      <c r="AJ334" s="1122"/>
      <c r="AK334" s="1122"/>
      <c r="AL334" s="1122"/>
      <c r="AM334" s="1122"/>
      <c r="AN334" s="1122"/>
      <c r="AO334" s="1122"/>
      <c r="AP334" s="1122"/>
      <c r="AQ334" s="1122"/>
      <c r="AR334" s="1122"/>
      <c r="AS334" s="1120">
        <v>1.03670386E8</v>
      </c>
      <c r="AT334" s="1120" t="s">
        <v>14192</v>
      </c>
      <c r="AU334" s="1120" t="s">
        <v>2649</v>
      </c>
      <c r="AV334" s="1121"/>
      <c r="AW334" s="1120">
        <v>306.0</v>
      </c>
      <c r="AX334" s="1122"/>
      <c r="AY334" s="1166">
        <v>47823.0</v>
      </c>
      <c r="AZ334" s="9" t="s">
        <v>12602</v>
      </c>
      <c r="BA334" s="9"/>
      <c r="BB334" s="9" t="s">
        <v>12603</v>
      </c>
      <c r="BC334" s="9"/>
      <c r="BD334" s="9"/>
      <c r="BE334" s="81"/>
      <c r="BF334" s="94" t="s">
        <v>12604</v>
      </c>
      <c r="BG334" s="81"/>
      <c r="BH334" s="81"/>
      <c r="BI334" s="81" t="s">
        <v>12606</v>
      </c>
      <c r="BJ334" s="364">
        <v>5.08</v>
      </c>
      <c r="BK334" s="364"/>
      <c r="BQ334" s="9"/>
    </row>
    <row r="335" ht="15.75" customHeight="1">
      <c r="A335" s="1099">
        <v>1.02502507E8</v>
      </c>
      <c r="B335" s="418">
        <f t="shared" si="69"/>
        <v>9</v>
      </c>
      <c r="C335" s="418" t="str">
        <f t="shared" si="70"/>
        <v>0102502507</v>
      </c>
      <c r="D335" s="418" t="s">
        <v>14264</v>
      </c>
      <c r="E335" s="418" t="s">
        <v>1392</v>
      </c>
      <c r="F335" s="418" t="s">
        <v>62</v>
      </c>
      <c r="G335" s="419">
        <v>380.0</v>
      </c>
      <c r="H335" s="1100">
        <v>17.69</v>
      </c>
      <c r="I335" s="1150">
        <v>47615.0</v>
      </c>
      <c r="J335" s="1102"/>
      <c r="K335" s="1156">
        <v>320.0</v>
      </c>
      <c r="L335" s="1157" t="s">
        <v>14265</v>
      </c>
      <c r="M335" s="1158" t="s">
        <v>14266</v>
      </c>
      <c r="N335" s="1158" t="s">
        <v>1603</v>
      </c>
      <c r="O335" s="1205" t="s">
        <v>12623</v>
      </c>
      <c r="P335" s="1159">
        <v>2031.0</v>
      </c>
      <c r="Q335" s="1206"/>
      <c r="R335" s="1161" t="s">
        <v>14267</v>
      </c>
      <c r="S335" s="1162">
        <v>22374.0</v>
      </c>
      <c r="T335" s="1163">
        <v>64.0</v>
      </c>
      <c r="U335" s="1207" t="s">
        <v>14268</v>
      </c>
      <c r="V335" s="1111"/>
      <c r="W335" s="1112"/>
      <c r="X335" s="1113" t="s">
        <v>14192</v>
      </c>
      <c r="Y335" s="1114">
        <v>42.0</v>
      </c>
      <c r="Z335" s="1115" t="s">
        <v>2649</v>
      </c>
      <c r="AA335" s="1116">
        <v>1.0</v>
      </c>
      <c r="AB335" s="1114">
        <v>306.0</v>
      </c>
      <c r="AC335" s="1114">
        <v>10.16</v>
      </c>
      <c r="AD335" s="1133" t="s">
        <v>12623</v>
      </c>
      <c r="AE335" s="1114" t="s">
        <v>1422</v>
      </c>
      <c r="AF335" s="1118" t="s">
        <v>14193</v>
      </c>
      <c r="AG335" s="1119" t="s">
        <v>5125</v>
      </c>
      <c r="AH335" s="1114" t="s">
        <v>12627</v>
      </c>
      <c r="AI335" s="1122"/>
      <c r="AJ335" s="1122"/>
      <c r="AK335" s="1122"/>
      <c r="AL335" s="1122"/>
      <c r="AM335" s="1122"/>
      <c r="AN335" s="1122"/>
      <c r="AO335" s="1122"/>
      <c r="AP335" s="1122"/>
      <c r="AQ335" s="1122"/>
      <c r="AR335" s="1122"/>
      <c r="AS335" s="1120">
        <v>1.03076931E8</v>
      </c>
      <c r="AT335" s="1120" t="s">
        <v>14198</v>
      </c>
      <c r="AU335" s="1120" t="s">
        <v>1603</v>
      </c>
      <c r="AV335" s="1121"/>
      <c r="AW335" s="1120">
        <v>307.0</v>
      </c>
      <c r="AX335" s="1122"/>
      <c r="AY335" s="1166">
        <v>47823.0</v>
      </c>
      <c r="AZ335" s="9" t="s">
        <v>12602</v>
      </c>
      <c r="BA335" s="9"/>
      <c r="BB335" s="9" t="s">
        <v>12603</v>
      </c>
      <c r="BC335" s="9"/>
      <c r="BD335" s="9"/>
      <c r="BE335" s="81"/>
      <c r="BF335" s="94" t="s">
        <v>12604</v>
      </c>
      <c r="BG335" s="81"/>
      <c r="BH335" s="81"/>
      <c r="BI335" s="81" t="s">
        <v>12606</v>
      </c>
      <c r="BJ335" s="364">
        <v>7.99</v>
      </c>
      <c r="BK335" s="364"/>
      <c r="BQ335" s="9"/>
    </row>
    <row r="336" ht="15.75" customHeight="1">
      <c r="A336" s="1123">
        <v>1.02333663E8</v>
      </c>
      <c r="B336" s="418">
        <f t="shared" si="69"/>
        <v>9</v>
      </c>
      <c r="C336" s="1137" t="s">
        <v>14269</v>
      </c>
      <c r="D336" s="1137" t="s">
        <v>14269</v>
      </c>
      <c r="E336" s="429" t="s">
        <v>1392</v>
      </c>
      <c r="F336" s="429" t="s">
        <v>62</v>
      </c>
      <c r="G336" s="430">
        <v>381.0</v>
      </c>
      <c r="H336" s="1125">
        <v>17.69</v>
      </c>
      <c r="I336" s="1137" t="s">
        <v>14269</v>
      </c>
      <c r="J336" s="1137" t="s">
        <v>14269</v>
      </c>
      <c r="K336" s="1156">
        <v>321.0</v>
      </c>
      <c r="L336" s="1157" t="s">
        <v>14270</v>
      </c>
      <c r="M336" s="1158" t="s">
        <v>14271</v>
      </c>
      <c r="N336" s="1158" t="s">
        <v>1603</v>
      </c>
      <c r="O336" s="1205" t="s">
        <v>12623</v>
      </c>
      <c r="P336" s="1159">
        <v>2031.0</v>
      </c>
      <c r="Q336" s="1206"/>
      <c r="R336" s="1161" t="s">
        <v>14267</v>
      </c>
      <c r="S336" s="1162">
        <v>21783.0</v>
      </c>
      <c r="T336" s="1163">
        <v>65.0</v>
      </c>
      <c r="U336" s="1180"/>
      <c r="V336" s="1111"/>
      <c r="W336" s="1112"/>
      <c r="X336" s="1113" t="s">
        <v>14198</v>
      </c>
      <c r="Y336" s="1114">
        <v>42.0</v>
      </c>
      <c r="Z336" s="1115" t="s">
        <v>1603</v>
      </c>
      <c r="AA336" s="1116">
        <v>1.0</v>
      </c>
      <c r="AB336" s="1114">
        <v>307.0</v>
      </c>
      <c r="AC336" s="1114">
        <v>17.02</v>
      </c>
      <c r="AD336" s="1133" t="s">
        <v>12623</v>
      </c>
      <c r="AE336" s="1114" t="s">
        <v>1422</v>
      </c>
      <c r="AF336" s="1118"/>
      <c r="AG336" s="1119" t="s">
        <v>5125</v>
      </c>
      <c r="AH336" s="1114" t="s">
        <v>12627</v>
      </c>
      <c r="AI336" s="1122"/>
      <c r="AJ336" s="1122"/>
      <c r="AK336" s="1122"/>
      <c r="AL336" s="1122"/>
      <c r="AM336" s="1122"/>
      <c r="AN336" s="1122"/>
      <c r="AO336" s="1122"/>
      <c r="AP336" s="1122"/>
      <c r="AQ336" s="1122"/>
      <c r="AR336" s="1122"/>
      <c r="AS336" s="1120">
        <v>1.02437563E8</v>
      </c>
      <c r="AT336" s="1120" t="s">
        <v>14202</v>
      </c>
      <c r="AU336" s="1120" t="s">
        <v>1603</v>
      </c>
      <c r="AV336" s="1121"/>
      <c r="AW336" s="1120">
        <v>308.0</v>
      </c>
      <c r="AX336" s="1122"/>
      <c r="AY336" s="1166">
        <v>47823.0</v>
      </c>
      <c r="AZ336" s="9" t="s">
        <v>12602</v>
      </c>
      <c r="BA336" s="9"/>
      <c r="BB336" s="9" t="s">
        <v>12603</v>
      </c>
      <c r="BC336" s="9"/>
      <c r="BD336" s="9"/>
      <c r="BE336" s="81"/>
      <c r="BF336" s="94" t="s">
        <v>12604</v>
      </c>
      <c r="BG336" s="81"/>
      <c r="BH336" s="81"/>
      <c r="BI336" s="81" t="s">
        <v>12606</v>
      </c>
      <c r="BJ336" s="364">
        <v>7.99</v>
      </c>
      <c r="BK336" s="364"/>
      <c r="BQ336" s="9"/>
    </row>
    <row r="337" ht="15.75" customHeight="1">
      <c r="A337" s="1099">
        <v>1.03613709E8</v>
      </c>
      <c r="B337" s="418">
        <f t="shared" si="69"/>
        <v>9</v>
      </c>
      <c r="C337" s="418" t="str">
        <f t="shared" ref="C337:C338" si="71">CONCATENATE(0,A337)</f>
        <v>0103613709</v>
      </c>
      <c r="D337" s="418" t="s">
        <v>14272</v>
      </c>
      <c r="E337" s="418" t="s">
        <v>1392</v>
      </c>
      <c r="F337" s="418" t="s">
        <v>62</v>
      </c>
      <c r="G337" s="419">
        <v>382.0</v>
      </c>
      <c r="H337" s="1100">
        <v>17.69</v>
      </c>
      <c r="I337" s="1150">
        <v>47615.0</v>
      </c>
      <c r="J337" s="1102"/>
      <c r="K337" s="1156">
        <v>322.0</v>
      </c>
      <c r="L337" s="1157" t="s">
        <v>14273</v>
      </c>
      <c r="M337" s="1158" t="s">
        <v>14274</v>
      </c>
      <c r="N337" s="1158" t="s">
        <v>1603</v>
      </c>
      <c r="O337" s="1205" t="s">
        <v>12623</v>
      </c>
      <c r="P337" s="1159">
        <v>2031.0</v>
      </c>
      <c r="Q337" s="1206"/>
      <c r="R337" s="1161" t="s">
        <v>14275</v>
      </c>
      <c r="S337" s="1174">
        <v>17877.0</v>
      </c>
      <c r="T337" s="1163">
        <v>76.0</v>
      </c>
      <c r="U337" s="1207" t="s">
        <v>14276</v>
      </c>
      <c r="V337" s="1111"/>
      <c r="W337" s="1112"/>
      <c r="X337" s="1113" t="s">
        <v>14202</v>
      </c>
      <c r="Y337" s="1114">
        <v>48.0</v>
      </c>
      <c r="Z337" s="1115" t="s">
        <v>1603</v>
      </c>
      <c r="AA337" s="1116">
        <v>1.0</v>
      </c>
      <c r="AB337" s="1114">
        <v>308.0</v>
      </c>
      <c r="AC337" s="1114">
        <v>17.02</v>
      </c>
      <c r="AD337" s="1133" t="s">
        <v>12623</v>
      </c>
      <c r="AE337" s="1114" t="s">
        <v>1422</v>
      </c>
      <c r="AF337" s="1118"/>
      <c r="AG337" s="1119" t="s">
        <v>5125</v>
      </c>
      <c r="AH337" s="1114" t="s">
        <v>12627</v>
      </c>
      <c r="AI337" s="1122"/>
      <c r="AJ337" s="1122"/>
      <c r="AK337" s="1122"/>
      <c r="AL337" s="1122"/>
      <c r="AM337" s="1122"/>
      <c r="AN337" s="1122"/>
      <c r="AO337" s="1122"/>
      <c r="AP337" s="1122"/>
      <c r="AQ337" s="1122"/>
      <c r="AR337" s="1122"/>
      <c r="AS337" s="1120">
        <v>1.013861E8</v>
      </c>
      <c r="AT337" s="1120" t="s">
        <v>14206</v>
      </c>
      <c r="AU337" s="1120" t="s">
        <v>1603</v>
      </c>
      <c r="AV337" s="1121"/>
      <c r="AW337" s="1120">
        <v>309.0</v>
      </c>
      <c r="AX337" s="1122"/>
      <c r="AY337" s="1166">
        <v>47823.0</v>
      </c>
      <c r="AZ337" s="9" t="s">
        <v>12602</v>
      </c>
      <c r="BA337" s="9"/>
      <c r="BB337" s="9" t="s">
        <v>12603</v>
      </c>
      <c r="BC337" s="9"/>
      <c r="BD337" s="9"/>
      <c r="BE337" s="81"/>
      <c r="BF337" s="94" t="s">
        <v>12604</v>
      </c>
      <c r="BG337" s="81"/>
      <c r="BH337" s="81"/>
      <c r="BI337" s="81" t="s">
        <v>12606</v>
      </c>
      <c r="BJ337" s="364">
        <v>7.99</v>
      </c>
      <c r="BK337" s="364"/>
      <c r="BQ337" s="9"/>
    </row>
    <row r="338" ht="15.75" customHeight="1">
      <c r="A338" s="1123">
        <v>7.01121394E8</v>
      </c>
      <c r="B338" s="418">
        <f t="shared" si="69"/>
        <v>9</v>
      </c>
      <c r="C338" s="418" t="str">
        <f t="shared" si="71"/>
        <v>0701121394</v>
      </c>
      <c r="D338" s="429" t="s">
        <v>14277</v>
      </c>
      <c r="E338" s="429" t="s">
        <v>1392</v>
      </c>
      <c r="F338" s="429" t="s">
        <v>62</v>
      </c>
      <c r="G338" s="430">
        <v>383.0</v>
      </c>
      <c r="H338" s="1125">
        <v>17.69</v>
      </c>
      <c r="I338" s="1126">
        <v>47615.0</v>
      </c>
      <c r="J338" s="1102"/>
      <c r="K338" s="1156">
        <v>323.0</v>
      </c>
      <c r="L338" s="1157" t="s">
        <v>14278</v>
      </c>
      <c r="M338" s="1158" t="s">
        <v>14279</v>
      </c>
      <c r="N338" s="1158" t="s">
        <v>1603</v>
      </c>
      <c r="O338" s="1205" t="s">
        <v>12623</v>
      </c>
      <c r="P338" s="1159">
        <v>2031.0</v>
      </c>
      <c r="Q338" s="1206"/>
      <c r="R338" s="1161">
        <v>4109727.0</v>
      </c>
      <c r="S338" s="1174">
        <v>25168.0</v>
      </c>
      <c r="T338" s="1163">
        <v>56.0</v>
      </c>
      <c r="U338" s="1207" t="s">
        <v>14276</v>
      </c>
      <c r="V338" s="1111"/>
      <c r="W338" s="1112"/>
      <c r="X338" s="1113" t="s">
        <v>14206</v>
      </c>
      <c r="Y338" s="1114">
        <v>64.0</v>
      </c>
      <c r="Z338" s="1115" t="s">
        <v>1603</v>
      </c>
      <c r="AA338" s="1116">
        <v>1.0</v>
      </c>
      <c r="AB338" s="1114">
        <v>309.0</v>
      </c>
      <c r="AC338" s="1114">
        <v>17.02</v>
      </c>
      <c r="AD338" s="1133" t="s">
        <v>12623</v>
      </c>
      <c r="AE338" s="1114" t="s">
        <v>1422</v>
      </c>
      <c r="AF338" s="1118" t="s">
        <v>14207</v>
      </c>
      <c r="AG338" s="1119" t="s">
        <v>5125</v>
      </c>
      <c r="AH338" s="1114" t="s">
        <v>14280</v>
      </c>
      <c r="AI338" s="1122"/>
      <c r="AJ338" s="1122"/>
      <c r="AK338" s="1122"/>
      <c r="AL338" s="1122"/>
      <c r="AM338" s="1122"/>
      <c r="AN338" s="1122"/>
      <c r="AO338" s="1122"/>
      <c r="AP338" s="1122"/>
      <c r="AQ338" s="1122"/>
      <c r="AR338" s="1122"/>
      <c r="AS338" s="1120">
        <v>1.01229342E8</v>
      </c>
      <c r="AT338" s="1120" t="s">
        <v>14213</v>
      </c>
      <c r="AU338" s="1120" t="s">
        <v>1603</v>
      </c>
      <c r="AV338" s="1121"/>
      <c r="AW338" s="1120">
        <v>310.0</v>
      </c>
      <c r="AX338" s="1122"/>
      <c r="AY338" s="1166">
        <v>47823.0</v>
      </c>
      <c r="AZ338" s="9" t="s">
        <v>12602</v>
      </c>
      <c r="BA338" s="9"/>
      <c r="BB338" s="9" t="s">
        <v>12603</v>
      </c>
      <c r="BC338" s="9"/>
      <c r="BD338" s="9"/>
      <c r="BE338" s="81"/>
      <c r="BF338" s="94" t="s">
        <v>12604</v>
      </c>
      <c r="BG338" s="81"/>
      <c r="BH338" s="81"/>
      <c r="BI338" s="81" t="s">
        <v>12606</v>
      </c>
      <c r="BJ338" s="364">
        <v>7.99</v>
      </c>
      <c r="BK338" s="364"/>
      <c r="BQ338" s="9"/>
    </row>
    <row r="339" ht="15.75" customHeight="1">
      <c r="A339" s="1099">
        <v>1.04083696E8</v>
      </c>
      <c r="B339" s="418">
        <f t="shared" si="69"/>
        <v>9</v>
      </c>
      <c r="C339" s="434" t="s">
        <v>14281</v>
      </c>
      <c r="D339" s="434" t="s">
        <v>14281</v>
      </c>
      <c r="E339" s="418" t="s">
        <v>1392</v>
      </c>
      <c r="F339" s="418" t="s">
        <v>62</v>
      </c>
      <c r="G339" s="419">
        <v>384.0</v>
      </c>
      <c r="H339" s="1100">
        <v>17.69</v>
      </c>
      <c r="I339" s="434" t="s">
        <v>14281</v>
      </c>
      <c r="J339" s="434" t="s">
        <v>14281</v>
      </c>
      <c r="K339" s="1156">
        <v>324.0</v>
      </c>
      <c r="L339" s="1157" t="s">
        <v>14282</v>
      </c>
      <c r="M339" s="1158" t="s">
        <v>14283</v>
      </c>
      <c r="N339" s="1158" t="s">
        <v>1603</v>
      </c>
      <c r="O339" s="1205" t="s">
        <v>12623</v>
      </c>
      <c r="P339" s="1159">
        <v>2031.0</v>
      </c>
      <c r="Q339" s="1206"/>
      <c r="R339" s="1161" t="s">
        <v>14284</v>
      </c>
      <c r="S339" s="1162">
        <v>28330.0</v>
      </c>
      <c r="T339" s="1163">
        <v>47.0</v>
      </c>
      <c r="U339" s="1207" t="s">
        <v>8347</v>
      </c>
      <c r="V339" s="1111"/>
      <c r="W339" s="1112"/>
      <c r="X339" s="1113" t="s">
        <v>14213</v>
      </c>
      <c r="Y339" s="1114">
        <v>67.0</v>
      </c>
      <c r="Z339" s="1115" t="s">
        <v>1603</v>
      </c>
      <c r="AA339" s="1116">
        <v>1.0</v>
      </c>
      <c r="AB339" s="1114">
        <v>310.0</v>
      </c>
      <c r="AC339" s="1114">
        <v>17.02</v>
      </c>
      <c r="AD339" s="1133" t="s">
        <v>12623</v>
      </c>
      <c r="AE339" s="1114" t="s">
        <v>1422</v>
      </c>
      <c r="AF339" s="1118" t="s">
        <v>14214</v>
      </c>
      <c r="AG339" s="1119" t="s">
        <v>5125</v>
      </c>
      <c r="AH339" s="1114" t="s">
        <v>14280</v>
      </c>
      <c r="AI339" s="1122"/>
      <c r="AJ339" s="1122"/>
      <c r="AK339" s="1122"/>
      <c r="AL339" s="1122"/>
      <c r="AM339" s="1122"/>
      <c r="AN339" s="1122"/>
      <c r="AO339" s="1122"/>
      <c r="AP339" s="1122"/>
      <c r="AQ339" s="1122"/>
      <c r="AR339" s="1122"/>
      <c r="AS339" s="1120" t="s">
        <v>14285</v>
      </c>
      <c r="AT339" s="1120" t="s">
        <v>14285</v>
      </c>
      <c r="AU339" s="1120" t="s">
        <v>1603</v>
      </c>
      <c r="AV339" s="1121"/>
      <c r="AW339" s="1120">
        <v>311.0</v>
      </c>
      <c r="AX339" s="1122"/>
      <c r="AY339" s="1120" t="s">
        <v>14285</v>
      </c>
      <c r="AZ339" s="9" t="s">
        <v>12602</v>
      </c>
      <c r="BA339" s="9"/>
      <c r="BB339" s="9" t="s">
        <v>12603</v>
      </c>
      <c r="BC339" s="9"/>
      <c r="BD339" s="9"/>
      <c r="BE339" s="1120" t="s">
        <v>14285</v>
      </c>
      <c r="BF339" s="94" t="s">
        <v>14286</v>
      </c>
      <c r="BG339" s="1120" t="s">
        <v>14285</v>
      </c>
      <c r="BH339" s="1120" t="s">
        <v>14285</v>
      </c>
      <c r="BI339" s="81" t="s">
        <v>12606</v>
      </c>
      <c r="BJ339" s="364">
        <v>7.99</v>
      </c>
      <c r="BK339" s="364"/>
      <c r="BQ339" s="9"/>
    </row>
    <row r="340" ht="15.75" customHeight="1">
      <c r="A340" s="1123">
        <v>1.01709533E8</v>
      </c>
      <c r="B340" s="418">
        <f t="shared" si="69"/>
        <v>9</v>
      </c>
      <c r="C340" s="418" t="str">
        <f>CONCATENATE(0,A340)</f>
        <v>0101709533</v>
      </c>
      <c r="D340" s="429" t="s">
        <v>14287</v>
      </c>
      <c r="E340" s="429" t="s">
        <v>1392</v>
      </c>
      <c r="F340" s="429" t="s">
        <v>62</v>
      </c>
      <c r="G340" s="430">
        <v>385.0</v>
      </c>
      <c r="H340" s="1125">
        <v>17.69</v>
      </c>
      <c r="I340" s="1126">
        <v>47615.0</v>
      </c>
      <c r="J340" s="1102"/>
      <c r="K340" s="1156">
        <v>325.0</v>
      </c>
      <c r="L340" s="1157" t="s">
        <v>14288</v>
      </c>
      <c r="M340" s="1158" t="s">
        <v>14289</v>
      </c>
      <c r="N340" s="1158" t="s">
        <v>1603</v>
      </c>
      <c r="O340" s="1205" t="s">
        <v>12623</v>
      </c>
      <c r="P340" s="1159">
        <v>2031.0</v>
      </c>
      <c r="Q340" s="1206"/>
      <c r="R340" s="1161" t="s">
        <v>14290</v>
      </c>
      <c r="S340" s="1162">
        <v>28766.0</v>
      </c>
      <c r="T340" s="1163">
        <v>46.0</v>
      </c>
      <c r="U340" s="1207" t="s">
        <v>8347</v>
      </c>
      <c r="V340" s="1111"/>
      <c r="W340" s="1112"/>
      <c r="X340" s="1113" t="s">
        <v>5402</v>
      </c>
      <c r="Y340" s="1114"/>
      <c r="Z340" s="1115" t="s">
        <v>1603</v>
      </c>
      <c r="AA340" s="1116">
        <v>1.0</v>
      </c>
      <c r="AB340" s="1114">
        <v>311.0</v>
      </c>
      <c r="AC340" s="1114">
        <v>0.0</v>
      </c>
      <c r="AD340" s="1133">
        <v>0.0</v>
      </c>
      <c r="AE340" s="1114" t="s">
        <v>1422</v>
      </c>
      <c r="AF340" s="1118"/>
      <c r="AG340" s="1119" t="s">
        <v>5125</v>
      </c>
      <c r="AH340" s="1114" t="s">
        <v>14280</v>
      </c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364">
        <v>1.103174882E9</v>
      </c>
      <c r="AT340" s="364" t="s">
        <v>13910</v>
      </c>
      <c r="AU340" s="1120" t="s">
        <v>14291</v>
      </c>
      <c r="AV340" s="1121"/>
      <c r="AW340" s="1120">
        <v>312.0</v>
      </c>
      <c r="AX340" s="1122"/>
      <c r="AY340" s="1335">
        <v>45047.0</v>
      </c>
      <c r="AZ340" s="9" t="s">
        <v>12602</v>
      </c>
      <c r="BA340" s="9"/>
      <c r="BB340" s="9" t="s">
        <v>12603</v>
      </c>
      <c r="BC340" s="9"/>
      <c r="BD340" s="9"/>
      <c r="BE340" s="364"/>
      <c r="BF340" s="94" t="s">
        <v>12604</v>
      </c>
      <c r="BG340" s="81" t="s">
        <v>14147</v>
      </c>
      <c r="BH340" s="364"/>
      <c r="BI340" s="81" t="s">
        <v>12606</v>
      </c>
      <c r="BJ340" s="364">
        <v>7.99</v>
      </c>
      <c r="BK340" s="364"/>
      <c r="BQ340" s="9"/>
    </row>
    <row r="341" ht="15.75" customHeight="1">
      <c r="A341" s="1099"/>
      <c r="B341" s="418"/>
      <c r="C341" s="1137" t="s">
        <v>14292</v>
      </c>
      <c r="D341" s="1137" t="s">
        <v>14293</v>
      </c>
      <c r="E341" s="418" t="s">
        <v>1392</v>
      </c>
      <c r="F341" s="418" t="s">
        <v>62</v>
      </c>
      <c r="G341" s="419">
        <v>386.0</v>
      </c>
      <c r="H341" s="1100">
        <v>17.69</v>
      </c>
      <c r="I341" s="1336" t="s">
        <v>14294</v>
      </c>
      <c r="J341" s="1336" t="s">
        <v>14294</v>
      </c>
      <c r="K341" s="1156">
        <v>326.0</v>
      </c>
      <c r="L341" s="1157" t="s">
        <v>14295</v>
      </c>
      <c r="M341" s="1158" t="s">
        <v>14296</v>
      </c>
      <c r="N341" s="1158" t="s">
        <v>1603</v>
      </c>
      <c r="O341" s="1205" t="s">
        <v>12623</v>
      </c>
      <c r="P341" s="1159">
        <v>2031.0</v>
      </c>
      <c r="Q341" s="1206"/>
      <c r="R341" s="1161" t="s">
        <v>14297</v>
      </c>
      <c r="S341" s="1162">
        <v>20144.0</v>
      </c>
      <c r="T341" s="1163">
        <v>70.0</v>
      </c>
      <c r="U341" s="1207" t="s">
        <v>12948</v>
      </c>
      <c r="V341" s="1111"/>
      <c r="W341" s="1112"/>
      <c r="X341" s="1113"/>
      <c r="Y341" s="1114"/>
      <c r="Z341" s="1115"/>
      <c r="AA341" s="1116"/>
      <c r="AB341" s="1114"/>
      <c r="AC341" s="1337"/>
      <c r="AD341" s="1133"/>
      <c r="AE341" s="1114"/>
      <c r="AF341" s="1118"/>
      <c r="AG341" s="1119"/>
      <c r="AH341" s="1114"/>
      <c r="AI341" s="1122"/>
      <c r="AJ341" s="1122"/>
      <c r="AK341" s="1122"/>
      <c r="AL341" s="1122"/>
      <c r="AM341" s="1122"/>
      <c r="AN341" s="1122"/>
      <c r="AO341" s="1122"/>
      <c r="AP341" s="1122"/>
      <c r="AQ341" s="1122"/>
      <c r="AR341" s="1122"/>
      <c r="AS341" s="1120"/>
      <c r="AT341" s="1120"/>
      <c r="AU341" s="1120"/>
      <c r="AV341" s="1121"/>
      <c r="AW341" s="1120"/>
      <c r="AX341" s="1122"/>
      <c r="AY341" s="81"/>
      <c r="AZ341" s="9"/>
      <c r="BA341" s="9"/>
      <c r="BB341" s="9"/>
      <c r="BC341" s="9"/>
      <c r="BD341" s="9"/>
      <c r="BE341" s="81"/>
      <c r="BF341" s="94"/>
      <c r="BG341" s="81"/>
      <c r="BH341" s="81"/>
      <c r="BI341" s="81"/>
      <c r="BJ341" s="364"/>
      <c r="BK341" s="364"/>
      <c r="BQ341" s="9"/>
    </row>
    <row r="342" ht="15.75" customHeight="1">
      <c r="A342" s="1099">
        <v>1.02809407E8</v>
      </c>
      <c r="B342" s="418">
        <f t="shared" ref="B342:B351" si="72">LEN(A342)</f>
        <v>9</v>
      </c>
      <c r="C342" s="418" t="str">
        <f t="shared" ref="C342:C346" si="73">CONCATENATE(0,A342)</f>
        <v>0102809407</v>
      </c>
      <c r="D342" s="418" t="s">
        <v>14298</v>
      </c>
      <c r="E342" s="418" t="s">
        <v>1392</v>
      </c>
      <c r="F342" s="418" t="s">
        <v>62</v>
      </c>
      <c r="G342" s="419">
        <v>387.0</v>
      </c>
      <c r="H342" s="1100">
        <v>17.69</v>
      </c>
      <c r="I342" s="1150">
        <v>47615.0</v>
      </c>
      <c r="J342" s="1102"/>
      <c r="K342" s="1156">
        <v>327.0</v>
      </c>
      <c r="L342" s="1157" t="s">
        <v>14299</v>
      </c>
      <c r="M342" s="1158" t="s">
        <v>14300</v>
      </c>
      <c r="N342" s="1158" t="s">
        <v>1603</v>
      </c>
      <c r="O342" s="1158" t="s">
        <v>12623</v>
      </c>
      <c r="P342" s="1159">
        <v>2031.0</v>
      </c>
      <c r="Q342" s="1160"/>
      <c r="R342" s="1161" t="s">
        <v>14301</v>
      </c>
      <c r="S342" s="1174">
        <v>24410.0</v>
      </c>
      <c r="T342" s="1163">
        <v>58.0</v>
      </c>
      <c r="U342" s="1207" t="s">
        <v>14302</v>
      </c>
      <c r="V342" s="1314" t="s">
        <v>14303</v>
      </c>
      <c r="W342" s="1112"/>
      <c r="X342" s="1113" t="s">
        <v>14223</v>
      </c>
      <c r="Y342" s="1114"/>
      <c r="Z342" s="1115" t="s">
        <v>1603</v>
      </c>
      <c r="AA342" s="1116">
        <v>1.0</v>
      </c>
      <c r="AB342" s="1114">
        <v>312.0</v>
      </c>
      <c r="AC342" s="1114">
        <v>17.02</v>
      </c>
      <c r="AD342" s="1133" t="s">
        <v>13364</v>
      </c>
      <c r="AE342" s="1114" t="s">
        <v>1422</v>
      </c>
      <c r="AF342" s="1118" t="s">
        <v>14225</v>
      </c>
      <c r="AG342" s="1119" t="s">
        <v>5125</v>
      </c>
      <c r="AH342" s="1114" t="s">
        <v>12627</v>
      </c>
      <c r="AI342" s="1122"/>
      <c r="AJ342" s="1122"/>
      <c r="AK342" s="1122"/>
      <c r="AL342" s="1122"/>
      <c r="AM342" s="1122"/>
      <c r="AN342" s="1122"/>
      <c r="AO342" s="1122"/>
      <c r="AP342" s="1122"/>
      <c r="AQ342" s="1122"/>
      <c r="AR342" s="1122"/>
      <c r="AS342" s="1120">
        <v>1.00117969E8</v>
      </c>
      <c r="AT342" s="1120" t="s">
        <v>14229</v>
      </c>
      <c r="AU342" s="1120" t="s">
        <v>1603</v>
      </c>
      <c r="AV342" s="1121"/>
      <c r="AW342" s="1120">
        <v>313.0</v>
      </c>
      <c r="AX342" s="1122"/>
      <c r="AY342" s="81"/>
      <c r="AZ342" s="9" t="s">
        <v>12602</v>
      </c>
      <c r="BA342" s="9"/>
      <c r="BB342" s="9" t="s">
        <v>12603</v>
      </c>
      <c r="BC342" s="9"/>
      <c r="BD342" s="9"/>
      <c r="BE342" s="81"/>
      <c r="BF342" s="94" t="s">
        <v>12604</v>
      </c>
      <c r="BG342" s="81" t="s">
        <v>14147</v>
      </c>
      <c r="BH342" s="81"/>
      <c r="BI342" s="81" t="s">
        <v>12606</v>
      </c>
      <c r="BJ342" s="364">
        <v>7.99</v>
      </c>
      <c r="BK342" s="364"/>
      <c r="BQ342" s="9"/>
    </row>
    <row r="343" ht="15.75" customHeight="1">
      <c r="A343" s="1123">
        <v>1.0368149E8</v>
      </c>
      <c r="B343" s="418">
        <f t="shared" si="72"/>
        <v>9</v>
      </c>
      <c r="C343" s="418" t="str">
        <f t="shared" si="73"/>
        <v>0103681490</v>
      </c>
      <c r="D343" s="429" t="s">
        <v>14304</v>
      </c>
      <c r="E343" s="429" t="s">
        <v>1392</v>
      </c>
      <c r="F343" s="429" t="s">
        <v>62</v>
      </c>
      <c r="G343" s="430">
        <v>388.0</v>
      </c>
      <c r="H343" s="1125">
        <v>17.69</v>
      </c>
      <c r="I343" s="1153" t="s">
        <v>10663</v>
      </c>
      <c r="J343" s="1102"/>
      <c r="K343" s="1156">
        <v>328.0</v>
      </c>
      <c r="L343" s="1157" t="s">
        <v>14305</v>
      </c>
      <c r="M343" s="1158" t="s">
        <v>14306</v>
      </c>
      <c r="N343" s="1158" t="s">
        <v>1603</v>
      </c>
      <c r="O343" s="1158" t="s">
        <v>12623</v>
      </c>
      <c r="P343" s="1159">
        <v>2031.0</v>
      </c>
      <c r="Q343" s="1160"/>
      <c r="R343" s="1107"/>
      <c r="S343" s="1162">
        <v>24331.0</v>
      </c>
      <c r="T343" s="1163">
        <v>58.0</v>
      </c>
      <c r="U343" s="1180"/>
      <c r="V343" s="1111"/>
      <c r="W343" s="1112"/>
      <c r="X343" s="1113" t="s">
        <v>14229</v>
      </c>
      <c r="Y343" s="1114"/>
      <c r="Z343" s="1115" t="s">
        <v>1603</v>
      </c>
      <c r="AA343" s="1116">
        <v>1.0</v>
      </c>
      <c r="AB343" s="1114">
        <v>313.0</v>
      </c>
      <c r="AC343" s="1114">
        <v>0.0</v>
      </c>
      <c r="AD343" s="1133" t="s">
        <v>12777</v>
      </c>
      <c r="AE343" s="1114" t="s">
        <v>1422</v>
      </c>
      <c r="AF343" s="1118" t="s">
        <v>14230</v>
      </c>
      <c r="AG343" s="1119" t="s">
        <v>5125</v>
      </c>
      <c r="AH343" s="1114" t="s">
        <v>12627</v>
      </c>
      <c r="AI343" s="1122"/>
      <c r="AJ343" s="1122"/>
      <c r="AK343" s="1122"/>
      <c r="AL343" s="1122"/>
      <c r="AM343" s="1122"/>
      <c r="AN343" s="1122"/>
      <c r="AO343" s="1122"/>
      <c r="AP343" s="1122"/>
      <c r="AQ343" s="1122"/>
      <c r="AR343" s="1122"/>
      <c r="AS343" s="1120">
        <v>1.05957294E8</v>
      </c>
      <c r="AT343" s="1120" t="s">
        <v>14234</v>
      </c>
      <c r="AU343" s="1120" t="s">
        <v>1603</v>
      </c>
      <c r="AV343" s="1121"/>
      <c r="AW343" s="1120">
        <v>314.0</v>
      </c>
      <c r="AX343" s="1122"/>
      <c r="AY343" s="1152">
        <v>47850.0</v>
      </c>
      <c r="AZ343" s="9" t="s">
        <v>12602</v>
      </c>
      <c r="BA343" s="9"/>
      <c r="BB343" s="9" t="s">
        <v>12603</v>
      </c>
      <c r="BC343" s="9"/>
      <c r="BD343" s="9"/>
      <c r="BE343" s="81"/>
      <c r="BF343" s="94" t="s">
        <v>12604</v>
      </c>
      <c r="BG343" s="81" t="s">
        <v>14307</v>
      </c>
      <c r="BH343" s="81"/>
      <c r="BI343" s="81" t="s">
        <v>12606</v>
      </c>
      <c r="BJ343" s="364">
        <v>7.99</v>
      </c>
      <c r="BK343" s="364"/>
      <c r="BQ343" s="9"/>
    </row>
    <row r="344" ht="15.75" customHeight="1">
      <c r="A344" s="1099">
        <v>1.00487586E8</v>
      </c>
      <c r="B344" s="418">
        <f t="shared" si="72"/>
        <v>9</v>
      </c>
      <c r="C344" s="418" t="str">
        <f t="shared" si="73"/>
        <v>0100487586</v>
      </c>
      <c r="D344" s="418" t="s">
        <v>14308</v>
      </c>
      <c r="E344" s="418" t="s">
        <v>1392</v>
      </c>
      <c r="F344" s="418" t="s">
        <v>62</v>
      </c>
      <c r="G344" s="419">
        <v>389.0</v>
      </c>
      <c r="H344" s="1100">
        <v>11.83</v>
      </c>
      <c r="I344" s="1101" t="s">
        <v>10663</v>
      </c>
      <c r="J344" s="1102"/>
      <c r="K344" s="1156">
        <v>329.0</v>
      </c>
      <c r="L344" s="1157" t="s">
        <v>14309</v>
      </c>
      <c r="M344" s="1158" t="s">
        <v>14310</v>
      </c>
      <c r="N344" s="1158" t="s">
        <v>1603</v>
      </c>
      <c r="O344" s="1158" t="s">
        <v>12623</v>
      </c>
      <c r="P344" s="1159">
        <v>2031.0</v>
      </c>
      <c r="Q344" s="1160"/>
      <c r="R344" s="1107"/>
      <c r="S344" s="1162">
        <v>31208.0</v>
      </c>
      <c r="T344" s="1163">
        <v>39.0</v>
      </c>
      <c r="U344" s="1180"/>
      <c r="V344" s="1111"/>
      <c r="W344" s="1112"/>
      <c r="X344" s="1113" t="s">
        <v>14234</v>
      </c>
      <c r="Y344" s="1114">
        <v>28.0</v>
      </c>
      <c r="Z344" s="1115" t="s">
        <v>1603</v>
      </c>
      <c r="AA344" s="1116">
        <v>1.0</v>
      </c>
      <c r="AB344" s="1114">
        <v>314.0</v>
      </c>
      <c r="AC344" s="1114">
        <v>17.02</v>
      </c>
      <c r="AD344" s="1133" t="s">
        <v>12635</v>
      </c>
      <c r="AE344" s="1114" t="s">
        <v>1422</v>
      </c>
      <c r="AF344" s="1118" t="s">
        <v>14235</v>
      </c>
      <c r="AG344" s="1119" t="s">
        <v>5125</v>
      </c>
      <c r="AH344" s="1114" t="s">
        <v>12627</v>
      </c>
      <c r="AI344" s="1122"/>
      <c r="AJ344" s="1122"/>
      <c r="AK344" s="1122"/>
      <c r="AL344" s="1122"/>
      <c r="AM344" s="1122"/>
      <c r="AN344" s="1122"/>
      <c r="AO344" s="1122"/>
      <c r="AP344" s="1122"/>
      <c r="AQ344" s="1122"/>
      <c r="AR344" s="1122"/>
      <c r="AS344" s="1120">
        <v>1.05161145E8</v>
      </c>
      <c r="AT344" s="1120" t="s">
        <v>14242</v>
      </c>
      <c r="AU344" s="1120" t="s">
        <v>1603</v>
      </c>
      <c r="AV344" s="1121"/>
      <c r="AW344" s="1120">
        <v>315.0</v>
      </c>
      <c r="AX344" s="1122"/>
      <c r="AY344" s="81" t="s">
        <v>8636</v>
      </c>
      <c r="AZ344" s="9" t="s">
        <v>12602</v>
      </c>
      <c r="BA344" s="9"/>
      <c r="BB344" s="9" t="s">
        <v>12603</v>
      </c>
      <c r="BC344" s="9"/>
      <c r="BD344" s="9"/>
      <c r="BE344" s="81" t="s">
        <v>75</v>
      </c>
      <c r="BF344" s="94" t="s">
        <v>12604</v>
      </c>
      <c r="BG344" s="1338" t="s">
        <v>14311</v>
      </c>
      <c r="BH344" s="81"/>
      <c r="BI344" s="81" t="s">
        <v>12606</v>
      </c>
      <c r="BJ344" s="364">
        <v>7.99</v>
      </c>
      <c r="BK344" s="364"/>
      <c r="BQ344" s="9"/>
    </row>
    <row r="345" ht="15.75" customHeight="1">
      <c r="A345" s="1123">
        <v>1.0325485E8</v>
      </c>
      <c r="B345" s="418">
        <f t="shared" si="72"/>
        <v>9</v>
      </c>
      <c r="C345" s="418" t="str">
        <f t="shared" si="73"/>
        <v>0103254850</v>
      </c>
      <c r="D345" s="429" t="s">
        <v>14312</v>
      </c>
      <c r="E345" s="429" t="s">
        <v>12931</v>
      </c>
      <c r="F345" s="429" t="s">
        <v>62</v>
      </c>
      <c r="G345" s="430">
        <v>391.0</v>
      </c>
      <c r="H345" s="1125">
        <v>11.83</v>
      </c>
      <c r="I345" s="1126">
        <v>47860.0</v>
      </c>
      <c r="J345" s="1102"/>
      <c r="K345" s="1156">
        <v>330.0</v>
      </c>
      <c r="L345" s="1157" t="s">
        <v>14313</v>
      </c>
      <c r="M345" s="1158" t="s">
        <v>14314</v>
      </c>
      <c r="N345" s="1158" t="s">
        <v>1603</v>
      </c>
      <c r="O345" s="1158" t="s">
        <v>12623</v>
      </c>
      <c r="P345" s="1159">
        <v>2031.0</v>
      </c>
      <c r="Q345" s="1160"/>
      <c r="R345" s="1107"/>
      <c r="S345" s="1108"/>
      <c r="T345" s="1109"/>
      <c r="U345" s="1180"/>
      <c r="V345" s="1111"/>
      <c r="W345" s="1112"/>
      <c r="X345" s="1113" t="s">
        <v>14242</v>
      </c>
      <c r="Y345" s="1114">
        <v>35.0</v>
      </c>
      <c r="Z345" s="1115" t="s">
        <v>1603</v>
      </c>
      <c r="AA345" s="1116">
        <v>1.0</v>
      </c>
      <c r="AB345" s="1114">
        <v>315.0</v>
      </c>
      <c r="AC345" s="1114">
        <v>0.0</v>
      </c>
      <c r="AD345" s="1133" t="s">
        <v>12777</v>
      </c>
      <c r="AE345" s="1114" t="s">
        <v>1422</v>
      </c>
      <c r="AF345" s="1118">
        <v>2870207.0</v>
      </c>
      <c r="AG345" s="1119" t="s">
        <v>5125</v>
      </c>
      <c r="AH345" s="1114" t="s">
        <v>14280</v>
      </c>
      <c r="AI345" s="1122"/>
      <c r="AJ345" s="1122"/>
      <c r="AK345" s="1122"/>
      <c r="AL345" s="1122"/>
      <c r="AM345" s="1122"/>
      <c r="AN345" s="1122"/>
      <c r="AO345" s="1339"/>
      <c r="AP345" s="1339"/>
      <c r="AQ345" s="1339"/>
      <c r="AR345" s="1339"/>
      <c r="AS345" s="1339" t="s">
        <v>14315</v>
      </c>
      <c r="AT345" s="1339" t="s">
        <v>14315</v>
      </c>
      <c r="AU345" s="1120" t="s">
        <v>1603</v>
      </c>
      <c r="AV345" s="1121"/>
      <c r="AW345" s="1120">
        <v>316.0</v>
      </c>
      <c r="AX345" s="1122"/>
      <c r="AY345" s="81"/>
      <c r="AZ345" s="9" t="s">
        <v>12602</v>
      </c>
      <c r="BA345" s="9"/>
      <c r="BB345" s="9" t="s">
        <v>12603</v>
      </c>
      <c r="BC345" s="9"/>
      <c r="BD345" s="9"/>
      <c r="BE345" s="81"/>
      <c r="BF345" s="94" t="s">
        <v>12604</v>
      </c>
      <c r="BG345" s="81" t="s">
        <v>12917</v>
      </c>
      <c r="BH345" s="81"/>
      <c r="BI345" s="81" t="s">
        <v>12606</v>
      </c>
      <c r="BJ345" s="364">
        <v>8.12</v>
      </c>
      <c r="BK345" s="364"/>
      <c r="BQ345" s="9"/>
    </row>
    <row r="346" ht="15.75" customHeight="1">
      <c r="A346" s="1099">
        <v>1.0219135E8</v>
      </c>
      <c r="B346" s="418">
        <f t="shared" si="72"/>
        <v>9</v>
      </c>
      <c r="C346" s="418" t="str">
        <f t="shared" si="73"/>
        <v>0102191350</v>
      </c>
      <c r="D346" s="418" t="s">
        <v>14316</v>
      </c>
      <c r="E346" s="418" t="s">
        <v>1392</v>
      </c>
      <c r="F346" s="418" t="s">
        <v>62</v>
      </c>
      <c r="G346" s="419">
        <v>392.0</v>
      </c>
      <c r="H346" s="1100">
        <v>11.39</v>
      </c>
      <c r="I346" s="1101" t="s">
        <v>10663</v>
      </c>
      <c r="J346" s="1102"/>
      <c r="K346" s="1156">
        <v>331.0</v>
      </c>
      <c r="L346" s="1157" t="s">
        <v>14317</v>
      </c>
      <c r="M346" s="1158" t="s">
        <v>14318</v>
      </c>
      <c r="N346" s="1158" t="s">
        <v>1603</v>
      </c>
      <c r="O346" s="1158" t="s">
        <v>12623</v>
      </c>
      <c r="P346" s="1159">
        <v>2031.0</v>
      </c>
      <c r="Q346" s="1160"/>
      <c r="R346" s="1107"/>
      <c r="S346" s="1162">
        <v>31278.0</v>
      </c>
      <c r="T346" s="1163">
        <v>39.0</v>
      </c>
      <c r="U346" s="1180"/>
      <c r="V346" s="1111"/>
      <c r="W346" s="1340"/>
      <c r="X346" s="1339" t="s">
        <v>14315</v>
      </c>
      <c r="Y346" s="1114">
        <v>66.0</v>
      </c>
      <c r="Z346" s="1115" t="s">
        <v>1603</v>
      </c>
      <c r="AA346" s="1116">
        <v>1.0</v>
      </c>
      <c r="AB346" s="1114">
        <v>316.0</v>
      </c>
      <c r="AC346" s="1114">
        <v>0.0</v>
      </c>
      <c r="AD346" s="1339" t="s">
        <v>14315</v>
      </c>
      <c r="AE346" s="1114" t="s">
        <v>1422</v>
      </c>
      <c r="AF346" s="1339" t="s">
        <v>14315</v>
      </c>
      <c r="AG346" s="1119" t="s">
        <v>5125</v>
      </c>
      <c r="AH346" s="1114" t="s">
        <v>14280</v>
      </c>
      <c r="AI346" s="1122"/>
      <c r="AJ346" s="1122"/>
      <c r="AK346" s="1122"/>
      <c r="AL346" s="1122"/>
      <c r="AM346" s="1122"/>
      <c r="AN346" s="1122"/>
      <c r="AO346" s="1122"/>
      <c r="AP346" s="1122"/>
      <c r="AQ346" s="1122"/>
      <c r="AR346" s="1122"/>
      <c r="AS346" s="1120">
        <v>1.01365336E8</v>
      </c>
      <c r="AT346" s="1120" t="s">
        <v>14319</v>
      </c>
      <c r="AU346" s="1120" t="s">
        <v>1603</v>
      </c>
      <c r="AV346" s="1121"/>
      <c r="AW346" s="1120">
        <v>317.0</v>
      </c>
      <c r="AX346" s="1122"/>
      <c r="AY346" s="81"/>
      <c r="AZ346" s="9" t="s">
        <v>12602</v>
      </c>
      <c r="BA346" s="9"/>
      <c r="BB346" s="9" t="s">
        <v>12603</v>
      </c>
      <c r="BC346" s="9"/>
      <c r="BD346" s="9"/>
      <c r="BE346" s="81" t="s">
        <v>75</v>
      </c>
      <c r="BF346" s="94" t="s">
        <v>12604</v>
      </c>
      <c r="BG346" s="81" t="s">
        <v>14320</v>
      </c>
      <c r="BH346" s="81"/>
      <c r="BI346" s="81" t="s">
        <v>12606</v>
      </c>
      <c r="BJ346" s="364">
        <v>8.12</v>
      </c>
      <c r="BK346" s="364"/>
      <c r="BQ346" s="9"/>
    </row>
    <row r="347" ht="15.75" customHeight="1">
      <c r="A347" s="1305" t="s">
        <v>14321</v>
      </c>
      <c r="B347" s="418">
        <f t="shared" si="72"/>
        <v>10</v>
      </c>
      <c r="C347" s="1124" t="s">
        <v>14322</v>
      </c>
      <c r="D347" s="1124" t="s">
        <v>14322</v>
      </c>
      <c r="E347" s="43" t="s">
        <v>1392</v>
      </c>
      <c r="F347" s="43" t="s">
        <v>62</v>
      </c>
      <c r="G347" s="1306" t="s">
        <v>10674</v>
      </c>
      <c r="H347" s="44" t="s">
        <v>14323</v>
      </c>
      <c r="I347" s="1124" t="s">
        <v>14322</v>
      </c>
      <c r="J347" s="1124" t="s">
        <v>14322</v>
      </c>
      <c r="K347" s="1220" t="s">
        <v>10309</v>
      </c>
      <c r="L347" s="1221" t="s">
        <v>14324</v>
      </c>
      <c r="M347" s="1222" t="s">
        <v>14325</v>
      </c>
      <c r="N347" s="1222" t="s">
        <v>14326</v>
      </c>
      <c r="O347" s="1341" t="s">
        <v>12623</v>
      </c>
      <c r="P347" s="1223" t="s">
        <v>13144</v>
      </c>
      <c r="Q347" s="1342"/>
      <c r="R347" s="1225" t="s">
        <v>14327</v>
      </c>
      <c r="S347" s="1226" t="s">
        <v>14328</v>
      </c>
      <c r="T347" s="1227" t="s">
        <v>598</v>
      </c>
      <c r="U347" s="1307"/>
      <c r="V347" s="1229"/>
      <c r="W347" s="1230"/>
      <c r="X347" s="1231" t="s">
        <v>5402</v>
      </c>
      <c r="Y347" s="1232"/>
      <c r="Z347" s="1233" t="s">
        <v>1603</v>
      </c>
      <c r="AA347" s="1234" t="s">
        <v>34</v>
      </c>
      <c r="AB347" s="1232" t="s">
        <v>10225</v>
      </c>
      <c r="AC347" s="1232" t="s">
        <v>1638</v>
      </c>
      <c r="AD347" s="1235" t="s">
        <v>1638</v>
      </c>
      <c r="AE347" s="1232" t="s">
        <v>1422</v>
      </c>
      <c r="AF347" s="1236"/>
      <c r="AG347" s="1237" t="s">
        <v>5125</v>
      </c>
      <c r="AH347" s="1232" t="s">
        <v>14329</v>
      </c>
      <c r="AI347" s="1308"/>
      <c r="AJ347" s="1308"/>
      <c r="AK347" s="1308"/>
      <c r="AL347" s="1308"/>
      <c r="AM347" s="1308"/>
      <c r="AN347" s="1308"/>
      <c r="AO347" s="1308"/>
      <c r="AP347" s="1308"/>
      <c r="AQ347" s="1308"/>
      <c r="AR347" s="1308"/>
      <c r="AS347" s="1309" t="s">
        <v>14330</v>
      </c>
      <c r="AT347" s="1120" t="s">
        <v>14331</v>
      </c>
      <c r="AU347" s="1120" t="s">
        <v>1603</v>
      </c>
      <c r="AV347" s="1121"/>
      <c r="AW347" s="1120">
        <v>318.0</v>
      </c>
      <c r="AX347" s="1122"/>
      <c r="AY347" s="81">
        <v>30123.0</v>
      </c>
      <c r="AZ347" s="9" t="s">
        <v>12602</v>
      </c>
      <c r="BA347" s="9"/>
      <c r="BB347" s="9" t="s">
        <v>12603</v>
      </c>
      <c r="BC347" s="9"/>
      <c r="BD347" s="9"/>
      <c r="BE347" s="81" t="s">
        <v>5780</v>
      </c>
      <c r="BF347" s="81" t="s">
        <v>14332</v>
      </c>
      <c r="BG347" s="81" t="s">
        <v>14332</v>
      </c>
      <c r="BH347" s="81" t="s">
        <v>14332</v>
      </c>
      <c r="BI347" s="81" t="s">
        <v>12606</v>
      </c>
      <c r="BJ347" s="364">
        <v>7.99</v>
      </c>
      <c r="BK347" s="364"/>
      <c r="BQ347" s="9"/>
    </row>
    <row r="348" ht="15.75" customHeight="1">
      <c r="A348" s="1099">
        <v>1.101872834E9</v>
      </c>
      <c r="B348" s="418">
        <f t="shared" si="72"/>
        <v>10</v>
      </c>
      <c r="C348" s="1124">
        <f>A348</f>
        <v>1101872834</v>
      </c>
      <c r="D348" s="418" t="s">
        <v>14333</v>
      </c>
      <c r="E348" s="418" t="s">
        <v>1392</v>
      </c>
      <c r="F348" s="418" t="s">
        <v>62</v>
      </c>
      <c r="G348" s="419">
        <v>394.0</v>
      </c>
      <c r="H348" s="1100">
        <v>18.58</v>
      </c>
      <c r="I348" s="1150">
        <v>47850.0</v>
      </c>
      <c r="J348" s="1102"/>
      <c r="K348" s="1156">
        <v>333.0</v>
      </c>
      <c r="L348" s="1157" t="s">
        <v>14334</v>
      </c>
      <c r="M348" s="1158" t="s">
        <v>14335</v>
      </c>
      <c r="N348" s="1158" t="s">
        <v>14326</v>
      </c>
      <c r="O348" s="1205" t="s">
        <v>12623</v>
      </c>
      <c r="P348" s="1159">
        <v>2031.0</v>
      </c>
      <c r="Q348" s="1206"/>
      <c r="R348" s="1161" t="s">
        <v>14327</v>
      </c>
      <c r="S348" s="1162">
        <v>33009.0</v>
      </c>
      <c r="T348" s="1163">
        <v>34.0</v>
      </c>
      <c r="U348" s="1180"/>
      <c r="V348" s="1111"/>
      <c r="W348" s="1112"/>
      <c r="X348" s="1113" t="s">
        <v>14336</v>
      </c>
      <c r="Y348" s="1114"/>
      <c r="Z348" s="1115" t="s">
        <v>1603</v>
      </c>
      <c r="AA348" s="1116">
        <v>1.0</v>
      </c>
      <c r="AB348" s="1114">
        <v>318.0</v>
      </c>
      <c r="AC348" s="1114">
        <v>17.02</v>
      </c>
      <c r="AD348" s="1133" t="s">
        <v>13364</v>
      </c>
      <c r="AE348" s="1114" t="s">
        <v>1422</v>
      </c>
      <c r="AF348" s="1118"/>
      <c r="AG348" s="1119" t="s">
        <v>5125</v>
      </c>
      <c r="AH348" s="1114" t="s">
        <v>14337</v>
      </c>
      <c r="AI348" s="1122"/>
      <c r="AJ348" s="1122"/>
      <c r="AK348" s="1122"/>
      <c r="AL348" s="1122"/>
      <c r="AM348" s="1122"/>
      <c r="AN348" s="1122"/>
      <c r="AO348" s="1122"/>
      <c r="AP348" s="1122"/>
      <c r="AQ348" s="1122"/>
      <c r="AR348" s="1122"/>
      <c r="AS348" s="1120" t="s">
        <v>14338</v>
      </c>
      <c r="AT348" s="1120" t="s">
        <v>14338</v>
      </c>
      <c r="AU348" s="1120" t="s">
        <v>1603</v>
      </c>
      <c r="AV348" s="1121"/>
      <c r="AW348" s="1120">
        <v>319.0</v>
      </c>
      <c r="AX348" s="1122"/>
      <c r="AY348" s="81" t="s">
        <v>14339</v>
      </c>
      <c r="AZ348" s="9" t="s">
        <v>12602</v>
      </c>
      <c r="BA348" s="9"/>
      <c r="BB348" s="9" t="s">
        <v>12603</v>
      </c>
      <c r="BC348" s="9"/>
      <c r="BD348" s="9"/>
      <c r="BE348" s="81" t="s">
        <v>14339</v>
      </c>
      <c r="BF348" s="81" t="s">
        <v>14339</v>
      </c>
      <c r="BG348" s="81" t="s">
        <v>2271</v>
      </c>
      <c r="BH348" s="81" t="s">
        <v>14339</v>
      </c>
      <c r="BI348" s="81" t="s">
        <v>12606</v>
      </c>
      <c r="BJ348" s="364">
        <v>7.99</v>
      </c>
      <c r="BK348" s="364"/>
      <c r="BQ348" s="9"/>
    </row>
    <row r="349" ht="15.75" customHeight="1">
      <c r="A349" s="1123">
        <v>1.01604478E8</v>
      </c>
      <c r="B349" s="418">
        <f t="shared" si="72"/>
        <v>9</v>
      </c>
      <c r="C349" s="1137" t="s">
        <v>14340</v>
      </c>
      <c r="D349" s="1137" t="s">
        <v>14340</v>
      </c>
      <c r="E349" s="429" t="s">
        <v>1392</v>
      </c>
      <c r="F349" s="429" t="s">
        <v>62</v>
      </c>
      <c r="G349" s="430">
        <v>395.0</v>
      </c>
      <c r="H349" s="1125">
        <v>18.58</v>
      </c>
      <c r="I349" s="1137" t="s">
        <v>14340</v>
      </c>
      <c r="J349" s="1137" t="s">
        <v>14340</v>
      </c>
      <c r="K349" s="1141">
        <v>334.0</v>
      </c>
      <c r="L349" s="1142" t="s">
        <v>2271</v>
      </c>
      <c r="M349" s="1130" t="s">
        <v>2271</v>
      </c>
      <c r="N349" s="1130" t="s">
        <v>14326</v>
      </c>
      <c r="O349" s="1130" t="s">
        <v>2271</v>
      </c>
      <c r="P349" s="1131"/>
      <c r="Q349" s="1160"/>
      <c r="R349" s="1107"/>
      <c r="S349" s="1108"/>
      <c r="T349" s="1109"/>
      <c r="U349" s="1180"/>
      <c r="V349" s="1111"/>
      <c r="W349" s="1112"/>
      <c r="X349" s="1113" t="s">
        <v>14260</v>
      </c>
      <c r="Y349" s="1114"/>
      <c r="Z349" s="1115" t="s">
        <v>1603</v>
      </c>
      <c r="AA349" s="1116">
        <v>1.0</v>
      </c>
      <c r="AB349" s="1114">
        <v>319.0</v>
      </c>
      <c r="AC349" s="1114">
        <v>0.0</v>
      </c>
      <c r="AD349" s="1133" t="s">
        <v>14189</v>
      </c>
      <c r="AE349" s="1114" t="s">
        <v>1422</v>
      </c>
      <c r="AF349" s="1118" t="s">
        <v>14261</v>
      </c>
      <c r="AG349" s="1119" t="s">
        <v>5125</v>
      </c>
      <c r="AH349" s="1114" t="s">
        <v>12627</v>
      </c>
      <c r="AI349" s="1122"/>
      <c r="AJ349" s="1122"/>
      <c r="AK349" s="1122"/>
      <c r="AL349" s="1122"/>
      <c r="AM349" s="1122"/>
      <c r="AN349" s="1122"/>
      <c r="AO349" s="1122"/>
      <c r="AP349" s="1122"/>
      <c r="AQ349" s="1122"/>
      <c r="AR349" s="1122"/>
      <c r="AS349" s="1120">
        <v>1.01793644E8</v>
      </c>
      <c r="AT349" s="1120" t="s">
        <v>14266</v>
      </c>
      <c r="AU349" s="1120" t="s">
        <v>1603</v>
      </c>
      <c r="AV349" s="1121"/>
      <c r="AW349" s="1120">
        <v>320.0</v>
      </c>
      <c r="AX349" s="1122"/>
      <c r="AY349" s="1166">
        <v>47823.0</v>
      </c>
      <c r="AZ349" s="9" t="s">
        <v>12602</v>
      </c>
      <c r="BA349" s="9"/>
      <c r="BB349" s="9" t="s">
        <v>12603</v>
      </c>
      <c r="BC349" s="9"/>
      <c r="BD349" s="9"/>
      <c r="BE349" s="81"/>
      <c r="BF349" s="94" t="s">
        <v>12604</v>
      </c>
      <c r="BG349" s="81"/>
      <c r="BH349" s="81"/>
      <c r="BI349" s="81" t="s">
        <v>12606</v>
      </c>
      <c r="BJ349" s="364">
        <v>7.99</v>
      </c>
      <c r="BK349" s="364"/>
      <c r="BQ349" s="9"/>
    </row>
    <row r="350" ht="15.75" customHeight="1">
      <c r="A350" s="1099">
        <v>1.02067261E8</v>
      </c>
      <c r="B350" s="418">
        <f t="shared" si="72"/>
        <v>9</v>
      </c>
      <c r="C350" s="418" t="str">
        <f t="shared" ref="C350:C351" si="74">CONCATENATE(0,A350)</f>
        <v>0102067261</v>
      </c>
      <c r="D350" s="418" t="s">
        <v>14341</v>
      </c>
      <c r="E350" s="418" t="s">
        <v>1392</v>
      </c>
      <c r="F350" s="418" t="s">
        <v>62</v>
      </c>
      <c r="G350" s="419">
        <v>396.0</v>
      </c>
      <c r="H350" s="1100">
        <v>18.58</v>
      </c>
      <c r="I350" s="1101" t="s">
        <v>10663</v>
      </c>
      <c r="J350" s="1102"/>
      <c r="K350" s="1156">
        <v>335.0</v>
      </c>
      <c r="L350" s="1157" t="s">
        <v>14342</v>
      </c>
      <c r="M350" s="1158" t="s">
        <v>14343</v>
      </c>
      <c r="N350" s="1158" t="s">
        <v>14326</v>
      </c>
      <c r="O350" s="1158" t="s">
        <v>12777</v>
      </c>
      <c r="P350" s="1159">
        <v>2032.0</v>
      </c>
      <c r="Q350" s="1160"/>
      <c r="R350" s="1161" t="s">
        <v>14344</v>
      </c>
      <c r="S350" s="1162">
        <v>26101.0</v>
      </c>
      <c r="T350" s="1163">
        <v>53.0</v>
      </c>
      <c r="U350" s="1180"/>
      <c r="V350" s="1111"/>
      <c r="W350" s="1112"/>
      <c r="X350" s="1113" t="s">
        <v>14266</v>
      </c>
      <c r="Y350" s="1114">
        <v>62.0</v>
      </c>
      <c r="Z350" s="1115" t="s">
        <v>1603</v>
      </c>
      <c r="AA350" s="1116">
        <v>1.0</v>
      </c>
      <c r="AB350" s="1114">
        <v>320.0</v>
      </c>
      <c r="AC350" s="1114">
        <v>17.02</v>
      </c>
      <c r="AD350" s="1133" t="s">
        <v>12623</v>
      </c>
      <c r="AE350" s="1114" t="s">
        <v>1422</v>
      </c>
      <c r="AF350" s="1118" t="s">
        <v>14267</v>
      </c>
      <c r="AG350" s="1119" t="s">
        <v>5125</v>
      </c>
      <c r="AH350" s="1114" t="s">
        <v>12627</v>
      </c>
      <c r="AI350" s="1122"/>
      <c r="AJ350" s="1122"/>
      <c r="AK350" s="1122"/>
      <c r="AL350" s="1122"/>
      <c r="AM350" s="1122"/>
      <c r="AN350" s="1122"/>
      <c r="AO350" s="1122"/>
      <c r="AP350" s="1122"/>
      <c r="AQ350" s="1122"/>
      <c r="AR350" s="1122"/>
      <c r="AS350" s="1120">
        <v>1.01513513E8</v>
      </c>
      <c r="AT350" s="1120" t="s">
        <v>14271</v>
      </c>
      <c r="AU350" s="1120" t="s">
        <v>1603</v>
      </c>
      <c r="AV350" s="1121"/>
      <c r="AW350" s="1120">
        <v>321.0</v>
      </c>
      <c r="AX350" s="1122"/>
      <c r="AY350" s="1166">
        <v>47823.0</v>
      </c>
      <c r="AZ350" s="9" t="s">
        <v>12602</v>
      </c>
      <c r="BA350" s="9"/>
      <c r="BB350" s="9" t="s">
        <v>12603</v>
      </c>
      <c r="BC350" s="9"/>
      <c r="BD350" s="9"/>
      <c r="BE350" s="81"/>
      <c r="BF350" s="94" t="s">
        <v>12604</v>
      </c>
      <c r="BG350" s="81"/>
      <c r="BH350" s="81"/>
      <c r="BI350" s="81" t="s">
        <v>12606</v>
      </c>
      <c r="BJ350" s="364">
        <v>7.99</v>
      </c>
      <c r="BK350" s="364"/>
      <c r="BQ350" s="9"/>
    </row>
    <row r="351" ht="15.75" customHeight="1">
      <c r="A351" s="1123">
        <v>1.01186344E8</v>
      </c>
      <c r="B351" s="418">
        <f t="shared" si="72"/>
        <v>9</v>
      </c>
      <c r="C351" s="418" t="str">
        <f t="shared" si="74"/>
        <v>0101186344</v>
      </c>
      <c r="D351" s="429" t="s">
        <v>14345</v>
      </c>
      <c r="E351" s="429" t="s">
        <v>1392</v>
      </c>
      <c r="F351" s="429" t="s">
        <v>62</v>
      </c>
      <c r="G351" s="430">
        <v>397.0</v>
      </c>
      <c r="H351" s="1125">
        <v>18.58</v>
      </c>
      <c r="I351" s="1126">
        <v>47850.0</v>
      </c>
      <c r="J351" s="1102"/>
      <c r="K351" s="1183">
        <v>336.0</v>
      </c>
      <c r="L351" s="1184" t="s">
        <v>14346</v>
      </c>
      <c r="M351" s="1185" t="s">
        <v>14347</v>
      </c>
      <c r="N351" s="1185" t="s">
        <v>14326</v>
      </c>
      <c r="O351" s="1185" t="s">
        <v>13162</v>
      </c>
      <c r="P351" s="1131"/>
      <c r="Q351" s="1173" t="s">
        <v>2600</v>
      </c>
      <c r="R351" s="1107"/>
      <c r="S351" s="1174">
        <v>22940.0</v>
      </c>
      <c r="T351" s="1163">
        <v>62.0</v>
      </c>
      <c r="U351" s="1207" t="s">
        <v>13147</v>
      </c>
      <c r="V351" s="1111"/>
      <c r="W351" s="1112"/>
      <c r="X351" s="1113" t="s">
        <v>14271</v>
      </c>
      <c r="Y351" s="1114">
        <v>63.0</v>
      </c>
      <c r="Z351" s="1115" t="s">
        <v>1603</v>
      </c>
      <c r="AA351" s="1116">
        <v>1.0</v>
      </c>
      <c r="AB351" s="1114">
        <v>321.0</v>
      </c>
      <c r="AC351" s="1114">
        <v>17.02</v>
      </c>
      <c r="AD351" s="1133" t="s">
        <v>12623</v>
      </c>
      <c r="AE351" s="1114" t="s">
        <v>1422</v>
      </c>
      <c r="AF351" s="1118" t="s">
        <v>14267</v>
      </c>
      <c r="AG351" s="1119" t="s">
        <v>5125</v>
      </c>
      <c r="AH351" s="1114" t="s">
        <v>12627</v>
      </c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364">
        <v>1.0071921E8</v>
      </c>
      <c r="AT351" s="81" t="s">
        <v>14274</v>
      </c>
      <c r="AU351" s="1120" t="s">
        <v>1603</v>
      </c>
      <c r="AV351" s="1121"/>
      <c r="AW351" s="1120">
        <v>322.0</v>
      </c>
      <c r="AX351" s="1122"/>
      <c r="AY351" s="1166">
        <v>47823.0</v>
      </c>
      <c r="AZ351" s="9" t="s">
        <v>12602</v>
      </c>
      <c r="BA351" s="9"/>
      <c r="BB351" s="9" t="s">
        <v>12603</v>
      </c>
      <c r="BC351" s="9"/>
      <c r="BD351" s="9"/>
      <c r="BE351" s="81"/>
      <c r="BF351" s="94" t="s">
        <v>12604</v>
      </c>
      <c r="BG351" s="81"/>
      <c r="BH351" s="81"/>
      <c r="BI351" s="81" t="s">
        <v>12606</v>
      </c>
      <c r="BJ351" s="364">
        <v>9.0</v>
      </c>
      <c r="BK351" s="364"/>
      <c r="BQ351" s="9"/>
    </row>
    <row r="352" ht="15.75" customHeight="1">
      <c r="A352" s="1099"/>
      <c r="B352" s="418"/>
      <c r="C352" s="1102" t="s">
        <v>14348</v>
      </c>
      <c r="D352" s="418" t="s">
        <v>14349</v>
      </c>
      <c r="E352" s="418" t="s">
        <v>1392</v>
      </c>
      <c r="F352" s="418" t="s">
        <v>967</v>
      </c>
      <c r="G352" s="419">
        <v>398.0</v>
      </c>
      <c r="H352" s="1100">
        <v>18.58</v>
      </c>
      <c r="I352" s="1102" t="s">
        <v>14348</v>
      </c>
      <c r="J352" s="1102" t="s">
        <v>14348</v>
      </c>
      <c r="K352" s="1141">
        <v>337.0</v>
      </c>
      <c r="L352" s="1142" t="s">
        <v>2271</v>
      </c>
      <c r="M352" s="1130" t="s">
        <v>2271</v>
      </c>
      <c r="N352" s="1130" t="s">
        <v>14326</v>
      </c>
      <c r="O352" s="1130" t="s">
        <v>2271</v>
      </c>
      <c r="P352" s="1131"/>
      <c r="Q352" s="1173" t="s">
        <v>2271</v>
      </c>
      <c r="R352" s="1161" t="s">
        <v>14350</v>
      </c>
      <c r="S352" s="1162">
        <v>33665.0</v>
      </c>
      <c r="T352" s="1163">
        <v>33.0</v>
      </c>
      <c r="U352" s="1207" t="s">
        <v>14268</v>
      </c>
      <c r="V352" s="1111"/>
      <c r="W352" s="1112"/>
      <c r="X352" s="1113"/>
      <c r="Y352" s="1114"/>
      <c r="Z352" s="1115"/>
      <c r="AA352" s="1116"/>
      <c r="AB352" s="1114"/>
      <c r="AC352" s="1114"/>
      <c r="AD352" s="1133"/>
      <c r="AE352" s="1114"/>
      <c r="AF352" s="1118"/>
      <c r="AG352" s="1119"/>
      <c r="AH352" s="1114"/>
      <c r="AI352" s="1122"/>
      <c r="AJ352" s="1122"/>
      <c r="AK352" s="1122"/>
      <c r="AL352" s="1122"/>
      <c r="AM352" s="1122"/>
      <c r="AN352" s="1122"/>
      <c r="AO352" s="1122"/>
      <c r="AP352" s="1122"/>
      <c r="AQ352" s="1122"/>
      <c r="AR352" s="1122"/>
      <c r="AS352" s="1120"/>
      <c r="AT352" s="1120"/>
      <c r="AU352" s="1120"/>
      <c r="AV352" s="1121"/>
      <c r="AW352" s="1120"/>
      <c r="AX352" s="1122"/>
      <c r="AY352" s="1166"/>
      <c r="AZ352" s="9"/>
      <c r="BA352" s="9"/>
      <c r="BB352" s="9"/>
      <c r="BC352" s="9"/>
      <c r="BD352" s="9"/>
      <c r="BE352" s="81"/>
      <c r="BF352" s="94"/>
      <c r="BG352" s="81"/>
      <c r="BH352" s="81"/>
      <c r="BI352" s="81"/>
      <c r="BJ352" s="364"/>
      <c r="BK352" s="364"/>
      <c r="BQ352" s="9"/>
    </row>
    <row r="353" ht="15.75" customHeight="1">
      <c r="A353" s="1099">
        <v>1.0107557E8</v>
      </c>
      <c r="B353" s="418">
        <f t="shared" ref="B353:B378" si="75">LEN(A353)</f>
        <v>9</v>
      </c>
      <c r="C353" s="418" t="str">
        <f>CONCATENATE(0,A353)</f>
        <v>0101075570</v>
      </c>
      <c r="D353" s="418" t="s">
        <v>14351</v>
      </c>
      <c r="E353" s="418" t="s">
        <v>1392</v>
      </c>
      <c r="F353" s="418" t="s">
        <v>62</v>
      </c>
      <c r="G353" s="419">
        <v>399.0</v>
      </c>
      <c r="H353" s="1100">
        <v>18.94</v>
      </c>
      <c r="I353" s="1150">
        <v>47850.0</v>
      </c>
      <c r="J353" s="1102"/>
      <c r="K353" s="1243">
        <v>338.0</v>
      </c>
      <c r="L353" s="1244" t="s">
        <v>14352</v>
      </c>
      <c r="M353" s="1185" t="s">
        <v>14353</v>
      </c>
      <c r="N353" s="1185" t="s">
        <v>14326</v>
      </c>
      <c r="O353" s="1185" t="s">
        <v>14354</v>
      </c>
      <c r="P353" s="1131"/>
      <c r="Q353" s="1173" t="s">
        <v>41</v>
      </c>
      <c r="R353" s="1161" t="s">
        <v>14355</v>
      </c>
      <c r="S353" s="1162">
        <v>27986.0</v>
      </c>
      <c r="T353" s="1163">
        <v>48.0</v>
      </c>
      <c r="U353" s="1207" t="s">
        <v>14356</v>
      </c>
      <c r="V353" s="1111"/>
      <c r="W353" s="1112"/>
      <c r="X353" s="1113" t="s">
        <v>14274</v>
      </c>
      <c r="Y353" s="1114">
        <v>74.0</v>
      </c>
      <c r="Z353" s="1115" t="s">
        <v>1603</v>
      </c>
      <c r="AA353" s="1116">
        <v>1.0</v>
      </c>
      <c r="AB353" s="1114">
        <v>322.0</v>
      </c>
      <c r="AC353" s="1114">
        <v>19.17</v>
      </c>
      <c r="AD353" s="1133" t="s">
        <v>12623</v>
      </c>
      <c r="AE353" s="1114" t="s">
        <v>1422</v>
      </c>
      <c r="AF353" s="1118" t="s">
        <v>14275</v>
      </c>
      <c r="AG353" s="1119" t="s">
        <v>5125</v>
      </c>
      <c r="AH353" s="1114" t="s">
        <v>12627</v>
      </c>
      <c r="AI353" s="1122"/>
      <c r="AJ353" s="1122"/>
      <c r="AK353" s="1122"/>
      <c r="AL353" s="1122"/>
      <c r="AM353" s="1122"/>
      <c r="AN353" s="1122"/>
      <c r="AO353" s="1122"/>
      <c r="AP353" s="1122"/>
      <c r="AQ353" s="1122"/>
      <c r="AR353" s="1122"/>
      <c r="AS353" s="1120">
        <v>1.02793023E8</v>
      </c>
      <c r="AT353" s="1120" t="s">
        <v>14279</v>
      </c>
      <c r="AU353" s="1120" t="s">
        <v>1603</v>
      </c>
      <c r="AV353" s="1121"/>
      <c r="AW353" s="1120">
        <v>323.0</v>
      </c>
      <c r="AX353" s="1122"/>
      <c r="AY353" s="1166">
        <v>47823.0</v>
      </c>
      <c r="AZ353" s="9" t="s">
        <v>12602</v>
      </c>
      <c r="BA353" s="9"/>
      <c r="BB353" s="9" t="s">
        <v>12603</v>
      </c>
      <c r="BC353" s="9"/>
      <c r="BD353" s="9"/>
      <c r="BE353" s="81"/>
      <c r="BF353" s="94" t="s">
        <v>12604</v>
      </c>
      <c r="BG353" s="81"/>
      <c r="BH353" s="81"/>
      <c r="BI353" s="81" t="s">
        <v>12606</v>
      </c>
      <c r="BJ353" s="364">
        <v>9.0</v>
      </c>
      <c r="BK353" s="364"/>
      <c r="BQ353" s="9"/>
    </row>
    <row r="354" ht="15.75" customHeight="1">
      <c r="A354" s="1123">
        <v>1.01550465E8</v>
      </c>
      <c r="B354" s="418">
        <f t="shared" si="75"/>
        <v>9</v>
      </c>
      <c r="C354" s="1137">
        <v>7.03718882E8</v>
      </c>
      <c r="D354" s="91" t="s">
        <v>14357</v>
      </c>
      <c r="E354" s="91" t="s">
        <v>1392</v>
      </c>
      <c r="F354" s="91" t="s">
        <v>5125</v>
      </c>
      <c r="G354" s="452">
        <v>400.0</v>
      </c>
      <c r="H354" s="92" t="s">
        <v>14358</v>
      </c>
      <c r="I354" s="1175">
        <v>46372.0</v>
      </c>
      <c r="J354" s="1102"/>
      <c r="K354" s="1156">
        <v>339.0</v>
      </c>
      <c r="L354" s="1157" t="s">
        <v>14359</v>
      </c>
      <c r="M354" s="1158" t="s">
        <v>14360</v>
      </c>
      <c r="N354" s="1158" t="s">
        <v>14326</v>
      </c>
      <c r="O354" s="1158" t="s">
        <v>12623</v>
      </c>
      <c r="P354" s="1159">
        <v>2031.0</v>
      </c>
      <c r="Q354" s="1160"/>
      <c r="R354" s="1161">
        <v>4173456.0</v>
      </c>
      <c r="S354" s="1162">
        <v>18789.0</v>
      </c>
      <c r="T354" s="1163">
        <v>73.0</v>
      </c>
      <c r="U354" s="1207" t="s">
        <v>3016</v>
      </c>
      <c r="V354" s="1111"/>
      <c r="W354" s="1112"/>
      <c r="X354" s="1113" t="s">
        <v>14279</v>
      </c>
      <c r="Y354" s="1114">
        <v>54.0</v>
      </c>
      <c r="Z354" s="1115" t="s">
        <v>1603</v>
      </c>
      <c r="AA354" s="1116">
        <v>1.0</v>
      </c>
      <c r="AB354" s="1114">
        <v>323.0</v>
      </c>
      <c r="AC354" s="1114">
        <v>19.17</v>
      </c>
      <c r="AD354" s="1133" t="s">
        <v>12623</v>
      </c>
      <c r="AE354" s="1114" t="s">
        <v>1422</v>
      </c>
      <c r="AF354" s="1118">
        <v>4109727.0</v>
      </c>
      <c r="AG354" s="1119" t="s">
        <v>5125</v>
      </c>
      <c r="AH354" s="1114" t="s">
        <v>12627</v>
      </c>
      <c r="AI354" s="1122"/>
      <c r="AJ354" s="1122"/>
      <c r="AK354" s="1122"/>
      <c r="AL354" s="1122"/>
      <c r="AM354" s="1122"/>
      <c r="AN354" s="1122"/>
      <c r="AO354" s="1122"/>
      <c r="AP354" s="1122"/>
      <c r="AQ354" s="1122"/>
      <c r="AR354" s="1122"/>
      <c r="AS354" s="1120">
        <v>1.03758561E8</v>
      </c>
      <c r="AT354" s="1120" t="s">
        <v>14283</v>
      </c>
      <c r="AU354" s="1120" t="s">
        <v>1603</v>
      </c>
      <c r="AV354" s="1121"/>
      <c r="AW354" s="1120">
        <v>324.0</v>
      </c>
      <c r="AX354" s="1122"/>
      <c r="AY354" s="1166">
        <v>47823.0</v>
      </c>
      <c r="AZ354" s="9" t="s">
        <v>12602</v>
      </c>
      <c r="BA354" s="9"/>
      <c r="BB354" s="9" t="s">
        <v>12603</v>
      </c>
      <c r="BC354" s="9"/>
      <c r="BD354" s="9"/>
      <c r="BE354" s="81"/>
      <c r="BF354" s="94" t="s">
        <v>12604</v>
      </c>
      <c r="BG354" s="81"/>
      <c r="BH354" s="81"/>
      <c r="BI354" s="81" t="s">
        <v>12606</v>
      </c>
      <c r="BJ354" s="364">
        <v>9.0</v>
      </c>
      <c r="BK354" s="364"/>
      <c r="BQ354" s="9"/>
    </row>
    <row r="355" ht="15.75" customHeight="1">
      <c r="A355" s="1099">
        <v>1.02993474E8</v>
      </c>
      <c r="B355" s="418">
        <f t="shared" si="75"/>
        <v>9</v>
      </c>
      <c r="C355" s="418" t="str">
        <f t="shared" ref="C355:C358" si="76">CONCATENATE(0,A355)</f>
        <v>0102993474</v>
      </c>
      <c r="D355" s="418" t="s">
        <v>14361</v>
      </c>
      <c r="E355" s="418" t="s">
        <v>1392</v>
      </c>
      <c r="F355" s="418" t="s">
        <v>62</v>
      </c>
      <c r="G355" s="419">
        <v>402.0</v>
      </c>
      <c r="H355" s="1100">
        <v>18.58</v>
      </c>
      <c r="I355" s="1150">
        <v>47615.0</v>
      </c>
      <c r="J355" s="1102" t="s">
        <v>14362</v>
      </c>
      <c r="K355" s="1156">
        <v>340.0</v>
      </c>
      <c r="L355" s="1157" t="s">
        <v>14363</v>
      </c>
      <c r="M355" s="1158" t="s">
        <v>14364</v>
      </c>
      <c r="N355" s="1158" t="s">
        <v>14326</v>
      </c>
      <c r="O355" s="1158" t="s">
        <v>12623</v>
      </c>
      <c r="P355" s="1159">
        <v>2031.0</v>
      </c>
      <c r="Q355" s="1160"/>
      <c r="R355" s="1161" t="s">
        <v>14365</v>
      </c>
      <c r="S355" s="1162">
        <v>31124.0</v>
      </c>
      <c r="T355" s="1163">
        <v>40.0</v>
      </c>
      <c r="U355" s="1207" t="s">
        <v>3016</v>
      </c>
      <c r="V355" s="1111"/>
      <c r="W355" s="1112"/>
      <c r="X355" s="1113" t="s">
        <v>14283</v>
      </c>
      <c r="Y355" s="1114">
        <v>45.0</v>
      </c>
      <c r="Z355" s="1115" t="s">
        <v>1603</v>
      </c>
      <c r="AA355" s="1116">
        <v>1.0</v>
      </c>
      <c r="AB355" s="1114">
        <v>324.0</v>
      </c>
      <c r="AC355" s="1114">
        <v>19.17</v>
      </c>
      <c r="AD355" s="1133" t="s">
        <v>12623</v>
      </c>
      <c r="AE355" s="1114" t="s">
        <v>1422</v>
      </c>
      <c r="AF355" s="1118" t="s">
        <v>14284</v>
      </c>
      <c r="AG355" s="1119" t="s">
        <v>5125</v>
      </c>
      <c r="AH355" s="1114" t="s">
        <v>12627</v>
      </c>
      <c r="AI355" s="1122"/>
      <c r="AJ355" s="1122"/>
      <c r="AK355" s="1122"/>
      <c r="AL355" s="1122"/>
      <c r="AM355" s="1122"/>
      <c r="AN355" s="1122"/>
      <c r="AO355" s="1122"/>
      <c r="AP355" s="1122"/>
      <c r="AQ355" s="1122"/>
      <c r="AR355" s="1122"/>
      <c r="AS355" s="1120">
        <v>1.04056957E8</v>
      </c>
      <c r="AT355" s="1120" t="s">
        <v>14289</v>
      </c>
      <c r="AU355" s="1120" t="s">
        <v>1603</v>
      </c>
      <c r="AV355" s="1121"/>
      <c r="AW355" s="1120">
        <v>325.0</v>
      </c>
      <c r="AX355" s="1122"/>
      <c r="AY355" s="1166">
        <v>47823.0</v>
      </c>
      <c r="AZ355" s="9" t="s">
        <v>12602</v>
      </c>
      <c r="BA355" s="9"/>
      <c r="BB355" s="9" t="s">
        <v>12603</v>
      </c>
      <c r="BC355" s="9"/>
      <c r="BD355" s="9"/>
      <c r="BE355" s="81"/>
      <c r="BF355" s="94" t="s">
        <v>12604</v>
      </c>
      <c r="BG355" s="81"/>
      <c r="BH355" s="81"/>
      <c r="BI355" s="81" t="s">
        <v>12606</v>
      </c>
      <c r="BJ355" s="364">
        <v>9.0</v>
      </c>
      <c r="BK355" s="364"/>
      <c r="BQ355" s="9"/>
    </row>
    <row r="356" ht="15.75" customHeight="1">
      <c r="A356" s="1123">
        <v>1.01916898E8</v>
      </c>
      <c r="B356" s="418">
        <f t="shared" si="75"/>
        <v>9</v>
      </c>
      <c r="C356" s="418" t="str">
        <f t="shared" si="76"/>
        <v>0101916898</v>
      </c>
      <c r="D356" s="429" t="s">
        <v>14366</v>
      </c>
      <c r="E356" s="429" t="s">
        <v>1392</v>
      </c>
      <c r="F356" s="429" t="s">
        <v>62</v>
      </c>
      <c r="G356" s="430">
        <v>403.0</v>
      </c>
      <c r="H356" s="1125">
        <v>18.58</v>
      </c>
      <c r="I356" s="1126">
        <v>47850.0</v>
      </c>
      <c r="J356" s="1102"/>
      <c r="K356" s="1156">
        <v>341.0</v>
      </c>
      <c r="L356" s="1157" t="s">
        <v>14367</v>
      </c>
      <c r="M356" s="1158" t="s">
        <v>14368</v>
      </c>
      <c r="N356" s="1158" t="s">
        <v>14326</v>
      </c>
      <c r="O356" s="1158" t="s">
        <v>12623</v>
      </c>
      <c r="P356" s="1159">
        <v>2031.0</v>
      </c>
      <c r="Q356" s="1160"/>
      <c r="R356" s="1161" t="s">
        <v>14369</v>
      </c>
      <c r="S356" s="1174">
        <v>27355.0</v>
      </c>
      <c r="T356" s="1163">
        <v>50.0</v>
      </c>
      <c r="U356" s="1207" t="s">
        <v>14370</v>
      </c>
      <c r="V356" s="1111"/>
      <c r="W356" s="1112"/>
      <c r="X356" s="1113" t="s">
        <v>14289</v>
      </c>
      <c r="Y356" s="1114">
        <v>44.0</v>
      </c>
      <c r="Z356" s="1115" t="s">
        <v>1603</v>
      </c>
      <c r="AA356" s="1116">
        <v>1.0</v>
      </c>
      <c r="AB356" s="1114">
        <v>325.0</v>
      </c>
      <c r="AC356" s="1114">
        <v>19.17</v>
      </c>
      <c r="AD356" s="1133" t="s">
        <v>12623</v>
      </c>
      <c r="AE356" s="1114" t="s">
        <v>1422</v>
      </c>
      <c r="AF356" s="1118" t="s">
        <v>14290</v>
      </c>
      <c r="AG356" s="1119" t="s">
        <v>5125</v>
      </c>
      <c r="AH356" s="1114" t="s">
        <v>12627</v>
      </c>
      <c r="AI356" s="1122"/>
      <c r="AJ356" s="1122"/>
      <c r="AK356" s="1122"/>
      <c r="AL356" s="1122"/>
      <c r="AM356" s="1122"/>
      <c r="AN356" s="1122"/>
      <c r="AO356" s="1122"/>
      <c r="AP356" s="1122"/>
      <c r="AQ356" s="1122"/>
      <c r="AR356" s="1122"/>
      <c r="AS356" s="1120">
        <v>1.01316628E8</v>
      </c>
      <c r="AT356" s="1120" t="s">
        <v>14296</v>
      </c>
      <c r="AU356" s="1120" t="s">
        <v>1603</v>
      </c>
      <c r="AV356" s="1121"/>
      <c r="AW356" s="1120">
        <v>326.0</v>
      </c>
      <c r="AX356" s="1122"/>
      <c r="AY356" s="1166">
        <v>47823.0</v>
      </c>
      <c r="AZ356" s="9" t="s">
        <v>12602</v>
      </c>
      <c r="BA356" s="9"/>
      <c r="BB356" s="9" t="s">
        <v>12603</v>
      </c>
      <c r="BC356" s="9"/>
      <c r="BD356" s="9"/>
      <c r="BE356" s="81"/>
      <c r="BF356" s="94" t="s">
        <v>12604</v>
      </c>
      <c r="BG356" s="81"/>
      <c r="BH356" s="81"/>
      <c r="BI356" s="81" t="s">
        <v>12606</v>
      </c>
      <c r="BJ356" s="364">
        <v>9.0</v>
      </c>
      <c r="BK356" s="364"/>
      <c r="BQ356" s="9"/>
    </row>
    <row r="357" ht="15.75" customHeight="1">
      <c r="A357" s="1099">
        <v>1.02696218E8</v>
      </c>
      <c r="B357" s="418">
        <f t="shared" si="75"/>
        <v>9</v>
      </c>
      <c r="C357" s="418" t="str">
        <f t="shared" si="76"/>
        <v>0102696218</v>
      </c>
      <c r="D357" s="418" t="s">
        <v>14371</v>
      </c>
      <c r="E357" s="418" t="s">
        <v>1392</v>
      </c>
      <c r="F357" s="418" t="s">
        <v>62</v>
      </c>
      <c r="G357" s="419">
        <v>404.0</v>
      </c>
      <c r="H357" s="1100">
        <v>18.94</v>
      </c>
      <c r="I357" s="1150">
        <v>47615.0</v>
      </c>
      <c r="J357" s="1102"/>
      <c r="K357" s="1141">
        <v>342.0</v>
      </c>
      <c r="L357" s="1142" t="s">
        <v>2271</v>
      </c>
      <c r="M357" s="1130" t="s">
        <v>2271</v>
      </c>
      <c r="N357" s="1130" t="s">
        <v>14326</v>
      </c>
      <c r="O357" s="1130" t="s">
        <v>2271</v>
      </c>
      <c r="P357" s="1131"/>
      <c r="Q357" s="1173" t="s">
        <v>2271</v>
      </c>
      <c r="R357" s="1107"/>
      <c r="S357" s="1108"/>
      <c r="T357" s="1109"/>
      <c r="U357" s="1180"/>
      <c r="V357" s="1111"/>
      <c r="W357" s="1112"/>
      <c r="X357" s="1113" t="s">
        <v>14296</v>
      </c>
      <c r="Y357" s="1114">
        <v>68.0</v>
      </c>
      <c r="Z357" s="1115" t="s">
        <v>1603</v>
      </c>
      <c r="AA357" s="1116">
        <v>1.0</v>
      </c>
      <c r="AB357" s="1114">
        <v>326.0</v>
      </c>
      <c r="AC357" s="1114">
        <v>19.17</v>
      </c>
      <c r="AD357" s="1133" t="s">
        <v>12623</v>
      </c>
      <c r="AE357" s="1114" t="s">
        <v>1422</v>
      </c>
      <c r="AF357" s="1118" t="s">
        <v>14297</v>
      </c>
      <c r="AG357" s="1119" t="s">
        <v>5125</v>
      </c>
      <c r="AH357" s="1114" t="s">
        <v>12627</v>
      </c>
      <c r="AI357" s="1122"/>
      <c r="AJ357" s="1122"/>
      <c r="AK357" s="1122"/>
      <c r="AL357" s="1122"/>
      <c r="AM357" s="1122"/>
      <c r="AN357" s="1122"/>
      <c r="AO357" s="1122"/>
      <c r="AP357" s="1122"/>
      <c r="AQ357" s="1122"/>
      <c r="AR357" s="1122"/>
      <c r="AS357" s="1120">
        <v>1.02649993E8</v>
      </c>
      <c r="AT357" s="1120" t="s">
        <v>14300</v>
      </c>
      <c r="AU357" s="1120" t="s">
        <v>1603</v>
      </c>
      <c r="AV357" s="1121"/>
      <c r="AW357" s="1120">
        <v>327.0</v>
      </c>
      <c r="AX357" s="1122"/>
      <c r="AY357" s="81"/>
      <c r="AZ357" s="9" t="s">
        <v>12602</v>
      </c>
      <c r="BA357" s="9"/>
      <c r="BB357" s="9" t="s">
        <v>12603</v>
      </c>
      <c r="BC357" s="9"/>
      <c r="BD357" s="9"/>
      <c r="BE357" s="81" t="s">
        <v>14372</v>
      </c>
      <c r="BF357" s="94" t="s">
        <v>12604</v>
      </c>
      <c r="BG357" s="81"/>
      <c r="BH357" s="81"/>
      <c r="BI357" s="81" t="s">
        <v>12606</v>
      </c>
      <c r="BJ357" s="364">
        <v>38.66</v>
      </c>
      <c r="BK357" s="364"/>
      <c r="BQ357" s="9"/>
    </row>
    <row r="358" ht="15.75" customHeight="1">
      <c r="A358" s="1123">
        <v>1.05479299E8</v>
      </c>
      <c r="B358" s="418">
        <f t="shared" si="75"/>
        <v>9</v>
      </c>
      <c r="C358" s="418" t="str">
        <f t="shared" si="76"/>
        <v>0105479299</v>
      </c>
      <c r="D358" s="429" t="s">
        <v>14373</v>
      </c>
      <c r="E358" s="429" t="s">
        <v>1392</v>
      </c>
      <c r="F358" s="429" t="s">
        <v>62</v>
      </c>
      <c r="G358" s="430">
        <v>405.0</v>
      </c>
      <c r="H358" s="1125">
        <v>18.58</v>
      </c>
      <c r="I358" s="1126">
        <v>47615.0</v>
      </c>
      <c r="J358" s="1102"/>
      <c r="K358" s="1156">
        <v>343.0</v>
      </c>
      <c r="L358" s="1157" t="s">
        <v>14374</v>
      </c>
      <c r="M358" s="1158" t="s">
        <v>14375</v>
      </c>
      <c r="N358" s="1158" t="s">
        <v>14326</v>
      </c>
      <c r="O358" s="1292" t="s">
        <v>12777</v>
      </c>
      <c r="P358" s="1159">
        <v>2032.0</v>
      </c>
      <c r="Q358" s="1294"/>
      <c r="R358" s="1107"/>
      <c r="S358" s="1162">
        <v>21957.0</v>
      </c>
      <c r="T358" s="1163">
        <v>65.0</v>
      </c>
      <c r="U358" s="1207" t="s">
        <v>14376</v>
      </c>
      <c r="V358" s="1111"/>
      <c r="W358" s="1112"/>
      <c r="X358" s="1113" t="s">
        <v>14300</v>
      </c>
      <c r="Y358" s="1114">
        <v>56.0</v>
      </c>
      <c r="Z358" s="1115" t="s">
        <v>1603</v>
      </c>
      <c r="AA358" s="1116">
        <v>1.0</v>
      </c>
      <c r="AB358" s="1114">
        <v>327.0</v>
      </c>
      <c r="AC358" s="1114">
        <v>38.66</v>
      </c>
      <c r="AD358" s="1133" t="s">
        <v>12623</v>
      </c>
      <c r="AE358" s="1114" t="s">
        <v>1422</v>
      </c>
      <c r="AF358" s="1118" t="s">
        <v>14301</v>
      </c>
      <c r="AG358" s="1119" t="s">
        <v>5125</v>
      </c>
      <c r="AH358" s="1114" t="s">
        <v>12627</v>
      </c>
      <c r="AI358" s="1122"/>
      <c r="AJ358" s="1122"/>
      <c r="AK358" s="1122"/>
      <c r="AL358" s="1122"/>
      <c r="AM358" s="1122"/>
      <c r="AN358" s="1122"/>
      <c r="AO358" s="1122"/>
      <c r="AP358" s="1122"/>
      <c r="AQ358" s="1122"/>
      <c r="AR358" s="1122"/>
      <c r="AS358" s="1120">
        <v>1.0234999E8</v>
      </c>
      <c r="AT358" s="1120" t="s">
        <v>14306</v>
      </c>
      <c r="AU358" s="1120" t="s">
        <v>1603</v>
      </c>
      <c r="AV358" s="1121"/>
      <c r="AW358" s="1120">
        <v>328.0</v>
      </c>
      <c r="AX358" s="1122"/>
      <c r="AY358" s="81"/>
      <c r="AZ358" s="9" t="s">
        <v>12602</v>
      </c>
      <c r="BA358" s="9"/>
      <c r="BB358" s="9" t="s">
        <v>12603</v>
      </c>
      <c r="BC358" s="9"/>
      <c r="BD358" s="9"/>
      <c r="BE358" s="81"/>
      <c r="BF358" s="94" t="s">
        <v>12604</v>
      </c>
      <c r="BG358" s="81"/>
      <c r="BH358" s="81"/>
      <c r="BI358" s="81" t="s">
        <v>12606</v>
      </c>
      <c r="BJ358" s="364">
        <v>9.0</v>
      </c>
      <c r="BK358" s="364"/>
      <c r="BQ358" s="9"/>
    </row>
    <row r="359" ht="15.75" customHeight="1">
      <c r="A359" s="1099">
        <v>1.03853636E8</v>
      </c>
      <c r="B359" s="418">
        <f t="shared" si="75"/>
        <v>9</v>
      </c>
      <c r="C359" s="1137">
        <v>8.03024926E8</v>
      </c>
      <c r="D359" s="1137" t="s">
        <v>14377</v>
      </c>
      <c r="E359" s="1137" t="s">
        <v>1392</v>
      </c>
      <c r="F359" s="1137" t="s">
        <v>5125</v>
      </c>
      <c r="G359" s="1138">
        <v>406.0</v>
      </c>
      <c r="H359" s="1139" t="s">
        <v>14358</v>
      </c>
      <c r="I359" s="1140">
        <v>46372.0</v>
      </c>
      <c r="J359" s="1102"/>
      <c r="K359" s="1156">
        <v>344.0</v>
      </c>
      <c r="L359" s="1157" t="s">
        <v>14378</v>
      </c>
      <c r="M359" s="1158" t="s">
        <v>14379</v>
      </c>
      <c r="N359" s="1158" t="s">
        <v>14326</v>
      </c>
      <c r="O359" s="1158" t="s">
        <v>13627</v>
      </c>
      <c r="P359" s="1159">
        <v>2026.0</v>
      </c>
      <c r="Q359" s="1160"/>
      <c r="R359" s="1161" t="s">
        <v>14380</v>
      </c>
      <c r="S359" s="1108"/>
      <c r="T359" s="1109"/>
      <c r="U359" s="1207" t="s">
        <v>14376</v>
      </c>
      <c r="V359" s="1111"/>
      <c r="W359" s="1112"/>
      <c r="X359" s="1113" t="s">
        <v>14306</v>
      </c>
      <c r="Y359" s="1114">
        <v>56.0</v>
      </c>
      <c r="Z359" s="1115" t="s">
        <v>1603</v>
      </c>
      <c r="AA359" s="1116">
        <v>1.0</v>
      </c>
      <c r="AB359" s="1114">
        <v>328.0</v>
      </c>
      <c r="AC359" s="1114">
        <v>19.17</v>
      </c>
      <c r="AD359" s="1133" t="s">
        <v>12623</v>
      </c>
      <c r="AE359" s="1114" t="s">
        <v>1422</v>
      </c>
      <c r="AF359" s="1118"/>
      <c r="AG359" s="1119" t="s">
        <v>5125</v>
      </c>
      <c r="AH359" s="1114" t="s">
        <v>12627</v>
      </c>
      <c r="AI359" s="1122"/>
      <c r="AJ359" s="1122"/>
      <c r="AK359" s="1122"/>
      <c r="AL359" s="1122"/>
      <c r="AM359" s="1122"/>
      <c r="AN359" s="1122"/>
      <c r="AO359" s="1122"/>
      <c r="AP359" s="1122"/>
      <c r="AQ359" s="1122"/>
      <c r="AR359" s="1122"/>
      <c r="AS359" s="1120">
        <v>1.05035075E8</v>
      </c>
      <c r="AT359" s="1120" t="s">
        <v>14310</v>
      </c>
      <c r="AU359" s="1120" t="s">
        <v>1603</v>
      </c>
      <c r="AV359" s="1121"/>
      <c r="AW359" s="1120">
        <v>329.0</v>
      </c>
      <c r="AX359" s="1122"/>
      <c r="AY359" s="81"/>
      <c r="AZ359" s="9" t="s">
        <v>12602</v>
      </c>
      <c r="BA359" s="9"/>
      <c r="BB359" s="9" t="s">
        <v>12603</v>
      </c>
      <c r="BC359" s="9"/>
      <c r="BD359" s="9"/>
      <c r="BE359" s="81"/>
      <c r="BF359" s="94" t="s">
        <v>12604</v>
      </c>
      <c r="BG359" s="81"/>
      <c r="BH359" s="81"/>
      <c r="BI359" s="81" t="s">
        <v>12606</v>
      </c>
      <c r="BJ359" s="364">
        <v>9.0</v>
      </c>
      <c r="BK359" s="364"/>
      <c r="BQ359" s="9"/>
    </row>
    <row r="360" ht="15.75" customHeight="1">
      <c r="A360" s="1123">
        <v>1.02405776E8</v>
      </c>
      <c r="B360" s="418">
        <f t="shared" si="75"/>
        <v>9</v>
      </c>
      <c r="C360" s="418" t="str">
        <f t="shared" ref="C360:C366" si="77">CONCATENATE(0,A360)</f>
        <v>0102405776</v>
      </c>
      <c r="D360" s="429" t="s">
        <v>14381</v>
      </c>
      <c r="E360" s="429" t="s">
        <v>1392</v>
      </c>
      <c r="F360" s="429" t="s">
        <v>62</v>
      </c>
      <c r="G360" s="430">
        <v>407.0</v>
      </c>
      <c r="H360" s="1125">
        <v>18.58</v>
      </c>
      <c r="I360" s="1126">
        <v>47615.0</v>
      </c>
      <c r="J360" s="1270" t="s">
        <v>14382</v>
      </c>
      <c r="K360" s="1156">
        <v>345.0</v>
      </c>
      <c r="L360" s="1157" t="s">
        <v>14383</v>
      </c>
      <c r="M360" s="1158" t="s">
        <v>14384</v>
      </c>
      <c r="N360" s="1158" t="s">
        <v>224</v>
      </c>
      <c r="O360" s="1158" t="s">
        <v>12623</v>
      </c>
      <c r="P360" s="1159">
        <v>2031.0</v>
      </c>
      <c r="Q360" s="1160"/>
      <c r="R360" s="1161" t="s">
        <v>14385</v>
      </c>
      <c r="S360" s="1162">
        <v>26640.0</v>
      </c>
      <c r="T360" s="1163">
        <v>52.0</v>
      </c>
      <c r="U360" s="1207" t="s">
        <v>14386</v>
      </c>
      <c r="V360" s="1111"/>
      <c r="W360" s="1112"/>
      <c r="X360" s="1113" t="s">
        <v>14310</v>
      </c>
      <c r="Y360" s="1114">
        <v>38.0</v>
      </c>
      <c r="Z360" s="1115" t="s">
        <v>1603</v>
      </c>
      <c r="AA360" s="1116">
        <v>1.0</v>
      </c>
      <c r="AB360" s="1114">
        <v>329.0</v>
      </c>
      <c r="AC360" s="1114">
        <v>19.17</v>
      </c>
      <c r="AD360" s="1133" t="s">
        <v>12623</v>
      </c>
      <c r="AE360" s="1114" t="s">
        <v>1422</v>
      </c>
      <c r="AF360" s="1118"/>
      <c r="AG360" s="1119" t="s">
        <v>5125</v>
      </c>
      <c r="AH360" s="1114" t="s">
        <v>12627</v>
      </c>
      <c r="AI360" s="1122"/>
      <c r="AJ360" s="1122"/>
      <c r="AK360" s="1122"/>
      <c r="AL360" s="1122"/>
      <c r="AM360" s="1122"/>
      <c r="AN360" s="1122"/>
      <c r="AO360" s="1122"/>
      <c r="AP360" s="1122"/>
      <c r="AQ360" s="1122"/>
      <c r="AR360" s="1122"/>
      <c r="AS360" s="1120">
        <v>1.02013885E8</v>
      </c>
      <c r="AT360" s="1120" t="s">
        <v>14314</v>
      </c>
      <c r="AU360" s="1120" t="s">
        <v>1603</v>
      </c>
      <c r="AV360" s="1121"/>
      <c r="AW360" s="1120">
        <v>330.0</v>
      </c>
      <c r="AX360" s="1122"/>
      <c r="AY360" s="81"/>
      <c r="AZ360" s="9" t="s">
        <v>12602</v>
      </c>
      <c r="BA360" s="9"/>
      <c r="BB360" s="9" t="s">
        <v>12603</v>
      </c>
      <c r="BC360" s="9"/>
      <c r="BD360" s="9"/>
      <c r="BE360" s="81"/>
      <c r="BF360" s="94" t="s">
        <v>12604</v>
      </c>
      <c r="BG360" s="81"/>
      <c r="BH360" s="81"/>
      <c r="BI360" s="81" t="s">
        <v>12606</v>
      </c>
      <c r="BJ360" s="364">
        <v>9.0</v>
      </c>
      <c r="BK360" s="364"/>
      <c r="BQ360" s="9"/>
    </row>
    <row r="361" ht="15.75" customHeight="1">
      <c r="A361" s="1099">
        <v>1.03470977E8</v>
      </c>
      <c r="B361" s="418">
        <f t="shared" si="75"/>
        <v>9</v>
      </c>
      <c r="C361" s="418" t="str">
        <f t="shared" si="77"/>
        <v>0103470977</v>
      </c>
      <c r="D361" s="418" t="s">
        <v>14387</v>
      </c>
      <c r="E361" s="418" t="s">
        <v>3640</v>
      </c>
      <c r="F361" s="418" t="s">
        <v>62</v>
      </c>
      <c r="G361" s="419">
        <v>408.0</v>
      </c>
      <c r="H361" s="1100">
        <v>12.77</v>
      </c>
      <c r="I361" s="1150">
        <v>47615.0</v>
      </c>
      <c r="J361" s="1102"/>
      <c r="K361" s="1156">
        <v>346.0</v>
      </c>
      <c r="L361" s="1157" t="s">
        <v>14388</v>
      </c>
      <c r="M361" s="1158" t="s">
        <v>14389</v>
      </c>
      <c r="N361" s="1158" t="s">
        <v>224</v>
      </c>
      <c r="O361" s="1158" t="s">
        <v>12623</v>
      </c>
      <c r="P361" s="1159">
        <v>2031.0</v>
      </c>
      <c r="Q361" s="1160"/>
      <c r="R361" s="1161">
        <v>2860382.0</v>
      </c>
      <c r="S361" s="1162">
        <v>26276.0</v>
      </c>
      <c r="T361" s="1163">
        <v>53.0</v>
      </c>
      <c r="U361" s="1180"/>
      <c r="V361" s="1111"/>
      <c r="W361" s="1112"/>
      <c r="X361" s="1113" t="s">
        <v>14314</v>
      </c>
      <c r="Y361" s="1114"/>
      <c r="Z361" s="1115" t="s">
        <v>1603</v>
      </c>
      <c r="AA361" s="1116">
        <v>1.0</v>
      </c>
      <c r="AB361" s="1114">
        <v>330.0</v>
      </c>
      <c r="AC361" s="1114">
        <v>19.17</v>
      </c>
      <c r="AD361" s="1133" t="s">
        <v>12623</v>
      </c>
      <c r="AE361" s="1114" t="s">
        <v>1422</v>
      </c>
      <c r="AF361" s="1118"/>
      <c r="AG361" s="1119" t="s">
        <v>5125</v>
      </c>
      <c r="AH361" s="1114" t="s">
        <v>12627</v>
      </c>
      <c r="AI361" s="1122"/>
      <c r="AJ361" s="1122"/>
      <c r="AK361" s="1122"/>
      <c r="AL361" s="1122"/>
      <c r="AM361" s="1122"/>
      <c r="AN361" s="1122"/>
      <c r="AO361" s="1122"/>
      <c r="AP361" s="1122"/>
      <c r="AQ361" s="1122"/>
      <c r="AR361" s="1122"/>
      <c r="AS361" s="1120">
        <v>1.04921879E8</v>
      </c>
      <c r="AT361" s="1120" t="s">
        <v>14318</v>
      </c>
      <c r="AU361" s="1120" t="s">
        <v>1603</v>
      </c>
      <c r="AV361" s="1121"/>
      <c r="AW361" s="1120">
        <v>331.0</v>
      </c>
      <c r="AX361" s="1122"/>
      <c r="AY361" s="81"/>
      <c r="AZ361" s="9" t="s">
        <v>12602</v>
      </c>
      <c r="BA361" s="9"/>
      <c r="BB361" s="9" t="s">
        <v>12603</v>
      </c>
      <c r="BC361" s="9"/>
      <c r="BD361" s="9"/>
      <c r="BE361" s="81"/>
      <c r="BF361" s="94" t="s">
        <v>12604</v>
      </c>
      <c r="BG361" s="81"/>
      <c r="BH361" s="81"/>
      <c r="BI361" s="81" t="s">
        <v>12606</v>
      </c>
      <c r="BJ361" s="364">
        <v>9.0</v>
      </c>
      <c r="BK361" s="364"/>
      <c r="BQ361" s="9"/>
    </row>
    <row r="362" ht="15.75" customHeight="1">
      <c r="A362" s="1123">
        <v>1.02751187E8</v>
      </c>
      <c r="B362" s="418">
        <f t="shared" si="75"/>
        <v>9</v>
      </c>
      <c r="C362" s="418" t="str">
        <f t="shared" si="77"/>
        <v>0102751187</v>
      </c>
      <c r="D362" s="429" t="s">
        <v>14390</v>
      </c>
      <c r="E362" s="429" t="s">
        <v>3640</v>
      </c>
      <c r="F362" s="429" t="s">
        <v>62</v>
      </c>
      <c r="G362" s="430">
        <v>409.0</v>
      </c>
      <c r="H362" s="1125">
        <v>12.77</v>
      </c>
      <c r="I362" s="1126">
        <v>47850.0</v>
      </c>
      <c r="J362" s="1102"/>
      <c r="K362" s="1156">
        <v>347.0</v>
      </c>
      <c r="L362" s="1157" t="s">
        <v>14391</v>
      </c>
      <c r="M362" s="1158" t="s">
        <v>14392</v>
      </c>
      <c r="N362" s="1158" t="s">
        <v>224</v>
      </c>
      <c r="O362" s="1158" t="s">
        <v>12623</v>
      </c>
      <c r="P362" s="1159">
        <v>2031.0</v>
      </c>
      <c r="Q362" s="1160"/>
      <c r="R362" s="1343"/>
      <c r="S362" s="1344">
        <v>33879.0</v>
      </c>
      <c r="T362" s="1163">
        <v>32.0</v>
      </c>
      <c r="U362" s="1180"/>
      <c r="V362" s="1111"/>
      <c r="W362" s="1112"/>
      <c r="X362" s="1113" t="s">
        <v>14318</v>
      </c>
      <c r="Y362" s="1114">
        <v>37.0</v>
      </c>
      <c r="Z362" s="1115" t="s">
        <v>1603</v>
      </c>
      <c r="AA362" s="1116">
        <v>1.0</v>
      </c>
      <c r="AB362" s="1114">
        <v>331.0</v>
      </c>
      <c r="AC362" s="1114">
        <v>19.17</v>
      </c>
      <c r="AD362" s="1133" t="s">
        <v>12623</v>
      </c>
      <c r="AE362" s="1114" t="s">
        <v>1422</v>
      </c>
      <c r="AF362" s="1118"/>
      <c r="AG362" s="1119" t="s">
        <v>5125</v>
      </c>
      <c r="AH362" s="1114" t="s">
        <v>12627</v>
      </c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81">
        <v>1.0013832E8</v>
      </c>
      <c r="AT362" s="81" t="s">
        <v>14325</v>
      </c>
      <c r="AU362" s="1120" t="s">
        <v>14326</v>
      </c>
      <c r="AV362" s="1121"/>
      <c r="AW362" s="1120">
        <v>332.0</v>
      </c>
      <c r="AX362" s="1122"/>
      <c r="AY362" s="1166">
        <v>47823.0</v>
      </c>
      <c r="AZ362" s="9" t="s">
        <v>12602</v>
      </c>
      <c r="BA362" s="9"/>
      <c r="BB362" s="9" t="s">
        <v>12603</v>
      </c>
      <c r="BC362" s="9"/>
      <c r="BD362" s="9"/>
      <c r="BE362" s="81"/>
      <c r="BF362" s="94" t="s">
        <v>12604</v>
      </c>
      <c r="BG362" s="81"/>
      <c r="BH362" s="81"/>
      <c r="BI362" s="81" t="s">
        <v>12606</v>
      </c>
      <c r="BJ362" s="364">
        <v>10.65</v>
      </c>
      <c r="BK362" s="364"/>
      <c r="BQ362" s="9"/>
    </row>
    <row r="363" ht="15.75" customHeight="1">
      <c r="A363" s="1099">
        <v>1.01785558E8</v>
      </c>
      <c r="B363" s="418">
        <f t="shared" si="75"/>
        <v>9</v>
      </c>
      <c r="C363" s="418" t="str">
        <f t="shared" si="77"/>
        <v>0101785558</v>
      </c>
      <c r="D363" s="418" t="s">
        <v>14393</v>
      </c>
      <c r="E363" s="418" t="s">
        <v>3640</v>
      </c>
      <c r="F363" s="418" t="s">
        <v>62</v>
      </c>
      <c r="G363" s="419">
        <v>410.0</v>
      </c>
      <c r="H363" s="1100">
        <v>12.77</v>
      </c>
      <c r="I363" s="1150">
        <v>47615.0</v>
      </c>
      <c r="J363" s="1102"/>
      <c r="K363" s="1156">
        <v>348.0</v>
      </c>
      <c r="L363" s="1157" t="s">
        <v>14394</v>
      </c>
      <c r="M363" s="1158" t="s">
        <v>14395</v>
      </c>
      <c r="N363" s="1158" t="s">
        <v>224</v>
      </c>
      <c r="O363" s="1158" t="s">
        <v>12635</v>
      </c>
      <c r="P363" s="1159">
        <v>2031.0</v>
      </c>
      <c r="Q363" s="1160"/>
      <c r="R363" s="1345" t="s">
        <v>14396</v>
      </c>
      <c r="S363" s="1285">
        <v>26852.0</v>
      </c>
      <c r="T363" s="1163">
        <v>51.0</v>
      </c>
      <c r="U363" s="1346" t="s">
        <v>3016</v>
      </c>
      <c r="V363" s="1111"/>
      <c r="W363" s="1112"/>
      <c r="X363" s="1113" t="s">
        <v>14325</v>
      </c>
      <c r="Y363" s="1114">
        <v>78.0</v>
      </c>
      <c r="Z363" s="1115" t="s">
        <v>14326</v>
      </c>
      <c r="AA363" s="1116">
        <v>1.0</v>
      </c>
      <c r="AB363" s="1114">
        <v>332.0</v>
      </c>
      <c r="AC363" s="1114">
        <v>21.3</v>
      </c>
      <c r="AD363" s="1133" t="s">
        <v>12623</v>
      </c>
      <c r="AE363" s="1114" t="s">
        <v>1422</v>
      </c>
      <c r="AF363" s="1118" t="s">
        <v>14327</v>
      </c>
      <c r="AG363" s="1119" t="s">
        <v>5125</v>
      </c>
      <c r="AH363" s="1114" t="s">
        <v>12627</v>
      </c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81">
        <v>1.06656119E8</v>
      </c>
      <c r="AT363" s="81" t="s">
        <v>14335</v>
      </c>
      <c r="AU363" s="1120" t="s">
        <v>14326</v>
      </c>
      <c r="AV363" s="1121"/>
      <c r="AW363" s="1120">
        <v>333.0</v>
      </c>
      <c r="AX363" s="1122"/>
      <c r="AY363" s="1166">
        <v>47823.0</v>
      </c>
      <c r="AZ363" s="9" t="s">
        <v>12602</v>
      </c>
      <c r="BA363" s="9"/>
      <c r="BB363" s="9" t="s">
        <v>12603</v>
      </c>
      <c r="BC363" s="9"/>
      <c r="BD363" s="9"/>
      <c r="BE363" s="81"/>
      <c r="BF363" s="94" t="s">
        <v>12604</v>
      </c>
      <c r="BG363" s="81"/>
      <c r="BH363" s="81"/>
      <c r="BI363" s="81" t="s">
        <v>12606</v>
      </c>
      <c r="BJ363" s="364">
        <v>10.65</v>
      </c>
      <c r="BK363" s="364"/>
      <c r="BQ363" s="9"/>
    </row>
    <row r="364" ht="15.75" customHeight="1">
      <c r="A364" s="1123">
        <v>1.02835444E8</v>
      </c>
      <c r="B364" s="418">
        <f t="shared" si="75"/>
        <v>9</v>
      </c>
      <c r="C364" s="418" t="str">
        <f t="shared" si="77"/>
        <v>0102835444</v>
      </c>
      <c r="D364" s="429" t="s">
        <v>14397</v>
      </c>
      <c r="E364" s="429" t="s">
        <v>3640</v>
      </c>
      <c r="F364" s="429" t="s">
        <v>62</v>
      </c>
      <c r="G364" s="430">
        <v>411.0</v>
      </c>
      <c r="H364" s="1125">
        <v>12.77</v>
      </c>
      <c r="I364" s="1126">
        <v>47850.0</v>
      </c>
      <c r="J364" s="1102"/>
      <c r="K364" s="1156">
        <v>349.0</v>
      </c>
      <c r="L364" s="1157" t="s">
        <v>14398</v>
      </c>
      <c r="M364" s="1158" t="s">
        <v>14105</v>
      </c>
      <c r="N364" s="1158" t="s">
        <v>224</v>
      </c>
      <c r="O364" s="1158" t="s">
        <v>12623</v>
      </c>
      <c r="P364" s="1159">
        <v>2031.0</v>
      </c>
      <c r="Q364" s="1160"/>
      <c r="R364" s="1161" t="s">
        <v>14399</v>
      </c>
      <c r="S364" s="1285">
        <v>32976.0</v>
      </c>
      <c r="T364" s="1163">
        <v>35.0</v>
      </c>
      <c r="U364" s="1347"/>
      <c r="V364" s="1111"/>
      <c r="W364" s="1112"/>
      <c r="X364" s="1113" t="s">
        <v>14335</v>
      </c>
      <c r="Y364" s="1114">
        <v>33.0</v>
      </c>
      <c r="Z364" s="1115" t="s">
        <v>14326</v>
      </c>
      <c r="AA364" s="1116">
        <v>1.0</v>
      </c>
      <c r="AB364" s="1114">
        <v>333.0</v>
      </c>
      <c r="AC364" s="1114">
        <v>21.3</v>
      </c>
      <c r="AD364" s="1133" t="s">
        <v>12623</v>
      </c>
      <c r="AE364" s="1114" t="s">
        <v>1422</v>
      </c>
      <c r="AF364" s="1118" t="s">
        <v>14327</v>
      </c>
      <c r="AG364" s="1119" t="s">
        <v>5125</v>
      </c>
      <c r="AH364" s="1114" t="s">
        <v>12627</v>
      </c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81" t="s">
        <v>14400</v>
      </c>
      <c r="AT364" s="81" t="s">
        <v>14401</v>
      </c>
      <c r="AU364" s="1120" t="s">
        <v>14326</v>
      </c>
      <c r="AV364" s="1121"/>
      <c r="AW364" s="1120">
        <v>334.0</v>
      </c>
      <c r="AX364" s="1122"/>
      <c r="AY364" s="94" t="s">
        <v>12692</v>
      </c>
      <c r="AZ364" s="9" t="s">
        <v>12602</v>
      </c>
      <c r="BA364" s="9"/>
      <c r="BB364" s="9" t="s">
        <v>12603</v>
      </c>
      <c r="BC364" s="9"/>
      <c r="BD364" s="9"/>
      <c r="BE364" s="94" t="s">
        <v>12692</v>
      </c>
      <c r="BF364" s="94" t="s">
        <v>12692</v>
      </c>
      <c r="BG364" s="81" t="s">
        <v>1980</v>
      </c>
      <c r="BH364" s="94" t="s">
        <v>12692</v>
      </c>
      <c r="BI364" s="81" t="s">
        <v>12606</v>
      </c>
      <c r="BJ364" s="364">
        <v>10.65</v>
      </c>
      <c r="BK364" s="364"/>
      <c r="BQ364" s="9"/>
    </row>
    <row r="365" ht="15.75" customHeight="1">
      <c r="A365" s="1099">
        <v>1.01990299E8</v>
      </c>
      <c r="B365" s="418">
        <f t="shared" si="75"/>
        <v>9</v>
      </c>
      <c r="C365" s="418" t="str">
        <f t="shared" si="77"/>
        <v>0101990299</v>
      </c>
      <c r="D365" s="418" t="s">
        <v>14402</v>
      </c>
      <c r="E365" s="418" t="s">
        <v>2762</v>
      </c>
      <c r="F365" s="418" t="s">
        <v>62</v>
      </c>
      <c r="G365" s="419">
        <v>412.0</v>
      </c>
      <c r="H365" s="1100">
        <v>13.09</v>
      </c>
      <c r="I365" s="1150">
        <v>47860.0</v>
      </c>
      <c r="J365" s="1102"/>
      <c r="K365" s="1156">
        <v>350.0</v>
      </c>
      <c r="L365" s="1157" t="s">
        <v>14403</v>
      </c>
      <c r="M365" s="1158" t="s">
        <v>14404</v>
      </c>
      <c r="N365" s="1158" t="s">
        <v>224</v>
      </c>
      <c r="O365" s="1158" t="s">
        <v>12623</v>
      </c>
      <c r="P365" s="1159">
        <v>2031.0</v>
      </c>
      <c r="Q365" s="1160"/>
      <c r="R365" s="1161" t="s">
        <v>14405</v>
      </c>
      <c r="S365" s="1162">
        <v>28068.0</v>
      </c>
      <c r="T365" s="1163">
        <v>48.0</v>
      </c>
      <c r="U365" s="1207" t="s">
        <v>14406</v>
      </c>
      <c r="V365" s="1111"/>
      <c r="W365" s="1112"/>
      <c r="X365" s="1113" t="s">
        <v>5402</v>
      </c>
      <c r="Y365" s="1114"/>
      <c r="Z365" s="1115" t="s">
        <v>14326</v>
      </c>
      <c r="AA365" s="1116">
        <v>1.0</v>
      </c>
      <c r="AB365" s="1114">
        <v>334.0</v>
      </c>
      <c r="AC365" s="1114">
        <v>0.0</v>
      </c>
      <c r="AD365" s="1133">
        <v>0.0</v>
      </c>
      <c r="AE365" s="1114" t="s">
        <v>1422</v>
      </c>
      <c r="AF365" s="1118"/>
      <c r="AG365" s="1119" t="s">
        <v>5125</v>
      </c>
      <c r="AH365" s="1114" t="s">
        <v>5402</v>
      </c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81">
        <v>1.03122677E8</v>
      </c>
      <c r="AT365" s="81" t="s">
        <v>14343</v>
      </c>
      <c r="AU365" s="1120" t="s">
        <v>14326</v>
      </c>
      <c r="AV365" s="1121"/>
      <c r="AW365" s="1120">
        <v>335.0</v>
      </c>
      <c r="AX365" s="1122"/>
      <c r="AY365" s="81"/>
      <c r="AZ365" s="9" t="s">
        <v>12602</v>
      </c>
      <c r="BA365" s="9"/>
      <c r="BB365" s="9" t="s">
        <v>12603</v>
      </c>
      <c r="BC365" s="9"/>
      <c r="BD365" s="9"/>
      <c r="BE365" s="81"/>
      <c r="BF365" s="94" t="s">
        <v>12604</v>
      </c>
      <c r="BG365" s="81"/>
      <c r="BH365" s="81"/>
      <c r="BI365" s="81" t="s">
        <v>12606</v>
      </c>
      <c r="BJ365" s="364">
        <v>10.65</v>
      </c>
      <c r="BK365" s="364"/>
      <c r="BQ365" s="9"/>
    </row>
    <row r="366" ht="15.75" customHeight="1">
      <c r="A366" s="1123">
        <v>1.02774072E8</v>
      </c>
      <c r="B366" s="418">
        <f t="shared" si="75"/>
        <v>9</v>
      </c>
      <c r="C366" s="418" t="str">
        <f t="shared" si="77"/>
        <v>0102774072</v>
      </c>
      <c r="D366" s="429" t="s">
        <v>14407</v>
      </c>
      <c r="E366" s="429" t="s">
        <v>2762</v>
      </c>
      <c r="F366" s="429" t="s">
        <v>62</v>
      </c>
      <c r="G366" s="430">
        <v>413.0</v>
      </c>
      <c r="H366" s="1125">
        <v>13.09</v>
      </c>
      <c r="I366" s="1126">
        <v>47615.0</v>
      </c>
      <c r="J366" s="1102"/>
      <c r="K366" s="1156">
        <v>351.0</v>
      </c>
      <c r="L366" s="1157" t="s">
        <v>14408</v>
      </c>
      <c r="M366" s="1158" t="s">
        <v>14409</v>
      </c>
      <c r="N366" s="1158" t="s">
        <v>224</v>
      </c>
      <c r="O366" s="1158" t="s">
        <v>12623</v>
      </c>
      <c r="P366" s="1159">
        <v>2031.0</v>
      </c>
      <c r="Q366" s="1160"/>
      <c r="R366" s="1161">
        <v>4126766.0</v>
      </c>
      <c r="S366" s="1174">
        <v>24421.0</v>
      </c>
      <c r="T366" s="1163">
        <v>58.0</v>
      </c>
      <c r="U366" s="1207" t="s">
        <v>14406</v>
      </c>
      <c r="V366" s="1111"/>
      <c r="W366" s="1112"/>
      <c r="X366" s="1113" t="s">
        <v>14343</v>
      </c>
      <c r="Y366" s="1114">
        <v>51.0</v>
      </c>
      <c r="Z366" s="1115" t="s">
        <v>14326</v>
      </c>
      <c r="AA366" s="1116">
        <v>1.0</v>
      </c>
      <c r="AB366" s="1114">
        <v>335.0</v>
      </c>
      <c r="AC366" s="1114">
        <v>0.0</v>
      </c>
      <c r="AD366" s="1133" t="s">
        <v>12777</v>
      </c>
      <c r="AE366" s="1114" t="s">
        <v>1422</v>
      </c>
      <c r="AF366" s="1118" t="s">
        <v>14344</v>
      </c>
      <c r="AG366" s="1119" t="s">
        <v>5125</v>
      </c>
      <c r="AH366" s="1114" t="s">
        <v>12627</v>
      </c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81">
        <v>1.02061199E8</v>
      </c>
      <c r="AT366" s="81" t="s">
        <v>14410</v>
      </c>
      <c r="AU366" s="1120" t="s">
        <v>14326</v>
      </c>
      <c r="AV366" s="1121"/>
      <c r="AW366" s="1120">
        <v>336.0</v>
      </c>
      <c r="AX366" s="1122"/>
      <c r="AY366" s="81"/>
      <c r="AZ366" s="9" t="s">
        <v>12602</v>
      </c>
      <c r="BA366" s="9"/>
      <c r="BB366" s="9" t="s">
        <v>12603</v>
      </c>
      <c r="BC366" s="9"/>
      <c r="BD366" s="9"/>
      <c r="BE366" s="81"/>
      <c r="BF366" s="94" t="s">
        <v>12604</v>
      </c>
      <c r="BG366" s="81" t="s">
        <v>13545</v>
      </c>
      <c r="BH366" s="81"/>
      <c r="BI366" s="81" t="s">
        <v>12606</v>
      </c>
      <c r="BJ366" s="364">
        <v>10.65</v>
      </c>
      <c r="BK366" s="364"/>
      <c r="BQ366" s="9"/>
    </row>
    <row r="367" ht="15.75" customHeight="1">
      <c r="A367" s="1099">
        <v>1.05754501E8</v>
      </c>
      <c r="B367" s="418">
        <f t="shared" si="75"/>
        <v>9</v>
      </c>
      <c r="C367" s="1137">
        <v>1.05754501E8</v>
      </c>
      <c r="D367" s="1137" t="s">
        <v>14411</v>
      </c>
      <c r="E367" s="1137" t="s">
        <v>3640</v>
      </c>
      <c r="F367" s="1137" t="s">
        <v>5125</v>
      </c>
      <c r="G367" s="1138">
        <v>414.0</v>
      </c>
      <c r="H367" s="1272">
        <v>45913.0</v>
      </c>
      <c r="I367" s="1140">
        <v>12421.0</v>
      </c>
      <c r="J367" s="1102"/>
      <c r="K367" s="1156">
        <v>352.0</v>
      </c>
      <c r="L367" s="1157" t="s">
        <v>14412</v>
      </c>
      <c r="M367" s="1158" t="s">
        <v>14413</v>
      </c>
      <c r="N367" s="1158" t="s">
        <v>224</v>
      </c>
      <c r="O367" s="1158" t="s">
        <v>12623</v>
      </c>
      <c r="P367" s="1159">
        <v>2031.0</v>
      </c>
      <c r="Q367" s="1160"/>
      <c r="R367" s="1107"/>
      <c r="S367" s="1162">
        <v>16822.0</v>
      </c>
      <c r="T367" s="1163">
        <v>79.0</v>
      </c>
      <c r="U367" s="1180"/>
      <c r="V367" s="1111"/>
      <c r="W367" s="1112"/>
      <c r="X367" s="1113" t="s">
        <v>14347</v>
      </c>
      <c r="Y367" s="1114">
        <v>60.0</v>
      </c>
      <c r="Z367" s="1115" t="s">
        <v>14326</v>
      </c>
      <c r="AA367" s="1116">
        <v>1.0</v>
      </c>
      <c r="AB367" s="1114">
        <v>336.0</v>
      </c>
      <c r="AC367" s="1114">
        <v>0.0</v>
      </c>
      <c r="AD367" s="1133" t="s">
        <v>12777</v>
      </c>
      <c r="AE367" s="1114" t="s">
        <v>1422</v>
      </c>
      <c r="AF367" s="1118"/>
      <c r="AG367" s="1119" t="s">
        <v>5125</v>
      </c>
      <c r="AH367" s="1114" t="s">
        <v>12627</v>
      </c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81">
        <v>1.06644677E8</v>
      </c>
      <c r="AT367" s="81" t="s">
        <v>14414</v>
      </c>
      <c r="AU367" s="1120" t="s">
        <v>14326</v>
      </c>
      <c r="AV367" s="1121"/>
      <c r="AW367" s="1120">
        <v>337.0</v>
      </c>
      <c r="AX367" s="1122"/>
      <c r="AY367" s="81" t="s">
        <v>14415</v>
      </c>
      <c r="AZ367" s="9" t="s">
        <v>12602</v>
      </c>
      <c r="BA367" s="9"/>
      <c r="BB367" s="9" t="s">
        <v>12603</v>
      </c>
      <c r="BC367" s="9"/>
      <c r="BD367" s="9"/>
      <c r="BE367" s="81" t="s">
        <v>14416</v>
      </c>
      <c r="BF367" s="94" t="s">
        <v>12604</v>
      </c>
      <c r="BG367" s="81" t="s">
        <v>13545</v>
      </c>
      <c r="BH367" s="81"/>
      <c r="BI367" s="81" t="s">
        <v>12606</v>
      </c>
      <c r="BJ367" s="364">
        <v>10.65</v>
      </c>
      <c r="BK367" s="364"/>
      <c r="BQ367" s="9"/>
    </row>
    <row r="368" ht="15.75" customHeight="1">
      <c r="A368" s="1123">
        <v>1.02195534E8</v>
      </c>
      <c r="B368" s="418">
        <f t="shared" si="75"/>
        <v>9</v>
      </c>
      <c r="C368" s="418" t="str">
        <f t="shared" ref="C368:C372" si="78">CONCATENATE(0,A368)</f>
        <v>0102195534</v>
      </c>
      <c r="D368" s="429" t="s">
        <v>14417</v>
      </c>
      <c r="E368" s="429" t="s">
        <v>3640</v>
      </c>
      <c r="F368" s="429" t="s">
        <v>62</v>
      </c>
      <c r="G368" s="430">
        <v>415.0</v>
      </c>
      <c r="H368" s="1125">
        <v>13.09</v>
      </c>
      <c r="I368" s="1126">
        <v>47615.0</v>
      </c>
      <c r="J368" s="1102"/>
      <c r="K368" s="1156">
        <v>353.0</v>
      </c>
      <c r="L368" s="1157" t="s">
        <v>14418</v>
      </c>
      <c r="M368" s="1158" t="s">
        <v>14419</v>
      </c>
      <c r="N368" s="1158" t="s">
        <v>224</v>
      </c>
      <c r="O368" s="1205" t="s">
        <v>12623</v>
      </c>
      <c r="P368" s="1159">
        <v>2031.0</v>
      </c>
      <c r="Q368" s="1206"/>
      <c r="R368" s="1161" t="s">
        <v>14420</v>
      </c>
      <c r="S368" s="1162">
        <v>21522.0</v>
      </c>
      <c r="T368" s="1163">
        <v>66.0</v>
      </c>
      <c r="U368" s="1180"/>
      <c r="V368" s="1111"/>
      <c r="W368" s="1112"/>
      <c r="X368" s="1113" t="s">
        <v>14414</v>
      </c>
      <c r="Y368" s="1114">
        <v>31.0</v>
      </c>
      <c r="Z368" s="1115" t="s">
        <v>14326</v>
      </c>
      <c r="AA368" s="1116">
        <v>1.0</v>
      </c>
      <c r="AB368" s="1114">
        <v>337.0</v>
      </c>
      <c r="AC368" s="1114">
        <v>0.0</v>
      </c>
      <c r="AD368" s="1133" t="s">
        <v>7205</v>
      </c>
      <c r="AE368" s="1114" t="s">
        <v>1422</v>
      </c>
      <c r="AF368" s="1118" t="s">
        <v>14350</v>
      </c>
      <c r="AG368" s="1119" t="s">
        <v>5125</v>
      </c>
      <c r="AH368" s="1114" t="s">
        <v>14421</v>
      </c>
      <c r="AI368" s="1134"/>
      <c r="AJ368" s="1134"/>
      <c r="AK368" s="1134"/>
      <c r="AL368" s="1134"/>
      <c r="AM368" s="1134"/>
      <c r="AN368" s="1134"/>
      <c r="AO368" s="1134"/>
      <c r="AP368" s="1134"/>
      <c r="AQ368" s="1134"/>
      <c r="AR368" s="1134"/>
      <c r="AS368" s="1135" t="s">
        <v>7480</v>
      </c>
      <c r="AT368" s="81" t="s">
        <v>12690</v>
      </c>
      <c r="AU368" s="1120" t="s">
        <v>14326</v>
      </c>
      <c r="AV368" s="1121"/>
      <c r="AW368" s="1120">
        <v>338.0</v>
      </c>
      <c r="AX368" s="1122"/>
      <c r="AY368" s="94" t="s">
        <v>14422</v>
      </c>
      <c r="AZ368" s="9" t="s">
        <v>12602</v>
      </c>
      <c r="BA368" s="9"/>
      <c r="BB368" s="9" t="s">
        <v>12603</v>
      </c>
      <c r="BC368" s="9"/>
      <c r="BD368" s="9"/>
      <c r="BE368" s="94" t="s">
        <v>14422</v>
      </c>
      <c r="BF368" s="94" t="s">
        <v>14422</v>
      </c>
      <c r="BG368" s="81" t="s">
        <v>14423</v>
      </c>
      <c r="BH368" s="94" t="s">
        <v>14422</v>
      </c>
      <c r="BI368" s="81" t="s">
        <v>12606</v>
      </c>
      <c r="BJ368" s="364">
        <v>10.65</v>
      </c>
      <c r="BK368" s="364"/>
      <c r="BQ368" s="9"/>
    </row>
    <row r="369" ht="15.75" customHeight="1">
      <c r="A369" s="1099">
        <v>1.01501724E8</v>
      </c>
      <c r="B369" s="418">
        <f t="shared" si="75"/>
        <v>9</v>
      </c>
      <c r="C369" s="418" t="str">
        <f t="shared" si="78"/>
        <v>0101501724</v>
      </c>
      <c r="D369" s="418" t="s">
        <v>14424</v>
      </c>
      <c r="E369" s="418" t="s">
        <v>3640</v>
      </c>
      <c r="F369" s="418" t="s">
        <v>62</v>
      </c>
      <c r="G369" s="419">
        <v>416.0</v>
      </c>
      <c r="H369" s="1100">
        <v>13.09</v>
      </c>
      <c r="I369" s="1150">
        <v>47615.0</v>
      </c>
      <c r="J369" s="1102"/>
      <c r="K369" s="1156">
        <v>354.0</v>
      </c>
      <c r="L369" s="1157" t="s">
        <v>14425</v>
      </c>
      <c r="M369" s="1158" t="s">
        <v>14426</v>
      </c>
      <c r="N369" s="1158" t="s">
        <v>224</v>
      </c>
      <c r="O369" s="1158" t="s">
        <v>12623</v>
      </c>
      <c r="P369" s="1159">
        <v>2031.0</v>
      </c>
      <c r="Q369" s="1160"/>
      <c r="R369" s="1161" t="s">
        <v>14427</v>
      </c>
      <c r="S369" s="1162">
        <v>29425.0</v>
      </c>
      <c r="T369" s="1163">
        <v>44.0</v>
      </c>
      <c r="U369" s="1207" t="s">
        <v>14428</v>
      </c>
      <c r="V369" s="1111"/>
      <c r="W369" s="1112"/>
      <c r="X369" s="1113" t="s">
        <v>14353</v>
      </c>
      <c r="Y369" s="1114">
        <v>46.0</v>
      </c>
      <c r="Z369" s="1115" t="s">
        <v>14326</v>
      </c>
      <c r="AA369" s="1116">
        <v>1.0</v>
      </c>
      <c r="AB369" s="1114">
        <v>338.0</v>
      </c>
      <c r="AC369" s="1114">
        <v>7.92</v>
      </c>
      <c r="AD369" s="1133" t="s">
        <v>13364</v>
      </c>
      <c r="AE369" s="1114" t="s">
        <v>1422</v>
      </c>
      <c r="AF369" s="1118" t="s">
        <v>14355</v>
      </c>
      <c r="AG369" s="1119" t="s">
        <v>5125</v>
      </c>
      <c r="AH369" s="1114" t="s">
        <v>12627</v>
      </c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81">
        <v>1.01135325E8</v>
      </c>
      <c r="AT369" s="81" t="s">
        <v>14360</v>
      </c>
      <c r="AU369" s="1120" t="s">
        <v>14326</v>
      </c>
      <c r="AV369" s="1121"/>
      <c r="AW369" s="1120">
        <v>339.0</v>
      </c>
      <c r="AX369" s="1122"/>
      <c r="AY369" s="81"/>
      <c r="AZ369" s="9" t="s">
        <v>12602</v>
      </c>
      <c r="BA369" s="9"/>
      <c r="BB369" s="9" t="s">
        <v>12603</v>
      </c>
      <c r="BC369" s="9"/>
      <c r="BD369" s="9"/>
      <c r="BE369" s="81"/>
      <c r="BF369" s="94" t="s">
        <v>12604</v>
      </c>
      <c r="BG369" s="81" t="s">
        <v>13291</v>
      </c>
      <c r="BH369" s="81"/>
      <c r="BI369" s="81" t="s">
        <v>12606</v>
      </c>
      <c r="BJ369" s="364">
        <v>10.65</v>
      </c>
      <c r="BK369" s="364"/>
      <c r="BQ369" s="9"/>
    </row>
    <row r="370" ht="15.75" customHeight="1">
      <c r="A370" s="1123">
        <v>1.52325189E8</v>
      </c>
      <c r="B370" s="418">
        <f t="shared" si="75"/>
        <v>9</v>
      </c>
      <c r="C370" s="418" t="str">
        <f t="shared" si="78"/>
        <v>0152325189</v>
      </c>
      <c r="D370" s="429" t="s">
        <v>14429</v>
      </c>
      <c r="E370" s="429" t="s">
        <v>11339</v>
      </c>
      <c r="F370" s="429" t="s">
        <v>62</v>
      </c>
      <c r="G370" s="430">
        <v>417.0</v>
      </c>
      <c r="H370" s="1125">
        <v>7.38</v>
      </c>
      <c r="I370" s="1126">
        <v>45662.0</v>
      </c>
      <c r="J370" s="1102"/>
      <c r="K370" s="1203">
        <v>355.0</v>
      </c>
      <c r="L370" s="1204" t="s">
        <v>14430</v>
      </c>
      <c r="M370" s="1158" t="s">
        <v>14431</v>
      </c>
      <c r="N370" s="1158" t="s">
        <v>14432</v>
      </c>
      <c r="O370" s="1158" t="s">
        <v>14433</v>
      </c>
      <c r="P370" s="1159">
        <v>2034.0</v>
      </c>
      <c r="Q370" s="1160"/>
      <c r="R370" s="1161" t="s">
        <v>14434</v>
      </c>
      <c r="S370" s="1162">
        <v>31558.0</v>
      </c>
      <c r="T370" s="1163">
        <v>38.0</v>
      </c>
      <c r="U370" s="1180"/>
      <c r="V370" s="1111"/>
      <c r="W370" s="1112"/>
      <c r="X370" s="1113" t="s">
        <v>14360</v>
      </c>
      <c r="Y370" s="1114">
        <v>72.0</v>
      </c>
      <c r="Z370" s="1115" t="s">
        <v>14326</v>
      </c>
      <c r="AA370" s="1116">
        <v>1.0</v>
      </c>
      <c r="AB370" s="1114">
        <v>339.0</v>
      </c>
      <c r="AC370" s="1114">
        <v>21.3</v>
      </c>
      <c r="AD370" s="1133" t="s">
        <v>12623</v>
      </c>
      <c r="AE370" s="1114" t="s">
        <v>1422</v>
      </c>
      <c r="AF370" s="1118">
        <v>4173456.0</v>
      </c>
      <c r="AG370" s="1119" t="s">
        <v>5125</v>
      </c>
      <c r="AH370" s="1114" t="s">
        <v>12627</v>
      </c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81">
        <v>1.0482084E8</v>
      </c>
      <c r="AT370" s="81" t="s">
        <v>14364</v>
      </c>
      <c r="AU370" s="1120" t="s">
        <v>14326</v>
      </c>
      <c r="AV370" s="1121"/>
      <c r="AW370" s="1120">
        <v>340.0</v>
      </c>
      <c r="AX370" s="1122"/>
      <c r="AY370" s="81"/>
      <c r="AZ370" s="9" t="s">
        <v>12602</v>
      </c>
      <c r="BA370" s="9"/>
      <c r="BB370" s="9" t="s">
        <v>12603</v>
      </c>
      <c r="BC370" s="9"/>
      <c r="BD370" s="9"/>
      <c r="BE370" s="81"/>
      <c r="BF370" s="94" t="s">
        <v>12604</v>
      </c>
      <c r="BG370" s="81"/>
      <c r="BH370" s="81"/>
      <c r="BI370" s="81" t="s">
        <v>12606</v>
      </c>
      <c r="BJ370" s="364">
        <v>10.65</v>
      </c>
      <c r="BK370" s="364"/>
      <c r="BQ370" s="9"/>
    </row>
    <row r="371" ht="15.75" customHeight="1">
      <c r="A371" s="1099">
        <v>1.05827166E8</v>
      </c>
      <c r="B371" s="418">
        <f t="shared" si="75"/>
        <v>9</v>
      </c>
      <c r="C371" s="418" t="str">
        <f t="shared" si="78"/>
        <v>0105827166</v>
      </c>
      <c r="D371" s="418" t="s">
        <v>14435</v>
      </c>
      <c r="E371" s="418" t="s">
        <v>11339</v>
      </c>
      <c r="F371" s="418" t="s">
        <v>62</v>
      </c>
      <c r="G371" s="419">
        <v>418.0</v>
      </c>
      <c r="H371" s="1100">
        <v>7.38</v>
      </c>
      <c r="I371" s="1150">
        <v>47615.0</v>
      </c>
      <c r="J371" s="1102"/>
      <c r="K371" s="1156">
        <v>356.0</v>
      </c>
      <c r="L371" s="1157" t="s">
        <v>14436</v>
      </c>
      <c r="M371" s="1158" t="s">
        <v>14437</v>
      </c>
      <c r="N371" s="1158" t="s">
        <v>224</v>
      </c>
      <c r="O371" s="1158" t="s">
        <v>12623</v>
      </c>
      <c r="P371" s="1159">
        <v>2031.0</v>
      </c>
      <c r="Q371" s="1160"/>
      <c r="R371" s="1161" t="s">
        <v>14427</v>
      </c>
      <c r="S371" s="1162">
        <v>22432.0</v>
      </c>
      <c r="T371" s="1163">
        <v>63.0</v>
      </c>
      <c r="U371" s="1180"/>
      <c r="V371" s="1111"/>
      <c r="W371" s="1112"/>
      <c r="X371" s="1113" t="s">
        <v>14364</v>
      </c>
      <c r="Y371" s="1114">
        <v>38.0</v>
      </c>
      <c r="Z371" s="1115" t="s">
        <v>14326</v>
      </c>
      <c r="AA371" s="1116">
        <v>1.0</v>
      </c>
      <c r="AB371" s="1114">
        <v>340.0</v>
      </c>
      <c r="AC371" s="1114">
        <v>21.3</v>
      </c>
      <c r="AD371" s="1133" t="s">
        <v>12623</v>
      </c>
      <c r="AE371" s="1114" t="s">
        <v>1422</v>
      </c>
      <c r="AF371" s="1118" t="s">
        <v>14365</v>
      </c>
      <c r="AG371" s="1119" t="s">
        <v>5125</v>
      </c>
      <c r="AH371" s="1114" t="s">
        <v>12627</v>
      </c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81">
        <v>1.0285187E8</v>
      </c>
      <c r="AT371" s="81" t="s">
        <v>14368</v>
      </c>
      <c r="AU371" s="1120" t="s">
        <v>14326</v>
      </c>
      <c r="AV371" s="1121"/>
      <c r="AW371" s="1120">
        <v>341.0</v>
      </c>
      <c r="AX371" s="1122"/>
      <c r="AY371" s="81"/>
      <c r="AZ371" s="9" t="s">
        <v>12602</v>
      </c>
      <c r="BA371" s="9"/>
      <c r="BB371" s="9" t="s">
        <v>12603</v>
      </c>
      <c r="BC371" s="9"/>
      <c r="BD371" s="9"/>
      <c r="BE371" s="81"/>
      <c r="BF371" s="94" t="s">
        <v>12604</v>
      </c>
      <c r="BG371" s="81"/>
      <c r="BH371" s="81"/>
      <c r="BI371" s="81" t="s">
        <v>12606</v>
      </c>
      <c r="BJ371" s="364">
        <v>10.65</v>
      </c>
      <c r="BK371" s="364"/>
      <c r="BQ371" s="9"/>
    </row>
    <row r="372" ht="15.75" customHeight="1">
      <c r="A372" s="1123">
        <v>7.02364928E8</v>
      </c>
      <c r="B372" s="418">
        <f t="shared" si="75"/>
        <v>9</v>
      </c>
      <c r="C372" s="418" t="str">
        <f t="shared" si="78"/>
        <v>0702364928</v>
      </c>
      <c r="D372" s="429" t="s">
        <v>14438</v>
      </c>
      <c r="E372" s="429" t="s">
        <v>11339</v>
      </c>
      <c r="F372" s="429" t="s">
        <v>62</v>
      </c>
      <c r="G372" s="430">
        <v>419.0</v>
      </c>
      <c r="H372" s="1125">
        <v>7.38</v>
      </c>
      <c r="I372" s="1126">
        <v>47615.0</v>
      </c>
      <c r="J372" s="1102"/>
      <c r="K372" s="1156">
        <v>357.0</v>
      </c>
      <c r="L372" s="1157" t="s">
        <v>14439</v>
      </c>
      <c r="M372" s="1158" t="s">
        <v>14440</v>
      </c>
      <c r="N372" s="1158" t="s">
        <v>224</v>
      </c>
      <c r="O372" s="1205" t="s">
        <v>12623</v>
      </c>
      <c r="P372" s="1159">
        <v>2031.0</v>
      </c>
      <c r="Q372" s="1206"/>
      <c r="R372" s="1161" t="s">
        <v>14441</v>
      </c>
      <c r="S372" s="1162">
        <v>19551.0</v>
      </c>
      <c r="T372" s="1163">
        <v>71.0</v>
      </c>
      <c r="U372" s="1207" t="s">
        <v>14442</v>
      </c>
      <c r="V372" s="1111"/>
      <c r="W372" s="1112"/>
      <c r="X372" s="1113" t="s">
        <v>14368</v>
      </c>
      <c r="Y372" s="1114">
        <v>48.0</v>
      </c>
      <c r="Z372" s="1115" t="s">
        <v>14326</v>
      </c>
      <c r="AA372" s="1116">
        <v>1.0</v>
      </c>
      <c r="AB372" s="1114">
        <v>341.0</v>
      </c>
      <c r="AC372" s="1114">
        <v>21.3</v>
      </c>
      <c r="AD372" s="1133" t="s">
        <v>12623</v>
      </c>
      <c r="AE372" s="1114" t="s">
        <v>1422</v>
      </c>
      <c r="AF372" s="1118" t="s">
        <v>14369</v>
      </c>
      <c r="AG372" s="1119" t="s">
        <v>5125</v>
      </c>
      <c r="AH372" s="1114" t="s">
        <v>12627</v>
      </c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81">
        <v>1.01391662E8</v>
      </c>
      <c r="AT372" s="81" t="s">
        <v>14443</v>
      </c>
      <c r="AU372" s="1120" t="s">
        <v>14326</v>
      </c>
      <c r="AV372" s="1121"/>
      <c r="AW372" s="1120">
        <v>342.0</v>
      </c>
      <c r="AX372" s="1122"/>
      <c r="AY372" s="1181" t="s">
        <v>14444</v>
      </c>
      <c r="AZ372" s="9" t="s">
        <v>12602</v>
      </c>
      <c r="BA372" s="9"/>
      <c r="BB372" s="9" t="s">
        <v>12603</v>
      </c>
      <c r="BC372" s="9"/>
      <c r="BD372" s="9"/>
      <c r="BE372" s="1181" t="s">
        <v>14445</v>
      </c>
      <c r="BF372" s="1181" t="s">
        <v>14444</v>
      </c>
      <c r="BG372" s="1181" t="s">
        <v>14444</v>
      </c>
      <c r="BH372" s="1181" t="s">
        <v>14444</v>
      </c>
      <c r="BI372" s="81" t="s">
        <v>12606</v>
      </c>
      <c r="BJ372" s="364">
        <v>10.65</v>
      </c>
      <c r="BK372" s="67"/>
      <c r="BQ372" s="9"/>
    </row>
    <row r="373" ht="15.75" customHeight="1">
      <c r="A373" s="1099">
        <v>1.05539712E8</v>
      </c>
      <c r="B373" s="418">
        <f t="shared" si="75"/>
        <v>9</v>
      </c>
      <c r="C373" s="1137">
        <v>1.01159929E8</v>
      </c>
      <c r="D373" s="1137" t="s">
        <v>14446</v>
      </c>
      <c r="E373" s="1137" t="s">
        <v>4260</v>
      </c>
      <c r="F373" s="1137" t="s">
        <v>9</v>
      </c>
      <c r="G373" s="1138" t="s">
        <v>14447</v>
      </c>
      <c r="H373" s="1139" t="s">
        <v>3651</v>
      </c>
      <c r="I373" s="1140">
        <v>49316.0</v>
      </c>
      <c r="J373" s="1102"/>
      <c r="K373" s="1348">
        <v>358.0</v>
      </c>
      <c r="L373" s="1349"/>
      <c r="M373" s="1350" t="s">
        <v>14448</v>
      </c>
      <c r="N373" s="1351"/>
      <c r="O373" s="1350" t="s">
        <v>14449</v>
      </c>
      <c r="P373" s="1159" t="s">
        <v>14449</v>
      </c>
      <c r="Q373" s="1173" t="s">
        <v>14450</v>
      </c>
      <c r="R373" s="1107"/>
      <c r="S373" s="1108"/>
      <c r="T373" s="1109"/>
      <c r="U373" s="1180"/>
      <c r="V373" s="1111"/>
      <c r="W373" s="1112"/>
      <c r="X373" s="1113" t="s">
        <v>14379</v>
      </c>
      <c r="Y373" s="1114">
        <v>65.0</v>
      </c>
      <c r="Z373" s="1115" t="s">
        <v>14326</v>
      </c>
      <c r="AA373" s="1116">
        <v>1.0</v>
      </c>
      <c r="AB373" s="1114">
        <v>342.0</v>
      </c>
      <c r="AC373" s="1114">
        <v>21.0</v>
      </c>
      <c r="AD373" s="1133" t="s">
        <v>12777</v>
      </c>
      <c r="AE373" s="1114" t="s">
        <v>1422</v>
      </c>
      <c r="AF373" s="1118" t="s">
        <v>14451</v>
      </c>
      <c r="AG373" s="1119" t="s">
        <v>5125</v>
      </c>
      <c r="AH373" s="1114" t="s">
        <v>2271</v>
      </c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81">
        <v>1.01771186E8</v>
      </c>
      <c r="AT373" s="81" t="s">
        <v>14375</v>
      </c>
      <c r="AU373" s="1120" t="s">
        <v>14326</v>
      </c>
      <c r="AV373" s="1121"/>
      <c r="AW373" s="1120">
        <v>343.0</v>
      </c>
      <c r="AX373" s="1122"/>
      <c r="AY373" s="81"/>
      <c r="AZ373" s="9" t="s">
        <v>12602</v>
      </c>
      <c r="BA373" s="9"/>
      <c r="BB373" s="9" t="s">
        <v>12603</v>
      </c>
      <c r="BC373" s="9"/>
      <c r="BD373" s="9"/>
      <c r="BE373" s="81" t="s">
        <v>14452</v>
      </c>
      <c r="BF373" s="94" t="s">
        <v>12604</v>
      </c>
      <c r="BG373" s="81" t="s">
        <v>14453</v>
      </c>
      <c r="BH373" s="81"/>
      <c r="BI373" s="81" t="s">
        <v>12606</v>
      </c>
      <c r="BJ373" s="364">
        <v>10.65</v>
      </c>
      <c r="BK373" s="364"/>
      <c r="BQ373" s="9"/>
    </row>
    <row r="374" ht="15.75" customHeight="1">
      <c r="A374" s="1123">
        <v>1.01602654E8</v>
      </c>
      <c r="B374" s="418">
        <f t="shared" si="75"/>
        <v>9</v>
      </c>
      <c r="C374" s="418" t="str">
        <f t="shared" ref="C374:C375" si="79">CONCATENATE(0,A374)</f>
        <v>0101602654</v>
      </c>
      <c r="D374" s="429" t="s">
        <v>14454</v>
      </c>
      <c r="E374" s="429" t="s">
        <v>1814</v>
      </c>
      <c r="F374" s="429" t="s">
        <v>62</v>
      </c>
      <c r="G374" s="430">
        <v>421.0</v>
      </c>
      <c r="H374" s="1125">
        <v>7.0</v>
      </c>
      <c r="I374" s="1126">
        <v>47860.0</v>
      </c>
      <c r="J374" s="1102"/>
      <c r="K374" s="1156">
        <v>359.0</v>
      </c>
      <c r="L374" s="1157" t="s">
        <v>14455</v>
      </c>
      <c r="M374" s="1158" t="s">
        <v>14456</v>
      </c>
      <c r="N374" s="1158" t="s">
        <v>14457</v>
      </c>
      <c r="O374" s="1158" t="s">
        <v>12777</v>
      </c>
      <c r="P374" s="1159">
        <v>2032.0</v>
      </c>
      <c r="Q374" s="1160"/>
      <c r="R374" s="1161" t="s">
        <v>14458</v>
      </c>
      <c r="S374" s="1162">
        <v>34513.0</v>
      </c>
      <c r="T374" s="1163">
        <v>30.0</v>
      </c>
      <c r="U374" s="1207" t="s">
        <v>14459</v>
      </c>
      <c r="V374" s="1111"/>
      <c r="W374" s="1112"/>
      <c r="X374" s="1113" t="s">
        <v>14375</v>
      </c>
      <c r="Y374" s="1114">
        <v>63.0</v>
      </c>
      <c r="Z374" s="1115" t="s">
        <v>14326</v>
      </c>
      <c r="AA374" s="1116">
        <v>1.0</v>
      </c>
      <c r="AB374" s="1114">
        <v>343.0</v>
      </c>
      <c r="AC374" s="1114">
        <v>21.3</v>
      </c>
      <c r="AD374" s="1133" t="s">
        <v>12777</v>
      </c>
      <c r="AE374" s="1114" t="s">
        <v>1422</v>
      </c>
      <c r="AF374" s="1118"/>
      <c r="AG374" s="1119" t="s">
        <v>5125</v>
      </c>
      <c r="AH374" s="1114" t="s">
        <v>12627</v>
      </c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81" t="s">
        <v>14460</v>
      </c>
      <c r="AT374" s="81" t="s">
        <v>14461</v>
      </c>
      <c r="AU374" s="1120" t="s">
        <v>14462</v>
      </c>
      <c r="AV374" s="1121"/>
      <c r="AW374" s="1120">
        <v>344.0</v>
      </c>
      <c r="AX374" s="1122"/>
      <c r="AY374" s="9" t="s">
        <v>14463</v>
      </c>
      <c r="AZ374" s="9" t="s">
        <v>12602</v>
      </c>
      <c r="BA374" s="9"/>
      <c r="BB374" s="9" t="s">
        <v>12603</v>
      </c>
      <c r="BC374" s="9"/>
      <c r="BD374" s="9"/>
      <c r="BE374" s="9" t="s">
        <v>14464</v>
      </c>
      <c r="BF374" s="9" t="s">
        <v>14463</v>
      </c>
      <c r="BG374" s="9" t="s">
        <v>14463</v>
      </c>
      <c r="BH374" s="9" t="s">
        <v>14463</v>
      </c>
      <c r="BI374" s="81" t="s">
        <v>12606</v>
      </c>
      <c r="BJ374" s="364">
        <v>10.65</v>
      </c>
      <c r="BK374" s="67" t="s">
        <v>14465</v>
      </c>
      <c r="BM374" s="67" t="s">
        <v>14465</v>
      </c>
      <c r="BQ374" s="9"/>
    </row>
    <row r="375" ht="15.75" customHeight="1">
      <c r="A375" s="1099">
        <v>1.01038727E8</v>
      </c>
      <c r="B375" s="418">
        <f t="shared" si="75"/>
        <v>9</v>
      </c>
      <c r="C375" s="418" t="str">
        <f t="shared" si="79"/>
        <v>0101038727</v>
      </c>
      <c r="D375" s="418" t="s">
        <v>14466</v>
      </c>
      <c r="E375" s="418" t="s">
        <v>1814</v>
      </c>
      <c r="F375" s="418" t="s">
        <v>62</v>
      </c>
      <c r="G375" s="419">
        <v>422.0</v>
      </c>
      <c r="H375" s="1100">
        <v>7.7</v>
      </c>
      <c r="I375" s="1150">
        <v>47860.0</v>
      </c>
      <c r="J375" s="1102"/>
      <c r="K375" s="1156">
        <v>360.0</v>
      </c>
      <c r="L375" s="1157" t="s">
        <v>14467</v>
      </c>
      <c r="M375" s="1158" t="s">
        <v>14468</v>
      </c>
      <c r="N375" s="1158" t="s">
        <v>14469</v>
      </c>
      <c r="O375" s="1158" t="s">
        <v>12777</v>
      </c>
      <c r="P375" s="1159">
        <v>2032.0</v>
      </c>
      <c r="Q375" s="1160"/>
      <c r="R375" s="1161" t="s">
        <v>14470</v>
      </c>
      <c r="S375" s="1162">
        <v>25905.0</v>
      </c>
      <c r="T375" s="1163">
        <v>54.0</v>
      </c>
      <c r="U375" s="1207" t="s">
        <v>14471</v>
      </c>
      <c r="V375" s="1111"/>
      <c r="W375" s="1112"/>
      <c r="X375" s="1113" t="s">
        <v>6835</v>
      </c>
      <c r="Y375" s="1114"/>
      <c r="Z375" s="1115" t="s">
        <v>14326</v>
      </c>
      <c r="AA375" s="1116">
        <v>1.0</v>
      </c>
      <c r="AB375" s="1114">
        <v>344.0</v>
      </c>
      <c r="AC375" s="1114">
        <v>15.98</v>
      </c>
      <c r="AD375" s="1133">
        <v>0.0</v>
      </c>
      <c r="AE375" s="1114" t="s">
        <v>1422</v>
      </c>
      <c r="AF375" s="1118" t="s">
        <v>14380</v>
      </c>
      <c r="AG375" s="1119" t="s">
        <v>5125</v>
      </c>
      <c r="AH375" s="1114" t="s">
        <v>14472</v>
      </c>
      <c r="AI375" s="1122"/>
      <c r="AJ375" s="1122"/>
      <c r="AK375" s="1122"/>
      <c r="AL375" s="1122"/>
      <c r="AM375" s="1122"/>
      <c r="AN375" s="1122"/>
      <c r="AO375" s="1122"/>
      <c r="AP375" s="1122"/>
      <c r="AQ375" s="1122"/>
      <c r="AR375" s="1122"/>
      <c r="AS375" s="1120">
        <v>1.02430899E8</v>
      </c>
      <c r="AT375" s="1120" t="s">
        <v>14384</v>
      </c>
      <c r="AU375" s="1120" t="s">
        <v>224</v>
      </c>
      <c r="AV375" s="1121"/>
      <c r="AW375" s="1120">
        <v>345.0</v>
      </c>
      <c r="AX375" s="1122"/>
      <c r="AZ375" s="9" t="s">
        <v>12602</v>
      </c>
      <c r="BA375" s="9"/>
      <c r="BB375" s="9" t="s">
        <v>12603</v>
      </c>
      <c r="BC375" s="9"/>
      <c r="BD375" s="9"/>
      <c r="BE375" s="81"/>
      <c r="BF375" s="94" t="s">
        <v>12604</v>
      </c>
      <c r="BG375" s="81"/>
      <c r="BH375" s="81"/>
      <c r="BI375" s="81" t="s">
        <v>12606</v>
      </c>
      <c r="BJ375" s="364">
        <v>10.65</v>
      </c>
      <c r="BK375" s="364"/>
      <c r="BQ375" s="9"/>
    </row>
    <row r="376" ht="15.75" customHeight="1">
      <c r="A376" s="1123">
        <v>7.0323049E8</v>
      </c>
      <c r="B376" s="418">
        <f t="shared" si="75"/>
        <v>9</v>
      </c>
      <c r="C376" s="434">
        <v>1.01603447E8</v>
      </c>
      <c r="D376" s="429" t="s">
        <v>14473</v>
      </c>
      <c r="E376" s="429" t="s">
        <v>1814</v>
      </c>
      <c r="F376" s="429" t="s">
        <v>62</v>
      </c>
      <c r="G376" s="430">
        <v>423.0</v>
      </c>
      <c r="H376" s="1125">
        <v>7.7</v>
      </c>
      <c r="I376" s="1153" t="s">
        <v>11447</v>
      </c>
      <c r="J376" s="1102" t="s">
        <v>14474</v>
      </c>
      <c r="K376" s="1156">
        <v>361.0</v>
      </c>
      <c r="L376" s="1157" t="s">
        <v>14475</v>
      </c>
      <c r="M376" s="1158" t="s">
        <v>14476</v>
      </c>
      <c r="N376" s="1158" t="s">
        <v>11339</v>
      </c>
      <c r="O376" s="1158" t="s">
        <v>12851</v>
      </c>
      <c r="P376" s="1159">
        <v>2032.0</v>
      </c>
      <c r="Q376" s="1160"/>
      <c r="R376" s="1107"/>
      <c r="S376" s="1174">
        <v>27752.0</v>
      </c>
      <c r="T376" s="1163">
        <v>49.0</v>
      </c>
      <c r="U376" s="1180"/>
      <c r="V376" s="1111"/>
      <c r="W376" s="1112"/>
      <c r="X376" s="1113" t="s">
        <v>14384</v>
      </c>
      <c r="Y376" s="1114">
        <v>50.0</v>
      </c>
      <c r="Z376" s="1115" t="s">
        <v>224</v>
      </c>
      <c r="AA376" s="1116">
        <v>1.0</v>
      </c>
      <c r="AB376" s="1114">
        <v>345.0</v>
      </c>
      <c r="AC376" s="1114">
        <v>15.98</v>
      </c>
      <c r="AD376" s="1133" t="s">
        <v>12623</v>
      </c>
      <c r="AE376" s="1114" t="s">
        <v>1422</v>
      </c>
      <c r="AF376" s="1118" t="s">
        <v>14385</v>
      </c>
      <c r="AG376" s="1119" t="s">
        <v>5125</v>
      </c>
      <c r="AH376" s="1114" t="s">
        <v>12627</v>
      </c>
      <c r="AI376" s="1122"/>
      <c r="AJ376" s="1122"/>
      <c r="AK376" s="1122"/>
      <c r="AL376" s="1122"/>
      <c r="AM376" s="1122"/>
      <c r="AN376" s="1122"/>
      <c r="AO376" s="1122"/>
      <c r="AP376" s="1122"/>
      <c r="AQ376" s="1122"/>
      <c r="AR376" s="1122"/>
      <c r="AS376" s="1120">
        <v>1.03283719E8</v>
      </c>
      <c r="AT376" s="1120" t="s">
        <v>14389</v>
      </c>
      <c r="AU376" s="1120" t="s">
        <v>224</v>
      </c>
      <c r="AV376" s="1121"/>
      <c r="AW376" s="1120">
        <v>346.0</v>
      </c>
      <c r="AX376" s="1122"/>
      <c r="AY376" s="81"/>
      <c r="AZ376" s="9" t="s">
        <v>12602</v>
      </c>
      <c r="BA376" s="9"/>
      <c r="BB376" s="9" t="s">
        <v>12603</v>
      </c>
      <c r="BC376" s="9"/>
      <c r="BD376" s="9"/>
      <c r="BE376" s="81"/>
      <c r="BF376" s="94" t="s">
        <v>12604</v>
      </c>
      <c r="BG376" s="81"/>
      <c r="BH376" s="81"/>
      <c r="BI376" s="81" t="s">
        <v>12606</v>
      </c>
      <c r="BJ376" s="364">
        <v>10.65</v>
      </c>
      <c r="BK376" s="364"/>
      <c r="BQ376" s="9"/>
    </row>
    <row r="377" ht="15.75" customHeight="1">
      <c r="A377" s="1099">
        <v>1.02507639E8</v>
      </c>
      <c r="B377" s="418">
        <f t="shared" si="75"/>
        <v>9</v>
      </c>
      <c r="C377" s="418" t="str">
        <f>CONCATENATE(0,A377)</f>
        <v>0102507639</v>
      </c>
      <c r="D377" s="418" t="s">
        <v>14477</v>
      </c>
      <c r="E377" s="418" t="s">
        <v>1814</v>
      </c>
      <c r="F377" s="418" t="s">
        <v>62</v>
      </c>
      <c r="G377" s="419">
        <v>424.0</v>
      </c>
      <c r="H377" s="1100">
        <v>7.7</v>
      </c>
      <c r="I377" s="1150">
        <v>47850.0</v>
      </c>
      <c r="J377" s="1102"/>
      <c r="K377" s="1156">
        <v>362.0</v>
      </c>
      <c r="L377" s="1157" t="s">
        <v>14478</v>
      </c>
      <c r="M377" s="1158" t="s">
        <v>14479</v>
      </c>
      <c r="N377" s="1158" t="s">
        <v>1427</v>
      </c>
      <c r="O377" s="1158" t="s">
        <v>14003</v>
      </c>
      <c r="P377" s="1159">
        <v>2032.0</v>
      </c>
      <c r="Q377" s="1160"/>
      <c r="R377" s="1161" t="s">
        <v>14480</v>
      </c>
      <c r="S377" s="1174">
        <v>22633.0</v>
      </c>
      <c r="T377" s="1163">
        <v>63.0</v>
      </c>
      <c r="U377" s="1207" t="s">
        <v>14481</v>
      </c>
      <c r="V377" s="1111"/>
      <c r="W377" s="1112"/>
      <c r="X377" s="1113" t="s">
        <v>14389</v>
      </c>
      <c r="Y377" s="1114">
        <v>51.0</v>
      </c>
      <c r="Z377" s="1115" t="s">
        <v>224</v>
      </c>
      <c r="AA377" s="1116">
        <v>1.0</v>
      </c>
      <c r="AB377" s="1114">
        <v>346.0</v>
      </c>
      <c r="AC377" s="1114">
        <v>15.98</v>
      </c>
      <c r="AD377" s="1133" t="s">
        <v>12623</v>
      </c>
      <c r="AE377" s="1114" t="s">
        <v>1422</v>
      </c>
      <c r="AF377" s="1118">
        <v>2860382.0</v>
      </c>
      <c r="AG377" s="1119" t="s">
        <v>5125</v>
      </c>
      <c r="AH377" s="1114" t="s">
        <v>12627</v>
      </c>
      <c r="AI377" s="1122"/>
      <c r="AJ377" s="1122"/>
      <c r="AK377" s="1122"/>
      <c r="AL377" s="1122"/>
      <c r="AM377" s="1122"/>
      <c r="AN377" s="1122"/>
      <c r="AO377" s="1122"/>
      <c r="AP377" s="1122"/>
      <c r="AQ377" s="1122"/>
      <c r="AR377" s="1122"/>
      <c r="AS377" s="1120">
        <v>1.0428412E8</v>
      </c>
      <c r="AT377" s="1120" t="s">
        <v>14392</v>
      </c>
      <c r="AU377" s="1120" t="s">
        <v>224</v>
      </c>
      <c r="AV377" s="1121"/>
      <c r="AW377" s="1120">
        <v>347.0</v>
      </c>
      <c r="AX377" s="1122"/>
      <c r="AY377" s="81"/>
      <c r="AZ377" s="9" t="s">
        <v>12602</v>
      </c>
      <c r="BA377" s="9"/>
      <c r="BB377" s="9" t="s">
        <v>12603</v>
      </c>
      <c r="BC377" s="9"/>
      <c r="BD377" s="9"/>
      <c r="BE377" s="81"/>
      <c r="BF377" s="94" t="s">
        <v>12604</v>
      </c>
      <c r="BG377" s="81"/>
      <c r="BH377" s="81"/>
      <c r="BI377" s="81" t="s">
        <v>12606</v>
      </c>
      <c r="BJ377" s="364">
        <v>10.65</v>
      </c>
      <c r="BK377" s="364"/>
      <c r="BQ377" s="9"/>
    </row>
    <row r="378" ht="15.75" customHeight="1">
      <c r="A378" s="1123">
        <v>1.04588769E8</v>
      </c>
      <c r="B378" s="418">
        <f t="shared" si="75"/>
        <v>9</v>
      </c>
      <c r="C378" s="1137">
        <v>1.04588769E8</v>
      </c>
      <c r="D378" s="91" t="s">
        <v>14482</v>
      </c>
      <c r="E378" s="91" t="s">
        <v>1814</v>
      </c>
      <c r="F378" s="91" t="s">
        <v>5125</v>
      </c>
      <c r="G378" s="452">
        <v>425.0</v>
      </c>
      <c r="H378" s="92" t="s">
        <v>9139</v>
      </c>
      <c r="I378" s="1175">
        <v>48956.0</v>
      </c>
      <c r="J378" s="1102"/>
      <c r="K378" s="1183">
        <v>363.0</v>
      </c>
      <c r="L378" s="1184" t="s">
        <v>14483</v>
      </c>
      <c r="M378" s="1185" t="s">
        <v>14484</v>
      </c>
      <c r="N378" s="1185" t="s">
        <v>1427</v>
      </c>
      <c r="O378" s="1264" t="s">
        <v>14485</v>
      </c>
      <c r="P378" s="1131"/>
      <c r="Q378" s="1215" t="s">
        <v>12741</v>
      </c>
      <c r="R378" s="1273" t="s">
        <v>14486</v>
      </c>
      <c r="S378" s="1162">
        <v>21024.0</v>
      </c>
      <c r="T378" s="1163">
        <v>67.0</v>
      </c>
      <c r="U378" s="1207" t="s">
        <v>14481</v>
      </c>
      <c r="V378" s="1111"/>
      <c r="W378" s="1112"/>
      <c r="X378" s="1113" t="s">
        <v>14392</v>
      </c>
      <c r="Y378" s="1114">
        <v>30.0</v>
      </c>
      <c r="Z378" s="1115" t="s">
        <v>224</v>
      </c>
      <c r="AA378" s="1116">
        <v>1.0</v>
      </c>
      <c r="AB378" s="1114">
        <v>347.0</v>
      </c>
      <c r="AC378" s="1114">
        <v>15.98</v>
      </c>
      <c r="AD378" s="1133" t="s">
        <v>12623</v>
      </c>
      <c r="AE378" s="1114" t="s">
        <v>1422</v>
      </c>
      <c r="AF378" s="1352"/>
      <c r="AG378" s="1119" t="s">
        <v>5125</v>
      </c>
      <c r="AH378" s="1114" t="s">
        <v>12627</v>
      </c>
      <c r="AI378" s="1122"/>
      <c r="AJ378" s="1122"/>
      <c r="AK378" s="1122"/>
      <c r="AL378" s="1122"/>
      <c r="AM378" s="1122"/>
      <c r="AN378" s="1122"/>
      <c r="AO378" s="1122"/>
      <c r="AP378" s="1122"/>
      <c r="AQ378" s="1122"/>
      <c r="AR378" s="1122"/>
      <c r="AS378" s="1120">
        <v>1.02099389E8</v>
      </c>
      <c r="AT378" s="1120" t="s">
        <v>14395</v>
      </c>
      <c r="AU378" s="1120" t="s">
        <v>224</v>
      </c>
      <c r="AV378" s="1121"/>
      <c r="AW378" s="1120">
        <v>348.0</v>
      </c>
      <c r="AX378" s="1122"/>
      <c r="AY378" s="1152">
        <v>47850.0</v>
      </c>
      <c r="AZ378" s="9" t="s">
        <v>12602</v>
      </c>
      <c r="BA378" s="9"/>
      <c r="BB378" s="9" t="s">
        <v>12603</v>
      </c>
      <c r="BC378" s="9"/>
      <c r="BD378" s="9"/>
      <c r="BE378" s="81"/>
      <c r="BF378" s="94" t="s">
        <v>12604</v>
      </c>
      <c r="BG378" s="81"/>
      <c r="BH378" s="81"/>
      <c r="BI378" s="81" t="s">
        <v>12606</v>
      </c>
      <c r="BJ378" s="364">
        <v>10.65</v>
      </c>
      <c r="BK378" s="364"/>
      <c r="BQ378" s="9"/>
    </row>
    <row r="379" ht="15.75" customHeight="1">
      <c r="A379" s="1099"/>
      <c r="B379" s="418"/>
      <c r="C379" s="434">
        <v>1.04852215E8</v>
      </c>
      <c r="D379" s="418" t="s">
        <v>14487</v>
      </c>
      <c r="E379" s="418" t="s">
        <v>1814</v>
      </c>
      <c r="F379" s="418" t="s">
        <v>967</v>
      </c>
      <c r="G379" s="419">
        <v>426.0</v>
      </c>
      <c r="H379" s="1100">
        <v>7.7</v>
      </c>
      <c r="I379" s="1150">
        <v>46233.0</v>
      </c>
      <c r="J379" s="99" t="s">
        <v>260</v>
      </c>
      <c r="K379" s="1156">
        <v>364.0</v>
      </c>
      <c r="L379" s="1157" t="s">
        <v>14488</v>
      </c>
      <c r="M379" s="1158" t="s">
        <v>14489</v>
      </c>
      <c r="N379" s="1158" t="s">
        <v>1427</v>
      </c>
      <c r="O379" s="1158" t="s">
        <v>12851</v>
      </c>
      <c r="P379" s="1159">
        <v>2032.0</v>
      </c>
      <c r="Q379" s="1160"/>
      <c r="R379" s="1161" t="s">
        <v>14490</v>
      </c>
      <c r="S379" s="1162">
        <v>20571.0</v>
      </c>
      <c r="T379" s="1163">
        <v>68.0</v>
      </c>
      <c r="U379" s="1180"/>
      <c r="V379" s="1111"/>
      <c r="W379" s="1112"/>
      <c r="X379" s="1113"/>
      <c r="Y379" s="1114"/>
      <c r="Z379" s="1115"/>
      <c r="AA379" s="1116"/>
      <c r="AB379" s="1114"/>
      <c r="AC379" s="1114"/>
      <c r="AD379" s="1133"/>
      <c r="AE379" s="1114"/>
      <c r="AF379" s="1353"/>
      <c r="AG379" s="1119"/>
      <c r="AH379" s="1114"/>
      <c r="AI379" s="1122"/>
      <c r="AJ379" s="1122"/>
      <c r="AK379" s="1122"/>
      <c r="AL379" s="1122"/>
      <c r="AM379" s="1122"/>
      <c r="AN379" s="1122"/>
      <c r="AO379" s="1122"/>
      <c r="AP379" s="1122"/>
      <c r="AQ379" s="1122"/>
      <c r="AR379" s="1122"/>
      <c r="AS379" s="1120"/>
      <c r="AT379" s="1120"/>
      <c r="AU379" s="1120"/>
      <c r="AV379" s="1121"/>
      <c r="AW379" s="1120"/>
      <c r="AX379" s="1122"/>
      <c r="AY379" s="81"/>
      <c r="AZ379" s="9"/>
      <c r="BA379" s="9"/>
      <c r="BB379" s="9"/>
      <c r="BC379" s="9"/>
      <c r="BD379" s="9"/>
      <c r="BE379" s="81"/>
      <c r="BF379" s="94"/>
      <c r="BG379" s="81"/>
      <c r="BH379" s="81"/>
      <c r="BI379" s="81"/>
      <c r="BJ379" s="364"/>
      <c r="BK379" s="364"/>
      <c r="BQ379" s="9"/>
    </row>
    <row r="380" ht="15.75" customHeight="1">
      <c r="A380" s="1099">
        <v>1.04284336E8</v>
      </c>
      <c r="B380" s="418">
        <f t="shared" ref="B380:B381" si="80">LEN(A380)</f>
        <v>9</v>
      </c>
      <c r="C380" s="418" t="str">
        <f t="shared" ref="C380:C381" si="81">CONCATENATE(0,A380)</f>
        <v>0104284336</v>
      </c>
      <c r="D380" s="418" t="s">
        <v>14491</v>
      </c>
      <c r="E380" s="418" t="s">
        <v>12931</v>
      </c>
      <c r="F380" s="418" t="s">
        <v>62</v>
      </c>
      <c r="G380" s="419">
        <v>427.0</v>
      </c>
      <c r="H380" s="1100">
        <v>7.14</v>
      </c>
      <c r="I380" s="1150">
        <v>47615.0</v>
      </c>
      <c r="J380" s="1102"/>
      <c r="K380" s="1156">
        <v>365.0</v>
      </c>
      <c r="L380" s="1157" t="s">
        <v>14492</v>
      </c>
      <c r="M380" s="1158" t="s">
        <v>14188</v>
      </c>
      <c r="N380" s="1158" t="s">
        <v>11339</v>
      </c>
      <c r="O380" s="1158" t="s">
        <v>14003</v>
      </c>
      <c r="P380" s="1159">
        <v>2032.0</v>
      </c>
      <c r="Q380" s="1160"/>
      <c r="R380" s="1107"/>
      <c r="S380" s="1174">
        <v>32823.0</v>
      </c>
      <c r="T380" s="1163">
        <v>35.0</v>
      </c>
      <c r="U380" s="1180"/>
      <c r="V380" s="1111"/>
      <c r="W380" s="1112"/>
      <c r="X380" s="1113" t="s">
        <v>14395</v>
      </c>
      <c r="Y380" s="1114">
        <v>49.0</v>
      </c>
      <c r="Z380" s="1115" t="s">
        <v>224</v>
      </c>
      <c r="AA380" s="1116">
        <v>1.0</v>
      </c>
      <c r="AB380" s="1114">
        <v>348.0</v>
      </c>
      <c r="AC380" s="1114">
        <v>15.98</v>
      </c>
      <c r="AD380" s="1133" t="s">
        <v>12635</v>
      </c>
      <c r="AE380" s="1114" t="s">
        <v>1422</v>
      </c>
      <c r="AF380" s="1259" t="s">
        <v>14396</v>
      </c>
      <c r="AG380" s="1119" t="s">
        <v>5125</v>
      </c>
      <c r="AH380" s="1114" t="s">
        <v>12627</v>
      </c>
      <c r="AI380" s="1122"/>
      <c r="AJ380" s="1122"/>
      <c r="AK380" s="1122"/>
      <c r="AL380" s="1122"/>
      <c r="AM380" s="1122"/>
      <c r="AN380" s="1122"/>
      <c r="AO380" s="1122"/>
      <c r="AP380" s="1122"/>
      <c r="AQ380" s="1122"/>
      <c r="AR380" s="1122"/>
      <c r="AS380" s="1120">
        <v>1.04859426E8</v>
      </c>
      <c r="AT380" s="1120" t="s">
        <v>14105</v>
      </c>
      <c r="AU380" s="1120" t="s">
        <v>224</v>
      </c>
      <c r="AV380" s="1121"/>
      <c r="AW380" s="1120">
        <v>349.0</v>
      </c>
      <c r="AX380" s="1122"/>
      <c r="AY380" s="81" t="s">
        <v>14493</v>
      </c>
      <c r="AZ380" s="9" t="s">
        <v>12602</v>
      </c>
      <c r="BA380" s="9"/>
      <c r="BB380" s="9" t="s">
        <v>12603</v>
      </c>
      <c r="BC380" s="9"/>
      <c r="BD380" s="9"/>
      <c r="BE380" s="81" t="s">
        <v>14494</v>
      </c>
      <c r="BF380" s="94" t="s">
        <v>12604</v>
      </c>
      <c r="BG380" s="81"/>
      <c r="BH380" s="81" t="s">
        <v>14495</v>
      </c>
      <c r="BI380" s="81" t="s">
        <v>12606</v>
      </c>
      <c r="BJ380" s="364">
        <v>10.65</v>
      </c>
      <c r="BK380" s="364"/>
      <c r="BQ380" s="9"/>
    </row>
    <row r="381" ht="15.75" customHeight="1">
      <c r="A381" s="1123">
        <v>1.00858463E8</v>
      </c>
      <c r="B381" s="418">
        <f t="shared" si="80"/>
        <v>9</v>
      </c>
      <c r="C381" s="418" t="str">
        <f t="shared" si="81"/>
        <v>0100858463</v>
      </c>
      <c r="D381" s="429" t="s">
        <v>14496</v>
      </c>
      <c r="E381" s="429" t="s">
        <v>1843</v>
      </c>
      <c r="F381" s="1354" t="s">
        <v>62</v>
      </c>
      <c r="G381" s="430">
        <v>429.0</v>
      </c>
      <c r="H381" s="1125">
        <v>4.75</v>
      </c>
      <c r="I381" s="1126">
        <v>47860.0</v>
      </c>
      <c r="J381" s="1102"/>
      <c r="K381" s="1183">
        <v>366.0</v>
      </c>
      <c r="L381" s="1184" t="s">
        <v>14497</v>
      </c>
      <c r="M381" s="1185" t="s">
        <v>14498</v>
      </c>
      <c r="N381" s="1185" t="s">
        <v>1427</v>
      </c>
      <c r="O381" s="1329"/>
      <c r="P381" s="1131"/>
      <c r="Q381" s="1160"/>
      <c r="R381" s="1161" t="s">
        <v>14499</v>
      </c>
      <c r="S381" s="1162">
        <v>32283.0</v>
      </c>
      <c r="T381" s="1163">
        <v>36.0</v>
      </c>
      <c r="U381" s="1207" t="s">
        <v>14500</v>
      </c>
      <c r="V381" s="1111"/>
      <c r="W381" s="1112"/>
      <c r="X381" s="1113" t="s">
        <v>14105</v>
      </c>
      <c r="Y381" s="1114">
        <v>33.0</v>
      </c>
      <c r="Z381" s="1115" t="s">
        <v>224</v>
      </c>
      <c r="AA381" s="1116">
        <v>1.0</v>
      </c>
      <c r="AB381" s="1114">
        <v>349.0</v>
      </c>
      <c r="AC381" s="1114">
        <v>15.98</v>
      </c>
      <c r="AD381" s="1133" t="s">
        <v>12623</v>
      </c>
      <c r="AE381" s="1114" t="s">
        <v>1422</v>
      </c>
      <c r="AF381" s="1118" t="s">
        <v>14399</v>
      </c>
      <c r="AG381" s="1119" t="s">
        <v>5125</v>
      </c>
      <c r="AH381" s="1114" t="s">
        <v>12627</v>
      </c>
      <c r="AI381" s="1122"/>
      <c r="AJ381" s="1122"/>
      <c r="AK381" s="1122"/>
      <c r="AL381" s="1122"/>
      <c r="AM381" s="1122"/>
      <c r="AN381" s="1122"/>
      <c r="AO381" s="1122"/>
      <c r="AP381" s="1122"/>
      <c r="AQ381" s="1122"/>
      <c r="AR381" s="1122"/>
      <c r="AS381" s="1120">
        <v>1.03844825E8</v>
      </c>
      <c r="AT381" s="1120" t="s">
        <v>14501</v>
      </c>
      <c r="AU381" s="1120" t="s">
        <v>224</v>
      </c>
      <c r="AV381" s="1121"/>
      <c r="AW381" s="1120">
        <v>350.0</v>
      </c>
      <c r="AX381" s="1122"/>
      <c r="AY381" s="81"/>
      <c r="AZ381" s="9" t="s">
        <v>12602</v>
      </c>
      <c r="BA381" s="9"/>
      <c r="BB381" s="9" t="s">
        <v>12603</v>
      </c>
      <c r="BC381" s="9"/>
      <c r="BD381" s="9"/>
      <c r="BE381" s="81"/>
      <c r="BF381" s="94" t="s">
        <v>12604</v>
      </c>
      <c r="BG381" s="81"/>
      <c r="BH381" s="81"/>
      <c r="BI381" s="81" t="s">
        <v>12606</v>
      </c>
      <c r="BJ381" s="364">
        <v>10.65</v>
      </c>
      <c r="BK381" s="364"/>
      <c r="BQ381" s="9"/>
    </row>
    <row r="382" ht="15.75" customHeight="1">
      <c r="A382" s="1099"/>
      <c r="B382" s="418"/>
      <c r="C382" s="1137" t="s">
        <v>14502</v>
      </c>
      <c r="D382" s="1137" t="s">
        <v>14502</v>
      </c>
      <c r="E382" s="429" t="s">
        <v>14503</v>
      </c>
      <c r="F382" s="1354" t="s">
        <v>14504</v>
      </c>
      <c r="G382" s="419">
        <v>430.0</v>
      </c>
      <c r="H382" s="1100">
        <v>4.75</v>
      </c>
      <c r="I382" s="1137" t="s">
        <v>14502</v>
      </c>
      <c r="J382" s="1137" t="s">
        <v>14502</v>
      </c>
      <c r="K382" s="1156">
        <v>367.0</v>
      </c>
      <c r="L382" s="1157" t="s">
        <v>14505</v>
      </c>
      <c r="M382" s="1158" t="s">
        <v>14506</v>
      </c>
      <c r="N382" s="1158" t="s">
        <v>1427</v>
      </c>
      <c r="O382" s="1158" t="s">
        <v>13404</v>
      </c>
      <c r="P382" s="1159">
        <v>2031.0</v>
      </c>
      <c r="Q382" s="1160"/>
      <c r="R382" s="1161" t="s">
        <v>14507</v>
      </c>
      <c r="S382" s="1162">
        <v>28390.0</v>
      </c>
      <c r="T382" s="1163">
        <v>47.0</v>
      </c>
      <c r="U382" s="1207" t="s">
        <v>7437</v>
      </c>
      <c r="V382" s="1111"/>
      <c r="W382" s="1112"/>
      <c r="X382" s="1113"/>
      <c r="Y382" s="1114"/>
      <c r="Z382" s="1115"/>
      <c r="AA382" s="1116"/>
      <c r="AB382" s="1114"/>
      <c r="AC382" s="1114"/>
      <c r="AD382" s="1133"/>
      <c r="AE382" s="1114"/>
      <c r="AF382" s="1118"/>
      <c r="AG382" s="1119"/>
      <c r="AH382" s="1114"/>
      <c r="AI382" s="1122"/>
      <c r="AJ382" s="1122"/>
      <c r="AK382" s="1122"/>
      <c r="AL382" s="1122"/>
      <c r="AM382" s="1122"/>
      <c r="AN382" s="1122"/>
      <c r="AO382" s="1122"/>
      <c r="AP382" s="1122"/>
      <c r="AQ382" s="1122"/>
      <c r="AR382" s="1122"/>
      <c r="AS382" s="1120"/>
      <c r="AT382" s="1120"/>
      <c r="AU382" s="1120"/>
      <c r="AV382" s="1121"/>
      <c r="AW382" s="1120"/>
      <c r="AX382" s="1122"/>
      <c r="AY382" s="81"/>
      <c r="AZ382" s="9"/>
      <c r="BA382" s="9"/>
      <c r="BB382" s="9"/>
      <c r="BC382" s="9"/>
      <c r="BD382" s="9"/>
      <c r="BE382" s="81"/>
      <c r="BF382" s="94"/>
      <c r="BG382" s="81"/>
      <c r="BH382" s="81"/>
      <c r="BI382" s="81"/>
      <c r="BJ382" s="364"/>
      <c r="BK382" s="364"/>
      <c r="BQ382" s="9"/>
    </row>
    <row r="383" ht="15.75" customHeight="1">
      <c r="A383" s="1099"/>
      <c r="B383" s="418"/>
      <c r="C383" s="418" t="s">
        <v>13267</v>
      </c>
      <c r="D383" s="418" t="s">
        <v>14508</v>
      </c>
      <c r="E383" s="429" t="s">
        <v>1843</v>
      </c>
      <c r="F383" s="1354" t="s">
        <v>62</v>
      </c>
      <c r="G383" s="419">
        <v>432.0</v>
      </c>
      <c r="H383" s="1100">
        <v>4.75</v>
      </c>
      <c r="I383" s="1150">
        <v>46222.0</v>
      </c>
      <c r="J383" s="1102"/>
      <c r="K383" s="1156">
        <v>368.0</v>
      </c>
      <c r="L383" s="1157" t="s">
        <v>14509</v>
      </c>
      <c r="M383" s="1158" t="s">
        <v>14510</v>
      </c>
      <c r="N383" s="1158" t="s">
        <v>1427</v>
      </c>
      <c r="O383" s="1158" t="s">
        <v>12777</v>
      </c>
      <c r="P383" s="1159">
        <v>2032.0</v>
      </c>
      <c r="Q383" s="1160"/>
      <c r="R383" s="1161" t="s">
        <v>14511</v>
      </c>
      <c r="S383" s="1108"/>
      <c r="T383" s="1109"/>
      <c r="U383" s="1180"/>
      <c r="V383" s="1111"/>
      <c r="W383" s="1112"/>
      <c r="X383" s="1113"/>
      <c r="Y383" s="1114"/>
      <c r="Z383" s="1115"/>
      <c r="AA383" s="1116"/>
      <c r="AB383" s="1114"/>
      <c r="AC383" s="1114"/>
      <c r="AD383" s="1133"/>
      <c r="AE383" s="1114"/>
      <c r="AF383" s="1118"/>
      <c r="AG383" s="1119"/>
      <c r="AH383" s="1114"/>
      <c r="AI383" s="1122"/>
      <c r="AJ383" s="1122"/>
      <c r="AK383" s="1122"/>
      <c r="AL383" s="1122"/>
      <c r="AM383" s="1122"/>
      <c r="AN383" s="1122"/>
      <c r="AO383" s="1122"/>
      <c r="AP383" s="1122"/>
      <c r="AQ383" s="1122"/>
      <c r="AR383" s="1122"/>
      <c r="AS383" s="1120"/>
      <c r="AT383" s="1120"/>
      <c r="AU383" s="1120"/>
      <c r="AV383" s="1121"/>
      <c r="AW383" s="1120"/>
      <c r="AX383" s="1122"/>
      <c r="AY383" s="81"/>
      <c r="AZ383" s="9"/>
      <c r="BA383" s="9"/>
      <c r="BB383" s="9"/>
      <c r="BC383" s="9"/>
      <c r="BD383" s="9"/>
      <c r="BE383" s="81"/>
      <c r="BF383" s="94"/>
      <c r="BG383" s="81"/>
      <c r="BH383" s="81"/>
      <c r="BI383" s="81"/>
      <c r="BJ383" s="364"/>
      <c r="BK383" s="364"/>
      <c r="BQ383" s="9"/>
    </row>
    <row r="384" ht="15.75" customHeight="1">
      <c r="A384" s="1099">
        <v>1.0205671E8</v>
      </c>
      <c r="B384" s="418">
        <f t="shared" ref="B384:B396" si="82">LEN(A384)</f>
        <v>9</v>
      </c>
      <c r="C384" s="418" t="str">
        <f t="shared" ref="C384:C385" si="83">CONCATENATE(0,A384)</f>
        <v>0102056710</v>
      </c>
      <c r="D384" s="418" t="s">
        <v>14512</v>
      </c>
      <c r="E384" s="418" t="s">
        <v>1843</v>
      </c>
      <c r="F384" s="418" t="s">
        <v>62</v>
      </c>
      <c r="G384" s="419">
        <v>433.0</v>
      </c>
      <c r="H384" s="1100">
        <v>4.75</v>
      </c>
      <c r="I384" s="1150">
        <v>47850.0</v>
      </c>
      <c r="J384" s="1102"/>
      <c r="K384" s="1156">
        <v>369.0</v>
      </c>
      <c r="L384" s="1157" t="s">
        <v>14513</v>
      </c>
      <c r="M384" s="1158" t="s">
        <v>14514</v>
      </c>
      <c r="N384" s="1158" t="s">
        <v>11339</v>
      </c>
      <c r="O384" s="1205" t="s">
        <v>12623</v>
      </c>
      <c r="P384" s="1159">
        <v>2031.0</v>
      </c>
      <c r="Q384" s="1206"/>
      <c r="R384" s="1161">
        <v>9.85229669E8</v>
      </c>
      <c r="S384" s="1162">
        <v>26472.0</v>
      </c>
      <c r="T384" s="1163">
        <v>52.0</v>
      </c>
      <c r="U384" s="1207" t="s">
        <v>2801</v>
      </c>
      <c r="V384" s="1111"/>
      <c r="W384" s="1112"/>
      <c r="X384" s="1113" t="s">
        <v>14404</v>
      </c>
      <c r="Y384" s="1114">
        <v>46.0</v>
      </c>
      <c r="Z384" s="1115" t="s">
        <v>224</v>
      </c>
      <c r="AA384" s="1116">
        <v>1.0</v>
      </c>
      <c r="AB384" s="1114">
        <v>350.0</v>
      </c>
      <c r="AC384" s="1114">
        <v>15.98</v>
      </c>
      <c r="AD384" s="1133" t="s">
        <v>12623</v>
      </c>
      <c r="AE384" s="1114" t="s">
        <v>1422</v>
      </c>
      <c r="AF384" s="1118" t="s">
        <v>14405</v>
      </c>
      <c r="AG384" s="1119" t="s">
        <v>5125</v>
      </c>
      <c r="AH384" s="1114" t="s">
        <v>12627</v>
      </c>
      <c r="AI384" s="1122"/>
      <c r="AJ384" s="1122"/>
      <c r="AK384" s="1122"/>
      <c r="AL384" s="1122"/>
      <c r="AM384" s="1122"/>
      <c r="AN384" s="1122"/>
      <c r="AO384" s="1122"/>
      <c r="AP384" s="1122"/>
      <c r="AQ384" s="1122"/>
      <c r="AR384" s="1122"/>
      <c r="AS384" s="1120">
        <v>1.02794344E8</v>
      </c>
      <c r="AT384" s="1120" t="s">
        <v>14409</v>
      </c>
      <c r="AU384" s="1120" t="s">
        <v>224</v>
      </c>
      <c r="AV384" s="1121"/>
      <c r="AW384" s="1120">
        <v>351.0</v>
      </c>
      <c r="AX384" s="1122"/>
      <c r="AY384" s="81"/>
      <c r="AZ384" s="9" t="s">
        <v>12602</v>
      </c>
      <c r="BA384" s="9"/>
      <c r="BB384" s="9" t="s">
        <v>12603</v>
      </c>
      <c r="BC384" s="9"/>
      <c r="BD384" s="9"/>
      <c r="BE384" s="81"/>
      <c r="BF384" s="94" t="s">
        <v>12604</v>
      </c>
      <c r="BG384" s="81"/>
      <c r="BH384" s="81"/>
      <c r="BI384" s="81" t="s">
        <v>12606</v>
      </c>
      <c r="BJ384" s="364">
        <v>10.65</v>
      </c>
      <c r="BK384" s="364"/>
      <c r="BQ384" s="9"/>
    </row>
    <row r="385" ht="15.75" customHeight="1">
      <c r="A385" s="1123">
        <v>1.02657749E8</v>
      </c>
      <c r="B385" s="418">
        <f t="shared" si="82"/>
        <v>9</v>
      </c>
      <c r="C385" s="418" t="str">
        <f t="shared" si="83"/>
        <v>0102657749</v>
      </c>
      <c r="D385" s="429" t="s">
        <v>14515</v>
      </c>
      <c r="E385" s="429" t="s">
        <v>1843</v>
      </c>
      <c r="F385" s="429" t="s">
        <v>62</v>
      </c>
      <c r="G385" s="430">
        <v>434.0</v>
      </c>
      <c r="H385" s="1125">
        <v>4.75</v>
      </c>
      <c r="I385" s="1126">
        <v>47850.0</v>
      </c>
      <c r="J385" s="1102"/>
      <c r="K385" s="1156">
        <v>370.0</v>
      </c>
      <c r="L385" s="1157" t="s">
        <v>14516</v>
      </c>
      <c r="M385" s="1158" t="s">
        <v>14517</v>
      </c>
      <c r="N385" s="1158" t="s">
        <v>1427</v>
      </c>
      <c r="O385" s="1205" t="s">
        <v>12623</v>
      </c>
      <c r="P385" s="1159">
        <v>2031.0</v>
      </c>
      <c r="Q385" s="1206"/>
      <c r="R385" s="1273" t="s">
        <v>14518</v>
      </c>
      <c r="S385" s="1162">
        <v>22651.0</v>
      </c>
      <c r="T385" s="1163">
        <v>63.0</v>
      </c>
      <c r="U385" s="1346" t="s">
        <v>14519</v>
      </c>
      <c r="V385" s="1111"/>
      <c r="W385" s="1112"/>
      <c r="X385" s="1113" t="s">
        <v>14409</v>
      </c>
      <c r="Y385" s="1114">
        <v>56.0</v>
      </c>
      <c r="Z385" s="1115" t="s">
        <v>224</v>
      </c>
      <c r="AA385" s="1116">
        <v>1.0</v>
      </c>
      <c r="AB385" s="1114">
        <v>351.0</v>
      </c>
      <c r="AC385" s="1114">
        <v>15.98</v>
      </c>
      <c r="AD385" s="1133" t="s">
        <v>12623</v>
      </c>
      <c r="AE385" s="1114" t="s">
        <v>1422</v>
      </c>
      <c r="AF385" s="1118">
        <v>4126766.0</v>
      </c>
      <c r="AG385" s="1119" t="s">
        <v>5125</v>
      </c>
      <c r="AH385" s="1114" t="s">
        <v>12627</v>
      </c>
      <c r="AI385" s="1122"/>
      <c r="AJ385" s="1122"/>
      <c r="AK385" s="1122"/>
      <c r="AL385" s="1122"/>
      <c r="AM385" s="1122"/>
      <c r="AN385" s="1122"/>
      <c r="AO385" s="1122"/>
      <c r="AP385" s="1122"/>
      <c r="AQ385" s="1122"/>
      <c r="AR385" s="1122"/>
      <c r="AS385" s="1120">
        <v>1.100651114E9</v>
      </c>
      <c r="AT385" s="1120" t="s">
        <v>14413</v>
      </c>
      <c r="AU385" s="1120" t="s">
        <v>224</v>
      </c>
      <c r="AV385" s="1121"/>
      <c r="AW385" s="1120">
        <v>352.0</v>
      </c>
      <c r="AX385" s="1122"/>
      <c r="AY385" s="81"/>
      <c r="AZ385" s="9" t="s">
        <v>12602</v>
      </c>
      <c r="BA385" s="9"/>
      <c r="BB385" s="9" t="s">
        <v>12603</v>
      </c>
      <c r="BC385" s="9"/>
      <c r="BD385" s="9"/>
      <c r="BE385" s="81"/>
      <c r="BF385" s="94" t="s">
        <v>12604</v>
      </c>
      <c r="BG385" s="81"/>
      <c r="BH385" s="81"/>
      <c r="BI385" s="81" t="s">
        <v>12606</v>
      </c>
      <c r="BJ385" s="364">
        <v>10.65</v>
      </c>
      <c r="BK385" s="364"/>
      <c r="BQ385" s="9"/>
    </row>
    <row r="386" ht="15.75" customHeight="1">
      <c r="A386" s="1099">
        <v>1.02797404E8</v>
      </c>
      <c r="B386" s="418">
        <f t="shared" si="82"/>
        <v>9</v>
      </c>
      <c r="C386" s="418" t="s">
        <v>14520</v>
      </c>
      <c r="D386" s="418" t="s">
        <v>14521</v>
      </c>
      <c r="E386" s="418" t="s">
        <v>1843</v>
      </c>
      <c r="F386" s="418" t="s">
        <v>62</v>
      </c>
      <c r="G386" s="419">
        <v>435.0</v>
      </c>
      <c r="H386" s="1100">
        <v>4.75</v>
      </c>
      <c r="I386" s="1101" t="s">
        <v>10663</v>
      </c>
      <c r="J386" s="1102" t="s">
        <v>14522</v>
      </c>
      <c r="K386" s="1156">
        <v>371.0</v>
      </c>
      <c r="L386" s="1157" t="s">
        <v>14523</v>
      </c>
      <c r="M386" s="1158" t="s">
        <v>14524</v>
      </c>
      <c r="N386" s="1158" t="s">
        <v>1427</v>
      </c>
      <c r="O386" s="1205" t="s">
        <v>12623</v>
      </c>
      <c r="P386" s="1159">
        <v>2031.0</v>
      </c>
      <c r="Q386" s="1206"/>
      <c r="R386" s="1273" t="s">
        <v>14525</v>
      </c>
      <c r="S386" s="1285">
        <v>24929.0</v>
      </c>
      <c r="T386" s="1163">
        <v>57.0</v>
      </c>
      <c r="U386" s="1346" t="s">
        <v>14526</v>
      </c>
      <c r="V386" s="1111"/>
      <c r="W386" s="1112"/>
      <c r="X386" s="1113" t="s">
        <v>14413</v>
      </c>
      <c r="Y386" s="1114">
        <v>77.0</v>
      </c>
      <c r="Z386" s="1115" t="s">
        <v>224</v>
      </c>
      <c r="AA386" s="1116">
        <v>1.0</v>
      </c>
      <c r="AB386" s="1114">
        <v>352.0</v>
      </c>
      <c r="AC386" s="1114">
        <v>15.98</v>
      </c>
      <c r="AD386" s="1133" t="s">
        <v>12623</v>
      </c>
      <c r="AE386" s="1114" t="s">
        <v>1422</v>
      </c>
      <c r="AF386" s="1118"/>
      <c r="AG386" s="1119" t="s">
        <v>5125</v>
      </c>
      <c r="AH386" s="1114" t="s">
        <v>12627</v>
      </c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81">
        <v>1.01461314E8</v>
      </c>
      <c r="AT386" s="81" t="s">
        <v>14419</v>
      </c>
      <c r="AU386" s="1120" t="s">
        <v>14386</v>
      </c>
      <c r="AV386" s="1121"/>
      <c r="AW386" s="1120">
        <v>353.0</v>
      </c>
      <c r="AX386" s="1122"/>
      <c r="AY386" s="1166">
        <v>47823.0</v>
      </c>
      <c r="AZ386" s="9" t="s">
        <v>12602</v>
      </c>
      <c r="BA386" s="9"/>
      <c r="BB386" s="9" t="s">
        <v>12603</v>
      </c>
      <c r="BC386" s="9"/>
      <c r="BD386" s="9"/>
      <c r="BE386" s="81"/>
      <c r="BF386" s="94" t="s">
        <v>12604</v>
      </c>
      <c r="BG386" s="81"/>
      <c r="BH386" s="81"/>
      <c r="BI386" s="81" t="s">
        <v>12606</v>
      </c>
      <c r="BJ386" s="364">
        <v>10.7</v>
      </c>
      <c r="BK386" s="364"/>
      <c r="BQ386" s="9"/>
    </row>
    <row r="387" ht="15.75" customHeight="1">
      <c r="A387" s="1123">
        <v>1.03742201E8</v>
      </c>
      <c r="B387" s="418">
        <f t="shared" si="82"/>
        <v>9</v>
      </c>
      <c r="C387" s="418" t="str">
        <f t="shared" ref="C387:C393" si="84">CONCATENATE(0,A387)</f>
        <v>0103742201</v>
      </c>
      <c r="D387" s="429" t="s">
        <v>14527</v>
      </c>
      <c r="E387" s="429" t="s">
        <v>1843</v>
      </c>
      <c r="F387" s="429" t="s">
        <v>62</v>
      </c>
      <c r="G387" s="430">
        <v>436.0</v>
      </c>
      <c r="H387" s="1125">
        <v>4.75</v>
      </c>
      <c r="I387" s="1126">
        <v>47615.0</v>
      </c>
      <c r="J387" s="1102"/>
      <c r="K387" s="1156">
        <v>372.0</v>
      </c>
      <c r="L387" s="1157" t="s">
        <v>14528</v>
      </c>
      <c r="M387" s="1292" t="s">
        <v>14529</v>
      </c>
      <c r="N387" s="1158" t="s">
        <v>1427</v>
      </c>
      <c r="O387" s="1205" t="s">
        <v>12623</v>
      </c>
      <c r="P387" s="1159">
        <v>2031.0</v>
      </c>
      <c r="Q387" s="1206"/>
      <c r="R387" s="1161" t="s">
        <v>14530</v>
      </c>
      <c r="S387" s="1162">
        <v>24908.0</v>
      </c>
      <c r="T387" s="1163">
        <v>57.0</v>
      </c>
      <c r="U387" s="1207" t="s">
        <v>14526</v>
      </c>
      <c r="V387" s="1111"/>
      <c r="W387" s="1112"/>
      <c r="X387" s="1113" t="s">
        <v>14419</v>
      </c>
      <c r="Y387" s="1114">
        <v>64.0</v>
      </c>
      <c r="Z387" s="1115" t="s">
        <v>224</v>
      </c>
      <c r="AA387" s="1116">
        <v>1.0</v>
      </c>
      <c r="AB387" s="1114">
        <v>353.0</v>
      </c>
      <c r="AC387" s="1114">
        <v>21.4</v>
      </c>
      <c r="AD387" s="1133" t="s">
        <v>12623</v>
      </c>
      <c r="AE387" s="1114" t="s">
        <v>1422</v>
      </c>
      <c r="AF387" s="1118" t="s">
        <v>14420</v>
      </c>
      <c r="AG387" s="1119" t="s">
        <v>5125</v>
      </c>
      <c r="AH387" s="1114" t="s">
        <v>12627</v>
      </c>
      <c r="AI387" s="1122"/>
      <c r="AJ387" s="1122"/>
      <c r="AK387" s="1122"/>
      <c r="AL387" s="1122"/>
      <c r="AM387" s="1122"/>
      <c r="AN387" s="1122"/>
      <c r="AO387" s="1122"/>
      <c r="AP387" s="1122"/>
      <c r="AQ387" s="1122"/>
      <c r="AR387" s="1122"/>
      <c r="AS387" s="1120">
        <v>1.04421474E8</v>
      </c>
      <c r="AT387" s="1120" t="s">
        <v>14426</v>
      </c>
      <c r="AU387" s="1120" t="s">
        <v>224</v>
      </c>
      <c r="AV387" s="1121"/>
      <c r="AW387" s="1120">
        <v>354.0</v>
      </c>
      <c r="AX387" s="1122"/>
      <c r="AY387" s="81"/>
      <c r="AZ387" s="9" t="s">
        <v>12602</v>
      </c>
      <c r="BA387" s="9"/>
      <c r="BB387" s="9" t="s">
        <v>12603</v>
      </c>
      <c r="BC387" s="9"/>
      <c r="BD387" s="9"/>
      <c r="BE387" s="81"/>
      <c r="BF387" s="94" t="s">
        <v>12604</v>
      </c>
      <c r="BG387" s="81"/>
      <c r="BH387" s="81"/>
      <c r="BI387" s="81" t="s">
        <v>12606</v>
      </c>
      <c r="BJ387" s="364">
        <v>10.65</v>
      </c>
      <c r="BK387" s="364"/>
      <c r="BQ387" s="9"/>
    </row>
    <row r="388" ht="15.75" customHeight="1">
      <c r="A388" s="1099">
        <v>1.03653085E8</v>
      </c>
      <c r="B388" s="418">
        <f t="shared" si="82"/>
        <v>9</v>
      </c>
      <c r="C388" s="418" t="str">
        <f t="shared" si="84"/>
        <v>0103653085</v>
      </c>
      <c r="D388" s="418" t="s">
        <v>14531</v>
      </c>
      <c r="E388" s="418" t="s">
        <v>1843</v>
      </c>
      <c r="F388" s="418" t="s">
        <v>62</v>
      </c>
      <c r="G388" s="419">
        <v>437.0</v>
      </c>
      <c r="H388" s="1100">
        <v>4.75</v>
      </c>
      <c r="I388" s="1101" t="s">
        <v>10663</v>
      </c>
      <c r="J388" s="1102"/>
      <c r="K388" s="1156">
        <v>373.0</v>
      </c>
      <c r="L388" s="1157" t="s">
        <v>14532</v>
      </c>
      <c r="M388" s="1158" t="s">
        <v>14533</v>
      </c>
      <c r="N388" s="1158" t="s">
        <v>1873</v>
      </c>
      <c r="O388" s="1158" t="s">
        <v>12851</v>
      </c>
      <c r="P388" s="1159">
        <v>2032.0</v>
      </c>
      <c r="Q388" s="1160"/>
      <c r="R388" s="1161" t="s">
        <v>14040</v>
      </c>
      <c r="S388" s="1108"/>
      <c r="T388" s="1109"/>
      <c r="U388" s="1207" t="s">
        <v>14534</v>
      </c>
      <c r="V388" s="1111"/>
      <c r="W388" s="1112"/>
      <c r="X388" s="1113" t="s">
        <v>14426</v>
      </c>
      <c r="Y388" s="1114">
        <v>42.0</v>
      </c>
      <c r="Z388" s="1115" t="s">
        <v>224</v>
      </c>
      <c r="AA388" s="1116">
        <v>1.0</v>
      </c>
      <c r="AB388" s="1114">
        <v>354.0</v>
      </c>
      <c r="AC388" s="1114">
        <v>15.98</v>
      </c>
      <c r="AD388" s="1133" t="s">
        <v>12623</v>
      </c>
      <c r="AE388" s="1114" t="s">
        <v>1422</v>
      </c>
      <c r="AF388" s="1118" t="s">
        <v>14427</v>
      </c>
      <c r="AG388" s="1119" t="s">
        <v>5125</v>
      </c>
      <c r="AH388" s="1114" t="s">
        <v>12627</v>
      </c>
      <c r="AI388" s="1355"/>
      <c r="AJ388" s="1355"/>
      <c r="AK388" s="1355"/>
      <c r="AL388" s="1355"/>
      <c r="AM388" s="1355"/>
      <c r="AN388" s="1355"/>
      <c r="AO388" s="1355"/>
      <c r="AP388" s="1355"/>
      <c r="AQ388" s="1355"/>
      <c r="AR388" s="1355"/>
      <c r="AS388" s="1356">
        <v>1.03795308E8</v>
      </c>
      <c r="AT388" s="1120" t="s">
        <v>14535</v>
      </c>
      <c r="AU388" s="1120" t="s">
        <v>14536</v>
      </c>
      <c r="AV388" s="1121"/>
      <c r="AW388" s="1120">
        <v>355.0</v>
      </c>
      <c r="AX388" s="1122"/>
      <c r="AY388" s="1152">
        <v>45414.0</v>
      </c>
      <c r="AZ388" s="9" t="s">
        <v>12602</v>
      </c>
      <c r="BA388" s="9"/>
      <c r="BB388" s="9" t="s">
        <v>12603</v>
      </c>
      <c r="BC388" s="9"/>
      <c r="BD388" s="9"/>
      <c r="BE388" s="94"/>
      <c r="BF388" s="94" t="s">
        <v>14422</v>
      </c>
      <c r="BG388" s="81" t="s">
        <v>14537</v>
      </c>
      <c r="BH388" s="94" t="s">
        <v>14422</v>
      </c>
      <c r="BI388" s="81" t="s">
        <v>12606</v>
      </c>
      <c r="BJ388" s="364">
        <v>10.65</v>
      </c>
      <c r="BK388" s="364"/>
      <c r="BQ388" s="9"/>
    </row>
    <row r="389" ht="15.75" customHeight="1">
      <c r="A389" s="1123">
        <v>1.0323325E8</v>
      </c>
      <c r="B389" s="418">
        <f t="shared" si="82"/>
        <v>9</v>
      </c>
      <c r="C389" s="418" t="str">
        <f t="shared" si="84"/>
        <v>0103233250</v>
      </c>
      <c r="D389" s="429" t="s">
        <v>14538</v>
      </c>
      <c r="E389" s="429" t="s">
        <v>1843</v>
      </c>
      <c r="F389" s="429" t="s">
        <v>62</v>
      </c>
      <c r="G389" s="430">
        <v>438.0</v>
      </c>
      <c r="H389" s="1125">
        <v>4.75</v>
      </c>
      <c r="I389" s="1153" t="s">
        <v>10663</v>
      </c>
      <c r="J389" s="1102"/>
      <c r="K389" s="1156">
        <v>374.0</v>
      </c>
      <c r="L389" s="1157" t="s">
        <v>14539</v>
      </c>
      <c r="M389" s="1158" t="s">
        <v>14540</v>
      </c>
      <c r="N389" s="1158" t="s">
        <v>1392</v>
      </c>
      <c r="O389" s="1205" t="s">
        <v>14541</v>
      </c>
      <c r="P389" s="1159">
        <v>2026.0</v>
      </c>
      <c r="Q389" s="1206"/>
      <c r="R389" s="1161" t="s">
        <v>14327</v>
      </c>
      <c r="S389" s="1162">
        <v>21767.0</v>
      </c>
      <c r="T389" s="1163">
        <v>65.0</v>
      </c>
      <c r="U389" s="1207" t="s">
        <v>14542</v>
      </c>
      <c r="V389" s="1111"/>
      <c r="W389" s="1112"/>
      <c r="X389" s="1113" t="s">
        <v>14431</v>
      </c>
      <c r="Y389" s="1114">
        <v>37.0</v>
      </c>
      <c r="Z389" s="1115" t="s">
        <v>14432</v>
      </c>
      <c r="AA389" s="1116">
        <v>1.0</v>
      </c>
      <c r="AB389" s="1114">
        <v>355.0</v>
      </c>
      <c r="AC389" s="1114">
        <v>15.98</v>
      </c>
      <c r="AD389" s="1133" t="s">
        <v>14172</v>
      </c>
      <c r="AE389" s="1114" t="s">
        <v>1422</v>
      </c>
      <c r="AF389" s="1118" t="s">
        <v>14434</v>
      </c>
      <c r="AG389" s="1119" t="s">
        <v>5125</v>
      </c>
      <c r="AH389" s="1114" t="s">
        <v>12627</v>
      </c>
      <c r="AI389" s="1122"/>
      <c r="AJ389" s="1122"/>
      <c r="AK389" s="1122"/>
      <c r="AL389" s="1122"/>
      <c r="AM389" s="1122"/>
      <c r="AN389" s="1122"/>
      <c r="AO389" s="1122"/>
      <c r="AP389" s="1122"/>
      <c r="AQ389" s="1122"/>
      <c r="AR389" s="1122"/>
      <c r="AS389" s="1120">
        <v>1.0181156E8</v>
      </c>
      <c r="AT389" s="1120" t="s">
        <v>14437</v>
      </c>
      <c r="AU389" s="1120" t="s">
        <v>224</v>
      </c>
      <c r="AV389" s="1121"/>
      <c r="AW389" s="1120">
        <v>356.0</v>
      </c>
      <c r="AX389" s="1122"/>
      <c r="AY389" s="81"/>
      <c r="AZ389" s="9" t="s">
        <v>12602</v>
      </c>
      <c r="BA389" s="9"/>
      <c r="BB389" s="9" t="s">
        <v>12603</v>
      </c>
      <c r="BC389" s="9"/>
      <c r="BD389" s="9"/>
      <c r="BE389" s="81"/>
      <c r="BF389" s="94" t="s">
        <v>12604</v>
      </c>
      <c r="BG389" s="81"/>
      <c r="BH389" s="81"/>
      <c r="BI389" s="81" t="s">
        <v>12606</v>
      </c>
      <c r="BJ389" s="364">
        <v>10.65</v>
      </c>
      <c r="BK389" s="364"/>
      <c r="BQ389" s="9"/>
    </row>
    <row r="390" ht="15.75" customHeight="1">
      <c r="A390" s="1099">
        <v>1.03345559E8</v>
      </c>
      <c r="B390" s="418">
        <f t="shared" si="82"/>
        <v>9</v>
      </c>
      <c r="C390" s="418" t="str">
        <f t="shared" si="84"/>
        <v>0103345559</v>
      </c>
      <c r="D390" s="418" t="s">
        <v>14543</v>
      </c>
      <c r="E390" s="418" t="s">
        <v>1843</v>
      </c>
      <c r="F390" s="418" t="s">
        <v>62</v>
      </c>
      <c r="G390" s="419">
        <v>439.0</v>
      </c>
      <c r="H390" s="1100">
        <v>4.75</v>
      </c>
      <c r="I390" s="1101" t="s">
        <v>10663</v>
      </c>
      <c r="J390" s="1102" t="s">
        <v>14544</v>
      </c>
      <c r="K390" s="1156">
        <v>375.0</v>
      </c>
      <c r="L390" s="1157" t="s">
        <v>14545</v>
      </c>
      <c r="M390" s="1158" t="s">
        <v>14546</v>
      </c>
      <c r="N390" s="1158" t="s">
        <v>1392</v>
      </c>
      <c r="O390" s="1205" t="s">
        <v>12635</v>
      </c>
      <c r="P390" s="1159">
        <v>2031.0</v>
      </c>
      <c r="Q390" s="1206"/>
      <c r="R390" s="1357" t="s">
        <v>14547</v>
      </c>
      <c r="S390" s="1285">
        <v>21958.0</v>
      </c>
      <c r="T390" s="1163">
        <v>65.0</v>
      </c>
      <c r="U390" s="1346" t="s">
        <v>14548</v>
      </c>
      <c r="V390" s="1111"/>
      <c r="W390" s="1112"/>
      <c r="X390" s="1113" t="s">
        <v>14437</v>
      </c>
      <c r="Y390" s="1114">
        <v>62.0</v>
      </c>
      <c r="Z390" s="1115" t="s">
        <v>224</v>
      </c>
      <c r="AA390" s="1116">
        <v>1.0</v>
      </c>
      <c r="AB390" s="1114">
        <v>356.0</v>
      </c>
      <c r="AC390" s="1114">
        <v>15.98</v>
      </c>
      <c r="AD390" s="1133" t="s">
        <v>12623</v>
      </c>
      <c r="AE390" s="1114" t="s">
        <v>1422</v>
      </c>
      <c r="AF390" s="1118" t="s">
        <v>14427</v>
      </c>
      <c r="AG390" s="1119" t="s">
        <v>5125</v>
      </c>
      <c r="AH390" s="1114" t="s">
        <v>12627</v>
      </c>
      <c r="AI390" s="1122"/>
      <c r="AJ390" s="1122"/>
      <c r="AK390" s="1122"/>
      <c r="AL390" s="1122"/>
      <c r="AM390" s="1122"/>
      <c r="AN390" s="1122"/>
      <c r="AO390" s="1122"/>
      <c r="AP390" s="1122"/>
      <c r="AQ390" s="1122"/>
      <c r="AR390" s="1122"/>
      <c r="AS390" s="1120">
        <v>5.00840764E8</v>
      </c>
      <c r="AT390" s="1120" t="s">
        <v>14440</v>
      </c>
      <c r="AU390" s="1120" t="s">
        <v>224</v>
      </c>
      <c r="AV390" s="1121"/>
      <c r="AW390" s="1120">
        <v>357.0</v>
      </c>
      <c r="AX390" s="1122"/>
      <c r="AY390" s="1166">
        <v>47823.0</v>
      </c>
      <c r="AZ390" s="9" t="s">
        <v>12602</v>
      </c>
      <c r="BA390" s="9"/>
      <c r="BB390" s="9" t="s">
        <v>12603</v>
      </c>
      <c r="BC390" s="9"/>
      <c r="BD390" s="9"/>
      <c r="BE390" s="81"/>
      <c r="BF390" s="94" t="s">
        <v>12604</v>
      </c>
      <c r="BG390" s="81"/>
      <c r="BH390" s="81"/>
      <c r="BI390" s="81" t="s">
        <v>12606</v>
      </c>
      <c r="BJ390" s="364">
        <v>10.65</v>
      </c>
      <c r="BK390" s="364"/>
      <c r="BQ390" s="9"/>
    </row>
    <row r="391" ht="15.75" customHeight="1">
      <c r="A391" s="1123">
        <v>1.04505045E8</v>
      </c>
      <c r="B391" s="418">
        <f t="shared" si="82"/>
        <v>9</v>
      </c>
      <c r="C391" s="418" t="str">
        <f t="shared" si="84"/>
        <v>0104505045</v>
      </c>
      <c r="D391" s="429" t="s">
        <v>14549</v>
      </c>
      <c r="E391" s="429" t="s">
        <v>1843</v>
      </c>
      <c r="F391" s="429" t="s">
        <v>62</v>
      </c>
      <c r="G391" s="430">
        <v>440.0</v>
      </c>
      <c r="H391" s="1125">
        <v>4.75</v>
      </c>
      <c r="I391" s="1153" t="s">
        <v>10663</v>
      </c>
      <c r="J391" s="1102"/>
      <c r="K391" s="1156">
        <v>376.0</v>
      </c>
      <c r="L391" s="1157" t="s">
        <v>14550</v>
      </c>
      <c r="M391" s="1158" t="s">
        <v>14551</v>
      </c>
      <c r="N391" s="1158" t="s">
        <v>1392</v>
      </c>
      <c r="O391" s="1205" t="s">
        <v>12623</v>
      </c>
      <c r="P391" s="1159">
        <v>2031.0</v>
      </c>
      <c r="Q391" s="1206"/>
      <c r="R391" s="1273" t="s">
        <v>14552</v>
      </c>
      <c r="S391" s="1285">
        <v>19037.0</v>
      </c>
      <c r="T391" s="1163">
        <v>73.0</v>
      </c>
      <c r="U391" s="1346" t="s">
        <v>14553</v>
      </c>
      <c r="V391" s="1111"/>
      <c r="W391" s="1112"/>
      <c r="X391" s="1113" t="s">
        <v>14440</v>
      </c>
      <c r="Y391" s="1114">
        <v>69.0</v>
      </c>
      <c r="Z391" s="1115" t="s">
        <v>224</v>
      </c>
      <c r="AA391" s="1116">
        <v>1.0</v>
      </c>
      <c r="AB391" s="1114">
        <v>357.0</v>
      </c>
      <c r="AC391" s="1114">
        <v>15.98</v>
      </c>
      <c r="AD391" s="1133" t="s">
        <v>12623</v>
      </c>
      <c r="AE391" s="1114" t="s">
        <v>1422</v>
      </c>
      <c r="AF391" s="1118" t="s">
        <v>14441</v>
      </c>
      <c r="AG391" s="1119" t="s">
        <v>5125</v>
      </c>
      <c r="AH391" s="1114" t="s">
        <v>12627</v>
      </c>
      <c r="AI391" s="1122"/>
      <c r="AJ391" s="1122"/>
      <c r="AK391" s="1122"/>
      <c r="AL391" s="1122"/>
      <c r="AM391" s="1122"/>
      <c r="AN391" s="1122"/>
      <c r="AO391" s="1122"/>
      <c r="AP391" s="1122"/>
      <c r="AQ391" s="1122"/>
      <c r="AR391" s="1122"/>
      <c r="AS391" s="1120" t="s">
        <v>14554</v>
      </c>
      <c r="AT391" s="1120" t="s">
        <v>14555</v>
      </c>
      <c r="AU391" s="1120" t="s">
        <v>14469</v>
      </c>
      <c r="AV391" s="1121"/>
      <c r="AW391" s="1120">
        <v>358.0</v>
      </c>
      <c r="AX391" s="1122"/>
      <c r="AY391" s="94" t="s">
        <v>14556</v>
      </c>
      <c r="AZ391" s="9" t="s">
        <v>12602</v>
      </c>
      <c r="BA391" s="9"/>
      <c r="BB391" s="9" t="s">
        <v>12603</v>
      </c>
      <c r="BC391" s="9"/>
      <c r="BD391" s="9"/>
      <c r="BE391" s="94" t="s">
        <v>14556</v>
      </c>
      <c r="BF391" s="94" t="s">
        <v>14556</v>
      </c>
      <c r="BG391" s="81" t="s">
        <v>14556</v>
      </c>
      <c r="BH391" s="94" t="s">
        <v>14556</v>
      </c>
      <c r="BI391" s="81" t="s">
        <v>12606</v>
      </c>
      <c r="BJ391" s="364">
        <v>7.56</v>
      </c>
      <c r="BK391" s="364"/>
      <c r="BQ391" s="9"/>
    </row>
    <row r="392" ht="15.75" customHeight="1">
      <c r="A392" s="1099">
        <v>1.01625176E8</v>
      </c>
      <c r="B392" s="418">
        <f t="shared" si="82"/>
        <v>9</v>
      </c>
      <c r="C392" s="418" t="str">
        <f t="shared" si="84"/>
        <v>0101625176</v>
      </c>
      <c r="D392" s="418" t="s">
        <v>14557</v>
      </c>
      <c r="E392" s="418" t="s">
        <v>1843</v>
      </c>
      <c r="F392" s="418" t="s">
        <v>62</v>
      </c>
      <c r="G392" s="419">
        <v>441.0</v>
      </c>
      <c r="H392" s="1100">
        <v>4.75</v>
      </c>
      <c r="I392" s="1150">
        <v>45020.0</v>
      </c>
      <c r="J392" s="1102" t="s">
        <v>14558</v>
      </c>
      <c r="K392" s="1156">
        <v>377.0</v>
      </c>
      <c r="L392" s="1157" t="s">
        <v>14559</v>
      </c>
      <c r="M392" s="1158" t="s">
        <v>14560</v>
      </c>
      <c r="N392" s="1158" t="s">
        <v>1392</v>
      </c>
      <c r="O392" s="1158" t="s">
        <v>14561</v>
      </c>
      <c r="P392" s="1159">
        <v>2033.0</v>
      </c>
      <c r="Q392" s="1160"/>
      <c r="R392" s="1358" t="s">
        <v>14562</v>
      </c>
      <c r="S392" s="1359">
        <v>29573.0</v>
      </c>
      <c r="T392" s="1163">
        <v>44.0</v>
      </c>
      <c r="U392" s="1360"/>
      <c r="V392" s="1111"/>
      <c r="W392" s="1112"/>
      <c r="X392" s="1113" t="s">
        <v>5402</v>
      </c>
      <c r="Y392" s="1114"/>
      <c r="Z392" s="1115">
        <v>0.0</v>
      </c>
      <c r="AA392" s="1116">
        <v>1.0</v>
      </c>
      <c r="AB392" s="1114">
        <v>358.0</v>
      </c>
      <c r="AC392" s="1114">
        <v>10.61</v>
      </c>
      <c r="AD392" s="1133" t="s">
        <v>14449</v>
      </c>
      <c r="AE392" s="1114" t="s">
        <v>1422</v>
      </c>
      <c r="AF392" s="1118"/>
      <c r="AG392" s="1119" t="s">
        <v>5125</v>
      </c>
      <c r="AH392" s="1114" t="s">
        <v>14563</v>
      </c>
      <c r="AI392" s="1122"/>
      <c r="AJ392" s="1122"/>
      <c r="AK392" s="1122"/>
      <c r="AL392" s="1122"/>
      <c r="AM392" s="1122"/>
      <c r="AN392" s="1122"/>
      <c r="AO392" s="1122"/>
      <c r="AP392" s="1122"/>
      <c r="AQ392" s="1122"/>
      <c r="AR392" s="1122"/>
      <c r="AS392" s="1120">
        <v>1.0516588E8</v>
      </c>
      <c r="AT392" s="1120" t="s">
        <v>14456</v>
      </c>
      <c r="AU392" s="1120" t="s">
        <v>14457</v>
      </c>
      <c r="AV392" s="1121"/>
      <c r="AW392" s="1120">
        <v>359.0</v>
      </c>
      <c r="AX392" s="1122"/>
      <c r="AY392" s="1152">
        <v>48336.0</v>
      </c>
      <c r="AZ392" s="9" t="s">
        <v>12602</v>
      </c>
      <c r="BA392" s="9"/>
      <c r="BB392" s="9" t="s">
        <v>12603</v>
      </c>
      <c r="BC392" s="9"/>
      <c r="BD392" s="9"/>
      <c r="BE392" s="81" t="s">
        <v>14564</v>
      </c>
      <c r="BF392" s="94" t="s">
        <v>12604</v>
      </c>
      <c r="BG392" s="81" t="s">
        <v>14565</v>
      </c>
      <c r="BH392" s="1152"/>
      <c r="BI392" s="81" t="s">
        <v>12606</v>
      </c>
      <c r="BJ392" s="364">
        <v>7.07</v>
      </c>
      <c r="BK392" s="364"/>
      <c r="BQ392" s="9"/>
    </row>
    <row r="393" ht="15.75" customHeight="1">
      <c r="A393" s="1123">
        <v>1.01495133E8</v>
      </c>
      <c r="B393" s="418">
        <f t="shared" si="82"/>
        <v>9</v>
      </c>
      <c r="C393" s="418" t="str">
        <f t="shared" si="84"/>
        <v>0101495133</v>
      </c>
      <c r="D393" s="429" t="s">
        <v>14566</v>
      </c>
      <c r="E393" s="429" t="s">
        <v>1843</v>
      </c>
      <c r="F393" s="429" t="s">
        <v>62</v>
      </c>
      <c r="G393" s="430">
        <v>442.0</v>
      </c>
      <c r="H393" s="1125">
        <v>5.5</v>
      </c>
      <c r="I393" s="1126">
        <v>48216.0</v>
      </c>
      <c r="J393" s="1102"/>
      <c r="K393" s="1183">
        <v>378.0</v>
      </c>
      <c r="L393" s="1184" t="s">
        <v>14567</v>
      </c>
      <c r="M393" s="1185" t="s">
        <v>14568</v>
      </c>
      <c r="N393" s="1185" t="s">
        <v>1392</v>
      </c>
      <c r="O393" s="1185" t="s">
        <v>14569</v>
      </c>
      <c r="P393" s="1131"/>
      <c r="Q393" s="1173" t="s">
        <v>2600</v>
      </c>
      <c r="R393" s="1107"/>
      <c r="S393" s="1108"/>
      <c r="T393" s="1109"/>
      <c r="U393" s="1180"/>
      <c r="V393" s="1111"/>
      <c r="W393" s="1112"/>
      <c r="X393" s="1113" t="s">
        <v>14456</v>
      </c>
      <c r="Y393" s="1114">
        <v>28.0</v>
      </c>
      <c r="Z393" s="1115" t="s">
        <v>14457</v>
      </c>
      <c r="AA393" s="1116">
        <v>1.0</v>
      </c>
      <c r="AB393" s="1114">
        <v>359.0</v>
      </c>
      <c r="AC393" s="1114">
        <v>10.61</v>
      </c>
      <c r="AD393" s="1133" t="s">
        <v>12777</v>
      </c>
      <c r="AE393" s="1114" t="s">
        <v>1422</v>
      </c>
      <c r="AF393" s="1118" t="s">
        <v>14458</v>
      </c>
      <c r="AG393" s="1119" t="s">
        <v>5125</v>
      </c>
      <c r="AH393" s="1114" t="s">
        <v>12627</v>
      </c>
      <c r="AI393" s="1122"/>
      <c r="AJ393" s="1122"/>
      <c r="AK393" s="1122"/>
      <c r="AL393" s="1122"/>
      <c r="AM393" s="1122"/>
      <c r="AN393" s="1122"/>
      <c r="AO393" s="1122"/>
      <c r="AP393" s="1122"/>
      <c r="AQ393" s="1122"/>
      <c r="AR393" s="1122"/>
      <c r="AS393" s="1120">
        <v>1.02502556E8</v>
      </c>
      <c r="AT393" s="1120" t="s">
        <v>14468</v>
      </c>
      <c r="AU393" s="1120" t="s">
        <v>14469</v>
      </c>
      <c r="AV393" s="1121"/>
      <c r="AW393" s="1120">
        <v>360.0</v>
      </c>
      <c r="AX393" s="1122"/>
      <c r="AY393" s="81"/>
      <c r="AZ393" s="9" t="s">
        <v>12602</v>
      </c>
      <c r="BA393" s="9"/>
      <c r="BB393" s="9" t="s">
        <v>12603</v>
      </c>
      <c r="BC393" s="9"/>
      <c r="BD393" s="9"/>
      <c r="BE393" s="81"/>
      <c r="BF393" s="94" t="s">
        <v>12604</v>
      </c>
      <c r="BG393" s="81"/>
      <c r="BH393" s="81"/>
      <c r="BI393" s="81" t="s">
        <v>12606</v>
      </c>
      <c r="BJ393" s="364">
        <v>7.07</v>
      </c>
      <c r="BK393" s="364"/>
      <c r="BQ393" s="9"/>
    </row>
    <row r="394" ht="15.75" customHeight="1">
      <c r="A394" s="1099">
        <v>1.03884847E8</v>
      </c>
      <c r="B394" s="418">
        <f t="shared" si="82"/>
        <v>9</v>
      </c>
      <c r="C394" s="1137">
        <v>1.03884847E8</v>
      </c>
      <c r="D394" s="1137" t="s">
        <v>14570</v>
      </c>
      <c r="E394" s="1137" t="s">
        <v>4364</v>
      </c>
      <c r="F394" s="1137" t="s">
        <v>9</v>
      </c>
      <c r="G394" s="1138">
        <v>443.0</v>
      </c>
      <c r="H394" s="1139" t="s">
        <v>14571</v>
      </c>
      <c r="I394" s="1140">
        <v>49317.0</v>
      </c>
      <c r="J394" s="1102"/>
      <c r="K394" s="1156">
        <v>379.0</v>
      </c>
      <c r="L394" s="1157" t="s">
        <v>14572</v>
      </c>
      <c r="M394" s="1158" t="s">
        <v>14573</v>
      </c>
      <c r="N394" s="1158" t="s">
        <v>1392</v>
      </c>
      <c r="O394" s="1158" t="s">
        <v>12623</v>
      </c>
      <c r="P394" s="1159">
        <v>2031.0</v>
      </c>
      <c r="Q394" s="1160"/>
      <c r="R394" s="1107"/>
      <c r="S394" s="1162">
        <v>29129.0</v>
      </c>
      <c r="T394" s="1163">
        <v>45.0</v>
      </c>
      <c r="U394" s="1180"/>
      <c r="V394" s="1111"/>
      <c r="W394" s="1112"/>
      <c r="X394" s="1113" t="s">
        <v>14468</v>
      </c>
      <c r="Y394" s="1114">
        <v>52.0</v>
      </c>
      <c r="Z394" s="1115" t="s">
        <v>14469</v>
      </c>
      <c r="AA394" s="1116">
        <v>1.0</v>
      </c>
      <c r="AB394" s="1114">
        <v>360.0</v>
      </c>
      <c r="AC394" s="1114">
        <v>10.61</v>
      </c>
      <c r="AD394" s="1133" t="s">
        <v>12777</v>
      </c>
      <c r="AE394" s="1114" t="s">
        <v>1422</v>
      </c>
      <c r="AF394" s="1118" t="s">
        <v>14470</v>
      </c>
      <c r="AG394" s="1119" t="s">
        <v>5125</v>
      </c>
      <c r="AH394" s="1114" t="s">
        <v>12627</v>
      </c>
      <c r="AI394" s="1122"/>
      <c r="AJ394" s="1122"/>
      <c r="AK394" s="1122"/>
      <c r="AL394" s="1122"/>
      <c r="AM394" s="1122"/>
      <c r="AN394" s="1122"/>
      <c r="AO394" s="1122"/>
      <c r="AP394" s="1122"/>
      <c r="AQ394" s="1122"/>
      <c r="AR394" s="1122"/>
      <c r="AS394" s="1120">
        <v>1.03787669E8</v>
      </c>
      <c r="AT394" s="1120" t="s">
        <v>14476</v>
      </c>
      <c r="AU394" s="1120" t="s">
        <v>11339</v>
      </c>
      <c r="AV394" s="1121"/>
      <c r="AW394" s="1120">
        <v>361.0</v>
      </c>
      <c r="AX394" s="1122"/>
      <c r="AY394" s="81"/>
      <c r="AZ394" s="9" t="s">
        <v>12602</v>
      </c>
      <c r="BA394" s="9"/>
      <c r="BB394" s="9" t="s">
        <v>12603</v>
      </c>
      <c r="BC394" s="9"/>
      <c r="BD394" s="9"/>
      <c r="BE394" s="81"/>
      <c r="BF394" s="94" t="s">
        <v>12604</v>
      </c>
      <c r="BG394" s="81"/>
      <c r="BH394" s="81"/>
      <c r="BI394" s="81" t="s">
        <v>12606</v>
      </c>
      <c r="BJ394" s="364">
        <v>7.07</v>
      </c>
      <c r="BK394" s="364"/>
      <c r="BQ394" s="9"/>
    </row>
    <row r="395" ht="15.75" customHeight="1">
      <c r="A395" s="1123">
        <v>1.03543476E8</v>
      </c>
      <c r="B395" s="418">
        <f t="shared" si="82"/>
        <v>9</v>
      </c>
      <c r="C395" s="418" t="str">
        <f t="shared" ref="C395:C396" si="85">CONCATENATE(0,A395)</f>
        <v>0103543476</v>
      </c>
      <c r="D395" s="429" t="s">
        <v>14574</v>
      </c>
      <c r="E395" s="429" t="s">
        <v>1755</v>
      </c>
      <c r="F395" s="429" t="s">
        <v>62</v>
      </c>
      <c r="G395" s="430">
        <v>446.0</v>
      </c>
      <c r="H395" s="1125">
        <v>5.0</v>
      </c>
      <c r="I395" s="1126">
        <v>47860.0</v>
      </c>
      <c r="J395" s="1102"/>
      <c r="K395" s="1156">
        <v>380.0</v>
      </c>
      <c r="L395" s="1157" t="s">
        <v>14575</v>
      </c>
      <c r="M395" s="1158" t="s">
        <v>14576</v>
      </c>
      <c r="N395" s="1158" t="s">
        <v>1392</v>
      </c>
      <c r="O395" s="1205" t="s">
        <v>12623</v>
      </c>
      <c r="P395" s="1159">
        <v>2031.0</v>
      </c>
      <c r="Q395" s="1206"/>
      <c r="R395" s="1107"/>
      <c r="S395" s="1162">
        <v>26176.0</v>
      </c>
      <c r="T395" s="1163">
        <v>53.0</v>
      </c>
      <c r="U395" s="1180"/>
      <c r="V395" s="1111"/>
      <c r="W395" s="1112"/>
      <c r="X395" s="1113" t="s">
        <v>14476</v>
      </c>
      <c r="Y395" s="1114">
        <v>47.0</v>
      </c>
      <c r="Z395" s="1115" t="s">
        <v>11339</v>
      </c>
      <c r="AA395" s="1116">
        <v>1.0</v>
      </c>
      <c r="AB395" s="1114">
        <v>361.0</v>
      </c>
      <c r="AC395" s="1114">
        <v>10.61</v>
      </c>
      <c r="AD395" s="1133" t="s">
        <v>12851</v>
      </c>
      <c r="AE395" s="1114" t="s">
        <v>1422</v>
      </c>
      <c r="AF395" s="1118"/>
      <c r="AG395" s="1119" t="s">
        <v>5125</v>
      </c>
      <c r="AH395" s="1114" t="s">
        <v>12627</v>
      </c>
      <c r="AI395" s="1122"/>
      <c r="AJ395" s="1122"/>
      <c r="AK395" s="1122"/>
      <c r="AL395" s="1122"/>
      <c r="AM395" s="1122"/>
      <c r="AN395" s="1122"/>
      <c r="AO395" s="1122"/>
      <c r="AP395" s="1122"/>
      <c r="AQ395" s="1122"/>
      <c r="AR395" s="1122"/>
      <c r="AS395" s="1120">
        <v>1.02436797E8</v>
      </c>
      <c r="AT395" s="1120" t="s">
        <v>14479</v>
      </c>
      <c r="AU395" s="1120" t="s">
        <v>1427</v>
      </c>
      <c r="AV395" s="1121"/>
      <c r="AW395" s="1120">
        <v>362.0</v>
      </c>
      <c r="AX395" s="1122"/>
      <c r="AY395" s="81"/>
      <c r="AZ395" s="9" t="s">
        <v>12602</v>
      </c>
      <c r="BA395" s="9"/>
      <c r="BB395" s="9" t="s">
        <v>12603</v>
      </c>
      <c r="BC395" s="9"/>
      <c r="BD395" s="9"/>
      <c r="BE395" s="81"/>
      <c r="BF395" s="94" t="s">
        <v>12604</v>
      </c>
      <c r="BG395" s="81"/>
      <c r="BH395" s="81"/>
      <c r="BI395" s="81" t="s">
        <v>12606</v>
      </c>
      <c r="BJ395" s="364">
        <v>7.07</v>
      </c>
      <c r="BK395" s="364"/>
      <c r="BQ395" s="9"/>
    </row>
    <row r="396" ht="15.75" customHeight="1">
      <c r="A396" s="1099">
        <v>1.03169975E8</v>
      </c>
      <c r="B396" s="418">
        <f t="shared" si="82"/>
        <v>9</v>
      </c>
      <c r="C396" s="418" t="str">
        <f t="shared" si="85"/>
        <v>0103169975</v>
      </c>
      <c r="D396" s="418" t="s">
        <v>14577</v>
      </c>
      <c r="E396" s="418" t="s">
        <v>1755</v>
      </c>
      <c r="F396" s="418" t="s">
        <v>62</v>
      </c>
      <c r="G396" s="419">
        <v>449.0</v>
      </c>
      <c r="H396" s="1100">
        <v>6.0</v>
      </c>
      <c r="I396" s="1150">
        <v>47860.0</v>
      </c>
      <c r="J396" s="1102" t="s">
        <v>14578</v>
      </c>
      <c r="K396" s="1156">
        <v>381.0</v>
      </c>
      <c r="L396" s="1157" t="s">
        <v>12659</v>
      </c>
      <c r="M396" s="1158" t="s">
        <v>14579</v>
      </c>
      <c r="N396" s="1158" t="s">
        <v>1392</v>
      </c>
      <c r="O396" s="1158" t="s">
        <v>13277</v>
      </c>
      <c r="P396" s="1159">
        <v>2026.0</v>
      </c>
      <c r="Q396" s="1160"/>
      <c r="R396" s="1107"/>
      <c r="S396" s="1108"/>
      <c r="T396" s="1109"/>
      <c r="U396" s="1180"/>
      <c r="V396" s="1111"/>
      <c r="W396" s="1112"/>
      <c r="X396" s="1113" t="s">
        <v>14479</v>
      </c>
      <c r="Y396" s="1114">
        <v>61.0</v>
      </c>
      <c r="Z396" s="1115" t="s">
        <v>1427</v>
      </c>
      <c r="AA396" s="1116">
        <v>1.0</v>
      </c>
      <c r="AB396" s="1114">
        <v>362.0</v>
      </c>
      <c r="AC396" s="1114">
        <v>10.61</v>
      </c>
      <c r="AD396" s="1133" t="s">
        <v>14003</v>
      </c>
      <c r="AE396" s="1114" t="s">
        <v>1422</v>
      </c>
      <c r="AF396" s="1118" t="s">
        <v>14480</v>
      </c>
      <c r="AG396" s="1119" t="s">
        <v>5125</v>
      </c>
      <c r="AH396" s="1114" t="s">
        <v>12627</v>
      </c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81">
        <v>1.01269884E8</v>
      </c>
      <c r="AT396" s="1361" t="s">
        <v>14484</v>
      </c>
      <c r="AU396" s="1120" t="s">
        <v>1427</v>
      </c>
      <c r="AV396" s="1121"/>
      <c r="AW396" s="1120">
        <v>363.0</v>
      </c>
      <c r="AX396" s="1122"/>
      <c r="AY396" s="1166">
        <v>47823.0</v>
      </c>
      <c r="AZ396" s="9" t="s">
        <v>12602</v>
      </c>
      <c r="BA396" s="9"/>
      <c r="BB396" s="9" t="s">
        <v>12603</v>
      </c>
      <c r="BC396" s="9"/>
      <c r="BD396" s="9"/>
      <c r="BE396" s="81"/>
      <c r="BF396" s="94" t="s">
        <v>12604</v>
      </c>
      <c r="BG396" s="81"/>
      <c r="BH396" s="81"/>
      <c r="BI396" s="81" t="s">
        <v>12606</v>
      </c>
      <c r="BJ396" s="364">
        <v>7.07</v>
      </c>
      <c r="BK396" s="364"/>
      <c r="BQ396" s="9"/>
    </row>
    <row r="397" ht="15.75" customHeight="1">
      <c r="A397" s="1123"/>
      <c r="B397" s="418"/>
      <c r="C397" s="1137" t="s">
        <v>14580</v>
      </c>
      <c r="D397" s="91" t="s">
        <v>14581</v>
      </c>
      <c r="E397" s="91" t="s">
        <v>4242</v>
      </c>
      <c r="F397" s="91" t="s">
        <v>9</v>
      </c>
      <c r="G397" s="452">
        <v>450.0</v>
      </c>
      <c r="H397" s="92" t="s">
        <v>14571</v>
      </c>
      <c r="I397" s="1362" t="s">
        <v>14582</v>
      </c>
      <c r="J397" s="1102"/>
      <c r="K397" s="1156"/>
      <c r="L397" s="1157"/>
      <c r="M397" s="1158"/>
      <c r="N397" s="1158"/>
      <c r="O397" s="1205"/>
      <c r="P397" s="1159"/>
      <c r="Q397" s="1215"/>
      <c r="R397" s="1273"/>
      <c r="S397" s="1363"/>
      <c r="T397" s="1163"/>
      <c r="U397" s="1346"/>
      <c r="V397" s="1111"/>
      <c r="W397" s="1112"/>
      <c r="X397" s="1113"/>
      <c r="Y397" s="1114"/>
      <c r="Z397" s="1115"/>
      <c r="AA397" s="1116"/>
      <c r="AB397" s="1114"/>
      <c r="AC397" s="1114"/>
      <c r="AD397" s="1133"/>
      <c r="AE397" s="1114"/>
      <c r="AF397" s="1245"/>
      <c r="AG397" s="1119"/>
      <c r="AH397" s="1114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81"/>
      <c r="AT397" s="1120"/>
      <c r="AU397" s="1120"/>
      <c r="AV397" s="1121"/>
      <c r="AW397" s="1120"/>
      <c r="AX397" s="1122"/>
      <c r="AY397" s="81"/>
      <c r="AZ397" s="9"/>
      <c r="BA397" s="9"/>
      <c r="BB397" s="9"/>
      <c r="BC397" s="9"/>
      <c r="BD397" s="9"/>
      <c r="BE397" s="81"/>
      <c r="BF397" s="94"/>
      <c r="BG397" s="81"/>
      <c r="BH397" s="81"/>
      <c r="BI397" s="81"/>
      <c r="BJ397" s="364"/>
      <c r="BK397" s="364"/>
      <c r="BQ397" s="9"/>
    </row>
    <row r="398" ht="15.75" customHeight="1">
      <c r="A398" s="1123">
        <v>1.02024767E8</v>
      </c>
      <c r="B398" s="418">
        <f t="shared" ref="B398:B421" si="86">LEN(A398)</f>
        <v>9</v>
      </c>
      <c r="C398" s="418" t="str">
        <f>CONCATENATE(0,A398)</f>
        <v>0102024767</v>
      </c>
      <c r="D398" s="429" t="s">
        <v>14583</v>
      </c>
      <c r="E398" s="429" t="s">
        <v>1843</v>
      </c>
      <c r="F398" s="429" t="s">
        <v>62</v>
      </c>
      <c r="G398" s="430">
        <v>451.0</v>
      </c>
      <c r="H398" s="1125">
        <v>4.75</v>
      </c>
      <c r="I398" s="1153" t="s">
        <v>10663</v>
      </c>
      <c r="J398" s="1102"/>
      <c r="K398" s="1156">
        <v>382.0</v>
      </c>
      <c r="L398" s="1157" t="s">
        <v>14584</v>
      </c>
      <c r="M398" s="1158" t="s">
        <v>14585</v>
      </c>
      <c r="N398" s="1158" t="s">
        <v>1392</v>
      </c>
      <c r="O398" s="1205" t="s">
        <v>12623</v>
      </c>
      <c r="P398" s="1159">
        <v>2031.0</v>
      </c>
      <c r="Q398" s="1215" t="s">
        <v>14586</v>
      </c>
      <c r="R398" s="1273" t="s">
        <v>14587</v>
      </c>
      <c r="S398" s="1363">
        <v>28106.0</v>
      </c>
      <c r="T398" s="1163">
        <v>48.0</v>
      </c>
      <c r="U398" s="1346" t="s">
        <v>14588</v>
      </c>
      <c r="V398" s="1111"/>
      <c r="W398" s="1112"/>
      <c r="X398" s="1113" t="s">
        <v>14484</v>
      </c>
      <c r="Y398" s="1114">
        <v>65.0</v>
      </c>
      <c r="Z398" s="1115" t="s">
        <v>1427</v>
      </c>
      <c r="AA398" s="1116">
        <v>1.0</v>
      </c>
      <c r="AB398" s="1114">
        <v>363.0</v>
      </c>
      <c r="AC398" s="1114">
        <v>10.61</v>
      </c>
      <c r="AD398" s="1133" t="s">
        <v>12623</v>
      </c>
      <c r="AE398" s="1114" t="s">
        <v>1422</v>
      </c>
      <c r="AF398" s="1245" t="s">
        <v>14486</v>
      </c>
      <c r="AG398" s="1119" t="s">
        <v>5125</v>
      </c>
      <c r="AH398" s="1114" t="s">
        <v>12627</v>
      </c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81">
        <v>1.01107191E8</v>
      </c>
      <c r="AT398" s="1120" t="s">
        <v>14489</v>
      </c>
      <c r="AU398" s="1120" t="s">
        <v>1427</v>
      </c>
      <c r="AV398" s="1121"/>
      <c r="AW398" s="1120">
        <v>364.0</v>
      </c>
      <c r="AX398" s="1122"/>
      <c r="AY398" s="81"/>
      <c r="AZ398" s="9" t="s">
        <v>12602</v>
      </c>
      <c r="BA398" s="9"/>
      <c r="BB398" s="9" t="s">
        <v>12603</v>
      </c>
      <c r="BC398" s="9"/>
      <c r="BD398" s="9"/>
      <c r="BE398" s="81"/>
      <c r="BF398" s="94" t="s">
        <v>12604</v>
      </c>
      <c r="BG398" s="81" t="s">
        <v>12917</v>
      </c>
      <c r="BH398" s="81"/>
      <c r="BI398" s="81" t="s">
        <v>12606</v>
      </c>
      <c r="BJ398" s="364">
        <v>5.75</v>
      </c>
      <c r="BK398" s="364"/>
      <c r="BQ398" s="9"/>
    </row>
    <row r="399" ht="15.75" customHeight="1">
      <c r="A399" s="1099">
        <v>1.03876785E8</v>
      </c>
      <c r="B399" s="418">
        <f t="shared" si="86"/>
        <v>9</v>
      </c>
      <c r="C399" s="1137" t="s">
        <v>14589</v>
      </c>
      <c r="D399" s="1137" t="s">
        <v>14589</v>
      </c>
      <c r="E399" s="418" t="s">
        <v>1843</v>
      </c>
      <c r="F399" s="418" t="s">
        <v>62</v>
      </c>
      <c r="G399" s="419">
        <v>452.0</v>
      </c>
      <c r="H399" s="1100">
        <v>13.95</v>
      </c>
      <c r="I399" s="1137" t="s">
        <v>14589</v>
      </c>
      <c r="J399" s="1137" t="s">
        <v>14589</v>
      </c>
      <c r="K399" s="1156">
        <v>383.0</v>
      </c>
      <c r="L399" s="1157" t="s">
        <v>14590</v>
      </c>
      <c r="M399" s="1158" t="s">
        <v>14591</v>
      </c>
      <c r="N399" s="1158" t="s">
        <v>1392</v>
      </c>
      <c r="O399" s="1158" t="s">
        <v>12623</v>
      </c>
      <c r="P399" s="1159">
        <v>2031.0</v>
      </c>
      <c r="Q399" s="1160"/>
      <c r="R399" s="1107"/>
      <c r="S399" s="1174">
        <v>20807.0</v>
      </c>
      <c r="T399" s="1163">
        <v>68.0</v>
      </c>
      <c r="U399" s="1180"/>
      <c r="V399" s="1111"/>
      <c r="W399" s="1112"/>
      <c r="X399" s="1113" t="s">
        <v>14489</v>
      </c>
      <c r="Y399" s="1114">
        <v>67.0</v>
      </c>
      <c r="Z399" s="1115" t="s">
        <v>1427</v>
      </c>
      <c r="AA399" s="1116">
        <v>1.0</v>
      </c>
      <c r="AB399" s="1114">
        <v>364.0</v>
      </c>
      <c r="AC399" s="1114">
        <v>0.0</v>
      </c>
      <c r="AD399" s="1133" t="s">
        <v>12851</v>
      </c>
      <c r="AE399" s="1114" t="s">
        <v>1422</v>
      </c>
      <c r="AF399" s="1118" t="s">
        <v>14490</v>
      </c>
      <c r="AG399" s="1119" t="s">
        <v>5125</v>
      </c>
      <c r="AH399" s="1114" t="s">
        <v>12627</v>
      </c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>
        <v>6042852.0</v>
      </c>
      <c r="AT399" s="1120" t="s">
        <v>14188</v>
      </c>
      <c r="AU399" s="1120" t="s">
        <v>11339</v>
      </c>
      <c r="AV399" s="1121"/>
      <c r="AW399" s="1120">
        <v>365.0</v>
      </c>
      <c r="AX399" s="1122"/>
      <c r="AY399" s="81"/>
      <c r="AZ399" s="9" t="s">
        <v>12602</v>
      </c>
      <c r="BA399" s="9"/>
      <c r="BB399" s="9" t="s">
        <v>12603</v>
      </c>
      <c r="BC399" s="9"/>
      <c r="BD399" s="9"/>
      <c r="BE399" s="81"/>
      <c r="BF399" s="94" t="s">
        <v>12604</v>
      </c>
      <c r="BG399" s="81" t="s">
        <v>14592</v>
      </c>
      <c r="BH399" s="81"/>
      <c r="BI399" s="81" t="s">
        <v>12606</v>
      </c>
      <c r="BJ399" s="364">
        <v>5.75</v>
      </c>
      <c r="BK399" s="364"/>
      <c r="BQ399" s="9"/>
    </row>
    <row r="400" ht="15.75" customHeight="1">
      <c r="A400" s="1123">
        <v>1.01196459E8</v>
      </c>
      <c r="B400" s="418">
        <f t="shared" si="86"/>
        <v>9</v>
      </c>
      <c r="C400" s="418" t="str">
        <f t="shared" ref="C400:C401" si="87">CONCATENATE(0,A400)</f>
        <v>0101196459</v>
      </c>
      <c r="D400" s="429" t="s">
        <v>14593</v>
      </c>
      <c r="E400" s="429" t="s">
        <v>6121</v>
      </c>
      <c r="F400" s="429" t="s">
        <v>62</v>
      </c>
      <c r="G400" s="430">
        <v>453.0</v>
      </c>
      <c r="H400" s="1125">
        <v>4.0</v>
      </c>
      <c r="I400" s="1126">
        <v>48216.0</v>
      </c>
      <c r="J400" s="1102"/>
      <c r="K400" s="1141">
        <v>384.0</v>
      </c>
      <c r="L400" s="1142" t="s">
        <v>2271</v>
      </c>
      <c r="M400" s="1130" t="s">
        <v>2271</v>
      </c>
      <c r="N400" s="1130" t="s">
        <v>1392</v>
      </c>
      <c r="O400" s="1130" t="s">
        <v>2271</v>
      </c>
      <c r="P400" s="1131"/>
      <c r="Q400" s="1173" t="s">
        <v>2271</v>
      </c>
      <c r="R400" s="1107"/>
      <c r="S400" s="1108"/>
      <c r="T400" s="1109"/>
      <c r="U400" s="1180"/>
      <c r="V400" s="1111"/>
      <c r="W400" s="1112"/>
      <c r="X400" s="1113" t="s">
        <v>14188</v>
      </c>
      <c r="Y400" s="1114">
        <v>33.0</v>
      </c>
      <c r="Z400" s="1115" t="s">
        <v>11339</v>
      </c>
      <c r="AA400" s="1116">
        <v>1.0</v>
      </c>
      <c r="AB400" s="1114">
        <v>365.0</v>
      </c>
      <c r="AC400" s="1114">
        <v>8.63</v>
      </c>
      <c r="AD400" s="1133" t="s">
        <v>14003</v>
      </c>
      <c r="AE400" s="1114" t="s">
        <v>1422</v>
      </c>
      <c r="AF400" s="1118"/>
      <c r="AG400" s="1119" t="s">
        <v>5125</v>
      </c>
      <c r="AH400" s="1114" t="s">
        <v>12627</v>
      </c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81">
        <v>1.0606206E8</v>
      </c>
      <c r="AT400" s="1120" t="s">
        <v>14498</v>
      </c>
      <c r="AU400" s="1120" t="s">
        <v>1427</v>
      </c>
      <c r="AV400" s="1121"/>
      <c r="AW400" s="1120">
        <v>366.0</v>
      </c>
      <c r="AX400" s="1122"/>
      <c r="AY400" s="81"/>
      <c r="AZ400" s="9" t="s">
        <v>12602</v>
      </c>
      <c r="BA400" s="9"/>
      <c r="BB400" s="9" t="s">
        <v>12603</v>
      </c>
      <c r="BC400" s="9"/>
      <c r="BD400" s="9"/>
      <c r="BE400" s="81"/>
      <c r="BF400" s="94" t="s">
        <v>12604</v>
      </c>
      <c r="BG400" s="81"/>
      <c r="BH400" s="81"/>
      <c r="BI400" s="81" t="s">
        <v>12606</v>
      </c>
      <c r="BJ400" s="364">
        <v>5.75</v>
      </c>
      <c r="BK400" s="364"/>
      <c r="BQ400" s="9"/>
    </row>
    <row r="401" ht="15.75" customHeight="1">
      <c r="A401" s="1099">
        <v>1.0084565E8</v>
      </c>
      <c r="B401" s="418">
        <f t="shared" si="86"/>
        <v>9</v>
      </c>
      <c r="C401" s="418" t="str">
        <f t="shared" si="87"/>
        <v>0100845650</v>
      </c>
      <c r="D401" s="418" t="s">
        <v>14594</v>
      </c>
      <c r="E401" s="418" t="s">
        <v>6121</v>
      </c>
      <c r="F401" s="418" t="s">
        <v>62</v>
      </c>
      <c r="G401" s="419">
        <v>454.0</v>
      </c>
      <c r="H401" s="1100">
        <v>7.2</v>
      </c>
      <c r="I401" s="1101" t="s">
        <v>10663</v>
      </c>
      <c r="J401" s="1102"/>
      <c r="K401" s="1156">
        <v>385.0</v>
      </c>
      <c r="L401" s="1157" t="s">
        <v>14595</v>
      </c>
      <c r="M401" s="1158" t="s">
        <v>14287</v>
      </c>
      <c r="N401" s="1158" t="s">
        <v>1392</v>
      </c>
      <c r="O401" s="1205" t="s">
        <v>12623</v>
      </c>
      <c r="P401" s="1159">
        <v>2031.0</v>
      </c>
      <c r="Q401" s="1206"/>
      <c r="R401" s="1161" t="s">
        <v>14596</v>
      </c>
      <c r="S401" s="1162">
        <v>22499.0</v>
      </c>
      <c r="T401" s="1163">
        <v>63.0</v>
      </c>
      <c r="U401" s="1207" t="s">
        <v>14597</v>
      </c>
      <c r="V401" s="1111"/>
      <c r="W401" s="1112"/>
      <c r="X401" s="1113" t="s">
        <v>14498</v>
      </c>
      <c r="Y401" s="1114">
        <v>35.0</v>
      </c>
      <c r="Z401" s="1115" t="s">
        <v>1427</v>
      </c>
      <c r="AA401" s="1116">
        <v>1.0</v>
      </c>
      <c r="AB401" s="1114">
        <v>366.0</v>
      </c>
      <c r="AC401" s="1114">
        <v>0.0</v>
      </c>
      <c r="AD401" s="1133">
        <v>0.0</v>
      </c>
      <c r="AE401" s="1114" t="s">
        <v>1422</v>
      </c>
      <c r="AF401" s="1118" t="s">
        <v>14499</v>
      </c>
      <c r="AG401" s="1119" t="s">
        <v>5125</v>
      </c>
      <c r="AH401" s="1114" t="s">
        <v>12627</v>
      </c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81">
        <v>1.03122073E8</v>
      </c>
      <c r="AT401" s="1120" t="s">
        <v>14506</v>
      </c>
      <c r="AU401" s="1120" t="s">
        <v>1427</v>
      </c>
      <c r="AV401" s="1121"/>
      <c r="AW401" s="1120">
        <v>367.0</v>
      </c>
      <c r="AX401" s="1122"/>
      <c r="AY401" s="81"/>
      <c r="AZ401" s="9" t="s">
        <v>12602</v>
      </c>
      <c r="BA401" s="9"/>
      <c r="BB401" s="9" t="s">
        <v>12603</v>
      </c>
      <c r="BC401" s="9"/>
      <c r="BD401" s="9"/>
      <c r="BE401" s="81"/>
      <c r="BF401" s="94" t="s">
        <v>12604</v>
      </c>
      <c r="BG401" s="81" t="s">
        <v>12917</v>
      </c>
      <c r="BH401" s="81"/>
      <c r="BI401" s="81" t="s">
        <v>12606</v>
      </c>
      <c r="BJ401" s="364">
        <v>5.75</v>
      </c>
      <c r="BK401" s="364"/>
      <c r="BQ401" s="9"/>
    </row>
    <row r="402" ht="15.75" customHeight="1">
      <c r="A402" s="1123">
        <v>1.00973643E8</v>
      </c>
      <c r="B402" s="418">
        <f t="shared" si="86"/>
        <v>9</v>
      </c>
      <c r="C402" s="133">
        <v>1.03876785E8</v>
      </c>
      <c r="D402" s="133" t="s">
        <v>14598</v>
      </c>
      <c r="E402" s="133" t="s">
        <v>12615</v>
      </c>
      <c r="F402" s="133" t="s">
        <v>9</v>
      </c>
      <c r="G402" s="133">
        <v>452.0</v>
      </c>
      <c r="H402" s="133" t="s">
        <v>13293</v>
      </c>
      <c r="I402" s="130">
        <v>46515.0</v>
      </c>
      <c r="J402" s="85"/>
      <c r="K402" s="1183">
        <v>386.0</v>
      </c>
      <c r="L402" s="1184" t="s">
        <v>14599</v>
      </c>
      <c r="M402" s="1185" t="s">
        <v>14600</v>
      </c>
      <c r="N402" s="1185" t="s">
        <v>1392</v>
      </c>
      <c r="O402" s="1185" t="s">
        <v>12838</v>
      </c>
      <c r="P402" s="1131"/>
      <c r="Q402" s="1173" t="s">
        <v>2600</v>
      </c>
      <c r="R402" s="1107"/>
      <c r="S402" s="1108"/>
      <c r="T402" s="1109"/>
      <c r="U402" s="1180"/>
      <c r="V402" s="1111"/>
      <c r="W402" s="1112"/>
      <c r="X402" s="1113" t="s">
        <v>14506</v>
      </c>
      <c r="Y402" s="1114">
        <v>45.0</v>
      </c>
      <c r="Z402" s="1115" t="s">
        <v>1427</v>
      </c>
      <c r="AA402" s="1116">
        <v>1.0</v>
      </c>
      <c r="AB402" s="1114">
        <v>367.0</v>
      </c>
      <c r="AC402" s="1114">
        <v>8.63</v>
      </c>
      <c r="AD402" s="1133" t="s">
        <v>13404</v>
      </c>
      <c r="AE402" s="1114" t="s">
        <v>1422</v>
      </c>
      <c r="AF402" s="1118" t="s">
        <v>14507</v>
      </c>
      <c r="AG402" s="1119" t="s">
        <v>5125</v>
      </c>
      <c r="AH402" s="1114" t="s">
        <v>12627</v>
      </c>
      <c r="AI402" s="1122"/>
      <c r="AJ402" s="1122"/>
      <c r="AK402" s="1122"/>
      <c r="AL402" s="1122"/>
      <c r="AM402" s="1122"/>
      <c r="AN402" s="1122"/>
      <c r="AO402" s="1122"/>
      <c r="AP402" s="1122"/>
      <c r="AQ402" s="1122"/>
      <c r="AR402" s="1122"/>
      <c r="AS402" s="1120">
        <v>7.02619396E8</v>
      </c>
      <c r="AT402" s="1120" t="s">
        <v>14510</v>
      </c>
      <c r="AU402" s="1120" t="s">
        <v>1427</v>
      </c>
      <c r="AV402" s="1121"/>
      <c r="AW402" s="1120">
        <v>368.0</v>
      </c>
      <c r="AX402" s="1122"/>
      <c r="AY402" s="81"/>
      <c r="AZ402" s="9" t="s">
        <v>12602</v>
      </c>
      <c r="BA402" s="9"/>
      <c r="BB402" s="9" t="s">
        <v>12603</v>
      </c>
      <c r="BC402" s="9"/>
      <c r="BD402" s="9"/>
      <c r="BE402" s="81"/>
      <c r="BF402" s="94" t="s">
        <v>12604</v>
      </c>
      <c r="BG402" s="81" t="s">
        <v>12917</v>
      </c>
      <c r="BH402" s="81"/>
      <c r="BI402" s="81" t="s">
        <v>12606</v>
      </c>
      <c r="BJ402" s="364">
        <v>5.75</v>
      </c>
      <c r="BK402" s="364"/>
      <c r="BQ402" s="9"/>
    </row>
    <row r="403" ht="15.75" customHeight="1">
      <c r="A403" s="1099">
        <v>1.03202008E8</v>
      </c>
      <c r="B403" s="418">
        <f t="shared" si="86"/>
        <v>9</v>
      </c>
      <c r="C403" s="418" t="str">
        <f>CONCATENAR(0;A374) ABANDONO MEMO-DMCA3745-2023</f>
        <v>#ERROR!</v>
      </c>
      <c r="D403" s="418" t="s">
        <v>14601</v>
      </c>
      <c r="E403" s="418" t="s">
        <v>6121</v>
      </c>
      <c r="F403" s="418" t="s">
        <v>62</v>
      </c>
      <c r="G403" s="419">
        <v>457.0</v>
      </c>
      <c r="H403" s="1100">
        <v>7.2</v>
      </c>
      <c r="I403" s="1364" t="s">
        <v>14602</v>
      </c>
      <c r="J403" s="1364" t="s">
        <v>14602</v>
      </c>
      <c r="K403" s="1156">
        <v>387.0</v>
      </c>
      <c r="L403" s="1157" t="s">
        <v>14603</v>
      </c>
      <c r="M403" s="1158" t="s">
        <v>14604</v>
      </c>
      <c r="N403" s="1158" t="s">
        <v>1392</v>
      </c>
      <c r="O403" s="1158" t="s">
        <v>12623</v>
      </c>
      <c r="P403" s="1159">
        <v>2031.0</v>
      </c>
      <c r="Q403" s="1160"/>
      <c r="R403" s="1161" t="s">
        <v>14605</v>
      </c>
      <c r="S403" s="1162">
        <v>28073.0</v>
      </c>
      <c r="T403" s="1163">
        <v>48.0</v>
      </c>
      <c r="U403" s="1180"/>
      <c r="V403" s="1111"/>
      <c r="W403" s="1112"/>
      <c r="X403" s="1113" t="s">
        <v>14510</v>
      </c>
      <c r="Y403" s="1114"/>
      <c r="Z403" s="1115" t="s">
        <v>1427</v>
      </c>
      <c r="AA403" s="1116">
        <v>1.0</v>
      </c>
      <c r="AB403" s="1114">
        <v>368.0</v>
      </c>
      <c r="AC403" s="1114">
        <v>0.0</v>
      </c>
      <c r="AD403" s="1133" t="s">
        <v>12777</v>
      </c>
      <c r="AE403" s="1114" t="s">
        <v>1422</v>
      </c>
      <c r="AF403" s="1118" t="s">
        <v>14511</v>
      </c>
      <c r="AG403" s="1119" t="s">
        <v>5125</v>
      </c>
      <c r="AH403" s="1114" t="s">
        <v>12627</v>
      </c>
      <c r="AI403" s="1122"/>
      <c r="AJ403" s="1122"/>
      <c r="AK403" s="1122"/>
      <c r="AL403" s="1122"/>
      <c r="AM403" s="1122"/>
      <c r="AN403" s="1122"/>
      <c r="AO403" s="1122"/>
      <c r="AP403" s="1122"/>
      <c r="AQ403" s="1122"/>
      <c r="AR403" s="1122"/>
      <c r="AS403" s="1120">
        <v>1.03973392E8</v>
      </c>
      <c r="AT403" s="1120" t="s">
        <v>14606</v>
      </c>
      <c r="AU403" s="1120" t="s">
        <v>14607</v>
      </c>
      <c r="AV403" s="1121"/>
      <c r="AW403" s="1120">
        <v>369.0</v>
      </c>
      <c r="AX403" s="1122"/>
      <c r="AY403" s="1166">
        <v>47823.0</v>
      </c>
      <c r="AZ403" s="9" t="s">
        <v>12602</v>
      </c>
      <c r="BA403" s="9"/>
      <c r="BB403" s="9" t="s">
        <v>12603</v>
      </c>
      <c r="BC403" s="9"/>
      <c r="BD403" s="9"/>
      <c r="BE403" s="81"/>
      <c r="BF403" s="94" t="s">
        <v>12604</v>
      </c>
      <c r="BG403" s="81" t="s">
        <v>14608</v>
      </c>
      <c r="BH403" s="81"/>
      <c r="BI403" s="81" t="s">
        <v>12606</v>
      </c>
      <c r="BJ403" s="364">
        <v>5.75</v>
      </c>
      <c r="BK403" s="364"/>
      <c r="BQ403" s="9"/>
    </row>
    <row r="404" ht="15.75" customHeight="1">
      <c r="A404" s="1123">
        <v>1.01830669E8</v>
      </c>
      <c r="B404" s="418">
        <f t="shared" si="86"/>
        <v>9</v>
      </c>
      <c r="C404" s="418" t="str">
        <f>CONCATENATE(0,A404)</f>
        <v>0101830669</v>
      </c>
      <c r="D404" s="429" t="s">
        <v>14609</v>
      </c>
      <c r="E404" s="429" t="s">
        <v>14610</v>
      </c>
      <c r="F404" s="429" t="s">
        <v>62</v>
      </c>
      <c r="G404" s="430">
        <v>458.0</v>
      </c>
      <c r="H404" s="1125">
        <v>7.2</v>
      </c>
      <c r="I404" s="1153" t="s">
        <v>14611</v>
      </c>
      <c r="J404" s="1153" t="s">
        <v>14611</v>
      </c>
      <c r="K404" s="1141">
        <v>388.0</v>
      </c>
      <c r="L404" s="1142" t="s">
        <v>2271</v>
      </c>
      <c r="M404" s="1130" t="s">
        <v>2271</v>
      </c>
      <c r="N404" s="1130" t="s">
        <v>1392</v>
      </c>
      <c r="O404" s="1130" t="s">
        <v>2271</v>
      </c>
      <c r="P404" s="1131"/>
      <c r="Q404" s="1173" t="s">
        <v>2271</v>
      </c>
      <c r="R404" s="1107"/>
      <c r="S404" s="1174">
        <v>27348.0</v>
      </c>
      <c r="T404" s="1163">
        <v>50.0</v>
      </c>
      <c r="U404" s="1180"/>
      <c r="V404" s="1111"/>
      <c r="W404" s="1112"/>
      <c r="X404" s="1113" t="s">
        <v>14606</v>
      </c>
      <c r="Y404" s="1114">
        <v>50.0</v>
      </c>
      <c r="Z404" s="1115" t="s">
        <v>14607</v>
      </c>
      <c r="AA404" s="1116">
        <v>1.0</v>
      </c>
      <c r="AB404" s="1114">
        <v>369.0</v>
      </c>
      <c r="AC404" s="1114">
        <v>8.63</v>
      </c>
      <c r="AD404" s="1133" t="s">
        <v>12623</v>
      </c>
      <c r="AE404" s="1114" t="s">
        <v>1422</v>
      </c>
      <c r="AF404" s="1118">
        <v>9.85229669E8</v>
      </c>
      <c r="AG404" s="1119" t="s">
        <v>5125</v>
      </c>
      <c r="AH404" s="1114" t="s">
        <v>12627</v>
      </c>
      <c r="AI404" s="1122"/>
      <c r="AJ404" s="1122"/>
      <c r="AK404" s="1122"/>
      <c r="AL404" s="1122"/>
      <c r="AM404" s="1122"/>
      <c r="AN404" s="1122"/>
      <c r="AO404" s="1122"/>
      <c r="AP404" s="1122"/>
      <c r="AQ404" s="1122"/>
      <c r="AR404" s="1122"/>
      <c r="AS404" s="1120">
        <v>1.01552545E8</v>
      </c>
      <c r="AT404" s="1120" t="s">
        <v>14612</v>
      </c>
      <c r="AU404" s="1120" t="s">
        <v>14607</v>
      </c>
      <c r="AV404" s="1121"/>
      <c r="AW404" s="1120">
        <v>370.0</v>
      </c>
      <c r="AX404" s="1122"/>
      <c r="AY404" s="1166">
        <v>47823.0</v>
      </c>
      <c r="AZ404" s="9" t="s">
        <v>12602</v>
      </c>
      <c r="BA404" s="9"/>
      <c r="BB404" s="9" t="s">
        <v>12603</v>
      </c>
      <c r="BC404" s="9"/>
      <c r="BD404" s="9"/>
      <c r="BE404" s="81"/>
      <c r="BF404" s="94" t="s">
        <v>12604</v>
      </c>
      <c r="BG404" s="81"/>
      <c r="BH404" s="81"/>
      <c r="BI404" s="81" t="s">
        <v>12606</v>
      </c>
      <c r="BJ404" s="364">
        <v>5.75</v>
      </c>
      <c r="BK404" s="364"/>
      <c r="BQ404" s="9"/>
    </row>
    <row r="405" ht="15.75" customHeight="1">
      <c r="A405" s="1099">
        <v>3.0032561E8</v>
      </c>
      <c r="B405" s="418">
        <f t="shared" si="86"/>
        <v>9</v>
      </c>
      <c r="C405" s="434">
        <v>9.15295265E8</v>
      </c>
      <c r="D405" s="418" t="s">
        <v>14613</v>
      </c>
      <c r="E405" s="418" t="s">
        <v>14614</v>
      </c>
      <c r="F405" s="418" t="s">
        <v>62</v>
      </c>
      <c r="G405" s="419">
        <v>459.0</v>
      </c>
      <c r="H405" s="1100">
        <v>8.82</v>
      </c>
      <c r="I405" s="1150">
        <v>46096.0</v>
      </c>
      <c r="J405" s="1102" t="s">
        <v>5781</v>
      </c>
      <c r="K405" s="1141">
        <v>389.0</v>
      </c>
      <c r="L405" s="1142" t="s">
        <v>14615</v>
      </c>
      <c r="M405" s="1130" t="s">
        <v>14616</v>
      </c>
      <c r="N405" s="1130" t="s">
        <v>1392</v>
      </c>
      <c r="O405" s="1130" t="s">
        <v>12741</v>
      </c>
      <c r="P405" s="1131"/>
      <c r="Q405" s="1173" t="s">
        <v>12741</v>
      </c>
      <c r="R405" s="1179"/>
      <c r="S405" s="1108"/>
      <c r="T405" s="1109"/>
      <c r="U405" s="1180"/>
      <c r="V405" s="1111"/>
      <c r="W405" s="1112"/>
      <c r="X405" s="1113" t="s">
        <v>14517</v>
      </c>
      <c r="Y405" s="1114">
        <v>61.0</v>
      </c>
      <c r="Z405" s="1115" t="s">
        <v>14607</v>
      </c>
      <c r="AA405" s="1116">
        <v>1.0</v>
      </c>
      <c r="AB405" s="1114">
        <v>370.0</v>
      </c>
      <c r="AC405" s="1114">
        <v>8.63</v>
      </c>
      <c r="AD405" s="1133" t="s">
        <v>12623</v>
      </c>
      <c r="AE405" s="1114" t="s">
        <v>1422</v>
      </c>
      <c r="AF405" s="1245" t="s">
        <v>14518</v>
      </c>
      <c r="AG405" s="1119" t="s">
        <v>5125</v>
      </c>
      <c r="AH405" s="1114" t="s">
        <v>12627</v>
      </c>
      <c r="AI405" s="1122"/>
      <c r="AJ405" s="1122"/>
      <c r="AK405" s="1122"/>
      <c r="AL405" s="1122"/>
      <c r="AM405" s="1122"/>
      <c r="AN405" s="1122"/>
      <c r="AO405" s="1122"/>
      <c r="AP405" s="1122"/>
      <c r="AQ405" s="1122"/>
      <c r="AR405" s="1122"/>
      <c r="AS405" s="1120">
        <v>1.0286728E8</v>
      </c>
      <c r="AT405" s="1120" t="s">
        <v>14524</v>
      </c>
      <c r="AU405" s="1120" t="s">
        <v>1427</v>
      </c>
      <c r="AV405" s="1121"/>
      <c r="AW405" s="1120">
        <v>371.0</v>
      </c>
      <c r="AX405" s="1122"/>
      <c r="AY405" s="1166">
        <v>47823.0</v>
      </c>
      <c r="AZ405" s="9" t="s">
        <v>12602</v>
      </c>
      <c r="BA405" s="9"/>
      <c r="BB405" s="9" t="s">
        <v>12603</v>
      </c>
      <c r="BC405" s="9"/>
      <c r="BD405" s="9"/>
      <c r="BE405" s="81"/>
      <c r="BF405" s="94" t="s">
        <v>12604</v>
      </c>
      <c r="BG405" s="81"/>
      <c r="BH405" s="81"/>
      <c r="BI405" s="81" t="s">
        <v>12606</v>
      </c>
      <c r="BJ405" s="364">
        <v>5.75</v>
      </c>
      <c r="BK405" s="364"/>
      <c r="BQ405" s="9"/>
    </row>
    <row r="406" ht="15.75" customHeight="1">
      <c r="A406" s="1123">
        <v>1.07455263E8</v>
      </c>
      <c r="B406" s="418">
        <f t="shared" si="86"/>
        <v>9</v>
      </c>
      <c r="C406" s="1296" t="s">
        <v>14617</v>
      </c>
      <c r="D406" s="1296" t="s">
        <v>14617</v>
      </c>
      <c r="E406" s="429" t="s">
        <v>224</v>
      </c>
      <c r="F406" s="429" t="s">
        <v>62</v>
      </c>
      <c r="G406" s="430">
        <v>461.0</v>
      </c>
      <c r="H406" s="1125">
        <v>8.82</v>
      </c>
      <c r="I406" s="1296" t="s">
        <v>14617</v>
      </c>
      <c r="J406" s="1296" t="s">
        <v>14617</v>
      </c>
      <c r="K406" s="1141">
        <v>390.0</v>
      </c>
      <c r="L406" s="1142" t="s">
        <v>2271</v>
      </c>
      <c r="M406" s="1130" t="s">
        <v>2271</v>
      </c>
      <c r="N406" s="1130" t="s">
        <v>1392</v>
      </c>
      <c r="O406" s="1130" t="s">
        <v>2271</v>
      </c>
      <c r="P406" s="1131"/>
      <c r="Q406" s="1173" t="s">
        <v>2271</v>
      </c>
      <c r="R406" s="1107"/>
      <c r="S406" s="1108"/>
      <c r="T406" s="1109"/>
      <c r="U406" s="1180"/>
      <c r="V406" s="1111"/>
      <c r="W406" s="1112"/>
      <c r="X406" s="1113" t="s">
        <v>14524</v>
      </c>
      <c r="Y406" s="1114">
        <v>55.0</v>
      </c>
      <c r="Z406" s="1115" t="s">
        <v>1427</v>
      </c>
      <c r="AA406" s="1116">
        <v>1.0</v>
      </c>
      <c r="AB406" s="1114">
        <v>371.0</v>
      </c>
      <c r="AC406" s="1114">
        <v>8.63</v>
      </c>
      <c r="AD406" s="1133" t="s">
        <v>12623</v>
      </c>
      <c r="AE406" s="1114" t="s">
        <v>1422</v>
      </c>
      <c r="AF406" s="1245" t="s">
        <v>14525</v>
      </c>
      <c r="AG406" s="1119" t="s">
        <v>5125</v>
      </c>
      <c r="AH406" s="1114" t="s">
        <v>12627</v>
      </c>
      <c r="AI406" s="1122"/>
      <c r="AJ406" s="1122"/>
      <c r="AK406" s="1122"/>
      <c r="AL406" s="1122"/>
      <c r="AM406" s="1122"/>
      <c r="AN406" s="1122"/>
      <c r="AO406" s="1122"/>
      <c r="AP406" s="1122"/>
      <c r="AQ406" s="1122"/>
      <c r="AR406" s="1122"/>
      <c r="AS406" s="1120">
        <v>1.02867561E8</v>
      </c>
      <c r="AT406" s="1120" t="s">
        <v>14529</v>
      </c>
      <c r="AU406" s="1120" t="s">
        <v>1427</v>
      </c>
      <c r="AV406" s="1121"/>
      <c r="AW406" s="1120">
        <v>372.0</v>
      </c>
      <c r="AX406" s="1122"/>
      <c r="AY406" s="1166">
        <v>47823.0</v>
      </c>
      <c r="AZ406" s="9" t="s">
        <v>12602</v>
      </c>
      <c r="BA406" s="9"/>
      <c r="BB406" s="9" t="s">
        <v>12603</v>
      </c>
      <c r="BC406" s="9"/>
      <c r="BD406" s="9"/>
      <c r="BE406" s="81"/>
      <c r="BF406" s="94" t="s">
        <v>12604</v>
      </c>
      <c r="BG406" s="81"/>
      <c r="BH406" s="81"/>
      <c r="BI406" s="81" t="s">
        <v>12606</v>
      </c>
      <c r="BJ406" s="364">
        <v>5.75</v>
      </c>
      <c r="BK406" s="364"/>
      <c r="BQ406" s="9"/>
    </row>
    <row r="407" ht="15.75" customHeight="1">
      <c r="A407" s="1099">
        <v>9.0092095E8</v>
      </c>
      <c r="B407" s="418">
        <f t="shared" si="86"/>
        <v>9</v>
      </c>
      <c r="C407" s="418" t="s">
        <v>14618</v>
      </c>
      <c r="D407" s="418" t="s">
        <v>14619</v>
      </c>
      <c r="E407" s="418" t="s">
        <v>14620</v>
      </c>
      <c r="F407" s="418" t="s">
        <v>62</v>
      </c>
      <c r="G407" s="419">
        <v>462.0</v>
      </c>
      <c r="H407" s="1100">
        <v>9.05</v>
      </c>
      <c r="I407" s="1172">
        <v>46068.0</v>
      </c>
      <c r="J407" s="1102" t="s">
        <v>260</v>
      </c>
      <c r="K407" s="1156">
        <v>391.0</v>
      </c>
      <c r="L407" s="1157" t="s">
        <v>14621</v>
      </c>
      <c r="M407" s="1158" t="s">
        <v>14622</v>
      </c>
      <c r="N407" s="1158" t="s">
        <v>1392</v>
      </c>
      <c r="O407" s="1158" t="s">
        <v>13118</v>
      </c>
      <c r="P407" s="1159">
        <v>2031.0</v>
      </c>
      <c r="Q407" s="1160"/>
      <c r="R407" s="1107"/>
      <c r="S407" s="1108"/>
      <c r="T407" s="1109"/>
      <c r="U407" s="1180"/>
      <c r="V407" s="1111"/>
      <c r="W407" s="1112"/>
      <c r="X407" s="1113" t="s">
        <v>14529</v>
      </c>
      <c r="Y407" s="1114">
        <v>55.0</v>
      </c>
      <c r="Z407" s="1115" t="s">
        <v>1427</v>
      </c>
      <c r="AA407" s="1116">
        <v>1.0</v>
      </c>
      <c r="AB407" s="1114">
        <v>372.0</v>
      </c>
      <c r="AC407" s="1114">
        <v>8.63</v>
      </c>
      <c r="AD407" s="1133" t="s">
        <v>12623</v>
      </c>
      <c r="AE407" s="1114" t="s">
        <v>1422</v>
      </c>
      <c r="AF407" s="1118" t="s">
        <v>14530</v>
      </c>
      <c r="AG407" s="1119" t="s">
        <v>5125</v>
      </c>
      <c r="AH407" s="1114" t="s">
        <v>12627</v>
      </c>
      <c r="AI407" s="1122"/>
      <c r="AJ407" s="1122"/>
      <c r="AK407" s="1122"/>
      <c r="AL407" s="1122"/>
      <c r="AM407" s="1122"/>
      <c r="AN407" s="1122"/>
      <c r="AO407" s="1122"/>
      <c r="AP407" s="1122"/>
      <c r="AQ407" s="1122"/>
      <c r="AR407" s="1122"/>
      <c r="AS407" s="1120">
        <v>1.04741723E8</v>
      </c>
      <c r="AT407" s="1120" t="s">
        <v>14533</v>
      </c>
      <c r="AU407" s="1120" t="s">
        <v>1427</v>
      </c>
      <c r="AV407" s="1121"/>
      <c r="AW407" s="1120">
        <v>373.0</v>
      </c>
      <c r="AX407" s="1122"/>
      <c r="AY407" s="81"/>
      <c r="AZ407" s="9" t="s">
        <v>12602</v>
      </c>
      <c r="BA407" s="9"/>
      <c r="BB407" s="9" t="s">
        <v>12603</v>
      </c>
      <c r="BC407" s="9"/>
      <c r="BD407" s="9"/>
      <c r="BE407" s="81"/>
      <c r="BF407" s="94" t="s">
        <v>12604</v>
      </c>
      <c r="BG407" s="81"/>
      <c r="BH407" s="81"/>
      <c r="BI407" s="81" t="s">
        <v>12606</v>
      </c>
      <c r="BJ407" s="364">
        <v>6.34</v>
      </c>
      <c r="BK407" s="364"/>
      <c r="BQ407" s="9"/>
    </row>
    <row r="408" ht="15.75" customHeight="1">
      <c r="A408" s="1123">
        <v>1.05488696E8</v>
      </c>
      <c r="B408" s="418">
        <f t="shared" si="86"/>
        <v>9</v>
      </c>
      <c r="C408" s="1137">
        <v>1.05488696E8</v>
      </c>
      <c r="D408" s="91" t="s">
        <v>14623</v>
      </c>
      <c r="E408" s="91" t="s">
        <v>9277</v>
      </c>
      <c r="F408" s="91" t="s">
        <v>9</v>
      </c>
      <c r="G408" s="452">
        <v>463.0</v>
      </c>
      <c r="H408" s="92" t="s">
        <v>14624</v>
      </c>
      <c r="I408" s="1175">
        <v>49318.0</v>
      </c>
      <c r="J408" s="1102" t="s">
        <v>14625</v>
      </c>
      <c r="K408" s="1141">
        <v>392.0</v>
      </c>
      <c r="L408" s="1142" t="s">
        <v>2271</v>
      </c>
      <c r="M408" s="1130" t="s">
        <v>2271</v>
      </c>
      <c r="N408" s="1130" t="s">
        <v>1392</v>
      </c>
      <c r="O408" s="1130" t="s">
        <v>2271</v>
      </c>
      <c r="P408" s="1131"/>
      <c r="Q408" s="1173" t="s">
        <v>2271</v>
      </c>
      <c r="R408" s="1107"/>
      <c r="S408" s="1108"/>
      <c r="T408" s="1109"/>
      <c r="U408" s="1180"/>
      <c r="V408" s="1111"/>
      <c r="W408" s="1112"/>
      <c r="X408" s="1113" t="s">
        <v>14533</v>
      </c>
      <c r="Y408" s="1114"/>
      <c r="Z408" s="1115" t="s">
        <v>1427</v>
      </c>
      <c r="AA408" s="1116">
        <v>1.0</v>
      </c>
      <c r="AB408" s="1114">
        <v>373.0</v>
      </c>
      <c r="AC408" s="1114">
        <v>0.0</v>
      </c>
      <c r="AD408" s="1133" t="s">
        <v>12851</v>
      </c>
      <c r="AE408" s="1114" t="s">
        <v>1422</v>
      </c>
      <c r="AF408" s="1118" t="s">
        <v>14040</v>
      </c>
      <c r="AG408" s="1119" t="s">
        <v>5125</v>
      </c>
      <c r="AH408" s="1114" t="s">
        <v>12627</v>
      </c>
      <c r="AI408" s="1122"/>
      <c r="AJ408" s="1122"/>
      <c r="AK408" s="1122"/>
      <c r="AL408" s="1122"/>
      <c r="AM408" s="1122"/>
      <c r="AN408" s="1122"/>
      <c r="AO408" s="1122"/>
      <c r="AP408" s="1122"/>
      <c r="AQ408" s="1122"/>
      <c r="AR408" s="1122"/>
      <c r="AS408" s="1120">
        <v>1.01533511E8</v>
      </c>
      <c r="AT408" s="1120" t="s">
        <v>14626</v>
      </c>
      <c r="AU408" s="1120" t="s">
        <v>1392</v>
      </c>
      <c r="AV408" s="1121"/>
      <c r="AW408" s="1120">
        <v>374.0</v>
      </c>
      <c r="AX408" s="1122"/>
      <c r="AY408" s="1166">
        <v>47823.0</v>
      </c>
      <c r="AZ408" s="9" t="s">
        <v>12602</v>
      </c>
      <c r="BA408" s="9"/>
      <c r="BB408" s="9" t="s">
        <v>12603</v>
      </c>
      <c r="BC408" s="9"/>
      <c r="BD408" s="9"/>
      <c r="BE408" s="81"/>
      <c r="BF408" s="68" t="s">
        <v>14627</v>
      </c>
      <c r="BG408" s="81"/>
      <c r="BH408" s="81"/>
      <c r="BI408" s="81" t="s">
        <v>12606</v>
      </c>
      <c r="BJ408" s="364">
        <v>7.97</v>
      </c>
      <c r="BK408" s="364"/>
      <c r="BQ408" s="9"/>
    </row>
    <row r="409" ht="15.75" customHeight="1">
      <c r="A409" s="1099">
        <v>1.04719414E8</v>
      </c>
      <c r="B409" s="418">
        <f t="shared" si="86"/>
        <v>9</v>
      </c>
      <c r="C409" s="418" t="str">
        <f t="shared" ref="C409:C410" si="88">CONCATENATE(0,A409)</f>
        <v>0104719414</v>
      </c>
      <c r="D409" s="418" t="s">
        <v>14628</v>
      </c>
      <c r="E409" s="418" t="s">
        <v>224</v>
      </c>
      <c r="F409" s="418" t="s">
        <v>62</v>
      </c>
      <c r="G409" s="419">
        <v>465.0</v>
      </c>
      <c r="H409" s="1100">
        <v>10.0</v>
      </c>
      <c r="I409" s="1150">
        <v>48221.0</v>
      </c>
      <c r="J409" s="1102"/>
      <c r="K409" s="1141">
        <v>393.0</v>
      </c>
      <c r="L409" s="1142" t="s">
        <v>2271</v>
      </c>
      <c r="M409" s="1130" t="s">
        <v>2271</v>
      </c>
      <c r="N409" s="1130" t="s">
        <v>1392</v>
      </c>
      <c r="O409" s="1130" t="s">
        <v>2271</v>
      </c>
      <c r="P409" s="1131"/>
      <c r="Q409" s="1173" t="s">
        <v>2271</v>
      </c>
      <c r="R409" s="1107"/>
      <c r="S409" s="1108"/>
      <c r="T409" s="1109"/>
      <c r="U409" s="1180"/>
      <c r="V409" s="1111"/>
      <c r="W409" s="1112"/>
      <c r="X409" s="1113" t="s">
        <v>14626</v>
      </c>
      <c r="Y409" s="1114">
        <v>63.0</v>
      </c>
      <c r="Z409" s="1115" t="s">
        <v>1392</v>
      </c>
      <c r="AA409" s="1116">
        <v>2.0</v>
      </c>
      <c r="AB409" s="1114">
        <v>374.0</v>
      </c>
      <c r="AC409" s="1114">
        <v>17.69</v>
      </c>
      <c r="AD409" s="1133" t="s">
        <v>12623</v>
      </c>
      <c r="AE409" s="1114" t="s">
        <v>1422</v>
      </c>
      <c r="AF409" s="1118" t="s">
        <v>14327</v>
      </c>
      <c r="AG409" s="1119" t="s">
        <v>5125</v>
      </c>
      <c r="AH409" s="1114" t="s">
        <v>12627</v>
      </c>
      <c r="AI409" s="1122"/>
      <c r="AJ409" s="1122"/>
      <c r="AK409" s="1122"/>
      <c r="AL409" s="1122"/>
      <c r="AM409" s="1122"/>
      <c r="AN409" s="1122"/>
      <c r="AO409" s="1122"/>
      <c r="AP409" s="1122"/>
      <c r="AQ409" s="1122"/>
      <c r="AR409" s="1122"/>
      <c r="AS409" s="1120">
        <v>1.706611983E9</v>
      </c>
      <c r="AT409" s="1120" t="s">
        <v>14546</v>
      </c>
      <c r="AU409" s="1120" t="s">
        <v>1392</v>
      </c>
      <c r="AV409" s="1121"/>
      <c r="AW409" s="1120">
        <v>375.0</v>
      </c>
      <c r="AX409" s="1122"/>
      <c r="AY409" s="94" t="s">
        <v>14629</v>
      </c>
      <c r="AZ409" s="9" t="s">
        <v>12602</v>
      </c>
      <c r="BA409" s="9"/>
      <c r="BB409" s="9" t="s">
        <v>12603</v>
      </c>
      <c r="BC409" s="9"/>
      <c r="BD409" s="9"/>
      <c r="BE409" s="94" t="s">
        <v>14629</v>
      </c>
      <c r="BF409" s="94" t="s">
        <v>14629</v>
      </c>
      <c r="BG409" s="94" t="s">
        <v>14630</v>
      </c>
      <c r="BH409" s="94" t="s">
        <v>14629</v>
      </c>
      <c r="BI409" s="81" t="s">
        <v>12606</v>
      </c>
      <c r="BJ409" s="364">
        <v>7.97</v>
      </c>
      <c r="BK409" s="364"/>
      <c r="BQ409" s="9"/>
    </row>
    <row r="410" ht="15.75" customHeight="1">
      <c r="A410" s="1123">
        <v>1.00982222E8</v>
      </c>
      <c r="B410" s="418">
        <f t="shared" si="86"/>
        <v>9</v>
      </c>
      <c r="C410" s="418" t="str">
        <f t="shared" si="88"/>
        <v>0100982222</v>
      </c>
      <c r="D410" s="429" t="s">
        <v>14631</v>
      </c>
      <c r="E410" s="429" t="s">
        <v>52</v>
      </c>
      <c r="F410" s="429" t="s">
        <v>62</v>
      </c>
      <c r="G410" s="430">
        <v>467.0</v>
      </c>
      <c r="H410" s="1125">
        <v>9.81</v>
      </c>
      <c r="I410" s="1126">
        <v>48220.0</v>
      </c>
      <c r="J410" s="1102"/>
      <c r="K410" s="1156">
        <v>394.0</v>
      </c>
      <c r="L410" s="1157" t="s">
        <v>14632</v>
      </c>
      <c r="M410" s="1158" t="s">
        <v>14633</v>
      </c>
      <c r="N410" s="1158" t="s">
        <v>1392</v>
      </c>
      <c r="O410" s="1158" t="s">
        <v>12635</v>
      </c>
      <c r="P410" s="1159">
        <v>2031.0</v>
      </c>
      <c r="Q410" s="1160"/>
      <c r="R410" s="1107"/>
      <c r="S410" s="1108"/>
      <c r="T410" s="1109"/>
      <c r="U410" s="1180"/>
      <c r="V410" s="1111"/>
      <c r="W410" s="1112"/>
      <c r="X410" s="1113" t="s">
        <v>14546</v>
      </c>
      <c r="Y410" s="1114">
        <v>63.0</v>
      </c>
      <c r="Z410" s="1115" t="s">
        <v>1392</v>
      </c>
      <c r="AA410" s="1116">
        <v>2.0</v>
      </c>
      <c r="AB410" s="1114">
        <v>375.0</v>
      </c>
      <c r="AC410" s="1114">
        <v>17.69</v>
      </c>
      <c r="AD410" s="1133" t="s">
        <v>12635</v>
      </c>
      <c r="AE410" s="1114" t="s">
        <v>1422</v>
      </c>
      <c r="AF410" s="1245" t="s">
        <v>14547</v>
      </c>
      <c r="AG410" s="1119" t="s">
        <v>5125</v>
      </c>
      <c r="AH410" s="1114" t="s">
        <v>12627</v>
      </c>
      <c r="AI410" s="1122"/>
      <c r="AJ410" s="1122"/>
      <c r="AK410" s="1122"/>
      <c r="AL410" s="1122"/>
      <c r="AM410" s="1122"/>
      <c r="AN410" s="1122"/>
      <c r="AO410" s="1122"/>
      <c r="AP410" s="1122"/>
      <c r="AQ410" s="1122"/>
      <c r="AR410" s="1122"/>
      <c r="AS410" s="1120">
        <v>1.01520591E8</v>
      </c>
      <c r="AT410" s="1120" t="s">
        <v>14551</v>
      </c>
      <c r="AU410" s="1120" t="s">
        <v>1392</v>
      </c>
      <c r="AV410" s="1121"/>
      <c r="AW410" s="1120">
        <v>376.0</v>
      </c>
      <c r="AX410" s="1122"/>
      <c r="AY410" s="1166">
        <v>47823.0</v>
      </c>
      <c r="AZ410" s="9" t="s">
        <v>12602</v>
      </c>
      <c r="BA410" s="9"/>
      <c r="BB410" s="9" t="s">
        <v>12603</v>
      </c>
      <c r="BC410" s="9"/>
      <c r="BD410" s="9"/>
      <c r="BE410" s="81"/>
      <c r="BF410" s="94" t="s">
        <v>12604</v>
      </c>
      <c r="BG410" s="81"/>
      <c r="BH410" s="81"/>
      <c r="BI410" s="81" t="s">
        <v>12606</v>
      </c>
      <c r="BJ410" s="364">
        <v>7.97</v>
      </c>
      <c r="BK410" s="364"/>
      <c r="BQ410" s="9"/>
    </row>
    <row r="411" ht="15.75" customHeight="1">
      <c r="A411" s="1099">
        <v>1.02725652E8</v>
      </c>
      <c r="B411" s="418">
        <f t="shared" si="86"/>
        <v>9</v>
      </c>
      <c r="C411" s="1137">
        <v>1.02725652E8</v>
      </c>
      <c r="D411" s="1137" t="s">
        <v>14634</v>
      </c>
      <c r="E411" s="1137" t="s">
        <v>7439</v>
      </c>
      <c r="F411" s="1137" t="s">
        <v>9</v>
      </c>
      <c r="G411" s="1138">
        <v>468.0</v>
      </c>
      <c r="H411" s="1139" t="s">
        <v>14635</v>
      </c>
      <c r="I411" s="1140">
        <v>49315.0</v>
      </c>
      <c r="J411" s="1102"/>
      <c r="K411" s="1183">
        <v>395.0</v>
      </c>
      <c r="L411" s="1184" t="s">
        <v>14636</v>
      </c>
      <c r="M411" s="1185" t="s">
        <v>14637</v>
      </c>
      <c r="N411" s="1185" t="s">
        <v>1392</v>
      </c>
      <c r="O411" s="1185" t="s">
        <v>13162</v>
      </c>
      <c r="P411" s="1131"/>
      <c r="Q411" s="1173" t="s">
        <v>2600</v>
      </c>
      <c r="R411" s="1161">
        <v>2867075.0</v>
      </c>
      <c r="S411" s="1162">
        <v>22289.0</v>
      </c>
      <c r="T411" s="1163">
        <v>64.0</v>
      </c>
      <c r="U411" s="1207" t="s">
        <v>14638</v>
      </c>
      <c r="V411" s="1111"/>
      <c r="W411" s="1112"/>
      <c r="X411" s="1113" t="s">
        <v>14551</v>
      </c>
      <c r="Y411" s="1114">
        <v>71.0</v>
      </c>
      <c r="Z411" s="1115" t="s">
        <v>1392</v>
      </c>
      <c r="AA411" s="1116">
        <v>2.0</v>
      </c>
      <c r="AB411" s="1114">
        <v>376.0</v>
      </c>
      <c r="AC411" s="1114">
        <v>17.69</v>
      </c>
      <c r="AD411" s="1133" t="s">
        <v>12623</v>
      </c>
      <c r="AE411" s="1114" t="s">
        <v>1422</v>
      </c>
      <c r="AF411" s="1245" t="s">
        <v>14552</v>
      </c>
      <c r="AG411" s="1119" t="s">
        <v>5125</v>
      </c>
      <c r="AH411" s="1114" t="s">
        <v>12627</v>
      </c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81">
        <v>1.04145297E8</v>
      </c>
      <c r="AT411" s="81" t="s">
        <v>14560</v>
      </c>
      <c r="AU411" s="1120" t="s">
        <v>1392</v>
      </c>
      <c r="AV411" s="1121"/>
      <c r="AW411" s="1120">
        <v>377.0</v>
      </c>
      <c r="AX411" s="1122"/>
      <c r="AY411" s="1365">
        <v>44986.0</v>
      </c>
      <c r="AZ411" s="9" t="s">
        <v>12602</v>
      </c>
      <c r="BA411" s="9"/>
      <c r="BB411" s="9" t="s">
        <v>12603</v>
      </c>
      <c r="BC411" s="9"/>
      <c r="BD411" s="9"/>
      <c r="BE411" s="81"/>
      <c r="BF411" s="81" t="s">
        <v>44</v>
      </c>
      <c r="BG411" s="81" t="s">
        <v>44</v>
      </c>
      <c r="BH411" s="81"/>
      <c r="BI411" s="81" t="s">
        <v>12606</v>
      </c>
      <c r="BJ411" s="364">
        <v>7.97</v>
      </c>
      <c r="BK411" s="364"/>
      <c r="BQ411" s="9"/>
    </row>
    <row r="412" ht="15.75" customHeight="1">
      <c r="A412" s="1123">
        <v>1.00343912E8</v>
      </c>
      <c r="B412" s="418">
        <f t="shared" si="86"/>
        <v>9</v>
      </c>
      <c r="C412" s="418" t="str">
        <f t="shared" ref="C412:C413" si="89">CONCATENATE(0,A412)</f>
        <v>0100343912</v>
      </c>
      <c r="D412" s="429" t="s">
        <v>14639</v>
      </c>
      <c r="E412" s="429" t="s">
        <v>52</v>
      </c>
      <c r="F412" s="429" t="s">
        <v>62</v>
      </c>
      <c r="G412" s="430">
        <v>469.0</v>
      </c>
      <c r="H412" s="1125">
        <v>9.81</v>
      </c>
      <c r="I412" s="1126">
        <v>47850.0</v>
      </c>
      <c r="J412" s="1102" t="s">
        <v>14640</v>
      </c>
      <c r="K412" s="1141">
        <v>396.0</v>
      </c>
      <c r="L412" s="1142" t="s">
        <v>2271</v>
      </c>
      <c r="M412" s="1130" t="s">
        <v>2271</v>
      </c>
      <c r="N412" s="1130" t="s">
        <v>1392</v>
      </c>
      <c r="O412" s="1366" t="s">
        <v>2271</v>
      </c>
      <c r="P412" s="1131"/>
      <c r="Q412" s="1143" t="s">
        <v>2271</v>
      </c>
      <c r="R412" s="1107"/>
      <c r="S412" s="1108"/>
      <c r="T412" s="1109"/>
      <c r="U412" s="1180"/>
      <c r="V412" s="1111"/>
      <c r="W412" s="1112"/>
      <c r="X412" s="1113" t="s">
        <v>14560</v>
      </c>
      <c r="Y412" s="1114"/>
      <c r="Z412" s="1115" t="s">
        <v>1392</v>
      </c>
      <c r="AA412" s="1116">
        <v>2.0</v>
      </c>
      <c r="AB412" s="1114">
        <v>377.0</v>
      </c>
      <c r="AC412" s="1114">
        <v>17.69</v>
      </c>
      <c r="AD412" s="1133" t="s">
        <v>13364</v>
      </c>
      <c r="AE412" s="1114" t="s">
        <v>1422</v>
      </c>
      <c r="AF412" s="1367" t="s">
        <v>14562</v>
      </c>
      <c r="AG412" s="1119" t="s">
        <v>5125</v>
      </c>
      <c r="AH412" s="1114" t="s">
        <v>12627</v>
      </c>
      <c r="AI412" s="1122"/>
      <c r="AJ412" s="1122"/>
      <c r="AK412" s="1122"/>
      <c r="AL412" s="1122"/>
      <c r="AM412" s="1122"/>
      <c r="AN412" s="1122"/>
      <c r="AO412" s="1122"/>
      <c r="AP412" s="1122"/>
      <c r="AQ412" s="1122"/>
      <c r="AR412" s="1122"/>
      <c r="AS412" s="1120">
        <v>1.0234409E8</v>
      </c>
      <c r="AT412" s="1120" t="s">
        <v>14641</v>
      </c>
      <c r="AU412" s="1120" t="s">
        <v>1392</v>
      </c>
      <c r="AV412" s="1121"/>
      <c r="AW412" s="1120">
        <v>378.0</v>
      </c>
      <c r="AX412" s="1122"/>
      <c r="AY412" s="1152">
        <v>45414.0</v>
      </c>
      <c r="AZ412" s="9" t="s">
        <v>12602</v>
      </c>
      <c r="BA412" s="9"/>
      <c r="BB412" s="9" t="s">
        <v>12603</v>
      </c>
      <c r="BC412" s="9"/>
      <c r="BD412" s="9"/>
      <c r="BE412" s="1120"/>
      <c r="BF412" s="1120"/>
      <c r="BG412" s="81"/>
      <c r="BH412" s="1120"/>
      <c r="BI412" s="81" t="s">
        <v>12606</v>
      </c>
      <c r="BJ412" s="364">
        <v>7.97</v>
      </c>
      <c r="BK412" s="364"/>
      <c r="BQ412" s="9"/>
    </row>
    <row r="413" ht="15.75" customHeight="1">
      <c r="A413" s="1099">
        <v>1.03070025E8</v>
      </c>
      <c r="B413" s="418">
        <f t="shared" si="86"/>
        <v>9</v>
      </c>
      <c r="C413" s="418" t="str">
        <f t="shared" si="89"/>
        <v>0103070025</v>
      </c>
      <c r="D413" s="418" t="s">
        <v>14642</v>
      </c>
      <c r="E413" s="418" t="s">
        <v>5179</v>
      </c>
      <c r="F413" s="418" t="s">
        <v>62</v>
      </c>
      <c r="G413" s="419">
        <v>470.0</v>
      </c>
      <c r="H413" s="1100">
        <v>10.0</v>
      </c>
      <c r="I413" s="1150">
        <v>47850.0</v>
      </c>
      <c r="J413" s="1102"/>
      <c r="K413" s="1156">
        <v>397.0</v>
      </c>
      <c r="L413" s="1157" t="s">
        <v>14643</v>
      </c>
      <c r="M413" s="1158" t="s">
        <v>14644</v>
      </c>
      <c r="N413" s="1158" t="s">
        <v>1392</v>
      </c>
      <c r="O413" s="1158" t="s">
        <v>12635</v>
      </c>
      <c r="P413" s="1159">
        <v>2031.0</v>
      </c>
      <c r="Q413" s="1160"/>
      <c r="R413" s="1273" t="s">
        <v>14645</v>
      </c>
      <c r="S413" s="1285">
        <v>20174.0</v>
      </c>
      <c r="T413" s="1163">
        <v>70.0</v>
      </c>
      <c r="U413" s="1347"/>
      <c r="V413" s="1111"/>
      <c r="W413" s="1112"/>
      <c r="X413" s="1113" t="s">
        <v>5402</v>
      </c>
      <c r="Y413" s="1114"/>
      <c r="Z413" s="1115" t="s">
        <v>1392</v>
      </c>
      <c r="AA413" s="1116">
        <v>2.0</v>
      </c>
      <c r="AB413" s="1114">
        <v>378.0</v>
      </c>
      <c r="AC413" s="1114">
        <v>0.0</v>
      </c>
      <c r="AD413" s="1133" t="s">
        <v>5402</v>
      </c>
      <c r="AE413" s="1114" t="s">
        <v>2271</v>
      </c>
      <c r="AF413" s="1118"/>
      <c r="AG413" s="1119" t="s">
        <v>5125</v>
      </c>
      <c r="AH413" s="1114" t="s">
        <v>5402</v>
      </c>
      <c r="AI413" s="1122"/>
      <c r="AJ413" s="1122"/>
      <c r="AK413" s="1122"/>
      <c r="AL413" s="1122"/>
      <c r="AM413" s="1122"/>
      <c r="AN413" s="1122"/>
      <c r="AO413" s="1122"/>
      <c r="AP413" s="1122"/>
      <c r="AQ413" s="1122"/>
      <c r="AR413" s="1122"/>
      <c r="AS413" s="1120">
        <v>1.04370325E8</v>
      </c>
      <c r="AT413" s="1120" t="s">
        <v>14573</v>
      </c>
      <c r="AU413" s="1120" t="s">
        <v>1392</v>
      </c>
      <c r="AV413" s="1121"/>
      <c r="AW413" s="1120">
        <v>379.0</v>
      </c>
      <c r="AX413" s="1122"/>
      <c r="AY413" s="81"/>
      <c r="AZ413" s="9" t="s">
        <v>12602</v>
      </c>
      <c r="BA413" s="9"/>
      <c r="BB413" s="9" t="s">
        <v>12603</v>
      </c>
      <c r="BC413" s="9"/>
      <c r="BD413" s="9"/>
      <c r="BE413" s="81"/>
      <c r="BF413" s="94" t="s">
        <v>12604</v>
      </c>
      <c r="BG413" s="81" t="s">
        <v>14147</v>
      </c>
      <c r="BH413" s="81"/>
      <c r="BI413" s="81" t="s">
        <v>12606</v>
      </c>
      <c r="BJ413" s="364">
        <v>7.97</v>
      </c>
      <c r="BK413" s="364"/>
      <c r="BQ413" s="9"/>
    </row>
    <row r="414" ht="15.75" customHeight="1">
      <c r="A414" s="1123">
        <v>1.04920731E8</v>
      </c>
      <c r="B414" s="418">
        <f t="shared" si="86"/>
        <v>9</v>
      </c>
      <c r="C414" s="418" t="s">
        <v>14646</v>
      </c>
      <c r="D414" s="429" t="s">
        <v>14647</v>
      </c>
      <c r="E414" s="429" t="s">
        <v>14648</v>
      </c>
      <c r="F414" s="429" t="s">
        <v>62</v>
      </c>
      <c r="G414" s="430">
        <v>471.0</v>
      </c>
      <c r="H414" s="1125">
        <v>10.0</v>
      </c>
      <c r="I414" s="1126">
        <v>46172.0</v>
      </c>
      <c r="J414" s="85"/>
      <c r="K414" s="1183">
        <v>398.0</v>
      </c>
      <c r="L414" s="1184" t="s">
        <v>14649</v>
      </c>
      <c r="M414" s="1185" t="s">
        <v>14650</v>
      </c>
      <c r="N414" s="1185" t="s">
        <v>1392</v>
      </c>
      <c r="O414" s="1185" t="s">
        <v>14651</v>
      </c>
      <c r="P414" s="1131"/>
      <c r="Q414" s="1173" t="s">
        <v>2600</v>
      </c>
      <c r="R414" s="1161" t="s">
        <v>14511</v>
      </c>
      <c r="S414" s="1108"/>
      <c r="T414" s="1109"/>
      <c r="U414" s="1180"/>
      <c r="V414" s="1111"/>
      <c r="W414" s="1112"/>
      <c r="X414" s="1113" t="s">
        <v>14573</v>
      </c>
      <c r="Y414" s="1114">
        <v>43.0</v>
      </c>
      <c r="Z414" s="1115" t="s">
        <v>1392</v>
      </c>
      <c r="AA414" s="1116">
        <v>2.0</v>
      </c>
      <c r="AB414" s="1114">
        <v>379.0</v>
      </c>
      <c r="AC414" s="1114">
        <v>17.69</v>
      </c>
      <c r="AD414" s="1133" t="s">
        <v>12623</v>
      </c>
      <c r="AE414" s="1114" t="s">
        <v>1422</v>
      </c>
      <c r="AF414" s="1118"/>
      <c r="AG414" s="1119" t="s">
        <v>5125</v>
      </c>
      <c r="AH414" s="1114" t="s">
        <v>12627</v>
      </c>
      <c r="AI414" s="1122"/>
      <c r="AJ414" s="1122"/>
      <c r="AK414" s="1122"/>
      <c r="AL414" s="1122"/>
      <c r="AM414" s="1122"/>
      <c r="AN414" s="1122"/>
      <c r="AO414" s="1122"/>
      <c r="AP414" s="1122"/>
      <c r="AQ414" s="1122"/>
      <c r="AR414" s="1122"/>
      <c r="AS414" s="1120">
        <v>1.02502507E8</v>
      </c>
      <c r="AT414" s="1120" t="s">
        <v>14576</v>
      </c>
      <c r="AU414" s="1120" t="s">
        <v>1392</v>
      </c>
      <c r="AV414" s="1121"/>
      <c r="AW414" s="1120">
        <v>380.0</v>
      </c>
      <c r="AX414" s="1122"/>
      <c r="AY414" s="1166">
        <v>47823.0</v>
      </c>
      <c r="AZ414" s="9" t="s">
        <v>12602</v>
      </c>
      <c r="BA414" s="9"/>
      <c r="BB414" s="9" t="s">
        <v>12603</v>
      </c>
      <c r="BC414" s="9"/>
      <c r="BD414" s="9"/>
      <c r="BE414" s="81"/>
      <c r="BF414" s="94" t="s">
        <v>12604</v>
      </c>
      <c r="BG414" s="81"/>
      <c r="BH414" s="81"/>
      <c r="BI414" s="81" t="s">
        <v>12606</v>
      </c>
      <c r="BJ414" s="364">
        <v>7.97</v>
      </c>
      <c r="BK414" s="364"/>
      <c r="BQ414" s="9"/>
    </row>
    <row r="415" ht="15.75" customHeight="1">
      <c r="A415" s="1099">
        <v>1.01535722E8</v>
      </c>
      <c r="B415" s="418">
        <f t="shared" si="86"/>
        <v>9</v>
      </c>
      <c r="C415" s="418" t="str">
        <f>CONCATENATE(0,A415)</f>
        <v>0101535722</v>
      </c>
      <c r="D415" s="418" t="s">
        <v>14652</v>
      </c>
      <c r="E415" s="418" t="s">
        <v>5179</v>
      </c>
      <c r="F415" s="418" t="s">
        <v>62</v>
      </c>
      <c r="G415" s="419">
        <v>472.0</v>
      </c>
      <c r="H415" s="1100">
        <v>10.0</v>
      </c>
      <c r="I415" s="1150">
        <v>47850.0</v>
      </c>
      <c r="J415" s="1102"/>
      <c r="K415" s="1156">
        <v>399.0</v>
      </c>
      <c r="L415" s="1157" t="s">
        <v>14653</v>
      </c>
      <c r="M415" s="1158" t="s">
        <v>14654</v>
      </c>
      <c r="N415" s="1158" t="s">
        <v>1392</v>
      </c>
      <c r="O415" s="1158" t="s">
        <v>12635</v>
      </c>
      <c r="P415" s="1159">
        <v>2031.0</v>
      </c>
      <c r="Q415" s="1160"/>
      <c r="R415" s="1107"/>
      <c r="S415" s="1267">
        <v>17038.0</v>
      </c>
      <c r="T415" s="1163">
        <v>78.0</v>
      </c>
      <c r="U415" s="1180"/>
      <c r="V415" s="1111"/>
      <c r="W415" s="1112"/>
      <c r="X415" s="1113" t="s">
        <v>14576</v>
      </c>
      <c r="Y415" s="1114">
        <v>51.0</v>
      </c>
      <c r="Z415" s="1115" t="s">
        <v>1392</v>
      </c>
      <c r="AA415" s="1116">
        <v>2.0</v>
      </c>
      <c r="AB415" s="1114">
        <v>380.0</v>
      </c>
      <c r="AC415" s="1114">
        <v>17.69</v>
      </c>
      <c r="AD415" s="1133" t="s">
        <v>12623</v>
      </c>
      <c r="AE415" s="1114" t="s">
        <v>1422</v>
      </c>
      <c r="AF415" s="1118"/>
      <c r="AG415" s="1119" t="s">
        <v>5125</v>
      </c>
      <c r="AH415" s="1114" t="s">
        <v>12627</v>
      </c>
      <c r="AI415" s="1122"/>
      <c r="AJ415" s="1122"/>
      <c r="AK415" s="1122"/>
      <c r="AL415" s="1122"/>
      <c r="AM415" s="1122"/>
      <c r="AN415" s="1122"/>
      <c r="AO415" s="1122"/>
      <c r="AP415" s="1122"/>
      <c r="AQ415" s="1122"/>
      <c r="AR415" s="1122"/>
      <c r="AS415" s="1120">
        <v>1.02333663E8</v>
      </c>
      <c r="AT415" s="1120" t="s">
        <v>14655</v>
      </c>
      <c r="AU415" s="1120" t="s">
        <v>1392</v>
      </c>
      <c r="AV415" s="1121"/>
      <c r="AW415" s="1120">
        <v>381.0</v>
      </c>
      <c r="AX415" s="1122"/>
      <c r="AY415" s="81"/>
      <c r="AZ415" s="9" t="s">
        <v>12602</v>
      </c>
      <c r="BA415" s="9"/>
      <c r="BB415" s="9" t="s">
        <v>12603</v>
      </c>
      <c r="BC415" s="9"/>
      <c r="BD415" s="9"/>
      <c r="BE415" s="81"/>
      <c r="BF415" s="94" t="s">
        <v>12604</v>
      </c>
      <c r="BG415" s="81" t="s">
        <v>14656</v>
      </c>
      <c r="BH415" s="81"/>
      <c r="BI415" s="81" t="s">
        <v>12606</v>
      </c>
      <c r="BJ415" s="364">
        <v>7.97</v>
      </c>
      <c r="BK415" s="364"/>
      <c r="BQ415" s="9"/>
    </row>
    <row r="416" ht="56.25" customHeight="1">
      <c r="A416" s="1123">
        <v>1.01828838E8</v>
      </c>
      <c r="B416" s="418">
        <f t="shared" si="86"/>
        <v>9</v>
      </c>
      <c r="C416" s="1137" t="s">
        <v>14657</v>
      </c>
      <c r="D416" s="1137" t="s">
        <v>14657</v>
      </c>
      <c r="E416" s="429" t="s">
        <v>52</v>
      </c>
      <c r="F416" s="429" t="s">
        <v>62</v>
      </c>
      <c r="G416" s="430">
        <v>473.0</v>
      </c>
      <c r="H416" s="1125">
        <v>10.0</v>
      </c>
      <c r="I416" s="1137" t="s">
        <v>14657</v>
      </c>
      <c r="J416" s="1137" t="s">
        <v>14657</v>
      </c>
      <c r="K416" s="1141">
        <v>400.0</v>
      </c>
      <c r="L416" s="1142" t="s">
        <v>5402</v>
      </c>
      <c r="M416" s="1130" t="s">
        <v>2271</v>
      </c>
      <c r="N416" s="1130" t="s">
        <v>1392</v>
      </c>
      <c r="O416" s="1130" t="s">
        <v>2271</v>
      </c>
      <c r="P416" s="1131"/>
      <c r="Q416" s="1160"/>
      <c r="R416" s="1107"/>
      <c r="S416" s="1108"/>
      <c r="T416" s="1109"/>
      <c r="U416" s="1180"/>
      <c r="V416" s="1111"/>
      <c r="W416" s="1112"/>
      <c r="X416" s="1113" t="s">
        <v>14655</v>
      </c>
      <c r="Y416" s="1114">
        <v>59.0</v>
      </c>
      <c r="Z416" s="1115" t="s">
        <v>1392</v>
      </c>
      <c r="AA416" s="1116">
        <v>2.0</v>
      </c>
      <c r="AB416" s="1114">
        <v>381.0</v>
      </c>
      <c r="AC416" s="1114">
        <v>0.0</v>
      </c>
      <c r="AD416" s="1133">
        <v>0.0</v>
      </c>
      <c r="AE416" s="1114" t="s">
        <v>1422</v>
      </c>
      <c r="AF416" s="1118" t="s">
        <v>14658</v>
      </c>
      <c r="AG416" s="1119" t="s">
        <v>5125</v>
      </c>
      <c r="AH416" s="1114" t="s">
        <v>14659</v>
      </c>
      <c r="AI416" s="1122"/>
      <c r="AJ416" s="1122"/>
      <c r="AK416" s="1122"/>
      <c r="AL416" s="1122"/>
      <c r="AM416" s="1122"/>
      <c r="AN416" s="1122"/>
      <c r="AO416" s="1122"/>
      <c r="AP416" s="1122"/>
      <c r="AQ416" s="1122"/>
      <c r="AR416" s="1122"/>
      <c r="AS416" s="1120">
        <v>1.03613709E8</v>
      </c>
      <c r="AT416" s="1316" t="s">
        <v>14660</v>
      </c>
      <c r="AU416" s="1120" t="s">
        <v>1392</v>
      </c>
      <c r="AV416" s="1121"/>
      <c r="AW416" s="1120">
        <v>382.0</v>
      </c>
      <c r="AX416" s="1122"/>
      <c r="AY416" s="1166">
        <v>47823.0</v>
      </c>
      <c r="AZ416" s="9" t="s">
        <v>12602</v>
      </c>
      <c r="BA416" s="9"/>
      <c r="BB416" s="9" t="s">
        <v>12603</v>
      </c>
      <c r="BC416" s="9"/>
      <c r="BD416" s="9"/>
      <c r="BE416" s="81"/>
      <c r="BF416" s="94" t="s">
        <v>12604</v>
      </c>
      <c r="BG416" s="81"/>
      <c r="BH416" s="81"/>
      <c r="BI416" s="81" t="s">
        <v>12606</v>
      </c>
      <c r="BJ416" s="364">
        <v>7.97</v>
      </c>
      <c r="BK416" s="364"/>
      <c r="BQ416" s="9"/>
    </row>
    <row r="417" ht="15.75" customHeight="1">
      <c r="A417" s="1099">
        <v>1.05905848E8</v>
      </c>
      <c r="B417" s="418">
        <f t="shared" si="86"/>
        <v>9</v>
      </c>
      <c r="C417" s="418" t="str">
        <f t="shared" ref="C417:C418" si="90">CONCATENATE(0,A417)</f>
        <v>0105905848</v>
      </c>
      <c r="D417" s="418" t="s">
        <v>14661</v>
      </c>
      <c r="E417" s="418" t="s">
        <v>52</v>
      </c>
      <c r="F417" s="418" t="s">
        <v>62</v>
      </c>
      <c r="G417" s="419">
        <v>474.0</v>
      </c>
      <c r="H417" s="1100">
        <v>10.0</v>
      </c>
      <c r="I417" s="1150">
        <v>48249.0</v>
      </c>
      <c r="J417" s="1102"/>
      <c r="K417" s="1183">
        <v>401.0</v>
      </c>
      <c r="L417" s="1184" t="s">
        <v>14662</v>
      </c>
      <c r="M417" s="1185" t="s">
        <v>14663</v>
      </c>
      <c r="N417" s="1185" t="s">
        <v>1392</v>
      </c>
      <c r="O417" s="1264" t="s">
        <v>12761</v>
      </c>
      <c r="P417" s="1131"/>
      <c r="Q417" s="1215" t="s">
        <v>2600</v>
      </c>
      <c r="R417" s="1107"/>
      <c r="S417" s="1108"/>
      <c r="T417" s="1109"/>
      <c r="U417" s="1180"/>
      <c r="V417" s="1111"/>
      <c r="W417" s="1112"/>
      <c r="X417" s="1113" t="s">
        <v>14585</v>
      </c>
      <c r="Y417" s="1114">
        <v>46.0</v>
      </c>
      <c r="Z417" s="1115" t="s">
        <v>1392</v>
      </c>
      <c r="AA417" s="1116">
        <v>2.0</v>
      </c>
      <c r="AB417" s="1114">
        <v>382.0</v>
      </c>
      <c r="AC417" s="1114">
        <v>17.69</v>
      </c>
      <c r="AD417" s="1133" t="s">
        <v>12623</v>
      </c>
      <c r="AE417" s="1114" t="s">
        <v>1422</v>
      </c>
      <c r="AF417" s="1245" t="s">
        <v>14587</v>
      </c>
      <c r="AG417" s="1119" t="s">
        <v>5125</v>
      </c>
      <c r="AH417" s="1114" t="s">
        <v>12627</v>
      </c>
      <c r="AI417" s="1122"/>
      <c r="AJ417" s="1122"/>
      <c r="AK417" s="1122"/>
      <c r="AL417" s="1122"/>
      <c r="AM417" s="1122"/>
      <c r="AN417" s="1122"/>
      <c r="AO417" s="1122"/>
      <c r="AP417" s="1122"/>
      <c r="AQ417" s="1122"/>
      <c r="AR417" s="1122"/>
      <c r="AS417" s="1120">
        <v>7.01121394E8</v>
      </c>
      <c r="AT417" s="1120"/>
      <c r="AU417" s="1120" t="s">
        <v>1392</v>
      </c>
      <c r="AV417" s="1121"/>
      <c r="AW417" s="1120">
        <v>383.0</v>
      </c>
      <c r="AX417" s="1122"/>
      <c r="AY417" s="81"/>
      <c r="AZ417" s="9" t="s">
        <v>12602</v>
      </c>
      <c r="BA417" s="9"/>
      <c r="BB417" s="9" t="s">
        <v>12603</v>
      </c>
      <c r="BC417" s="9"/>
      <c r="BD417" s="9"/>
      <c r="BE417" s="81"/>
      <c r="BF417" s="94" t="s">
        <v>12604</v>
      </c>
      <c r="BG417" s="81"/>
      <c r="BH417" s="81"/>
      <c r="BI417" s="81" t="s">
        <v>12606</v>
      </c>
      <c r="BJ417" s="364">
        <v>7.97</v>
      </c>
      <c r="BK417" s="364"/>
      <c r="BQ417" s="9"/>
    </row>
    <row r="418" ht="15.75" customHeight="1">
      <c r="A418" s="1123">
        <v>1.0089718E8</v>
      </c>
      <c r="B418" s="418">
        <f t="shared" si="86"/>
        <v>9</v>
      </c>
      <c r="C418" s="418" t="str">
        <f t="shared" si="90"/>
        <v>0100897180</v>
      </c>
      <c r="D418" s="429" t="s">
        <v>14664</v>
      </c>
      <c r="E418" s="429" t="s">
        <v>52</v>
      </c>
      <c r="F418" s="429" t="s">
        <v>62</v>
      </c>
      <c r="G418" s="430">
        <v>475.0</v>
      </c>
      <c r="H418" s="1125">
        <v>10.0</v>
      </c>
      <c r="I418" s="1126">
        <v>47887.0</v>
      </c>
      <c r="J418" s="1102" t="s">
        <v>14665</v>
      </c>
      <c r="K418" s="1156">
        <v>402.0</v>
      </c>
      <c r="L418" s="1157" t="s">
        <v>14666</v>
      </c>
      <c r="M418" s="1158" t="s">
        <v>14667</v>
      </c>
      <c r="N418" s="1158" t="s">
        <v>1392</v>
      </c>
      <c r="O418" s="1158" t="s">
        <v>12623</v>
      </c>
      <c r="P418" s="1159">
        <v>2031.0</v>
      </c>
      <c r="Q418" s="1160"/>
      <c r="R418" s="1161" t="s">
        <v>14668</v>
      </c>
      <c r="S418" s="1174">
        <v>24105.0</v>
      </c>
      <c r="T418" s="1163">
        <v>59.0</v>
      </c>
      <c r="U418" s="1180"/>
      <c r="V418" s="1111"/>
      <c r="W418" s="1112"/>
      <c r="X418" s="1113" t="s">
        <v>14591</v>
      </c>
      <c r="Y418" s="1114">
        <v>66.0</v>
      </c>
      <c r="Z418" s="1115" t="s">
        <v>1392</v>
      </c>
      <c r="AA418" s="1116">
        <v>2.0</v>
      </c>
      <c r="AB418" s="1114">
        <v>383.0</v>
      </c>
      <c r="AC418" s="1114">
        <v>17.69</v>
      </c>
      <c r="AD418" s="1133" t="s">
        <v>12623</v>
      </c>
      <c r="AE418" s="1114" t="s">
        <v>1422</v>
      </c>
      <c r="AF418" s="1118"/>
      <c r="AG418" s="1119" t="s">
        <v>5125</v>
      </c>
      <c r="AH418" s="1114" t="s">
        <v>12627</v>
      </c>
      <c r="AI418" s="1122"/>
      <c r="AJ418" s="1122"/>
      <c r="AK418" s="1122"/>
      <c r="AL418" s="1122"/>
      <c r="AM418" s="1122"/>
      <c r="AN418" s="1122"/>
      <c r="AO418" s="1122"/>
      <c r="AP418" s="1122"/>
      <c r="AQ418" s="1122"/>
      <c r="AR418" s="1122"/>
      <c r="AS418" s="1120" t="s">
        <v>14669</v>
      </c>
      <c r="AT418" s="1120" t="s">
        <v>14670</v>
      </c>
      <c r="AU418" s="1120" t="s">
        <v>1392</v>
      </c>
      <c r="AV418" s="1121"/>
      <c r="AW418" s="1120">
        <v>384.0</v>
      </c>
      <c r="AX418" s="1122"/>
      <c r="AY418" s="775" t="s">
        <v>14671</v>
      </c>
      <c r="AZ418" s="9" t="s">
        <v>12602</v>
      </c>
      <c r="BA418" s="9"/>
      <c r="BB418" s="9" t="s">
        <v>12603</v>
      </c>
      <c r="BC418" s="9"/>
      <c r="BD418" s="9"/>
      <c r="BE418" s="775" t="s">
        <v>14671</v>
      </c>
      <c r="BF418" s="94" t="s">
        <v>12604</v>
      </c>
      <c r="BG418" s="775" t="s">
        <v>14671</v>
      </c>
      <c r="BH418" s="81"/>
      <c r="BI418" s="81" t="s">
        <v>12606</v>
      </c>
      <c r="BJ418" s="364">
        <v>7.97</v>
      </c>
      <c r="BK418" s="67"/>
      <c r="BQ418" s="9"/>
    </row>
    <row r="419" ht="15.75" customHeight="1">
      <c r="A419" s="1099">
        <v>7.0245594E8</v>
      </c>
      <c r="B419" s="418">
        <f t="shared" si="86"/>
        <v>9</v>
      </c>
      <c r="C419" s="434">
        <v>1.02384609E8</v>
      </c>
      <c r="D419" s="418" t="s">
        <v>14672</v>
      </c>
      <c r="E419" s="418" t="s">
        <v>52</v>
      </c>
      <c r="F419" s="418" t="s">
        <v>62</v>
      </c>
      <c r="G419" s="419">
        <v>476.0</v>
      </c>
      <c r="H419" s="1100">
        <v>10.0</v>
      </c>
      <c r="I419" s="1150">
        <v>46101.0</v>
      </c>
      <c r="J419" s="1102" t="s">
        <v>260</v>
      </c>
      <c r="K419" s="1156">
        <v>403.0</v>
      </c>
      <c r="L419" s="1157" t="s">
        <v>14673</v>
      </c>
      <c r="M419" s="1158" t="s">
        <v>14674</v>
      </c>
      <c r="N419" s="1158" t="s">
        <v>1392</v>
      </c>
      <c r="O419" s="1158" t="s">
        <v>12635</v>
      </c>
      <c r="P419" s="1159">
        <v>2031.0</v>
      </c>
      <c r="Q419" s="1160"/>
      <c r="R419" s="1273" t="s">
        <v>14675</v>
      </c>
      <c r="S419" s="1363">
        <v>17826.0</v>
      </c>
      <c r="T419" s="1163">
        <v>76.0</v>
      </c>
      <c r="U419" s="1346" t="s">
        <v>14676</v>
      </c>
      <c r="V419" s="1111"/>
      <c r="W419" s="1112"/>
      <c r="X419" s="1113" t="s">
        <v>14677</v>
      </c>
      <c r="Y419" s="1114"/>
      <c r="Z419" s="1115" t="s">
        <v>1392</v>
      </c>
      <c r="AA419" s="1116">
        <v>2.0</v>
      </c>
      <c r="AB419" s="1114">
        <v>384.0</v>
      </c>
      <c r="AC419" s="1114">
        <v>0.0</v>
      </c>
      <c r="AD419" s="1133">
        <v>0.0</v>
      </c>
      <c r="AE419" s="1114" t="s">
        <v>1422</v>
      </c>
      <c r="AF419" s="1118"/>
      <c r="AG419" s="1119" t="s">
        <v>5125</v>
      </c>
      <c r="AH419" s="1114" t="s">
        <v>5402</v>
      </c>
      <c r="AI419" s="1122"/>
      <c r="AJ419" s="1122"/>
      <c r="AK419" s="1122"/>
      <c r="AL419" s="1122"/>
      <c r="AM419" s="1122"/>
      <c r="AN419" s="1122"/>
      <c r="AO419" s="1122"/>
      <c r="AP419" s="1122"/>
      <c r="AQ419" s="1122"/>
      <c r="AR419" s="1122"/>
      <c r="AS419" s="1120">
        <v>1.01709533E8</v>
      </c>
      <c r="AT419" s="1120" t="s">
        <v>14287</v>
      </c>
      <c r="AU419" s="1120" t="s">
        <v>1392</v>
      </c>
      <c r="AV419" s="1121"/>
      <c r="AW419" s="1120">
        <v>385.0</v>
      </c>
      <c r="AX419" s="1122"/>
      <c r="AY419" s="1166">
        <v>47823.0</v>
      </c>
      <c r="AZ419" s="9" t="s">
        <v>12602</v>
      </c>
      <c r="BA419" s="9"/>
      <c r="BB419" s="9" t="s">
        <v>12603</v>
      </c>
      <c r="BC419" s="9"/>
      <c r="BD419" s="9"/>
      <c r="BE419" s="81"/>
      <c r="BF419" s="94" t="s">
        <v>12604</v>
      </c>
      <c r="BG419" s="81"/>
      <c r="BH419" s="81"/>
      <c r="BI419" s="81" t="s">
        <v>12606</v>
      </c>
      <c r="BJ419" s="364">
        <v>7.97</v>
      </c>
      <c r="BK419" s="364"/>
      <c r="BQ419" s="9"/>
    </row>
    <row r="420" ht="15.75" customHeight="1">
      <c r="A420" s="1123">
        <v>1.01183465E8</v>
      </c>
      <c r="B420" s="418">
        <f t="shared" si="86"/>
        <v>9</v>
      </c>
      <c r="C420" s="418" t="str">
        <f t="shared" ref="C420:C421" si="91">CONCATENATE(0,A420)</f>
        <v>0101183465</v>
      </c>
      <c r="D420" s="429" t="s">
        <v>14678</v>
      </c>
      <c r="E420" s="429" t="s">
        <v>52</v>
      </c>
      <c r="F420" s="429" t="s">
        <v>62</v>
      </c>
      <c r="G420" s="430">
        <v>477.0</v>
      </c>
      <c r="H420" s="1125">
        <v>10.0</v>
      </c>
      <c r="I420" s="1126">
        <v>47912.0</v>
      </c>
      <c r="J420" s="1102"/>
      <c r="K420" s="1156">
        <v>404.0</v>
      </c>
      <c r="L420" s="1157" t="s">
        <v>14679</v>
      </c>
      <c r="M420" s="1158" t="s">
        <v>14680</v>
      </c>
      <c r="N420" s="1158" t="s">
        <v>1392</v>
      </c>
      <c r="O420" s="1158" t="s">
        <v>12623</v>
      </c>
      <c r="P420" s="1159">
        <v>2031.0</v>
      </c>
      <c r="Q420" s="1160"/>
      <c r="R420" s="1161" t="s">
        <v>14681</v>
      </c>
      <c r="S420" s="1174">
        <v>26621.0</v>
      </c>
      <c r="T420" s="1163">
        <v>52.0</v>
      </c>
      <c r="U420" s="1180"/>
      <c r="V420" s="1111"/>
      <c r="W420" s="1112"/>
      <c r="X420" s="1113" t="s">
        <v>14287</v>
      </c>
      <c r="Y420" s="1114">
        <v>61.0</v>
      </c>
      <c r="Z420" s="1115" t="s">
        <v>1392</v>
      </c>
      <c r="AA420" s="1116">
        <v>2.0</v>
      </c>
      <c r="AB420" s="1114">
        <v>385.0</v>
      </c>
      <c r="AC420" s="1114">
        <v>17.69</v>
      </c>
      <c r="AD420" s="1133" t="s">
        <v>12623</v>
      </c>
      <c r="AE420" s="1114" t="s">
        <v>1422</v>
      </c>
      <c r="AF420" s="1118" t="s">
        <v>14596</v>
      </c>
      <c r="AG420" s="1119" t="s">
        <v>5125</v>
      </c>
      <c r="AH420" s="1114" t="s">
        <v>12627</v>
      </c>
      <c r="AI420" s="1122"/>
      <c r="AJ420" s="1122"/>
      <c r="AK420" s="1122"/>
      <c r="AL420" s="1122"/>
      <c r="AM420" s="1122"/>
      <c r="AN420" s="1122"/>
      <c r="AO420" s="1122"/>
      <c r="AP420" s="1122"/>
      <c r="AQ420" s="1122"/>
      <c r="AR420" s="1122"/>
      <c r="AS420" s="1120">
        <v>1.308028131E9</v>
      </c>
      <c r="AT420" s="1120" t="s">
        <v>14682</v>
      </c>
      <c r="AU420" s="1120" t="s">
        <v>1392</v>
      </c>
      <c r="AV420" s="1121"/>
      <c r="AW420" s="1120">
        <v>386.0</v>
      </c>
      <c r="AX420" s="1122"/>
      <c r="AY420" s="81"/>
      <c r="AZ420" s="9" t="s">
        <v>12602</v>
      </c>
      <c r="BA420" s="9"/>
      <c r="BB420" s="9" t="s">
        <v>12603</v>
      </c>
      <c r="BC420" s="9"/>
      <c r="BD420" s="9"/>
      <c r="BE420" s="81" t="s">
        <v>14683</v>
      </c>
      <c r="BF420" s="68" t="s">
        <v>14684</v>
      </c>
      <c r="BG420" s="81"/>
      <c r="BH420" s="81"/>
      <c r="BI420" s="81" t="s">
        <v>12606</v>
      </c>
      <c r="BJ420" s="364">
        <v>7.97</v>
      </c>
      <c r="BK420" s="364"/>
      <c r="BQ420" s="9"/>
    </row>
    <row r="421" ht="15.75" customHeight="1">
      <c r="A421" s="1099">
        <v>1.04655022E8</v>
      </c>
      <c r="B421" s="418">
        <f t="shared" si="86"/>
        <v>9</v>
      </c>
      <c r="C421" s="418" t="str">
        <f t="shared" si="91"/>
        <v>0104655022</v>
      </c>
      <c r="D421" s="418" t="s">
        <v>14685</v>
      </c>
      <c r="E421" s="418" t="s">
        <v>231</v>
      </c>
      <c r="F421" s="418" t="s">
        <v>62</v>
      </c>
      <c r="G421" s="419">
        <v>478.0</v>
      </c>
      <c r="H421" s="1100">
        <v>8.0</v>
      </c>
      <c r="I421" s="1150">
        <v>45298.0</v>
      </c>
      <c r="J421" s="1102"/>
      <c r="K421" s="1156">
        <v>405.0</v>
      </c>
      <c r="L421" s="1157" t="s">
        <v>14686</v>
      </c>
      <c r="M421" s="1158" t="s">
        <v>14687</v>
      </c>
      <c r="N421" s="1158" t="s">
        <v>1392</v>
      </c>
      <c r="O421" s="1205" t="s">
        <v>12623</v>
      </c>
      <c r="P421" s="1159">
        <v>2031.0</v>
      </c>
      <c r="Q421" s="1206"/>
      <c r="R421" s="1107"/>
      <c r="S421" s="1162">
        <v>33381.0</v>
      </c>
      <c r="T421" s="1163">
        <v>33.0</v>
      </c>
      <c r="U421" s="1180"/>
      <c r="V421" s="1111"/>
      <c r="W421" s="1112"/>
      <c r="X421" s="1113" t="s">
        <v>5402</v>
      </c>
      <c r="Y421" s="1114"/>
      <c r="Z421" s="1115" t="s">
        <v>1392</v>
      </c>
      <c r="AA421" s="1116">
        <v>2.0</v>
      </c>
      <c r="AB421" s="1114">
        <v>386.0</v>
      </c>
      <c r="AC421" s="1114">
        <v>0.0</v>
      </c>
      <c r="AD421" s="1133" t="s">
        <v>14688</v>
      </c>
      <c r="AE421" s="1114" t="s">
        <v>1422</v>
      </c>
      <c r="AF421" s="1118"/>
      <c r="AG421" s="1119" t="s">
        <v>5125</v>
      </c>
      <c r="AH421" s="1114" t="s">
        <v>5402</v>
      </c>
      <c r="AI421" s="1122"/>
      <c r="AJ421" s="1122"/>
      <c r="AK421" s="1122"/>
      <c r="AL421" s="1122"/>
      <c r="AM421" s="1122"/>
      <c r="AN421" s="1122"/>
      <c r="AO421" s="1122"/>
      <c r="AP421" s="1122"/>
      <c r="AQ421" s="1122"/>
      <c r="AR421" s="1122"/>
      <c r="AS421" s="1120">
        <v>1.02809407E8</v>
      </c>
      <c r="AT421" s="1120" t="s">
        <v>14604</v>
      </c>
      <c r="AU421" s="1120" t="s">
        <v>1392</v>
      </c>
      <c r="AV421" s="1121"/>
      <c r="AW421" s="1120">
        <v>387.0</v>
      </c>
      <c r="AX421" s="1122"/>
      <c r="AY421" s="81"/>
      <c r="AZ421" s="9" t="s">
        <v>12602</v>
      </c>
      <c r="BA421" s="9"/>
      <c r="BB421" s="9" t="s">
        <v>12603</v>
      </c>
      <c r="BC421" s="9"/>
      <c r="BD421" s="9"/>
      <c r="BE421" s="81"/>
      <c r="BF421" s="94" t="s">
        <v>12604</v>
      </c>
      <c r="BG421" s="81" t="s">
        <v>12917</v>
      </c>
      <c r="BH421" s="81"/>
      <c r="BI421" s="81" t="s">
        <v>12606</v>
      </c>
      <c r="BJ421" s="364">
        <v>7.97</v>
      </c>
      <c r="BK421" s="364"/>
      <c r="BQ421" s="9"/>
    </row>
    <row r="422" ht="15.75" customHeight="1">
      <c r="A422" s="1099"/>
      <c r="B422" s="418"/>
      <c r="C422" s="418" t="s">
        <v>14689</v>
      </c>
      <c r="D422" s="418" t="s">
        <v>14690</v>
      </c>
      <c r="E422" s="418" t="s">
        <v>14691</v>
      </c>
      <c r="F422" s="418" t="s">
        <v>967</v>
      </c>
      <c r="G422" s="419">
        <v>479.0</v>
      </c>
      <c r="H422" s="1100">
        <v>8.0</v>
      </c>
      <c r="I422" s="1150">
        <v>46068.0</v>
      </c>
      <c r="J422" s="1102"/>
      <c r="K422" s="1141">
        <v>406.0</v>
      </c>
      <c r="L422" s="1142" t="s">
        <v>2271</v>
      </c>
      <c r="M422" s="1130" t="s">
        <v>2271</v>
      </c>
      <c r="N422" s="1130" t="s">
        <v>1392</v>
      </c>
      <c r="O422" s="1130" t="s">
        <v>2271</v>
      </c>
      <c r="P422" s="1131"/>
      <c r="Q422" s="1173" t="s">
        <v>2271</v>
      </c>
      <c r="R422" s="1107"/>
      <c r="S422" s="1108"/>
      <c r="T422" s="1109"/>
      <c r="U422" s="1180"/>
      <c r="V422" s="1111"/>
      <c r="W422" s="1112"/>
      <c r="X422" s="1113"/>
      <c r="Y422" s="1114"/>
      <c r="Z422" s="1115"/>
      <c r="AA422" s="1116"/>
      <c r="AB422" s="1114"/>
      <c r="AC422" s="1114"/>
      <c r="AD422" s="1133"/>
      <c r="AE422" s="1114"/>
      <c r="AF422" s="1118"/>
      <c r="AG422" s="1119"/>
      <c r="AH422" s="1114"/>
      <c r="AI422" s="1122"/>
      <c r="AJ422" s="1122"/>
      <c r="AK422" s="1122"/>
      <c r="AL422" s="1122"/>
      <c r="AM422" s="1122"/>
      <c r="AN422" s="1122"/>
      <c r="AO422" s="1122"/>
      <c r="AP422" s="1122"/>
      <c r="AQ422" s="1122"/>
      <c r="AR422" s="1122"/>
      <c r="AS422" s="1120"/>
      <c r="AT422" s="1120"/>
      <c r="AU422" s="1120"/>
      <c r="AV422" s="1121"/>
      <c r="AW422" s="1120"/>
      <c r="AX422" s="1122"/>
      <c r="AY422" s="81"/>
      <c r="AZ422" s="9"/>
      <c r="BA422" s="9"/>
      <c r="BB422" s="9"/>
      <c r="BC422" s="9"/>
      <c r="BD422" s="9"/>
      <c r="BE422" s="81"/>
      <c r="BF422" s="94"/>
      <c r="BG422" s="81"/>
      <c r="BH422" s="81"/>
      <c r="BI422" s="81"/>
      <c r="BJ422" s="364"/>
      <c r="BK422" s="364"/>
      <c r="BQ422" s="9"/>
    </row>
    <row r="423" ht="15.75" customHeight="1">
      <c r="A423" s="1123">
        <v>1.05725535E8</v>
      </c>
      <c r="B423" s="418">
        <f t="shared" ref="B423:B455" si="92">LEN(A423)</f>
        <v>9</v>
      </c>
      <c r="C423" s="418" t="str">
        <f t="shared" ref="C423:C426" si="93">CONCATENATE(0,A423)</f>
        <v>0105725535</v>
      </c>
      <c r="D423" s="429" t="s">
        <v>14692</v>
      </c>
      <c r="E423" s="429" t="s">
        <v>231</v>
      </c>
      <c r="F423" s="429" t="s">
        <v>62</v>
      </c>
      <c r="G423" s="430">
        <v>480.0</v>
      </c>
      <c r="H423" s="1125">
        <v>10.0</v>
      </c>
      <c r="I423" s="1126">
        <v>48221.0</v>
      </c>
      <c r="J423" s="1102"/>
      <c r="K423" s="1156">
        <v>407.0</v>
      </c>
      <c r="L423" s="1157" t="s">
        <v>14693</v>
      </c>
      <c r="M423" s="1158" t="s">
        <v>14694</v>
      </c>
      <c r="N423" s="1158" t="s">
        <v>1392</v>
      </c>
      <c r="O423" s="1205" t="s">
        <v>12623</v>
      </c>
      <c r="P423" s="1159">
        <v>2031.0</v>
      </c>
      <c r="Q423" s="1206"/>
      <c r="R423" s="1273" t="s">
        <v>14695</v>
      </c>
      <c r="S423" s="1285">
        <v>23745.0</v>
      </c>
      <c r="T423" s="1163">
        <v>60.0</v>
      </c>
      <c r="U423" s="1346" t="s">
        <v>14696</v>
      </c>
      <c r="V423" s="1111"/>
      <c r="W423" s="1112"/>
      <c r="X423" s="1113" t="s">
        <v>14604</v>
      </c>
      <c r="Y423" s="1114">
        <v>46.0</v>
      </c>
      <c r="Z423" s="1115" t="s">
        <v>1392</v>
      </c>
      <c r="AA423" s="1116">
        <v>2.0</v>
      </c>
      <c r="AB423" s="1114">
        <v>387.0</v>
      </c>
      <c r="AC423" s="1114">
        <v>17.69</v>
      </c>
      <c r="AD423" s="1133" t="s">
        <v>12623</v>
      </c>
      <c r="AE423" s="1114" t="s">
        <v>1422</v>
      </c>
      <c r="AF423" s="1118" t="s">
        <v>14605</v>
      </c>
      <c r="AG423" s="1119" t="s">
        <v>5125</v>
      </c>
      <c r="AH423" s="1114" t="s">
        <v>12627</v>
      </c>
      <c r="AI423" s="1122"/>
      <c r="AJ423" s="1122"/>
      <c r="AK423" s="1122"/>
      <c r="AL423" s="1122"/>
      <c r="AM423" s="1122"/>
      <c r="AN423" s="1122"/>
      <c r="AO423" s="1122"/>
      <c r="AP423" s="1122"/>
      <c r="AQ423" s="1122"/>
      <c r="AR423" s="1122"/>
      <c r="AS423" s="1120">
        <v>1.0368149E8</v>
      </c>
      <c r="AT423" s="1120" t="s">
        <v>14697</v>
      </c>
      <c r="AU423" s="1120" t="s">
        <v>1392</v>
      </c>
      <c r="AV423" s="1121"/>
      <c r="AW423" s="1120">
        <v>388.0</v>
      </c>
      <c r="AX423" s="1122"/>
      <c r="AY423" s="81"/>
      <c r="AZ423" s="9" t="s">
        <v>12602</v>
      </c>
      <c r="BA423" s="9"/>
      <c r="BB423" s="9" t="s">
        <v>12603</v>
      </c>
      <c r="BC423" s="9"/>
      <c r="BD423" s="9"/>
      <c r="BE423" s="81"/>
      <c r="BF423" s="94" t="s">
        <v>12604</v>
      </c>
      <c r="BG423" s="81" t="s">
        <v>12917</v>
      </c>
      <c r="BH423" s="81"/>
      <c r="BI423" s="81" t="s">
        <v>12606</v>
      </c>
      <c r="BJ423" s="364">
        <v>7.97</v>
      </c>
      <c r="BK423" s="364"/>
      <c r="BQ423" s="9"/>
    </row>
    <row r="424" ht="15.75" customHeight="1">
      <c r="A424" s="1099">
        <v>1.04608823E8</v>
      </c>
      <c r="B424" s="418">
        <f t="shared" si="92"/>
        <v>9</v>
      </c>
      <c r="C424" s="418" t="str">
        <f t="shared" si="93"/>
        <v>0104608823</v>
      </c>
      <c r="D424" s="418" t="s">
        <v>14698</v>
      </c>
      <c r="E424" s="418" t="s">
        <v>231</v>
      </c>
      <c r="F424" s="418" t="s">
        <v>62</v>
      </c>
      <c r="G424" s="419">
        <v>481.0</v>
      </c>
      <c r="H424" s="1100">
        <v>10.0</v>
      </c>
      <c r="I424" s="1150">
        <v>48219.0</v>
      </c>
      <c r="J424" s="1102"/>
      <c r="K424" s="1156">
        <v>408.0</v>
      </c>
      <c r="L424" s="1157" t="s">
        <v>14699</v>
      </c>
      <c r="M424" s="1158" t="s">
        <v>14700</v>
      </c>
      <c r="N424" s="1158" t="s">
        <v>3640</v>
      </c>
      <c r="O424" s="1205" t="s">
        <v>12623</v>
      </c>
      <c r="P424" s="1159">
        <v>2031.0</v>
      </c>
      <c r="Q424" s="1206"/>
      <c r="R424" s="1107"/>
      <c r="S424" s="1162">
        <v>26554.0</v>
      </c>
      <c r="T424" s="1163">
        <v>52.0</v>
      </c>
      <c r="U424" s="1180"/>
      <c r="V424" s="1111"/>
      <c r="W424" s="1112"/>
      <c r="X424" s="1113" t="s">
        <v>14697</v>
      </c>
      <c r="Y424" s="1114">
        <v>48.0</v>
      </c>
      <c r="Z424" s="1115" t="s">
        <v>1392</v>
      </c>
      <c r="AA424" s="1116">
        <v>2.0</v>
      </c>
      <c r="AB424" s="1114">
        <v>388.0</v>
      </c>
      <c r="AC424" s="1114">
        <v>0.0</v>
      </c>
      <c r="AD424" s="1133">
        <v>0.0</v>
      </c>
      <c r="AE424" s="1114" t="s">
        <v>1422</v>
      </c>
      <c r="AF424" s="1118"/>
      <c r="AG424" s="1119" t="s">
        <v>5125</v>
      </c>
      <c r="AH424" s="1114" t="s">
        <v>5402</v>
      </c>
      <c r="AI424" s="1122"/>
      <c r="AJ424" s="1122"/>
      <c r="AK424" s="1122"/>
      <c r="AL424" s="1122"/>
      <c r="AM424" s="1122"/>
      <c r="AN424" s="1122"/>
      <c r="AO424" s="1122"/>
      <c r="AP424" s="1122"/>
      <c r="AQ424" s="1122"/>
      <c r="AR424" s="1122"/>
      <c r="AS424" s="1120">
        <v>1.00487586E8</v>
      </c>
      <c r="AT424" s="1120" t="s">
        <v>14701</v>
      </c>
      <c r="AU424" s="1120" t="s">
        <v>1392</v>
      </c>
      <c r="AV424" s="1121"/>
      <c r="AW424" s="1120">
        <v>389.0</v>
      </c>
      <c r="AX424" s="1122"/>
      <c r="AY424" s="81"/>
      <c r="AZ424" s="9" t="s">
        <v>12602</v>
      </c>
      <c r="BA424" s="9"/>
      <c r="BB424" s="9" t="s">
        <v>12603</v>
      </c>
      <c r="BC424" s="9"/>
      <c r="BD424" s="9"/>
      <c r="BE424" s="81"/>
      <c r="BF424" s="94" t="s">
        <v>12604</v>
      </c>
      <c r="BG424" s="81" t="s">
        <v>12917</v>
      </c>
      <c r="BH424" s="81"/>
      <c r="BI424" s="81" t="s">
        <v>12606</v>
      </c>
      <c r="BJ424" s="364">
        <v>5.33</v>
      </c>
      <c r="BK424" s="364"/>
      <c r="BQ424" s="9"/>
    </row>
    <row r="425" ht="15.75" customHeight="1">
      <c r="A425" s="1123">
        <v>1.04660477E8</v>
      </c>
      <c r="B425" s="418">
        <f t="shared" si="92"/>
        <v>9</v>
      </c>
      <c r="C425" s="418" t="str">
        <f t="shared" si="93"/>
        <v>0104660477</v>
      </c>
      <c r="D425" s="429" t="s">
        <v>14702</v>
      </c>
      <c r="E425" s="429" t="s">
        <v>52</v>
      </c>
      <c r="F425" s="429" t="s">
        <v>62</v>
      </c>
      <c r="G425" s="430">
        <v>482.0</v>
      </c>
      <c r="H425" s="1125">
        <v>10.0</v>
      </c>
      <c r="I425" s="1126">
        <v>47855.0</v>
      </c>
      <c r="J425" s="1102"/>
      <c r="K425" s="1156">
        <v>409.0</v>
      </c>
      <c r="L425" s="1157" t="s">
        <v>14703</v>
      </c>
      <c r="M425" s="1158" t="s">
        <v>14704</v>
      </c>
      <c r="N425" s="1158" t="s">
        <v>3640</v>
      </c>
      <c r="O425" s="1158" t="s">
        <v>12635</v>
      </c>
      <c r="P425" s="1159">
        <v>2031.0</v>
      </c>
      <c r="Q425" s="1160"/>
      <c r="R425" s="1161">
        <v>9.89059198E8</v>
      </c>
      <c r="S425" s="1174">
        <v>24799.0</v>
      </c>
      <c r="T425" s="1163">
        <v>57.0</v>
      </c>
      <c r="U425" s="1207" t="s">
        <v>14705</v>
      </c>
      <c r="V425" s="1111"/>
      <c r="W425" s="1112"/>
      <c r="X425" s="1113" t="s">
        <v>2600</v>
      </c>
      <c r="Y425" s="1114"/>
      <c r="Z425" s="1115" t="s">
        <v>1392</v>
      </c>
      <c r="AA425" s="1116">
        <v>2.0</v>
      </c>
      <c r="AB425" s="1114">
        <v>389.0</v>
      </c>
      <c r="AC425" s="1114">
        <v>0.0</v>
      </c>
      <c r="AD425" s="1133">
        <v>0.0</v>
      </c>
      <c r="AE425" s="1114" t="s">
        <v>1422</v>
      </c>
      <c r="AF425" s="1118"/>
      <c r="AG425" s="1119" t="s">
        <v>5125</v>
      </c>
      <c r="AH425" s="1114" t="s">
        <v>5402</v>
      </c>
      <c r="AI425" s="1122"/>
      <c r="AJ425" s="1122"/>
      <c r="AK425" s="1122"/>
      <c r="AL425" s="1122"/>
      <c r="AM425" s="1122"/>
      <c r="AN425" s="1122"/>
      <c r="AO425" s="1122" t="s">
        <v>14706</v>
      </c>
      <c r="AP425" s="1122"/>
      <c r="AQ425" s="1122"/>
      <c r="AR425" s="1122"/>
      <c r="AS425" s="1120">
        <v>1.01414936E8</v>
      </c>
      <c r="AT425" s="1120" t="s">
        <v>14707</v>
      </c>
      <c r="AU425" s="1120" t="s">
        <v>1392</v>
      </c>
      <c r="AV425" s="1121"/>
      <c r="AW425" s="1120">
        <v>390.0</v>
      </c>
      <c r="AX425" s="1122"/>
      <c r="AY425" s="81"/>
      <c r="AZ425" s="9" t="s">
        <v>12602</v>
      </c>
      <c r="BA425" s="9"/>
      <c r="BB425" s="9" t="s">
        <v>12603</v>
      </c>
      <c r="BC425" s="9"/>
      <c r="BD425" s="9"/>
      <c r="BE425" s="81"/>
      <c r="BF425" s="94" t="s">
        <v>12604</v>
      </c>
      <c r="BG425" s="81" t="s">
        <v>12917</v>
      </c>
      <c r="BH425" s="81"/>
      <c r="BI425" s="81" t="s">
        <v>12606</v>
      </c>
      <c r="BJ425" s="364">
        <v>5.13</v>
      </c>
      <c r="BK425" s="364"/>
      <c r="BQ425" s="9"/>
    </row>
    <row r="426" ht="15.75" customHeight="1">
      <c r="A426" s="1099">
        <v>1.02744281E8</v>
      </c>
      <c r="B426" s="418">
        <f t="shared" si="92"/>
        <v>9</v>
      </c>
      <c r="C426" s="418" t="str">
        <f t="shared" si="93"/>
        <v>0102744281</v>
      </c>
      <c r="D426" s="418" t="s">
        <v>14708</v>
      </c>
      <c r="E426" s="418" t="s">
        <v>52</v>
      </c>
      <c r="F426" s="418" t="s">
        <v>62</v>
      </c>
      <c r="G426" s="419">
        <v>483.0</v>
      </c>
      <c r="H426" s="1100">
        <v>10.0</v>
      </c>
      <c r="I426" s="1150">
        <v>47852.0</v>
      </c>
      <c r="J426" s="1102"/>
      <c r="K426" s="1156">
        <v>410.0</v>
      </c>
      <c r="L426" s="1157" t="s">
        <v>14709</v>
      </c>
      <c r="M426" s="1158" t="s">
        <v>14710</v>
      </c>
      <c r="N426" s="1158" t="s">
        <v>3640</v>
      </c>
      <c r="O426" s="1205" t="s">
        <v>12623</v>
      </c>
      <c r="P426" s="1159">
        <v>2031.0</v>
      </c>
      <c r="Q426" s="1206"/>
      <c r="R426" s="1161">
        <v>9.90831585E8</v>
      </c>
      <c r="S426" s="1162">
        <v>23528.0</v>
      </c>
      <c r="T426" s="1163">
        <v>60.0</v>
      </c>
      <c r="U426" s="1207" t="s">
        <v>14711</v>
      </c>
      <c r="V426" s="1111"/>
      <c r="W426" s="1112"/>
      <c r="X426" s="1113" t="s">
        <v>5402</v>
      </c>
      <c r="Y426" s="1114"/>
      <c r="Z426" s="1115" t="s">
        <v>1392</v>
      </c>
      <c r="AA426" s="1116">
        <v>2.0</v>
      </c>
      <c r="AB426" s="1114">
        <v>390.0</v>
      </c>
      <c r="AC426" s="1114">
        <v>0.0</v>
      </c>
      <c r="AD426" s="1133">
        <v>0.0</v>
      </c>
      <c r="AE426" s="1114" t="s">
        <v>1422</v>
      </c>
      <c r="AF426" s="1118"/>
      <c r="AG426" s="1119" t="s">
        <v>5125</v>
      </c>
      <c r="AH426" s="1114" t="s">
        <v>5402</v>
      </c>
      <c r="AI426" s="1122"/>
      <c r="AJ426" s="1122"/>
      <c r="AK426" s="1122"/>
      <c r="AL426" s="1122"/>
      <c r="AM426" s="1122"/>
      <c r="AN426" s="1122"/>
      <c r="AO426" s="1122"/>
      <c r="AP426" s="1122"/>
      <c r="AQ426" s="1122"/>
      <c r="AR426" s="1122"/>
      <c r="AS426" s="1120">
        <v>1.0326585E8</v>
      </c>
      <c r="AT426" s="1120" t="s">
        <v>14622</v>
      </c>
      <c r="AU426" s="1120" t="s">
        <v>1392</v>
      </c>
      <c r="AV426" s="1121"/>
      <c r="AW426" s="1120">
        <v>391.0</v>
      </c>
      <c r="AX426" s="1122"/>
      <c r="AY426" s="81"/>
      <c r="AZ426" s="9" t="s">
        <v>12602</v>
      </c>
      <c r="BA426" s="9"/>
      <c r="BB426" s="9" t="s">
        <v>12603</v>
      </c>
      <c r="BC426" s="9"/>
      <c r="BD426" s="9"/>
      <c r="BE426" s="81"/>
      <c r="BF426" s="94" t="s">
        <v>12604</v>
      </c>
      <c r="BG426" s="81" t="s">
        <v>12917</v>
      </c>
      <c r="BH426" s="81"/>
      <c r="BI426" s="81" t="s">
        <v>12606</v>
      </c>
      <c r="BJ426" s="364">
        <v>5.33</v>
      </c>
      <c r="BK426" s="364"/>
      <c r="BQ426" s="9"/>
    </row>
    <row r="427" ht="15.75" customHeight="1">
      <c r="A427" s="1123">
        <v>1.01417772E8</v>
      </c>
      <c r="B427" s="418">
        <f t="shared" si="92"/>
        <v>9</v>
      </c>
      <c r="C427" s="1137">
        <v>1.01417772E8</v>
      </c>
      <c r="D427" s="91" t="s">
        <v>14712</v>
      </c>
      <c r="E427" s="91" t="s">
        <v>14713</v>
      </c>
      <c r="F427" s="91" t="s">
        <v>9</v>
      </c>
      <c r="G427" s="452">
        <v>485.0</v>
      </c>
      <c r="H427" s="92" t="s">
        <v>14635</v>
      </c>
      <c r="I427" s="1175">
        <v>49314.0</v>
      </c>
      <c r="J427" s="1102"/>
      <c r="K427" s="1156">
        <v>411.0</v>
      </c>
      <c r="L427" s="1157" t="s">
        <v>14714</v>
      </c>
      <c r="M427" s="1158" t="s">
        <v>14715</v>
      </c>
      <c r="N427" s="1158" t="s">
        <v>3640</v>
      </c>
      <c r="O427" s="1158" t="s">
        <v>12635</v>
      </c>
      <c r="P427" s="1159">
        <v>2031.0</v>
      </c>
      <c r="Q427" s="1160"/>
      <c r="R427" s="1161">
        <v>9.86876934E8</v>
      </c>
      <c r="S427" s="1162">
        <v>27251.0</v>
      </c>
      <c r="T427" s="1163">
        <v>50.0</v>
      </c>
      <c r="U427" s="1207" t="s">
        <v>14716</v>
      </c>
      <c r="V427" s="1111"/>
      <c r="W427" s="1112"/>
      <c r="X427" s="1113" t="s">
        <v>14622</v>
      </c>
      <c r="Y427" s="1114"/>
      <c r="Z427" s="1115" t="s">
        <v>1392</v>
      </c>
      <c r="AA427" s="1116">
        <v>2.0</v>
      </c>
      <c r="AB427" s="1114">
        <v>391.0</v>
      </c>
      <c r="AC427" s="1114">
        <v>11.83</v>
      </c>
      <c r="AD427" s="1133" t="s">
        <v>13118</v>
      </c>
      <c r="AE427" s="1114" t="s">
        <v>1422</v>
      </c>
      <c r="AF427" s="1118"/>
      <c r="AG427" s="1119" t="s">
        <v>5125</v>
      </c>
      <c r="AH427" s="1114" t="s">
        <v>12627</v>
      </c>
      <c r="AI427" s="1122"/>
      <c r="AJ427" s="1122"/>
      <c r="AK427" s="1122"/>
      <c r="AL427" s="1122"/>
      <c r="AM427" s="1122"/>
      <c r="AN427" s="1122"/>
      <c r="AO427" s="1122"/>
      <c r="AP427" s="1122"/>
      <c r="AQ427" s="1122"/>
      <c r="AR427" s="1122"/>
      <c r="AS427" s="1120">
        <v>1.0219135E8</v>
      </c>
      <c r="AT427" s="1120" t="s">
        <v>14717</v>
      </c>
      <c r="AU427" s="1120" t="s">
        <v>1392</v>
      </c>
      <c r="AV427" s="1121"/>
      <c r="AW427" s="1120">
        <v>392.0</v>
      </c>
      <c r="AX427" s="1122"/>
      <c r="AY427" s="81"/>
      <c r="AZ427" s="9" t="s">
        <v>12602</v>
      </c>
      <c r="BA427" s="9"/>
      <c r="BB427" s="9" t="s">
        <v>12603</v>
      </c>
      <c r="BC427" s="9"/>
      <c r="BD427" s="9"/>
      <c r="BE427" s="81"/>
      <c r="BF427" s="94" t="s">
        <v>12604</v>
      </c>
      <c r="BG427" s="81" t="s">
        <v>12917</v>
      </c>
      <c r="BH427" s="81"/>
      <c r="BI427" s="81" t="s">
        <v>12606</v>
      </c>
      <c r="BJ427" s="364">
        <v>5.13</v>
      </c>
      <c r="BK427" s="364"/>
      <c r="BQ427" s="9"/>
    </row>
    <row r="428" ht="15.75" customHeight="1">
      <c r="A428" s="1099">
        <v>1.02110699E8</v>
      </c>
      <c r="B428" s="418">
        <f t="shared" si="92"/>
        <v>9</v>
      </c>
      <c r="C428" s="418" t="str">
        <f t="shared" ref="C428:C429" si="94">CONCATENATE(0,A428)</f>
        <v>0102110699</v>
      </c>
      <c r="D428" s="418" t="s">
        <v>14718</v>
      </c>
      <c r="E428" s="418" t="s">
        <v>231</v>
      </c>
      <c r="F428" s="418" t="s">
        <v>62</v>
      </c>
      <c r="G428" s="419">
        <v>486.0</v>
      </c>
      <c r="H428" s="1100">
        <v>9.81</v>
      </c>
      <c r="I428" s="1150">
        <v>47615.0</v>
      </c>
      <c r="J428" s="1102"/>
      <c r="K428" s="1156">
        <v>412.0</v>
      </c>
      <c r="L428" s="1157" t="s">
        <v>14719</v>
      </c>
      <c r="M428" s="1158" t="s">
        <v>14720</v>
      </c>
      <c r="N428" s="1158" t="s">
        <v>2762</v>
      </c>
      <c r="O428" s="1158" t="s">
        <v>13118</v>
      </c>
      <c r="P428" s="1159">
        <v>2031.0</v>
      </c>
      <c r="Q428" s="1160"/>
      <c r="R428" s="1161">
        <v>9.99787745E8</v>
      </c>
      <c r="S428" s="1162">
        <v>21939.0</v>
      </c>
      <c r="T428" s="1163">
        <v>65.0</v>
      </c>
      <c r="U428" s="1207" t="s">
        <v>14721</v>
      </c>
      <c r="V428" s="1111"/>
      <c r="W428" s="1112"/>
      <c r="X428" s="1113" t="s">
        <v>14717</v>
      </c>
      <c r="Y428" s="1114"/>
      <c r="Z428" s="1115" t="s">
        <v>1392</v>
      </c>
      <c r="AA428" s="1116">
        <v>2.0</v>
      </c>
      <c r="AB428" s="1114">
        <v>392.0</v>
      </c>
      <c r="AC428" s="1114">
        <v>0.0</v>
      </c>
      <c r="AD428" s="1133">
        <v>0.0</v>
      </c>
      <c r="AE428" s="1114" t="s">
        <v>1422</v>
      </c>
      <c r="AF428" s="1118"/>
      <c r="AG428" s="1119" t="s">
        <v>5125</v>
      </c>
      <c r="AH428" s="1114" t="s">
        <v>5402</v>
      </c>
      <c r="AI428" s="1122"/>
      <c r="AJ428" s="1122"/>
      <c r="AK428" s="1122"/>
      <c r="AL428" s="1122"/>
      <c r="AM428" s="1122"/>
      <c r="AN428" s="1122"/>
      <c r="AO428" s="1122"/>
      <c r="AP428" s="1122"/>
      <c r="AQ428" s="1122"/>
      <c r="AR428" s="1122"/>
      <c r="AS428" s="1120">
        <v>1.01603447E8</v>
      </c>
      <c r="AT428" s="1120" t="s">
        <v>14722</v>
      </c>
      <c r="AU428" s="1120" t="s">
        <v>1392</v>
      </c>
      <c r="AV428" s="1121"/>
      <c r="AW428" s="1120">
        <v>393.0</v>
      </c>
      <c r="AX428" s="1122"/>
      <c r="AY428" s="81"/>
      <c r="AZ428" s="9" t="s">
        <v>12602</v>
      </c>
      <c r="BA428" s="9"/>
      <c r="BB428" s="9" t="s">
        <v>12603</v>
      </c>
      <c r="BC428" s="9"/>
      <c r="BD428" s="9"/>
      <c r="BE428" s="81"/>
      <c r="BF428" s="94" t="s">
        <v>12604</v>
      </c>
      <c r="BG428" s="81" t="s">
        <v>12917</v>
      </c>
      <c r="BH428" s="81"/>
      <c r="BI428" s="81" t="s">
        <v>12606</v>
      </c>
      <c r="BJ428" s="364">
        <v>5.13</v>
      </c>
      <c r="BK428" s="364"/>
      <c r="BQ428" s="9"/>
    </row>
    <row r="429" ht="15.75" customHeight="1">
      <c r="A429" s="1123">
        <v>1.01454841E8</v>
      </c>
      <c r="B429" s="418">
        <f t="shared" si="92"/>
        <v>9</v>
      </c>
      <c r="C429" s="418" t="str">
        <f t="shared" si="94"/>
        <v>0101454841</v>
      </c>
      <c r="D429" s="429" t="s">
        <v>14723</v>
      </c>
      <c r="E429" s="429" t="s">
        <v>52</v>
      </c>
      <c r="F429" s="429" t="s">
        <v>62</v>
      </c>
      <c r="G429" s="430">
        <v>487.0</v>
      </c>
      <c r="H429" s="1125">
        <v>9.81</v>
      </c>
      <c r="I429" s="1126">
        <v>47855.0</v>
      </c>
      <c r="J429" s="1102"/>
      <c r="K429" s="1156">
        <v>413.0</v>
      </c>
      <c r="L429" s="1157" t="s">
        <v>14724</v>
      </c>
      <c r="M429" s="1158" t="s">
        <v>14725</v>
      </c>
      <c r="N429" s="1158" t="s">
        <v>2762</v>
      </c>
      <c r="O429" s="1205" t="s">
        <v>12623</v>
      </c>
      <c r="P429" s="1159">
        <v>2031.0</v>
      </c>
      <c r="Q429" s="1206"/>
      <c r="R429" s="1107"/>
      <c r="S429" s="1174">
        <v>25158.0</v>
      </c>
      <c r="T429" s="1163">
        <v>56.0</v>
      </c>
      <c r="U429" s="1180"/>
      <c r="V429" s="1111"/>
      <c r="W429" s="1112"/>
      <c r="X429" s="1113" t="s">
        <v>14722</v>
      </c>
      <c r="Y429" s="1114">
        <v>62.0</v>
      </c>
      <c r="Z429" s="1115" t="s">
        <v>1392</v>
      </c>
      <c r="AA429" s="1116">
        <v>2.0</v>
      </c>
      <c r="AB429" s="1114">
        <v>393.0</v>
      </c>
      <c r="AC429" s="1114">
        <v>11.39</v>
      </c>
      <c r="AD429" s="1133" t="s">
        <v>12623</v>
      </c>
      <c r="AE429" s="1114" t="s">
        <v>1422</v>
      </c>
      <c r="AF429" s="1118">
        <v>2900240.0</v>
      </c>
      <c r="AG429" s="1119" t="s">
        <v>5125</v>
      </c>
      <c r="AH429" s="1114" t="s">
        <v>12627</v>
      </c>
      <c r="AI429" s="1122"/>
      <c r="AJ429" s="1122"/>
      <c r="AK429" s="1122"/>
      <c r="AL429" s="1122"/>
      <c r="AM429" s="1122"/>
      <c r="AN429" s="1122"/>
      <c r="AO429" s="1122"/>
      <c r="AP429" s="1122"/>
      <c r="AQ429" s="1122"/>
      <c r="AR429" s="1122"/>
      <c r="AS429" s="1120">
        <v>1.101872834E9</v>
      </c>
      <c r="AT429" s="1120" t="s">
        <v>14726</v>
      </c>
      <c r="AU429" s="1120" t="s">
        <v>1392</v>
      </c>
      <c r="AV429" s="1121"/>
      <c r="AW429" s="1120">
        <v>394.0</v>
      </c>
      <c r="AX429" s="1122"/>
      <c r="AY429" s="1200">
        <v>11325.0</v>
      </c>
      <c r="AZ429" s="9" t="s">
        <v>12602</v>
      </c>
      <c r="BA429" s="9"/>
      <c r="BB429" s="9" t="s">
        <v>12603</v>
      </c>
      <c r="BC429" s="9"/>
      <c r="BD429" s="9"/>
      <c r="BE429" s="81"/>
      <c r="BF429" s="94" t="s">
        <v>12604</v>
      </c>
      <c r="BG429" s="81"/>
      <c r="BH429" s="81"/>
      <c r="BI429" s="81" t="s">
        <v>12606</v>
      </c>
      <c r="BJ429" s="364">
        <v>8.37</v>
      </c>
      <c r="BK429" s="364"/>
      <c r="BQ429" s="9"/>
    </row>
    <row r="430" ht="15.75" customHeight="1">
      <c r="A430" s="1099">
        <v>1.716939721E9</v>
      </c>
      <c r="B430" s="418">
        <f t="shared" si="92"/>
        <v>10</v>
      </c>
      <c r="C430" s="1124">
        <f>A430</f>
        <v>1716939721</v>
      </c>
      <c r="D430" s="418" t="s">
        <v>14727</v>
      </c>
      <c r="E430" s="418" t="s">
        <v>52</v>
      </c>
      <c r="F430" s="418" t="s">
        <v>62</v>
      </c>
      <c r="G430" s="419">
        <v>488.0</v>
      </c>
      <c r="H430" s="1100">
        <v>17.02</v>
      </c>
      <c r="I430" s="1150">
        <v>49218.0</v>
      </c>
      <c r="J430" s="1102"/>
      <c r="K430" s="1183">
        <v>414.0</v>
      </c>
      <c r="L430" s="1184" t="s">
        <v>14728</v>
      </c>
      <c r="M430" s="1185" t="s">
        <v>14411</v>
      </c>
      <c r="N430" s="1185" t="s">
        <v>3640</v>
      </c>
      <c r="O430" s="1185" t="s">
        <v>14117</v>
      </c>
      <c r="P430" s="1131"/>
      <c r="Q430" s="1173" t="s">
        <v>41</v>
      </c>
      <c r="R430" s="1107"/>
      <c r="S430" s="1162">
        <v>25463.0</v>
      </c>
      <c r="T430" s="1163">
        <v>55.0</v>
      </c>
      <c r="U430" s="1180"/>
      <c r="V430" s="1111"/>
      <c r="W430" s="1112"/>
      <c r="X430" s="1113" t="s">
        <v>260</v>
      </c>
      <c r="Y430" s="1114">
        <v>62.0</v>
      </c>
      <c r="Z430" s="1115" t="s">
        <v>1392</v>
      </c>
      <c r="AA430" s="1116">
        <v>2.0</v>
      </c>
      <c r="AB430" s="1114">
        <v>394.0</v>
      </c>
      <c r="AC430" s="1114">
        <v>18.58</v>
      </c>
      <c r="AD430" s="1133" t="s">
        <v>12635</v>
      </c>
      <c r="AE430" s="1114" t="s">
        <v>1422</v>
      </c>
      <c r="AF430" s="1118">
        <v>9.91985252E8</v>
      </c>
      <c r="AG430" s="1119" t="s">
        <v>5125</v>
      </c>
      <c r="AH430" s="1114" t="s">
        <v>12627</v>
      </c>
      <c r="AI430" s="1122"/>
      <c r="AJ430" s="1122"/>
      <c r="AK430" s="1122"/>
      <c r="AL430" s="1122"/>
      <c r="AM430" s="1122"/>
      <c r="AN430" s="1122"/>
      <c r="AO430" s="1122"/>
      <c r="AP430" s="1122"/>
      <c r="AQ430" s="1122"/>
      <c r="AR430" s="1122"/>
      <c r="AS430" s="1120">
        <v>1.01604478E8</v>
      </c>
      <c r="AT430" s="1120" t="s">
        <v>14637</v>
      </c>
      <c r="AU430" s="1120" t="s">
        <v>1392</v>
      </c>
      <c r="AV430" s="1121"/>
      <c r="AW430" s="1120">
        <v>395.0</v>
      </c>
      <c r="AX430" s="1122"/>
      <c r="AY430" s="81"/>
      <c r="AZ430" s="9" t="s">
        <v>12602</v>
      </c>
      <c r="BA430" s="9"/>
      <c r="BB430" s="9" t="s">
        <v>12603</v>
      </c>
      <c r="BC430" s="9"/>
      <c r="BD430" s="9"/>
      <c r="BE430" s="81"/>
      <c r="BF430" s="94" t="s">
        <v>12604</v>
      </c>
      <c r="BG430" s="81" t="s">
        <v>12917</v>
      </c>
      <c r="BH430" s="81"/>
      <c r="BI430" s="81" t="s">
        <v>12606</v>
      </c>
      <c r="BJ430" s="364">
        <v>8.37</v>
      </c>
      <c r="BK430" s="364"/>
      <c r="BQ430" s="9"/>
    </row>
    <row r="431" ht="15.75" customHeight="1">
      <c r="A431" s="1123">
        <v>1.01112233E8</v>
      </c>
      <c r="B431" s="418">
        <f t="shared" si="92"/>
        <v>9</v>
      </c>
      <c r="C431" s="418" t="str">
        <f>CONCATENATE(0,A431)</f>
        <v>0101112233</v>
      </c>
      <c r="D431" s="429" t="s">
        <v>14729</v>
      </c>
      <c r="E431" s="429" t="s">
        <v>52</v>
      </c>
      <c r="F431" s="429" t="s">
        <v>62</v>
      </c>
      <c r="G431" s="430">
        <v>489.0</v>
      </c>
      <c r="H431" s="1125">
        <v>9.81</v>
      </c>
      <c r="I431" s="1126">
        <v>47912.0</v>
      </c>
      <c r="J431" s="1102"/>
      <c r="K431" s="1156">
        <v>415.0</v>
      </c>
      <c r="L431" s="1157" t="s">
        <v>14730</v>
      </c>
      <c r="M431" s="1158" t="s">
        <v>14731</v>
      </c>
      <c r="N431" s="1158" t="s">
        <v>3640</v>
      </c>
      <c r="O431" s="1205" t="s">
        <v>12623</v>
      </c>
      <c r="P431" s="1159">
        <v>2031.0</v>
      </c>
      <c r="Q431" s="1206"/>
      <c r="R431" s="1107"/>
      <c r="S431" s="1162">
        <v>24196.0</v>
      </c>
      <c r="T431" s="1163">
        <v>59.0</v>
      </c>
      <c r="U431" s="1180"/>
      <c r="V431" s="1111"/>
      <c r="W431" s="1112"/>
      <c r="X431" s="1113" t="s">
        <v>14637</v>
      </c>
      <c r="Y431" s="1114">
        <v>62.0</v>
      </c>
      <c r="Z431" s="1115" t="s">
        <v>1392</v>
      </c>
      <c r="AA431" s="1116">
        <v>2.0</v>
      </c>
      <c r="AB431" s="1114">
        <v>395.0</v>
      </c>
      <c r="AC431" s="1114">
        <v>18.58</v>
      </c>
      <c r="AD431" s="1133" t="s">
        <v>12777</v>
      </c>
      <c r="AE431" s="1114" t="s">
        <v>1422</v>
      </c>
      <c r="AF431" s="1118">
        <v>2867075.0</v>
      </c>
      <c r="AG431" s="1119" t="s">
        <v>5125</v>
      </c>
      <c r="AH431" s="1114" t="s">
        <v>14659</v>
      </c>
      <c r="AI431" s="1122"/>
      <c r="AJ431" s="1122"/>
      <c r="AK431" s="1122"/>
      <c r="AL431" s="1122"/>
      <c r="AM431" s="1122"/>
      <c r="AN431" s="1122"/>
      <c r="AO431" s="1122"/>
      <c r="AP431" s="1122"/>
      <c r="AQ431" s="1122"/>
      <c r="AR431" s="1122"/>
      <c r="AS431" s="1120">
        <v>1.02067261E8</v>
      </c>
      <c r="AT431" s="1120" t="s">
        <v>14341</v>
      </c>
      <c r="AU431" s="1120" t="s">
        <v>1392</v>
      </c>
      <c r="AV431" s="1121"/>
      <c r="AW431" s="1120">
        <v>396.0</v>
      </c>
      <c r="AX431" s="1122"/>
      <c r="AY431" s="81"/>
      <c r="AZ431" s="9" t="s">
        <v>12602</v>
      </c>
      <c r="BA431" s="9"/>
      <c r="BB431" s="9" t="s">
        <v>12603</v>
      </c>
      <c r="BC431" s="9"/>
      <c r="BD431" s="9"/>
      <c r="BE431" s="81" t="s">
        <v>14732</v>
      </c>
      <c r="BF431" s="68" t="s">
        <v>14733</v>
      </c>
      <c r="BG431" s="81" t="s">
        <v>14734</v>
      </c>
      <c r="BH431" s="81"/>
      <c r="BI431" s="81" t="s">
        <v>12606</v>
      </c>
      <c r="BJ431" s="364">
        <v>8.37</v>
      </c>
      <c r="BK431" s="364"/>
      <c r="BQ431" s="9"/>
    </row>
    <row r="432" ht="15.75" customHeight="1">
      <c r="A432" s="1099">
        <v>1.05863443E8</v>
      </c>
      <c r="B432" s="418">
        <f t="shared" si="92"/>
        <v>9</v>
      </c>
      <c r="C432" s="434" t="s">
        <v>14735</v>
      </c>
      <c r="D432" s="434" t="s">
        <v>14735</v>
      </c>
      <c r="E432" s="418" t="s">
        <v>52</v>
      </c>
      <c r="F432" s="418" t="s">
        <v>62</v>
      </c>
      <c r="G432" s="419">
        <v>490.0</v>
      </c>
      <c r="H432" s="1100">
        <v>9.81</v>
      </c>
      <c r="I432" s="434" t="s">
        <v>14735</v>
      </c>
      <c r="J432" s="1102" t="s">
        <v>14736</v>
      </c>
      <c r="K432" s="1156">
        <v>416.0</v>
      </c>
      <c r="L432" s="1157" t="s">
        <v>14737</v>
      </c>
      <c r="M432" s="1158" t="s">
        <v>14738</v>
      </c>
      <c r="N432" s="1158" t="s">
        <v>3640</v>
      </c>
      <c r="O432" s="1205" t="s">
        <v>12623</v>
      </c>
      <c r="P432" s="1159">
        <v>2031.0</v>
      </c>
      <c r="Q432" s="1206"/>
      <c r="R432" s="1107"/>
      <c r="S432" s="1162">
        <v>20972.0</v>
      </c>
      <c r="T432" s="1163">
        <v>67.0</v>
      </c>
      <c r="U432" s="1180"/>
      <c r="V432" s="1111"/>
      <c r="W432" s="1112"/>
      <c r="X432" s="1113" t="s">
        <v>14341</v>
      </c>
      <c r="Y432" s="1114"/>
      <c r="Z432" s="1115" t="s">
        <v>1392</v>
      </c>
      <c r="AA432" s="1116">
        <v>2.0</v>
      </c>
      <c r="AB432" s="1114">
        <v>396.0</v>
      </c>
      <c r="AC432" s="1114">
        <v>0.0</v>
      </c>
      <c r="AD432" s="1133" t="s">
        <v>14739</v>
      </c>
      <c r="AE432" s="1114" t="s">
        <v>1422</v>
      </c>
      <c r="AF432" s="1118"/>
      <c r="AG432" s="1119" t="s">
        <v>5125</v>
      </c>
      <c r="AH432" s="1114" t="s">
        <v>5402</v>
      </c>
      <c r="AI432" s="1122"/>
      <c r="AJ432" s="1122"/>
      <c r="AK432" s="1122"/>
      <c r="AL432" s="1122"/>
      <c r="AM432" s="1122"/>
      <c r="AN432" s="1122"/>
      <c r="AO432" s="1122"/>
      <c r="AP432" s="1122"/>
      <c r="AQ432" s="1122"/>
      <c r="AR432" s="1122"/>
      <c r="AS432" s="1120">
        <v>1.01186344E8</v>
      </c>
      <c r="AT432" s="1120" t="s">
        <v>14644</v>
      </c>
      <c r="AU432" s="1120" t="s">
        <v>1392</v>
      </c>
      <c r="AV432" s="1121"/>
      <c r="AW432" s="1120">
        <v>397.0</v>
      </c>
      <c r="AX432" s="1122"/>
      <c r="AY432" s="81"/>
      <c r="AZ432" s="9" t="s">
        <v>12602</v>
      </c>
      <c r="BA432" s="9"/>
      <c r="BB432" s="9" t="s">
        <v>12603</v>
      </c>
      <c r="BC432" s="9"/>
      <c r="BD432" s="9"/>
      <c r="BE432" s="81"/>
      <c r="BF432" s="94" t="s">
        <v>12604</v>
      </c>
      <c r="BG432" s="81" t="s">
        <v>12917</v>
      </c>
      <c r="BH432" s="81"/>
      <c r="BI432" s="81" t="s">
        <v>12606</v>
      </c>
      <c r="BJ432" s="364">
        <v>8.37</v>
      </c>
      <c r="BK432" s="364"/>
      <c r="BQ432" s="9"/>
    </row>
    <row r="433" ht="15.75" customHeight="1">
      <c r="A433" s="1123">
        <v>1.60000270001E11</v>
      </c>
      <c r="B433" s="418">
        <f t="shared" si="92"/>
        <v>12</v>
      </c>
      <c r="C433" s="91">
        <v>1.02411931E8</v>
      </c>
      <c r="D433" s="91" t="s">
        <v>14740</v>
      </c>
      <c r="E433" s="91" t="s">
        <v>525</v>
      </c>
      <c r="F433" s="91" t="s">
        <v>9</v>
      </c>
      <c r="G433" s="452">
        <v>491.0</v>
      </c>
      <c r="H433" s="92" t="s">
        <v>14741</v>
      </c>
      <c r="I433" s="1362" t="s">
        <v>14742</v>
      </c>
      <c r="J433" s="1102"/>
      <c r="K433" s="1156">
        <v>417.0</v>
      </c>
      <c r="L433" s="1368" t="s">
        <v>14743</v>
      </c>
      <c r="M433" s="1368" t="s">
        <v>14744</v>
      </c>
      <c r="N433" s="1369" t="s">
        <v>1427</v>
      </c>
      <c r="O433" s="1158" t="s">
        <v>12940</v>
      </c>
      <c r="P433" s="1159">
        <v>2025.0</v>
      </c>
      <c r="Q433" s="1160"/>
      <c r="R433" s="1199" t="s">
        <v>14745</v>
      </c>
      <c r="S433" s="1162">
        <v>26561.0</v>
      </c>
      <c r="T433" s="1163">
        <v>52.0</v>
      </c>
      <c r="U433" s="1180"/>
      <c r="V433" s="1111"/>
      <c r="W433" s="1112"/>
      <c r="X433" s="1113" t="s">
        <v>14644</v>
      </c>
      <c r="Y433" s="1114">
        <v>68.0</v>
      </c>
      <c r="Z433" s="1115" t="s">
        <v>1392</v>
      </c>
      <c r="AA433" s="1116">
        <v>2.0</v>
      </c>
      <c r="AB433" s="1114">
        <v>397.0</v>
      </c>
      <c r="AC433" s="1114">
        <v>18.58</v>
      </c>
      <c r="AD433" s="1133" t="s">
        <v>12635</v>
      </c>
      <c r="AE433" s="1114" t="s">
        <v>1422</v>
      </c>
      <c r="AF433" s="1245" t="s">
        <v>14645</v>
      </c>
      <c r="AG433" s="1119" t="s">
        <v>5125</v>
      </c>
      <c r="AH433" s="1114" t="s">
        <v>12627</v>
      </c>
      <c r="AI433" s="1122"/>
      <c r="AJ433" s="1122"/>
      <c r="AK433" s="1122"/>
      <c r="AL433" s="1122"/>
      <c r="AM433" s="1122"/>
      <c r="AN433" s="1122"/>
      <c r="AO433" s="1122"/>
      <c r="AP433" s="1122"/>
      <c r="AQ433" s="1122"/>
      <c r="AR433" s="1122"/>
      <c r="AS433" s="1120" t="s">
        <v>14746</v>
      </c>
      <c r="AT433" s="1120" t="s">
        <v>14746</v>
      </c>
      <c r="AU433" s="1120" t="s">
        <v>1392</v>
      </c>
      <c r="AV433" s="1121"/>
      <c r="AW433" s="1120">
        <v>398.0</v>
      </c>
      <c r="AX433" s="1122"/>
      <c r="AY433" s="1120" t="s">
        <v>14746</v>
      </c>
      <c r="AZ433" s="9" t="s">
        <v>12602</v>
      </c>
      <c r="BA433" s="9"/>
      <c r="BB433" s="9" t="s">
        <v>12603</v>
      </c>
      <c r="BC433" s="9"/>
      <c r="BD433" s="9"/>
      <c r="BE433" s="1120" t="s">
        <v>14746</v>
      </c>
      <c r="BF433" s="1120" t="s">
        <v>14746</v>
      </c>
      <c r="BG433" s="1120" t="s">
        <v>14747</v>
      </c>
      <c r="BH433" s="1120" t="s">
        <v>14746</v>
      </c>
      <c r="BI433" s="81" t="s">
        <v>12606</v>
      </c>
      <c r="BJ433" s="364">
        <v>8.53</v>
      </c>
      <c r="BK433" s="364"/>
      <c r="BQ433" s="9"/>
    </row>
    <row r="434" ht="15.75" customHeight="1">
      <c r="A434" s="1099">
        <v>1.02508389E8</v>
      </c>
      <c r="B434" s="418">
        <f t="shared" si="92"/>
        <v>9</v>
      </c>
      <c r="C434" s="418" t="str">
        <f t="shared" ref="C434:C453" si="95">CONCATENATE(0,A434)</f>
        <v>0102508389</v>
      </c>
      <c r="D434" s="418" t="s">
        <v>14748</v>
      </c>
      <c r="E434" s="418" t="s">
        <v>231</v>
      </c>
      <c r="F434" s="418" t="s">
        <v>62</v>
      </c>
      <c r="G434" s="419">
        <v>492.0</v>
      </c>
      <c r="H434" s="1100">
        <v>6.13</v>
      </c>
      <c r="I434" s="1150">
        <v>45414.0</v>
      </c>
      <c r="J434" s="1102"/>
      <c r="K434" s="1156">
        <v>418.0</v>
      </c>
      <c r="L434" s="1370" t="s">
        <v>14749</v>
      </c>
      <c r="M434" s="1371" t="s">
        <v>14750</v>
      </c>
      <c r="N434" s="1158" t="s">
        <v>1427</v>
      </c>
      <c r="O434" s="1205" t="s">
        <v>12623</v>
      </c>
      <c r="P434" s="1159">
        <v>2031.0</v>
      </c>
      <c r="Q434" s="1206"/>
      <c r="R434" s="1273" t="s">
        <v>14751</v>
      </c>
      <c r="S434" s="1162">
        <v>33342.0</v>
      </c>
      <c r="T434" s="1163">
        <v>34.0</v>
      </c>
      <c r="U434" s="1347"/>
      <c r="V434" s="1111"/>
      <c r="W434" s="1112"/>
      <c r="X434" s="1113" t="s">
        <v>5402</v>
      </c>
      <c r="Y434" s="1114"/>
      <c r="Z434" s="1115" t="s">
        <v>1392</v>
      </c>
      <c r="AA434" s="1116">
        <v>2.0</v>
      </c>
      <c r="AB434" s="1114">
        <v>398.0</v>
      </c>
      <c r="AC434" s="1114">
        <v>18.58</v>
      </c>
      <c r="AD434" s="1133">
        <v>0.0</v>
      </c>
      <c r="AE434" s="1114" t="s">
        <v>1422</v>
      </c>
      <c r="AF434" s="1118" t="s">
        <v>14511</v>
      </c>
      <c r="AG434" s="1119" t="s">
        <v>5125</v>
      </c>
      <c r="AH434" s="1114" t="s">
        <v>5402</v>
      </c>
      <c r="AI434" s="1122"/>
      <c r="AJ434" s="1122"/>
      <c r="AK434" s="1122"/>
      <c r="AL434" s="1122"/>
      <c r="AM434" s="1122"/>
      <c r="AN434" s="1122"/>
      <c r="AO434" s="1122"/>
      <c r="AP434" s="1122"/>
      <c r="AQ434" s="1122"/>
      <c r="AR434" s="1122"/>
      <c r="AS434" s="1120">
        <v>1.0107557E8</v>
      </c>
      <c r="AT434" s="1120" t="s">
        <v>14654</v>
      </c>
      <c r="AU434" s="1120" t="s">
        <v>1392</v>
      </c>
      <c r="AV434" s="1121"/>
      <c r="AW434" s="1120">
        <v>399.0</v>
      </c>
      <c r="AX434" s="1122"/>
      <c r="AY434" s="1152">
        <v>47850.0</v>
      </c>
      <c r="AZ434" s="9" t="s">
        <v>12602</v>
      </c>
      <c r="BA434" s="9"/>
      <c r="BB434" s="9" t="s">
        <v>12603</v>
      </c>
      <c r="BC434" s="9"/>
      <c r="BD434" s="9"/>
      <c r="BE434" s="81"/>
      <c r="BF434" s="94" t="s">
        <v>12604</v>
      </c>
      <c r="BG434" s="81"/>
      <c r="BH434" s="81"/>
      <c r="BI434" s="81" t="s">
        <v>12606</v>
      </c>
      <c r="BJ434" s="364">
        <v>8.53</v>
      </c>
      <c r="BK434" s="364"/>
      <c r="BQ434" s="9"/>
    </row>
    <row r="435" ht="15.75" customHeight="1">
      <c r="A435" s="1123">
        <v>1.00980853E8</v>
      </c>
      <c r="B435" s="418">
        <f t="shared" si="92"/>
        <v>9</v>
      </c>
      <c r="C435" s="418" t="str">
        <f t="shared" si="95"/>
        <v>0100980853</v>
      </c>
      <c r="D435" s="429" t="s">
        <v>14752</v>
      </c>
      <c r="E435" s="429" t="s">
        <v>52</v>
      </c>
      <c r="F435" s="429" t="s">
        <v>62</v>
      </c>
      <c r="G435" s="430">
        <v>493.0</v>
      </c>
      <c r="H435" s="1125">
        <v>9.81</v>
      </c>
      <c r="I435" s="1126">
        <v>47850.0</v>
      </c>
      <c r="J435" s="1102"/>
      <c r="K435" s="1156">
        <v>419.0</v>
      </c>
      <c r="L435" s="1157" t="s">
        <v>14753</v>
      </c>
      <c r="M435" s="1158" t="s">
        <v>14754</v>
      </c>
      <c r="N435" s="1158" t="s">
        <v>1427</v>
      </c>
      <c r="O435" s="1205" t="s">
        <v>12623</v>
      </c>
      <c r="P435" s="1159">
        <v>2031.0</v>
      </c>
      <c r="Q435" s="1206"/>
      <c r="R435" s="1273" t="s">
        <v>14755</v>
      </c>
      <c r="S435" s="1162">
        <v>25104.0</v>
      </c>
      <c r="T435" s="1163">
        <v>56.0</v>
      </c>
      <c r="U435" s="1347"/>
      <c r="V435" s="1111"/>
      <c r="W435" s="1112"/>
      <c r="X435" s="1113" t="s">
        <v>14654</v>
      </c>
      <c r="Y435" s="1114">
        <v>76.0</v>
      </c>
      <c r="Z435" s="1115" t="s">
        <v>1392</v>
      </c>
      <c r="AA435" s="1116">
        <v>2.0</v>
      </c>
      <c r="AB435" s="1114">
        <v>399.0</v>
      </c>
      <c r="AC435" s="1114">
        <v>18.94</v>
      </c>
      <c r="AD435" s="1133" t="s">
        <v>12635</v>
      </c>
      <c r="AE435" s="1114" t="s">
        <v>1422</v>
      </c>
      <c r="AF435" s="1118"/>
      <c r="AG435" s="1119" t="s">
        <v>5125</v>
      </c>
      <c r="AH435" s="1114" t="s">
        <v>12627</v>
      </c>
      <c r="AI435" s="1122"/>
      <c r="AJ435" s="1122"/>
      <c r="AK435" s="1122"/>
      <c r="AL435" s="1122"/>
      <c r="AM435" s="1122"/>
      <c r="AN435" s="1122"/>
      <c r="AO435" s="1122"/>
      <c r="AP435" s="1122"/>
      <c r="AQ435" s="1122"/>
      <c r="AR435" s="1122"/>
      <c r="AS435" s="1120">
        <v>1.01550465E8</v>
      </c>
      <c r="AT435" s="1120" t="s">
        <v>14756</v>
      </c>
      <c r="AU435" s="1120" t="s">
        <v>1392</v>
      </c>
      <c r="AV435" s="1121"/>
      <c r="AW435" s="1120">
        <v>400.0</v>
      </c>
      <c r="AX435" s="1122"/>
      <c r="AY435" s="81"/>
      <c r="AZ435" s="9" t="s">
        <v>12602</v>
      </c>
      <c r="BA435" s="9"/>
      <c r="BB435" s="9" t="s">
        <v>12603</v>
      </c>
      <c r="BC435" s="9"/>
      <c r="BD435" s="9"/>
      <c r="BE435" s="81"/>
      <c r="BF435" s="94" t="s">
        <v>12604</v>
      </c>
      <c r="BG435" s="81" t="s">
        <v>13291</v>
      </c>
      <c r="BH435" s="81"/>
      <c r="BI435" s="81" t="s">
        <v>12606</v>
      </c>
      <c r="BJ435" s="364">
        <v>8.37</v>
      </c>
      <c r="BK435" s="364"/>
      <c r="BQ435" s="9"/>
    </row>
    <row r="436" ht="15.75" customHeight="1">
      <c r="A436" s="1099">
        <v>1.01078806E8</v>
      </c>
      <c r="B436" s="418">
        <f t="shared" si="92"/>
        <v>9</v>
      </c>
      <c r="C436" s="418" t="str">
        <f t="shared" si="95"/>
        <v>0101078806</v>
      </c>
      <c r="D436" s="418" t="s">
        <v>14757</v>
      </c>
      <c r="E436" s="418" t="s">
        <v>52</v>
      </c>
      <c r="F436" s="418" t="s">
        <v>62</v>
      </c>
      <c r="G436" s="419">
        <v>494.0</v>
      </c>
      <c r="H436" s="1100">
        <v>9.81</v>
      </c>
      <c r="I436" s="1150">
        <v>47850.0</v>
      </c>
      <c r="J436" s="1102"/>
      <c r="K436" s="1183">
        <v>420.0</v>
      </c>
      <c r="L436" s="1184" t="s">
        <v>14758</v>
      </c>
      <c r="M436" s="1185" t="s">
        <v>14759</v>
      </c>
      <c r="N436" s="1185" t="s">
        <v>1814</v>
      </c>
      <c r="O436" s="1185" t="s">
        <v>13240</v>
      </c>
      <c r="P436" s="1131"/>
      <c r="Q436" s="1173" t="s">
        <v>41</v>
      </c>
      <c r="R436" s="1161" t="s">
        <v>14760</v>
      </c>
      <c r="S436" s="1174">
        <v>30969.0</v>
      </c>
      <c r="T436" s="1163">
        <v>40.0</v>
      </c>
      <c r="U436" s="1207" t="s">
        <v>14761</v>
      </c>
      <c r="V436" s="1111"/>
      <c r="W436" s="1112"/>
      <c r="X436" s="1113" t="s">
        <v>5402</v>
      </c>
      <c r="Y436" s="1114"/>
      <c r="Z436" s="1115" t="s">
        <v>1392</v>
      </c>
      <c r="AA436" s="1116">
        <v>2.0</v>
      </c>
      <c r="AB436" s="1114">
        <v>400.0</v>
      </c>
      <c r="AC436" s="1114">
        <v>0.0</v>
      </c>
      <c r="AD436" s="1133">
        <v>0.0</v>
      </c>
      <c r="AE436" s="1114" t="s">
        <v>1422</v>
      </c>
      <c r="AF436" s="1118"/>
      <c r="AG436" s="1119" t="s">
        <v>5125</v>
      </c>
      <c r="AH436" s="1114" t="s">
        <v>5402</v>
      </c>
      <c r="AI436" s="1122"/>
      <c r="AJ436" s="1122"/>
      <c r="AK436" s="1122"/>
      <c r="AL436" s="1122"/>
      <c r="AM436" s="1122"/>
      <c r="AN436" s="1122"/>
      <c r="AO436" s="1122"/>
      <c r="AP436" s="1122"/>
      <c r="AQ436" s="1122"/>
      <c r="AR436" s="1122"/>
      <c r="AS436" s="1120" t="s">
        <v>14762</v>
      </c>
      <c r="AT436" s="1120" t="s">
        <v>14762</v>
      </c>
      <c r="AU436" s="1120" t="s">
        <v>1392</v>
      </c>
      <c r="AV436" s="1121"/>
      <c r="AW436" s="1120">
        <v>401.0</v>
      </c>
      <c r="AX436" s="1122"/>
      <c r="AY436" s="1120" t="s">
        <v>14762</v>
      </c>
      <c r="AZ436" s="9" t="s">
        <v>12602</v>
      </c>
      <c r="BA436" s="9"/>
      <c r="BB436" s="9" t="s">
        <v>12603</v>
      </c>
      <c r="BC436" s="9"/>
      <c r="BD436" s="9"/>
      <c r="BE436" s="1120" t="s">
        <v>14762</v>
      </c>
      <c r="BF436" s="1120" t="s">
        <v>14762</v>
      </c>
      <c r="BG436" s="81" t="s">
        <v>13291</v>
      </c>
      <c r="BH436" s="81"/>
      <c r="BI436" s="81" t="s">
        <v>12606</v>
      </c>
      <c r="BJ436" s="364">
        <v>8.37</v>
      </c>
      <c r="BK436" s="364"/>
      <c r="BQ436" s="9"/>
    </row>
    <row r="437" ht="15.75" customHeight="1">
      <c r="A437" s="1123">
        <v>1.03005609E8</v>
      </c>
      <c r="B437" s="418">
        <f t="shared" si="92"/>
        <v>9</v>
      </c>
      <c r="C437" s="418" t="str">
        <f t="shared" si="95"/>
        <v>0103005609</v>
      </c>
      <c r="D437" s="429" t="s">
        <v>14763</v>
      </c>
      <c r="E437" s="429" t="s">
        <v>1895</v>
      </c>
      <c r="F437" s="429" t="s">
        <v>33</v>
      </c>
      <c r="G437" s="430">
        <v>495.0</v>
      </c>
      <c r="H437" s="1125">
        <v>12.83</v>
      </c>
      <c r="I437" s="1126">
        <v>47615.0</v>
      </c>
      <c r="J437" s="1102"/>
      <c r="K437" s="1156">
        <v>421.0</v>
      </c>
      <c r="L437" s="1157" t="s">
        <v>14764</v>
      </c>
      <c r="M437" s="1158" t="s">
        <v>14765</v>
      </c>
      <c r="N437" s="1158" t="s">
        <v>1814</v>
      </c>
      <c r="O437" s="1158" t="s">
        <v>13118</v>
      </c>
      <c r="P437" s="1159">
        <v>2031.0</v>
      </c>
      <c r="Q437" s="1160"/>
      <c r="R437" s="1107"/>
      <c r="S437" s="1162">
        <v>22179.0</v>
      </c>
      <c r="T437" s="1163">
        <v>64.0</v>
      </c>
      <c r="U437" s="1180"/>
      <c r="V437" s="1111"/>
      <c r="W437" s="1112"/>
      <c r="X437" s="1113" t="s">
        <v>6835</v>
      </c>
      <c r="Y437" s="1114"/>
      <c r="Z437" s="1115" t="s">
        <v>1392</v>
      </c>
      <c r="AA437" s="1116">
        <v>2.0</v>
      </c>
      <c r="AB437" s="1114">
        <v>401.0</v>
      </c>
      <c r="AC437" s="1114">
        <v>18.58</v>
      </c>
      <c r="AD437" s="1133">
        <v>0.0</v>
      </c>
      <c r="AE437" s="1114" t="s">
        <v>1422</v>
      </c>
      <c r="AF437" s="1118"/>
      <c r="AG437" s="1119" t="s">
        <v>5125</v>
      </c>
      <c r="AH437" s="1114" t="s">
        <v>5402</v>
      </c>
      <c r="AI437" s="1122"/>
      <c r="AJ437" s="1122"/>
      <c r="AK437" s="1122"/>
      <c r="AL437" s="1122"/>
      <c r="AM437" s="1122"/>
      <c r="AN437" s="1122"/>
      <c r="AO437" s="1122"/>
      <c r="AP437" s="1122"/>
      <c r="AQ437" s="1122"/>
      <c r="AR437" s="1122"/>
      <c r="AS437" s="1120">
        <v>1.02993474E8</v>
      </c>
      <c r="AT437" s="1120" t="s">
        <v>14667</v>
      </c>
      <c r="AU437" s="1120" t="s">
        <v>1392</v>
      </c>
      <c r="AV437" s="1121"/>
      <c r="AW437" s="1120">
        <v>402.0</v>
      </c>
      <c r="AX437" s="1122"/>
      <c r="AY437" s="81"/>
      <c r="AZ437" s="9" t="s">
        <v>12602</v>
      </c>
      <c r="BA437" s="9"/>
      <c r="BB437" s="9" t="s">
        <v>12603</v>
      </c>
      <c r="BC437" s="9"/>
      <c r="BD437" s="9"/>
      <c r="BE437" s="81"/>
      <c r="BF437" s="94" t="s">
        <v>12604</v>
      </c>
      <c r="BG437" s="81"/>
      <c r="BH437" s="81"/>
      <c r="BI437" s="81" t="s">
        <v>12606</v>
      </c>
      <c r="BJ437" s="364">
        <v>8.37</v>
      </c>
      <c r="BK437" s="364"/>
      <c r="BQ437" s="9"/>
    </row>
    <row r="438" ht="15.75" customHeight="1">
      <c r="A438" s="1099">
        <v>1.03576377E8</v>
      </c>
      <c r="B438" s="418">
        <f t="shared" si="92"/>
        <v>9</v>
      </c>
      <c r="C438" s="418" t="str">
        <f t="shared" si="95"/>
        <v>0103576377</v>
      </c>
      <c r="D438" s="418" t="s">
        <v>14766</v>
      </c>
      <c r="E438" s="418" t="s">
        <v>1895</v>
      </c>
      <c r="F438" s="418" t="s">
        <v>33</v>
      </c>
      <c r="G438" s="419">
        <v>496.0</v>
      </c>
      <c r="H438" s="1100">
        <v>12.83</v>
      </c>
      <c r="I438" s="1150">
        <v>47852.0</v>
      </c>
      <c r="J438" s="1102"/>
      <c r="K438" s="1156">
        <v>422.0</v>
      </c>
      <c r="L438" s="1157" t="s">
        <v>14767</v>
      </c>
      <c r="M438" s="1158" t="s">
        <v>14768</v>
      </c>
      <c r="N438" s="1158" t="s">
        <v>1814</v>
      </c>
      <c r="O438" s="1158" t="s">
        <v>13118</v>
      </c>
      <c r="P438" s="1159">
        <v>2031.0</v>
      </c>
      <c r="Q438" s="1160"/>
      <c r="R438" s="1161" t="s">
        <v>14769</v>
      </c>
      <c r="S438" s="1162">
        <v>18682.0</v>
      </c>
      <c r="T438" s="1163">
        <v>74.0</v>
      </c>
      <c r="U438" s="1180"/>
      <c r="V438" s="1111"/>
      <c r="W438" s="1112"/>
      <c r="X438" s="1113" t="s">
        <v>14667</v>
      </c>
      <c r="Y438" s="1114">
        <v>57.0</v>
      </c>
      <c r="Z438" s="1115" t="s">
        <v>1392</v>
      </c>
      <c r="AA438" s="1116">
        <v>2.0</v>
      </c>
      <c r="AB438" s="1114">
        <v>402.0</v>
      </c>
      <c r="AC438" s="1114">
        <v>18.58</v>
      </c>
      <c r="AD438" s="1133" t="s">
        <v>12623</v>
      </c>
      <c r="AE438" s="1114" t="s">
        <v>1422</v>
      </c>
      <c r="AF438" s="1118" t="s">
        <v>14668</v>
      </c>
      <c r="AG438" s="1119" t="s">
        <v>5125</v>
      </c>
      <c r="AH438" s="1114" t="s">
        <v>14770</v>
      </c>
      <c r="AI438" s="1122"/>
      <c r="AJ438" s="1122"/>
      <c r="AK438" s="1122"/>
      <c r="AL438" s="1122"/>
      <c r="AM438" s="1122"/>
      <c r="AN438" s="1122"/>
      <c r="AO438" s="1122"/>
      <c r="AP438" s="1122"/>
      <c r="AQ438" s="1122"/>
      <c r="AR438" s="1122"/>
      <c r="AS438" s="1120">
        <v>1.01916898E8</v>
      </c>
      <c r="AT438" s="1120" t="s">
        <v>14674</v>
      </c>
      <c r="AU438" s="1120" t="s">
        <v>1392</v>
      </c>
      <c r="AV438" s="1121"/>
      <c r="AW438" s="1120">
        <v>403.0</v>
      </c>
      <c r="AX438" s="1122"/>
      <c r="AY438" s="1152">
        <v>47850.0</v>
      </c>
      <c r="AZ438" s="9" t="s">
        <v>12602</v>
      </c>
      <c r="BA438" s="9"/>
      <c r="BB438" s="9" t="s">
        <v>12603</v>
      </c>
      <c r="BC438" s="9"/>
      <c r="BD438" s="9"/>
      <c r="BE438" s="81"/>
      <c r="BF438" s="94" t="s">
        <v>12604</v>
      </c>
      <c r="BG438" s="81"/>
      <c r="BH438" s="81"/>
      <c r="BI438" s="81" t="s">
        <v>12606</v>
      </c>
      <c r="BJ438" s="364">
        <v>8.37</v>
      </c>
      <c r="BK438" s="364"/>
      <c r="BQ438" s="9"/>
    </row>
    <row r="439" ht="15.75" customHeight="1">
      <c r="A439" s="1123">
        <v>1.01355543E8</v>
      </c>
      <c r="B439" s="418">
        <f t="shared" si="92"/>
        <v>9</v>
      </c>
      <c r="C439" s="418" t="str">
        <f t="shared" si="95"/>
        <v>0101355543</v>
      </c>
      <c r="D439" s="429" t="s">
        <v>14771</v>
      </c>
      <c r="E439" s="429" t="s">
        <v>1895</v>
      </c>
      <c r="F439" s="429" t="s">
        <v>33</v>
      </c>
      <c r="G439" s="430">
        <v>497.0</v>
      </c>
      <c r="H439" s="1125">
        <v>12.83</v>
      </c>
      <c r="I439" s="1126">
        <v>47615.0</v>
      </c>
      <c r="J439" s="1102"/>
      <c r="K439" s="1156">
        <v>423.0</v>
      </c>
      <c r="L439" s="1157" t="s">
        <v>14772</v>
      </c>
      <c r="M439" s="1158" t="s">
        <v>14722</v>
      </c>
      <c r="N439" s="1158" t="s">
        <v>1814</v>
      </c>
      <c r="O439" s="1158" t="s">
        <v>14773</v>
      </c>
      <c r="P439" s="1372">
        <v>2025.0</v>
      </c>
      <c r="Q439" s="1160"/>
      <c r="R439" s="1161" t="s">
        <v>14774</v>
      </c>
      <c r="S439" s="1162">
        <v>26866.0</v>
      </c>
      <c r="T439" s="1163">
        <v>51.0</v>
      </c>
      <c r="U439" s="1207" t="s">
        <v>14775</v>
      </c>
      <c r="V439" s="1111"/>
      <c r="W439" s="1112"/>
      <c r="X439" s="1113" t="s">
        <v>14674</v>
      </c>
      <c r="Y439" s="1114">
        <v>74.0</v>
      </c>
      <c r="Z439" s="1115" t="s">
        <v>1392</v>
      </c>
      <c r="AA439" s="1116">
        <v>2.0</v>
      </c>
      <c r="AB439" s="1114">
        <v>403.0</v>
      </c>
      <c r="AC439" s="1114">
        <v>18.58</v>
      </c>
      <c r="AD439" s="1133" t="s">
        <v>12635</v>
      </c>
      <c r="AE439" s="1114" t="s">
        <v>1422</v>
      </c>
      <c r="AF439" s="1245" t="s">
        <v>14675</v>
      </c>
      <c r="AG439" s="1119" t="s">
        <v>5125</v>
      </c>
      <c r="AH439" s="1114" t="s">
        <v>12627</v>
      </c>
      <c r="AI439" s="1122"/>
      <c r="AJ439" s="1122"/>
      <c r="AK439" s="1122"/>
      <c r="AL439" s="1122"/>
      <c r="AM439" s="1122"/>
      <c r="AN439" s="1122"/>
      <c r="AO439" s="1122"/>
      <c r="AP439" s="1122"/>
      <c r="AQ439" s="1122"/>
      <c r="AR439" s="1122"/>
      <c r="AS439" s="1120">
        <v>1.02696218E8</v>
      </c>
      <c r="AT439" s="1120" t="s">
        <v>14680</v>
      </c>
      <c r="AU439" s="1120" t="s">
        <v>1392</v>
      </c>
      <c r="AV439" s="1121"/>
      <c r="AW439" s="1120">
        <v>404.0</v>
      </c>
      <c r="AX439" s="1122"/>
      <c r="AY439" s="81"/>
      <c r="AZ439" s="9" t="s">
        <v>12602</v>
      </c>
      <c r="BA439" s="9"/>
      <c r="BB439" s="9" t="s">
        <v>12603</v>
      </c>
      <c r="BC439" s="9"/>
      <c r="BD439" s="9"/>
      <c r="BE439" s="81"/>
      <c r="BF439" s="94" t="s">
        <v>12604</v>
      </c>
      <c r="BG439" s="81"/>
      <c r="BH439" s="81"/>
      <c r="BI439" s="81" t="s">
        <v>12606</v>
      </c>
      <c r="BJ439" s="364">
        <v>8.53</v>
      </c>
      <c r="BK439" s="364"/>
      <c r="BQ439" s="9"/>
    </row>
    <row r="440" ht="15.75" customHeight="1">
      <c r="A440" s="1099">
        <v>1.01376663E8</v>
      </c>
      <c r="B440" s="418">
        <f t="shared" si="92"/>
        <v>9</v>
      </c>
      <c r="C440" s="418" t="str">
        <f t="shared" si="95"/>
        <v>0101376663</v>
      </c>
      <c r="D440" s="418" t="s">
        <v>14776</v>
      </c>
      <c r="E440" s="418" t="s">
        <v>1895</v>
      </c>
      <c r="F440" s="418" t="s">
        <v>33</v>
      </c>
      <c r="G440" s="419">
        <v>498.0</v>
      </c>
      <c r="H440" s="1100">
        <v>12.83</v>
      </c>
      <c r="I440" s="1150">
        <v>47850.0</v>
      </c>
      <c r="J440" s="1102"/>
      <c r="K440" s="1156">
        <v>424.0</v>
      </c>
      <c r="L440" s="1157" t="s">
        <v>14777</v>
      </c>
      <c r="M440" s="1158" t="s">
        <v>14778</v>
      </c>
      <c r="N440" s="1158" t="s">
        <v>1814</v>
      </c>
      <c r="O440" s="1158" t="s">
        <v>12635</v>
      </c>
      <c r="P440" s="1159">
        <v>2031.0</v>
      </c>
      <c r="Q440" s="1160"/>
      <c r="R440" s="1161" t="s">
        <v>14779</v>
      </c>
      <c r="S440" s="1162">
        <v>25213.0</v>
      </c>
      <c r="T440" s="1163">
        <v>56.0</v>
      </c>
      <c r="U440" s="1207" t="s">
        <v>14780</v>
      </c>
      <c r="V440" s="1111"/>
      <c r="W440" s="1112"/>
      <c r="X440" s="1113" t="s">
        <v>14680</v>
      </c>
      <c r="Y440" s="1114">
        <v>50.0</v>
      </c>
      <c r="Z440" s="1115" t="s">
        <v>1392</v>
      </c>
      <c r="AA440" s="1116">
        <v>2.0</v>
      </c>
      <c r="AB440" s="1114">
        <v>404.0</v>
      </c>
      <c r="AC440" s="1114">
        <v>18.94</v>
      </c>
      <c r="AD440" s="1133" t="s">
        <v>12623</v>
      </c>
      <c r="AE440" s="1114" t="s">
        <v>1422</v>
      </c>
      <c r="AF440" s="1118" t="s">
        <v>14681</v>
      </c>
      <c r="AG440" s="1119" t="s">
        <v>5125</v>
      </c>
      <c r="AH440" s="1114" t="s">
        <v>12627</v>
      </c>
      <c r="AI440" s="1122"/>
      <c r="AJ440" s="1122"/>
      <c r="AK440" s="1122"/>
      <c r="AL440" s="1122"/>
      <c r="AM440" s="1122"/>
      <c r="AN440" s="1122"/>
      <c r="AO440" s="1122"/>
      <c r="AP440" s="1122"/>
      <c r="AQ440" s="1122"/>
      <c r="AR440" s="1122"/>
      <c r="AS440" s="1120">
        <v>1.05479299E8</v>
      </c>
      <c r="AT440" s="1120" t="s">
        <v>14687</v>
      </c>
      <c r="AU440" s="1120" t="s">
        <v>1392</v>
      </c>
      <c r="AV440" s="1121"/>
      <c r="AW440" s="1120">
        <v>405.0</v>
      </c>
      <c r="AX440" s="1122"/>
      <c r="AY440" s="1166">
        <v>47823.0</v>
      </c>
      <c r="AZ440" s="9" t="s">
        <v>12602</v>
      </c>
      <c r="BA440" s="9"/>
      <c r="BB440" s="9" t="s">
        <v>12603</v>
      </c>
      <c r="BC440" s="9"/>
      <c r="BD440" s="9"/>
      <c r="BE440" s="81"/>
      <c r="BF440" s="94" t="s">
        <v>12604</v>
      </c>
      <c r="BG440" s="81"/>
      <c r="BH440" s="81"/>
      <c r="BI440" s="81" t="s">
        <v>12606</v>
      </c>
      <c r="BJ440" s="364">
        <v>8.37</v>
      </c>
      <c r="BK440" s="364"/>
      <c r="BQ440" s="9"/>
    </row>
    <row r="441" ht="15.75" customHeight="1">
      <c r="A441" s="1123">
        <v>1.01845329E8</v>
      </c>
      <c r="B441" s="418">
        <f t="shared" si="92"/>
        <v>9</v>
      </c>
      <c r="C441" s="418" t="str">
        <f t="shared" si="95"/>
        <v>0101845329</v>
      </c>
      <c r="D441" s="429" t="s">
        <v>14781</v>
      </c>
      <c r="E441" s="429" t="s">
        <v>1895</v>
      </c>
      <c r="F441" s="429" t="s">
        <v>33</v>
      </c>
      <c r="G441" s="430">
        <v>499.0</v>
      </c>
      <c r="H441" s="1125">
        <v>12.83</v>
      </c>
      <c r="I441" s="1126">
        <v>47615.0</v>
      </c>
      <c r="J441" s="1102"/>
      <c r="K441" s="1156">
        <v>425.0</v>
      </c>
      <c r="L441" s="1157" t="s">
        <v>14782</v>
      </c>
      <c r="M441" s="1158" t="s">
        <v>14783</v>
      </c>
      <c r="N441" s="1158" t="s">
        <v>1814</v>
      </c>
      <c r="O441" s="1158" t="s">
        <v>12688</v>
      </c>
      <c r="P441" s="1159">
        <v>2034.0</v>
      </c>
      <c r="Q441" s="1160"/>
      <c r="R441" s="1161" t="s">
        <v>14784</v>
      </c>
      <c r="S441" s="1162">
        <v>29731.0</v>
      </c>
      <c r="T441" s="1163">
        <v>43.0</v>
      </c>
      <c r="U441" s="1207" t="s">
        <v>14785</v>
      </c>
      <c r="V441" s="1111"/>
      <c r="W441" s="1112"/>
      <c r="X441" s="1113" t="s">
        <v>14687</v>
      </c>
      <c r="Y441" s="1114">
        <v>32.0</v>
      </c>
      <c r="Z441" s="1115" t="s">
        <v>1392</v>
      </c>
      <c r="AA441" s="1116">
        <v>2.0</v>
      </c>
      <c r="AB441" s="1114">
        <v>405.0</v>
      </c>
      <c r="AC441" s="1114">
        <v>18.58</v>
      </c>
      <c r="AD441" s="1133" t="s">
        <v>12623</v>
      </c>
      <c r="AE441" s="1114" t="s">
        <v>1422</v>
      </c>
      <c r="AF441" s="1118"/>
      <c r="AG441" s="1119" t="s">
        <v>5125</v>
      </c>
      <c r="AH441" s="1114" t="s">
        <v>12627</v>
      </c>
      <c r="AI441" s="1122"/>
      <c r="AJ441" s="1122"/>
      <c r="AK441" s="1122"/>
      <c r="AL441" s="1122"/>
      <c r="AM441" s="1122"/>
      <c r="AN441" s="1122"/>
      <c r="AO441" s="1122"/>
      <c r="AP441" s="1122"/>
      <c r="AQ441" s="1122"/>
      <c r="AR441" s="1122"/>
      <c r="AS441" s="1120">
        <v>1.03853636E8</v>
      </c>
      <c r="AT441" s="1120" t="s">
        <v>14786</v>
      </c>
      <c r="AU441" s="1120" t="s">
        <v>1392</v>
      </c>
      <c r="AV441" s="1121"/>
      <c r="AW441" s="1120">
        <v>406.0</v>
      </c>
      <c r="AX441" s="1122"/>
      <c r="AY441" s="81"/>
      <c r="AZ441" s="9" t="s">
        <v>12602</v>
      </c>
      <c r="BA441" s="9"/>
      <c r="BB441" s="9" t="s">
        <v>12603</v>
      </c>
      <c r="BC441" s="9"/>
      <c r="BD441" s="9"/>
      <c r="BE441" s="81" t="s">
        <v>14787</v>
      </c>
      <c r="BF441" s="81" t="s">
        <v>14788</v>
      </c>
      <c r="BG441" s="81"/>
      <c r="BH441" s="81"/>
      <c r="BI441" s="81" t="s">
        <v>12606</v>
      </c>
      <c r="BJ441" s="364">
        <v>8.37</v>
      </c>
      <c r="BK441" s="364"/>
      <c r="BQ441" s="9"/>
    </row>
    <row r="442" ht="15.75" customHeight="1">
      <c r="A442" s="1099">
        <v>1.0516456E8</v>
      </c>
      <c r="B442" s="418">
        <f t="shared" si="92"/>
        <v>9</v>
      </c>
      <c r="C442" s="418" t="str">
        <f t="shared" si="95"/>
        <v>0105164560</v>
      </c>
      <c r="D442" s="418" t="s">
        <v>14789</v>
      </c>
      <c r="E442" s="418" t="s">
        <v>1895</v>
      </c>
      <c r="F442" s="418" t="s">
        <v>33</v>
      </c>
      <c r="G442" s="419">
        <v>502.0</v>
      </c>
      <c r="H442" s="1100">
        <v>12.83</v>
      </c>
      <c r="I442" s="1101" t="s">
        <v>10663</v>
      </c>
      <c r="J442" s="1102"/>
      <c r="K442" s="1156">
        <v>426.0</v>
      </c>
      <c r="L442" s="1157" t="s">
        <v>14790</v>
      </c>
      <c r="M442" s="1158" t="s">
        <v>14791</v>
      </c>
      <c r="N442" s="1158" t="s">
        <v>1814</v>
      </c>
      <c r="O442" s="1158" t="s">
        <v>13277</v>
      </c>
      <c r="P442" s="1373"/>
      <c r="Q442" s="1374"/>
      <c r="R442" s="1351"/>
      <c r="S442" s="1375"/>
      <c r="T442" s="1376"/>
      <c r="U442" s="1211"/>
      <c r="V442" s="1111"/>
      <c r="W442" s="1112"/>
      <c r="X442" s="1113" t="s">
        <v>12689</v>
      </c>
      <c r="Y442" s="1114"/>
      <c r="Z442" s="1115" t="s">
        <v>5402</v>
      </c>
      <c r="AA442" s="1116">
        <v>2.0</v>
      </c>
      <c r="AB442" s="1114">
        <v>406.0</v>
      </c>
      <c r="AC442" s="1114" t="s">
        <v>5402</v>
      </c>
      <c r="AD442" s="1133" t="s">
        <v>5402</v>
      </c>
      <c r="AE442" s="1114" t="s">
        <v>2271</v>
      </c>
      <c r="AF442" s="1118"/>
      <c r="AG442" s="1119" t="s">
        <v>5125</v>
      </c>
      <c r="AH442" s="1114" t="s">
        <v>5402</v>
      </c>
      <c r="AI442" s="1122"/>
      <c r="AJ442" s="1122"/>
      <c r="AK442" s="1122"/>
      <c r="AL442" s="1122"/>
      <c r="AM442" s="1122"/>
      <c r="AN442" s="1122"/>
      <c r="AO442" s="1122"/>
      <c r="AP442" s="1122"/>
      <c r="AQ442" s="1122"/>
      <c r="AR442" s="1122"/>
      <c r="AS442" s="1120">
        <v>1.02405776E8</v>
      </c>
      <c r="AT442" s="1120" t="s">
        <v>14694</v>
      </c>
      <c r="AU442" s="1120" t="s">
        <v>1392</v>
      </c>
      <c r="AV442" s="1121"/>
      <c r="AW442" s="1120">
        <v>407.0</v>
      </c>
      <c r="AX442" s="1122"/>
      <c r="AY442" s="1166">
        <v>47823.0</v>
      </c>
      <c r="AZ442" s="9" t="s">
        <v>12602</v>
      </c>
      <c r="BA442" s="9"/>
      <c r="BB442" s="9" t="s">
        <v>12603</v>
      </c>
      <c r="BC442" s="9"/>
      <c r="BD442" s="9"/>
      <c r="BE442" s="81"/>
      <c r="BF442" s="94" t="s">
        <v>12604</v>
      </c>
      <c r="BG442" s="81"/>
      <c r="BH442" s="81"/>
      <c r="BI442" s="81" t="s">
        <v>12606</v>
      </c>
      <c r="BJ442" s="364">
        <v>8.37</v>
      </c>
      <c r="BK442" s="364"/>
      <c r="BQ442" s="9"/>
    </row>
    <row r="443" ht="15.75" customHeight="1">
      <c r="A443" s="1123">
        <v>1.02451291E8</v>
      </c>
      <c r="B443" s="418">
        <f t="shared" si="92"/>
        <v>9</v>
      </c>
      <c r="C443" s="418" t="str">
        <f t="shared" si="95"/>
        <v>0102451291</v>
      </c>
      <c r="D443" s="429" t="s">
        <v>14792</v>
      </c>
      <c r="E443" s="429" t="s">
        <v>1895</v>
      </c>
      <c r="F443" s="429" t="s">
        <v>33</v>
      </c>
      <c r="G443" s="430">
        <v>503.0</v>
      </c>
      <c r="H443" s="1125">
        <v>12.83</v>
      </c>
      <c r="I443" s="1126">
        <v>47912.0</v>
      </c>
      <c r="J443" s="1102"/>
      <c r="K443" s="1156">
        <v>427.0</v>
      </c>
      <c r="L443" s="1157" t="s">
        <v>14793</v>
      </c>
      <c r="M443" s="1158" t="s">
        <v>14794</v>
      </c>
      <c r="N443" s="1158" t="s">
        <v>1814</v>
      </c>
      <c r="O443" s="1158" t="s">
        <v>12623</v>
      </c>
      <c r="P443" s="1159">
        <v>2031.0</v>
      </c>
      <c r="Q443" s="1160"/>
      <c r="R443" s="1161" t="s">
        <v>14795</v>
      </c>
      <c r="S443" s="1162">
        <v>28590.0</v>
      </c>
      <c r="T443" s="1377">
        <v>47.0</v>
      </c>
      <c r="U443" s="1207" t="s">
        <v>14796</v>
      </c>
      <c r="V443" s="1111"/>
      <c r="W443" s="1112"/>
      <c r="X443" s="1113" t="s">
        <v>14694</v>
      </c>
      <c r="Y443" s="1114">
        <v>58.0</v>
      </c>
      <c r="Z443" s="1115" t="s">
        <v>1392</v>
      </c>
      <c r="AA443" s="1116">
        <v>2.0</v>
      </c>
      <c r="AB443" s="1114">
        <v>407.0</v>
      </c>
      <c r="AC443" s="1114">
        <v>18.58</v>
      </c>
      <c r="AD443" s="1133" t="s">
        <v>12623</v>
      </c>
      <c r="AE443" s="1114" t="s">
        <v>1422</v>
      </c>
      <c r="AF443" s="1245" t="s">
        <v>14695</v>
      </c>
      <c r="AG443" s="1119" t="s">
        <v>5125</v>
      </c>
      <c r="AH443" s="1114" t="s">
        <v>12627</v>
      </c>
      <c r="AI443" s="1122"/>
      <c r="AJ443" s="1122"/>
      <c r="AK443" s="1122"/>
      <c r="AL443" s="1122"/>
      <c r="AM443" s="1122"/>
      <c r="AN443" s="1122"/>
      <c r="AO443" s="1122"/>
      <c r="AP443" s="1122"/>
      <c r="AQ443" s="1122"/>
      <c r="AR443" s="1122"/>
      <c r="AS443" s="1120">
        <v>1.03470977E8</v>
      </c>
      <c r="AT443" s="1120" t="s">
        <v>14700</v>
      </c>
      <c r="AU443" s="1120" t="s">
        <v>3640</v>
      </c>
      <c r="AV443" s="1121"/>
      <c r="AW443" s="1120">
        <v>408.0</v>
      </c>
      <c r="AX443" s="1122"/>
      <c r="AY443" s="1166">
        <v>47823.0</v>
      </c>
      <c r="AZ443" s="9" t="s">
        <v>12602</v>
      </c>
      <c r="BA443" s="9"/>
      <c r="BB443" s="9" t="s">
        <v>12603</v>
      </c>
      <c r="BC443" s="9"/>
      <c r="BD443" s="9"/>
      <c r="BE443" s="81"/>
      <c r="BF443" s="94" t="s">
        <v>12604</v>
      </c>
      <c r="BG443" s="81"/>
      <c r="BH443" s="81"/>
      <c r="BI443" s="81" t="s">
        <v>12606</v>
      </c>
      <c r="BJ443" s="364">
        <v>4.8</v>
      </c>
      <c r="BK443" s="364"/>
      <c r="BQ443" s="9"/>
    </row>
    <row r="444" ht="15.75" customHeight="1">
      <c r="A444" s="1099">
        <v>1.00761642E8</v>
      </c>
      <c r="B444" s="418">
        <f t="shared" si="92"/>
        <v>9</v>
      </c>
      <c r="C444" s="418" t="str">
        <f t="shared" si="95"/>
        <v>0100761642</v>
      </c>
      <c r="D444" s="418" t="s">
        <v>14797</v>
      </c>
      <c r="E444" s="418" t="s">
        <v>1895</v>
      </c>
      <c r="F444" s="418" t="s">
        <v>33</v>
      </c>
      <c r="G444" s="419">
        <v>504.0</v>
      </c>
      <c r="H444" s="1100">
        <v>12.83</v>
      </c>
      <c r="I444" s="1150">
        <v>47854.0</v>
      </c>
      <c r="J444" s="1102"/>
      <c r="K444" s="1141">
        <v>428.0</v>
      </c>
      <c r="L444" s="1142" t="s">
        <v>2271</v>
      </c>
      <c r="M444" s="1130" t="s">
        <v>2271</v>
      </c>
      <c r="N444" s="1130" t="s">
        <v>1920</v>
      </c>
      <c r="O444" s="1130" t="s">
        <v>2271</v>
      </c>
      <c r="P444" s="1159" t="s">
        <v>14798</v>
      </c>
      <c r="Q444" s="1160"/>
      <c r="R444" s="1107"/>
      <c r="S444" s="1162">
        <v>21212.0</v>
      </c>
      <c r="T444" s="1163">
        <v>67.0</v>
      </c>
      <c r="U444" s="1180"/>
      <c r="V444" s="1111"/>
      <c r="W444" s="1112"/>
      <c r="X444" s="1113" t="s">
        <v>14700</v>
      </c>
      <c r="Y444" s="1114">
        <v>50.0</v>
      </c>
      <c r="Z444" s="1115" t="s">
        <v>3640</v>
      </c>
      <c r="AA444" s="1116">
        <v>2.0</v>
      </c>
      <c r="AB444" s="1114">
        <v>408.0</v>
      </c>
      <c r="AC444" s="1114">
        <v>12.77</v>
      </c>
      <c r="AD444" s="1133" t="s">
        <v>12623</v>
      </c>
      <c r="AE444" s="1114" t="s">
        <v>1422</v>
      </c>
      <c r="AF444" s="1118"/>
      <c r="AG444" s="1119" t="s">
        <v>5125</v>
      </c>
      <c r="AH444" s="1114" t="s">
        <v>12627</v>
      </c>
      <c r="AI444" s="1122"/>
      <c r="AJ444" s="1122"/>
      <c r="AK444" s="1122"/>
      <c r="AL444" s="1122"/>
      <c r="AM444" s="1122"/>
      <c r="AN444" s="1122"/>
      <c r="AO444" s="1122"/>
      <c r="AP444" s="1122"/>
      <c r="AQ444" s="1122"/>
      <c r="AR444" s="1122"/>
      <c r="AS444" s="1120">
        <v>1.02751187E8</v>
      </c>
      <c r="AT444" s="1120" t="s">
        <v>14390</v>
      </c>
      <c r="AU444" s="1120" t="s">
        <v>3640</v>
      </c>
      <c r="AV444" s="1121"/>
      <c r="AW444" s="1120">
        <v>409.0</v>
      </c>
      <c r="AX444" s="1122"/>
      <c r="AY444" s="1200">
        <v>11325.0</v>
      </c>
      <c r="AZ444" s="9" t="s">
        <v>12602</v>
      </c>
      <c r="BA444" s="9"/>
      <c r="BB444" s="9" t="s">
        <v>12603</v>
      </c>
      <c r="BC444" s="9"/>
      <c r="BD444" s="9"/>
      <c r="BE444" s="81"/>
      <c r="BF444" s="374" t="s">
        <v>14799</v>
      </c>
      <c r="BG444" s="81"/>
      <c r="BH444" s="81"/>
      <c r="BI444" s="81" t="s">
        <v>12606</v>
      </c>
      <c r="BJ444" s="364">
        <v>4.8</v>
      </c>
      <c r="BK444" s="364"/>
      <c r="BQ444" s="9"/>
    </row>
    <row r="445" ht="15.75" customHeight="1">
      <c r="A445" s="1123">
        <v>1.03439535E8</v>
      </c>
      <c r="B445" s="418">
        <f t="shared" si="92"/>
        <v>9</v>
      </c>
      <c r="C445" s="418" t="str">
        <f t="shared" si="95"/>
        <v>0103439535</v>
      </c>
      <c r="D445" s="429" t="s">
        <v>14800</v>
      </c>
      <c r="E445" s="429" t="s">
        <v>1895</v>
      </c>
      <c r="F445" s="429" t="s">
        <v>33</v>
      </c>
      <c r="G445" s="430">
        <v>505.0</v>
      </c>
      <c r="H445" s="1125">
        <v>12.83</v>
      </c>
      <c r="I445" s="1126">
        <v>47852.0</v>
      </c>
      <c r="J445" s="1102"/>
      <c r="K445" s="1156">
        <v>429.0</v>
      </c>
      <c r="L445" s="1157" t="s">
        <v>14801</v>
      </c>
      <c r="M445" s="1158" t="s">
        <v>14802</v>
      </c>
      <c r="N445" s="1158" t="s">
        <v>1920</v>
      </c>
      <c r="O445" s="1158" t="s">
        <v>13118</v>
      </c>
      <c r="P445" s="1159">
        <v>2031.0</v>
      </c>
      <c r="Q445" s="1160"/>
      <c r="R445" s="1107"/>
      <c r="S445" s="1162">
        <v>18545.0</v>
      </c>
      <c r="T445" s="1163">
        <v>74.0</v>
      </c>
      <c r="U445" s="1180"/>
      <c r="V445" s="1111"/>
      <c r="W445" s="1112"/>
      <c r="X445" s="1113" t="s">
        <v>14704</v>
      </c>
      <c r="Y445" s="1114">
        <v>55.0</v>
      </c>
      <c r="Z445" s="1115" t="s">
        <v>3640</v>
      </c>
      <c r="AA445" s="1116">
        <v>2.0</v>
      </c>
      <c r="AB445" s="1114">
        <v>409.0</v>
      </c>
      <c r="AC445" s="1114">
        <v>12.77</v>
      </c>
      <c r="AD445" s="1133" t="s">
        <v>12635</v>
      </c>
      <c r="AE445" s="1114" t="s">
        <v>1422</v>
      </c>
      <c r="AF445" s="1118">
        <v>9.89059198E8</v>
      </c>
      <c r="AG445" s="1119" t="s">
        <v>5125</v>
      </c>
      <c r="AH445" s="1114" t="s">
        <v>12627</v>
      </c>
      <c r="AI445" s="1122"/>
      <c r="AJ445" s="1122"/>
      <c r="AK445" s="1122"/>
      <c r="AL445" s="1122"/>
      <c r="AM445" s="1122"/>
      <c r="AN445" s="1122"/>
      <c r="AO445" s="1122"/>
      <c r="AP445" s="1122"/>
      <c r="AQ445" s="1122"/>
      <c r="AR445" s="1122"/>
      <c r="AS445" s="1120">
        <v>1.01785558E8</v>
      </c>
      <c r="AT445" s="1120" t="s">
        <v>14803</v>
      </c>
      <c r="AU445" s="1120" t="s">
        <v>3640</v>
      </c>
      <c r="AV445" s="1121"/>
      <c r="AW445" s="1120">
        <v>410.0</v>
      </c>
      <c r="AX445" s="1122"/>
      <c r="AY445" s="1166">
        <v>47823.0</v>
      </c>
      <c r="AZ445" s="9" t="s">
        <v>12602</v>
      </c>
      <c r="BA445" s="9"/>
      <c r="BB445" s="9" t="s">
        <v>12603</v>
      </c>
      <c r="BC445" s="9"/>
      <c r="BD445" s="9"/>
      <c r="BE445" s="81"/>
      <c r="BF445" s="94" t="s">
        <v>12604</v>
      </c>
      <c r="BG445" s="81"/>
      <c r="BH445" s="81"/>
      <c r="BI445" s="81" t="s">
        <v>12606</v>
      </c>
      <c r="BJ445" s="364">
        <v>4.8</v>
      </c>
      <c r="BK445" s="364"/>
      <c r="BQ445" s="9"/>
    </row>
    <row r="446" ht="15.75" customHeight="1">
      <c r="A446" s="1099">
        <v>1.00277193E8</v>
      </c>
      <c r="B446" s="418">
        <f t="shared" si="92"/>
        <v>9</v>
      </c>
      <c r="C446" s="418" t="str">
        <f t="shared" si="95"/>
        <v>0100277193</v>
      </c>
      <c r="D446" s="418" t="s">
        <v>14804</v>
      </c>
      <c r="E446" s="418" t="s">
        <v>1895</v>
      </c>
      <c r="F446" s="418" t="s">
        <v>33</v>
      </c>
      <c r="G446" s="419">
        <v>506.0</v>
      </c>
      <c r="H446" s="1100">
        <v>12.83</v>
      </c>
      <c r="I446" s="1150">
        <v>48250.0</v>
      </c>
      <c r="J446" s="1102"/>
      <c r="K446" s="1183">
        <v>430.0</v>
      </c>
      <c r="L446" s="1184" t="s">
        <v>14805</v>
      </c>
      <c r="M446" s="1185" t="s">
        <v>14806</v>
      </c>
      <c r="N446" s="1185" t="s">
        <v>1920</v>
      </c>
      <c r="O446" s="1185" t="s">
        <v>14807</v>
      </c>
      <c r="P446" s="1131"/>
      <c r="Q446" s="1173" t="s">
        <v>12790</v>
      </c>
      <c r="R446" s="1107"/>
      <c r="S446" s="1108"/>
      <c r="T446" s="1109"/>
      <c r="U446" s="1180"/>
      <c r="V446" s="1111"/>
      <c r="W446" s="1112"/>
      <c r="X446" s="1113" t="s">
        <v>14710</v>
      </c>
      <c r="Y446" s="1114">
        <v>59.0</v>
      </c>
      <c r="Z446" s="1115" t="s">
        <v>3640</v>
      </c>
      <c r="AA446" s="1116">
        <v>2.0</v>
      </c>
      <c r="AB446" s="1114">
        <v>410.0</v>
      </c>
      <c r="AC446" s="1114">
        <v>12.77</v>
      </c>
      <c r="AD446" s="1133" t="s">
        <v>12623</v>
      </c>
      <c r="AE446" s="1114" t="s">
        <v>1422</v>
      </c>
      <c r="AF446" s="1118">
        <v>9.90831585E8</v>
      </c>
      <c r="AG446" s="1119" t="s">
        <v>5125</v>
      </c>
      <c r="AH446" s="1114" t="s">
        <v>12627</v>
      </c>
      <c r="AI446" s="1122"/>
      <c r="AJ446" s="1122"/>
      <c r="AK446" s="1122"/>
      <c r="AL446" s="1122"/>
      <c r="AM446" s="1122"/>
      <c r="AN446" s="1122"/>
      <c r="AO446" s="1122"/>
      <c r="AP446" s="1122"/>
      <c r="AQ446" s="1122"/>
      <c r="AR446" s="1122"/>
      <c r="AS446" s="1120">
        <v>1.02835444E8</v>
      </c>
      <c r="AT446" s="1120" t="s">
        <v>14397</v>
      </c>
      <c r="AU446" s="1120" t="s">
        <v>3640</v>
      </c>
      <c r="AV446" s="1121"/>
      <c r="AW446" s="1120">
        <v>411.0</v>
      </c>
      <c r="AX446" s="1122"/>
      <c r="AY446" s="1152">
        <v>47850.0</v>
      </c>
      <c r="AZ446" s="9" t="s">
        <v>12602</v>
      </c>
      <c r="BA446" s="9"/>
      <c r="BB446" s="9" t="s">
        <v>12603</v>
      </c>
      <c r="BC446" s="9"/>
      <c r="BD446" s="9"/>
      <c r="BE446" s="81"/>
      <c r="BF446" s="68" t="s">
        <v>44</v>
      </c>
      <c r="BG446" s="81"/>
      <c r="BH446" s="81"/>
      <c r="BI446" s="81" t="s">
        <v>12606</v>
      </c>
      <c r="BJ446" s="364">
        <v>4.8</v>
      </c>
      <c r="BK446" s="364"/>
      <c r="BQ446" s="9"/>
    </row>
    <row r="447" ht="15.75" customHeight="1">
      <c r="A447" s="1123">
        <v>1.04197801E8</v>
      </c>
      <c r="B447" s="418">
        <f t="shared" si="92"/>
        <v>9</v>
      </c>
      <c r="C447" s="418" t="str">
        <f t="shared" si="95"/>
        <v>0104197801</v>
      </c>
      <c r="D447" s="429" t="s">
        <v>14808</v>
      </c>
      <c r="E447" s="429" t="s">
        <v>1895</v>
      </c>
      <c r="F447" s="429" t="s">
        <v>33</v>
      </c>
      <c r="G447" s="430">
        <v>507.0</v>
      </c>
      <c r="H447" s="1125">
        <v>12.83</v>
      </c>
      <c r="I447" s="1126">
        <v>47860.0</v>
      </c>
      <c r="J447" s="1102"/>
      <c r="K447" s="1141">
        <v>431.0</v>
      </c>
      <c r="L447" s="1142" t="s">
        <v>2271</v>
      </c>
      <c r="M447" s="1130" t="s">
        <v>2271</v>
      </c>
      <c r="N447" s="1130" t="s">
        <v>1920</v>
      </c>
      <c r="O447" s="1130" t="s">
        <v>2271</v>
      </c>
      <c r="P447" s="1373"/>
      <c r="Q447" s="1173" t="s">
        <v>2271</v>
      </c>
      <c r="R447" s="1351"/>
      <c r="S447" s="1375"/>
      <c r="T447" s="1376"/>
      <c r="U447" s="1211"/>
      <c r="V447" s="1111"/>
      <c r="W447" s="1112"/>
      <c r="X447" s="1113" t="s">
        <v>14715</v>
      </c>
      <c r="Y447" s="1114">
        <v>48.0</v>
      </c>
      <c r="Z447" s="1115" t="s">
        <v>3640</v>
      </c>
      <c r="AA447" s="1116">
        <v>2.0</v>
      </c>
      <c r="AB447" s="1114">
        <v>411.0</v>
      </c>
      <c r="AC447" s="1114">
        <v>12.77</v>
      </c>
      <c r="AD447" s="1133" t="s">
        <v>12635</v>
      </c>
      <c r="AE447" s="1114" t="s">
        <v>1422</v>
      </c>
      <c r="AF447" s="1118">
        <v>9.86876934E8</v>
      </c>
      <c r="AG447" s="1119" t="s">
        <v>5125</v>
      </c>
      <c r="AH447" s="1114" t="s">
        <v>12627</v>
      </c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81">
        <v>1.01990299E8</v>
      </c>
      <c r="AT447" s="81" t="s">
        <v>14402</v>
      </c>
      <c r="AU447" s="1120" t="s">
        <v>2762</v>
      </c>
      <c r="AV447" s="1121"/>
      <c r="AW447" s="1120">
        <v>412.0</v>
      </c>
      <c r="AX447" s="1122"/>
      <c r="AY447" s="48">
        <v>48170.0</v>
      </c>
      <c r="AZ447" s="9" t="s">
        <v>12602</v>
      </c>
      <c r="BA447" s="9"/>
      <c r="BB447" s="9" t="s">
        <v>12603</v>
      </c>
      <c r="BC447" s="9"/>
      <c r="BD447" s="9"/>
      <c r="BE447" s="81"/>
      <c r="BF447" s="94" t="s">
        <v>12604</v>
      </c>
      <c r="BG447" s="81"/>
      <c r="BH447" s="81"/>
      <c r="BI447" s="81" t="s">
        <v>12606</v>
      </c>
      <c r="BJ447" s="364">
        <v>4.92</v>
      </c>
      <c r="BK447" s="364"/>
      <c r="BQ447" s="9"/>
    </row>
    <row r="448" ht="15.75" customHeight="1">
      <c r="A448" s="1099">
        <v>1.04390703E8</v>
      </c>
      <c r="B448" s="418">
        <f t="shared" si="92"/>
        <v>9</v>
      </c>
      <c r="C448" s="418" t="str">
        <f t="shared" si="95"/>
        <v>0104390703</v>
      </c>
      <c r="D448" s="418" t="s">
        <v>14809</v>
      </c>
      <c r="E448" s="418" t="s">
        <v>1895</v>
      </c>
      <c r="F448" s="418" t="s">
        <v>33</v>
      </c>
      <c r="G448" s="419">
        <v>509.0</v>
      </c>
      <c r="H448" s="1100">
        <v>12.83</v>
      </c>
      <c r="I448" s="1101" t="s">
        <v>10663</v>
      </c>
      <c r="J448" s="1102"/>
      <c r="K448" s="1183">
        <v>432.0</v>
      </c>
      <c r="L448" s="1184" t="s">
        <v>14810</v>
      </c>
      <c r="M448" s="1185" t="s">
        <v>14811</v>
      </c>
      <c r="N448" s="1185" t="s">
        <v>1920</v>
      </c>
      <c r="O448" s="1185" t="s">
        <v>14812</v>
      </c>
      <c r="P448" s="1131"/>
      <c r="Q448" s="1160"/>
      <c r="R448" s="1107"/>
      <c r="S448" s="1108"/>
      <c r="T448" s="1253"/>
      <c r="U448" s="1180"/>
      <c r="V448" s="1111"/>
      <c r="W448" s="1112"/>
      <c r="X448" s="1113" t="s">
        <v>14720</v>
      </c>
      <c r="Y448" s="1114">
        <v>63.0</v>
      </c>
      <c r="Z448" s="1115" t="s">
        <v>2762</v>
      </c>
      <c r="AA448" s="1116">
        <v>2.0</v>
      </c>
      <c r="AB448" s="1114">
        <v>412.0</v>
      </c>
      <c r="AC448" s="1114">
        <v>13.09</v>
      </c>
      <c r="AD448" s="1133" t="s">
        <v>13118</v>
      </c>
      <c r="AE448" s="1114" t="s">
        <v>1422</v>
      </c>
      <c r="AF448" s="1118">
        <v>9.99787745E8</v>
      </c>
      <c r="AG448" s="1119" t="s">
        <v>5125</v>
      </c>
      <c r="AH448" s="1114" t="s">
        <v>12627</v>
      </c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81">
        <v>1.02774072E8</v>
      </c>
      <c r="AT448" s="81" t="s">
        <v>14813</v>
      </c>
      <c r="AU448" s="1120" t="s">
        <v>2762</v>
      </c>
      <c r="AV448" s="1121"/>
      <c r="AW448" s="1120">
        <v>413.0</v>
      </c>
      <c r="AX448" s="1122"/>
      <c r="AY448" s="1166">
        <v>47823.0</v>
      </c>
      <c r="AZ448" s="9" t="s">
        <v>12602</v>
      </c>
      <c r="BA448" s="9"/>
      <c r="BB448" s="9" t="s">
        <v>12603</v>
      </c>
      <c r="BC448" s="9"/>
      <c r="BD448" s="9"/>
      <c r="BE448" s="81"/>
      <c r="BF448" s="94" t="s">
        <v>12604</v>
      </c>
      <c r="BG448" s="81"/>
      <c r="BH448" s="81"/>
      <c r="BI448" s="81" t="s">
        <v>12606</v>
      </c>
      <c r="BJ448" s="364">
        <v>4.92</v>
      </c>
      <c r="BK448" s="364"/>
      <c r="BQ448" s="9"/>
    </row>
    <row r="449" ht="15.75" customHeight="1">
      <c r="A449" s="1123">
        <v>3.01196309E8</v>
      </c>
      <c r="B449" s="418">
        <f t="shared" si="92"/>
        <v>9</v>
      </c>
      <c r="C449" s="418" t="str">
        <f t="shared" si="95"/>
        <v>0301196309</v>
      </c>
      <c r="D449" s="429" t="s">
        <v>14814</v>
      </c>
      <c r="E449" s="429" t="s">
        <v>1895</v>
      </c>
      <c r="F449" s="429" t="s">
        <v>33</v>
      </c>
      <c r="G449" s="430">
        <v>510.0</v>
      </c>
      <c r="H449" s="1125">
        <v>12.83</v>
      </c>
      <c r="I449" s="1153" t="s">
        <v>10663</v>
      </c>
      <c r="J449" s="1102"/>
      <c r="K449" s="1156">
        <v>433.0</v>
      </c>
      <c r="L449" s="1157" t="s">
        <v>14815</v>
      </c>
      <c r="M449" s="1158" t="s">
        <v>14816</v>
      </c>
      <c r="N449" s="1158" t="s">
        <v>1920</v>
      </c>
      <c r="O449" s="1158" t="s">
        <v>12635</v>
      </c>
      <c r="P449" s="1159">
        <v>2031.0</v>
      </c>
      <c r="Q449" s="1160"/>
      <c r="R449" s="1179"/>
      <c r="S449" s="1162">
        <v>23143.0</v>
      </c>
      <c r="T449" s="1163">
        <v>61.0</v>
      </c>
      <c r="U449" s="1207" t="s">
        <v>2855</v>
      </c>
      <c r="V449" s="1111"/>
      <c r="W449" s="1112"/>
      <c r="X449" s="1113" t="s">
        <v>14725</v>
      </c>
      <c r="Y449" s="1114">
        <v>54.0</v>
      </c>
      <c r="Z449" s="1115" t="s">
        <v>2762</v>
      </c>
      <c r="AA449" s="1116">
        <v>2.0</v>
      </c>
      <c r="AB449" s="1114">
        <v>413.0</v>
      </c>
      <c r="AC449" s="1114">
        <v>13.09</v>
      </c>
      <c r="AD449" s="1133" t="s">
        <v>12623</v>
      </c>
      <c r="AE449" s="1114" t="s">
        <v>1422</v>
      </c>
      <c r="AF449" s="1118"/>
      <c r="AG449" s="1119" t="s">
        <v>5125</v>
      </c>
      <c r="AH449" s="1114" t="s">
        <v>12627</v>
      </c>
      <c r="AI449" s="1122"/>
      <c r="AJ449" s="1122"/>
      <c r="AK449" s="1122"/>
      <c r="AL449" s="1122"/>
      <c r="AM449" s="1122"/>
      <c r="AN449" s="1122"/>
      <c r="AO449" s="1122"/>
      <c r="AP449" s="1122"/>
      <c r="AQ449" s="1122"/>
      <c r="AR449" s="1122"/>
      <c r="AS449" s="1120">
        <v>1.05754501E8</v>
      </c>
      <c r="AT449" s="1120" t="s">
        <v>14817</v>
      </c>
      <c r="AU449" s="1120" t="s">
        <v>3640</v>
      </c>
      <c r="AV449" s="1121"/>
      <c r="AW449" s="1120">
        <v>414.0</v>
      </c>
      <c r="AX449" s="1122"/>
      <c r="AY449" s="1378">
        <v>45330.0</v>
      </c>
      <c r="AZ449" s="9" t="s">
        <v>12602</v>
      </c>
      <c r="BA449" s="9"/>
      <c r="BB449" s="9" t="s">
        <v>12603</v>
      </c>
      <c r="BC449" s="9"/>
      <c r="BD449" s="9"/>
      <c r="BE449" s="1378">
        <v>45330.0</v>
      </c>
      <c r="BF449" s="1378">
        <v>45330.0</v>
      </c>
      <c r="BG449" s="1120"/>
      <c r="BH449" s="1378">
        <v>45330.0</v>
      </c>
      <c r="BI449" s="81" t="s">
        <v>12606</v>
      </c>
      <c r="BJ449" s="364">
        <v>4.92</v>
      </c>
      <c r="BK449" s="364"/>
      <c r="BQ449" s="9"/>
    </row>
    <row r="450" ht="15.75" customHeight="1">
      <c r="A450" s="1099">
        <v>1.04513627E8</v>
      </c>
      <c r="B450" s="418">
        <f t="shared" si="92"/>
        <v>9</v>
      </c>
      <c r="C450" s="418" t="str">
        <f t="shared" si="95"/>
        <v>0104513627</v>
      </c>
      <c r="D450" s="418" t="s">
        <v>14818</v>
      </c>
      <c r="E450" s="418" t="s">
        <v>1895</v>
      </c>
      <c r="F450" s="418" t="s">
        <v>33</v>
      </c>
      <c r="G450" s="419">
        <v>511.0</v>
      </c>
      <c r="H450" s="1100">
        <v>12.83</v>
      </c>
      <c r="I450" s="1101" t="s">
        <v>10663</v>
      </c>
      <c r="J450" s="1102"/>
      <c r="K450" s="1156">
        <v>434.0</v>
      </c>
      <c r="L450" s="1157" t="s">
        <v>14819</v>
      </c>
      <c r="M450" s="1158" t="s">
        <v>14820</v>
      </c>
      <c r="N450" s="1158" t="s">
        <v>1920</v>
      </c>
      <c r="O450" s="1158" t="s">
        <v>12635</v>
      </c>
      <c r="P450" s="1159">
        <v>2031.0</v>
      </c>
      <c r="Q450" s="1160"/>
      <c r="R450" s="1107"/>
      <c r="S450" s="1162">
        <v>24290.0</v>
      </c>
      <c r="T450" s="1163">
        <v>58.0</v>
      </c>
      <c r="U450" s="1180"/>
      <c r="V450" s="1111"/>
      <c r="W450" s="1112"/>
      <c r="X450" s="1113" t="s">
        <v>14411</v>
      </c>
      <c r="Y450" s="1114">
        <v>53.0</v>
      </c>
      <c r="Z450" s="1115" t="s">
        <v>3640</v>
      </c>
      <c r="AA450" s="1116">
        <v>2.0</v>
      </c>
      <c r="AB450" s="1114">
        <v>414.0</v>
      </c>
      <c r="AC450" s="1114">
        <v>0.0</v>
      </c>
      <c r="AD450" s="1133">
        <v>0.0</v>
      </c>
      <c r="AE450" s="1114" t="s">
        <v>1422</v>
      </c>
      <c r="AF450" s="1118"/>
      <c r="AG450" s="1119" t="s">
        <v>5125</v>
      </c>
      <c r="AH450" s="1114" t="s">
        <v>12627</v>
      </c>
      <c r="AI450" s="1122"/>
      <c r="AJ450" s="1122"/>
      <c r="AK450" s="1122"/>
      <c r="AL450" s="1122"/>
      <c r="AM450" s="1122"/>
      <c r="AN450" s="1122"/>
      <c r="AO450" s="1122"/>
      <c r="AP450" s="1122"/>
      <c r="AQ450" s="1122"/>
      <c r="AR450" s="1122"/>
      <c r="AS450" s="1120">
        <v>1.02195534E8</v>
      </c>
      <c r="AT450" s="1120" t="s">
        <v>14821</v>
      </c>
      <c r="AU450" s="1120" t="s">
        <v>3640</v>
      </c>
      <c r="AV450" s="1121"/>
      <c r="AW450" s="1120">
        <v>415.0</v>
      </c>
      <c r="AX450" s="1122"/>
      <c r="AY450" s="1166">
        <v>47823.0</v>
      </c>
      <c r="AZ450" s="9" t="s">
        <v>12602</v>
      </c>
      <c r="BA450" s="9"/>
      <c r="BB450" s="9" t="s">
        <v>12603</v>
      </c>
      <c r="BC450" s="9"/>
      <c r="BD450" s="9"/>
      <c r="BE450" s="81"/>
      <c r="BF450" s="374" t="s">
        <v>99</v>
      </c>
      <c r="BG450" s="81"/>
      <c r="BH450" s="81"/>
      <c r="BI450" s="81" t="s">
        <v>12606</v>
      </c>
      <c r="BJ450" s="364">
        <v>4.92</v>
      </c>
      <c r="BK450" s="364"/>
      <c r="BQ450" s="9"/>
    </row>
    <row r="451" ht="15.75" customHeight="1">
      <c r="A451" s="1123">
        <v>1.02938099E8</v>
      </c>
      <c r="B451" s="418">
        <f t="shared" si="92"/>
        <v>9</v>
      </c>
      <c r="C451" s="418" t="str">
        <f t="shared" si="95"/>
        <v>0102938099</v>
      </c>
      <c r="D451" s="429" t="s">
        <v>14822</v>
      </c>
      <c r="E451" s="429" t="s">
        <v>1828</v>
      </c>
      <c r="F451" s="429" t="s">
        <v>33</v>
      </c>
      <c r="G451" s="430">
        <v>513.0</v>
      </c>
      <c r="H451" s="1125">
        <v>7.92</v>
      </c>
      <c r="I451" s="1126">
        <v>47615.0</v>
      </c>
      <c r="J451" s="1102"/>
      <c r="K451" s="1141">
        <v>435.0</v>
      </c>
      <c r="L451" s="1142" t="s">
        <v>2271</v>
      </c>
      <c r="M451" s="1130" t="s">
        <v>2271</v>
      </c>
      <c r="N451" s="1130" t="s">
        <v>1920</v>
      </c>
      <c r="O451" s="1130" t="s">
        <v>2271</v>
      </c>
      <c r="P451" s="1131"/>
      <c r="Q451" s="1173" t="s">
        <v>2271</v>
      </c>
      <c r="R451" s="1107"/>
      <c r="S451" s="1108"/>
      <c r="T451" s="1163">
        <v>125.0</v>
      </c>
      <c r="U451" s="1180"/>
      <c r="V451" s="1379" t="s">
        <v>14823</v>
      </c>
      <c r="W451" s="1112"/>
      <c r="X451" s="1113" t="s">
        <v>14731</v>
      </c>
      <c r="Y451" s="1114">
        <v>57.0</v>
      </c>
      <c r="Z451" s="1115" t="s">
        <v>3640</v>
      </c>
      <c r="AA451" s="1116">
        <v>2.0</v>
      </c>
      <c r="AB451" s="1114">
        <v>415.0</v>
      </c>
      <c r="AC451" s="1114">
        <v>13.09</v>
      </c>
      <c r="AD451" s="1133" t="s">
        <v>12623</v>
      </c>
      <c r="AE451" s="1114" t="s">
        <v>1422</v>
      </c>
      <c r="AF451" s="1118"/>
      <c r="AG451" s="1119" t="s">
        <v>5125</v>
      </c>
      <c r="AH451" s="1114" t="s">
        <v>12627</v>
      </c>
      <c r="AI451" s="1122"/>
      <c r="AJ451" s="1122"/>
      <c r="AK451" s="1122"/>
      <c r="AL451" s="1122"/>
      <c r="AM451" s="1122"/>
      <c r="AN451" s="1122"/>
      <c r="AO451" s="1122"/>
      <c r="AP451" s="1122"/>
      <c r="AQ451" s="1122"/>
      <c r="AR451" s="1122"/>
      <c r="AS451" s="1120">
        <v>1.01501724E8</v>
      </c>
      <c r="AT451" s="1120" t="s">
        <v>14738</v>
      </c>
      <c r="AU451" s="1120" t="s">
        <v>3640</v>
      </c>
      <c r="AV451" s="1121"/>
      <c r="AW451" s="1120">
        <v>416.0</v>
      </c>
      <c r="AX451" s="1122"/>
      <c r="AY451" s="1166">
        <v>47823.0</v>
      </c>
      <c r="AZ451" s="9" t="s">
        <v>12602</v>
      </c>
      <c r="BA451" s="9"/>
      <c r="BB451" s="9" t="s">
        <v>12603</v>
      </c>
      <c r="BC451" s="9"/>
      <c r="BD451" s="9"/>
      <c r="BE451" s="81"/>
      <c r="BF451" s="94" t="s">
        <v>12604</v>
      </c>
      <c r="BG451" s="81"/>
      <c r="BH451" s="81"/>
      <c r="BI451" s="81" t="s">
        <v>12606</v>
      </c>
      <c r="BJ451" s="364">
        <v>4.92</v>
      </c>
      <c r="BK451" s="364"/>
      <c r="BQ451" s="9"/>
    </row>
    <row r="452" ht="15.75" customHeight="1">
      <c r="A452" s="1099">
        <v>1.03008033E8</v>
      </c>
      <c r="B452" s="418">
        <f t="shared" si="92"/>
        <v>9</v>
      </c>
      <c r="C452" s="418" t="str">
        <f t="shared" si="95"/>
        <v>0103008033</v>
      </c>
      <c r="D452" s="418" t="s">
        <v>14824</v>
      </c>
      <c r="E452" s="418" t="s">
        <v>1828</v>
      </c>
      <c r="F452" s="418" t="s">
        <v>33</v>
      </c>
      <c r="G452" s="419">
        <v>514.0</v>
      </c>
      <c r="H452" s="1100">
        <v>7.92</v>
      </c>
      <c r="I452" s="1150">
        <v>47615.0</v>
      </c>
      <c r="J452" s="1102"/>
      <c r="K452" s="1156">
        <v>436.0</v>
      </c>
      <c r="L452" s="1157" t="s">
        <v>14825</v>
      </c>
      <c r="M452" s="1158" t="s">
        <v>14826</v>
      </c>
      <c r="N452" s="1158" t="s">
        <v>1920</v>
      </c>
      <c r="O452" s="1158" t="s">
        <v>12623</v>
      </c>
      <c r="P452" s="1159">
        <v>2031.0</v>
      </c>
      <c r="Q452" s="1160"/>
      <c r="R452" s="1161" t="s">
        <v>14827</v>
      </c>
      <c r="S452" s="1174">
        <v>26993.0</v>
      </c>
      <c r="T452" s="1163">
        <v>51.0</v>
      </c>
      <c r="U452" s="1207" t="s">
        <v>3028</v>
      </c>
      <c r="V452" s="1111"/>
      <c r="W452" s="1112"/>
      <c r="X452" s="1113" t="s">
        <v>14738</v>
      </c>
      <c r="Y452" s="1114">
        <v>66.0</v>
      </c>
      <c r="Z452" s="1115" t="s">
        <v>3640</v>
      </c>
      <c r="AA452" s="1116">
        <v>2.0</v>
      </c>
      <c r="AB452" s="1114">
        <v>416.0</v>
      </c>
      <c r="AC452" s="1114">
        <v>13.09</v>
      </c>
      <c r="AD452" s="1133" t="s">
        <v>12623</v>
      </c>
      <c r="AE452" s="1114" t="s">
        <v>1422</v>
      </c>
      <c r="AF452" s="1118"/>
      <c r="AG452" s="1119" t="s">
        <v>5125</v>
      </c>
      <c r="AH452" s="1114" t="s">
        <v>12627</v>
      </c>
      <c r="AI452" s="1122"/>
      <c r="AJ452" s="1122"/>
      <c r="AK452" s="1122"/>
      <c r="AL452" s="1122"/>
      <c r="AM452" s="1122"/>
      <c r="AN452" s="1122"/>
      <c r="AO452" s="1122"/>
      <c r="AP452" s="1122"/>
      <c r="AQ452" s="1122"/>
      <c r="AR452" s="1122"/>
      <c r="AS452" s="1120" t="s">
        <v>14743</v>
      </c>
      <c r="AT452" s="1120" t="s">
        <v>14828</v>
      </c>
      <c r="AU452" s="1120" t="s">
        <v>14469</v>
      </c>
      <c r="AV452" s="1121"/>
      <c r="AW452" s="1120">
        <v>417.0</v>
      </c>
      <c r="AX452" s="1122"/>
      <c r="AY452" s="1182">
        <v>45693.0</v>
      </c>
      <c r="AZ452" s="9" t="s">
        <v>12602</v>
      </c>
      <c r="BA452" s="9"/>
      <c r="BB452" s="9" t="s">
        <v>12603</v>
      </c>
      <c r="BC452" s="9"/>
      <c r="BD452" s="9"/>
      <c r="BE452" s="81" t="s">
        <v>14829</v>
      </c>
      <c r="BF452" s="94" t="s">
        <v>12604</v>
      </c>
      <c r="BG452" s="81"/>
      <c r="BH452" s="81" t="s">
        <v>14829</v>
      </c>
      <c r="BI452" s="81" t="s">
        <v>12606</v>
      </c>
      <c r="BJ452" s="364">
        <v>4.92</v>
      </c>
      <c r="BK452" s="364"/>
      <c r="BQ452" s="9"/>
    </row>
    <row r="453" ht="15.75" customHeight="1">
      <c r="A453" s="1123">
        <v>1.06123235E8</v>
      </c>
      <c r="B453" s="418">
        <f t="shared" si="92"/>
        <v>9</v>
      </c>
      <c r="C453" s="418" t="str">
        <f t="shared" si="95"/>
        <v>0106123235</v>
      </c>
      <c r="D453" s="429" t="s">
        <v>14830</v>
      </c>
      <c r="E453" s="429" t="s">
        <v>1843</v>
      </c>
      <c r="F453" s="429" t="s">
        <v>62</v>
      </c>
      <c r="G453" s="430">
        <v>515.0</v>
      </c>
      <c r="H453" s="1125">
        <v>4.75</v>
      </c>
      <c r="I453" s="1153" t="s">
        <v>10663</v>
      </c>
      <c r="J453" s="1102"/>
      <c r="K453" s="1183">
        <v>437.0</v>
      </c>
      <c r="L453" s="1184" t="s">
        <v>14831</v>
      </c>
      <c r="M453" s="1185" t="s">
        <v>14832</v>
      </c>
      <c r="N453" s="1185" t="s">
        <v>1920</v>
      </c>
      <c r="O453" s="1185" t="s">
        <v>653</v>
      </c>
      <c r="P453" s="1131"/>
      <c r="Q453" s="1173" t="s">
        <v>653</v>
      </c>
      <c r="R453" s="1107"/>
      <c r="S453" s="1108"/>
      <c r="T453" s="1109"/>
      <c r="U453" s="1180"/>
      <c r="V453" s="1111"/>
      <c r="W453" s="1112"/>
      <c r="X453" s="1113" t="s">
        <v>14744</v>
      </c>
      <c r="Y453" s="1114">
        <v>50.0</v>
      </c>
      <c r="Z453" s="1115" t="s">
        <v>14469</v>
      </c>
      <c r="AA453" s="1116">
        <v>2.0</v>
      </c>
      <c r="AB453" s="1114">
        <v>417.0</v>
      </c>
      <c r="AC453" s="1114">
        <v>0.0</v>
      </c>
      <c r="AD453" s="1133" t="s">
        <v>12940</v>
      </c>
      <c r="AE453" s="1114" t="s">
        <v>1422</v>
      </c>
      <c r="AF453" s="1118" t="s">
        <v>14745</v>
      </c>
      <c r="AG453" s="1119" t="s">
        <v>5125</v>
      </c>
      <c r="AH453" s="1114" t="s">
        <v>12627</v>
      </c>
      <c r="AI453" s="1122"/>
      <c r="AJ453" s="1122"/>
      <c r="AK453" s="1122"/>
      <c r="AL453" s="1122"/>
      <c r="AM453" s="1122"/>
      <c r="AN453" s="1122"/>
      <c r="AO453" s="1122"/>
      <c r="AP453" s="1122"/>
      <c r="AQ453" s="1122"/>
      <c r="AR453" s="1122"/>
      <c r="AS453" s="1120">
        <v>1.05827166E8</v>
      </c>
      <c r="AT453" s="1120" t="s">
        <v>14750</v>
      </c>
      <c r="AU453" s="1120" t="s">
        <v>14469</v>
      </c>
      <c r="AV453" s="1121"/>
      <c r="AW453" s="1120">
        <v>418.0</v>
      </c>
      <c r="AX453" s="1122"/>
      <c r="AY453" s="1166">
        <v>47823.0</v>
      </c>
      <c r="AZ453" s="9" t="s">
        <v>12602</v>
      </c>
      <c r="BA453" s="9"/>
      <c r="BB453" s="9" t="s">
        <v>12603</v>
      </c>
      <c r="BC453" s="9"/>
      <c r="BD453" s="9"/>
      <c r="BE453" s="81"/>
      <c r="BF453" s="94" t="s">
        <v>12604</v>
      </c>
      <c r="BG453" s="81"/>
      <c r="BH453" s="81"/>
      <c r="BI453" s="81" t="s">
        <v>12606</v>
      </c>
      <c r="BJ453" s="364">
        <v>4.92</v>
      </c>
      <c r="BK453" s="364"/>
      <c r="BQ453" s="9"/>
    </row>
    <row r="454" ht="15.75" customHeight="1">
      <c r="A454" s="1099">
        <v>1.02571403E8</v>
      </c>
      <c r="B454" s="418">
        <f t="shared" si="92"/>
        <v>9</v>
      </c>
      <c r="C454" s="1137">
        <v>1.02571403E8</v>
      </c>
      <c r="D454" s="1137" t="s">
        <v>14833</v>
      </c>
      <c r="E454" s="1137" t="s">
        <v>4351</v>
      </c>
      <c r="F454" s="1137" t="s">
        <v>9</v>
      </c>
      <c r="G454" s="1138">
        <v>516.0</v>
      </c>
      <c r="H454" s="1139" t="s">
        <v>14571</v>
      </c>
      <c r="I454" s="1301">
        <v>12791.0</v>
      </c>
      <c r="J454" s="1102"/>
      <c r="K454" s="1141">
        <v>438.0</v>
      </c>
      <c r="L454" s="1142" t="s">
        <v>2271</v>
      </c>
      <c r="M454" s="1130" t="s">
        <v>2271</v>
      </c>
      <c r="N454" s="1130" t="s">
        <v>1920</v>
      </c>
      <c r="O454" s="1130" t="s">
        <v>2271</v>
      </c>
      <c r="P454" s="1131"/>
      <c r="Q454" s="1173" t="s">
        <v>2271</v>
      </c>
      <c r="R454" s="1179"/>
      <c r="S454" s="1108"/>
      <c r="T454" s="1109"/>
      <c r="U454" s="1180"/>
      <c r="V454" s="1111"/>
      <c r="W454" s="1112"/>
      <c r="X454" s="1113" t="s">
        <v>14750</v>
      </c>
      <c r="Y454" s="1114">
        <v>32.0</v>
      </c>
      <c r="Z454" s="1115" t="s">
        <v>14469</v>
      </c>
      <c r="AA454" s="1116">
        <v>2.0</v>
      </c>
      <c r="AB454" s="1114">
        <v>418.0</v>
      </c>
      <c r="AC454" s="1114">
        <v>7.38</v>
      </c>
      <c r="AD454" s="1133" t="s">
        <v>12623</v>
      </c>
      <c r="AE454" s="1114" t="s">
        <v>1422</v>
      </c>
      <c r="AF454" s="1245" t="s">
        <v>14751</v>
      </c>
      <c r="AG454" s="1119" t="s">
        <v>5125</v>
      </c>
      <c r="AH454" s="1114" t="s">
        <v>12627</v>
      </c>
      <c r="AI454" s="1122"/>
      <c r="AJ454" s="1122"/>
      <c r="AK454" s="1122"/>
      <c r="AL454" s="1122"/>
      <c r="AM454" s="1122"/>
      <c r="AN454" s="1122"/>
      <c r="AO454" s="1122"/>
      <c r="AP454" s="1122"/>
      <c r="AQ454" s="1122"/>
      <c r="AR454" s="1122"/>
      <c r="AS454" s="1120">
        <v>7.02364928E8</v>
      </c>
      <c r="AT454" s="1120" t="s">
        <v>14754</v>
      </c>
      <c r="AU454" s="1120" t="s">
        <v>14469</v>
      </c>
      <c r="AV454" s="1121"/>
      <c r="AW454" s="1380">
        <v>419.0</v>
      </c>
      <c r="AX454" s="1381"/>
      <c r="AY454" s="1166">
        <v>47823.0</v>
      </c>
      <c r="AZ454" s="9" t="s">
        <v>12602</v>
      </c>
      <c r="BA454" s="9"/>
      <c r="BB454" s="9" t="s">
        <v>12603</v>
      </c>
      <c r="BC454" s="9"/>
      <c r="BD454" s="9"/>
      <c r="BE454" s="81"/>
      <c r="BF454" s="94" t="s">
        <v>12604</v>
      </c>
      <c r="BG454" s="81"/>
      <c r="BH454" s="81"/>
      <c r="BI454" s="81" t="s">
        <v>12606</v>
      </c>
      <c r="BJ454" s="364">
        <v>4.92</v>
      </c>
      <c r="BK454" s="364"/>
      <c r="BQ454" s="9"/>
    </row>
    <row r="455" ht="15.75" customHeight="1">
      <c r="A455" s="1123">
        <v>1.01566271E8</v>
      </c>
      <c r="B455" s="418">
        <f t="shared" si="92"/>
        <v>9</v>
      </c>
      <c r="C455" s="418" t="str">
        <f>CONCATENATE(0,A455)</f>
        <v>0101566271</v>
      </c>
      <c r="D455" s="429" t="s">
        <v>14834</v>
      </c>
      <c r="E455" s="429" t="s">
        <v>1843</v>
      </c>
      <c r="F455" s="429" t="s">
        <v>62</v>
      </c>
      <c r="G455" s="430">
        <v>519.0</v>
      </c>
      <c r="H455" s="1125">
        <v>4.75</v>
      </c>
      <c r="I455" s="1153" t="s">
        <v>10663</v>
      </c>
      <c r="J455" s="1102"/>
      <c r="K455" s="1141">
        <v>439.0</v>
      </c>
      <c r="L455" s="1142" t="s">
        <v>2271</v>
      </c>
      <c r="M455" s="1130" t="s">
        <v>2271</v>
      </c>
      <c r="N455" s="1130" t="s">
        <v>1920</v>
      </c>
      <c r="O455" s="1130" t="s">
        <v>2271</v>
      </c>
      <c r="P455" s="1131"/>
      <c r="Q455" s="1173" t="s">
        <v>2271</v>
      </c>
      <c r="R455" s="1107"/>
      <c r="S455" s="1108"/>
      <c r="T455" s="1109"/>
      <c r="U455" s="1180"/>
      <c r="V455" s="1111"/>
      <c r="W455" s="1112"/>
      <c r="X455" s="1113" t="s">
        <v>14754</v>
      </c>
      <c r="Y455" s="1114">
        <v>54.0</v>
      </c>
      <c r="Z455" s="1115" t="s">
        <v>14469</v>
      </c>
      <c r="AA455" s="1116">
        <v>2.0</v>
      </c>
      <c r="AB455" s="1114">
        <v>419.0</v>
      </c>
      <c r="AC455" s="1114">
        <v>7.38</v>
      </c>
      <c r="AD455" s="1133" t="s">
        <v>12623</v>
      </c>
      <c r="AE455" s="1114" t="s">
        <v>1422</v>
      </c>
      <c r="AF455" s="1245" t="s">
        <v>14755</v>
      </c>
      <c r="AG455" s="1119" t="s">
        <v>5125</v>
      </c>
      <c r="AH455" s="1114" t="s">
        <v>12627</v>
      </c>
      <c r="AI455" s="1122"/>
      <c r="AJ455" s="1122"/>
      <c r="AK455" s="1122"/>
      <c r="AL455" s="1122"/>
      <c r="AM455" s="1122"/>
      <c r="AN455" s="1122"/>
      <c r="AO455" s="1122"/>
      <c r="AP455" s="1122"/>
      <c r="AQ455" s="1122"/>
      <c r="AR455" s="1122"/>
      <c r="AS455" s="1120" t="s">
        <v>2271</v>
      </c>
      <c r="AT455" s="1120" t="s">
        <v>2271</v>
      </c>
      <c r="AU455" s="1120" t="s">
        <v>1814</v>
      </c>
      <c r="AV455" s="1121"/>
      <c r="AW455" s="1120">
        <v>420.0</v>
      </c>
      <c r="AX455" s="1122"/>
      <c r="AY455" s="81" t="s">
        <v>8405</v>
      </c>
      <c r="AZ455" s="9" t="s">
        <v>12602</v>
      </c>
      <c r="BA455" s="9"/>
      <c r="BB455" s="9" t="s">
        <v>12603</v>
      </c>
      <c r="BC455" s="9"/>
      <c r="BD455" s="9"/>
      <c r="BE455" s="81" t="s">
        <v>2271</v>
      </c>
      <c r="BF455" s="81" t="s">
        <v>8405</v>
      </c>
      <c r="BG455" s="81"/>
      <c r="BH455" s="81" t="s">
        <v>2271</v>
      </c>
      <c r="BI455" s="81" t="s">
        <v>12606</v>
      </c>
      <c r="BJ455" s="364">
        <v>2.94</v>
      </c>
      <c r="BK455" s="364"/>
      <c r="BQ455" s="9"/>
    </row>
    <row r="456" ht="15.75" customHeight="1">
      <c r="A456" s="1099"/>
      <c r="B456" s="418"/>
      <c r="C456" s="418" t="s">
        <v>14835</v>
      </c>
      <c r="D456" s="418" t="s">
        <v>14836</v>
      </c>
      <c r="E456" s="418" t="s">
        <v>14837</v>
      </c>
      <c r="F456" s="418" t="s">
        <v>967</v>
      </c>
      <c r="G456" s="419">
        <v>523.0</v>
      </c>
      <c r="H456" s="1100">
        <v>4.75</v>
      </c>
      <c r="I456" s="1150">
        <v>46172.0</v>
      </c>
      <c r="J456" s="1102"/>
      <c r="K456" s="1141">
        <v>440.0</v>
      </c>
      <c r="L456" s="1142" t="s">
        <v>2271</v>
      </c>
      <c r="M456" s="1130" t="s">
        <v>2271</v>
      </c>
      <c r="N456" s="1130" t="s">
        <v>1920</v>
      </c>
      <c r="O456" s="1130" t="s">
        <v>2271</v>
      </c>
      <c r="P456" s="1131"/>
      <c r="Q456" s="1173" t="s">
        <v>2271</v>
      </c>
      <c r="R456" s="1107"/>
      <c r="S456" s="1108"/>
      <c r="T456" s="1109"/>
      <c r="U456" s="1180"/>
      <c r="V456" s="1111"/>
      <c r="W456" s="1112"/>
      <c r="X456" s="1113"/>
      <c r="Y456" s="1114"/>
      <c r="Z456" s="1115"/>
      <c r="AA456" s="1116"/>
      <c r="AB456" s="1114"/>
      <c r="AC456" s="1114"/>
      <c r="AD456" s="1133"/>
      <c r="AE456" s="1114"/>
      <c r="AF456" s="1118"/>
      <c r="AG456" s="1119"/>
      <c r="AH456" s="1114"/>
      <c r="AI456" s="1122"/>
      <c r="AJ456" s="1122"/>
      <c r="AK456" s="1122"/>
      <c r="AL456" s="1122"/>
      <c r="AM456" s="1122"/>
      <c r="AN456" s="1122"/>
      <c r="AO456" s="1122"/>
      <c r="AP456" s="1122"/>
      <c r="AQ456" s="1122"/>
      <c r="AR456" s="1122"/>
      <c r="AS456" s="1120"/>
      <c r="AT456" s="1120"/>
      <c r="AU456" s="1120"/>
      <c r="AV456" s="1121"/>
      <c r="AW456" s="1120"/>
      <c r="AX456" s="1122"/>
      <c r="AY456" s="62"/>
      <c r="AZ456" s="9"/>
      <c r="BA456" s="9"/>
      <c r="BB456" s="9"/>
      <c r="BC456" s="9"/>
      <c r="BD456" s="9"/>
      <c r="BE456" s="81"/>
      <c r="BF456" s="94"/>
      <c r="BG456" s="81"/>
      <c r="BH456" s="81"/>
      <c r="BI456" s="81"/>
      <c r="BJ456" s="364"/>
      <c r="BK456" s="364"/>
      <c r="BQ456" s="9"/>
    </row>
    <row r="457" ht="15.75" customHeight="1">
      <c r="A457" s="1099">
        <v>1.00780758E8</v>
      </c>
      <c r="B457" s="418">
        <f t="shared" ref="B457:B458" si="96">LEN(A457)</f>
        <v>9</v>
      </c>
      <c r="C457" s="418" t="str">
        <f t="shared" ref="C457:C458" si="97">CONCATENATE(0,A457)</f>
        <v>0100780758</v>
      </c>
      <c r="D457" s="418" t="s">
        <v>14838</v>
      </c>
      <c r="E457" s="418" t="s">
        <v>1755</v>
      </c>
      <c r="F457" s="418" t="s">
        <v>62</v>
      </c>
      <c r="G457" s="419">
        <v>525.0</v>
      </c>
      <c r="H457" s="1100">
        <v>7.92</v>
      </c>
      <c r="I457" s="1150">
        <v>47850.0</v>
      </c>
      <c r="J457" s="1102"/>
      <c r="K457" s="1141">
        <v>441.0</v>
      </c>
      <c r="L457" s="1142" t="s">
        <v>2271</v>
      </c>
      <c r="M457" s="1130" t="s">
        <v>2271</v>
      </c>
      <c r="N457" s="1130" t="s">
        <v>1920</v>
      </c>
      <c r="O457" s="1130" t="s">
        <v>2271</v>
      </c>
      <c r="P457" s="1131"/>
      <c r="Q457" s="1173" t="s">
        <v>2271</v>
      </c>
      <c r="R457" s="1107"/>
      <c r="S457" s="1108"/>
      <c r="T457" s="1109"/>
      <c r="U457" s="1180"/>
      <c r="V457" s="1111"/>
      <c r="W457" s="1112"/>
      <c r="X457" s="1113" t="s">
        <v>14759</v>
      </c>
      <c r="Y457" s="1114">
        <v>38.0</v>
      </c>
      <c r="Z457" s="1115" t="s">
        <v>1814</v>
      </c>
      <c r="AA457" s="1116">
        <v>2.0</v>
      </c>
      <c r="AB457" s="1114">
        <v>420.0</v>
      </c>
      <c r="AC457" s="1114">
        <v>7.7</v>
      </c>
      <c r="AD457" s="1133" t="s">
        <v>12663</v>
      </c>
      <c r="AE457" s="1114" t="s">
        <v>1422</v>
      </c>
      <c r="AF457" s="1118" t="s">
        <v>14760</v>
      </c>
      <c r="AG457" s="1119" t="s">
        <v>5125</v>
      </c>
      <c r="AH457" s="1114" t="s">
        <v>12627</v>
      </c>
      <c r="AI457" s="1122"/>
      <c r="AJ457" s="1122"/>
      <c r="AK457" s="1122"/>
      <c r="AL457" s="1122"/>
      <c r="AM457" s="1122"/>
      <c r="AN457" s="1122"/>
      <c r="AO457" s="1122"/>
      <c r="AP457" s="1122"/>
      <c r="AQ457" s="1122"/>
      <c r="AR457" s="1122"/>
      <c r="AS457" s="1120">
        <v>1.01602654E8</v>
      </c>
      <c r="AT457" s="1120" t="s">
        <v>14839</v>
      </c>
      <c r="AU457" s="1120" t="s">
        <v>1814</v>
      </c>
      <c r="AV457" s="1121"/>
      <c r="AW457" s="1120">
        <v>421.0</v>
      </c>
      <c r="AX457" s="1122"/>
      <c r="AY457" s="48">
        <v>48170.0</v>
      </c>
      <c r="AZ457" s="9" t="s">
        <v>12602</v>
      </c>
      <c r="BA457" s="9"/>
      <c r="BB457" s="9" t="s">
        <v>12603</v>
      </c>
      <c r="BC457" s="9"/>
      <c r="BD457" s="9"/>
      <c r="BE457" s="81"/>
      <c r="BF457" s="94" t="s">
        <v>12604</v>
      </c>
      <c r="BG457" s="81"/>
      <c r="BH457" s="81"/>
      <c r="BI457" s="81" t="s">
        <v>12606</v>
      </c>
      <c r="BJ457" s="364">
        <v>2.94</v>
      </c>
      <c r="BK457" s="364"/>
      <c r="BQ457" s="9"/>
    </row>
    <row r="458" ht="15.75" customHeight="1">
      <c r="A458" s="1123">
        <v>1.0101367E8</v>
      </c>
      <c r="B458" s="418">
        <f t="shared" si="96"/>
        <v>9</v>
      </c>
      <c r="C458" s="418" t="str">
        <f t="shared" si="97"/>
        <v>0101013670</v>
      </c>
      <c r="D458" s="429" t="s">
        <v>14840</v>
      </c>
      <c r="E458" s="429" t="s">
        <v>3983</v>
      </c>
      <c r="F458" s="429" t="s">
        <v>33</v>
      </c>
      <c r="G458" s="430">
        <v>526.0</v>
      </c>
      <c r="H458" s="1125">
        <v>4.75</v>
      </c>
      <c r="I458" s="1126">
        <v>47850.0</v>
      </c>
      <c r="J458" s="1102"/>
      <c r="K458" s="1183">
        <v>442.0</v>
      </c>
      <c r="L458" s="1184" t="s">
        <v>14841</v>
      </c>
      <c r="M458" s="1185" t="s">
        <v>14842</v>
      </c>
      <c r="N458" s="1185" t="s">
        <v>1920</v>
      </c>
      <c r="O458" s="1185" t="s">
        <v>14843</v>
      </c>
      <c r="P458" s="1131"/>
      <c r="Q458" s="1160"/>
      <c r="R458" s="1382" t="s">
        <v>14844</v>
      </c>
      <c r="S458" s="1383">
        <v>17828.0</v>
      </c>
      <c r="T458" s="1163">
        <v>76.0</v>
      </c>
      <c r="U458" s="1384"/>
      <c r="V458" s="1111"/>
      <c r="W458" s="1112"/>
      <c r="X458" s="1113" t="s">
        <v>14765</v>
      </c>
      <c r="Y458" s="1114">
        <v>62.0</v>
      </c>
      <c r="Z458" s="1115" t="s">
        <v>1814</v>
      </c>
      <c r="AA458" s="1116">
        <v>2.0</v>
      </c>
      <c r="AB458" s="1114">
        <v>421.0</v>
      </c>
      <c r="AC458" s="1114">
        <v>7.7</v>
      </c>
      <c r="AD458" s="1133" t="s">
        <v>13118</v>
      </c>
      <c r="AE458" s="1114" t="s">
        <v>1422</v>
      </c>
      <c r="AF458" s="1118"/>
      <c r="AG458" s="1119" t="s">
        <v>5125</v>
      </c>
      <c r="AH458" s="1114" t="s">
        <v>12627</v>
      </c>
      <c r="AI458" s="1122"/>
      <c r="AJ458" s="1122"/>
      <c r="AK458" s="1122"/>
      <c r="AL458" s="1122"/>
      <c r="AM458" s="1122"/>
      <c r="AN458" s="1122"/>
      <c r="AO458" s="1122"/>
      <c r="AP458" s="1122"/>
      <c r="AQ458" s="1122"/>
      <c r="AR458" s="1122"/>
      <c r="AS458" s="1120">
        <v>1.01038727E8</v>
      </c>
      <c r="AT458" s="1120" t="s">
        <v>14768</v>
      </c>
      <c r="AU458" s="1120" t="s">
        <v>1814</v>
      </c>
      <c r="AV458" s="1121"/>
      <c r="AW458" s="1120">
        <v>422.0</v>
      </c>
      <c r="AX458" s="1122"/>
      <c r="AY458" s="81"/>
      <c r="AZ458" s="9" t="s">
        <v>12602</v>
      </c>
      <c r="BA458" s="9"/>
      <c r="BB458" s="9" t="s">
        <v>12603</v>
      </c>
      <c r="BC458" s="9"/>
      <c r="BD458" s="9"/>
      <c r="BE458" s="81"/>
      <c r="BF458" s="94" t="s">
        <v>12604</v>
      </c>
      <c r="BG458" s="81"/>
      <c r="BH458" s="81"/>
      <c r="BI458" s="81" t="s">
        <v>12606</v>
      </c>
      <c r="BJ458" s="364">
        <v>2.94</v>
      </c>
      <c r="BK458" s="364"/>
      <c r="BQ458" s="9"/>
    </row>
    <row r="459" ht="15.75" customHeight="1">
      <c r="A459" s="1099"/>
      <c r="B459" s="418"/>
      <c r="C459" s="1385">
        <v>1.01977601E8</v>
      </c>
      <c r="D459" s="1385" t="s">
        <v>14845</v>
      </c>
      <c r="E459" s="1385" t="s">
        <v>4307</v>
      </c>
      <c r="F459" s="1137" t="s">
        <v>9</v>
      </c>
      <c r="G459" s="1138">
        <v>527.0</v>
      </c>
      <c r="H459" s="1139" t="s">
        <v>3631</v>
      </c>
      <c r="I459" s="1386">
        <v>46664.0</v>
      </c>
      <c r="J459" s="99"/>
      <c r="K459" s="1141"/>
      <c r="L459" s="1142"/>
      <c r="M459" s="1130"/>
      <c r="N459" s="1130"/>
      <c r="O459" s="1130"/>
      <c r="P459" s="1131"/>
      <c r="Q459" s="1173"/>
      <c r="R459" s="1179"/>
      <c r="S459" s="1108"/>
      <c r="T459" s="1109"/>
      <c r="U459" s="1180"/>
      <c r="V459" s="1111"/>
      <c r="W459" s="1112"/>
      <c r="X459" s="1113"/>
      <c r="Y459" s="1114"/>
      <c r="Z459" s="1115"/>
      <c r="AA459" s="1116"/>
      <c r="AB459" s="1114"/>
      <c r="AC459" s="1114"/>
      <c r="AD459" s="1133"/>
      <c r="AE459" s="1114"/>
      <c r="AF459" s="1118"/>
      <c r="AG459" s="1119"/>
      <c r="AH459" s="1114"/>
      <c r="AI459" s="1122"/>
      <c r="AJ459" s="1122"/>
      <c r="AK459" s="1122"/>
      <c r="AL459" s="1122"/>
      <c r="AM459" s="1122"/>
      <c r="AN459" s="1122"/>
      <c r="AO459" s="1122"/>
      <c r="AP459" s="1122"/>
      <c r="AQ459" s="1122"/>
      <c r="AR459" s="1122"/>
      <c r="AS459" s="1120"/>
      <c r="AT459" s="1120"/>
      <c r="AU459" s="1120"/>
      <c r="AV459" s="1121"/>
      <c r="AW459" s="1120"/>
      <c r="AX459" s="1122"/>
      <c r="AY459" s="81"/>
      <c r="AZ459" s="9"/>
      <c r="BA459" s="9"/>
      <c r="BB459" s="9"/>
      <c r="BC459" s="9"/>
      <c r="BD459" s="9"/>
      <c r="BE459" s="81"/>
      <c r="BF459" s="94"/>
      <c r="BG459" s="81"/>
      <c r="BH459" s="81"/>
      <c r="BI459" s="81"/>
      <c r="BJ459" s="364"/>
      <c r="BK459" s="364"/>
      <c r="BQ459" s="9"/>
    </row>
    <row r="460" ht="15.75" customHeight="1">
      <c r="A460" s="1099"/>
      <c r="B460" s="418"/>
      <c r="C460" s="1385">
        <v>1.06671175E8</v>
      </c>
      <c r="D460" s="1385" t="s">
        <v>14846</v>
      </c>
      <c r="E460" s="1385" t="s">
        <v>1644</v>
      </c>
      <c r="F460" s="1137" t="s">
        <v>5125</v>
      </c>
      <c r="G460" s="1138">
        <v>528.0</v>
      </c>
      <c r="H460" s="1139" t="s">
        <v>3631</v>
      </c>
      <c r="I460" s="1386">
        <v>46372.0</v>
      </c>
      <c r="J460" s="99"/>
      <c r="K460" s="1141">
        <v>443.0</v>
      </c>
      <c r="L460" s="1142" t="s">
        <v>2271</v>
      </c>
      <c r="M460" s="1130" t="s">
        <v>2271</v>
      </c>
      <c r="N460" s="1130" t="s">
        <v>1920</v>
      </c>
      <c r="O460" s="1130" t="s">
        <v>2271</v>
      </c>
      <c r="P460" s="1131"/>
      <c r="Q460" s="1173" t="s">
        <v>2271</v>
      </c>
      <c r="R460" s="1179"/>
      <c r="S460" s="1108"/>
      <c r="T460" s="1109"/>
      <c r="U460" s="1180"/>
      <c r="V460" s="1111"/>
      <c r="W460" s="1112"/>
      <c r="X460" s="1113"/>
      <c r="Y460" s="1114"/>
      <c r="Z460" s="1115"/>
      <c r="AA460" s="1116"/>
      <c r="AB460" s="1114"/>
      <c r="AC460" s="1114"/>
      <c r="AD460" s="1133"/>
      <c r="AE460" s="1114"/>
      <c r="AF460" s="1118"/>
      <c r="AG460" s="1119"/>
      <c r="AH460" s="1114"/>
      <c r="AI460" s="1122"/>
      <c r="AJ460" s="1122"/>
      <c r="AK460" s="1122"/>
      <c r="AL460" s="1122"/>
      <c r="AM460" s="1122"/>
      <c r="AN460" s="1122"/>
      <c r="AO460" s="1122"/>
      <c r="AP460" s="1122"/>
      <c r="AQ460" s="1122"/>
      <c r="AR460" s="1122"/>
      <c r="AS460" s="1120"/>
      <c r="AT460" s="1120"/>
      <c r="AU460" s="1120"/>
      <c r="AV460" s="1121"/>
      <c r="AW460" s="1120"/>
      <c r="AX460" s="1122"/>
      <c r="AY460" s="81"/>
      <c r="AZ460" s="9"/>
      <c r="BA460" s="9"/>
      <c r="BB460" s="9"/>
      <c r="BC460" s="9"/>
      <c r="BD460" s="9"/>
      <c r="BE460" s="81"/>
      <c r="BF460" s="94"/>
      <c r="BG460" s="81"/>
      <c r="BH460" s="81"/>
      <c r="BI460" s="81"/>
      <c r="BJ460" s="364"/>
      <c r="BK460" s="364"/>
      <c r="BQ460" s="9"/>
    </row>
    <row r="461" ht="15.75" customHeight="1">
      <c r="A461" s="1099">
        <v>1.01437101E8</v>
      </c>
      <c r="B461" s="418">
        <f t="shared" ref="B461:B465" si="98">LEN(A461)</f>
        <v>9</v>
      </c>
      <c r="C461" s="418" t="str">
        <f t="shared" ref="C461:C464" si="99">CONCATENATE(0,A461)</f>
        <v>0101437101</v>
      </c>
      <c r="D461" s="418" t="s">
        <v>14847</v>
      </c>
      <c r="E461" s="418" t="s">
        <v>3979</v>
      </c>
      <c r="F461" s="418" t="s">
        <v>33</v>
      </c>
      <c r="G461" s="419">
        <v>529.0</v>
      </c>
      <c r="H461" s="1100">
        <v>7.92</v>
      </c>
      <c r="I461" s="1150">
        <v>47615.0</v>
      </c>
      <c r="J461" s="1102"/>
      <c r="K461" s="1243">
        <v>444.0</v>
      </c>
      <c r="L461" s="1387"/>
      <c r="M461" s="1264" t="s">
        <v>14848</v>
      </c>
      <c r="N461" s="1388"/>
      <c r="O461" s="1185" t="s">
        <v>653</v>
      </c>
      <c r="P461" s="1131"/>
      <c r="Q461" s="1389"/>
      <c r="R461" s="1107"/>
      <c r="S461" s="1108"/>
      <c r="T461" s="1109"/>
      <c r="U461" s="1180"/>
      <c r="V461" s="1111"/>
      <c r="W461" s="1112"/>
      <c r="X461" s="1113" t="s">
        <v>14768</v>
      </c>
      <c r="Y461" s="1114">
        <v>72.0</v>
      </c>
      <c r="Z461" s="1115" t="s">
        <v>1814</v>
      </c>
      <c r="AA461" s="1116">
        <v>2.0</v>
      </c>
      <c r="AB461" s="1114">
        <v>422.0</v>
      </c>
      <c r="AC461" s="1114">
        <v>7.7</v>
      </c>
      <c r="AD461" s="1133" t="s">
        <v>13118</v>
      </c>
      <c r="AE461" s="1114" t="s">
        <v>1422</v>
      </c>
      <c r="AF461" s="1118" t="s">
        <v>14769</v>
      </c>
      <c r="AG461" s="1119" t="s">
        <v>5125</v>
      </c>
      <c r="AH461" s="1114" t="s">
        <v>12627</v>
      </c>
      <c r="AI461" s="1122"/>
      <c r="AJ461" s="1122"/>
      <c r="AK461" s="1122"/>
      <c r="AL461" s="1122"/>
      <c r="AM461" s="1122"/>
      <c r="AN461" s="1122"/>
      <c r="AO461" s="1122"/>
      <c r="AP461" s="1122"/>
      <c r="AQ461" s="1122"/>
      <c r="AR461" s="1122"/>
      <c r="AS461" s="1120">
        <v>7.0323049E8</v>
      </c>
      <c r="AT461" s="1120" t="s">
        <v>14849</v>
      </c>
      <c r="AU461" s="1120" t="s">
        <v>1814</v>
      </c>
      <c r="AV461" s="1121"/>
      <c r="AW461" s="1120">
        <v>423.0</v>
      </c>
      <c r="AX461" s="1122"/>
      <c r="AY461" s="81"/>
      <c r="AZ461" s="9" t="s">
        <v>12602</v>
      </c>
      <c r="BA461" s="9"/>
      <c r="BB461" s="9" t="s">
        <v>12603</v>
      </c>
      <c r="BC461" s="9"/>
      <c r="BD461" s="9"/>
      <c r="BE461" s="81"/>
      <c r="BF461" s="94" t="s">
        <v>12604</v>
      </c>
      <c r="BG461" s="81"/>
      <c r="BH461" s="81"/>
      <c r="BI461" s="81" t="s">
        <v>12606</v>
      </c>
      <c r="BJ461" s="364">
        <v>2.94</v>
      </c>
      <c r="BK461" s="364"/>
      <c r="BQ461" s="9"/>
    </row>
    <row r="462" ht="15.75" customHeight="1">
      <c r="A462" s="1123">
        <v>1.01578995E8</v>
      </c>
      <c r="B462" s="418">
        <f t="shared" si="98"/>
        <v>9</v>
      </c>
      <c r="C462" s="418" t="str">
        <f t="shared" si="99"/>
        <v>0101578995</v>
      </c>
      <c r="D462" s="429" t="s">
        <v>14850</v>
      </c>
      <c r="E462" s="429" t="s">
        <v>3983</v>
      </c>
      <c r="F462" s="429" t="s">
        <v>33</v>
      </c>
      <c r="G462" s="430">
        <v>530.0</v>
      </c>
      <c r="H462" s="1125">
        <v>10.25</v>
      </c>
      <c r="I462" s="1126">
        <v>47860.0</v>
      </c>
      <c r="J462" s="1102"/>
      <c r="K462" s="1183">
        <v>445.0</v>
      </c>
      <c r="L462" s="1184" t="s">
        <v>14851</v>
      </c>
      <c r="M462" s="1185" t="s">
        <v>14852</v>
      </c>
      <c r="N462" s="1185" t="s">
        <v>1755</v>
      </c>
      <c r="O462" s="1185" t="s">
        <v>653</v>
      </c>
      <c r="P462" s="1131"/>
      <c r="Q462" s="1160"/>
      <c r="R462" s="1107"/>
      <c r="S462" s="1108"/>
      <c r="T462" s="1109"/>
      <c r="U462" s="1180"/>
      <c r="V462" s="1111"/>
      <c r="W462" s="1112"/>
      <c r="X462" s="1113" t="s">
        <v>14849</v>
      </c>
      <c r="Y462" s="1114">
        <v>49.0</v>
      </c>
      <c r="Z462" s="1115" t="s">
        <v>1814</v>
      </c>
      <c r="AA462" s="1116">
        <v>2.0</v>
      </c>
      <c r="AB462" s="1114">
        <v>423.0</v>
      </c>
      <c r="AC462" s="1114">
        <v>7.7</v>
      </c>
      <c r="AD462" s="1133" t="s">
        <v>14853</v>
      </c>
      <c r="AE462" s="1114" t="s">
        <v>1422</v>
      </c>
      <c r="AF462" s="1118" t="s">
        <v>14774</v>
      </c>
      <c r="AG462" s="1119" t="s">
        <v>5125</v>
      </c>
      <c r="AH462" s="1114" t="s">
        <v>12627</v>
      </c>
      <c r="AI462" s="1122"/>
      <c r="AJ462" s="1122"/>
      <c r="AK462" s="1122"/>
      <c r="AL462" s="1122"/>
      <c r="AM462" s="1122"/>
      <c r="AN462" s="1122"/>
      <c r="AO462" s="1102" t="s">
        <v>14854</v>
      </c>
      <c r="AP462" s="1122"/>
      <c r="AQ462" s="1122"/>
      <c r="AR462" s="1122"/>
      <c r="AS462" s="1120">
        <v>1.02507639E8</v>
      </c>
      <c r="AT462" s="1120" t="s">
        <v>14778</v>
      </c>
      <c r="AU462" s="1120" t="s">
        <v>1814</v>
      </c>
      <c r="AV462" s="1121"/>
      <c r="AW462" s="1120">
        <v>424.0</v>
      </c>
      <c r="AX462" s="1122"/>
      <c r="AY462" s="1152">
        <v>47850.0</v>
      </c>
      <c r="AZ462" s="9" t="s">
        <v>12602</v>
      </c>
      <c r="BA462" s="9"/>
      <c r="BB462" s="9" t="s">
        <v>12603</v>
      </c>
      <c r="BC462" s="9"/>
      <c r="BD462" s="9"/>
      <c r="BE462" s="81"/>
      <c r="BF462" s="94" t="s">
        <v>12604</v>
      </c>
      <c r="BG462" s="81"/>
      <c r="BH462" s="81"/>
      <c r="BI462" s="81" t="s">
        <v>12606</v>
      </c>
      <c r="BJ462" s="364">
        <v>2.94</v>
      </c>
      <c r="BK462" s="364"/>
      <c r="BQ462" s="9"/>
    </row>
    <row r="463" ht="15.75" customHeight="1">
      <c r="A463" s="1099">
        <v>1.01291011E8</v>
      </c>
      <c r="B463" s="418">
        <f t="shared" si="98"/>
        <v>9</v>
      </c>
      <c r="C463" s="418" t="str">
        <f t="shared" si="99"/>
        <v>0101291011</v>
      </c>
      <c r="D463" s="418" t="s">
        <v>14855</v>
      </c>
      <c r="E463" s="418" t="s">
        <v>3983</v>
      </c>
      <c r="F463" s="418" t="s">
        <v>33</v>
      </c>
      <c r="G463" s="419">
        <v>531.0</v>
      </c>
      <c r="H463" s="1100">
        <v>10.25</v>
      </c>
      <c r="I463" s="1150">
        <v>47850.0</v>
      </c>
      <c r="J463" s="1102"/>
      <c r="K463" s="1156">
        <v>446.0</v>
      </c>
      <c r="L463" s="1157" t="s">
        <v>14856</v>
      </c>
      <c r="M463" s="1158" t="s">
        <v>14857</v>
      </c>
      <c r="N463" s="1158" t="s">
        <v>1755</v>
      </c>
      <c r="O463" s="1158" t="s">
        <v>13118</v>
      </c>
      <c r="P463" s="1131"/>
      <c r="Q463" s="1160"/>
      <c r="R463" s="1107"/>
      <c r="S463" s="1108"/>
      <c r="T463" s="1109"/>
      <c r="U463" s="1180"/>
      <c r="V463" s="1111"/>
      <c r="W463" s="1112"/>
      <c r="X463" s="1113" t="s">
        <v>14778</v>
      </c>
      <c r="Y463" s="1114">
        <v>54.0</v>
      </c>
      <c r="Z463" s="1115" t="s">
        <v>1814</v>
      </c>
      <c r="AA463" s="1116">
        <v>2.0</v>
      </c>
      <c r="AB463" s="1114">
        <v>424.0</v>
      </c>
      <c r="AC463" s="1114">
        <v>7.7</v>
      </c>
      <c r="AD463" s="1133" t="s">
        <v>12635</v>
      </c>
      <c r="AE463" s="1114" t="s">
        <v>1422</v>
      </c>
      <c r="AF463" s="1118" t="s">
        <v>14779</v>
      </c>
      <c r="AG463" s="1119" t="s">
        <v>5125</v>
      </c>
      <c r="AH463" s="1114" t="s">
        <v>12627</v>
      </c>
      <c r="AI463" s="1122"/>
      <c r="AJ463" s="1122"/>
      <c r="AK463" s="1122"/>
      <c r="AL463" s="1122"/>
      <c r="AM463" s="1122"/>
      <c r="AN463" s="1122"/>
      <c r="AO463" s="1122"/>
      <c r="AP463" s="1122"/>
      <c r="AQ463" s="1122"/>
      <c r="AR463" s="1122"/>
      <c r="AS463" s="1120" t="s">
        <v>11814</v>
      </c>
      <c r="AT463" s="1120" t="s">
        <v>11814</v>
      </c>
      <c r="AU463" s="1120" t="s">
        <v>1814</v>
      </c>
      <c r="AV463" s="1121"/>
      <c r="AW463" s="1120">
        <v>425.0</v>
      </c>
      <c r="AX463" s="1122"/>
      <c r="AY463" s="1120" t="s">
        <v>11814</v>
      </c>
      <c r="AZ463" s="9" t="s">
        <v>12602</v>
      </c>
      <c r="BA463" s="9"/>
      <c r="BB463" s="9" t="s">
        <v>12603</v>
      </c>
      <c r="BC463" s="9"/>
      <c r="BD463" s="9"/>
      <c r="BE463" s="1120" t="s">
        <v>11814</v>
      </c>
      <c r="BF463" s="94" t="s">
        <v>12604</v>
      </c>
      <c r="BG463" s="81" t="s">
        <v>14858</v>
      </c>
      <c r="BH463" s="81" t="s">
        <v>11814</v>
      </c>
      <c r="BI463" s="81" t="s">
        <v>12606</v>
      </c>
      <c r="BJ463" s="364">
        <v>2.94</v>
      </c>
      <c r="BK463" s="364"/>
      <c r="BQ463" s="9"/>
    </row>
    <row r="464" ht="15.75" customHeight="1">
      <c r="A464" s="1123">
        <v>1.04564208E8</v>
      </c>
      <c r="B464" s="418">
        <f t="shared" si="98"/>
        <v>9</v>
      </c>
      <c r="C464" s="418" t="str">
        <f t="shared" si="99"/>
        <v>0104564208</v>
      </c>
      <c r="D464" s="429" t="s">
        <v>14859</v>
      </c>
      <c r="E464" s="429" t="s">
        <v>3983</v>
      </c>
      <c r="F464" s="429" t="s">
        <v>33</v>
      </c>
      <c r="G464" s="430">
        <v>532.0</v>
      </c>
      <c r="H464" s="1125">
        <v>10.25</v>
      </c>
      <c r="I464" s="1126">
        <v>48274.0</v>
      </c>
      <c r="J464" s="1102"/>
      <c r="K464" s="1183">
        <v>447.0</v>
      </c>
      <c r="L464" s="1184" t="s">
        <v>14860</v>
      </c>
      <c r="M464" s="1185" t="s">
        <v>14861</v>
      </c>
      <c r="N464" s="1185" t="s">
        <v>1755</v>
      </c>
      <c r="O464" s="1185" t="s">
        <v>2095</v>
      </c>
      <c r="P464" s="1131"/>
      <c r="Q464" s="1160"/>
      <c r="R464" s="1107"/>
      <c r="S464" s="1162">
        <v>13791.0</v>
      </c>
      <c r="T464" s="1163">
        <v>87.0</v>
      </c>
      <c r="U464" s="1180"/>
      <c r="V464" s="1111"/>
      <c r="W464" s="1112"/>
      <c r="X464" s="1113" t="s">
        <v>14862</v>
      </c>
      <c r="Y464" s="1114">
        <v>42.0</v>
      </c>
      <c r="Z464" s="1115" t="s">
        <v>1814</v>
      </c>
      <c r="AA464" s="1116">
        <v>2.0</v>
      </c>
      <c r="AB464" s="1114">
        <v>425.0</v>
      </c>
      <c r="AC464" s="1114">
        <v>0.0</v>
      </c>
      <c r="AD464" s="1133" t="s">
        <v>12663</v>
      </c>
      <c r="AE464" s="1114" t="s">
        <v>1422</v>
      </c>
      <c r="AF464" s="1118" t="s">
        <v>14784</v>
      </c>
      <c r="AG464" s="1119" t="s">
        <v>5125</v>
      </c>
      <c r="AH464" s="1114" t="s">
        <v>14863</v>
      </c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81" t="s">
        <v>14864</v>
      </c>
      <c r="AT464" s="81" t="s">
        <v>14864</v>
      </c>
      <c r="AU464" s="1120" t="s">
        <v>14865</v>
      </c>
      <c r="AV464" s="1121"/>
      <c r="AW464" s="1120">
        <v>426.0</v>
      </c>
      <c r="AX464" s="1122"/>
      <c r="AY464" s="81" t="s">
        <v>14864</v>
      </c>
      <c r="AZ464" s="9" t="s">
        <v>12602</v>
      </c>
      <c r="BA464" s="9"/>
      <c r="BB464" s="9" t="s">
        <v>12603</v>
      </c>
      <c r="BC464" s="9"/>
      <c r="BD464" s="9"/>
      <c r="BE464" s="81"/>
      <c r="BF464" s="81" t="s">
        <v>14864</v>
      </c>
      <c r="BG464" s="81" t="s">
        <v>14864</v>
      </c>
      <c r="BH464" s="81" t="s">
        <v>14864</v>
      </c>
      <c r="BI464" s="81" t="s">
        <v>12606</v>
      </c>
      <c r="BJ464" s="364">
        <v>3.57</v>
      </c>
      <c r="BK464" s="364"/>
      <c r="BQ464" s="9"/>
    </row>
    <row r="465" ht="15.75" customHeight="1">
      <c r="A465" s="1099">
        <v>1.712158128E9</v>
      </c>
      <c r="B465" s="418">
        <f t="shared" si="98"/>
        <v>10</v>
      </c>
      <c r="C465" s="1124">
        <f>A465</f>
        <v>1712158128</v>
      </c>
      <c r="D465" s="418" t="s">
        <v>14866</v>
      </c>
      <c r="E465" s="418" t="s">
        <v>3983</v>
      </c>
      <c r="F465" s="418" t="s">
        <v>33</v>
      </c>
      <c r="G465" s="419">
        <v>533.0</v>
      </c>
      <c r="H465" s="1100">
        <v>10.25</v>
      </c>
      <c r="I465" s="1150">
        <v>47860.0</v>
      </c>
      <c r="J465" s="1102"/>
      <c r="K465" s="1183">
        <v>448.0</v>
      </c>
      <c r="L465" s="1184" t="s">
        <v>14867</v>
      </c>
      <c r="M465" s="1185" t="s">
        <v>14868</v>
      </c>
      <c r="N465" s="1185" t="s">
        <v>1755</v>
      </c>
      <c r="O465" s="1185" t="s">
        <v>653</v>
      </c>
      <c r="P465" s="1131"/>
      <c r="Q465" s="1160"/>
      <c r="R465" s="1107"/>
      <c r="S465" s="1162">
        <v>18001.0</v>
      </c>
      <c r="T465" s="1163">
        <v>76.0</v>
      </c>
      <c r="U465" s="1180"/>
      <c r="V465" s="1111"/>
      <c r="W465" s="1112"/>
      <c r="X465" s="1113" t="s">
        <v>14869</v>
      </c>
      <c r="Y465" s="1114">
        <v>60.0</v>
      </c>
      <c r="Z465" s="1115" t="s">
        <v>14865</v>
      </c>
      <c r="AA465" s="1116">
        <v>2.0</v>
      </c>
      <c r="AB465" s="1114">
        <v>426.0</v>
      </c>
      <c r="AC465" s="1114">
        <v>0.0</v>
      </c>
      <c r="AD465" s="1133">
        <v>0.0</v>
      </c>
      <c r="AE465" s="1114" t="s">
        <v>1422</v>
      </c>
      <c r="AF465" s="1118" t="s">
        <v>14870</v>
      </c>
      <c r="AG465" s="1119" t="s">
        <v>5125</v>
      </c>
      <c r="AH465" s="1114" t="s">
        <v>12627</v>
      </c>
      <c r="AI465" s="1122"/>
      <c r="AJ465" s="1122"/>
      <c r="AK465" s="1122"/>
      <c r="AL465" s="1122"/>
      <c r="AM465" s="1122"/>
      <c r="AN465" s="1122"/>
      <c r="AO465" s="1122" t="s">
        <v>75</v>
      </c>
      <c r="AP465" s="1122"/>
      <c r="AQ465" s="1122"/>
      <c r="AR465" s="1122"/>
      <c r="AS465" s="1120">
        <v>1.04284336E8</v>
      </c>
      <c r="AT465" s="1120" t="s">
        <v>14871</v>
      </c>
      <c r="AU465" s="1120" t="s">
        <v>1814</v>
      </c>
      <c r="AV465" s="1121"/>
      <c r="AW465" s="1120">
        <v>427.0</v>
      </c>
      <c r="AX465" s="1122"/>
      <c r="AY465" s="81"/>
      <c r="AZ465" s="9" t="s">
        <v>12602</v>
      </c>
      <c r="BA465" s="9"/>
      <c r="BB465" s="9" t="s">
        <v>12603</v>
      </c>
      <c r="BC465" s="9"/>
      <c r="BD465" s="9"/>
      <c r="BE465" s="81"/>
      <c r="BF465" s="94" t="s">
        <v>12604</v>
      </c>
      <c r="BG465" s="81"/>
      <c r="BH465" s="81"/>
      <c r="BI465" s="81" t="s">
        <v>12606</v>
      </c>
      <c r="BJ465" s="364">
        <v>3.57</v>
      </c>
      <c r="BK465" s="364"/>
      <c r="BQ465" s="9"/>
    </row>
    <row r="466" ht="15.75" customHeight="1">
      <c r="A466" s="1123"/>
      <c r="B466" s="418"/>
      <c r="C466" s="418">
        <v>6.05292895E8</v>
      </c>
      <c r="D466" s="429" t="s">
        <v>14872</v>
      </c>
      <c r="E466" s="429" t="s">
        <v>14873</v>
      </c>
      <c r="F466" s="429" t="s">
        <v>33</v>
      </c>
      <c r="G466" s="429">
        <v>536.0</v>
      </c>
      <c r="H466" s="1125">
        <v>4.68</v>
      </c>
      <c r="I466" s="1126">
        <v>48366.0</v>
      </c>
      <c r="J466" s="1102"/>
      <c r="K466" s="1156">
        <v>449.0</v>
      </c>
      <c r="L466" s="1157" t="s">
        <v>14874</v>
      </c>
      <c r="M466" s="1158" t="s">
        <v>14875</v>
      </c>
      <c r="N466" s="1158" t="s">
        <v>1755</v>
      </c>
      <c r="O466" s="1158" t="s">
        <v>13118</v>
      </c>
      <c r="P466" s="1159">
        <v>2031.0</v>
      </c>
      <c r="Q466" s="1173" t="s">
        <v>12741</v>
      </c>
      <c r="R466" s="1107"/>
      <c r="S466" s="1162">
        <v>11661.0</v>
      </c>
      <c r="T466" s="1163">
        <v>93.0</v>
      </c>
      <c r="U466" s="1207" t="s">
        <v>14876</v>
      </c>
      <c r="V466" s="1111"/>
      <c r="W466" s="1112"/>
      <c r="X466" s="1113"/>
      <c r="Y466" s="1114"/>
      <c r="Z466" s="1115"/>
      <c r="AA466" s="1116"/>
      <c r="AB466" s="1114"/>
      <c r="AC466" s="1114"/>
      <c r="AD466" s="1133"/>
      <c r="AE466" s="1114"/>
      <c r="AF466" s="1118"/>
      <c r="AG466" s="1119"/>
      <c r="AH466" s="1114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81"/>
      <c r="AT466" s="81"/>
      <c r="AU466" s="1120"/>
      <c r="AV466" s="1121"/>
      <c r="AW466" s="1120"/>
      <c r="AX466" s="1122"/>
      <c r="AY466" s="81"/>
      <c r="AZ466" s="9"/>
      <c r="BA466" s="9"/>
      <c r="BB466" s="9"/>
      <c r="BC466" s="9"/>
      <c r="BD466" s="9"/>
      <c r="BE466" s="81"/>
      <c r="BF466" s="68"/>
      <c r="BG466" s="81"/>
      <c r="BH466" s="81"/>
      <c r="BI466" s="81"/>
      <c r="BJ466" s="364"/>
      <c r="BK466" s="364"/>
      <c r="BQ466" s="9"/>
    </row>
    <row r="467" ht="15.75" customHeight="1">
      <c r="A467" s="1123"/>
      <c r="B467" s="418"/>
      <c r="C467" s="1137">
        <v>1.90115798001E11</v>
      </c>
      <c r="D467" s="91" t="s">
        <v>14877</v>
      </c>
      <c r="E467" s="91" t="s">
        <v>14878</v>
      </c>
      <c r="F467" s="91" t="s">
        <v>9</v>
      </c>
      <c r="G467" s="91" t="s">
        <v>8341</v>
      </c>
      <c r="H467" s="92" t="s">
        <v>3607</v>
      </c>
      <c r="I467" s="1175">
        <v>46603.0</v>
      </c>
      <c r="J467" s="1102"/>
      <c r="K467" s="1141"/>
      <c r="L467" s="1142"/>
      <c r="M467" s="1130"/>
      <c r="N467" s="1211"/>
      <c r="O467" s="1130"/>
      <c r="P467" s="1131"/>
      <c r="Q467" s="1173"/>
      <c r="R467" s="1107"/>
      <c r="S467" s="1108"/>
      <c r="T467" s="1109"/>
      <c r="U467" s="1180"/>
      <c r="V467" s="1111"/>
      <c r="W467" s="1112"/>
      <c r="X467" s="1113"/>
      <c r="Y467" s="1114"/>
      <c r="Z467" s="1115"/>
      <c r="AA467" s="1116"/>
      <c r="AB467" s="1114"/>
      <c r="AC467" s="1114"/>
      <c r="AD467" s="1133"/>
      <c r="AE467" s="1114"/>
      <c r="AF467" s="1118"/>
      <c r="AG467" s="1119"/>
      <c r="AH467" s="1114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81"/>
      <c r="AT467" s="81"/>
      <c r="AU467" s="1120"/>
      <c r="AV467" s="1121"/>
      <c r="AW467" s="1120"/>
      <c r="AX467" s="1122"/>
      <c r="AY467" s="81"/>
      <c r="AZ467" s="9"/>
      <c r="BA467" s="9"/>
      <c r="BB467" s="9"/>
      <c r="BC467" s="9"/>
      <c r="BD467" s="9"/>
      <c r="BE467" s="81"/>
      <c r="BF467" s="68"/>
      <c r="BG467" s="81"/>
      <c r="BH467" s="81"/>
      <c r="BI467" s="81"/>
      <c r="BJ467" s="364"/>
      <c r="BK467" s="364"/>
      <c r="BQ467" s="9"/>
    </row>
    <row r="468" ht="15.75" customHeight="1">
      <c r="A468" s="1123">
        <v>1.04561634E8</v>
      </c>
      <c r="B468" s="418">
        <f t="shared" ref="B468:B508" si="100">LEN(A468)</f>
        <v>9</v>
      </c>
      <c r="C468" s="418" t="str">
        <f t="shared" ref="C468:C483" si="101">CONCATENATE(0,A468)</f>
        <v>0104561634</v>
      </c>
      <c r="D468" s="429" t="s">
        <v>14879</v>
      </c>
      <c r="E468" s="429" t="s">
        <v>1679</v>
      </c>
      <c r="F468" s="429" t="s">
        <v>33</v>
      </c>
      <c r="G468" s="429" t="s">
        <v>14880</v>
      </c>
      <c r="H468" s="1125">
        <v>13.3</v>
      </c>
      <c r="I468" s="1126">
        <v>44930.0</v>
      </c>
      <c r="J468" s="1102" t="s">
        <v>14881</v>
      </c>
      <c r="K468" s="1141">
        <v>450.0</v>
      </c>
      <c r="L468" s="1142" t="s">
        <v>2271</v>
      </c>
      <c r="M468" s="1130" t="s">
        <v>2271</v>
      </c>
      <c r="N468" s="1211"/>
      <c r="O468" s="1130" t="s">
        <v>2271</v>
      </c>
      <c r="P468" s="1131"/>
      <c r="Q468" s="1173" t="s">
        <v>2271</v>
      </c>
      <c r="R468" s="1107"/>
      <c r="S468" s="1108"/>
      <c r="T468" s="1109"/>
      <c r="U468" s="1180"/>
      <c r="V468" s="1111"/>
      <c r="W468" s="1112"/>
      <c r="X468" s="1113" t="s">
        <v>14794</v>
      </c>
      <c r="Y468" s="1114">
        <v>45.0</v>
      </c>
      <c r="Z468" s="1115" t="s">
        <v>1814</v>
      </c>
      <c r="AA468" s="1116">
        <v>2.0</v>
      </c>
      <c r="AB468" s="1114">
        <v>427.0</v>
      </c>
      <c r="AC468" s="1114">
        <v>7.14</v>
      </c>
      <c r="AD468" s="1133" t="s">
        <v>12623</v>
      </c>
      <c r="AE468" s="1114" t="s">
        <v>1422</v>
      </c>
      <c r="AF468" s="1118" t="s">
        <v>14795</v>
      </c>
      <c r="AG468" s="1119" t="s">
        <v>5125</v>
      </c>
      <c r="AH468" s="1114" t="s">
        <v>12627</v>
      </c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81">
        <v>1.01377703E8</v>
      </c>
      <c r="AT468" s="81" t="s">
        <v>14882</v>
      </c>
      <c r="AU468" s="1120" t="s">
        <v>1920</v>
      </c>
      <c r="AV468" s="1121"/>
      <c r="AW468" s="1120">
        <v>428.0</v>
      </c>
      <c r="AX468" s="1122"/>
      <c r="AY468" s="81"/>
      <c r="AZ468" s="9" t="s">
        <v>12602</v>
      </c>
      <c r="BA468" s="9"/>
      <c r="BB468" s="9" t="s">
        <v>12603</v>
      </c>
      <c r="BC468" s="9"/>
      <c r="BD468" s="9"/>
      <c r="BE468" s="81"/>
      <c r="BF468" s="68" t="s">
        <v>2271</v>
      </c>
      <c r="BG468" s="81" t="s">
        <v>13291</v>
      </c>
      <c r="BH468" s="81"/>
      <c r="BI468" s="81" t="s">
        <v>12606</v>
      </c>
      <c r="BJ468" s="364">
        <v>2.38</v>
      </c>
      <c r="BK468" s="364"/>
      <c r="BQ468" s="9"/>
    </row>
    <row r="469" ht="15.75" customHeight="1">
      <c r="A469" s="1099">
        <v>1.02710746E8</v>
      </c>
      <c r="B469" s="418">
        <f t="shared" si="100"/>
        <v>9</v>
      </c>
      <c r="C469" s="418" t="str">
        <f t="shared" si="101"/>
        <v>0102710746</v>
      </c>
      <c r="D469" s="418" t="s">
        <v>14883</v>
      </c>
      <c r="E469" s="418" t="s">
        <v>7990</v>
      </c>
      <c r="F469" s="418" t="s">
        <v>33</v>
      </c>
      <c r="G469" s="418" t="s">
        <v>14884</v>
      </c>
      <c r="H469" s="1100">
        <v>7.2</v>
      </c>
      <c r="I469" s="1150">
        <v>47615.0</v>
      </c>
      <c r="J469" s="1102"/>
      <c r="K469" s="1141">
        <v>451.0</v>
      </c>
      <c r="L469" s="1142" t="s">
        <v>2271</v>
      </c>
      <c r="M469" s="1130" t="s">
        <v>2271</v>
      </c>
      <c r="N469" s="1130" t="s">
        <v>1920</v>
      </c>
      <c r="O469" s="1130" t="s">
        <v>2271</v>
      </c>
      <c r="P469" s="1131"/>
      <c r="Q469" s="1173" t="s">
        <v>2271</v>
      </c>
      <c r="R469" s="1107"/>
      <c r="S469" s="1108"/>
      <c r="T469" s="1109"/>
      <c r="U469" s="1180"/>
      <c r="V469" s="1111"/>
      <c r="W469" s="1112"/>
      <c r="X469" s="1113" t="s">
        <v>14882</v>
      </c>
      <c r="Y469" s="1114">
        <v>65.0</v>
      </c>
      <c r="Z469" s="1115" t="s">
        <v>1920</v>
      </c>
      <c r="AA469" s="1116">
        <v>2.0</v>
      </c>
      <c r="AB469" s="1114">
        <v>428.0</v>
      </c>
      <c r="AC469" s="1114">
        <v>0.0</v>
      </c>
      <c r="AD469" s="1133">
        <v>0.0</v>
      </c>
      <c r="AE469" s="1114" t="s">
        <v>1422</v>
      </c>
      <c r="AF469" s="1118"/>
      <c r="AG469" s="1119" t="s">
        <v>5125</v>
      </c>
      <c r="AH469" s="1114" t="s">
        <v>5402</v>
      </c>
      <c r="AI469" s="1122"/>
      <c r="AJ469" s="1122"/>
      <c r="AK469" s="1122"/>
      <c r="AL469" s="1122"/>
      <c r="AM469" s="1122"/>
      <c r="AN469" s="1122"/>
      <c r="AO469" s="1122"/>
      <c r="AP469" s="1122"/>
      <c r="AQ469" s="1122"/>
      <c r="AR469" s="1122"/>
      <c r="AS469" s="1120">
        <v>1.00858463E8</v>
      </c>
      <c r="AT469" s="1120" t="s">
        <v>14802</v>
      </c>
      <c r="AU469" s="1120" t="s">
        <v>1920</v>
      </c>
      <c r="AV469" s="1121"/>
      <c r="AW469" s="1120">
        <v>429.0</v>
      </c>
      <c r="AX469" s="1122"/>
      <c r="AY469" s="48">
        <v>48170.0</v>
      </c>
      <c r="AZ469" s="9" t="s">
        <v>12602</v>
      </c>
      <c r="BA469" s="9"/>
      <c r="BB469" s="9" t="s">
        <v>12603</v>
      </c>
      <c r="BC469" s="9"/>
      <c r="BD469" s="9"/>
      <c r="BE469" s="81"/>
      <c r="BF469" s="68" t="s">
        <v>2271</v>
      </c>
      <c r="BG469" s="81"/>
      <c r="BH469" s="81"/>
      <c r="BI469" s="81" t="s">
        <v>12606</v>
      </c>
      <c r="BJ469" s="364">
        <v>2.38</v>
      </c>
      <c r="BK469" s="364"/>
      <c r="BQ469" s="9"/>
    </row>
    <row r="470" ht="15.75" customHeight="1">
      <c r="A470" s="1123">
        <v>1.01396737E8</v>
      </c>
      <c r="B470" s="418">
        <f t="shared" si="100"/>
        <v>9</v>
      </c>
      <c r="C470" s="418" t="str">
        <f t="shared" si="101"/>
        <v>0101396737</v>
      </c>
      <c r="D470" s="429" t="s">
        <v>14885</v>
      </c>
      <c r="E470" s="429" t="s">
        <v>61</v>
      </c>
      <c r="F470" s="429" t="s">
        <v>33</v>
      </c>
      <c r="G470" s="429" t="s">
        <v>12048</v>
      </c>
      <c r="H470" s="1125">
        <v>30.0</v>
      </c>
      <c r="I470" s="1126">
        <v>47615.0</v>
      </c>
      <c r="J470" s="1102"/>
      <c r="K470" s="1156">
        <v>452.0</v>
      </c>
      <c r="L470" s="1157" t="s">
        <v>14886</v>
      </c>
      <c r="M470" s="1158" t="s">
        <v>12899</v>
      </c>
      <c r="N470" s="1158" t="s">
        <v>14887</v>
      </c>
      <c r="O470" s="1158" t="s">
        <v>12688</v>
      </c>
      <c r="P470" s="1159">
        <v>2034.0</v>
      </c>
      <c r="Q470" s="1160"/>
      <c r="R470" s="1161" t="s">
        <v>14888</v>
      </c>
      <c r="S470" s="1174">
        <v>29180.0</v>
      </c>
      <c r="T470" s="1163">
        <v>45.0</v>
      </c>
      <c r="U470" s="1180"/>
      <c r="V470" s="1111"/>
      <c r="W470" s="1112"/>
      <c r="X470" s="1113" t="s">
        <v>14802</v>
      </c>
      <c r="Y470" s="1114">
        <v>72.0</v>
      </c>
      <c r="Z470" s="1115" t="s">
        <v>1920</v>
      </c>
      <c r="AA470" s="1116">
        <v>2.0</v>
      </c>
      <c r="AB470" s="1114">
        <v>429.0</v>
      </c>
      <c r="AC470" s="1114">
        <v>4.75</v>
      </c>
      <c r="AD470" s="1133" t="s">
        <v>13118</v>
      </c>
      <c r="AE470" s="1114" t="s">
        <v>1422</v>
      </c>
      <c r="AF470" s="1118"/>
      <c r="AG470" s="1119" t="s">
        <v>5125</v>
      </c>
      <c r="AH470" s="1114" t="s">
        <v>5402</v>
      </c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81" t="s">
        <v>14889</v>
      </c>
      <c r="AT470" s="81" t="s">
        <v>14890</v>
      </c>
      <c r="AU470" s="1120" t="s">
        <v>1920</v>
      </c>
      <c r="AV470" s="1121"/>
      <c r="AW470" s="1120">
        <v>430.0</v>
      </c>
      <c r="AX470" s="1122"/>
      <c r="AY470" s="81" t="s">
        <v>14889</v>
      </c>
      <c r="AZ470" s="9" t="s">
        <v>12602</v>
      </c>
      <c r="BA470" s="9"/>
      <c r="BB470" s="9" t="s">
        <v>12603</v>
      </c>
      <c r="BC470" s="9"/>
      <c r="BD470" s="9"/>
      <c r="BE470" s="81" t="s">
        <v>14891</v>
      </c>
      <c r="BF470" s="68" t="s">
        <v>14889</v>
      </c>
      <c r="BG470" s="81" t="s">
        <v>14889</v>
      </c>
      <c r="BH470" s="81" t="s">
        <v>14889</v>
      </c>
      <c r="BI470" s="81" t="s">
        <v>12606</v>
      </c>
      <c r="BJ470" s="364">
        <v>2.38</v>
      </c>
      <c r="BK470" s="364"/>
      <c r="BQ470" s="9"/>
    </row>
    <row r="471" ht="15.75" customHeight="1">
      <c r="A471" s="1099">
        <v>7.0114258E8</v>
      </c>
      <c r="B471" s="418">
        <f t="shared" si="100"/>
        <v>9</v>
      </c>
      <c r="C471" s="418" t="str">
        <f t="shared" si="101"/>
        <v>0701142580</v>
      </c>
      <c r="D471" s="418" t="s">
        <v>14892</v>
      </c>
      <c r="E471" s="418" t="s">
        <v>61</v>
      </c>
      <c r="F471" s="418" t="s">
        <v>33</v>
      </c>
      <c r="G471" s="418" t="s">
        <v>14893</v>
      </c>
      <c r="H471" s="1100">
        <v>30.0</v>
      </c>
      <c r="I471" s="1150">
        <v>47615.0</v>
      </c>
      <c r="J471" s="1102"/>
      <c r="K471" s="1156">
        <v>453.0</v>
      </c>
      <c r="L471" s="1157" t="s">
        <v>14894</v>
      </c>
      <c r="M471" s="1158" t="s">
        <v>14895</v>
      </c>
      <c r="N471" s="1158" t="s">
        <v>2562</v>
      </c>
      <c r="O471" s="1158" t="s">
        <v>14896</v>
      </c>
      <c r="P471" s="1159">
        <v>2032.0</v>
      </c>
      <c r="Q471" s="1160"/>
      <c r="R471" s="1107"/>
      <c r="S471" s="1162">
        <v>21072.0</v>
      </c>
      <c r="T471" s="1163">
        <v>67.0</v>
      </c>
      <c r="U471" s="1180"/>
      <c r="V471" s="1111"/>
      <c r="W471" s="1112"/>
      <c r="X471" s="1113" t="s">
        <v>14897</v>
      </c>
      <c r="Y471" s="1114"/>
      <c r="Z471" s="1115" t="s">
        <v>1920</v>
      </c>
      <c r="AA471" s="1116">
        <v>2.0</v>
      </c>
      <c r="AB471" s="1114">
        <v>430.0</v>
      </c>
      <c r="AC471" s="1114">
        <v>0.0</v>
      </c>
      <c r="AD471" s="1133" t="s">
        <v>11100</v>
      </c>
      <c r="AE471" s="1114" t="s">
        <v>1422</v>
      </c>
      <c r="AF471" s="1118"/>
      <c r="AG471" s="1119" t="s">
        <v>5125</v>
      </c>
      <c r="AH471" s="1114" t="s">
        <v>5402</v>
      </c>
      <c r="AI471" s="1122"/>
      <c r="AJ471" s="1122"/>
      <c r="AK471" s="1122"/>
      <c r="AL471" s="1122"/>
      <c r="AM471" s="1122"/>
      <c r="AN471" s="1122"/>
      <c r="AO471" s="1122"/>
      <c r="AP471" s="1122"/>
      <c r="AQ471" s="1122"/>
      <c r="AR471" s="1122"/>
      <c r="AS471" s="1120" t="s">
        <v>14898</v>
      </c>
      <c r="AT471" s="1120" t="s">
        <v>14898</v>
      </c>
      <c r="AU471" s="1120" t="s">
        <v>1920</v>
      </c>
      <c r="AV471" s="1121"/>
      <c r="AW471" s="1120">
        <v>431.0</v>
      </c>
      <c r="AX471" s="1122"/>
      <c r="AY471" s="1120" t="s">
        <v>14898</v>
      </c>
      <c r="AZ471" s="9" t="s">
        <v>12602</v>
      </c>
      <c r="BA471" s="9"/>
      <c r="BB471" s="9" t="s">
        <v>12603</v>
      </c>
      <c r="BC471" s="9"/>
      <c r="BD471" s="9"/>
      <c r="BE471" s="1120" t="s">
        <v>14898</v>
      </c>
      <c r="BF471" s="1120" t="s">
        <v>14898</v>
      </c>
      <c r="BG471" s="1120" t="s">
        <v>14898</v>
      </c>
      <c r="BH471" s="1120" t="s">
        <v>14898</v>
      </c>
      <c r="BI471" s="81" t="s">
        <v>12606</v>
      </c>
      <c r="BJ471" s="364">
        <v>2.38</v>
      </c>
      <c r="BK471" s="364"/>
      <c r="BQ471" s="9"/>
    </row>
    <row r="472" ht="15.75" customHeight="1">
      <c r="A472" s="1123">
        <v>1.03379442E8</v>
      </c>
      <c r="B472" s="418">
        <f t="shared" si="100"/>
        <v>9</v>
      </c>
      <c r="C472" s="418" t="str">
        <f t="shared" si="101"/>
        <v>0103379442</v>
      </c>
      <c r="D472" s="429" t="s">
        <v>14899</v>
      </c>
      <c r="E472" s="429" t="s">
        <v>61</v>
      </c>
      <c r="F472" s="429" t="s">
        <v>33</v>
      </c>
      <c r="G472" s="429" t="s">
        <v>12055</v>
      </c>
      <c r="H472" s="1125">
        <v>15.0</v>
      </c>
      <c r="I472" s="1126">
        <v>47615.0</v>
      </c>
      <c r="J472" s="1102"/>
      <c r="K472" s="1183">
        <v>454.0</v>
      </c>
      <c r="L472" s="1390" t="s">
        <v>14900</v>
      </c>
      <c r="M472" s="1185" t="s">
        <v>14901</v>
      </c>
      <c r="N472" s="1185" t="s">
        <v>2562</v>
      </c>
      <c r="O472" s="1185" t="s">
        <v>14902</v>
      </c>
      <c r="P472" s="1131"/>
      <c r="Q472" s="1160"/>
      <c r="R472" s="1161" t="s">
        <v>14888</v>
      </c>
      <c r="S472" s="1162">
        <v>35662.0</v>
      </c>
      <c r="T472" s="1163">
        <v>27.0</v>
      </c>
      <c r="U472" s="1180"/>
      <c r="V472" s="1111"/>
      <c r="W472" s="1112"/>
      <c r="X472" s="1113" t="s">
        <v>12689</v>
      </c>
      <c r="Y472" s="1114"/>
      <c r="Z472" s="1115" t="s">
        <v>1920</v>
      </c>
      <c r="AA472" s="1116">
        <v>2.0</v>
      </c>
      <c r="AB472" s="1114">
        <v>431.0</v>
      </c>
      <c r="AC472" s="1114">
        <v>0.0</v>
      </c>
      <c r="AD472" s="1133" t="s">
        <v>5402</v>
      </c>
      <c r="AE472" s="1114" t="s">
        <v>2271</v>
      </c>
      <c r="AF472" s="1118"/>
      <c r="AG472" s="1119" t="s">
        <v>5125</v>
      </c>
      <c r="AH472" s="1114" t="s">
        <v>5402</v>
      </c>
      <c r="AI472" s="1122"/>
      <c r="AJ472" s="1122"/>
      <c r="AK472" s="1122"/>
      <c r="AL472" s="1122"/>
      <c r="AM472" s="1122"/>
      <c r="AN472" s="1122"/>
      <c r="AO472" s="1122"/>
      <c r="AP472" s="1122"/>
      <c r="AQ472" s="1122"/>
      <c r="AR472" s="1122"/>
      <c r="AS472" s="1120" t="s">
        <v>14903</v>
      </c>
      <c r="AT472" s="1120" t="s">
        <v>14903</v>
      </c>
      <c r="AU472" s="1120" t="s">
        <v>1920</v>
      </c>
      <c r="AV472" s="1121"/>
      <c r="AW472" s="1120">
        <v>432.0</v>
      </c>
      <c r="AX472" s="1122"/>
      <c r="AY472" s="1120" t="s">
        <v>14903</v>
      </c>
      <c r="AZ472" s="9" t="s">
        <v>12602</v>
      </c>
      <c r="BA472" s="9"/>
      <c r="BB472" s="9" t="s">
        <v>12603</v>
      </c>
      <c r="BC472" s="9"/>
      <c r="BD472" s="9"/>
      <c r="BE472" s="1120" t="s">
        <v>14903</v>
      </c>
      <c r="BF472" s="1120" t="s">
        <v>14903</v>
      </c>
      <c r="BG472" s="1120" t="s">
        <v>14903</v>
      </c>
      <c r="BH472" s="1120" t="s">
        <v>14903</v>
      </c>
      <c r="BI472" s="81" t="s">
        <v>12606</v>
      </c>
      <c r="BJ472" s="364">
        <v>2.38</v>
      </c>
      <c r="BK472" s="364"/>
      <c r="BQ472" s="9"/>
    </row>
    <row r="473" ht="15.75" customHeight="1">
      <c r="A473" s="1099">
        <v>1.04123674E8</v>
      </c>
      <c r="B473" s="418">
        <f t="shared" si="100"/>
        <v>9</v>
      </c>
      <c r="C473" s="418" t="str">
        <f t="shared" si="101"/>
        <v>0104123674</v>
      </c>
      <c r="D473" s="418" t="s">
        <v>14904</v>
      </c>
      <c r="E473" s="418" t="s">
        <v>1843</v>
      </c>
      <c r="F473" s="418" t="s">
        <v>33</v>
      </c>
      <c r="G473" s="418" t="s">
        <v>14905</v>
      </c>
      <c r="H473" s="1100">
        <v>8.0</v>
      </c>
      <c r="I473" s="1150">
        <v>47855.0</v>
      </c>
      <c r="J473" s="1102"/>
      <c r="K473" s="1156">
        <v>455.0</v>
      </c>
      <c r="L473" s="1157" t="s">
        <v>14906</v>
      </c>
      <c r="M473" s="1158" t="s">
        <v>14907</v>
      </c>
      <c r="N473" s="1158" t="s">
        <v>2562</v>
      </c>
      <c r="O473" s="1158" t="s">
        <v>12623</v>
      </c>
      <c r="P473" s="1159">
        <v>2031.0</v>
      </c>
      <c r="Q473" s="1160"/>
      <c r="R473" s="1161" t="s">
        <v>14908</v>
      </c>
      <c r="S473" s="1162">
        <v>20550.0</v>
      </c>
      <c r="T473" s="1163">
        <v>69.0</v>
      </c>
      <c r="U473" s="1180"/>
      <c r="V473" s="1111"/>
      <c r="W473" s="1112"/>
      <c r="X473" s="1113" t="s">
        <v>14811</v>
      </c>
      <c r="Y473" s="1114">
        <v>51.0</v>
      </c>
      <c r="Z473" s="1115" t="s">
        <v>1920</v>
      </c>
      <c r="AA473" s="1116">
        <v>2.0</v>
      </c>
      <c r="AB473" s="1114">
        <v>432.0</v>
      </c>
      <c r="AC473" s="1114">
        <v>4.75</v>
      </c>
      <c r="AD473" s="1133" t="s">
        <v>12635</v>
      </c>
      <c r="AE473" s="1114" t="s">
        <v>1422</v>
      </c>
      <c r="AF473" s="1118"/>
      <c r="AG473" s="1119" t="s">
        <v>5125</v>
      </c>
      <c r="AH473" s="1114" t="s">
        <v>5402</v>
      </c>
      <c r="AI473" s="1122"/>
      <c r="AJ473" s="1122"/>
      <c r="AK473" s="1122"/>
      <c r="AL473" s="1122"/>
      <c r="AM473" s="1122"/>
      <c r="AN473" s="1122"/>
      <c r="AO473" s="1122" t="s">
        <v>14909</v>
      </c>
      <c r="AP473" s="1122"/>
      <c r="AQ473" s="1122"/>
      <c r="AR473" s="1122"/>
      <c r="AS473" s="1120">
        <v>1.0205671E8</v>
      </c>
      <c r="AT473" s="1120" t="s">
        <v>14816</v>
      </c>
      <c r="AU473" s="1120" t="s">
        <v>1920</v>
      </c>
      <c r="AV473" s="1121"/>
      <c r="AW473" s="1120">
        <v>433.0</v>
      </c>
      <c r="AX473" s="1122"/>
      <c r="AY473" s="81"/>
      <c r="AZ473" s="9" t="s">
        <v>12602</v>
      </c>
      <c r="BA473" s="9"/>
      <c r="BB473" s="9" t="s">
        <v>12603</v>
      </c>
      <c r="BC473" s="9"/>
      <c r="BD473" s="9"/>
      <c r="BE473" s="81"/>
      <c r="BF473" s="374" t="s">
        <v>14910</v>
      </c>
      <c r="BG473" s="81"/>
      <c r="BH473" s="81"/>
      <c r="BI473" s="81" t="s">
        <v>12606</v>
      </c>
      <c r="BJ473" s="364">
        <v>2.38</v>
      </c>
      <c r="BK473" s="364"/>
      <c r="BQ473" s="9"/>
    </row>
    <row r="474" ht="15.75" customHeight="1">
      <c r="A474" s="1123">
        <v>1.01428985E8</v>
      </c>
      <c r="B474" s="418">
        <f t="shared" si="100"/>
        <v>9</v>
      </c>
      <c r="C474" s="418" t="str">
        <f t="shared" si="101"/>
        <v>0101428985</v>
      </c>
      <c r="D474" s="429" t="s">
        <v>14911</v>
      </c>
      <c r="E474" s="429" t="s">
        <v>1843</v>
      </c>
      <c r="F474" s="429" t="s">
        <v>33</v>
      </c>
      <c r="G474" s="429" t="s">
        <v>14912</v>
      </c>
      <c r="H474" s="1125">
        <v>5.0</v>
      </c>
      <c r="I474" s="1126">
        <v>47855.0</v>
      </c>
      <c r="J474" s="1102"/>
      <c r="K474" s="1183">
        <v>456.0</v>
      </c>
      <c r="L474" s="1184" t="s">
        <v>14913</v>
      </c>
      <c r="M474" s="1185" t="s">
        <v>14914</v>
      </c>
      <c r="N474" s="1185" t="s">
        <v>2562</v>
      </c>
      <c r="O474" s="1185" t="s">
        <v>14915</v>
      </c>
      <c r="P474" s="1131"/>
      <c r="Q474" s="1173" t="s">
        <v>2600</v>
      </c>
      <c r="R474" s="1107"/>
      <c r="S474" s="1108"/>
      <c r="T474" s="1109"/>
      <c r="U474" s="1180"/>
      <c r="V474" s="1111"/>
      <c r="W474" s="1112"/>
      <c r="X474" s="1113" t="s">
        <v>14816</v>
      </c>
      <c r="Y474" s="1114">
        <v>60.0</v>
      </c>
      <c r="Z474" s="1115" t="s">
        <v>1920</v>
      </c>
      <c r="AA474" s="1116">
        <v>2.0</v>
      </c>
      <c r="AB474" s="1114">
        <v>433.0</v>
      </c>
      <c r="AC474" s="1114">
        <v>4.75</v>
      </c>
      <c r="AD474" s="1133" t="s">
        <v>12635</v>
      </c>
      <c r="AE474" s="1114" t="s">
        <v>1422</v>
      </c>
      <c r="AF474" s="1118"/>
      <c r="AG474" s="1119" t="s">
        <v>5125</v>
      </c>
      <c r="AH474" s="1114" t="s">
        <v>5402</v>
      </c>
      <c r="AI474" s="1122"/>
      <c r="AJ474" s="1122"/>
      <c r="AK474" s="1122"/>
      <c r="AL474" s="1122"/>
      <c r="AM474" s="1122"/>
      <c r="AN474" s="1122"/>
      <c r="AO474" s="1122"/>
      <c r="AP474" s="1122"/>
      <c r="AQ474" s="1122"/>
      <c r="AR474" s="1122"/>
      <c r="AS474" s="1120">
        <v>1.02657749E8</v>
      </c>
      <c r="AT474" s="1120" t="s">
        <v>14820</v>
      </c>
      <c r="AU474" s="1120" t="s">
        <v>1920</v>
      </c>
      <c r="AV474" s="1121"/>
      <c r="AW474" s="1120">
        <v>434.0</v>
      </c>
      <c r="AX474" s="1122"/>
      <c r="AY474" s="81"/>
      <c r="AZ474" s="9" t="s">
        <v>12602</v>
      </c>
      <c r="BA474" s="9"/>
      <c r="BB474" s="9" t="s">
        <v>12603</v>
      </c>
      <c r="BC474" s="9"/>
      <c r="BD474" s="9"/>
      <c r="BE474" s="81"/>
      <c r="BF474" s="94" t="s">
        <v>12604</v>
      </c>
      <c r="BG474" s="81"/>
      <c r="BH474" s="81"/>
      <c r="BI474" s="81" t="s">
        <v>12606</v>
      </c>
      <c r="BJ474" s="364">
        <v>2.38</v>
      </c>
      <c r="BK474" s="364"/>
      <c r="BQ474" s="9"/>
    </row>
    <row r="475" ht="15.75" customHeight="1">
      <c r="A475" s="1099">
        <v>1.01864551E8</v>
      </c>
      <c r="B475" s="418">
        <f t="shared" si="100"/>
        <v>9</v>
      </c>
      <c r="C475" s="418" t="str">
        <f t="shared" si="101"/>
        <v>0101864551</v>
      </c>
      <c r="D475" s="418" t="s">
        <v>14916</v>
      </c>
      <c r="E475" s="418" t="s">
        <v>1938</v>
      </c>
      <c r="F475" s="418" t="s">
        <v>33</v>
      </c>
      <c r="G475" s="418" t="s">
        <v>14917</v>
      </c>
      <c r="H475" s="1100">
        <v>5.0</v>
      </c>
      <c r="I475" s="1150">
        <v>47855.0</v>
      </c>
      <c r="J475" s="1102"/>
      <c r="K475" s="1183">
        <v>457.0</v>
      </c>
      <c r="L475" s="1184" t="s">
        <v>14918</v>
      </c>
      <c r="M475" s="1185" t="s">
        <v>14919</v>
      </c>
      <c r="N475" s="1185" t="s">
        <v>2562</v>
      </c>
      <c r="O475" s="1185" t="s">
        <v>14915</v>
      </c>
      <c r="P475" s="1131"/>
      <c r="Q475" s="1173" t="s">
        <v>2600</v>
      </c>
      <c r="R475" s="1107"/>
      <c r="S475" s="1108"/>
      <c r="T475" s="1109"/>
      <c r="U475" s="1180"/>
      <c r="V475" s="1111"/>
      <c r="W475" s="1112"/>
      <c r="X475" s="1113" t="s">
        <v>14820</v>
      </c>
      <c r="Y475" s="1114">
        <v>56.0</v>
      </c>
      <c r="Z475" s="1115" t="s">
        <v>1920</v>
      </c>
      <c r="AA475" s="1116">
        <v>2.0</v>
      </c>
      <c r="AB475" s="1114">
        <v>434.0</v>
      </c>
      <c r="AC475" s="1114">
        <v>4.75</v>
      </c>
      <c r="AD475" s="1133" t="s">
        <v>12635</v>
      </c>
      <c r="AE475" s="1114" t="s">
        <v>1422</v>
      </c>
      <c r="AF475" s="1118"/>
      <c r="AG475" s="1119" t="s">
        <v>5125</v>
      </c>
      <c r="AH475" s="1114" t="s">
        <v>5402</v>
      </c>
      <c r="AI475" s="1122"/>
      <c r="AJ475" s="1122"/>
      <c r="AK475" s="1122"/>
      <c r="AL475" s="1122"/>
      <c r="AM475" s="1122"/>
      <c r="AN475" s="1122"/>
      <c r="AO475" s="1122"/>
      <c r="AP475" s="1122"/>
      <c r="AQ475" s="1122"/>
      <c r="AR475" s="1122"/>
      <c r="AS475" s="1120">
        <v>1.02797404E8</v>
      </c>
      <c r="AT475" s="1120" t="s">
        <v>14920</v>
      </c>
      <c r="AU475" s="1120" t="s">
        <v>1920</v>
      </c>
      <c r="AV475" s="1121"/>
      <c r="AW475" s="1120">
        <v>435.0</v>
      </c>
      <c r="AX475" s="1122"/>
      <c r="AY475" s="81"/>
      <c r="AZ475" s="9" t="s">
        <v>12602</v>
      </c>
      <c r="BA475" s="9"/>
      <c r="BB475" s="9" t="s">
        <v>12603</v>
      </c>
      <c r="BC475" s="9"/>
      <c r="BD475" s="9"/>
      <c r="BE475" s="81"/>
      <c r="BF475" s="374" t="s">
        <v>14921</v>
      </c>
      <c r="BG475" s="81"/>
      <c r="BH475" s="81"/>
      <c r="BI475" s="81" t="s">
        <v>12606</v>
      </c>
      <c r="BJ475" s="364">
        <v>2.38</v>
      </c>
      <c r="BK475" s="364"/>
      <c r="BQ475" s="9"/>
    </row>
    <row r="476" ht="15.75" customHeight="1">
      <c r="A476" s="1123">
        <v>1.01667624E8</v>
      </c>
      <c r="B476" s="418">
        <f t="shared" si="100"/>
        <v>9</v>
      </c>
      <c r="C476" s="418" t="str">
        <f t="shared" si="101"/>
        <v>0101667624</v>
      </c>
      <c r="D476" s="429" t="s">
        <v>14922</v>
      </c>
      <c r="E476" s="429" t="s">
        <v>14923</v>
      </c>
      <c r="F476" s="429" t="s">
        <v>33</v>
      </c>
      <c r="G476" s="429" t="s">
        <v>14924</v>
      </c>
      <c r="H476" s="1125">
        <v>6.0</v>
      </c>
      <c r="I476" s="1126">
        <v>48217.0</v>
      </c>
      <c r="J476" s="1102"/>
      <c r="K476" s="1156">
        <v>458.0</v>
      </c>
      <c r="L476" s="1157" t="s">
        <v>14925</v>
      </c>
      <c r="M476" s="1158" t="s">
        <v>14926</v>
      </c>
      <c r="N476" s="1158" t="s">
        <v>2562</v>
      </c>
      <c r="O476" s="1205" t="s">
        <v>12623</v>
      </c>
      <c r="P476" s="1159">
        <v>2031.0</v>
      </c>
      <c r="Q476" s="1206"/>
      <c r="R476" s="1107"/>
      <c r="S476" s="1174">
        <v>17518.0</v>
      </c>
      <c r="T476" s="1163">
        <v>77.0</v>
      </c>
      <c r="U476" s="1180"/>
      <c r="V476" s="1111"/>
      <c r="W476" s="1112"/>
      <c r="X476" s="1113" t="s">
        <v>14920</v>
      </c>
      <c r="Y476" s="1114"/>
      <c r="Z476" s="1115" t="s">
        <v>1920</v>
      </c>
      <c r="AA476" s="1116">
        <v>2.0</v>
      </c>
      <c r="AB476" s="1114">
        <v>435.0</v>
      </c>
      <c r="AC476" s="1114">
        <v>0.0</v>
      </c>
      <c r="AD476" s="1133">
        <v>0.0</v>
      </c>
      <c r="AE476" s="1114" t="s">
        <v>1422</v>
      </c>
      <c r="AF476" s="1118"/>
      <c r="AG476" s="1119" t="s">
        <v>5125</v>
      </c>
      <c r="AH476" s="1114" t="s">
        <v>5402</v>
      </c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81">
        <v>1.03742201E8</v>
      </c>
      <c r="AT476" s="1120" t="s">
        <v>14826</v>
      </c>
      <c r="AU476" s="1120" t="s">
        <v>1920</v>
      </c>
      <c r="AV476" s="1121"/>
      <c r="AW476" s="1120">
        <v>436.0</v>
      </c>
      <c r="AX476" s="1122"/>
      <c r="AY476" s="81"/>
      <c r="AZ476" s="9" t="s">
        <v>12602</v>
      </c>
      <c r="BA476" s="9"/>
      <c r="BB476" s="9" t="s">
        <v>12603</v>
      </c>
      <c r="BC476" s="9"/>
      <c r="BD476" s="9"/>
      <c r="BE476" s="81"/>
      <c r="BF476" s="374" t="s">
        <v>14927</v>
      </c>
      <c r="BG476" s="81"/>
      <c r="BH476" s="81"/>
      <c r="BI476" s="81" t="s">
        <v>12606</v>
      </c>
      <c r="BJ476" s="364">
        <v>2.38</v>
      </c>
      <c r="BK476" s="364"/>
      <c r="BQ476" s="9"/>
    </row>
    <row r="477" ht="15.75" customHeight="1">
      <c r="A477" s="1099">
        <v>1.03153052E8</v>
      </c>
      <c r="B477" s="418">
        <f t="shared" si="100"/>
        <v>9</v>
      </c>
      <c r="C477" s="418" t="str">
        <f t="shared" si="101"/>
        <v>0103153052</v>
      </c>
      <c r="D477" s="418" t="s">
        <v>14928</v>
      </c>
      <c r="E477" s="418" t="s">
        <v>1755</v>
      </c>
      <c r="F477" s="418" t="s">
        <v>33</v>
      </c>
      <c r="G477" s="418" t="s">
        <v>14929</v>
      </c>
      <c r="H477" s="1100">
        <v>5.0</v>
      </c>
      <c r="I477" s="1101" t="s">
        <v>14930</v>
      </c>
      <c r="J477" s="1102"/>
      <c r="K477" s="1203">
        <v>459.0</v>
      </c>
      <c r="L477" s="1204" t="s">
        <v>14931</v>
      </c>
      <c r="M477" s="1158" t="s">
        <v>14932</v>
      </c>
      <c r="N477" s="1158" t="s">
        <v>14933</v>
      </c>
      <c r="O477" s="1158" t="s">
        <v>13476</v>
      </c>
      <c r="P477" s="1159">
        <v>2026.0</v>
      </c>
      <c r="Q477" s="1160"/>
      <c r="R477" s="1107"/>
      <c r="S477" s="1108"/>
      <c r="T477" s="1109"/>
      <c r="U477" s="1180"/>
      <c r="V477" s="1111"/>
      <c r="W477" s="1112"/>
      <c r="X477" s="1113" t="s">
        <v>14826</v>
      </c>
      <c r="Y477" s="1114">
        <v>49.0</v>
      </c>
      <c r="Z477" s="1115" t="s">
        <v>1920</v>
      </c>
      <c r="AA477" s="1116">
        <v>2.0</v>
      </c>
      <c r="AB477" s="1114">
        <v>436.0</v>
      </c>
      <c r="AC477" s="1114">
        <v>4.75</v>
      </c>
      <c r="AD477" s="1133" t="s">
        <v>12623</v>
      </c>
      <c r="AE477" s="1114" t="s">
        <v>1422</v>
      </c>
      <c r="AF477" s="1118" t="s">
        <v>14827</v>
      </c>
      <c r="AG477" s="1119" t="s">
        <v>5125</v>
      </c>
      <c r="AH477" s="1114" t="s">
        <v>5402</v>
      </c>
      <c r="AI477" s="1122"/>
      <c r="AJ477" s="1122"/>
      <c r="AK477" s="1122"/>
      <c r="AL477" s="1122"/>
      <c r="AM477" s="1122"/>
      <c r="AN477" s="1122"/>
      <c r="AO477" s="1122"/>
      <c r="AP477" s="1122"/>
      <c r="AQ477" s="1122"/>
      <c r="AR477" s="1122"/>
      <c r="AS477" s="1120">
        <v>1.03653085E8</v>
      </c>
      <c r="AT477" s="1120" t="s">
        <v>14832</v>
      </c>
      <c r="AU477" s="1120" t="s">
        <v>1920</v>
      </c>
      <c r="AV477" s="1121"/>
      <c r="AW477" s="1120">
        <v>437.0</v>
      </c>
      <c r="AX477" s="1122"/>
      <c r="AY477" s="81"/>
      <c r="AZ477" s="9" t="s">
        <v>12602</v>
      </c>
      <c r="BA477" s="9"/>
      <c r="BB477" s="9" t="s">
        <v>12603</v>
      </c>
      <c r="BC477" s="9"/>
      <c r="BD477" s="9"/>
      <c r="BE477" s="81" t="s">
        <v>14934</v>
      </c>
      <c r="BF477" s="374" t="s">
        <v>14927</v>
      </c>
      <c r="BG477" s="81"/>
      <c r="BH477" s="81"/>
      <c r="BI477" s="81" t="s">
        <v>12606</v>
      </c>
      <c r="BJ477" s="364">
        <v>2.38</v>
      </c>
      <c r="BK477" s="364"/>
      <c r="BQ477" s="9"/>
    </row>
    <row r="478" ht="15.75" customHeight="1">
      <c r="A478" s="1123">
        <v>1.01151041E8</v>
      </c>
      <c r="B478" s="418">
        <f t="shared" si="100"/>
        <v>9</v>
      </c>
      <c r="C478" s="418" t="str">
        <f t="shared" si="101"/>
        <v>0101151041</v>
      </c>
      <c r="D478" s="429" t="s">
        <v>14935</v>
      </c>
      <c r="E478" s="429" t="s">
        <v>1755</v>
      </c>
      <c r="F478" s="429" t="s">
        <v>33</v>
      </c>
      <c r="G478" s="429" t="s">
        <v>14936</v>
      </c>
      <c r="H478" s="1125">
        <v>5.0</v>
      </c>
      <c r="I478" s="1153" t="s">
        <v>14930</v>
      </c>
      <c r="J478" s="1102"/>
      <c r="K478" s="1141">
        <v>460.0</v>
      </c>
      <c r="L478" s="1142" t="s">
        <v>2271</v>
      </c>
      <c r="M478" s="1130" t="s">
        <v>2271</v>
      </c>
      <c r="N478" s="1130" t="s">
        <v>2271</v>
      </c>
      <c r="O478" s="1391"/>
      <c r="P478" s="1131"/>
      <c r="Q478" s="1143" t="s">
        <v>2271</v>
      </c>
      <c r="R478" s="1107"/>
      <c r="S478" s="1108"/>
      <c r="T478" s="1109"/>
      <c r="U478" s="1180"/>
      <c r="V478" s="1111"/>
      <c r="W478" s="1112"/>
      <c r="X478" s="1113" t="s">
        <v>14832</v>
      </c>
      <c r="Y478" s="1114"/>
      <c r="Z478" s="1115" t="s">
        <v>1920</v>
      </c>
      <c r="AA478" s="1116">
        <v>2.0</v>
      </c>
      <c r="AB478" s="1114">
        <v>437.0</v>
      </c>
      <c r="AC478" s="1114">
        <v>0.0</v>
      </c>
      <c r="AD478" s="1133" t="s">
        <v>14937</v>
      </c>
      <c r="AE478" s="1114" t="s">
        <v>1422</v>
      </c>
      <c r="AF478" s="1118"/>
      <c r="AG478" s="1119" t="s">
        <v>5125</v>
      </c>
      <c r="AH478" s="1114" t="s">
        <v>5402</v>
      </c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81">
        <v>1.0323325E8</v>
      </c>
      <c r="AT478" s="81" t="s">
        <v>14938</v>
      </c>
      <c r="AU478" s="1120" t="s">
        <v>1920</v>
      </c>
      <c r="AV478" s="1121"/>
      <c r="AW478" s="1120">
        <v>438.0</v>
      </c>
      <c r="AX478" s="1122"/>
      <c r="AY478" s="81"/>
      <c r="AZ478" s="9" t="s">
        <v>12602</v>
      </c>
      <c r="BA478" s="9"/>
      <c r="BB478" s="9" t="s">
        <v>12603</v>
      </c>
      <c r="BC478" s="9"/>
      <c r="BD478" s="9"/>
      <c r="BE478" s="81" t="s">
        <v>13568</v>
      </c>
      <c r="BF478" s="68" t="s">
        <v>14939</v>
      </c>
      <c r="BG478" s="81" t="s">
        <v>13568</v>
      </c>
      <c r="BH478" s="81"/>
      <c r="BI478" s="81" t="s">
        <v>12606</v>
      </c>
      <c r="BJ478" s="364">
        <v>2.38</v>
      </c>
      <c r="BK478" s="364"/>
      <c r="BQ478" s="9"/>
    </row>
    <row r="479" ht="15.75" customHeight="1">
      <c r="A479" s="1099">
        <v>1.00405307E8</v>
      </c>
      <c r="B479" s="418">
        <f t="shared" si="100"/>
        <v>9</v>
      </c>
      <c r="C479" s="418" t="str">
        <f t="shared" si="101"/>
        <v>0100405307</v>
      </c>
      <c r="D479" s="418" t="s">
        <v>5130</v>
      </c>
      <c r="E479" s="418" t="s">
        <v>1755</v>
      </c>
      <c r="F479" s="418" t="s">
        <v>33</v>
      </c>
      <c r="G479" s="418" t="s">
        <v>14940</v>
      </c>
      <c r="H479" s="1100">
        <v>5.0</v>
      </c>
      <c r="I479" s="1101" t="s">
        <v>14930</v>
      </c>
      <c r="J479" s="1102"/>
      <c r="K479" s="1392">
        <v>461.0</v>
      </c>
      <c r="L479" s="1393" t="s">
        <v>14941</v>
      </c>
      <c r="M479" s="1394" t="s">
        <v>14942</v>
      </c>
      <c r="N479" s="1394" t="s">
        <v>52</v>
      </c>
      <c r="O479" s="1394" t="s">
        <v>13476</v>
      </c>
      <c r="P479" s="1159">
        <v>2026.0</v>
      </c>
      <c r="Q479" s="1160"/>
      <c r="R479" s="1161" t="s">
        <v>14943</v>
      </c>
      <c r="S479" s="1162">
        <v>35822.0</v>
      </c>
      <c r="T479" s="1163">
        <v>27.0</v>
      </c>
      <c r="U479" s="1180"/>
      <c r="V479" s="1111"/>
      <c r="W479" s="1112"/>
      <c r="X479" s="1113" t="s">
        <v>14938</v>
      </c>
      <c r="Y479" s="1114">
        <v>50.0</v>
      </c>
      <c r="Z479" s="1115" t="s">
        <v>1920</v>
      </c>
      <c r="AA479" s="1116">
        <v>2.0</v>
      </c>
      <c r="AB479" s="1114">
        <v>438.0</v>
      </c>
      <c r="AC479" s="1114">
        <v>0.0</v>
      </c>
      <c r="AD479" s="1133">
        <v>0.0</v>
      </c>
      <c r="AE479" s="1114" t="s">
        <v>1422</v>
      </c>
      <c r="AF479" s="1118"/>
      <c r="AG479" s="1119" t="s">
        <v>5125</v>
      </c>
      <c r="AH479" s="1114" t="s">
        <v>5402</v>
      </c>
      <c r="AI479" s="1395"/>
      <c r="AJ479" s="1395"/>
      <c r="AK479" s="1395"/>
      <c r="AL479" s="1395"/>
      <c r="AM479" s="1395"/>
      <c r="AN479" s="1395"/>
      <c r="AO479" s="1395"/>
      <c r="AP479" s="1395"/>
      <c r="AQ479" s="1395"/>
      <c r="AR479" s="1395"/>
      <c r="AS479" s="1396">
        <v>1.03345539E8</v>
      </c>
      <c r="AT479" s="1120" t="s">
        <v>14944</v>
      </c>
      <c r="AU479" s="1120" t="s">
        <v>1920</v>
      </c>
      <c r="AV479" s="1121"/>
      <c r="AW479" s="1120">
        <v>439.0</v>
      </c>
      <c r="AX479" s="1122"/>
      <c r="AY479" s="81"/>
      <c r="AZ479" s="9" t="s">
        <v>12602</v>
      </c>
      <c r="BA479" s="9"/>
      <c r="BB479" s="9" t="s">
        <v>12603</v>
      </c>
      <c r="BC479" s="9"/>
      <c r="BD479" s="9"/>
      <c r="BE479" s="81"/>
      <c r="BF479" s="374" t="s">
        <v>14927</v>
      </c>
      <c r="BG479" s="81"/>
      <c r="BH479" s="81"/>
      <c r="BI479" s="81" t="s">
        <v>12606</v>
      </c>
      <c r="BJ479" s="364">
        <v>2.38</v>
      </c>
      <c r="BK479" s="364"/>
      <c r="BQ479" s="9"/>
    </row>
    <row r="480" ht="15.75" customHeight="1">
      <c r="A480" s="1123">
        <v>1.01747814E8</v>
      </c>
      <c r="B480" s="418">
        <f t="shared" si="100"/>
        <v>9</v>
      </c>
      <c r="C480" s="418" t="str">
        <f t="shared" si="101"/>
        <v>0101747814</v>
      </c>
      <c r="D480" s="429" t="s">
        <v>14945</v>
      </c>
      <c r="E480" s="429" t="s">
        <v>1755</v>
      </c>
      <c r="F480" s="429" t="s">
        <v>33</v>
      </c>
      <c r="G480" s="429" t="s">
        <v>14940</v>
      </c>
      <c r="H480" s="1125">
        <v>5.0</v>
      </c>
      <c r="I480" s="1126">
        <v>47850.0</v>
      </c>
      <c r="J480" s="1102"/>
      <c r="K480" s="1397">
        <v>462.0</v>
      </c>
      <c r="L480" s="1398" t="s">
        <v>14618</v>
      </c>
      <c r="M480" s="1399" t="s">
        <v>14946</v>
      </c>
      <c r="N480" s="1399" t="s">
        <v>12239</v>
      </c>
      <c r="O480" s="1399" t="s">
        <v>12711</v>
      </c>
      <c r="P480" s="1159">
        <v>2026.0</v>
      </c>
      <c r="Q480" s="1160"/>
      <c r="R480" s="1107"/>
      <c r="S480" s="1108"/>
      <c r="T480" s="1109"/>
      <c r="U480" s="1180"/>
      <c r="V480" s="1111"/>
      <c r="W480" s="1112"/>
      <c r="X480" s="1113" t="s">
        <v>14944</v>
      </c>
      <c r="Y480" s="1114">
        <v>49.0</v>
      </c>
      <c r="Z480" s="1115" t="s">
        <v>1920</v>
      </c>
      <c r="AA480" s="1116">
        <v>2.0</v>
      </c>
      <c r="AB480" s="1114">
        <v>439.0</v>
      </c>
      <c r="AC480" s="1114">
        <v>0.0</v>
      </c>
      <c r="AD480" s="1133">
        <v>0.0</v>
      </c>
      <c r="AE480" s="1114" t="s">
        <v>1422</v>
      </c>
      <c r="AF480" s="1118"/>
      <c r="AG480" s="1119" t="s">
        <v>5125</v>
      </c>
      <c r="AH480" s="1114" t="s">
        <v>5402</v>
      </c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81">
        <v>1.04505045E8</v>
      </c>
      <c r="AT480" s="81" t="s">
        <v>14947</v>
      </c>
      <c r="AU480" s="1120" t="s">
        <v>1920</v>
      </c>
      <c r="AV480" s="1121"/>
      <c r="AW480" s="1120">
        <v>440.0</v>
      </c>
      <c r="AX480" s="1122"/>
      <c r="AY480" s="81"/>
      <c r="AZ480" s="9" t="s">
        <v>12602</v>
      </c>
      <c r="BA480" s="9"/>
      <c r="BB480" s="9" t="s">
        <v>12603</v>
      </c>
      <c r="BC480" s="9"/>
      <c r="BD480" s="9"/>
      <c r="BE480" s="81"/>
      <c r="BF480" s="374" t="s">
        <v>99</v>
      </c>
      <c r="BG480" s="81"/>
      <c r="BH480" s="81"/>
      <c r="BI480" s="81" t="s">
        <v>12606</v>
      </c>
      <c r="BJ480" s="364">
        <v>2.38</v>
      </c>
      <c r="BK480" s="364"/>
      <c r="BQ480" s="9"/>
    </row>
    <row r="481" ht="15.75" customHeight="1">
      <c r="A481" s="1099">
        <v>1.00405018E8</v>
      </c>
      <c r="B481" s="418">
        <f t="shared" si="100"/>
        <v>9</v>
      </c>
      <c r="C481" s="418" t="str">
        <f t="shared" si="101"/>
        <v>0100405018</v>
      </c>
      <c r="D481" s="418" t="s">
        <v>14948</v>
      </c>
      <c r="E481" s="418" t="s">
        <v>1755</v>
      </c>
      <c r="F481" s="418" t="s">
        <v>33</v>
      </c>
      <c r="G481" s="418" t="s">
        <v>14949</v>
      </c>
      <c r="H481" s="1100">
        <v>5.0</v>
      </c>
      <c r="I481" s="1101" t="s">
        <v>14930</v>
      </c>
      <c r="J481" s="1102"/>
      <c r="K481" s="1183">
        <v>463.0</v>
      </c>
      <c r="L481" s="1400" t="s">
        <v>14950</v>
      </c>
      <c r="M481" s="1184" t="s">
        <v>14951</v>
      </c>
      <c r="N481" s="1185" t="s">
        <v>7466</v>
      </c>
      <c r="O481" s="1185" t="s">
        <v>14952</v>
      </c>
      <c r="P481" s="1131"/>
      <c r="Q481" s="1173" t="s">
        <v>14953</v>
      </c>
      <c r="R481" s="1107"/>
      <c r="S481" s="1108"/>
      <c r="T481" s="1109"/>
      <c r="U481" s="1180"/>
      <c r="V481" s="1111"/>
      <c r="W481" s="1112"/>
      <c r="X481" s="1113" t="s">
        <v>14947</v>
      </c>
      <c r="Y481" s="1114">
        <v>31.0</v>
      </c>
      <c r="Z481" s="1115" t="s">
        <v>1920</v>
      </c>
      <c r="AA481" s="1116">
        <v>2.0</v>
      </c>
      <c r="AB481" s="1114">
        <v>440.0</v>
      </c>
      <c r="AC481" s="1114">
        <v>0.0</v>
      </c>
      <c r="AD481" s="1133">
        <v>0.0</v>
      </c>
      <c r="AE481" s="1114" t="s">
        <v>1422</v>
      </c>
      <c r="AF481" s="1118"/>
      <c r="AG481" s="1119" t="s">
        <v>5125</v>
      </c>
      <c r="AH481" s="1114" t="s">
        <v>5402</v>
      </c>
      <c r="AI481" s="1122"/>
      <c r="AJ481" s="1122"/>
      <c r="AK481" s="1122"/>
      <c r="AL481" s="1122"/>
      <c r="AM481" s="1122"/>
      <c r="AN481" s="1122"/>
      <c r="AO481" s="1122"/>
      <c r="AP481" s="1122"/>
      <c r="AQ481" s="1122"/>
      <c r="AR481" s="1122"/>
      <c r="AS481" s="1120">
        <v>1.01625176E8</v>
      </c>
      <c r="AT481" s="1120" t="s">
        <v>14954</v>
      </c>
      <c r="AU481" s="1120" t="s">
        <v>1920</v>
      </c>
      <c r="AV481" s="1121"/>
      <c r="AW481" s="1120">
        <v>441.0</v>
      </c>
      <c r="AX481" s="1122"/>
      <c r="AY481" s="81"/>
      <c r="AZ481" s="9" t="s">
        <v>12602</v>
      </c>
      <c r="BA481" s="9"/>
      <c r="BB481" s="9" t="s">
        <v>12603</v>
      </c>
      <c r="BC481" s="9"/>
      <c r="BD481" s="9"/>
      <c r="BE481" s="81"/>
      <c r="BF481" s="94" t="s">
        <v>12604</v>
      </c>
      <c r="BG481" s="81"/>
      <c r="BH481" s="81"/>
      <c r="BI481" s="81" t="s">
        <v>12606</v>
      </c>
      <c r="BJ481" s="364">
        <v>2.38</v>
      </c>
      <c r="BK481" s="364"/>
      <c r="BQ481" s="9"/>
    </row>
    <row r="482" ht="15.75" customHeight="1">
      <c r="A482" s="1123">
        <v>3.00971454E8</v>
      </c>
      <c r="B482" s="418">
        <f t="shared" si="100"/>
        <v>9</v>
      </c>
      <c r="C482" s="418" t="str">
        <f t="shared" si="101"/>
        <v>0300971454</v>
      </c>
      <c r="D482" s="429" t="s">
        <v>14955</v>
      </c>
      <c r="E482" s="429" t="s">
        <v>1755</v>
      </c>
      <c r="F482" s="429" t="s">
        <v>33</v>
      </c>
      <c r="G482" s="429" t="s">
        <v>14956</v>
      </c>
      <c r="H482" s="1125">
        <v>5.0</v>
      </c>
      <c r="I482" s="1153" t="s">
        <v>14957</v>
      </c>
      <c r="J482" s="1102"/>
      <c r="K482" s="1156">
        <v>464.0</v>
      </c>
      <c r="L482" s="1370" t="s">
        <v>14958</v>
      </c>
      <c r="M482" s="1157" t="s">
        <v>14959</v>
      </c>
      <c r="N482" s="1158" t="s">
        <v>7466</v>
      </c>
      <c r="O482" s="1158" t="s">
        <v>8823</v>
      </c>
      <c r="P482" s="1131"/>
      <c r="Q482" s="1173" t="s">
        <v>14960</v>
      </c>
      <c r="R482" s="1107"/>
      <c r="S482" s="1108"/>
      <c r="T482" s="1109"/>
      <c r="U482" s="1180"/>
      <c r="V482" s="1111"/>
      <c r="W482" s="1112"/>
      <c r="X482" s="1113" t="s">
        <v>14954</v>
      </c>
      <c r="Y482" s="1114">
        <v>65.0</v>
      </c>
      <c r="Z482" s="1115" t="s">
        <v>1920</v>
      </c>
      <c r="AA482" s="1116">
        <v>2.0</v>
      </c>
      <c r="AB482" s="1114">
        <v>441.0</v>
      </c>
      <c r="AC482" s="1114">
        <v>0.0</v>
      </c>
      <c r="AD482" s="1133" t="s">
        <v>14961</v>
      </c>
      <c r="AE482" s="1114" t="s">
        <v>1422</v>
      </c>
      <c r="AF482" s="1118"/>
      <c r="AG482" s="1119" t="s">
        <v>5125</v>
      </c>
      <c r="AH482" s="1114" t="s">
        <v>5402</v>
      </c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81">
        <v>1.01495133E8</v>
      </c>
      <c r="AT482" s="81" t="s">
        <v>14962</v>
      </c>
      <c r="AU482" s="1120" t="s">
        <v>3021</v>
      </c>
      <c r="AV482" s="1121"/>
      <c r="AW482" s="1120">
        <v>442.0</v>
      </c>
      <c r="AX482" s="1122"/>
      <c r="AY482" s="1152">
        <v>45414.0</v>
      </c>
      <c r="AZ482" s="9" t="s">
        <v>12602</v>
      </c>
      <c r="BA482" s="9"/>
      <c r="BB482" s="9" t="s">
        <v>12603</v>
      </c>
      <c r="BC482" s="9"/>
      <c r="BD482" s="9"/>
      <c r="BE482" s="81"/>
      <c r="BF482" s="374" t="s">
        <v>14927</v>
      </c>
      <c r="BG482" s="81" t="s">
        <v>13291</v>
      </c>
      <c r="BH482" s="81"/>
      <c r="BI482" s="81" t="s">
        <v>12606</v>
      </c>
      <c r="BJ482" s="364">
        <v>2.38</v>
      </c>
      <c r="BK482" s="364"/>
      <c r="BQ482" s="9"/>
    </row>
    <row r="483" ht="15.75" customHeight="1">
      <c r="A483" s="1099">
        <v>1.01940716E8</v>
      </c>
      <c r="B483" s="418">
        <f t="shared" si="100"/>
        <v>9</v>
      </c>
      <c r="C483" s="418" t="str">
        <f t="shared" si="101"/>
        <v>0101940716</v>
      </c>
      <c r="D483" s="418" t="s">
        <v>5141</v>
      </c>
      <c r="E483" s="418" t="s">
        <v>1755</v>
      </c>
      <c r="F483" s="418" t="s">
        <v>33</v>
      </c>
      <c r="G483" s="418" t="s">
        <v>14963</v>
      </c>
      <c r="H483" s="1100">
        <v>5.0</v>
      </c>
      <c r="I483" s="1101" t="s">
        <v>14930</v>
      </c>
      <c r="J483" s="1102"/>
      <c r="K483" s="1156">
        <v>465.0</v>
      </c>
      <c r="L483" s="1157" t="s">
        <v>14964</v>
      </c>
      <c r="M483" s="1158" t="s">
        <v>14965</v>
      </c>
      <c r="N483" s="1158" t="s">
        <v>1656</v>
      </c>
      <c r="O483" s="1158" t="s">
        <v>13288</v>
      </c>
      <c r="P483" s="1159">
        <v>2032.0</v>
      </c>
      <c r="Q483" s="1160"/>
      <c r="R483" s="1107"/>
      <c r="S483" s="1108"/>
      <c r="T483" s="1109"/>
      <c r="U483" s="1180"/>
      <c r="V483" s="1111"/>
      <c r="W483" s="1112"/>
      <c r="X483" s="1113" t="s">
        <v>14842</v>
      </c>
      <c r="Y483" s="1114">
        <v>74.0</v>
      </c>
      <c r="Z483" s="1115" t="s">
        <v>1920</v>
      </c>
      <c r="AA483" s="1116">
        <v>2.0</v>
      </c>
      <c r="AB483" s="1114">
        <v>442.0</v>
      </c>
      <c r="AC483" s="1114">
        <v>0.0</v>
      </c>
      <c r="AD483" s="1133" t="s">
        <v>12851</v>
      </c>
      <c r="AE483" s="1114" t="s">
        <v>1422</v>
      </c>
      <c r="AF483" s="1401" t="s">
        <v>14844</v>
      </c>
      <c r="AG483" s="1119" t="s">
        <v>5125</v>
      </c>
      <c r="AH483" s="1114" t="s">
        <v>5402</v>
      </c>
      <c r="AI483" s="1122"/>
      <c r="AJ483" s="1122"/>
      <c r="AK483" s="1122"/>
      <c r="AL483" s="1122"/>
      <c r="AM483" s="1122"/>
      <c r="AN483" s="1122"/>
      <c r="AO483" s="1122"/>
      <c r="AP483" s="1122"/>
      <c r="AQ483" s="1122"/>
      <c r="AR483" s="1122"/>
      <c r="AS483" s="1120" t="s">
        <v>14966</v>
      </c>
      <c r="AT483" s="1120" t="s">
        <v>14967</v>
      </c>
      <c r="AU483" s="1120" t="s">
        <v>1920</v>
      </c>
      <c r="AV483" s="1121"/>
      <c r="AW483" s="1120">
        <v>443.0</v>
      </c>
      <c r="AX483" s="1122"/>
      <c r="AY483" s="1402">
        <v>45660.0</v>
      </c>
      <c r="AZ483" s="9" t="s">
        <v>12602</v>
      </c>
      <c r="BA483" s="9"/>
      <c r="BB483" s="9" t="s">
        <v>12603</v>
      </c>
      <c r="BC483" s="9"/>
      <c r="BD483" s="9"/>
      <c r="BE483" s="81"/>
      <c r="BF483" s="374" t="s">
        <v>14968</v>
      </c>
      <c r="BG483" s="81"/>
      <c r="BH483" s="81"/>
      <c r="BI483" s="81" t="s">
        <v>12606</v>
      </c>
      <c r="BJ483" s="364">
        <v>2.38</v>
      </c>
      <c r="BK483" s="364"/>
      <c r="BQ483" s="9"/>
    </row>
    <row r="484" ht="15.75" customHeight="1">
      <c r="A484" s="1123">
        <v>1.0429893E8</v>
      </c>
      <c r="B484" s="418">
        <f t="shared" si="100"/>
        <v>9</v>
      </c>
      <c r="C484" s="1137">
        <v>1.0429893E8</v>
      </c>
      <c r="D484" s="91" t="s">
        <v>14969</v>
      </c>
      <c r="E484" s="91" t="s">
        <v>4315</v>
      </c>
      <c r="F484" s="91" t="s">
        <v>9</v>
      </c>
      <c r="G484" s="91" t="s">
        <v>5144</v>
      </c>
      <c r="H484" s="92" t="s">
        <v>3651</v>
      </c>
      <c r="I484" s="1362" t="s">
        <v>5127</v>
      </c>
      <c r="J484" s="1102"/>
      <c r="K484" s="1156">
        <v>466.0</v>
      </c>
      <c r="L484" s="1157" t="s">
        <v>14964</v>
      </c>
      <c r="M484" s="1158" t="s">
        <v>14965</v>
      </c>
      <c r="N484" s="1158" t="s">
        <v>1656</v>
      </c>
      <c r="O484" s="1158" t="s">
        <v>13288</v>
      </c>
      <c r="P484" s="1159">
        <v>2032.0</v>
      </c>
      <c r="Q484" s="1294"/>
      <c r="R484" s="1107"/>
      <c r="S484" s="1108"/>
      <c r="T484" s="1109"/>
      <c r="U484" s="1180"/>
      <c r="V484" s="1111"/>
      <c r="W484" s="1112"/>
      <c r="X484" s="1113" t="s">
        <v>13456</v>
      </c>
      <c r="Y484" s="1114"/>
      <c r="Z484" s="1115" t="s">
        <v>1920</v>
      </c>
      <c r="AA484" s="1116">
        <v>2.0</v>
      </c>
      <c r="AB484" s="1114">
        <v>443.0</v>
      </c>
      <c r="AC484" s="1114">
        <v>4.75</v>
      </c>
      <c r="AD484" s="1133">
        <v>0.0</v>
      </c>
      <c r="AE484" s="1114" t="s">
        <v>1422</v>
      </c>
      <c r="AF484" s="1118" t="s">
        <v>14970</v>
      </c>
      <c r="AG484" s="1119" t="s">
        <v>5125</v>
      </c>
      <c r="AH484" s="1114" t="s">
        <v>5402</v>
      </c>
      <c r="AI484" s="1122"/>
      <c r="AJ484" s="1122"/>
      <c r="AK484" s="1122"/>
      <c r="AL484" s="1122"/>
      <c r="AM484" s="1122"/>
      <c r="AN484" s="1122"/>
      <c r="AO484" s="1122"/>
      <c r="AP484" s="1122"/>
      <c r="AQ484" s="1122"/>
      <c r="AR484" s="1122"/>
      <c r="AS484" s="1120">
        <v>1.01842045E8</v>
      </c>
      <c r="AT484" s="1120" t="s">
        <v>14971</v>
      </c>
      <c r="AU484" s="1120" t="s">
        <v>1755</v>
      </c>
      <c r="AV484" s="1121"/>
      <c r="AW484" s="1120">
        <v>444.0</v>
      </c>
      <c r="AX484" s="1122"/>
      <c r="AY484" s="81"/>
      <c r="AZ484" s="9" t="s">
        <v>12602</v>
      </c>
      <c r="BA484" s="9"/>
      <c r="BB484" s="9" t="s">
        <v>12603</v>
      </c>
      <c r="BC484" s="9"/>
      <c r="BD484" s="9"/>
      <c r="BE484" s="81"/>
      <c r="BF484" s="374" t="s">
        <v>14972</v>
      </c>
      <c r="BG484" s="81"/>
      <c r="BH484" s="81"/>
      <c r="BI484" s="81" t="s">
        <v>12606</v>
      </c>
      <c r="BJ484" s="364">
        <v>2.38</v>
      </c>
      <c r="BK484" s="364"/>
      <c r="BQ484" s="9"/>
    </row>
    <row r="485" ht="15.75" customHeight="1">
      <c r="A485" s="1099">
        <v>1.01539799E8</v>
      </c>
      <c r="B485" s="418">
        <f t="shared" si="100"/>
        <v>9</v>
      </c>
      <c r="C485" s="418" t="str">
        <f t="shared" ref="C485:C502" si="102">CONCATENATE(0,A485)</f>
        <v>0101539799</v>
      </c>
      <c r="D485" s="418" t="s">
        <v>5145</v>
      </c>
      <c r="E485" s="418" t="s">
        <v>1755</v>
      </c>
      <c r="F485" s="418" t="s">
        <v>33</v>
      </c>
      <c r="G485" s="418" t="s">
        <v>14973</v>
      </c>
      <c r="H485" s="1100">
        <v>5.0</v>
      </c>
      <c r="I485" s="1101" t="s">
        <v>14930</v>
      </c>
      <c r="J485" s="1102"/>
      <c r="K485" s="1156">
        <v>467.0</v>
      </c>
      <c r="L485" s="1157" t="s">
        <v>14974</v>
      </c>
      <c r="M485" s="1158" t="s">
        <v>14975</v>
      </c>
      <c r="N485" s="1158" t="s">
        <v>5179</v>
      </c>
      <c r="O485" s="1158" t="s">
        <v>12958</v>
      </c>
      <c r="P485" s="1159">
        <v>2032.0</v>
      </c>
      <c r="Q485" s="1160"/>
      <c r="R485" s="1107"/>
      <c r="S485" s="1162">
        <v>17920.0</v>
      </c>
      <c r="T485" s="1163">
        <v>76.0</v>
      </c>
      <c r="U485" s="1180"/>
      <c r="V485" s="1111"/>
      <c r="W485" s="1112"/>
      <c r="X485" s="1113" t="s">
        <v>14848</v>
      </c>
      <c r="Y485" s="1114"/>
      <c r="Z485" s="1115">
        <v>0.0</v>
      </c>
      <c r="AA485" s="1116">
        <v>2.0</v>
      </c>
      <c r="AB485" s="1114">
        <v>444.0</v>
      </c>
      <c r="AC485" s="1114">
        <v>0.0</v>
      </c>
      <c r="AD485" s="1133">
        <v>0.0</v>
      </c>
      <c r="AE485" s="1114" t="s">
        <v>1422</v>
      </c>
      <c r="AF485" s="1118" t="s">
        <v>14976</v>
      </c>
      <c r="AG485" s="1119" t="s">
        <v>5125</v>
      </c>
      <c r="AH485" s="1114" t="s">
        <v>14977</v>
      </c>
      <c r="AI485" s="1122"/>
      <c r="AJ485" s="1122"/>
      <c r="AK485" s="1122"/>
      <c r="AL485" s="1122"/>
      <c r="AM485" s="1122"/>
      <c r="AN485" s="1122"/>
      <c r="AO485" s="1122"/>
      <c r="AP485" s="1122"/>
      <c r="AQ485" s="1122"/>
      <c r="AR485" s="1122"/>
      <c r="AS485" s="1120">
        <v>3.01656922E8</v>
      </c>
      <c r="AT485" s="1120" t="s">
        <v>14852</v>
      </c>
      <c r="AU485" s="1120" t="s">
        <v>1755</v>
      </c>
      <c r="AV485" s="1121"/>
      <c r="AW485" s="1120">
        <v>445.0</v>
      </c>
      <c r="AX485" s="1122"/>
      <c r="AY485" s="81"/>
      <c r="AZ485" s="9" t="s">
        <v>12602</v>
      </c>
      <c r="BA485" s="9"/>
      <c r="BB485" s="9" t="s">
        <v>12603</v>
      </c>
      <c r="BC485" s="9"/>
      <c r="BD485" s="9"/>
      <c r="BE485" s="81"/>
      <c r="BF485" s="68" t="s">
        <v>75</v>
      </c>
      <c r="BG485" s="81"/>
      <c r="BH485" s="81"/>
      <c r="BI485" s="81" t="s">
        <v>12606</v>
      </c>
      <c r="BJ485" s="364">
        <v>2.38</v>
      </c>
      <c r="BK485" s="364"/>
      <c r="BQ485" s="9"/>
    </row>
    <row r="486" ht="15.75" customHeight="1">
      <c r="A486" s="1123">
        <v>1.02016276E8</v>
      </c>
      <c r="B486" s="418">
        <f t="shared" si="100"/>
        <v>9</v>
      </c>
      <c r="C486" s="418" t="str">
        <f t="shared" si="102"/>
        <v>0102016276</v>
      </c>
      <c r="D486" s="429" t="s">
        <v>14978</v>
      </c>
      <c r="E486" s="429" t="s">
        <v>1755</v>
      </c>
      <c r="F486" s="429" t="s">
        <v>33</v>
      </c>
      <c r="G486" s="429" t="s">
        <v>14979</v>
      </c>
      <c r="H486" s="1125">
        <v>5.0</v>
      </c>
      <c r="I486" s="1153" t="s">
        <v>14930</v>
      </c>
      <c r="J486" s="1102"/>
      <c r="K486" s="1156">
        <v>468.0</v>
      </c>
      <c r="L486" s="1157" t="s">
        <v>14980</v>
      </c>
      <c r="M486" s="1158" t="s">
        <v>14981</v>
      </c>
      <c r="N486" s="1158" t="s">
        <v>224</v>
      </c>
      <c r="O486" s="1158" t="s">
        <v>12734</v>
      </c>
      <c r="P486" s="1159">
        <v>2025.0</v>
      </c>
      <c r="Q486" s="1160"/>
      <c r="R486" s="1107"/>
      <c r="S486" s="1108"/>
      <c r="T486" s="1109"/>
      <c r="U486" s="1180"/>
      <c r="V486" s="1111"/>
      <c r="W486" s="1112"/>
      <c r="X486" s="1113" t="s">
        <v>14852</v>
      </c>
      <c r="Y486" s="1114">
        <v>46.0</v>
      </c>
      <c r="Z486" s="1115" t="s">
        <v>1755</v>
      </c>
      <c r="AA486" s="1116">
        <v>2.0</v>
      </c>
      <c r="AB486" s="1114">
        <v>445.0</v>
      </c>
      <c r="AC486" s="1114">
        <v>0.0</v>
      </c>
      <c r="AD486" s="1133">
        <v>0.0</v>
      </c>
      <c r="AE486" s="1114" t="s">
        <v>1422</v>
      </c>
      <c r="AF486" s="1118"/>
      <c r="AG486" s="1119" t="s">
        <v>5125</v>
      </c>
      <c r="AH486" s="1114" t="s">
        <v>12779</v>
      </c>
      <c r="AI486" s="1122"/>
      <c r="AJ486" s="1122"/>
      <c r="AK486" s="1122"/>
      <c r="AL486" s="1122"/>
      <c r="AM486" s="1122"/>
      <c r="AN486" s="1122"/>
      <c r="AO486" s="1122"/>
      <c r="AP486" s="1122"/>
      <c r="AQ486" s="1122"/>
      <c r="AR486" s="1122"/>
      <c r="AS486" s="1120">
        <v>1.03543476E8</v>
      </c>
      <c r="AT486" s="1120" t="s">
        <v>14857</v>
      </c>
      <c r="AU486" s="1120" t="s">
        <v>1755</v>
      </c>
      <c r="AV486" s="1121"/>
      <c r="AW486" s="1120">
        <v>446.0</v>
      </c>
      <c r="AX486" s="1122"/>
      <c r="AY486" s="81"/>
      <c r="AZ486" s="9" t="s">
        <v>12602</v>
      </c>
      <c r="BA486" s="9"/>
      <c r="BB486" s="9" t="s">
        <v>12603</v>
      </c>
      <c r="BC486" s="9"/>
      <c r="BD486" s="9"/>
      <c r="BE486" s="81"/>
      <c r="BF486" s="374" t="s">
        <v>13072</v>
      </c>
      <c r="BG486" s="81"/>
      <c r="BH486" s="81"/>
      <c r="BI486" s="81" t="s">
        <v>12606</v>
      </c>
      <c r="BJ486" s="364">
        <v>2.38</v>
      </c>
      <c r="BK486" s="364"/>
      <c r="BQ486" s="9"/>
    </row>
    <row r="487" ht="15.75" customHeight="1">
      <c r="A487" s="1099">
        <v>1.00780097E8</v>
      </c>
      <c r="B487" s="418">
        <f t="shared" si="100"/>
        <v>9</v>
      </c>
      <c r="C487" s="418" t="str">
        <f t="shared" si="102"/>
        <v>0100780097</v>
      </c>
      <c r="D487" s="418" t="s">
        <v>5150</v>
      </c>
      <c r="E487" s="418" t="s">
        <v>1755</v>
      </c>
      <c r="F487" s="418" t="s">
        <v>33</v>
      </c>
      <c r="G487" s="418" t="s">
        <v>14982</v>
      </c>
      <c r="H487" s="1100">
        <v>5.0</v>
      </c>
      <c r="I487" s="1101" t="s">
        <v>14930</v>
      </c>
      <c r="J487" s="1102"/>
      <c r="K487" s="1156">
        <v>469.0</v>
      </c>
      <c r="L487" s="1157" t="s">
        <v>14983</v>
      </c>
      <c r="M487" s="1158" t="s">
        <v>14984</v>
      </c>
      <c r="N487" s="1158" t="s">
        <v>5179</v>
      </c>
      <c r="O487" s="1158" t="s">
        <v>12635</v>
      </c>
      <c r="P487" s="1159">
        <v>2031.0</v>
      </c>
      <c r="Q487" s="1403" t="s">
        <v>14985</v>
      </c>
      <c r="R487" s="1161">
        <v>2829606.0</v>
      </c>
      <c r="S487" s="1162">
        <v>16092.0</v>
      </c>
      <c r="T487" s="1163">
        <v>81.0</v>
      </c>
      <c r="U487" s="1207" t="s">
        <v>14986</v>
      </c>
      <c r="V487" s="1379" t="s">
        <v>14987</v>
      </c>
      <c r="W487" s="1112"/>
      <c r="X487" s="1113" t="s">
        <v>14857</v>
      </c>
      <c r="Y487" s="1114"/>
      <c r="Z487" s="1115" t="s">
        <v>1755</v>
      </c>
      <c r="AA487" s="1116">
        <v>2.0</v>
      </c>
      <c r="AB487" s="1114">
        <v>446.0</v>
      </c>
      <c r="AC487" s="1114">
        <v>5.0</v>
      </c>
      <c r="AD487" s="1133" t="s">
        <v>13118</v>
      </c>
      <c r="AE487" s="1114" t="s">
        <v>1422</v>
      </c>
      <c r="AF487" s="1118"/>
      <c r="AG487" s="1119" t="s">
        <v>5125</v>
      </c>
      <c r="AH487" s="1114" t="s">
        <v>14988</v>
      </c>
      <c r="AI487" s="1122"/>
      <c r="AJ487" s="1122"/>
      <c r="AK487" s="1122"/>
      <c r="AL487" s="1122"/>
      <c r="AM487" s="1122"/>
      <c r="AN487" s="1122"/>
      <c r="AO487" s="1122"/>
      <c r="AP487" s="1122"/>
      <c r="AQ487" s="1122"/>
      <c r="AR487" s="1122"/>
      <c r="AS487" s="1120">
        <v>1.00421684E8</v>
      </c>
      <c r="AT487" s="1120" t="s">
        <v>14989</v>
      </c>
      <c r="AU487" s="1120" t="s">
        <v>1755</v>
      </c>
      <c r="AV487" s="1121"/>
      <c r="AW487" s="1120">
        <v>447.0</v>
      </c>
      <c r="AX487" s="1122"/>
      <c r="AY487" s="81"/>
      <c r="AZ487" s="9" t="s">
        <v>12602</v>
      </c>
      <c r="BA487" s="9"/>
      <c r="BB487" s="9" t="s">
        <v>12603</v>
      </c>
      <c r="BC487" s="9"/>
      <c r="BD487" s="9"/>
      <c r="BE487" s="81"/>
      <c r="BF487" s="374" t="s">
        <v>13072</v>
      </c>
      <c r="BG487" s="81" t="s">
        <v>13291</v>
      </c>
      <c r="BH487" s="81"/>
      <c r="BI487" s="81" t="s">
        <v>12606</v>
      </c>
      <c r="BJ487" s="364">
        <v>2.38</v>
      </c>
      <c r="BK487" s="364"/>
      <c r="BQ487" s="9"/>
    </row>
    <row r="488" ht="15.75" customHeight="1">
      <c r="A488" s="1123">
        <v>1.02262292E8</v>
      </c>
      <c r="B488" s="418">
        <f t="shared" si="100"/>
        <v>9</v>
      </c>
      <c r="C488" s="418" t="str">
        <f t="shared" si="102"/>
        <v>0102262292</v>
      </c>
      <c r="D488" s="429" t="s">
        <v>14990</v>
      </c>
      <c r="E488" s="429" t="s">
        <v>1755</v>
      </c>
      <c r="F488" s="429" t="s">
        <v>33</v>
      </c>
      <c r="G488" s="429" t="s">
        <v>14991</v>
      </c>
      <c r="H488" s="1125">
        <v>5.0</v>
      </c>
      <c r="I488" s="1153" t="s">
        <v>14930</v>
      </c>
      <c r="J488" s="1102"/>
      <c r="K488" s="1156">
        <v>470.0</v>
      </c>
      <c r="L488" s="1157" t="s">
        <v>14992</v>
      </c>
      <c r="M488" s="1158" t="s">
        <v>14993</v>
      </c>
      <c r="N488" s="1158" t="s">
        <v>5179</v>
      </c>
      <c r="O488" s="1158" t="s">
        <v>12635</v>
      </c>
      <c r="P488" s="1159">
        <v>2031.0</v>
      </c>
      <c r="Q488" s="1160"/>
      <c r="R488" s="1161" t="s">
        <v>14994</v>
      </c>
      <c r="S488" s="1162">
        <v>26735.0</v>
      </c>
      <c r="T488" s="1163">
        <v>52.0</v>
      </c>
      <c r="U488" s="1180"/>
      <c r="V488" s="1111"/>
      <c r="W488" s="1112"/>
      <c r="X488" s="1113" t="s">
        <v>14989</v>
      </c>
      <c r="Y488" s="1114">
        <v>85.0</v>
      </c>
      <c r="Z488" s="1115" t="s">
        <v>1755</v>
      </c>
      <c r="AA488" s="1116">
        <v>2.0</v>
      </c>
      <c r="AB488" s="1114">
        <v>447.0</v>
      </c>
      <c r="AC488" s="1114">
        <v>0.0</v>
      </c>
      <c r="AD488" s="1133">
        <v>0.0</v>
      </c>
      <c r="AE488" s="1114" t="s">
        <v>1422</v>
      </c>
      <c r="AF488" s="1118"/>
      <c r="AG488" s="1119" t="s">
        <v>5125</v>
      </c>
      <c r="AH488" s="1114" t="s">
        <v>12914</v>
      </c>
      <c r="AI488" s="1122"/>
      <c r="AJ488" s="1122"/>
      <c r="AK488" s="1122"/>
      <c r="AL488" s="1122"/>
      <c r="AM488" s="1122"/>
      <c r="AN488" s="1122"/>
      <c r="AO488" s="1122"/>
      <c r="AP488" s="1122"/>
      <c r="AQ488" s="1122"/>
      <c r="AR488" s="1122"/>
      <c r="AS488" s="1120">
        <v>1.00793827E8</v>
      </c>
      <c r="AT488" s="1120" t="s">
        <v>14995</v>
      </c>
      <c r="AU488" s="1120" t="s">
        <v>1755</v>
      </c>
      <c r="AV488" s="1121"/>
      <c r="AW488" s="1120">
        <v>448.0</v>
      </c>
      <c r="AX488" s="1122"/>
      <c r="AY488" s="81"/>
      <c r="AZ488" s="9" t="s">
        <v>12602</v>
      </c>
      <c r="BA488" s="9"/>
      <c r="BB488" s="9" t="s">
        <v>12603</v>
      </c>
      <c r="BC488" s="9"/>
      <c r="BD488" s="9"/>
      <c r="BE488" s="81"/>
      <c r="BF488" s="374" t="s">
        <v>14996</v>
      </c>
      <c r="BG488" s="81"/>
      <c r="BH488" s="81"/>
      <c r="BI488" s="81" t="s">
        <v>12606</v>
      </c>
      <c r="BJ488" s="364">
        <v>2.38</v>
      </c>
      <c r="BK488" s="364"/>
      <c r="BQ488" s="9"/>
    </row>
    <row r="489" ht="15.75" customHeight="1">
      <c r="A489" s="1099">
        <v>1.02074853E8</v>
      </c>
      <c r="B489" s="418">
        <f t="shared" si="100"/>
        <v>9</v>
      </c>
      <c r="C489" s="418" t="str">
        <f t="shared" si="102"/>
        <v>0102074853</v>
      </c>
      <c r="D489" s="418" t="s">
        <v>14997</v>
      </c>
      <c r="E489" s="418" t="s">
        <v>1938</v>
      </c>
      <c r="F489" s="418" t="s">
        <v>33</v>
      </c>
      <c r="G489" s="418" t="s">
        <v>14998</v>
      </c>
      <c r="H489" s="1100">
        <v>5.0</v>
      </c>
      <c r="I489" s="1150">
        <v>48249.0</v>
      </c>
      <c r="J489" s="1102"/>
      <c r="K489" s="1156">
        <v>471.0</v>
      </c>
      <c r="L489" s="1157" t="s">
        <v>14999</v>
      </c>
      <c r="M489" s="1158" t="s">
        <v>15000</v>
      </c>
      <c r="N489" s="1158" t="s">
        <v>5179</v>
      </c>
      <c r="O489" s="1158" t="s">
        <v>13328</v>
      </c>
      <c r="P489" s="1159">
        <v>2026.0</v>
      </c>
      <c r="Q489" s="1173" t="s">
        <v>15001</v>
      </c>
      <c r="R489" s="1161" t="s">
        <v>15002</v>
      </c>
      <c r="S489" s="1174">
        <v>32475.0</v>
      </c>
      <c r="T489" s="1163">
        <v>36.0</v>
      </c>
      <c r="U489" s="1207" t="s">
        <v>15003</v>
      </c>
      <c r="V489" s="1111"/>
      <c r="W489" s="1112"/>
      <c r="X489" s="1113" t="s">
        <v>14995</v>
      </c>
      <c r="Y489" s="1114">
        <v>74.0</v>
      </c>
      <c r="Z489" s="1115" t="s">
        <v>1755</v>
      </c>
      <c r="AA489" s="1116">
        <v>2.0</v>
      </c>
      <c r="AB489" s="1114">
        <v>448.0</v>
      </c>
      <c r="AC489" s="1114">
        <v>0.0</v>
      </c>
      <c r="AD489" s="1133">
        <v>0.0</v>
      </c>
      <c r="AE489" s="1114" t="s">
        <v>1422</v>
      </c>
      <c r="AF489" s="1118"/>
      <c r="AG489" s="1119" t="s">
        <v>5125</v>
      </c>
      <c r="AH489" s="1114" t="s">
        <v>12627</v>
      </c>
      <c r="AI489" s="1122"/>
      <c r="AJ489" s="1122"/>
      <c r="AK489" s="1122"/>
      <c r="AL489" s="1122"/>
      <c r="AM489" s="1122"/>
      <c r="AN489" s="1122"/>
      <c r="AO489" s="1122"/>
      <c r="AP489" s="1122"/>
      <c r="AQ489" s="1122"/>
      <c r="AR489" s="1122"/>
      <c r="AS489" s="1120">
        <v>1.03169975E8</v>
      </c>
      <c r="AT489" s="1120" t="s">
        <v>14875</v>
      </c>
      <c r="AU489" s="1120" t="s">
        <v>1755</v>
      </c>
      <c r="AV489" s="1121"/>
      <c r="AW489" s="1120">
        <v>449.0</v>
      </c>
      <c r="AX489" s="1122"/>
      <c r="AY489" s="48">
        <v>48170.0</v>
      </c>
      <c r="AZ489" s="9" t="s">
        <v>12602</v>
      </c>
      <c r="BA489" s="9"/>
      <c r="BB489" s="9" t="s">
        <v>12603</v>
      </c>
      <c r="BC489" s="9"/>
      <c r="BD489" s="9"/>
      <c r="BE489" s="81" t="s">
        <v>15004</v>
      </c>
      <c r="BF489" s="374" t="s">
        <v>15005</v>
      </c>
      <c r="BG489" s="81" t="s">
        <v>13291</v>
      </c>
      <c r="BH489" s="81" t="s">
        <v>15006</v>
      </c>
      <c r="BI489" s="81" t="s">
        <v>12606</v>
      </c>
      <c r="BJ489" s="364">
        <v>2.38</v>
      </c>
      <c r="BK489" s="364"/>
      <c r="BQ489" s="9"/>
    </row>
    <row r="490" ht="15.75" customHeight="1">
      <c r="A490" s="1123">
        <v>1.04079983E8</v>
      </c>
      <c r="B490" s="418">
        <f t="shared" si="100"/>
        <v>9</v>
      </c>
      <c r="C490" s="418" t="str">
        <f t="shared" si="102"/>
        <v>0104079983</v>
      </c>
      <c r="D490" s="429" t="s">
        <v>15007</v>
      </c>
      <c r="E490" s="429" t="s">
        <v>1755</v>
      </c>
      <c r="F490" s="429" t="s">
        <v>33</v>
      </c>
      <c r="G490" s="429" t="s">
        <v>15008</v>
      </c>
      <c r="H490" s="1125">
        <v>5.0</v>
      </c>
      <c r="I490" s="1153" t="s">
        <v>14930</v>
      </c>
      <c r="J490" s="1102"/>
      <c r="K490" s="1156">
        <v>472.0</v>
      </c>
      <c r="L490" s="1157" t="s">
        <v>15009</v>
      </c>
      <c r="M490" s="1158" t="s">
        <v>15010</v>
      </c>
      <c r="N490" s="1158" t="s">
        <v>5179</v>
      </c>
      <c r="O490" s="1158" t="s">
        <v>12635</v>
      </c>
      <c r="P490" s="1159">
        <v>2031.0</v>
      </c>
      <c r="Q490" s="1160"/>
      <c r="R490" s="1161" t="s">
        <v>15011</v>
      </c>
      <c r="S490" s="1162">
        <v>16849.0</v>
      </c>
      <c r="T490" s="1163">
        <v>79.0</v>
      </c>
      <c r="U490" s="1207" t="s">
        <v>15012</v>
      </c>
      <c r="V490" s="1111"/>
      <c r="W490" s="1112"/>
      <c r="X490" s="1113" t="s">
        <v>14875</v>
      </c>
      <c r="Y490" s="1114">
        <v>91.0</v>
      </c>
      <c r="Z490" s="1115" t="s">
        <v>1755</v>
      </c>
      <c r="AA490" s="1116">
        <v>2.0</v>
      </c>
      <c r="AB490" s="1114">
        <v>449.0</v>
      </c>
      <c r="AC490" s="1114">
        <v>6.0</v>
      </c>
      <c r="AD490" s="1133" t="s">
        <v>13118</v>
      </c>
      <c r="AE490" s="1114" t="s">
        <v>1422</v>
      </c>
      <c r="AF490" s="1118"/>
      <c r="AG490" s="1119" t="s">
        <v>5125</v>
      </c>
      <c r="AH490" s="1114" t="s">
        <v>12627</v>
      </c>
      <c r="AI490" s="1122"/>
      <c r="AJ490" s="1122"/>
      <c r="AK490" s="1122"/>
      <c r="AL490" s="1122"/>
      <c r="AM490" s="1122"/>
      <c r="AN490" s="1122"/>
      <c r="AO490" s="1122"/>
      <c r="AP490" s="1122"/>
      <c r="AQ490" s="1122"/>
      <c r="AR490" s="1122"/>
      <c r="AS490" s="1120"/>
      <c r="AT490" s="1120"/>
      <c r="AU490" s="1120"/>
      <c r="AV490" s="1121"/>
      <c r="AW490" s="1120">
        <v>450.0</v>
      </c>
      <c r="AX490" s="1122"/>
      <c r="AY490" s="81"/>
      <c r="AZ490" s="9" t="s">
        <v>12602</v>
      </c>
      <c r="BA490" s="9"/>
      <c r="BB490" s="9" t="s">
        <v>12603</v>
      </c>
      <c r="BC490" s="9"/>
      <c r="BD490" s="9"/>
      <c r="BF490" s="81" t="s">
        <v>15013</v>
      </c>
      <c r="BG490" s="81"/>
      <c r="BH490" s="81"/>
      <c r="BI490" s="81" t="s">
        <v>12606</v>
      </c>
      <c r="BJ490" s="364"/>
      <c r="BK490" s="364"/>
      <c r="BQ490" s="9"/>
    </row>
    <row r="491" ht="15.75" customHeight="1">
      <c r="A491" s="1099">
        <v>1.02324993E8</v>
      </c>
      <c r="B491" s="418">
        <f t="shared" si="100"/>
        <v>9</v>
      </c>
      <c r="C491" s="418" t="str">
        <f t="shared" si="102"/>
        <v>0102324993</v>
      </c>
      <c r="D491" s="418" t="s">
        <v>15014</v>
      </c>
      <c r="E491" s="418" t="s">
        <v>1755</v>
      </c>
      <c r="F491" s="418" t="s">
        <v>33</v>
      </c>
      <c r="G491" s="418" t="s">
        <v>5157</v>
      </c>
      <c r="H491" s="1100">
        <v>5.0</v>
      </c>
      <c r="I491" s="1150">
        <v>48249.0</v>
      </c>
      <c r="J491" s="1102"/>
      <c r="K491" s="1156">
        <v>473.0</v>
      </c>
      <c r="L491" s="1157" t="s">
        <v>15015</v>
      </c>
      <c r="M491" s="1158" t="s">
        <v>15016</v>
      </c>
      <c r="N491" s="1158" t="s">
        <v>5179</v>
      </c>
      <c r="O491" s="1158" t="s">
        <v>15017</v>
      </c>
      <c r="P491" s="1159">
        <v>2033.0</v>
      </c>
      <c r="Q491" s="1404"/>
      <c r="R491" s="1405"/>
      <c r="S491" s="1406"/>
      <c r="T491" s="1407"/>
      <c r="U491" s="1408"/>
      <c r="V491" s="1111"/>
      <c r="W491" s="1112"/>
      <c r="X491" s="1113" t="s">
        <v>5402</v>
      </c>
      <c r="Y491" s="1114"/>
      <c r="Z491" s="1115">
        <v>0.0</v>
      </c>
      <c r="AA491" s="1116">
        <v>2.0</v>
      </c>
      <c r="AB491" s="1114">
        <v>450.0</v>
      </c>
      <c r="AC491" s="1114">
        <v>0.0</v>
      </c>
      <c r="AD491" s="1133">
        <v>0.0</v>
      </c>
      <c r="AE491" s="1114" t="s">
        <v>1422</v>
      </c>
      <c r="AF491" s="1118"/>
      <c r="AG491" s="1119" t="s">
        <v>5125</v>
      </c>
      <c r="AH491" s="1114" t="s">
        <v>5402</v>
      </c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81">
        <v>1.02024767E8</v>
      </c>
      <c r="AT491" s="81" t="s">
        <v>15018</v>
      </c>
      <c r="AU491" s="1120" t="s">
        <v>1920</v>
      </c>
      <c r="AV491" s="1121"/>
      <c r="AW491" s="1120">
        <v>451.0</v>
      </c>
      <c r="AX491" s="1122"/>
      <c r="AY491" s="81"/>
      <c r="AZ491" s="9" t="s">
        <v>12602</v>
      </c>
      <c r="BA491" s="9"/>
      <c r="BB491" s="9" t="s">
        <v>12603</v>
      </c>
      <c r="BC491" s="9"/>
      <c r="BD491" s="9"/>
      <c r="BE491" s="81"/>
      <c r="BF491" s="374" t="s">
        <v>13072</v>
      </c>
      <c r="BG491" s="81" t="s">
        <v>13291</v>
      </c>
      <c r="BH491" s="81"/>
      <c r="BI491" s="81" t="s">
        <v>12606</v>
      </c>
      <c r="BJ491" s="364">
        <v>3.6</v>
      </c>
      <c r="BK491" s="364"/>
      <c r="BQ491" s="9"/>
    </row>
    <row r="492" ht="15.75" customHeight="1">
      <c r="A492" s="1123">
        <v>1.04613351E8</v>
      </c>
      <c r="B492" s="418">
        <f t="shared" si="100"/>
        <v>9</v>
      </c>
      <c r="C492" s="418" t="str">
        <f t="shared" si="102"/>
        <v>0104613351</v>
      </c>
      <c r="D492" s="429" t="s">
        <v>15019</v>
      </c>
      <c r="E492" s="429" t="s">
        <v>1755</v>
      </c>
      <c r="F492" s="429" t="s">
        <v>33</v>
      </c>
      <c r="G492" s="429" t="s">
        <v>15020</v>
      </c>
      <c r="H492" s="1125">
        <v>5.0</v>
      </c>
      <c r="I492" s="1153" t="s">
        <v>14930</v>
      </c>
      <c r="J492" s="1102"/>
      <c r="K492" s="1156">
        <v>474.0</v>
      </c>
      <c r="L492" s="1157" t="s">
        <v>15021</v>
      </c>
      <c r="M492" s="1158" t="s">
        <v>15022</v>
      </c>
      <c r="N492" s="1158" t="s">
        <v>5179</v>
      </c>
      <c r="O492" s="1158" t="s">
        <v>12777</v>
      </c>
      <c r="P492" s="1159">
        <v>2032.0</v>
      </c>
      <c r="Q492" s="1160"/>
      <c r="R492" s="1161" t="s">
        <v>15023</v>
      </c>
      <c r="S492" s="1162">
        <v>34794.0</v>
      </c>
      <c r="T492" s="1163">
        <v>30.0</v>
      </c>
      <c r="U492" s="1180"/>
      <c r="V492" s="1111"/>
      <c r="W492" s="1112"/>
      <c r="X492" s="1113" t="s">
        <v>15018</v>
      </c>
      <c r="Y492" s="1114"/>
      <c r="Z492" s="1115" t="s">
        <v>1920</v>
      </c>
      <c r="AA492" s="1116">
        <v>2.0</v>
      </c>
      <c r="AB492" s="1114">
        <v>451.0</v>
      </c>
      <c r="AC492" s="1114">
        <v>0.0</v>
      </c>
      <c r="AD492" s="1133">
        <v>0.0</v>
      </c>
      <c r="AE492" s="1114" t="s">
        <v>1422</v>
      </c>
      <c r="AF492" s="1118"/>
      <c r="AG492" s="1119" t="s">
        <v>5125</v>
      </c>
      <c r="AH492" s="1114" t="s">
        <v>15024</v>
      </c>
      <c r="AI492" s="1122"/>
      <c r="AJ492" s="1122"/>
      <c r="AK492" s="1122"/>
      <c r="AL492" s="1122"/>
      <c r="AM492" s="1122"/>
      <c r="AN492" s="1122"/>
      <c r="AO492" s="1122"/>
      <c r="AP492" s="1122"/>
      <c r="AQ492" s="1122"/>
      <c r="AR492" s="1122"/>
      <c r="AS492" s="1120">
        <v>1.03876785E8</v>
      </c>
      <c r="AT492" s="1120" t="s">
        <v>12899</v>
      </c>
      <c r="AU492" s="1120" t="s">
        <v>1920</v>
      </c>
      <c r="AV492" s="1121"/>
      <c r="AW492" s="1120">
        <v>452.0</v>
      </c>
      <c r="AX492" s="1122"/>
      <c r="AY492" s="1152">
        <v>45414.0</v>
      </c>
      <c r="AZ492" s="9" t="s">
        <v>12602</v>
      </c>
      <c r="BA492" s="9"/>
      <c r="BB492" s="9" t="s">
        <v>12603</v>
      </c>
      <c r="BC492" s="9"/>
      <c r="BD492" s="9"/>
      <c r="BE492" s="81"/>
      <c r="BF492" s="1196" t="s">
        <v>15025</v>
      </c>
      <c r="BG492" s="81" t="s">
        <v>15026</v>
      </c>
      <c r="BH492" s="81"/>
      <c r="BI492" s="81" t="s">
        <v>12606</v>
      </c>
      <c r="BJ492" s="364">
        <v>3.6</v>
      </c>
      <c r="BK492" s="364"/>
      <c r="BQ492" s="9"/>
    </row>
    <row r="493" ht="15.75" customHeight="1">
      <c r="A493" s="1099">
        <v>1.0614819E8</v>
      </c>
      <c r="B493" s="418">
        <f t="shared" si="100"/>
        <v>9</v>
      </c>
      <c r="C493" s="418" t="str">
        <f t="shared" si="102"/>
        <v>0106148190</v>
      </c>
      <c r="D493" s="418" t="s">
        <v>15027</v>
      </c>
      <c r="E493" s="418" t="s">
        <v>1755</v>
      </c>
      <c r="F493" s="418" t="s">
        <v>33</v>
      </c>
      <c r="G493" s="418" t="s">
        <v>15028</v>
      </c>
      <c r="H493" s="1100">
        <v>5.0</v>
      </c>
      <c r="I493" s="1101" t="s">
        <v>14930</v>
      </c>
      <c r="J493" s="1102"/>
      <c r="K493" s="1156">
        <v>475.0</v>
      </c>
      <c r="L493" s="1157" t="s">
        <v>15029</v>
      </c>
      <c r="M493" s="1158" t="s">
        <v>15030</v>
      </c>
      <c r="N493" s="1158" t="s">
        <v>5179</v>
      </c>
      <c r="O493" s="1158" t="s">
        <v>14853</v>
      </c>
      <c r="P493" s="1159">
        <v>2031.0</v>
      </c>
      <c r="Q493" s="1160"/>
      <c r="R493" s="1161">
        <v>6023383.0</v>
      </c>
      <c r="S493" s="1162">
        <v>18319.0</v>
      </c>
      <c r="T493" s="1163">
        <v>75.0</v>
      </c>
      <c r="U493" s="1207" t="s">
        <v>15031</v>
      </c>
      <c r="V493" s="1111"/>
      <c r="W493" s="1112"/>
      <c r="X493" s="1113" t="s">
        <v>12899</v>
      </c>
      <c r="Y493" s="1114">
        <v>43.0</v>
      </c>
      <c r="Z493" s="1115" t="s">
        <v>2095</v>
      </c>
      <c r="AA493" s="1116">
        <v>2.0</v>
      </c>
      <c r="AB493" s="1114">
        <v>452.0</v>
      </c>
      <c r="AC493" s="1114" t="s">
        <v>15032</v>
      </c>
      <c r="AD493" s="1133" t="s">
        <v>14172</v>
      </c>
      <c r="AE493" s="1114" t="s">
        <v>1422</v>
      </c>
      <c r="AF493" s="1118" t="s">
        <v>14888</v>
      </c>
      <c r="AG493" s="1119" t="s">
        <v>5125</v>
      </c>
      <c r="AH493" s="1114" t="s">
        <v>12627</v>
      </c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81">
        <v>1.01196459E8</v>
      </c>
      <c r="AT493" s="81" t="s">
        <v>14895</v>
      </c>
      <c r="AU493" s="1120" t="s">
        <v>2562</v>
      </c>
      <c r="AV493" s="1121"/>
      <c r="AW493" s="1120">
        <v>453.0</v>
      </c>
      <c r="AX493" s="1122"/>
      <c r="AY493" s="81"/>
      <c r="AZ493" s="9" t="s">
        <v>12602</v>
      </c>
      <c r="BA493" s="9"/>
      <c r="BB493" s="9" t="s">
        <v>12603</v>
      </c>
      <c r="BC493" s="9"/>
      <c r="BD493" s="9"/>
      <c r="BE493" s="81"/>
      <c r="BF493" s="374" t="s">
        <v>15033</v>
      </c>
      <c r="BG493" s="81"/>
      <c r="BH493" s="81"/>
      <c r="BI493" s="81" t="s">
        <v>12606</v>
      </c>
      <c r="BJ493" s="364">
        <v>3.6</v>
      </c>
      <c r="BK493" s="364"/>
      <c r="BQ493" s="9"/>
    </row>
    <row r="494" ht="15.75" customHeight="1">
      <c r="A494" s="1123">
        <v>1.01346153E8</v>
      </c>
      <c r="B494" s="418">
        <f t="shared" si="100"/>
        <v>9</v>
      </c>
      <c r="C494" s="418" t="str">
        <f t="shared" si="102"/>
        <v>0101346153</v>
      </c>
      <c r="D494" s="429" t="s">
        <v>15034</v>
      </c>
      <c r="E494" s="429" t="s">
        <v>1755</v>
      </c>
      <c r="F494" s="429" t="s">
        <v>33</v>
      </c>
      <c r="G494" s="429" t="s">
        <v>15035</v>
      </c>
      <c r="H494" s="1125">
        <v>11.59</v>
      </c>
      <c r="I494" s="1126">
        <v>48219.0</v>
      </c>
      <c r="J494" s="1102"/>
      <c r="K494" s="1203">
        <v>476.0</v>
      </c>
      <c r="L494" s="1204" t="s">
        <v>15036</v>
      </c>
      <c r="M494" s="1158" t="s">
        <v>15037</v>
      </c>
      <c r="N494" s="1158" t="s">
        <v>5179</v>
      </c>
      <c r="O494" s="1158" t="s">
        <v>13476</v>
      </c>
      <c r="P494" s="1159">
        <v>2026.0</v>
      </c>
      <c r="Q494" s="1160"/>
      <c r="R494" s="1107"/>
      <c r="S494" s="1108"/>
      <c r="T494" s="1109"/>
      <c r="U494" s="1180"/>
      <c r="V494" s="1111"/>
      <c r="W494" s="1112"/>
      <c r="X494" s="1113" t="s">
        <v>14895</v>
      </c>
      <c r="Y494" s="1114">
        <v>65.0</v>
      </c>
      <c r="Z494" s="1115" t="s">
        <v>2562</v>
      </c>
      <c r="AA494" s="1116">
        <v>2.0</v>
      </c>
      <c r="AB494" s="1114">
        <v>453.0</v>
      </c>
      <c r="AC494" s="1114">
        <v>7.2</v>
      </c>
      <c r="AD494" s="1133" t="s">
        <v>14896</v>
      </c>
      <c r="AE494" s="1114" t="s">
        <v>1422</v>
      </c>
      <c r="AF494" s="1118"/>
      <c r="AG494" s="1119" t="s">
        <v>5125</v>
      </c>
      <c r="AH494" s="1114" t="s">
        <v>12627</v>
      </c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81" t="s">
        <v>15038</v>
      </c>
      <c r="AT494" s="81" t="s">
        <v>15038</v>
      </c>
      <c r="AU494" s="1120" t="s">
        <v>2562</v>
      </c>
      <c r="AV494" s="1121"/>
      <c r="AW494" s="1120">
        <v>454.0</v>
      </c>
      <c r="AX494" s="1122"/>
      <c r="AY494" s="81" t="s">
        <v>15039</v>
      </c>
      <c r="AZ494" s="9" t="s">
        <v>12602</v>
      </c>
      <c r="BA494" s="9"/>
      <c r="BB494" s="9" t="s">
        <v>12603</v>
      </c>
      <c r="BC494" s="9"/>
      <c r="BD494" s="9"/>
      <c r="BE494" s="81" t="s">
        <v>15040</v>
      </c>
      <c r="BF494" s="81" t="s">
        <v>15038</v>
      </c>
      <c r="BG494" s="81" t="s">
        <v>15041</v>
      </c>
      <c r="BH494" s="81" t="s">
        <v>15038</v>
      </c>
      <c r="BI494" s="81" t="s">
        <v>12606</v>
      </c>
      <c r="BJ494" s="364">
        <v>3.6</v>
      </c>
      <c r="BK494" s="364"/>
      <c r="BQ494" s="9"/>
    </row>
    <row r="495" ht="15.75" customHeight="1">
      <c r="A495" s="1099">
        <v>1.05913818E8</v>
      </c>
      <c r="B495" s="418">
        <f t="shared" si="100"/>
        <v>9</v>
      </c>
      <c r="C495" s="418" t="str">
        <f t="shared" si="102"/>
        <v>0105913818</v>
      </c>
      <c r="D495" s="418" t="s">
        <v>15042</v>
      </c>
      <c r="E495" s="418" t="s">
        <v>4180</v>
      </c>
      <c r="F495" s="418" t="s">
        <v>33</v>
      </c>
      <c r="G495" s="418" t="s">
        <v>15043</v>
      </c>
      <c r="H495" s="1100">
        <v>10.0</v>
      </c>
      <c r="I495" s="1150">
        <v>45293.0</v>
      </c>
      <c r="J495" s="1102"/>
      <c r="K495" s="1203">
        <v>477.0</v>
      </c>
      <c r="L495" s="1204" t="s">
        <v>15044</v>
      </c>
      <c r="M495" s="1158" t="s">
        <v>15045</v>
      </c>
      <c r="N495" s="1158" t="s">
        <v>5179</v>
      </c>
      <c r="O495" s="1158" t="s">
        <v>13529</v>
      </c>
      <c r="P495" s="1159">
        <v>2031.0</v>
      </c>
      <c r="Q495" s="1160"/>
      <c r="R495" s="1161">
        <v>2891013.0</v>
      </c>
      <c r="S495" s="1162">
        <v>20898.0</v>
      </c>
      <c r="T495" s="1163">
        <v>68.0</v>
      </c>
      <c r="U495" s="1207" t="s">
        <v>15046</v>
      </c>
      <c r="V495" s="1111"/>
      <c r="W495" s="1112"/>
      <c r="X495" s="1113" t="s">
        <v>15047</v>
      </c>
      <c r="Y495" s="1114">
        <v>25.0</v>
      </c>
      <c r="Z495" s="1115" t="s">
        <v>2562</v>
      </c>
      <c r="AA495" s="1116">
        <v>2.0</v>
      </c>
      <c r="AB495" s="1114">
        <v>454.0</v>
      </c>
      <c r="AC495" s="1114" t="s">
        <v>15048</v>
      </c>
      <c r="AD495" s="1133" t="s">
        <v>15049</v>
      </c>
      <c r="AE495" s="1114" t="s">
        <v>1422</v>
      </c>
      <c r="AF495" s="1118" t="s">
        <v>14888</v>
      </c>
      <c r="AG495" s="1119" t="s">
        <v>5125</v>
      </c>
      <c r="AH495" s="1114" t="s">
        <v>15050</v>
      </c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81" t="s">
        <v>15051</v>
      </c>
      <c r="AT495" s="81" t="s">
        <v>15051</v>
      </c>
      <c r="AU495" s="1120" t="s">
        <v>2562</v>
      </c>
      <c r="AV495" s="1121"/>
      <c r="AW495" s="1120">
        <v>455.0</v>
      </c>
      <c r="AX495" s="1122"/>
      <c r="AY495" s="81"/>
      <c r="AZ495" s="9" t="s">
        <v>12602</v>
      </c>
      <c r="BA495" s="9"/>
      <c r="BB495" s="9" t="s">
        <v>12603</v>
      </c>
      <c r="BC495" s="9"/>
      <c r="BD495" s="9"/>
      <c r="BE495" s="81" t="s">
        <v>15051</v>
      </c>
      <c r="BF495" s="81" t="s">
        <v>15051</v>
      </c>
      <c r="BG495" s="81" t="s">
        <v>15051</v>
      </c>
      <c r="BH495" s="81"/>
      <c r="BI495" s="81" t="s">
        <v>12606</v>
      </c>
      <c r="BJ495" s="364">
        <v>3.6</v>
      </c>
      <c r="BK495" s="364"/>
      <c r="BQ495" s="9"/>
    </row>
    <row r="496" ht="15.75" customHeight="1">
      <c r="A496" s="1123">
        <v>1.00998194E8</v>
      </c>
      <c r="B496" s="418">
        <f t="shared" si="100"/>
        <v>9</v>
      </c>
      <c r="C496" s="418" t="str">
        <f t="shared" si="102"/>
        <v>0100998194</v>
      </c>
      <c r="D496" s="429" t="s">
        <v>15052</v>
      </c>
      <c r="E496" s="429" t="s">
        <v>1755</v>
      </c>
      <c r="F496" s="429" t="s">
        <v>33</v>
      </c>
      <c r="G496" s="429" t="s">
        <v>15053</v>
      </c>
      <c r="H496" s="1125">
        <v>5.0</v>
      </c>
      <c r="I496" s="1126">
        <v>48219.0</v>
      </c>
      <c r="J496" s="1102"/>
      <c r="K496" s="1183">
        <v>478.0</v>
      </c>
      <c r="L496" s="1184" t="s">
        <v>15054</v>
      </c>
      <c r="M496" s="1185" t="s">
        <v>15055</v>
      </c>
      <c r="N496" s="1185" t="s">
        <v>231</v>
      </c>
      <c r="O496" s="1185" t="s">
        <v>13240</v>
      </c>
      <c r="P496" s="1131"/>
      <c r="Q496" s="1173" t="s">
        <v>41</v>
      </c>
      <c r="R496" s="1161" t="s">
        <v>15056</v>
      </c>
      <c r="S496" s="1162">
        <v>31670.0</v>
      </c>
      <c r="T496" s="1163">
        <v>38.0</v>
      </c>
      <c r="U496" s="1207" t="s">
        <v>15057</v>
      </c>
      <c r="V496" s="1111"/>
      <c r="W496" s="1112"/>
      <c r="X496" s="1113" t="s">
        <v>14907</v>
      </c>
      <c r="Y496" s="1114">
        <v>67.0</v>
      </c>
      <c r="Z496" s="1115" t="s">
        <v>2562</v>
      </c>
      <c r="AA496" s="1116">
        <v>2.0</v>
      </c>
      <c r="AB496" s="1114">
        <v>455.0</v>
      </c>
      <c r="AC496" s="1114">
        <v>7.2</v>
      </c>
      <c r="AD496" s="1133" t="s">
        <v>12623</v>
      </c>
      <c r="AE496" s="1114" t="s">
        <v>1422</v>
      </c>
      <c r="AF496" s="1118" t="s">
        <v>14908</v>
      </c>
      <c r="AG496" s="1119" t="s">
        <v>5125</v>
      </c>
      <c r="AH496" s="1114" t="s">
        <v>12921</v>
      </c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81">
        <v>1.00973643E8</v>
      </c>
      <c r="AT496" s="81" t="s">
        <v>14914</v>
      </c>
      <c r="AU496" s="1120" t="s">
        <v>2562</v>
      </c>
      <c r="AV496" s="1121"/>
      <c r="AW496" s="1120">
        <v>456.0</v>
      </c>
      <c r="AX496" s="1122"/>
      <c r="AY496" s="81"/>
      <c r="AZ496" s="9" t="s">
        <v>12602</v>
      </c>
      <c r="BA496" s="9"/>
      <c r="BB496" s="9" t="s">
        <v>12603</v>
      </c>
      <c r="BC496" s="9"/>
      <c r="BD496" s="9"/>
      <c r="BE496" s="81"/>
      <c r="BF496" s="374" t="s">
        <v>15058</v>
      </c>
      <c r="BG496" s="81"/>
      <c r="BH496" s="81"/>
      <c r="BI496" s="81" t="s">
        <v>12606</v>
      </c>
      <c r="BJ496" s="364">
        <v>3.6</v>
      </c>
      <c r="BK496" s="364"/>
      <c r="BQ496" s="9"/>
    </row>
    <row r="497" ht="15.75" customHeight="1">
      <c r="A497" s="1099">
        <v>1.02329604E8</v>
      </c>
      <c r="B497" s="418">
        <f t="shared" si="100"/>
        <v>9</v>
      </c>
      <c r="C497" s="418" t="str">
        <f t="shared" si="102"/>
        <v>0102329604</v>
      </c>
      <c r="D497" s="418" t="s">
        <v>15059</v>
      </c>
      <c r="E497" s="418" t="s">
        <v>3649</v>
      </c>
      <c r="F497" s="418" t="s">
        <v>33</v>
      </c>
      <c r="G497" s="418" t="s">
        <v>15060</v>
      </c>
      <c r="H497" s="1100">
        <v>5.0</v>
      </c>
      <c r="I497" s="1150">
        <v>48249.0</v>
      </c>
      <c r="J497" s="1102"/>
      <c r="K497" s="1156">
        <v>479.0</v>
      </c>
      <c r="L497" s="1409">
        <v>1.04015748E8</v>
      </c>
      <c r="M497" s="1178" t="s">
        <v>15061</v>
      </c>
      <c r="N497" s="1178" t="s">
        <v>224</v>
      </c>
      <c r="O497" s="1158" t="s">
        <v>12711</v>
      </c>
      <c r="P497" s="1159">
        <v>2026.0</v>
      </c>
      <c r="Q497" s="1160"/>
      <c r="R497" s="1107"/>
      <c r="S497" s="1108"/>
      <c r="T497" s="1109"/>
      <c r="U497" s="1180"/>
      <c r="V497" s="1111"/>
      <c r="W497" s="1112"/>
      <c r="X497" s="1113" t="s">
        <v>14914</v>
      </c>
      <c r="Y497" s="1114">
        <v>73.0</v>
      </c>
      <c r="Z497" s="1115" t="s">
        <v>2562</v>
      </c>
      <c r="AA497" s="1116">
        <v>2.0</v>
      </c>
      <c r="AB497" s="1114">
        <v>456.0</v>
      </c>
      <c r="AC497" s="1114">
        <v>7.2</v>
      </c>
      <c r="AD497" s="1133" t="s">
        <v>13118</v>
      </c>
      <c r="AE497" s="1114" t="s">
        <v>1422</v>
      </c>
      <c r="AF497" s="1118"/>
      <c r="AG497" s="1119" t="s">
        <v>5125</v>
      </c>
      <c r="AH497" s="1114" t="s">
        <v>15062</v>
      </c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81">
        <v>1.03202008E8</v>
      </c>
      <c r="AT497" s="81" t="s">
        <v>14919</v>
      </c>
      <c r="AU497" s="1120" t="s">
        <v>2562</v>
      </c>
      <c r="AV497" s="1121"/>
      <c r="AW497" s="1120">
        <v>457.0</v>
      </c>
      <c r="AX497" s="1122"/>
      <c r="AY497" s="81"/>
      <c r="AZ497" s="9" t="s">
        <v>12602</v>
      </c>
      <c r="BA497" s="9"/>
      <c r="BB497" s="9" t="s">
        <v>12603</v>
      </c>
      <c r="BC497" s="9"/>
      <c r="BD497" s="9"/>
      <c r="BE497" s="81"/>
      <c r="BF497" s="374" t="s">
        <v>15063</v>
      </c>
      <c r="BG497" s="81"/>
      <c r="BH497" s="81"/>
      <c r="BI497" s="81" t="s">
        <v>12606</v>
      </c>
      <c r="BJ497" s="364">
        <v>3.6</v>
      </c>
      <c r="BK497" s="364"/>
      <c r="BQ497" s="9"/>
    </row>
    <row r="498" ht="15.75" customHeight="1">
      <c r="A498" s="1123">
        <v>1.02231644E8</v>
      </c>
      <c r="B498" s="418">
        <f t="shared" si="100"/>
        <v>9</v>
      </c>
      <c r="C498" s="418" t="str">
        <f t="shared" si="102"/>
        <v>0102231644</v>
      </c>
      <c r="D498" s="429" t="s">
        <v>15064</v>
      </c>
      <c r="E498" s="429" t="s">
        <v>3649</v>
      </c>
      <c r="F498" s="429" t="s">
        <v>33</v>
      </c>
      <c r="G498" s="429" t="s">
        <v>15065</v>
      </c>
      <c r="H498" s="1125">
        <v>5.0</v>
      </c>
      <c r="I498" s="1126">
        <v>48249.0</v>
      </c>
      <c r="J498" s="1102"/>
      <c r="K498" s="1156">
        <v>480.0</v>
      </c>
      <c r="L498" s="1157" t="s">
        <v>15066</v>
      </c>
      <c r="M498" s="1158" t="s">
        <v>15067</v>
      </c>
      <c r="N498" s="1158" t="s">
        <v>231</v>
      </c>
      <c r="O498" s="1158" t="s">
        <v>13288</v>
      </c>
      <c r="P498" s="1159">
        <v>2032.0</v>
      </c>
      <c r="Q498" s="1160"/>
      <c r="R498" s="1161" t="s">
        <v>15068</v>
      </c>
      <c r="S498" s="1162">
        <v>32273.0</v>
      </c>
      <c r="T498" s="1163">
        <v>36.0</v>
      </c>
      <c r="U498" s="1180"/>
      <c r="V498" s="1111"/>
      <c r="W498" s="1112"/>
      <c r="X498" s="1113" t="s">
        <v>14919</v>
      </c>
      <c r="Y498" s="1114">
        <v>68.0</v>
      </c>
      <c r="Z498" s="1115" t="s">
        <v>2562</v>
      </c>
      <c r="AA498" s="1116">
        <v>2.0</v>
      </c>
      <c r="AB498" s="1114">
        <v>457.0</v>
      </c>
      <c r="AC498" s="1114">
        <v>7.2</v>
      </c>
      <c r="AD498" s="1133" t="s">
        <v>13118</v>
      </c>
      <c r="AE498" s="1114" t="s">
        <v>1422</v>
      </c>
      <c r="AF498" s="1118"/>
      <c r="AG498" s="1119" t="s">
        <v>5125</v>
      </c>
      <c r="AH498" s="1114" t="s">
        <v>15069</v>
      </c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81">
        <v>1.01830669E8</v>
      </c>
      <c r="AT498" s="81" t="s">
        <v>14926</v>
      </c>
      <c r="AU498" s="1120" t="s">
        <v>2562</v>
      </c>
      <c r="AV498" s="1121"/>
      <c r="AW498" s="1120">
        <v>458.0</v>
      </c>
      <c r="AX498" s="1122"/>
      <c r="AY498" s="1166">
        <v>47823.0</v>
      </c>
      <c r="AZ498" s="9" t="s">
        <v>12602</v>
      </c>
      <c r="BA498" s="9"/>
      <c r="BB498" s="9" t="s">
        <v>12603</v>
      </c>
      <c r="BC498" s="9"/>
      <c r="BD498" s="9"/>
      <c r="BE498" s="81"/>
      <c r="BF498" s="68" t="s">
        <v>75</v>
      </c>
      <c r="BG498" s="81"/>
      <c r="BH498" s="81"/>
      <c r="BI498" s="81" t="s">
        <v>12606</v>
      </c>
      <c r="BJ498" s="364">
        <v>3.6</v>
      </c>
      <c r="BK498" s="364"/>
      <c r="BQ498" s="9"/>
    </row>
    <row r="499" ht="15.75" customHeight="1">
      <c r="A499" s="1099">
        <v>1.01529204E8</v>
      </c>
      <c r="B499" s="418">
        <f t="shared" si="100"/>
        <v>9</v>
      </c>
      <c r="C499" s="418" t="str">
        <f t="shared" si="102"/>
        <v>0101529204</v>
      </c>
      <c r="D499" s="418" t="s">
        <v>15070</v>
      </c>
      <c r="E499" s="418" t="s">
        <v>3649</v>
      </c>
      <c r="F499" s="418" t="s">
        <v>33</v>
      </c>
      <c r="G499" s="418" t="s">
        <v>15071</v>
      </c>
      <c r="H499" s="1100">
        <v>5.0</v>
      </c>
      <c r="I499" s="1150">
        <v>48249.0</v>
      </c>
      <c r="J499" s="1102"/>
      <c r="K499" s="1156">
        <v>481.0</v>
      </c>
      <c r="L499" s="1157" t="s">
        <v>15072</v>
      </c>
      <c r="M499" s="1158" t="s">
        <v>15073</v>
      </c>
      <c r="N499" s="1158" t="s">
        <v>224</v>
      </c>
      <c r="O499" s="1158" t="s">
        <v>12851</v>
      </c>
      <c r="P499" s="1159">
        <v>2032.0</v>
      </c>
      <c r="Q499" s="1160"/>
      <c r="R499" s="1107"/>
      <c r="S499" s="1162">
        <v>29745.0</v>
      </c>
      <c r="T499" s="1163">
        <v>43.0</v>
      </c>
      <c r="U499" s="1180"/>
      <c r="V499" s="1111"/>
      <c r="W499" s="1112"/>
      <c r="X499" s="1113" t="s">
        <v>14926</v>
      </c>
      <c r="Y499" s="1114">
        <v>75.0</v>
      </c>
      <c r="Z499" s="1115" t="s">
        <v>2562</v>
      </c>
      <c r="AA499" s="1116">
        <v>2.0</v>
      </c>
      <c r="AB499" s="1114">
        <v>458.0</v>
      </c>
      <c r="AC499" s="1114">
        <v>7.2</v>
      </c>
      <c r="AD499" s="1133" t="s">
        <v>12623</v>
      </c>
      <c r="AE499" s="1114" t="s">
        <v>1422</v>
      </c>
      <c r="AF499" s="1118"/>
      <c r="AG499" s="1119" t="s">
        <v>5125</v>
      </c>
      <c r="AH499" s="1114" t="s">
        <v>12627</v>
      </c>
      <c r="AI499" s="1319"/>
      <c r="AJ499" s="1319"/>
      <c r="AK499" s="1319"/>
      <c r="AL499" s="1319"/>
      <c r="AM499" s="1319"/>
      <c r="AN499" s="1319"/>
      <c r="AO499" s="1319"/>
      <c r="AP499" s="1319"/>
      <c r="AQ499" s="1319"/>
      <c r="AR499" s="1319"/>
      <c r="AS499" s="1320">
        <v>3.0032561E8</v>
      </c>
      <c r="AT499" s="1120" t="s">
        <v>15074</v>
      </c>
      <c r="AU499" s="1120" t="s">
        <v>14933</v>
      </c>
      <c r="AV499" s="1121"/>
      <c r="AW499" s="1120">
        <v>459.0</v>
      </c>
      <c r="AX499" s="1122"/>
      <c r="AY499" s="81" t="s">
        <v>15075</v>
      </c>
      <c r="AZ499" s="9" t="s">
        <v>12602</v>
      </c>
      <c r="BA499" s="9"/>
      <c r="BB499" s="9" t="s">
        <v>12603</v>
      </c>
      <c r="BC499" s="9"/>
      <c r="BD499" s="9"/>
      <c r="BE499" s="81" t="s">
        <v>15076</v>
      </c>
      <c r="BF499" s="94" t="s">
        <v>12604</v>
      </c>
      <c r="BG499" s="81" t="s">
        <v>13291</v>
      </c>
      <c r="BH499" s="81" t="s">
        <v>15077</v>
      </c>
      <c r="BI499" s="81" t="s">
        <v>12606</v>
      </c>
      <c r="BJ499" s="364">
        <v>4.41</v>
      </c>
      <c r="BK499" s="364"/>
      <c r="BQ499" s="9"/>
    </row>
    <row r="500" ht="15.75" customHeight="1">
      <c r="A500" s="1123">
        <v>1.00989672E8</v>
      </c>
      <c r="B500" s="418">
        <f t="shared" si="100"/>
        <v>9</v>
      </c>
      <c r="C500" s="418" t="str">
        <f t="shared" si="102"/>
        <v>0100989672</v>
      </c>
      <c r="D500" s="429" t="s">
        <v>15078</v>
      </c>
      <c r="E500" s="429" t="s">
        <v>1938</v>
      </c>
      <c r="F500" s="429" t="s">
        <v>33</v>
      </c>
      <c r="G500" s="429" t="s">
        <v>15079</v>
      </c>
      <c r="H500" s="1125">
        <v>5.0</v>
      </c>
      <c r="I500" s="1126">
        <v>48249.0</v>
      </c>
      <c r="J500" s="1102"/>
      <c r="K500" s="1156">
        <v>482.0</v>
      </c>
      <c r="L500" s="1157" t="s">
        <v>15080</v>
      </c>
      <c r="M500" s="1158" t="s">
        <v>15081</v>
      </c>
      <c r="N500" s="1158" t="s">
        <v>52</v>
      </c>
      <c r="O500" s="1158" t="s">
        <v>13899</v>
      </c>
      <c r="P500" s="1159">
        <v>2031.0</v>
      </c>
      <c r="Q500" s="1160"/>
      <c r="R500" s="1107"/>
      <c r="S500" s="1162">
        <v>30433.0</v>
      </c>
      <c r="T500" s="1163">
        <v>41.0</v>
      </c>
      <c r="U500" s="1180"/>
      <c r="V500" s="1111"/>
      <c r="W500" s="1112"/>
      <c r="X500" s="1113" t="s">
        <v>15082</v>
      </c>
      <c r="Y500" s="1114">
        <v>74.0</v>
      </c>
      <c r="Z500" s="1115" t="s">
        <v>14933</v>
      </c>
      <c r="AA500" s="1116">
        <v>2.0</v>
      </c>
      <c r="AB500" s="1114">
        <v>459.0</v>
      </c>
      <c r="AC500" s="1114">
        <v>8.82</v>
      </c>
      <c r="AD500" s="1133" t="s">
        <v>12623</v>
      </c>
      <c r="AE500" s="1114" t="s">
        <v>1422</v>
      </c>
      <c r="AF500" s="1118">
        <v>9.9421779E8</v>
      </c>
      <c r="AG500" s="1119" t="s">
        <v>5125</v>
      </c>
      <c r="AH500" s="1114" t="s">
        <v>12627</v>
      </c>
      <c r="AI500" s="1122"/>
      <c r="AJ500" s="1122"/>
      <c r="AK500" s="1122"/>
      <c r="AL500" s="1122"/>
      <c r="AM500" s="1122"/>
      <c r="AN500" s="1122"/>
      <c r="AO500" s="1122"/>
      <c r="AP500" s="1122"/>
      <c r="AQ500" s="1122"/>
      <c r="AR500" s="1122"/>
      <c r="AS500" s="1120"/>
      <c r="AT500" s="1120" t="s">
        <v>15083</v>
      </c>
      <c r="AU500" s="1120"/>
      <c r="AV500" s="1121"/>
      <c r="AW500" s="1120">
        <v>460.0</v>
      </c>
      <c r="AX500" s="1122"/>
      <c r="AY500" s="81"/>
      <c r="AZ500" s="9" t="s">
        <v>12602</v>
      </c>
      <c r="BA500" s="9"/>
      <c r="BB500" s="9" t="s">
        <v>12603</v>
      </c>
      <c r="BC500" s="9"/>
      <c r="BD500" s="9"/>
      <c r="BE500" s="81"/>
      <c r="BF500" s="374" t="s">
        <v>15084</v>
      </c>
      <c r="BG500" s="81" t="s">
        <v>15085</v>
      </c>
      <c r="BH500" s="81"/>
      <c r="BI500" s="81" t="s">
        <v>12606</v>
      </c>
      <c r="BJ500" s="364"/>
      <c r="BK500" s="364"/>
      <c r="BQ500" s="9"/>
    </row>
    <row r="501" ht="15.75" customHeight="1">
      <c r="A501" s="1099">
        <v>1.00941376E8</v>
      </c>
      <c r="B501" s="418">
        <f t="shared" si="100"/>
        <v>9</v>
      </c>
      <c r="C501" s="418" t="str">
        <f t="shared" si="102"/>
        <v>0100941376</v>
      </c>
      <c r="D501" s="418" t="s">
        <v>15086</v>
      </c>
      <c r="E501" s="418" t="s">
        <v>1843</v>
      </c>
      <c r="F501" s="418" t="s">
        <v>33</v>
      </c>
      <c r="G501" s="418" t="s">
        <v>15087</v>
      </c>
      <c r="H501" s="1100">
        <v>5.0</v>
      </c>
      <c r="I501" s="1150">
        <v>47855.0</v>
      </c>
      <c r="J501" s="1102"/>
      <c r="K501" s="1156">
        <v>483.0</v>
      </c>
      <c r="L501" s="1157" t="s">
        <v>15088</v>
      </c>
      <c r="M501" s="1158" t="s">
        <v>15089</v>
      </c>
      <c r="N501" s="1158" t="s">
        <v>15090</v>
      </c>
      <c r="O501" s="1158" t="s">
        <v>13529</v>
      </c>
      <c r="P501" s="1159">
        <v>2031.0</v>
      </c>
      <c r="Q501" s="1160"/>
      <c r="R501" s="1161" t="s">
        <v>15091</v>
      </c>
      <c r="S501" s="1162">
        <v>27464.0</v>
      </c>
      <c r="T501" s="1163">
        <v>50.0</v>
      </c>
      <c r="U501" s="1180"/>
      <c r="V501" s="1379" t="s">
        <v>15092</v>
      </c>
      <c r="W501" s="1112"/>
      <c r="X501" s="1113" t="s">
        <v>5402</v>
      </c>
      <c r="Y501" s="1114"/>
      <c r="Z501" s="1115">
        <v>0.0</v>
      </c>
      <c r="AA501" s="1116">
        <v>2.0</v>
      </c>
      <c r="AB501" s="1114">
        <v>460.0</v>
      </c>
      <c r="AC501" s="1114">
        <v>8.82</v>
      </c>
      <c r="AD501" s="1133">
        <v>0.0</v>
      </c>
      <c r="AE501" s="1114" t="s">
        <v>1422</v>
      </c>
      <c r="AF501" s="1118"/>
      <c r="AG501" s="1119" t="s">
        <v>5125</v>
      </c>
      <c r="AH501" s="1114" t="s">
        <v>12627</v>
      </c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81">
        <v>1.07455263E8</v>
      </c>
      <c r="AT501" s="81" t="s">
        <v>15093</v>
      </c>
      <c r="AU501" s="1120" t="s">
        <v>8326</v>
      </c>
      <c r="AV501" s="1121"/>
      <c r="AW501" s="1120">
        <v>461.0</v>
      </c>
      <c r="AX501" s="1122"/>
      <c r="AY501" s="81"/>
      <c r="AZ501" s="9" t="s">
        <v>12602</v>
      </c>
      <c r="BA501" s="9"/>
      <c r="BB501" s="9" t="s">
        <v>12603</v>
      </c>
      <c r="BC501" s="9"/>
      <c r="BD501" s="9"/>
      <c r="BE501" s="81" t="s">
        <v>75</v>
      </c>
      <c r="BF501" s="94" t="s">
        <v>75</v>
      </c>
      <c r="BG501" s="81" t="s">
        <v>13568</v>
      </c>
      <c r="BH501" s="81"/>
      <c r="BI501" s="81" t="s">
        <v>12606</v>
      </c>
      <c r="BJ501" s="364">
        <v>4.41</v>
      </c>
      <c r="BK501" s="364"/>
      <c r="BQ501" s="9"/>
    </row>
    <row r="502" ht="15.75" customHeight="1">
      <c r="A502" s="1123">
        <v>1.00941343E8</v>
      </c>
      <c r="B502" s="418">
        <f t="shared" si="100"/>
        <v>9</v>
      </c>
      <c r="C502" s="418" t="str">
        <f t="shared" si="102"/>
        <v>0100941343</v>
      </c>
      <c r="D502" s="429" t="s">
        <v>15094</v>
      </c>
      <c r="E502" s="429" t="s">
        <v>1843</v>
      </c>
      <c r="F502" s="429" t="s">
        <v>33</v>
      </c>
      <c r="G502" s="429" t="s">
        <v>15095</v>
      </c>
      <c r="H502" s="1125">
        <v>5.0</v>
      </c>
      <c r="I502" s="1126">
        <v>47850.0</v>
      </c>
      <c r="J502" s="1102"/>
      <c r="K502" s="1183">
        <v>484.0</v>
      </c>
      <c r="L502" s="1410" t="s">
        <v>15096</v>
      </c>
      <c r="M502" s="1289" t="s">
        <v>15097</v>
      </c>
      <c r="N502" s="1289" t="s">
        <v>224</v>
      </c>
      <c r="O502" s="1185" t="s">
        <v>653</v>
      </c>
      <c r="P502" s="1131"/>
      <c r="Q502" s="1173" t="s">
        <v>653</v>
      </c>
      <c r="R502" s="1199" t="s">
        <v>15098</v>
      </c>
      <c r="S502" s="1162">
        <v>30005.0</v>
      </c>
      <c r="T502" s="1163">
        <v>43.0</v>
      </c>
      <c r="U502" s="1207" t="s">
        <v>15099</v>
      </c>
      <c r="V502" s="1111"/>
      <c r="W502" s="1112"/>
      <c r="X502" s="1113" t="s">
        <v>15093</v>
      </c>
      <c r="Y502" s="1114">
        <v>25.0</v>
      </c>
      <c r="Z502" s="1115" t="s">
        <v>8326</v>
      </c>
      <c r="AA502" s="1116">
        <v>2.0</v>
      </c>
      <c r="AB502" s="1114">
        <v>461.0</v>
      </c>
      <c r="AC502" s="1114">
        <v>8.82</v>
      </c>
      <c r="AD502" s="1133">
        <v>0.0</v>
      </c>
      <c r="AE502" s="1114" t="s">
        <v>1422</v>
      </c>
      <c r="AF502" s="1118" t="s">
        <v>14943</v>
      </c>
      <c r="AG502" s="1119" t="s">
        <v>5125</v>
      </c>
      <c r="AH502" s="1114" t="s">
        <v>5402</v>
      </c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81">
        <v>1.04719414E8</v>
      </c>
      <c r="AT502" s="81" t="s">
        <v>14965</v>
      </c>
      <c r="AU502" s="1120" t="s">
        <v>1656</v>
      </c>
      <c r="AV502" s="1121"/>
      <c r="AW502" s="1120">
        <v>462.0</v>
      </c>
      <c r="AX502" s="1122"/>
      <c r="AY502" s="81"/>
      <c r="AZ502" s="9" t="s">
        <v>12602</v>
      </c>
      <c r="BA502" s="9"/>
      <c r="BB502" s="9" t="s">
        <v>12603</v>
      </c>
      <c r="BC502" s="9"/>
      <c r="BD502" s="9"/>
      <c r="BE502" s="81"/>
      <c r="BF502" s="374" t="s">
        <v>15100</v>
      </c>
      <c r="BG502" s="81" t="s">
        <v>15101</v>
      </c>
      <c r="BH502" s="81"/>
      <c r="BI502" s="81" t="s">
        <v>12606</v>
      </c>
      <c r="BJ502" s="364">
        <v>4.41</v>
      </c>
      <c r="BK502" s="364"/>
      <c r="BQ502" s="9"/>
    </row>
    <row r="503" ht="15.75" customHeight="1">
      <c r="A503" s="1099">
        <v>1.0186861E8</v>
      </c>
      <c r="B503" s="418">
        <f t="shared" si="100"/>
        <v>9</v>
      </c>
      <c r="C503" s="418" t="s">
        <v>15102</v>
      </c>
      <c r="D503" s="418" t="s">
        <v>15103</v>
      </c>
      <c r="E503" s="418" t="s">
        <v>1755</v>
      </c>
      <c r="F503" s="418" t="s">
        <v>33</v>
      </c>
      <c r="G503" s="418" t="s">
        <v>15104</v>
      </c>
      <c r="H503" s="1100">
        <v>5.0</v>
      </c>
      <c r="I503" s="1150">
        <v>47850.0</v>
      </c>
      <c r="J503" s="1102"/>
      <c r="K503" s="1156">
        <v>485.0</v>
      </c>
      <c r="L503" s="1157" t="s">
        <v>15105</v>
      </c>
      <c r="M503" s="1158" t="s">
        <v>15106</v>
      </c>
      <c r="N503" s="1158" t="s">
        <v>52</v>
      </c>
      <c r="O503" s="1158" t="s">
        <v>15107</v>
      </c>
      <c r="P503" s="1131"/>
      <c r="Q503" s="1173" t="s">
        <v>15108</v>
      </c>
      <c r="R503" s="1161" t="s">
        <v>15109</v>
      </c>
      <c r="S503" s="1162">
        <v>21405.0</v>
      </c>
      <c r="T503" s="1163">
        <v>66.0</v>
      </c>
      <c r="U503" s="1207" t="s">
        <v>8069</v>
      </c>
      <c r="V503" s="1111"/>
      <c r="W503" s="1112"/>
      <c r="X503" s="1113" t="s">
        <v>5402</v>
      </c>
      <c r="Y503" s="1114"/>
      <c r="Z503" s="1115">
        <v>0.0</v>
      </c>
      <c r="AA503" s="1116">
        <v>2.0</v>
      </c>
      <c r="AB503" s="1114">
        <v>462.0</v>
      </c>
      <c r="AC503" s="1114">
        <v>8.82</v>
      </c>
      <c r="AD503" s="1133">
        <v>0.0</v>
      </c>
      <c r="AE503" s="1114" t="s">
        <v>1422</v>
      </c>
      <c r="AF503" s="1118"/>
      <c r="AG503" s="1119" t="s">
        <v>5125</v>
      </c>
      <c r="AH503" s="1114" t="s">
        <v>5402</v>
      </c>
      <c r="AI503" s="9"/>
      <c r="AJ503" s="9"/>
      <c r="AK503" s="9"/>
      <c r="AL503" s="9"/>
      <c r="AM503" s="9"/>
      <c r="AN503" s="9"/>
      <c r="AO503" s="9" t="s">
        <v>15110</v>
      </c>
      <c r="AP503" s="9"/>
      <c r="AQ503" s="9"/>
      <c r="AR503" s="9"/>
      <c r="AS503" s="81">
        <v>1.05913818E8</v>
      </c>
      <c r="AT503" s="81" t="s">
        <v>14101</v>
      </c>
      <c r="AU503" s="1120" t="s">
        <v>15111</v>
      </c>
      <c r="AV503" s="1121"/>
      <c r="AW503" s="1120">
        <v>463.0</v>
      </c>
      <c r="AX503" s="1122"/>
      <c r="AY503" s="81" t="s">
        <v>15112</v>
      </c>
      <c r="AZ503" s="9" t="s">
        <v>12602</v>
      </c>
      <c r="BA503" s="9"/>
      <c r="BB503" s="9" t="s">
        <v>12603</v>
      </c>
      <c r="BC503" s="9"/>
      <c r="BD503" s="9"/>
      <c r="BE503" s="81" t="s">
        <v>15113</v>
      </c>
      <c r="BF503" s="94" t="s">
        <v>12604</v>
      </c>
      <c r="BG503" s="81"/>
      <c r="BH503" s="81"/>
      <c r="BI503" s="81" t="s">
        <v>12606</v>
      </c>
      <c r="BJ503" s="364">
        <v>4.41</v>
      </c>
      <c r="BK503" s="364"/>
      <c r="BQ503" s="9"/>
    </row>
    <row r="504" ht="15.75" customHeight="1">
      <c r="A504" s="1123">
        <v>1.03016424E8</v>
      </c>
      <c r="B504" s="418">
        <f t="shared" si="100"/>
        <v>9</v>
      </c>
      <c r="C504" s="1137">
        <v>1.03016424E8</v>
      </c>
      <c r="D504" s="91" t="s">
        <v>15114</v>
      </c>
      <c r="E504" s="91" t="s">
        <v>12615</v>
      </c>
      <c r="F504" s="91" t="s">
        <v>9</v>
      </c>
      <c r="G504" s="91" t="s">
        <v>15115</v>
      </c>
      <c r="H504" s="92" t="s">
        <v>3651</v>
      </c>
      <c r="I504" s="93">
        <v>45869.0</v>
      </c>
      <c r="J504" s="1102"/>
      <c r="K504" s="1156">
        <v>486.0</v>
      </c>
      <c r="L504" s="1157" t="s">
        <v>15116</v>
      </c>
      <c r="M504" s="1158" t="s">
        <v>15117</v>
      </c>
      <c r="N504" s="1158" t="s">
        <v>15118</v>
      </c>
      <c r="O504" s="1205" t="s">
        <v>12623</v>
      </c>
      <c r="P504" s="1159">
        <v>2031.0</v>
      </c>
      <c r="Q504" s="1206"/>
      <c r="R504" s="1411" t="s">
        <v>15119</v>
      </c>
      <c r="S504" s="1162">
        <v>23394.0</v>
      </c>
      <c r="T504" s="1163">
        <v>61.0</v>
      </c>
      <c r="U504" s="1207" t="s">
        <v>15120</v>
      </c>
      <c r="V504" s="1111"/>
      <c r="W504" s="1112"/>
      <c r="X504" s="1113" t="s">
        <v>14951</v>
      </c>
      <c r="Y504" s="1114"/>
      <c r="Z504" s="1115" t="s">
        <v>52</v>
      </c>
      <c r="AA504" s="1116">
        <v>2.0</v>
      </c>
      <c r="AB504" s="1114">
        <v>463.0</v>
      </c>
      <c r="AC504" s="1114">
        <v>8.82</v>
      </c>
      <c r="AD504" s="1133" t="s">
        <v>15121</v>
      </c>
      <c r="AE504" s="1114" t="s">
        <v>1422</v>
      </c>
      <c r="AF504" s="1118"/>
      <c r="AG504" s="1119" t="s">
        <v>5125</v>
      </c>
      <c r="AH504" s="1114" t="s">
        <v>12627</v>
      </c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81" t="s">
        <v>15122</v>
      </c>
      <c r="AT504" s="81" t="s">
        <v>15122</v>
      </c>
      <c r="AU504" s="1120" t="s">
        <v>15111</v>
      </c>
      <c r="AV504" s="1121"/>
      <c r="AW504" s="1120">
        <v>464.0</v>
      </c>
      <c r="AX504" s="1122"/>
      <c r="AY504" s="81" t="s">
        <v>15122</v>
      </c>
      <c r="AZ504" s="9" t="s">
        <v>12602</v>
      </c>
      <c r="BA504" s="9"/>
      <c r="BB504" s="9" t="s">
        <v>12603</v>
      </c>
      <c r="BC504" s="9"/>
      <c r="BD504" s="9"/>
      <c r="BE504" s="81" t="s">
        <v>15122</v>
      </c>
      <c r="BF504" s="81" t="s">
        <v>15122</v>
      </c>
      <c r="BG504" s="81" t="s">
        <v>15122</v>
      </c>
      <c r="BH504" s="81" t="s">
        <v>15122</v>
      </c>
      <c r="BI504" s="81" t="s">
        <v>12606</v>
      </c>
      <c r="BJ504" s="364">
        <v>4.41</v>
      </c>
      <c r="BK504" s="364"/>
      <c r="BQ504" s="9"/>
    </row>
    <row r="505" ht="15.75" customHeight="1">
      <c r="A505" s="1099">
        <v>1.03763439E8</v>
      </c>
      <c r="B505" s="418">
        <f t="shared" si="100"/>
        <v>9</v>
      </c>
      <c r="C505" s="418" t="str">
        <f>CONCATENATE(0,A505)</f>
        <v>0103763439</v>
      </c>
      <c r="D505" s="418" t="s">
        <v>15123</v>
      </c>
      <c r="E505" s="418" t="s">
        <v>1755</v>
      </c>
      <c r="F505" s="418" t="s">
        <v>33</v>
      </c>
      <c r="G505" s="418" t="s">
        <v>15124</v>
      </c>
      <c r="H505" s="1100">
        <v>5.0</v>
      </c>
      <c r="I505" s="1101" t="s">
        <v>1462</v>
      </c>
      <c r="J505" s="1102"/>
      <c r="K505" s="1156">
        <v>487.0</v>
      </c>
      <c r="L505" s="1157" t="s">
        <v>15125</v>
      </c>
      <c r="M505" s="1158" t="s">
        <v>15126</v>
      </c>
      <c r="N505" s="1158" t="s">
        <v>15118</v>
      </c>
      <c r="O505" s="1158" t="s">
        <v>13899</v>
      </c>
      <c r="P505" s="1159">
        <v>2031.0</v>
      </c>
      <c r="Q505" s="1160"/>
      <c r="R505" s="1161">
        <v>2862686.0</v>
      </c>
      <c r="S505" s="1162">
        <v>20245.0</v>
      </c>
      <c r="T505" s="1163">
        <v>69.0</v>
      </c>
      <c r="U505" s="1180"/>
      <c r="V505" s="1111"/>
      <c r="W505" s="1112"/>
      <c r="X505" s="1113" t="s">
        <v>5402</v>
      </c>
      <c r="Y505" s="1114"/>
      <c r="Z505" s="1115" t="s">
        <v>224</v>
      </c>
      <c r="AA505" s="1116">
        <v>2.0</v>
      </c>
      <c r="AB505" s="1114">
        <v>464.0</v>
      </c>
      <c r="AC505" s="1114">
        <v>9.0</v>
      </c>
      <c r="AD505" s="1133" t="s">
        <v>12663</v>
      </c>
      <c r="AE505" s="1114" t="s">
        <v>1422</v>
      </c>
      <c r="AF505" s="1118"/>
      <c r="AG505" s="1119" t="s">
        <v>5125</v>
      </c>
      <c r="AH505" s="1114" t="s">
        <v>12627</v>
      </c>
      <c r="AI505" s="1134"/>
      <c r="AJ505" s="1134"/>
      <c r="AK505" s="1134"/>
      <c r="AL505" s="1134"/>
      <c r="AM505" s="1134"/>
      <c r="AN505" s="1134"/>
      <c r="AO505" s="1134" t="s">
        <v>15127</v>
      </c>
      <c r="AP505" s="1134"/>
      <c r="AQ505" s="1134"/>
      <c r="AR505" s="1134"/>
      <c r="AS505" s="1135">
        <v>3.0032561E8</v>
      </c>
      <c r="AT505" s="81" t="s">
        <v>15128</v>
      </c>
      <c r="AU505" s="1120" t="s">
        <v>15129</v>
      </c>
      <c r="AV505" s="1121"/>
      <c r="AW505" s="1120">
        <v>465.0</v>
      </c>
      <c r="AX505" s="1122"/>
      <c r="AY505" s="81"/>
      <c r="AZ505" s="9" t="s">
        <v>12602</v>
      </c>
      <c r="BA505" s="9"/>
      <c r="BB505" s="9" t="s">
        <v>12603</v>
      </c>
      <c r="BC505" s="9"/>
      <c r="BD505" s="9"/>
      <c r="BE505" s="81"/>
      <c r="BF505" s="68" t="s">
        <v>15130</v>
      </c>
      <c r="BG505" s="81" t="s">
        <v>13291</v>
      </c>
      <c r="BH505" s="81"/>
      <c r="BI505" s="81" t="s">
        <v>12606</v>
      </c>
      <c r="BJ505" s="364">
        <v>4.41</v>
      </c>
      <c r="BK505" s="364"/>
      <c r="BQ505" s="9"/>
    </row>
    <row r="506" ht="15.75" customHeight="1">
      <c r="A506" s="1123">
        <v>1.03281044E8</v>
      </c>
      <c r="B506" s="418">
        <f t="shared" si="100"/>
        <v>9</v>
      </c>
      <c r="C506" s="1137">
        <v>1.03281044E8</v>
      </c>
      <c r="D506" s="91" t="s">
        <v>15131</v>
      </c>
      <c r="E506" s="91" t="s">
        <v>12615</v>
      </c>
      <c r="F506" s="91" t="s">
        <v>9</v>
      </c>
      <c r="G506" s="91" t="s">
        <v>5113</v>
      </c>
      <c r="H506" s="92" t="s">
        <v>3651</v>
      </c>
      <c r="I506" s="1362" t="s">
        <v>5127</v>
      </c>
      <c r="J506" s="1102"/>
      <c r="K506" s="1156">
        <v>488.0</v>
      </c>
      <c r="L506" s="1157" t="s">
        <v>15132</v>
      </c>
      <c r="M506" s="1158" t="s">
        <v>15133</v>
      </c>
      <c r="N506" s="1158" t="s">
        <v>14168</v>
      </c>
      <c r="O506" s="1158" t="s">
        <v>15134</v>
      </c>
      <c r="P506" s="1159">
        <v>2034.0</v>
      </c>
      <c r="Q506" s="1160"/>
      <c r="R506" s="1161" t="s">
        <v>15135</v>
      </c>
      <c r="S506" s="1108"/>
      <c r="T506" s="1109"/>
      <c r="U506" s="1180"/>
      <c r="V506" s="1111"/>
      <c r="W506" s="1112"/>
      <c r="X506" s="1113" t="s">
        <v>14965</v>
      </c>
      <c r="Y506" s="1114"/>
      <c r="Z506" s="1115" t="s">
        <v>1656</v>
      </c>
      <c r="AA506" s="1116">
        <v>2.0</v>
      </c>
      <c r="AB506" s="1114">
        <v>465.0</v>
      </c>
      <c r="AC506" s="1114">
        <v>8.82</v>
      </c>
      <c r="AD506" s="1133" t="s">
        <v>13288</v>
      </c>
      <c r="AE506" s="1114" t="s">
        <v>1422</v>
      </c>
      <c r="AF506" s="1118"/>
      <c r="AG506" s="1119" t="s">
        <v>5125</v>
      </c>
      <c r="AH506" s="1114" t="s">
        <v>12627</v>
      </c>
      <c r="AI506" s="1122"/>
      <c r="AJ506" s="1122"/>
      <c r="AK506" s="1122"/>
      <c r="AL506" s="1122"/>
      <c r="AM506" s="1122"/>
      <c r="AN506" s="1122"/>
      <c r="AO506" s="1122"/>
      <c r="AP506" s="1122"/>
      <c r="AQ506" s="1122"/>
      <c r="AR506" s="1122"/>
      <c r="AS506" s="1120"/>
      <c r="AT506" s="1120"/>
      <c r="AU506" s="1120"/>
      <c r="AV506" s="1121"/>
      <c r="AW506" s="1120">
        <v>466.0</v>
      </c>
      <c r="AX506" s="1122"/>
      <c r="AY506" s="81"/>
      <c r="AZ506" s="9" t="s">
        <v>12602</v>
      </c>
      <c r="BA506" s="9"/>
      <c r="BB506" s="9" t="s">
        <v>12603</v>
      </c>
      <c r="BC506" s="9"/>
      <c r="BD506" s="9"/>
      <c r="BE506" s="81"/>
      <c r="BF506" s="68" t="s">
        <v>15130</v>
      </c>
      <c r="BG506" s="81" t="s">
        <v>2271</v>
      </c>
      <c r="BH506" s="81"/>
      <c r="BI506" s="81" t="s">
        <v>12606</v>
      </c>
      <c r="BJ506" s="364"/>
      <c r="BK506" s="364"/>
      <c r="BQ506" s="9"/>
    </row>
    <row r="507" ht="15.75" customHeight="1">
      <c r="A507" s="1099">
        <v>1.02010485E8</v>
      </c>
      <c r="B507" s="418">
        <f t="shared" si="100"/>
        <v>9</v>
      </c>
      <c r="C507" s="418" t="str">
        <f t="shared" ref="C507:C508" si="103">CONCATENATE(0,A507)</f>
        <v>0102010485</v>
      </c>
      <c r="D507" s="418" t="s">
        <v>15136</v>
      </c>
      <c r="E507" s="418" t="s">
        <v>1755</v>
      </c>
      <c r="F507" s="418" t="s">
        <v>33</v>
      </c>
      <c r="G507" s="418" t="s">
        <v>15137</v>
      </c>
      <c r="H507" s="1100">
        <v>5.0</v>
      </c>
      <c r="I507" s="1101" t="s">
        <v>14930</v>
      </c>
      <c r="J507" s="1102"/>
      <c r="K507" s="1156">
        <v>489.0</v>
      </c>
      <c r="L507" s="1157" t="s">
        <v>15138</v>
      </c>
      <c r="M507" s="1158" t="s">
        <v>15139</v>
      </c>
      <c r="N507" s="1158" t="s">
        <v>52</v>
      </c>
      <c r="O507" s="1158" t="s">
        <v>13529</v>
      </c>
      <c r="P507" s="1159">
        <v>2031.0</v>
      </c>
      <c r="Q507" s="1160"/>
      <c r="R507" s="1161">
        <v>2868356.0</v>
      </c>
      <c r="S507" s="1162">
        <v>19944.0</v>
      </c>
      <c r="T507" s="1163">
        <v>70.0</v>
      </c>
      <c r="U507" s="1207" t="s">
        <v>15140</v>
      </c>
      <c r="V507" s="1111"/>
      <c r="W507" s="1112"/>
      <c r="X507" s="1113" t="s">
        <v>15141</v>
      </c>
      <c r="Y507" s="1114"/>
      <c r="Z507" s="1115">
        <v>0.0</v>
      </c>
      <c r="AA507" s="1116">
        <v>2.0</v>
      </c>
      <c r="AB507" s="1114">
        <v>466.0</v>
      </c>
      <c r="AC507" s="1114">
        <v>8.82</v>
      </c>
      <c r="AD507" s="1133">
        <v>0.0</v>
      </c>
      <c r="AE507" s="1114" t="s">
        <v>1422</v>
      </c>
      <c r="AF507" s="1118"/>
      <c r="AG507" s="1119" t="s">
        <v>5125</v>
      </c>
      <c r="AH507" s="1114" t="s">
        <v>12627</v>
      </c>
      <c r="AI507" s="1122"/>
      <c r="AJ507" s="1122"/>
      <c r="AK507" s="1122"/>
      <c r="AL507" s="1122"/>
      <c r="AM507" s="1122"/>
      <c r="AN507" s="1122"/>
      <c r="AO507" s="1122"/>
      <c r="AP507" s="1122"/>
      <c r="AQ507" s="1122"/>
      <c r="AR507" s="1122"/>
      <c r="AS507" s="1120">
        <v>1.00982222E8</v>
      </c>
      <c r="AT507" s="1120" t="s">
        <v>14975</v>
      </c>
      <c r="AU507" s="1120" t="s">
        <v>5179</v>
      </c>
      <c r="AV507" s="1121"/>
      <c r="AW507" s="1120">
        <v>467.0</v>
      </c>
      <c r="AX507" s="1122"/>
      <c r="AY507" s="81"/>
      <c r="AZ507" s="9" t="s">
        <v>12602</v>
      </c>
      <c r="BA507" s="9"/>
      <c r="BB507" s="9" t="s">
        <v>12603</v>
      </c>
      <c r="BC507" s="9">
        <v>157.0</v>
      </c>
      <c r="BD507" s="9"/>
      <c r="BE507" s="81"/>
      <c r="BF507" s="94" t="s">
        <v>12604</v>
      </c>
      <c r="BG507" s="81" t="s">
        <v>15142</v>
      </c>
      <c r="BH507" s="81"/>
      <c r="BI507" s="81" t="s">
        <v>12606</v>
      </c>
      <c r="BJ507" s="364">
        <v>6.13</v>
      </c>
      <c r="BK507" s="364"/>
      <c r="BQ507" s="9"/>
    </row>
    <row r="508" ht="15.75" customHeight="1">
      <c r="A508" s="1123">
        <v>1.05989792E8</v>
      </c>
      <c r="B508" s="418">
        <f t="shared" si="100"/>
        <v>9</v>
      </c>
      <c r="C508" s="418" t="str">
        <f t="shared" si="103"/>
        <v>0105989792</v>
      </c>
      <c r="D508" s="429" t="s">
        <v>15143</v>
      </c>
      <c r="E508" s="429" t="s">
        <v>1755</v>
      </c>
      <c r="F508" s="429" t="s">
        <v>33</v>
      </c>
      <c r="G508" s="429" t="s">
        <v>15144</v>
      </c>
      <c r="H508" s="1125">
        <v>5.0</v>
      </c>
      <c r="I508" s="1153" t="s">
        <v>15145</v>
      </c>
      <c r="J508" s="1102"/>
      <c r="K508" s="1141">
        <v>490.0</v>
      </c>
      <c r="L508" s="1142" t="s">
        <v>2271</v>
      </c>
      <c r="M508" s="1130" t="s">
        <v>2271</v>
      </c>
      <c r="N508" s="1130" t="s">
        <v>224</v>
      </c>
      <c r="O508" s="1130" t="s">
        <v>2271</v>
      </c>
      <c r="P508" s="1131"/>
      <c r="Q508" s="1173" t="s">
        <v>2271</v>
      </c>
      <c r="R508" s="1107"/>
      <c r="S508" s="1108"/>
      <c r="T508" s="1109"/>
      <c r="U508" s="1180"/>
      <c r="V508" s="1111"/>
      <c r="W508" s="1112"/>
      <c r="X508" s="1113" t="s">
        <v>14975</v>
      </c>
      <c r="Y508" s="1114">
        <v>74.0</v>
      </c>
      <c r="Z508" s="1115" t="s">
        <v>5179</v>
      </c>
      <c r="AA508" s="1116">
        <v>2.0</v>
      </c>
      <c r="AB508" s="1114">
        <v>467.0</v>
      </c>
      <c r="AC508" s="1114">
        <v>9.81</v>
      </c>
      <c r="AD508" s="1133" t="s">
        <v>12958</v>
      </c>
      <c r="AE508" s="1114" t="s">
        <v>1422</v>
      </c>
      <c r="AF508" s="1118"/>
      <c r="AG508" s="1119" t="s">
        <v>5125</v>
      </c>
      <c r="AH508" s="1114" t="s">
        <v>15146</v>
      </c>
      <c r="AI508" s="1122"/>
      <c r="AJ508" s="1122"/>
      <c r="AK508" s="1122"/>
      <c r="AL508" s="1122"/>
      <c r="AM508" s="1122"/>
      <c r="AN508" s="1122"/>
      <c r="AO508" s="1122"/>
      <c r="AP508" s="1122"/>
      <c r="AQ508" s="1122"/>
      <c r="AR508" s="1122"/>
      <c r="AS508" s="1120" t="s">
        <v>14980</v>
      </c>
      <c r="AT508" s="1120" t="s">
        <v>15147</v>
      </c>
      <c r="AU508" s="1120" t="s">
        <v>5179</v>
      </c>
      <c r="AV508" s="1121"/>
      <c r="AW508" s="1120">
        <v>468.0</v>
      </c>
      <c r="AX508" s="1122"/>
      <c r="AY508" s="1412">
        <v>45047.0</v>
      </c>
      <c r="AZ508" s="9" t="s">
        <v>12602</v>
      </c>
      <c r="BA508" s="9"/>
      <c r="BB508" s="9" t="s">
        <v>12603</v>
      </c>
      <c r="BC508" s="9"/>
      <c r="BD508" s="9"/>
      <c r="BE508" s="81"/>
      <c r="BF508" s="94" t="s">
        <v>12604</v>
      </c>
      <c r="BG508" s="81" t="s">
        <v>260</v>
      </c>
      <c r="BH508" s="81" t="s">
        <v>260</v>
      </c>
      <c r="BI508" s="81" t="s">
        <v>12606</v>
      </c>
      <c r="BJ508" s="364">
        <v>6.13</v>
      </c>
      <c r="BK508" s="364"/>
      <c r="BQ508" s="9"/>
    </row>
    <row r="509" ht="15.75" customHeight="1">
      <c r="A509" s="1413"/>
      <c r="B509" s="1102"/>
      <c r="C509" s="1270">
        <v>1.02772969E8</v>
      </c>
      <c r="D509" s="1270" t="s">
        <v>15148</v>
      </c>
      <c r="E509" s="1270" t="s">
        <v>4315</v>
      </c>
      <c r="F509" s="1270" t="s">
        <v>9</v>
      </c>
      <c r="G509" s="1270" t="s">
        <v>15149</v>
      </c>
      <c r="H509" s="1414" t="s">
        <v>3651</v>
      </c>
      <c r="I509" s="1270" t="s">
        <v>5127</v>
      </c>
      <c r="J509" s="1102"/>
      <c r="K509" s="1141"/>
      <c r="L509" s="1142"/>
      <c r="M509" s="1130"/>
      <c r="N509" s="1130"/>
      <c r="O509" s="1130"/>
      <c r="P509" s="1415"/>
      <c r="Q509" s="1173"/>
      <c r="R509" s="1405"/>
      <c r="S509" s="1406"/>
      <c r="T509" s="1407"/>
      <c r="U509" s="1408"/>
      <c r="V509" s="1111"/>
      <c r="W509" s="1112"/>
      <c r="X509" s="1113"/>
      <c r="Y509" s="1114"/>
      <c r="Z509" s="1115"/>
      <c r="AA509" s="1116"/>
      <c r="AB509" s="1114"/>
      <c r="AC509" s="1114"/>
      <c r="AD509" s="1133"/>
      <c r="AE509" s="1114"/>
      <c r="AF509" s="1118"/>
      <c r="AG509" s="1119"/>
      <c r="AH509" s="1114"/>
      <c r="AI509" s="1122"/>
      <c r="AJ509" s="1122"/>
      <c r="AK509" s="1122"/>
      <c r="AL509" s="1122"/>
      <c r="AM509" s="1122"/>
      <c r="AN509" s="1122"/>
      <c r="AO509" s="1122"/>
      <c r="AP509" s="1122"/>
      <c r="AQ509" s="1122"/>
      <c r="AR509" s="1122"/>
      <c r="AS509" s="1120"/>
      <c r="AT509" s="1120"/>
      <c r="AU509" s="1120"/>
      <c r="AV509" s="1121"/>
      <c r="AW509" s="1120"/>
      <c r="AX509" s="1122"/>
      <c r="AY509" s="1416"/>
      <c r="AZ509" s="9"/>
      <c r="BA509" s="9"/>
      <c r="BB509" s="9"/>
      <c r="BC509" s="9"/>
      <c r="BD509" s="9"/>
      <c r="BE509" s="81"/>
      <c r="BF509" s="68"/>
      <c r="BG509" s="81"/>
      <c r="BH509" s="81"/>
      <c r="BI509" s="81"/>
      <c r="BJ509" s="364"/>
      <c r="BK509" s="364"/>
      <c r="BQ509" s="9"/>
    </row>
    <row r="510" ht="15.75" customHeight="1">
      <c r="A510" s="1413"/>
      <c r="B510" s="1102"/>
      <c r="C510" s="1102">
        <v>1.03582045E8</v>
      </c>
      <c r="D510" s="1102" t="s">
        <v>15150</v>
      </c>
      <c r="E510" s="1102" t="s">
        <v>15151</v>
      </c>
      <c r="F510" s="1102" t="s">
        <v>12252</v>
      </c>
      <c r="G510" s="1102" t="s">
        <v>15152</v>
      </c>
      <c r="H510" s="1417" t="s">
        <v>15124</v>
      </c>
      <c r="I510" s="1417" t="s">
        <v>15153</v>
      </c>
      <c r="J510" s="1102"/>
      <c r="K510" s="1156">
        <v>492.0</v>
      </c>
      <c r="L510" s="1157" t="s">
        <v>15154</v>
      </c>
      <c r="M510" s="1158" t="s">
        <v>15155</v>
      </c>
      <c r="N510" s="1158" t="s">
        <v>231</v>
      </c>
      <c r="O510" s="1158" t="s">
        <v>13960</v>
      </c>
      <c r="P510" s="1159">
        <v>2034.0</v>
      </c>
      <c r="Q510" s="1160"/>
      <c r="R510" s="1161" t="s">
        <v>15156</v>
      </c>
      <c r="S510" s="1162">
        <v>28097.0</v>
      </c>
      <c r="T510" s="1163">
        <v>48.0</v>
      </c>
      <c r="U510" s="1207" t="s">
        <v>15157</v>
      </c>
      <c r="V510" s="1111"/>
      <c r="W510" s="1112"/>
      <c r="X510" s="1113" t="s">
        <v>14984</v>
      </c>
      <c r="Y510" s="1114">
        <v>79.0</v>
      </c>
      <c r="Z510" s="1115" t="s">
        <v>5179</v>
      </c>
      <c r="AA510" s="1116">
        <v>2.0</v>
      </c>
      <c r="AB510" s="1114">
        <v>469.0</v>
      </c>
      <c r="AC510" s="1114">
        <v>9.81</v>
      </c>
      <c r="AD510" s="1133" t="s">
        <v>12635</v>
      </c>
      <c r="AE510" s="1114" t="s">
        <v>1422</v>
      </c>
      <c r="AF510" s="1118"/>
      <c r="AG510" s="1119" t="s">
        <v>5125</v>
      </c>
      <c r="AH510" s="1114" t="s">
        <v>12627</v>
      </c>
      <c r="AI510" s="1122"/>
      <c r="AJ510" s="1122"/>
      <c r="AK510" s="1122"/>
      <c r="AL510" s="1122"/>
      <c r="AM510" s="1122"/>
      <c r="AN510" s="1122"/>
      <c r="AO510" s="1122"/>
      <c r="AP510" s="1122"/>
      <c r="AQ510" s="1122"/>
      <c r="AR510" s="1122"/>
      <c r="AS510" s="1120">
        <v>1.03070025E8</v>
      </c>
      <c r="AT510" s="1120" t="s">
        <v>14993</v>
      </c>
      <c r="AU510" s="1120" t="s">
        <v>5179</v>
      </c>
      <c r="AV510" s="1121"/>
      <c r="AW510" s="1120">
        <v>470.0</v>
      </c>
      <c r="AX510" s="1122"/>
      <c r="AY510" s="81"/>
      <c r="AZ510" s="9" t="s">
        <v>12602</v>
      </c>
      <c r="BA510" s="9"/>
      <c r="BB510" s="9" t="s">
        <v>12603</v>
      </c>
      <c r="BC510" s="9"/>
      <c r="BD510" s="9"/>
      <c r="BE510" s="81">
        <v>483.75</v>
      </c>
      <c r="BF510" s="94" t="s">
        <v>15158</v>
      </c>
      <c r="BG510" s="81" t="s">
        <v>15159</v>
      </c>
      <c r="BH510" s="81"/>
      <c r="BI510" s="81" t="s">
        <v>12606</v>
      </c>
      <c r="BJ510" s="364">
        <v>6.25</v>
      </c>
      <c r="BK510" s="364"/>
      <c r="BQ510" s="9"/>
    </row>
    <row r="511" ht="15.75" customHeight="1">
      <c r="A511" s="1413"/>
      <c r="B511" s="1102"/>
      <c r="C511" s="1270">
        <v>1.90158977001E11</v>
      </c>
      <c r="D511" s="1270" t="s">
        <v>15160</v>
      </c>
      <c r="E511" s="1270" t="s">
        <v>14878</v>
      </c>
      <c r="F511" s="1270" t="s">
        <v>9</v>
      </c>
      <c r="G511" s="1270" t="s">
        <v>15161</v>
      </c>
      <c r="H511" s="1414" t="s">
        <v>3607</v>
      </c>
      <c r="I511" s="1270" t="s">
        <v>15162</v>
      </c>
      <c r="J511" s="1270" t="s">
        <v>15163</v>
      </c>
      <c r="K511" s="1156">
        <v>493.0</v>
      </c>
      <c r="L511" s="1157" t="s">
        <v>15164</v>
      </c>
      <c r="M511" s="1158" t="s">
        <v>15165</v>
      </c>
      <c r="N511" s="1158" t="s">
        <v>52</v>
      </c>
      <c r="O511" s="1158" t="s">
        <v>12635</v>
      </c>
      <c r="P511" s="1159">
        <v>2031.0</v>
      </c>
      <c r="Q511" s="1160"/>
      <c r="R511" s="1418">
        <v>2857602.0</v>
      </c>
      <c r="S511" s="1162">
        <v>18430.0</v>
      </c>
      <c r="T511" s="1163">
        <v>74.0</v>
      </c>
      <c r="U511" s="1207" t="s">
        <v>15166</v>
      </c>
      <c r="V511" s="1111"/>
      <c r="W511" s="1112"/>
      <c r="X511" s="1113" t="s">
        <v>14993</v>
      </c>
      <c r="Y511" s="1114">
        <v>50.0</v>
      </c>
      <c r="Z511" s="1115" t="s">
        <v>5179</v>
      </c>
      <c r="AA511" s="1116">
        <v>2.0</v>
      </c>
      <c r="AB511" s="1114">
        <v>470.0</v>
      </c>
      <c r="AC511" s="1114">
        <v>10.0</v>
      </c>
      <c r="AD511" s="1133" t="s">
        <v>12635</v>
      </c>
      <c r="AE511" s="1114" t="s">
        <v>1422</v>
      </c>
      <c r="AF511" s="1118" t="s">
        <v>14994</v>
      </c>
      <c r="AG511" s="1119" t="s">
        <v>5125</v>
      </c>
      <c r="AH511" s="1114" t="s">
        <v>12627</v>
      </c>
      <c r="AI511" s="1319"/>
      <c r="AJ511" s="1319"/>
      <c r="AK511" s="1319"/>
      <c r="AL511" s="1319"/>
      <c r="AM511" s="1319"/>
      <c r="AN511" s="1319"/>
      <c r="AO511" s="1319"/>
      <c r="AP511" s="1319"/>
      <c r="AQ511" s="1319"/>
      <c r="AR511" s="1319"/>
      <c r="AS511" s="1320" t="s">
        <v>15167</v>
      </c>
      <c r="AT511" s="1320" t="s">
        <v>15167</v>
      </c>
      <c r="AU511" s="1120" t="s">
        <v>5179</v>
      </c>
      <c r="AV511" s="1121"/>
      <c r="AW511" s="1120">
        <v>471.0</v>
      </c>
      <c r="AX511" s="1122"/>
      <c r="AY511" s="1320" t="s">
        <v>15167</v>
      </c>
      <c r="AZ511" s="9" t="s">
        <v>12602</v>
      </c>
      <c r="BA511" s="9"/>
      <c r="BB511" s="9" t="s">
        <v>12603</v>
      </c>
      <c r="BC511" s="9"/>
      <c r="BD511" s="9"/>
      <c r="BE511" s="1320" t="s">
        <v>15167</v>
      </c>
      <c r="BF511" s="94" t="s">
        <v>14422</v>
      </c>
      <c r="BG511" s="1320" t="s">
        <v>15167</v>
      </c>
      <c r="BH511" s="1320" t="s">
        <v>15167</v>
      </c>
      <c r="BI511" s="81" t="s">
        <v>12606</v>
      </c>
      <c r="BJ511" s="364">
        <v>6.25</v>
      </c>
      <c r="BK511" s="364"/>
      <c r="BQ511" s="9"/>
    </row>
    <row r="512" ht="15.75" customHeight="1">
      <c r="A512" s="1413"/>
      <c r="B512" s="1102"/>
      <c r="C512" s="1270">
        <v>1.01195618E8</v>
      </c>
      <c r="D512" s="1270" t="s">
        <v>15168</v>
      </c>
      <c r="E512" s="1270" t="s">
        <v>15169</v>
      </c>
      <c r="F512" s="1270" t="s">
        <v>9</v>
      </c>
      <c r="G512" s="1270">
        <v>566.0</v>
      </c>
      <c r="H512" s="1414" t="s">
        <v>4430</v>
      </c>
      <c r="I512" s="1419">
        <v>46664.0</v>
      </c>
      <c r="J512" s="1102"/>
      <c r="K512" s="1156">
        <v>494.0</v>
      </c>
      <c r="L512" s="1157" t="s">
        <v>15170</v>
      </c>
      <c r="M512" s="1158" t="s">
        <v>15171</v>
      </c>
      <c r="N512" s="1158" t="s">
        <v>52</v>
      </c>
      <c r="O512" s="1158" t="s">
        <v>12635</v>
      </c>
      <c r="P512" s="1159">
        <v>2031.0</v>
      </c>
      <c r="Q512" s="1160"/>
      <c r="R512" s="1345" t="s">
        <v>15172</v>
      </c>
      <c r="S512" s="1162">
        <v>17434.0</v>
      </c>
      <c r="T512" s="1163">
        <v>77.0</v>
      </c>
      <c r="U512" s="1207" t="s">
        <v>15173</v>
      </c>
      <c r="V512" s="1111"/>
      <c r="W512" s="1112"/>
      <c r="X512" s="1113" t="s">
        <v>15174</v>
      </c>
      <c r="Y512" s="1114">
        <v>34.0</v>
      </c>
      <c r="Z512" s="1115" t="s">
        <v>5179</v>
      </c>
      <c r="AA512" s="1116">
        <v>2.0</v>
      </c>
      <c r="AB512" s="1114">
        <v>471.0</v>
      </c>
      <c r="AC512" s="1114">
        <v>10.0</v>
      </c>
      <c r="AD512" s="1133" t="s">
        <v>15175</v>
      </c>
      <c r="AE512" s="1114" t="s">
        <v>1422</v>
      </c>
      <c r="AF512" s="1118" t="s">
        <v>15002</v>
      </c>
      <c r="AG512" s="1119" t="s">
        <v>5125</v>
      </c>
      <c r="AH512" s="1114" t="s">
        <v>12627</v>
      </c>
      <c r="AI512" s="1122"/>
      <c r="AJ512" s="1122"/>
      <c r="AK512" s="1122"/>
      <c r="AL512" s="1122"/>
      <c r="AM512" s="1122"/>
      <c r="AN512" s="1122"/>
      <c r="AO512" s="1122"/>
      <c r="AP512" s="1122"/>
      <c r="AQ512" s="1122"/>
      <c r="AR512" s="1122"/>
      <c r="AS512" s="1120">
        <v>1.01535722E8</v>
      </c>
      <c r="AT512" s="1120" t="s">
        <v>15010</v>
      </c>
      <c r="AU512" s="1120" t="s">
        <v>5179</v>
      </c>
      <c r="AV512" s="1121"/>
      <c r="AW512" s="1120">
        <v>472.0</v>
      </c>
      <c r="AX512" s="1122"/>
      <c r="AY512" s="81"/>
      <c r="AZ512" s="9" t="s">
        <v>12602</v>
      </c>
      <c r="BA512" s="9"/>
      <c r="BB512" s="9" t="s">
        <v>12603</v>
      </c>
      <c r="BC512" s="9"/>
      <c r="BD512" s="9"/>
      <c r="BE512" s="81"/>
      <c r="BF512" s="94" t="s">
        <v>12604</v>
      </c>
      <c r="BG512" s="81"/>
      <c r="BH512" s="81"/>
      <c r="BI512" s="81" t="s">
        <v>12606</v>
      </c>
      <c r="BJ512" s="364">
        <v>6.25</v>
      </c>
      <c r="BK512" s="364"/>
      <c r="BQ512" s="9"/>
    </row>
    <row r="513" ht="15.75" customHeight="1">
      <c r="A513" s="1413"/>
      <c r="B513" s="1102"/>
      <c r="C513" s="1270">
        <v>1.02441177E8</v>
      </c>
      <c r="D513" s="1270" t="s">
        <v>15176</v>
      </c>
      <c r="E513" s="1270" t="s">
        <v>15177</v>
      </c>
      <c r="F513" s="1270" t="s">
        <v>9</v>
      </c>
      <c r="G513" s="1270">
        <v>540.0</v>
      </c>
      <c r="H513" s="1414" t="s">
        <v>4272</v>
      </c>
      <c r="I513" s="1270" t="s">
        <v>14742</v>
      </c>
      <c r="J513" s="1102"/>
      <c r="K513" s="1156">
        <v>495.0</v>
      </c>
      <c r="L513" s="1157" t="s">
        <v>15178</v>
      </c>
      <c r="M513" s="1158" t="s">
        <v>15179</v>
      </c>
      <c r="N513" s="1158" t="s">
        <v>1895</v>
      </c>
      <c r="O513" s="1205" t="s">
        <v>12623</v>
      </c>
      <c r="P513" s="1159">
        <v>2031.0</v>
      </c>
      <c r="Q513" s="1206"/>
      <c r="R513" s="1161" t="s">
        <v>15180</v>
      </c>
      <c r="S513" s="1174">
        <v>24756.0</v>
      </c>
      <c r="T513" s="1163">
        <v>57.0</v>
      </c>
      <c r="U513" s="1180"/>
      <c r="V513" s="1111"/>
      <c r="W513" s="1112"/>
      <c r="X513" s="1113" t="s">
        <v>15010</v>
      </c>
      <c r="Y513" s="1114">
        <v>77.0</v>
      </c>
      <c r="Z513" s="1115" t="s">
        <v>5179</v>
      </c>
      <c r="AA513" s="1116">
        <v>2.0</v>
      </c>
      <c r="AB513" s="1114">
        <v>472.0</v>
      </c>
      <c r="AC513" s="1114">
        <v>10.0</v>
      </c>
      <c r="AD513" s="1133" t="s">
        <v>12635</v>
      </c>
      <c r="AE513" s="1114" t="s">
        <v>1422</v>
      </c>
      <c r="AF513" s="1118" t="s">
        <v>15011</v>
      </c>
      <c r="AG513" s="1119" t="s">
        <v>5125</v>
      </c>
      <c r="AH513" s="1114" t="s">
        <v>15146</v>
      </c>
      <c r="AI513" s="1122"/>
      <c r="AJ513" s="1122"/>
      <c r="AK513" s="1122"/>
      <c r="AL513" s="1122"/>
      <c r="AM513" s="1122"/>
      <c r="AN513" s="1122"/>
      <c r="AO513" s="1122"/>
      <c r="AP513" s="1122"/>
      <c r="AQ513" s="1122"/>
      <c r="AR513" s="1122"/>
      <c r="AS513" s="1120">
        <v>1.01828838E8</v>
      </c>
      <c r="AT513" s="1120" t="s">
        <v>15016</v>
      </c>
      <c r="AU513" s="1120" t="s">
        <v>5179</v>
      </c>
      <c r="AV513" s="1121"/>
      <c r="AW513" s="1120">
        <v>473.0</v>
      </c>
      <c r="AX513" s="1122"/>
      <c r="AY513" s="81"/>
      <c r="AZ513" s="9" t="s">
        <v>12602</v>
      </c>
      <c r="BA513" s="9"/>
      <c r="BB513" s="9" t="s">
        <v>12603</v>
      </c>
      <c r="BC513" s="9"/>
      <c r="BD513" s="9"/>
      <c r="BE513" s="81"/>
      <c r="BF513" s="94" t="s">
        <v>12604</v>
      </c>
      <c r="BG513" s="81"/>
      <c r="BH513" s="81"/>
      <c r="BI513" s="81" t="s">
        <v>12606</v>
      </c>
      <c r="BJ513" s="364">
        <v>6.25</v>
      </c>
      <c r="BK513" s="364"/>
      <c r="BQ513" s="9"/>
    </row>
    <row r="514" ht="15.75" customHeight="1">
      <c r="A514" s="1413"/>
      <c r="B514" s="1102"/>
      <c r="C514" s="1102"/>
      <c r="D514" s="1102"/>
      <c r="E514" s="1102"/>
      <c r="F514" s="1102"/>
      <c r="G514" s="1102"/>
      <c r="H514" s="1417"/>
      <c r="I514" s="1102"/>
      <c r="J514" s="1102"/>
      <c r="K514" s="1156">
        <v>496.0</v>
      </c>
      <c r="L514" s="1157" t="s">
        <v>15181</v>
      </c>
      <c r="M514" s="1158" t="s">
        <v>15182</v>
      </c>
      <c r="N514" s="1158" t="s">
        <v>1895</v>
      </c>
      <c r="O514" s="1158" t="s">
        <v>14075</v>
      </c>
      <c r="P514" s="1159">
        <v>2031.0</v>
      </c>
      <c r="Q514" s="1160"/>
      <c r="R514" s="1161" t="s">
        <v>15183</v>
      </c>
      <c r="S514" s="1108"/>
      <c r="T514" s="1109"/>
      <c r="U514" s="1180"/>
      <c r="V514" s="1111"/>
      <c r="W514" s="1112"/>
      <c r="X514" s="1113" t="s">
        <v>15016</v>
      </c>
      <c r="Y514" s="1114">
        <v>62.0</v>
      </c>
      <c r="Z514" s="1115" t="s">
        <v>5179</v>
      </c>
      <c r="AA514" s="1116">
        <v>2.0</v>
      </c>
      <c r="AB514" s="1114">
        <v>473.0</v>
      </c>
      <c r="AC514" s="1114">
        <v>0.0</v>
      </c>
      <c r="AD514" s="1133" t="s">
        <v>15184</v>
      </c>
      <c r="AE514" s="1114" t="s">
        <v>1422</v>
      </c>
      <c r="AF514" s="1118">
        <v>4097802.0</v>
      </c>
      <c r="AG514" s="1119" t="s">
        <v>5125</v>
      </c>
      <c r="AH514" s="1114" t="s">
        <v>12627</v>
      </c>
      <c r="AI514" s="1122"/>
      <c r="AJ514" s="1122"/>
      <c r="AK514" s="1122"/>
      <c r="AL514" s="1122"/>
      <c r="AM514" s="1122"/>
      <c r="AN514" s="1122"/>
      <c r="AO514" s="1122"/>
      <c r="AP514" s="1122"/>
      <c r="AQ514" s="1122"/>
      <c r="AR514" s="1122"/>
      <c r="AS514" s="1120">
        <v>1.05905848E8</v>
      </c>
      <c r="AT514" s="1120" t="s">
        <v>15022</v>
      </c>
      <c r="AU514" s="1120" t="s">
        <v>5179</v>
      </c>
      <c r="AV514" s="1121"/>
      <c r="AW514" s="1120">
        <v>474.0</v>
      </c>
      <c r="AX514" s="1122"/>
      <c r="AY514" s="81"/>
      <c r="AZ514" s="9" t="s">
        <v>12602</v>
      </c>
      <c r="BA514" s="9"/>
      <c r="BB514" s="9" t="s">
        <v>12603</v>
      </c>
      <c r="BC514" s="9"/>
      <c r="BD514" s="9"/>
      <c r="BE514" s="81"/>
      <c r="BF514" s="94" t="s">
        <v>12604</v>
      </c>
      <c r="BG514" s="81"/>
      <c r="BH514" s="81"/>
      <c r="BI514" s="81" t="s">
        <v>12606</v>
      </c>
      <c r="BJ514" s="364">
        <v>6.25</v>
      </c>
      <c r="BK514" s="364"/>
      <c r="BQ514" s="9"/>
    </row>
    <row r="515" ht="15.75" customHeight="1">
      <c r="A515" s="1413"/>
      <c r="B515" s="1102"/>
      <c r="C515" s="1102"/>
      <c r="D515" s="1102"/>
      <c r="E515" s="1102"/>
      <c r="F515" s="1102"/>
      <c r="G515" s="1102"/>
      <c r="H515" s="1417"/>
      <c r="I515" s="1102"/>
      <c r="J515" s="1102"/>
      <c r="K515" s="1156">
        <v>497.0</v>
      </c>
      <c r="L515" s="1157" t="s">
        <v>15185</v>
      </c>
      <c r="M515" s="1158" t="s">
        <v>15186</v>
      </c>
      <c r="N515" s="1158" t="s">
        <v>1895</v>
      </c>
      <c r="O515" s="1158" t="s">
        <v>12623</v>
      </c>
      <c r="P515" s="1159">
        <v>2031.0</v>
      </c>
      <c r="Q515" s="1160"/>
      <c r="R515" s="1161" t="s">
        <v>15187</v>
      </c>
      <c r="S515" s="1174">
        <v>21143.0</v>
      </c>
      <c r="T515" s="1163">
        <v>67.0</v>
      </c>
      <c r="U515" s="1207" t="s">
        <v>15188</v>
      </c>
      <c r="V515" s="1111"/>
      <c r="W515" s="1112"/>
      <c r="X515" s="1113" t="s">
        <v>15022</v>
      </c>
      <c r="Y515" s="1114">
        <v>28.0</v>
      </c>
      <c r="Z515" s="1115" t="s">
        <v>5179</v>
      </c>
      <c r="AA515" s="1116">
        <v>2.0</v>
      </c>
      <c r="AB515" s="1114">
        <v>474.0</v>
      </c>
      <c r="AC515" s="1114">
        <v>10.0</v>
      </c>
      <c r="AD515" s="1133" t="s">
        <v>12777</v>
      </c>
      <c r="AE515" s="1114" t="s">
        <v>1422</v>
      </c>
      <c r="AF515" s="1118" t="s">
        <v>15023</v>
      </c>
      <c r="AG515" s="1119" t="s">
        <v>5125</v>
      </c>
      <c r="AH515" s="1114" t="s">
        <v>12627</v>
      </c>
      <c r="AI515" s="1122"/>
      <c r="AJ515" s="1122"/>
      <c r="AK515" s="1122"/>
      <c r="AL515" s="1122"/>
      <c r="AM515" s="1122"/>
      <c r="AN515" s="1122"/>
      <c r="AO515" s="1122"/>
      <c r="AP515" s="1122"/>
      <c r="AQ515" s="1122"/>
      <c r="AR515" s="1122"/>
      <c r="AS515" s="1120">
        <v>1.0089718E8</v>
      </c>
      <c r="AT515" s="1120" t="s">
        <v>15030</v>
      </c>
      <c r="AU515" s="1120" t="s">
        <v>5179</v>
      </c>
      <c r="AV515" s="1121"/>
      <c r="AW515" s="1120">
        <v>475.0</v>
      </c>
      <c r="AX515" s="1122"/>
      <c r="AY515" s="48">
        <v>48170.0</v>
      </c>
      <c r="AZ515" s="9" t="s">
        <v>12602</v>
      </c>
      <c r="BA515" s="9"/>
      <c r="BB515" s="9" t="s">
        <v>12603</v>
      </c>
      <c r="BC515" s="9"/>
      <c r="BD515" s="9"/>
      <c r="BE515" s="81"/>
      <c r="BF515" s="68" t="s">
        <v>5437</v>
      </c>
      <c r="BG515" s="81"/>
      <c r="BH515" s="81"/>
      <c r="BI515" s="81" t="s">
        <v>12606</v>
      </c>
      <c r="BJ515" s="364">
        <v>6.25</v>
      </c>
      <c r="BK515" s="364"/>
      <c r="BQ515" s="9"/>
    </row>
    <row r="516" ht="15.75" customHeight="1">
      <c r="A516" s="1413"/>
      <c r="B516" s="1102"/>
      <c r="C516" s="1102"/>
      <c r="D516" s="1102"/>
      <c r="E516" s="1102"/>
      <c r="F516" s="1102"/>
      <c r="G516" s="1102"/>
      <c r="H516" s="1417"/>
      <c r="I516" s="1102"/>
      <c r="J516" s="1102"/>
      <c r="K516" s="1156">
        <v>498.0</v>
      </c>
      <c r="L516" s="1157" t="s">
        <v>15189</v>
      </c>
      <c r="M516" s="1158" t="s">
        <v>15190</v>
      </c>
      <c r="N516" s="1158" t="s">
        <v>1895</v>
      </c>
      <c r="O516" s="1158" t="s">
        <v>12635</v>
      </c>
      <c r="P516" s="1159">
        <v>2031.0</v>
      </c>
      <c r="Q516" s="1160"/>
      <c r="R516" s="1107"/>
      <c r="S516" s="1108"/>
      <c r="T516" s="1109"/>
      <c r="U516" s="1180"/>
      <c r="V516" s="1111"/>
      <c r="W516" s="1112"/>
      <c r="X516" s="1113" t="s">
        <v>15030</v>
      </c>
      <c r="Y516" s="1114">
        <v>73.0</v>
      </c>
      <c r="Z516" s="1115" t="s">
        <v>5179</v>
      </c>
      <c r="AA516" s="1116">
        <v>2.0</v>
      </c>
      <c r="AB516" s="1114">
        <v>475.0</v>
      </c>
      <c r="AC516" s="1114">
        <v>0.0</v>
      </c>
      <c r="AD516" s="1133">
        <v>0.0</v>
      </c>
      <c r="AE516" s="1114" t="s">
        <v>1422</v>
      </c>
      <c r="AF516" s="1118">
        <v>6023383.0</v>
      </c>
      <c r="AG516" s="1119" t="s">
        <v>5125</v>
      </c>
      <c r="AH516" s="1114" t="s">
        <v>12627</v>
      </c>
      <c r="AI516" s="1395"/>
      <c r="AJ516" s="1395"/>
      <c r="AK516" s="1395"/>
      <c r="AL516" s="1395"/>
      <c r="AM516" s="1395"/>
      <c r="AN516" s="1395"/>
      <c r="AO516" s="1395"/>
      <c r="AP516" s="1395"/>
      <c r="AQ516" s="1395"/>
      <c r="AR516" s="1395"/>
      <c r="AS516" s="1396">
        <v>7.024559E7</v>
      </c>
      <c r="AT516" s="1396" t="s">
        <v>15191</v>
      </c>
      <c r="AU516" s="1120" t="s">
        <v>5179</v>
      </c>
      <c r="AV516" s="1121"/>
      <c r="AW516" s="1120">
        <v>476.0</v>
      </c>
      <c r="AX516" s="1122"/>
      <c r="AY516" s="1420">
        <v>45414.0</v>
      </c>
      <c r="AZ516" s="9" t="s">
        <v>12602</v>
      </c>
      <c r="BA516" s="9"/>
      <c r="BB516" s="9" t="s">
        <v>12603</v>
      </c>
      <c r="BC516" s="9"/>
      <c r="BD516" s="9"/>
      <c r="BE516" s="1421"/>
      <c r="BF516" s="1421"/>
      <c r="BG516" s="1421"/>
      <c r="BH516" s="1421"/>
      <c r="BI516" s="81" t="s">
        <v>12606</v>
      </c>
      <c r="BJ516" s="364">
        <v>6.25</v>
      </c>
      <c r="BK516" s="364"/>
      <c r="BQ516" s="9"/>
    </row>
    <row r="517" ht="15.75" customHeight="1">
      <c r="A517" s="1413"/>
      <c r="B517" s="1102"/>
      <c r="C517" s="1102"/>
      <c r="D517" s="1102"/>
      <c r="E517" s="1102"/>
      <c r="F517" s="1102"/>
      <c r="G517" s="1102"/>
      <c r="H517" s="1417"/>
      <c r="I517" s="1102"/>
      <c r="J517" s="1102"/>
      <c r="K517" s="1156">
        <v>499.0</v>
      </c>
      <c r="L517" s="1157" t="s">
        <v>15192</v>
      </c>
      <c r="M517" s="1158" t="s">
        <v>15193</v>
      </c>
      <c r="N517" s="1158" t="s">
        <v>1895</v>
      </c>
      <c r="O517" s="1158" t="s">
        <v>12623</v>
      </c>
      <c r="P517" s="1159">
        <v>2031.0</v>
      </c>
      <c r="Q517" s="1160"/>
      <c r="R517" s="1161">
        <v>4915946.0</v>
      </c>
      <c r="S517" s="1162">
        <v>22043.0</v>
      </c>
      <c r="T517" s="1163">
        <v>64.0</v>
      </c>
      <c r="U517" s="1207" t="s">
        <v>3176</v>
      </c>
      <c r="V517" s="1111"/>
      <c r="W517" s="1112"/>
      <c r="X517" s="1113" t="s">
        <v>15191</v>
      </c>
      <c r="Y517" s="1114"/>
      <c r="Z517" s="1115" t="s">
        <v>5179</v>
      </c>
      <c r="AA517" s="1116">
        <v>2.0</v>
      </c>
      <c r="AB517" s="1114">
        <v>476.0</v>
      </c>
      <c r="AC517" s="1114">
        <v>10.0</v>
      </c>
      <c r="AD517" s="1133" t="s">
        <v>14172</v>
      </c>
      <c r="AE517" s="1114" t="s">
        <v>1422</v>
      </c>
      <c r="AF517" s="1118"/>
      <c r="AG517" s="1119" t="s">
        <v>5125</v>
      </c>
      <c r="AH517" s="1114" t="s">
        <v>15146</v>
      </c>
      <c r="AI517" s="1319"/>
      <c r="AJ517" s="1319"/>
      <c r="AK517" s="1319"/>
      <c r="AL517" s="1319"/>
      <c r="AM517" s="1319"/>
      <c r="AN517" s="1319"/>
      <c r="AO517" s="1319"/>
      <c r="AP517" s="1319"/>
      <c r="AQ517" s="1319"/>
      <c r="AR517" s="1319"/>
      <c r="AS517" s="1320">
        <v>1.01183465E8</v>
      </c>
      <c r="AT517" s="1120" t="s">
        <v>15045</v>
      </c>
      <c r="AU517" s="1120" t="s">
        <v>5179</v>
      </c>
      <c r="AV517" s="1121"/>
      <c r="AW517" s="1396">
        <v>477.0</v>
      </c>
      <c r="AX517" s="1422"/>
      <c r="AY517" s="81"/>
      <c r="AZ517" s="9" t="s">
        <v>12602</v>
      </c>
      <c r="BA517" s="9"/>
      <c r="BB517" s="9" t="s">
        <v>12603</v>
      </c>
      <c r="BC517" s="9"/>
      <c r="BD517" s="9"/>
      <c r="BE517" s="81"/>
      <c r="BF517" s="94" t="s">
        <v>12604</v>
      </c>
      <c r="BG517" s="81" t="s">
        <v>13291</v>
      </c>
      <c r="BH517" s="81"/>
      <c r="BI517" s="81" t="s">
        <v>12606</v>
      </c>
      <c r="BJ517" s="364">
        <v>6.25</v>
      </c>
      <c r="BK517" s="364"/>
      <c r="BQ517" s="9"/>
    </row>
    <row r="518" ht="15.75" customHeight="1">
      <c r="A518" s="1413"/>
      <c r="B518" s="1102"/>
      <c r="C518" s="1102"/>
      <c r="D518" s="1102"/>
      <c r="E518" s="1102"/>
      <c r="F518" s="1102"/>
      <c r="G518" s="1102"/>
      <c r="H518" s="1417"/>
      <c r="I518" s="1102"/>
      <c r="J518" s="1102"/>
      <c r="K518" s="1183">
        <v>500.0</v>
      </c>
      <c r="L518" s="1184" t="s">
        <v>15194</v>
      </c>
      <c r="M518" s="1185" t="s">
        <v>15195</v>
      </c>
      <c r="N518" s="1185" t="s">
        <v>1895</v>
      </c>
      <c r="O518" s="1185" t="s">
        <v>653</v>
      </c>
      <c r="P518" s="1131"/>
      <c r="Q518" s="1173" t="s">
        <v>653</v>
      </c>
      <c r="R518" s="1107"/>
      <c r="S518" s="1108"/>
      <c r="T518" s="1109"/>
      <c r="U518" s="1180"/>
      <c r="V518" s="1111"/>
      <c r="W518" s="1112"/>
      <c r="X518" s="1113" t="s">
        <v>15045</v>
      </c>
      <c r="Y518" s="1114">
        <v>66.0</v>
      </c>
      <c r="Z518" s="1115" t="s">
        <v>5179</v>
      </c>
      <c r="AA518" s="1116">
        <v>2.0</v>
      </c>
      <c r="AB518" s="1114">
        <v>477.0</v>
      </c>
      <c r="AC518" s="1114">
        <v>10.0</v>
      </c>
      <c r="AD518" s="1133">
        <v>0.0</v>
      </c>
      <c r="AE518" s="1114" t="s">
        <v>1422</v>
      </c>
      <c r="AF518" s="1118">
        <v>2891013.0</v>
      </c>
      <c r="AG518" s="1119" t="s">
        <v>5125</v>
      </c>
      <c r="AH518" s="1114" t="s">
        <v>12627</v>
      </c>
      <c r="AI518" s="1122"/>
      <c r="AJ518" s="1122"/>
      <c r="AK518" s="1122"/>
      <c r="AL518" s="1122"/>
      <c r="AM518" s="1122"/>
      <c r="AN518" s="1122"/>
      <c r="AO518" s="1122"/>
      <c r="AP518" s="1122"/>
      <c r="AQ518" s="1122"/>
      <c r="AR518" s="1122"/>
      <c r="AS518" s="1120" t="s">
        <v>11100</v>
      </c>
      <c r="AT518" s="1120" t="s">
        <v>11100</v>
      </c>
      <c r="AU518" s="1120" t="s">
        <v>52</v>
      </c>
      <c r="AV518" s="1121"/>
      <c r="AW518" s="1120">
        <v>478.0</v>
      </c>
      <c r="AX518" s="1122"/>
      <c r="AY518" s="81" t="s">
        <v>11100</v>
      </c>
      <c r="AZ518" s="9" t="s">
        <v>12602</v>
      </c>
      <c r="BA518" s="9"/>
      <c r="BB518" s="9" t="s">
        <v>12603</v>
      </c>
      <c r="BC518" s="9"/>
      <c r="BD518" s="9"/>
      <c r="BE518" s="81" t="s">
        <v>9045</v>
      </c>
      <c r="BF518" s="374" t="s">
        <v>15196</v>
      </c>
      <c r="BG518" s="81" t="s">
        <v>11100</v>
      </c>
      <c r="BH518" s="81" t="s">
        <v>6356</v>
      </c>
      <c r="BI518" s="81" t="s">
        <v>12606</v>
      </c>
      <c r="BJ518" s="364">
        <v>6.25</v>
      </c>
      <c r="BK518" s="364"/>
      <c r="BQ518" s="9"/>
    </row>
    <row r="519" ht="15.75" customHeight="1">
      <c r="A519" s="1413"/>
      <c r="B519" s="1102"/>
      <c r="C519" s="1102"/>
      <c r="D519" s="1102"/>
      <c r="E519" s="1102"/>
      <c r="F519" s="1102"/>
      <c r="G519" s="1102"/>
      <c r="H519" s="1417"/>
      <c r="I519" s="1102"/>
      <c r="J519" s="1102"/>
      <c r="K519" s="1141">
        <v>501.0</v>
      </c>
      <c r="L519" s="1142" t="s">
        <v>2271</v>
      </c>
      <c r="M519" s="1130" t="s">
        <v>2271</v>
      </c>
      <c r="N519" s="1130" t="s">
        <v>1895</v>
      </c>
      <c r="O519" s="1130" t="s">
        <v>2271</v>
      </c>
      <c r="P519" s="1131"/>
      <c r="Q519" s="1173" t="s">
        <v>2271</v>
      </c>
      <c r="R519" s="1107"/>
      <c r="S519" s="1108"/>
      <c r="T519" s="1109"/>
      <c r="U519" s="1180"/>
      <c r="V519" s="1111"/>
      <c r="W519" s="1112"/>
      <c r="X519" s="1113" t="s">
        <v>15055</v>
      </c>
      <c r="Y519" s="1114">
        <v>36.0</v>
      </c>
      <c r="Z519" s="1115" t="s">
        <v>231</v>
      </c>
      <c r="AA519" s="1116">
        <v>2.0</v>
      </c>
      <c r="AB519" s="1114">
        <v>478.0</v>
      </c>
      <c r="AC519" s="1114">
        <v>8.0</v>
      </c>
      <c r="AD519" s="1133" t="s">
        <v>12663</v>
      </c>
      <c r="AE519" s="1114" t="s">
        <v>1422</v>
      </c>
      <c r="AF519" s="1118" t="s">
        <v>15056</v>
      </c>
      <c r="AG519" s="1119" t="s">
        <v>5125</v>
      </c>
      <c r="AH519" s="1114" t="s">
        <v>12627</v>
      </c>
      <c r="AI519" s="1122"/>
      <c r="AJ519" s="1122"/>
      <c r="AK519" s="1122"/>
      <c r="AL519" s="1122"/>
      <c r="AM519" s="1122"/>
      <c r="AN519" s="1122"/>
      <c r="AO519" s="1122"/>
      <c r="AP519" s="1122"/>
      <c r="AQ519" s="1122"/>
      <c r="AR519" s="1122"/>
      <c r="AS519" s="1120" t="s">
        <v>15197</v>
      </c>
      <c r="AT519" s="1120" t="s">
        <v>15197</v>
      </c>
      <c r="AU519" s="1120" t="s">
        <v>52</v>
      </c>
      <c r="AV519" s="1121"/>
      <c r="AW519" s="1120">
        <v>479.0</v>
      </c>
      <c r="AX519" s="1122"/>
      <c r="AY519" s="81" t="s">
        <v>15198</v>
      </c>
      <c r="AZ519" s="9" t="s">
        <v>12602</v>
      </c>
      <c r="BA519" s="9"/>
      <c r="BB519" s="9" t="s">
        <v>12603</v>
      </c>
      <c r="BC519" s="9"/>
      <c r="BD519" s="9"/>
      <c r="BE519" s="81" t="s">
        <v>15198</v>
      </c>
      <c r="BF519" s="81" t="s">
        <v>15198</v>
      </c>
      <c r="BG519" s="81" t="s">
        <v>15198</v>
      </c>
      <c r="BH519" s="81" t="s">
        <v>15198</v>
      </c>
      <c r="BI519" s="81" t="s">
        <v>12606</v>
      </c>
      <c r="BJ519" s="364">
        <v>6.25</v>
      </c>
      <c r="BK519" s="364"/>
      <c r="BQ519" s="9"/>
    </row>
    <row r="520" ht="15.75" customHeight="1">
      <c r="A520" s="1413"/>
      <c r="B520" s="1102"/>
      <c r="C520" s="1102"/>
      <c r="D520" s="1102"/>
      <c r="E520" s="1102"/>
      <c r="F520" s="1102"/>
      <c r="G520" s="1102"/>
      <c r="H520" s="1417"/>
      <c r="I520" s="1102"/>
      <c r="J520" s="1102"/>
      <c r="K520" s="1141">
        <v>502.0</v>
      </c>
      <c r="L520" s="1142" t="s">
        <v>2271</v>
      </c>
      <c r="M520" s="1130" t="s">
        <v>2271</v>
      </c>
      <c r="N520" s="1130" t="s">
        <v>1895</v>
      </c>
      <c r="O520" s="1130" t="s">
        <v>2271</v>
      </c>
      <c r="P520" s="1131"/>
      <c r="Q520" s="1173" t="s">
        <v>2271</v>
      </c>
      <c r="R520" s="1107"/>
      <c r="S520" s="1108"/>
      <c r="T520" s="1109"/>
      <c r="U520" s="1180"/>
      <c r="V520" s="1111"/>
      <c r="W520" s="1112"/>
      <c r="X520" s="1113" t="s">
        <v>15061</v>
      </c>
      <c r="Y520" s="1114"/>
      <c r="Z520" s="1115" t="s">
        <v>224</v>
      </c>
      <c r="AA520" s="1116">
        <v>2.0</v>
      </c>
      <c r="AB520" s="1114">
        <v>479.0</v>
      </c>
      <c r="AC520" s="1114">
        <v>10.0</v>
      </c>
      <c r="AD520" s="1133" t="s">
        <v>12816</v>
      </c>
      <c r="AE520" s="1114" t="s">
        <v>1422</v>
      </c>
      <c r="AF520" s="1118"/>
      <c r="AG520" s="1119" t="s">
        <v>5125</v>
      </c>
      <c r="AH520" s="1114" t="s">
        <v>15199</v>
      </c>
      <c r="AI520" s="1122"/>
      <c r="AJ520" s="1122"/>
      <c r="AK520" s="1122"/>
      <c r="AL520" s="1122"/>
      <c r="AM520" s="1122"/>
      <c r="AN520" s="1122"/>
      <c r="AO520" s="1122"/>
      <c r="AP520" s="1122"/>
      <c r="AQ520" s="1122"/>
      <c r="AR520" s="1122"/>
      <c r="AS520" s="1120">
        <v>1.05725535E8</v>
      </c>
      <c r="AT520" s="1120" t="s">
        <v>15067</v>
      </c>
      <c r="AU520" s="1120" t="s">
        <v>52</v>
      </c>
      <c r="AV520" s="1121"/>
      <c r="AW520" s="1120">
        <v>480.0</v>
      </c>
      <c r="AX520" s="1122"/>
      <c r="AY520" s="81" t="s">
        <v>14133</v>
      </c>
      <c r="AZ520" s="9" t="s">
        <v>12602</v>
      </c>
      <c r="BA520" s="9"/>
      <c r="BB520" s="9" t="s">
        <v>12603</v>
      </c>
      <c r="BC520" s="9"/>
      <c r="BD520" s="9"/>
      <c r="BE520" s="81" t="s">
        <v>75</v>
      </c>
      <c r="BF520" s="68" t="s">
        <v>11860</v>
      </c>
      <c r="BG520" s="81" t="s">
        <v>75</v>
      </c>
      <c r="BH520" s="81"/>
      <c r="BI520" s="81" t="s">
        <v>12606</v>
      </c>
      <c r="BJ520" s="364">
        <v>6.25</v>
      </c>
      <c r="BK520" s="364"/>
      <c r="BQ520" s="9"/>
    </row>
    <row r="521" ht="15.75" customHeight="1">
      <c r="A521" s="1413"/>
      <c r="B521" s="1102"/>
      <c r="C521" s="1102"/>
      <c r="D521" s="1102"/>
      <c r="E521" s="1102"/>
      <c r="F521" s="1102"/>
      <c r="G521" s="1102"/>
      <c r="H521" s="1417"/>
      <c r="I521" s="1102"/>
      <c r="J521" s="1102"/>
      <c r="K521" s="1156">
        <v>503.0</v>
      </c>
      <c r="L521" s="1157" t="s">
        <v>15200</v>
      </c>
      <c r="M521" s="1158" t="s">
        <v>15201</v>
      </c>
      <c r="N521" s="1158" t="s">
        <v>1895</v>
      </c>
      <c r="O521" s="1158" t="s">
        <v>13529</v>
      </c>
      <c r="P521" s="1159">
        <v>2031.0</v>
      </c>
      <c r="Q521" s="1160"/>
      <c r="R521" s="1161" t="s">
        <v>15202</v>
      </c>
      <c r="S521" s="1174">
        <v>20820.0</v>
      </c>
      <c r="T521" s="1163">
        <v>68.0</v>
      </c>
      <c r="U521" s="1207" t="s">
        <v>15203</v>
      </c>
      <c r="V521" s="1111"/>
      <c r="W521" s="1112"/>
      <c r="X521" s="1113" t="s">
        <v>15067</v>
      </c>
      <c r="Y521" s="1114">
        <v>35.0</v>
      </c>
      <c r="Z521" s="1115" t="s">
        <v>231</v>
      </c>
      <c r="AA521" s="1116">
        <v>2.0</v>
      </c>
      <c r="AB521" s="1114">
        <v>480.0</v>
      </c>
      <c r="AC521" s="1114">
        <v>10.0</v>
      </c>
      <c r="AD521" s="1133" t="s">
        <v>13288</v>
      </c>
      <c r="AE521" s="1114" t="s">
        <v>1422</v>
      </c>
      <c r="AF521" s="1118" t="s">
        <v>15068</v>
      </c>
      <c r="AG521" s="1119" t="s">
        <v>5125</v>
      </c>
      <c r="AH521" s="1114" t="s">
        <v>15204</v>
      </c>
      <c r="AI521" s="1122"/>
      <c r="AJ521" s="1122"/>
      <c r="AK521" s="1122"/>
      <c r="AL521" s="1122"/>
      <c r="AM521" s="1122"/>
      <c r="AN521" s="1122"/>
      <c r="AO521" s="1122"/>
      <c r="AP521" s="1122"/>
      <c r="AQ521" s="1122"/>
      <c r="AR521" s="1122"/>
      <c r="AS521" s="1120">
        <v>1.04608823E8</v>
      </c>
      <c r="AT521" s="1120" t="s">
        <v>15073</v>
      </c>
      <c r="AU521" s="1120" t="s">
        <v>52</v>
      </c>
      <c r="AV521" s="1121"/>
      <c r="AW521" s="1120">
        <v>481.0</v>
      </c>
      <c r="AX521" s="1122"/>
      <c r="AY521" s="81"/>
      <c r="AZ521" s="9" t="s">
        <v>12602</v>
      </c>
      <c r="BA521" s="9"/>
      <c r="BB521" s="9" t="s">
        <v>12603</v>
      </c>
      <c r="BC521" s="9"/>
      <c r="BD521" s="9"/>
      <c r="BE521" s="81"/>
      <c r="BF521" s="1196" t="s">
        <v>15205</v>
      </c>
      <c r="BG521" s="81" t="s">
        <v>12917</v>
      </c>
      <c r="BH521" s="81"/>
      <c r="BI521" s="81" t="s">
        <v>12606</v>
      </c>
      <c r="BJ521" s="364">
        <v>6.25</v>
      </c>
      <c r="BK521" s="364"/>
      <c r="BQ521" s="9"/>
    </row>
    <row r="522" ht="15.75" customHeight="1">
      <c r="A522" s="1413"/>
      <c r="B522" s="1102"/>
      <c r="C522" s="1102"/>
      <c r="D522" s="1102"/>
      <c r="E522" s="1102"/>
      <c r="F522" s="1102"/>
      <c r="G522" s="1102"/>
      <c r="H522" s="1417"/>
      <c r="I522" s="1102"/>
      <c r="J522" s="1102"/>
      <c r="K522" s="1156">
        <v>504.0</v>
      </c>
      <c r="L522" s="1157" t="s">
        <v>15206</v>
      </c>
      <c r="M522" s="1158" t="s">
        <v>15207</v>
      </c>
      <c r="N522" s="1158" t="s">
        <v>1895</v>
      </c>
      <c r="O522" s="1158" t="s">
        <v>15208</v>
      </c>
      <c r="P522" s="1159">
        <v>2031.0</v>
      </c>
      <c r="Q522" s="1160"/>
      <c r="R522" s="1161" t="s">
        <v>15209</v>
      </c>
      <c r="S522" s="1162">
        <v>17582.0</v>
      </c>
      <c r="T522" s="1163">
        <v>77.0</v>
      </c>
      <c r="U522" s="1207" t="s">
        <v>15210</v>
      </c>
      <c r="V522" s="1111"/>
      <c r="W522" s="1112"/>
      <c r="X522" s="1113" t="s">
        <v>15073</v>
      </c>
      <c r="Y522" s="1114">
        <v>42.0</v>
      </c>
      <c r="Z522" s="1115" t="s">
        <v>224</v>
      </c>
      <c r="AA522" s="1116">
        <v>2.0</v>
      </c>
      <c r="AB522" s="1114">
        <v>481.0</v>
      </c>
      <c r="AC522" s="1114">
        <v>10.0</v>
      </c>
      <c r="AD522" s="1133" t="s">
        <v>12851</v>
      </c>
      <c r="AE522" s="1114" t="s">
        <v>1422</v>
      </c>
      <c r="AF522" s="1118"/>
      <c r="AG522" s="1119" t="s">
        <v>5125</v>
      </c>
      <c r="AH522" s="1114" t="s">
        <v>14770</v>
      </c>
      <c r="AI522" s="1122"/>
      <c r="AJ522" s="1122"/>
      <c r="AK522" s="1122"/>
      <c r="AL522" s="1122"/>
      <c r="AM522" s="1122"/>
      <c r="AN522" s="1122"/>
      <c r="AO522" s="1122"/>
      <c r="AP522" s="1122"/>
      <c r="AQ522" s="1122"/>
      <c r="AR522" s="1122"/>
      <c r="AS522" s="1120">
        <v>1.04660477E8</v>
      </c>
      <c r="AT522" s="1120" t="s">
        <v>15081</v>
      </c>
      <c r="AU522" s="1120" t="s">
        <v>52</v>
      </c>
      <c r="AV522" s="1121"/>
      <c r="AW522" s="1120">
        <v>482.0</v>
      </c>
      <c r="AX522" s="1122"/>
      <c r="AY522" s="1313">
        <v>48030.0</v>
      </c>
      <c r="AZ522" s="9" t="s">
        <v>12602</v>
      </c>
      <c r="BA522" s="9"/>
      <c r="BB522" s="9" t="s">
        <v>12603</v>
      </c>
      <c r="BC522" s="9"/>
      <c r="BD522" s="9"/>
      <c r="BE522" s="81"/>
      <c r="BF522" s="94" t="s">
        <v>12604</v>
      </c>
      <c r="BG522" s="81"/>
      <c r="BH522" s="1313">
        <v>48030.0</v>
      </c>
      <c r="BI522" s="81" t="s">
        <v>12606</v>
      </c>
      <c r="BJ522" s="364">
        <v>6.25</v>
      </c>
      <c r="BK522" s="364"/>
      <c r="BQ522" s="9"/>
    </row>
    <row r="523" ht="15.75" customHeight="1">
      <c r="A523" s="1413"/>
      <c r="B523" s="1102"/>
      <c r="C523" s="1102"/>
      <c r="D523" s="1102"/>
      <c r="E523" s="1102"/>
      <c r="F523" s="1102"/>
      <c r="G523" s="1102"/>
      <c r="H523" s="1417"/>
      <c r="I523" s="1102"/>
      <c r="J523" s="1102"/>
      <c r="K523" s="1156">
        <v>505.0</v>
      </c>
      <c r="L523" s="1157" t="s">
        <v>15211</v>
      </c>
      <c r="M523" s="1158" t="s">
        <v>15212</v>
      </c>
      <c r="N523" s="1158" t="s">
        <v>1895</v>
      </c>
      <c r="O523" s="1158" t="s">
        <v>14075</v>
      </c>
      <c r="P523" s="1159">
        <v>2031.0</v>
      </c>
      <c r="Q523" s="1160"/>
      <c r="R523" s="1161" t="s">
        <v>15213</v>
      </c>
      <c r="S523" s="1108"/>
      <c r="T523" s="1109"/>
      <c r="U523" s="1180"/>
      <c r="V523" s="1111"/>
      <c r="W523" s="1112"/>
      <c r="X523" s="1113" t="s">
        <v>15081</v>
      </c>
      <c r="Y523" s="1114">
        <v>40.0</v>
      </c>
      <c r="Z523" s="1115" t="s">
        <v>52</v>
      </c>
      <c r="AA523" s="1116">
        <v>2.0</v>
      </c>
      <c r="AB523" s="1114">
        <v>482.0</v>
      </c>
      <c r="AC523" s="1114">
        <v>10.0</v>
      </c>
      <c r="AD523" s="1133" t="s">
        <v>13899</v>
      </c>
      <c r="AE523" s="1114" t="s">
        <v>1422</v>
      </c>
      <c r="AF523" s="1118"/>
      <c r="AG523" s="1119" t="s">
        <v>5125</v>
      </c>
      <c r="AH523" s="1114" t="s">
        <v>12627</v>
      </c>
      <c r="AI523" s="1122"/>
      <c r="AJ523" s="1122"/>
      <c r="AK523" s="1122"/>
      <c r="AL523" s="1122"/>
      <c r="AM523" s="1122"/>
      <c r="AN523" s="1122"/>
      <c r="AO523" s="1122"/>
      <c r="AP523" s="1122"/>
      <c r="AQ523" s="1122"/>
      <c r="AR523" s="1122"/>
      <c r="AS523" s="1120">
        <v>1.02744281E8</v>
      </c>
      <c r="AT523" s="1120" t="s">
        <v>15089</v>
      </c>
      <c r="AU523" s="1120" t="s">
        <v>15090</v>
      </c>
      <c r="AV523" s="1121"/>
      <c r="AW523" s="1120">
        <v>483.0</v>
      </c>
      <c r="AX523" s="1122"/>
      <c r="AY523" s="81"/>
      <c r="AZ523" s="9" t="s">
        <v>12602</v>
      </c>
      <c r="BA523" s="9"/>
      <c r="BB523" s="9" t="s">
        <v>12603</v>
      </c>
      <c r="BC523" s="9"/>
      <c r="BD523" s="9"/>
      <c r="BE523" s="81"/>
      <c r="BF523" s="1196" t="s">
        <v>15214</v>
      </c>
      <c r="BG523" s="81" t="s">
        <v>12917</v>
      </c>
      <c r="BH523" s="81"/>
      <c r="BI523" s="81" t="s">
        <v>12606</v>
      </c>
      <c r="BJ523" s="364">
        <v>6.25</v>
      </c>
      <c r="BK523" s="364"/>
      <c r="BQ523" s="9"/>
    </row>
    <row r="524" ht="15.75" customHeight="1">
      <c r="A524" s="1413"/>
      <c r="B524" s="1102"/>
      <c r="C524" s="1102"/>
      <c r="D524" s="1102"/>
      <c r="E524" s="1102"/>
      <c r="F524" s="1102"/>
      <c r="G524" s="1102"/>
      <c r="H524" s="1417"/>
      <c r="I524" s="1102"/>
      <c r="J524" s="1102"/>
      <c r="K524" s="1156">
        <v>506.0</v>
      </c>
      <c r="L524" s="1157" t="s">
        <v>15215</v>
      </c>
      <c r="M524" s="1158" t="s">
        <v>15216</v>
      </c>
      <c r="N524" s="1158" t="s">
        <v>1895</v>
      </c>
      <c r="O524" s="1158" t="s">
        <v>12851</v>
      </c>
      <c r="P524" s="1159">
        <v>2032.0</v>
      </c>
      <c r="Q524" s="1160"/>
      <c r="R524" s="1107"/>
      <c r="S524" s="1162">
        <v>13220.0</v>
      </c>
      <c r="T524" s="1163">
        <v>89.0</v>
      </c>
      <c r="U524" s="1180"/>
      <c r="V524" s="1111"/>
      <c r="W524" s="1112"/>
      <c r="X524" s="1113" t="s">
        <v>15089</v>
      </c>
      <c r="Y524" s="1114">
        <v>48.0</v>
      </c>
      <c r="Z524" s="1115" t="s">
        <v>15090</v>
      </c>
      <c r="AA524" s="1116">
        <v>2.0</v>
      </c>
      <c r="AB524" s="1114">
        <v>483.0</v>
      </c>
      <c r="AC524" s="1114">
        <v>10.0</v>
      </c>
      <c r="AD524" s="1133" t="s">
        <v>13529</v>
      </c>
      <c r="AE524" s="1114" t="s">
        <v>1422</v>
      </c>
      <c r="AF524" s="1118" t="s">
        <v>15091</v>
      </c>
      <c r="AG524" s="1119" t="s">
        <v>5125</v>
      </c>
      <c r="AH524" s="1114" t="s">
        <v>15146</v>
      </c>
      <c r="AI524" s="1122"/>
      <c r="AJ524" s="1122"/>
      <c r="AK524" s="1122"/>
      <c r="AL524" s="1122"/>
      <c r="AM524" s="1122"/>
      <c r="AN524" s="1122"/>
      <c r="AO524" s="1122"/>
      <c r="AP524" s="1122"/>
      <c r="AQ524" s="1122"/>
      <c r="AR524" s="1122"/>
      <c r="AS524" s="1120">
        <v>1.05878342E8</v>
      </c>
      <c r="AT524" s="1423" t="s">
        <v>15217</v>
      </c>
      <c r="AU524" s="1120" t="s">
        <v>52</v>
      </c>
      <c r="AV524" s="1121"/>
      <c r="AW524" s="1120">
        <v>484.0</v>
      </c>
      <c r="AX524" s="1122"/>
      <c r="AY524" s="81" t="s">
        <v>15218</v>
      </c>
      <c r="AZ524" s="9" t="s">
        <v>12602</v>
      </c>
      <c r="BA524" s="9"/>
      <c r="BB524" s="9" t="s">
        <v>12603</v>
      </c>
      <c r="BC524" s="9"/>
      <c r="BD524" s="9"/>
      <c r="BE524" s="81" t="s">
        <v>15219</v>
      </c>
      <c r="BF524" s="94" t="s">
        <v>15220</v>
      </c>
      <c r="BG524" s="81" t="s">
        <v>15221</v>
      </c>
      <c r="BH524" s="81" t="s">
        <v>15222</v>
      </c>
      <c r="BI524" s="81" t="s">
        <v>12606</v>
      </c>
      <c r="BJ524" s="364">
        <v>6.25</v>
      </c>
      <c r="BK524" s="364"/>
      <c r="BQ524" s="9"/>
    </row>
    <row r="525" ht="15.75" customHeight="1">
      <c r="A525" s="1413"/>
      <c r="B525" s="1102"/>
      <c r="C525" s="1102"/>
      <c r="D525" s="1102"/>
      <c r="E525" s="1102"/>
      <c r="F525" s="1102"/>
      <c r="G525" s="1102"/>
      <c r="H525" s="1417"/>
      <c r="I525" s="1102"/>
      <c r="J525" s="1102"/>
      <c r="K525" s="1156">
        <v>507.0</v>
      </c>
      <c r="L525" s="1157" t="s">
        <v>15223</v>
      </c>
      <c r="M525" s="1158" t="s">
        <v>15224</v>
      </c>
      <c r="N525" s="1158" t="s">
        <v>1895</v>
      </c>
      <c r="O525" s="1158" t="s">
        <v>13118</v>
      </c>
      <c r="P525" s="1159">
        <v>2031.0</v>
      </c>
      <c r="Q525" s="1160"/>
      <c r="R525" s="1107"/>
      <c r="S525" s="1174">
        <v>28049.0</v>
      </c>
      <c r="T525" s="1163">
        <v>48.0</v>
      </c>
      <c r="U525" s="1180"/>
      <c r="V525" s="1111"/>
      <c r="W525" s="1112"/>
      <c r="X525" s="1113" t="s">
        <v>15097</v>
      </c>
      <c r="Y525" s="1114">
        <v>41.0</v>
      </c>
      <c r="Z525" s="1115" t="s">
        <v>224</v>
      </c>
      <c r="AA525" s="1116">
        <v>2.0</v>
      </c>
      <c r="AB525" s="1114">
        <v>484.0</v>
      </c>
      <c r="AC525" s="1114">
        <v>10.0</v>
      </c>
      <c r="AD525" s="1133" t="s">
        <v>12816</v>
      </c>
      <c r="AE525" s="1114" t="s">
        <v>1422</v>
      </c>
      <c r="AF525" s="1118" t="s">
        <v>15098</v>
      </c>
      <c r="AG525" s="1119" t="s">
        <v>5125</v>
      </c>
      <c r="AH525" s="1114" t="s">
        <v>15146</v>
      </c>
      <c r="AI525" s="1122"/>
      <c r="AJ525" s="1122"/>
      <c r="AK525" s="1122"/>
      <c r="AL525" s="1122"/>
      <c r="AM525" s="1122"/>
      <c r="AN525" s="1122"/>
      <c r="AO525" s="1122"/>
      <c r="AP525" s="1122"/>
      <c r="AQ525" s="1122"/>
      <c r="AR525" s="1122"/>
      <c r="AS525" s="1120" t="s">
        <v>15225</v>
      </c>
      <c r="AT525" s="1120" t="s">
        <v>15226</v>
      </c>
      <c r="AU525" s="1120" t="s">
        <v>52</v>
      </c>
      <c r="AV525" s="1121"/>
      <c r="AW525" s="1120">
        <v>485.0</v>
      </c>
      <c r="AX525" s="1122"/>
      <c r="AY525" s="81" t="s">
        <v>15227</v>
      </c>
      <c r="AZ525" s="9" t="s">
        <v>12602</v>
      </c>
      <c r="BA525" s="9"/>
      <c r="BB525" s="9" t="s">
        <v>12603</v>
      </c>
      <c r="BC525" s="9"/>
      <c r="BD525" s="9"/>
      <c r="BE525" s="81"/>
      <c r="BF525" s="374" t="s">
        <v>99</v>
      </c>
      <c r="BG525" s="81" t="s">
        <v>15228</v>
      </c>
      <c r="BH525" s="81" t="s">
        <v>15227</v>
      </c>
      <c r="BI525" s="81" t="s">
        <v>12606</v>
      </c>
      <c r="BJ525" s="364">
        <v>6.25</v>
      </c>
      <c r="BK525" s="364"/>
      <c r="BQ525" s="9"/>
    </row>
    <row r="526" ht="15.75" customHeight="1">
      <c r="A526" s="1413"/>
      <c r="B526" s="1102"/>
      <c r="C526" s="1102"/>
      <c r="D526" s="1102"/>
      <c r="E526" s="1102"/>
      <c r="F526" s="1102"/>
      <c r="G526" s="1102"/>
      <c r="H526" s="1417"/>
      <c r="I526" s="1102"/>
      <c r="J526" s="1102"/>
      <c r="K526" s="1141">
        <v>508.0</v>
      </c>
      <c r="L526" s="1142" t="s">
        <v>2271</v>
      </c>
      <c r="M526" s="1130" t="s">
        <v>2271</v>
      </c>
      <c r="N526" s="1130" t="s">
        <v>1895</v>
      </c>
      <c r="O526" s="1130" t="s">
        <v>2271</v>
      </c>
      <c r="P526" s="1131"/>
      <c r="Q526" s="1173" t="s">
        <v>2271</v>
      </c>
      <c r="R526" s="1424"/>
      <c r="S526" s="1425"/>
      <c r="T526" s="1109"/>
      <c r="U526" s="1180"/>
      <c r="V526" s="1111"/>
      <c r="W526" s="1112"/>
      <c r="X526" s="1113" t="s">
        <v>15106</v>
      </c>
      <c r="Y526" s="1114">
        <v>64.0</v>
      </c>
      <c r="Z526" s="1115" t="s">
        <v>52</v>
      </c>
      <c r="AA526" s="1116">
        <v>2.0</v>
      </c>
      <c r="AB526" s="1114">
        <v>485.0</v>
      </c>
      <c r="AC526" s="1114">
        <v>10.0</v>
      </c>
      <c r="AD526" s="1133" t="s">
        <v>15229</v>
      </c>
      <c r="AE526" s="1114" t="s">
        <v>1422</v>
      </c>
      <c r="AF526" s="1118" t="s">
        <v>15109</v>
      </c>
      <c r="AG526" s="1119" t="s">
        <v>5125</v>
      </c>
      <c r="AH526" s="1114" t="s">
        <v>15230</v>
      </c>
      <c r="AI526" s="1122"/>
      <c r="AJ526" s="1122"/>
      <c r="AK526" s="1122"/>
      <c r="AL526" s="1122"/>
      <c r="AM526" s="1122"/>
      <c r="AN526" s="1122"/>
      <c r="AO526" s="1122"/>
      <c r="AP526" s="1122"/>
      <c r="AQ526" s="1122"/>
      <c r="AR526" s="1122"/>
      <c r="AS526" s="1120">
        <v>1.02110669E8</v>
      </c>
      <c r="AT526" s="1120" t="s">
        <v>15117</v>
      </c>
      <c r="AU526" s="1120" t="s">
        <v>52</v>
      </c>
      <c r="AV526" s="1121"/>
      <c r="AW526" s="1120">
        <v>486.0</v>
      </c>
      <c r="AX526" s="1122"/>
      <c r="AY526" s="1166">
        <v>47823.0</v>
      </c>
      <c r="AZ526" s="9" t="s">
        <v>12602</v>
      </c>
      <c r="BA526" s="9"/>
      <c r="BB526" s="9" t="s">
        <v>12603</v>
      </c>
      <c r="BC526" s="9"/>
      <c r="BD526" s="9"/>
      <c r="BE526" s="81"/>
      <c r="BF526" s="1196" t="s">
        <v>15231</v>
      </c>
      <c r="BG526" s="81"/>
      <c r="BH526" s="81"/>
      <c r="BI526" s="81" t="s">
        <v>12606</v>
      </c>
      <c r="BJ526" s="364">
        <v>6.13</v>
      </c>
      <c r="BK526" s="364"/>
      <c r="BQ526" s="9"/>
    </row>
    <row r="527" ht="15.75" customHeight="1">
      <c r="A527" s="1413"/>
      <c r="B527" s="1102"/>
      <c r="C527" s="1102"/>
      <c r="D527" s="1102"/>
      <c r="E527" s="1102"/>
      <c r="F527" s="1102"/>
      <c r="G527" s="1102"/>
      <c r="H527" s="1417"/>
      <c r="I527" s="1102"/>
      <c r="J527" s="1102"/>
      <c r="K527" s="1141">
        <v>509.0</v>
      </c>
      <c r="L527" s="1142" t="s">
        <v>2271</v>
      </c>
      <c r="M527" s="1130" t="s">
        <v>2271</v>
      </c>
      <c r="N527" s="1130" t="s">
        <v>1895</v>
      </c>
      <c r="O527" s="1130" t="s">
        <v>2271</v>
      </c>
      <c r="P527" s="1131"/>
      <c r="Q527" s="1173" t="s">
        <v>2271</v>
      </c>
      <c r="R527" s="1424"/>
      <c r="S527" s="1425"/>
      <c r="T527" s="1109"/>
      <c r="U527" s="1180"/>
      <c r="V527" s="1111"/>
      <c r="W527" s="1112"/>
      <c r="X527" s="1113" t="s">
        <v>15117</v>
      </c>
      <c r="Y527" s="1114">
        <v>59.0</v>
      </c>
      <c r="Z527" s="1115" t="s">
        <v>15118</v>
      </c>
      <c r="AA527" s="1116">
        <v>2.0</v>
      </c>
      <c r="AB527" s="1114">
        <v>486.0</v>
      </c>
      <c r="AC527" s="1114">
        <v>10.0</v>
      </c>
      <c r="AD527" s="1133" t="s">
        <v>12623</v>
      </c>
      <c r="AE527" s="1114" t="s">
        <v>1422</v>
      </c>
      <c r="AF527" s="1426" t="s">
        <v>15119</v>
      </c>
      <c r="AG527" s="1119" t="s">
        <v>5125</v>
      </c>
      <c r="AH527" s="1114" t="s">
        <v>12627</v>
      </c>
      <c r="AI527" s="1122"/>
      <c r="AJ527" s="1122"/>
      <c r="AK527" s="1122"/>
      <c r="AL527" s="1122"/>
      <c r="AM527" s="1122"/>
      <c r="AN527" s="1122"/>
      <c r="AO527" s="1122"/>
      <c r="AP527" s="1122"/>
      <c r="AQ527" s="1122"/>
      <c r="AR527" s="1122"/>
      <c r="AS527" s="1120">
        <v>1.01454841E8</v>
      </c>
      <c r="AT527" s="1120" t="s">
        <v>15126</v>
      </c>
      <c r="AU527" s="1120" t="s">
        <v>224</v>
      </c>
      <c r="AV527" s="1121"/>
      <c r="AW527" s="1120">
        <v>487.0</v>
      </c>
      <c r="AX527" s="1122"/>
      <c r="AY527" s="1238">
        <v>48030.0</v>
      </c>
      <c r="AZ527" s="9" t="s">
        <v>12602</v>
      </c>
      <c r="BA527" s="9"/>
      <c r="BB527" s="9" t="s">
        <v>12603</v>
      </c>
      <c r="BC527" s="9"/>
      <c r="BD527" s="9"/>
      <c r="BE527" s="81"/>
      <c r="BF527" s="374" t="s">
        <v>44</v>
      </c>
      <c r="BG527" s="81"/>
      <c r="BH527" s="81"/>
      <c r="BI527" s="81" t="s">
        <v>12606</v>
      </c>
      <c r="BJ527" s="364">
        <v>6.13</v>
      </c>
      <c r="BK527" s="364"/>
      <c r="BQ527" s="9"/>
    </row>
    <row r="528" ht="15.75" customHeight="1">
      <c r="A528" s="1413"/>
      <c r="B528" s="1102"/>
      <c r="C528" s="1102"/>
      <c r="D528" s="1102"/>
      <c r="E528" s="1102"/>
      <c r="F528" s="1102"/>
      <c r="G528" s="1102"/>
      <c r="H528" s="1417"/>
      <c r="I528" s="1102"/>
      <c r="J528" s="1102"/>
      <c r="K528" s="1141">
        <v>510.0</v>
      </c>
      <c r="L528" s="1142" t="s">
        <v>2271</v>
      </c>
      <c r="M528" s="1130" t="s">
        <v>2271</v>
      </c>
      <c r="N528" s="1130" t="s">
        <v>1895</v>
      </c>
      <c r="O528" s="1130" t="s">
        <v>2271</v>
      </c>
      <c r="P528" s="1131"/>
      <c r="Q528" s="1173" t="s">
        <v>2271</v>
      </c>
      <c r="R528" s="1424"/>
      <c r="S528" s="1425"/>
      <c r="T528" s="1109"/>
      <c r="U528" s="1180"/>
      <c r="V528" s="1111"/>
      <c r="W528" s="1112"/>
      <c r="X528" s="1113" t="s">
        <v>15126</v>
      </c>
      <c r="Y528" s="1114">
        <v>68.0</v>
      </c>
      <c r="Z528" s="1115" t="s">
        <v>15118</v>
      </c>
      <c r="AA528" s="1116">
        <v>2.0</v>
      </c>
      <c r="AB528" s="1114">
        <v>487.0</v>
      </c>
      <c r="AC528" s="1114">
        <v>10.0</v>
      </c>
      <c r="AD528" s="1133" t="s">
        <v>13899</v>
      </c>
      <c r="AE528" s="1114" t="s">
        <v>1422</v>
      </c>
      <c r="AF528" s="1118">
        <v>2862686.0</v>
      </c>
      <c r="AG528" s="1119" t="s">
        <v>5125</v>
      </c>
      <c r="AH528" s="1114" t="s">
        <v>12627</v>
      </c>
      <c r="AI528" s="1122"/>
      <c r="AJ528" s="1122"/>
      <c r="AK528" s="1122"/>
      <c r="AL528" s="1122"/>
      <c r="AM528" s="1122"/>
      <c r="AN528" s="1122"/>
      <c r="AO528" s="1122"/>
      <c r="AP528" s="1122"/>
      <c r="AQ528" s="1122"/>
      <c r="AR528" s="1122"/>
      <c r="AS528" s="1120">
        <v>1.04157979E8</v>
      </c>
      <c r="AT528" s="1120" t="s">
        <v>15232</v>
      </c>
      <c r="AU528" s="1120" t="s">
        <v>52</v>
      </c>
      <c r="AV528" s="1121"/>
      <c r="AW528" s="1120">
        <v>488.0</v>
      </c>
      <c r="AX528" s="1122"/>
      <c r="AY528" s="81"/>
      <c r="AZ528" s="9" t="s">
        <v>12602</v>
      </c>
      <c r="BA528" s="9"/>
      <c r="BB528" s="9" t="s">
        <v>12603</v>
      </c>
      <c r="BC528" s="9"/>
      <c r="BD528" s="9"/>
      <c r="BE528" s="81"/>
      <c r="BF528" s="94" t="s">
        <v>12604</v>
      </c>
      <c r="BG528" s="81" t="s">
        <v>44</v>
      </c>
      <c r="BH528" s="81"/>
      <c r="BI528" s="81" t="s">
        <v>12606</v>
      </c>
      <c r="BJ528" s="364">
        <v>6.13</v>
      </c>
      <c r="BK528" s="364"/>
      <c r="BQ528" s="9"/>
    </row>
    <row r="529" ht="15.75" customHeight="1">
      <c r="A529" s="1413"/>
      <c r="B529" s="1102"/>
      <c r="C529" s="1102"/>
      <c r="D529" s="1102"/>
      <c r="E529" s="1102"/>
      <c r="F529" s="1102"/>
      <c r="G529" s="1102"/>
      <c r="H529" s="1417"/>
      <c r="I529" s="1102"/>
      <c r="J529" s="1102"/>
      <c r="K529" s="1141">
        <v>511.0</v>
      </c>
      <c r="L529" s="1142" t="s">
        <v>2271</v>
      </c>
      <c r="M529" s="1130" t="s">
        <v>2271</v>
      </c>
      <c r="N529" s="1130" t="s">
        <v>1835</v>
      </c>
      <c r="O529" s="1130" t="s">
        <v>2271</v>
      </c>
      <c r="P529" s="1131"/>
      <c r="Q529" s="1173" t="s">
        <v>2271</v>
      </c>
      <c r="R529" s="1424"/>
      <c r="S529" s="1425"/>
      <c r="T529" s="1109"/>
      <c r="U529" s="1180"/>
      <c r="V529" s="1111"/>
      <c r="W529" s="1112"/>
      <c r="X529" s="1113" t="s">
        <v>15133</v>
      </c>
      <c r="Y529" s="1114"/>
      <c r="Z529" s="1115" t="s">
        <v>14168</v>
      </c>
      <c r="AA529" s="1116">
        <v>2.0</v>
      </c>
      <c r="AB529" s="1114">
        <v>488.0</v>
      </c>
      <c r="AC529" s="1114">
        <v>10.0</v>
      </c>
      <c r="AD529" s="1133" t="s">
        <v>14189</v>
      </c>
      <c r="AE529" s="1114" t="s">
        <v>1422</v>
      </c>
      <c r="AF529" s="1118" t="s">
        <v>15135</v>
      </c>
      <c r="AG529" s="1119" t="s">
        <v>5125</v>
      </c>
      <c r="AH529" s="1114" t="s">
        <v>15233</v>
      </c>
      <c r="AI529" s="1122"/>
      <c r="AJ529" s="1122"/>
      <c r="AK529" s="1122"/>
      <c r="AL529" s="1122"/>
      <c r="AM529" s="1122"/>
      <c r="AN529" s="1122"/>
      <c r="AO529" s="1122"/>
      <c r="AP529" s="1122"/>
      <c r="AQ529" s="1122"/>
      <c r="AR529" s="1122"/>
      <c r="AS529" s="1120">
        <v>1.01112233E8</v>
      </c>
      <c r="AT529" s="1120" t="s">
        <v>15139</v>
      </c>
      <c r="AU529" s="1120" t="s">
        <v>52</v>
      </c>
      <c r="AV529" s="1121"/>
      <c r="AW529" s="1120">
        <v>489.0</v>
      </c>
      <c r="AX529" s="1122"/>
      <c r="AY529" s="81"/>
      <c r="AZ529" s="9" t="s">
        <v>12602</v>
      </c>
      <c r="BA529" s="9"/>
      <c r="BB529" s="9" t="s">
        <v>12603</v>
      </c>
      <c r="BC529" s="9"/>
      <c r="BD529" s="9"/>
      <c r="BE529" s="81"/>
      <c r="BF529" s="374" t="s">
        <v>44</v>
      </c>
      <c r="BG529" s="81" t="s">
        <v>44</v>
      </c>
      <c r="BH529" s="81"/>
      <c r="BI529" s="81" t="s">
        <v>12606</v>
      </c>
      <c r="BJ529" s="364">
        <v>6.13</v>
      </c>
      <c r="BK529" s="364"/>
      <c r="BQ529" s="9"/>
    </row>
    <row r="530" ht="15.75" customHeight="1">
      <c r="A530" s="1413"/>
      <c r="B530" s="1102"/>
      <c r="C530" s="1102"/>
      <c r="D530" s="1102"/>
      <c r="E530" s="1102"/>
      <c r="F530" s="1102"/>
      <c r="G530" s="1102"/>
      <c r="H530" s="1417"/>
      <c r="I530" s="1102"/>
      <c r="J530" s="1102"/>
      <c r="K530" s="1141">
        <v>512.0</v>
      </c>
      <c r="L530" s="1142" t="s">
        <v>2271</v>
      </c>
      <c r="M530" s="1130" t="s">
        <v>2271</v>
      </c>
      <c r="N530" s="1130" t="s">
        <v>1835</v>
      </c>
      <c r="O530" s="1130" t="s">
        <v>2271</v>
      </c>
      <c r="P530" s="1131"/>
      <c r="Q530" s="1173" t="s">
        <v>2271</v>
      </c>
      <c r="R530" s="1424"/>
      <c r="S530" s="1425"/>
      <c r="T530" s="1109"/>
      <c r="U530" s="1180"/>
      <c r="V530" s="1111"/>
      <c r="W530" s="1112"/>
      <c r="X530" s="1113" t="s">
        <v>15139</v>
      </c>
      <c r="Y530" s="1114">
        <v>68.0</v>
      </c>
      <c r="Z530" s="1115" t="s">
        <v>52</v>
      </c>
      <c r="AA530" s="1116">
        <v>2.0</v>
      </c>
      <c r="AB530" s="1114">
        <v>489.0</v>
      </c>
      <c r="AC530" s="1114">
        <v>10.0</v>
      </c>
      <c r="AD530" s="1133" t="s">
        <v>13529</v>
      </c>
      <c r="AE530" s="1114" t="s">
        <v>1422</v>
      </c>
      <c r="AF530" s="1118">
        <v>2868356.0</v>
      </c>
      <c r="AG530" s="1119" t="s">
        <v>5125</v>
      </c>
      <c r="AH530" s="1114" t="s">
        <v>12627</v>
      </c>
      <c r="AI530" s="1122"/>
      <c r="AJ530" s="1122"/>
      <c r="AK530" s="1122"/>
      <c r="AL530" s="1122"/>
      <c r="AM530" s="1122"/>
      <c r="AN530" s="1122"/>
      <c r="AO530" s="1122"/>
      <c r="AP530" s="1122"/>
      <c r="AQ530" s="1122"/>
      <c r="AR530" s="1122"/>
      <c r="AS530" s="1120" t="s">
        <v>15234</v>
      </c>
      <c r="AT530" s="1120" t="s">
        <v>15235</v>
      </c>
      <c r="AU530" s="1120" t="s">
        <v>52</v>
      </c>
      <c r="AV530" s="1121"/>
      <c r="AW530" s="1120">
        <v>490.0</v>
      </c>
      <c r="AX530" s="1122"/>
      <c r="AY530" s="81" t="s">
        <v>14133</v>
      </c>
      <c r="AZ530" s="9" t="s">
        <v>12602</v>
      </c>
      <c r="BA530" s="9"/>
      <c r="BB530" s="9" t="s">
        <v>12603</v>
      </c>
      <c r="BC530" s="9"/>
      <c r="BD530" s="9"/>
      <c r="BE530" s="81" t="s">
        <v>15236</v>
      </c>
      <c r="BF530" s="81" t="s">
        <v>15236</v>
      </c>
      <c r="BG530" s="81" t="s">
        <v>15236</v>
      </c>
      <c r="BH530" s="81" t="s">
        <v>15236</v>
      </c>
      <c r="BI530" s="81" t="s">
        <v>12606</v>
      </c>
      <c r="BJ530" s="364">
        <v>6.13</v>
      </c>
      <c r="BK530" s="364"/>
      <c r="BQ530" s="9"/>
    </row>
    <row r="531" ht="15.75" customHeight="1">
      <c r="A531" s="1413"/>
      <c r="B531" s="1102"/>
      <c r="C531" s="1102"/>
      <c r="D531" s="1102"/>
      <c r="E531" s="1102"/>
      <c r="F531" s="1102"/>
      <c r="G531" s="1102"/>
      <c r="H531" s="1417"/>
      <c r="I531" s="1102"/>
      <c r="J531" s="1102"/>
      <c r="K531" s="1156">
        <v>513.0</v>
      </c>
      <c r="L531" s="1157" t="s">
        <v>15237</v>
      </c>
      <c r="M531" s="1158" t="s">
        <v>15238</v>
      </c>
      <c r="N531" s="1158" t="s">
        <v>1835</v>
      </c>
      <c r="O531" s="1158" t="s">
        <v>12623</v>
      </c>
      <c r="P531" s="1159">
        <v>2031.0</v>
      </c>
      <c r="Q531" s="1160"/>
      <c r="R531" s="1107"/>
      <c r="S531" s="1108"/>
      <c r="T531" s="1109"/>
      <c r="U531" s="1180"/>
      <c r="V531" s="1111"/>
      <c r="W531" s="1112"/>
      <c r="X531" s="1113" t="s">
        <v>15239</v>
      </c>
      <c r="Y531" s="1114"/>
      <c r="Z531" s="1115" t="s">
        <v>52</v>
      </c>
      <c r="AA531" s="1116">
        <v>2.0</v>
      </c>
      <c r="AB531" s="1114">
        <v>490.0</v>
      </c>
      <c r="AC531" s="1114">
        <v>10.0</v>
      </c>
      <c r="AD531" s="1133" t="s">
        <v>15240</v>
      </c>
      <c r="AE531" s="1114" t="s">
        <v>1422</v>
      </c>
      <c r="AF531" s="1118"/>
      <c r="AG531" s="1119" t="s">
        <v>5125</v>
      </c>
      <c r="AH531" s="1114" t="s">
        <v>15241</v>
      </c>
      <c r="AI531" s="1122"/>
      <c r="AJ531" s="1122"/>
      <c r="AK531" s="1122"/>
      <c r="AL531" s="1122"/>
      <c r="AM531" s="1122"/>
      <c r="AN531" s="1122"/>
      <c r="AO531" s="1122"/>
      <c r="AP531" s="1122"/>
      <c r="AQ531" s="1122"/>
      <c r="AR531" s="1122"/>
      <c r="AS531" s="1120" t="s">
        <v>15242</v>
      </c>
      <c r="AT531" s="1120" t="s">
        <v>15242</v>
      </c>
      <c r="AU531" s="1120" t="s">
        <v>15242</v>
      </c>
      <c r="AV531" s="1121"/>
      <c r="AW531" s="1120">
        <v>491.0</v>
      </c>
      <c r="AX531" s="1122"/>
      <c r="AY531" s="81" t="s">
        <v>15243</v>
      </c>
      <c r="AZ531" s="9" t="s">
        <v>12602</v>
      </c>
      <c r="BA531" s="9"/>
      <c r="BB531" s="9" t="s">
        <v>12603</v>
      </c>
      <c r="BC531" s="9"/>
      <c r="BD531" s="9"/>
      <c r="BE531" s="1120" t="s">
        <v>15242</v>
      </c>
      <c r="BF531" s="81" t="s">
        <v>15243</v>
      </c>
      <c r="BG531" s="81" t="s">
        <v>15243</v>
      </c>
      <c r="BH531" s="81" t="s">
        <v>15243</v>
      </c>
      <c r="BI531" s="81" t="s">
        <v>12606</v>
      </c>
      <c r="BJ531" s="364">
        <v>6.13</v>
      </c>
      <c r="BK531" s="364"/>
      <c r="BQ531" s="9"/>
    </row>
    <row r="532" ht="15.75" customHeight="1">
      <c r="A532" s="1413"/>
      <c r="B532" s="1102"/>
      <c r="C532" s="1102"/>
      <c r="D532" s="1102"/>
      <c r="E532" s="1102"/>
      <c r="F532" s="1102"/>
      <c r="G532" s="1102"/>
      <c r="H532" s="1417"/>
      <c r="I532" s="1102"/>
      <c r="J532" s="1102"/>
      <c r="K532" s="1156">
        <v>514.0</v>
      </c>
      <c r="L532" s="1157" t="s">
        <v>15244</v>
      </c>
      <c r="M532" s="1158" t="s">
        <v>15245</v>
      </c>
      <c r="N532" s="1158" t="s">
        <v>1835</v>
      </c>
      <c r="O532" s="1158" t="s">
        <v>12623</v>
      </c>
      <c r="P532" s="1159">
        <v>2031.0</v>
      </c>
      <c r="Q532" s="1160"/>
      <c r="R532" s="1107"/>
      <c r="S532" s="1108"/>
      <c r="T532" s="1109"/>
      <c r="U532" s="1180"/>
      <c r="V532" s="1111"/>
      <c r="W532" s="1112"/>
      <c r="X532" s="1113" t="s">
        <v>15246</v>
      </c>
      <c r="Y532" s="1114"/>
      <c r="Z532" s="1115" t="s">
        <v>52</v>
      </c>
      <c r="AA532" s="1116">
        <v>2.0</v>
      </c>
      <c r="AB532" s="1114">
        <v>491.0</v>
      </c>
      <c r="AC532" s="1114">
        <v>10.0</v>
      </c>
      <c r="AD532" s="1133" t="s">
        <v>15247</v>
      </c>
      <c r="AE532" s="1114" t="s">
        <v>1422</v>
      </c>
      <c r="AF532" s="1118"/>
      <c r="AG532" s="1119" t="s">
        <v>5125</v>
      </c>
      <c r="AH532" s="1114" t="s">
        <v>15248</v>
      </c>
      <c r="AI532" s="1122"/>
      <c r="AJ532" s="1122"/>
      <c r="AK532" s="1122"/>
      <c r="AL532" s="1122"/>
      <c r="AM532" s="1122"/>
      <c r="AN532" s="1122"/>
      <c r="AO532" s="1122"/>
      <c r="AP532" s="1122"/>
      <c r="AQ532" s="1122"/>
      <c r="AR532" s="1122"/>
      <c r="AS532" s="1120">
        <v>1.02508389E8</v>
      </c>
      <c r="AT532" s="1120" t="s">
        <v>15155</v>
      </c>
      <c r="AU532" s="1120" t="s">
        <v>231</v>
      </c>
      <c r="AV532" s="1121"/>
      <c r="AW532" s="1120">
        <v>492.0</v>
      </c>
      <c r="AX532" s="1122"/>
      <c r="AY532" s="1427">
        <v>45108.0</v>
      </c>
      <c r="AZ532" s="9" t="s">
        <v>12602</v>
      </c>
      <c r="BA532" s="9"/>
      <c r="BB532" s="9" t="s">
        <v>12603</v>
      </c>
      <c r="BC532" s="9"/>
      <c r="BD532" s="9"/>
      <c r="BE532" s="1427">
        <v>45108.0</v>
      </c>
      <c r="BF532" s="81"/>
      <c r="BG532" s="81"/>
      <c r="BH532" s="1427">
        <v>45108.0</v>
      </c>
      <c r="BI532" s="81" t="s">
        <v>12606</v>
      </c>
      <c r="BJ532" s="364">
        <v>6.13</v>
      </c>
      <c r="BK532" s="364"/>
      <c r="BQ532" s="9"/>
    </row>
    <row r="533" ht="15.75" customHeight="1">
      <c r="A533" s="1413"/>
      <c r="B533" s="1102"/>
      <c r="C533" s="1102"/>
      <c r="D533" s="1102"/>
      <c r="E533" s="1102"/>
      <c r="F533" s="1102"/>
      <c r="G533" s="1102"/>
      <c r="H533" s="1417"/>
      <c r="I533" s="1102"/>
      <c r="J533" s="1102"/>
      <c r="K533" s="1141">
        <v>515.0</v>
      </c>
      <c r="L533" s="1142" t="s">
        <v>2271</v>
      </c>
      <c r="M533" s="1130" t="s">
        <v>2271</v>
      </c>
      <c r="N533" s="1130" t="s">
        <v>1920</v>
      </c>
      <c r="O533" s="1130" t="s">
        <v>2271</v>
      </c>
      <c r="P533" s="1131"/>
      <c r="Q533" s="1173" t="s">
        <v>2271</v>
      </c>
      <c r="R533" s="1107"/>
      <c r="S533" s="1108"/>
      <c r="T533" s="1109"/>
      <c r="U533" s="1180"/>
      <c r="V533" s="1111"/>
      <c r="W533" s="1112"/>
      <c r="X533" s="1113" t="s">
        <v>15155</v>
      </c>
      <c r="Y533" s="1114">
        <v>46.0</v>
      </c>
      <c r="Z533" s="1115" t="s">
        <v>231</v>
      </c>
      <c r="AA533" s="1116">
        <v>2.0</v>
      </c>
      <c r="AB533" s="1114">
        <v>492.0</v>
      </c>
      <c r="AC533" s="1114">
        <v>10.0</v>
      </c>
      <c r="AD533" s="1133" t="s">
        <v>13804</v>
      </c>
      <c r="AE533" s="1114" t="s">
        <v>1422</v>
      </c>
      <c r="AF533" s="1118" t="s">
        <v>15156</v>
      </c>
      <c r="AG533" s="1119" t="s">
        <v>5125</v>
      </c>
      <c r="AH533" s="1114" t="s">
        <v>12627</v>
      </c>
      <c r="AI533" s="1122"/>
      <c r="AJ533" s="1122"/>
      <c r="AK533" s="1122"/>
      <c r="AL533" s="1122"/>
      <c r="AM533" s="1122"/>
      <c r="AN533" s="1122"/>
      <c r="AO533" s="1122"/>
      <c r="AP533" s="1122"/>
      <c r="AQ533" s="1122"/>
      <c r="AR533" s="1122"/>
      <c r="AS533" s="1120">
        <v>1.00980853E8</v>
      </c>
      <c r="AT533" s="1120" t="s">
        <v>15165</v>
      </c>
      <c r="AU533" s="1120" t="s">
        <v>52</v>
      </c>
      <c r="AV533" s="1121"/>
      <c r="AW533" s="1120">
        <v>493.0</v>
      </c>
      <c r="AX533" s="1122"/>
      <c r="AY533" s="1238">
        <v>47880.0</v>
      </c>
      <c r="AZ533" s="9" t="s">
        <v>12602</v>
      </c>
      <c r="BA533" s="9"/>
      <c r="BB533" s="9" t="s">
        <v>12603</v>
      </c>
      <c r="BC533" s="9"/>
      <c r="BD533" s="9"/>
      <c r="BE533" s="1238">
        <v>47880.0</v>
      </c>
      <c r="BF533" s="94" t="s">
        <v>12604</v>
      </c>
      <c r="BG533" s="81"/>
      <c r="BH533" s="81"/>
      <c r="BI533" s="81" t="s">
        <v>12606</v>
      </c>
      <c r="BJ533" s="364">
        <v>6.13</v>
      </c>
      <c r="BK533" s="364"/>
      <c r="BQ533" s="9"/>
    </row>
    <row r="534" ht="15.75" customHeight="1">
      <c r="A534" s="1413"/>
      <c r="B534" s="1102"/>
      <c r="C534" s="1102"/>
      <c r="D534" s="1102"/>
      <c r="E534" s="1102"/>
      <c r="F534" s="1102"/>
      <c r="G534" s="1102"/>
      <c r="H534" s="1417"/>
      <c r="I534" s="1102"/>
      <c r="J534" s="1102"/>
      <c r="K534" s="1183">
        <v>516.0</v>
      </c>
      <c r="L534" s="1184" t="s">
        <v>15249</v>
      </c>
      <c r="M534" s="1185" t="s">
        <v>15250</v>
      </c>
      <c r="N534" s="1185" t="s">
        <v>1920</v>
      </c>
      <c r="O534" s="1185" t="s">
        <v>653</v>
      </c>
      <c r="P534" s="1131"/>
      <c r="Q534" s="1173" t="s">
        <v>653</v>
      </c>
      <c r="R534" s="1179"/>
      <c r="S534" s="1108"/>
      <c r="T534" s="1109"/>
      <c r="U534" s="1180"/>
      <c r="V534" s="1428"/>
      <c r="W534" s="1112"/>
      <c r="X534" s="1113" t="s">
        <v>15165</v>
      </c>
      <c r="Y534" s="1114">
        <v>72.0</v>
      </c>
      <c r="Z534" s="1115" t="s">
        <v>52</v>
      </c>
      <c r="AA534" s="1116">
        <v>2.0</v>
      </c>
      <c r="AB534" s="1114">
        <v>493.0</v>
      </c>
      <c r="AC534" s="1114">
        <v>10.0</v>
      </c>
      <c r="AD534" s="1133" t="s">
        <v>12635</v>
      </c>
      <c r="AE534" s="1114" t="s">
        <v>1422</v>
      </c>
      <c r="AF534" s="1429">
        <v>2857602.0</v>
      </c>
      <c r="AG534" s="1119" t="s">
        <v>5125</v>
      </c>
      <c r="AH534" s="1114" t="s">
        <v>15251</v>
      </c>
      <c r="AI534" s="1122"/>
      <c r="AJ534" s="1122"/>
      <c r="AK534" s="1122"/>
      <c r="AL534" s="1122"/>
      <c r="AM534" s="1122"/>
      <c r="AN534" s="1122"/>
      <c r="AO534" s="1122"/>
      <c r="AP534" s="1122"/>
      <c r="AQ534" s="1122"/>
      <c r="AR534" s="1122"/>
      <c r="AS534" s="1120">
        <v>1.01078806E8</v>
      </c>
      <c r="AT534" s="1120" t="s">
        <v>15171</v>
      </c>
      <c r="AU534" s="1120" t="s">
        <v>52</v>
      </c>
      <c r="AV534" s="1121"/>
      <c r="AW534" s="1120">
        <v>494.0</v>
      </c>
      <c r="AX534" s="1122"/>
      <c r="AY534" s="1313">
        <v>47880.0</v>
      </c>
      <c r="AZ534" s="9" t="s">
        <v>12602</v>
      </c>
      <c r="BA534" s="9"/>
      <c r="BB534" s="9" t="s">
        <v>12603</v>
      </c>
      <c r="BC534" s="9"/>
      <c r="BD534" s="9"/>
      <c r="BE534" s="1313">
        <v>47880.0</v>
      </c>
      <c r="BF534" s="94" t="s">
        <v>12604</v>
      </c>
      <c r="BG534" s="81" t="s">
        <v>8928</v>
      </c>
      <c r="BH534" s="81"/>
      <c r="BI534" s="81" t="s">
        <v>12606</v>
      </c>
      <c r="BJ534" s="364">
        <v>6.13</v>
      </c>
      <c r="BK534" s="364"/>
      <c r="BQ534" s="9"/>
    </row>
    <row r="535" ht="15.75" customHeight="1">
      <c r="A535" s="1413"/>
      <c r="B535" s="1102"/>
      <c r="C535" s="1102"/>
      <c r="D535" s="1102"/>
      <c r="E535" s="1102"/>
      <c r="F535" s="1102"/>
      <c r="G535" s="1102"/>
      <c r="H535" s="1417"/>
      <c r="I535" s="1102"/>
      <c r="J535" s="1102"/>
      <c r="K535" s="1141">
        <v>517.0</v>
      </c>
      <c r="L535" s="1142" t="s">
        <v>2271</v>
      </c>
      <c r="M535" s="1130" t="s">
        <v>2271</v>
      </c>
      <c r="N535" s="1130" t="s">
        <v>1920</v>
      </c>
      <c r="O535" s="1130" t="s">
        <v>2271</v>
      </c>
      <c r="P535" s="1131"/>
      <c r="Q535" s="1173" t="s">
        <v>2271</v>
      </c>
      <c r="R535" s="1107"/>
      <c r="S535" s="1108"/>
      <c r="T535" s="1109"/>
      <c r="U535" s="1180"/>
      <c r="V535" s="1111"/>
      <c r="W535" s="1112"/>
      <c r="X535" s="1113" t="s">
        <v>15171</v>
      </c>
      <c r="Y535" s="1114">
        <v>75.0</v>
      </c>
      <c r="Z535" s="1115" t="s">
        <v>52</v>
      </c>
      <c r="AA535" s="1116">
        <v>2.0</v>
      </c>
      <c r="AB535" s="1114">
        <v>494.0</v>
      </c>
      <c r="AC535" s="1114">
        <v>9.81</v>
      </c>
      <c r="AD535" s="1133" t="s">
        <v>12635</v>
      </c>
      <c r="AE535" s="1114" t="s">
        <v>1422</v>
      </c>
      <c r="AF535" s="1259" t="s">
        <v>15172</v>
      </c>
      <c r="AG535" s="1119" t="s">
        <v>5125</v>
      </c>
      <c r="AH535" s="1114" t="s">
        <v>12627</v>
      </c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81">
        <v>1.03005609E8</v>
      </c>
      <c r="AT535" s="81" t="s">
        <v>15179</v>
      </c>
      <c r="AU535" s="1120" t="s">
        <v>1895</v>
      </c>
      <c r="AV535" s="1121"/>
      <c r="AW535" s="1120">
        <v>495.0</v>
      </c>
      <c r="AX535" s="1122"/>
      <c r="AY535" s="1166">
        <v>47823.0</v>
      </c>
      <c r="AZ535" s="9" t="s">
        <v>12602</v>
      </c>
      <c r="BA535" s="9"/>
      <c r="BB535" s="9" t="s">
        <v>12603</v>
      </c>
      <c r="BC535" s="9"/>
      <c r="BD535" s="9"/>
      <c r="BE535" s="81"/>
      <c r="BF535" s="94" t="s">
        <v>12604</v>
      </c>
      <c r="BG535" s="81"/>
      <c r="BH535" s="81"/>
      <c r="BI535" s="81" t="s">
        <v>12606</v>
      </c>
      <c r="BJ535" s="364"/>
      <c r="BK535" s="364"/>
      <c r="BQ535" s="9"/>
    </row>
    <row r="536" ht="15.75" customHeight="1">
      <c r="A536" s="1413"/>
      <c r="B536" s="1102"/>
      <c r="C536" s="1102"/>
      <c r="D536" s="1102"/>
      <c r="E536" s="1102"/>
      <c r="F536" s="1102"/>
      <c r="G536" s="1102"/>
      <c r="H536" s="1417"/>
      <c r="I536" s="1102"/>
      <c r="J536" s="1102"/>
      <c r="K536" s="1141">
        <v>518.0</v>
      </c>
      <c r="L536" s="1142" t="s">
        <v>2271</v>
      </c>
      <c r="M536" s="1130" t="s">
        <v>2271</v>
      </c>
      <c r="N536" s="1130" t="s">
        <v>1920</v>
      </c>
      <c r="O536" s="1130" t="s">
        <v>2271</v>
      </c>
      <c r="P536" s="1131"/>
      <c r="Q536" s="1173" t="s">
        <v>2271</v>
      </c>
      <c r="R536" s="1107"/>
      <c r="S536" s="1108"/>
      <c r="T536" s="1109"/>
      <c r="U536" s="1180"/>
      <c r="V536" s="1111"/>
      <c r="W536" s="1112"/>
      <c r="X536" s="1113" t="s">
        <v>15179</v>
      </c>
      <c r="Y536" s="1114">
        <v>55.0</v>
      </c>
      <c r="Z536" s="1115" t="s">
        <v>1895</v>
      </c>
      <c r="AA536" s="1430" t="s">
        <v>15252</v>
      </c>
      <c r="AB536" s="1114">
        <v>495.0</v>
      </c>
      <c r="AC536" s="1114">
        <v>12.83</v>
      </c>
      <c r="AD536" s="1133" t="s">
        <v>12623</v>
      </c>
      <c r="AE536" s="1114" t="s">
        <v>1422</v>
      </c>
      <c r="AF536" s="1118" t="s">
        <v>15180</v>
      </c>
      <c r="AG536" s="1119" t="s">
        <v>5125</v>
      </c>
      <c r="AH536" s="1114" t="s">
        <v>12627</v>
      </c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81">
        <v>1.03576377E8</v>
      </c>
      <c r="AT536" s="81" t="s">
        <v>15182</v>
      </c>
      <c r="AU536" s="1120" t="s">
        <v>1895</v>
      </c>
      <c r="AV536" s="1121"/>
      <c r="AW536" s="1120">
        <v>496.0</v>
      </c>
      <c r="AX536" s="1122"/>
      <c r="AY536" s="81"/>
      <c r="AZ536" s="9" t="s">
        <v>12602</v>
      </c>
      <c r="BA536" s="9"/>
      <c r="BB536" s="9" t="s">
        <v>12603</v>
      </c>
      <c r="BC536" s="9"/>
      <c r="BD536" s="9"/>
      <c r="BE536" s="81"/>
      <c r="BF536" s="94" t="s">
        <v>12604</v>
      </c>
      <c r="BG536" s="81"/>
      <c r="BH536" s="81"/>
      <c r="BI536" s="81" t="s">
        <v>12606</v>
      </c>
      <c r="BJ536" s="364"/>
      <c r="BK536" s="364"/>
      <c r="BQ536" s="9"/>
    </row>
    <row r="537" ht="15.75" customHeight="1">
      <c r="A537" s="1413"/>
      <c r="B537" s="1102"/>
      <c r="C537" s="1102"/>
      <c r="D537" s="1102"/>
      <c r="E537" s="1102"/>
      <c r="F537" s="1102"/>
      <c r="G537" s="1102"/>
      <c r="H537" s="1417"/>
      <c r="I537" s="1102"/>
      <c r="J537" s="1102"/>
      <c r="K537" s="1156">
        <v>519.0</v>
      </c>
      <c r="L537" s="1157" t="s">
        <v>15253</v>
      </c>
      <c r="M537" s="1158" t="s">
        <v>15254</v>
      </c>
      <c r="N537" s="1158" t="s">
        <v>1920</v>
      </c>
      <c r="O537" s="1158" t="s">
        <v>15255</v>
      </c>
      <c r="P537" s="1159">
        <v>2033.0</v>
      </c>
      <c r="Q537" s="1160"/>
      <c r="R537" s="1107"/>
      <c r="S537" s="1162">
        <v>20256.0</v>
      </c>
      <c r="T537" s="1163">
        <v>69.0</v>
      </c>
      <c r="U537" s="1180"/>
      <c r="V537" s="1111"/>
      <c r="W537" s="1112"/>
      <c r="X537" s="1113" t="s">
        <v>15182</v>
      </c>
      <c r="Y537" s="1114"/>
      <c r="Z537" s="1115" t="s">
        <v>1895</v>
      </c>
      <c r="AA537" s="1430" t="s">
        <v>15252</v>
      </c>
      <c r="AB537" s="1114">
        <v>496.0</v>
      </c>
      <c r="AC537" s="1114">
        <v>12.83</v>
      </c>
      <c r="AD537" s="1133" t="s">
        <v>14075</v>
      </c>
      <c r="AE537" s="1114" t="s">
        <v>1422</v>
      </c>
      <c r="AF537" s="1118" t="s">
        <v>15183</v>
      </c>
      <c r="AG537" s="1119" t="s">
        <v>5125</v>
      </c>
      <c r="AH537" s="1114" t="s">
        <v>12627</v>
      </c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81">
        <v>1.01355543E8</v>
      </c>
      <c r="AT537" s="81" t="s">
        <v>15186</v>
      </c>
      <c r="AU537" s="1120" t="s">
        <v>1895</v>
      </c>
      <c r="AV537" s="1121"/>
      <c r="AW537" s="1120">
        <v>497.0</v>
      </c>
      <c r="AX537" s="1122"/>
      <c r="AY537" s="81"/>
      <c r="AZ537" s="9" t="s">
        <v>12602</v>
      </c>
      <c r="BA537" s="9"/>
      <c r="BB537" s="9" t="s">
        <v>12603</v>
      </c>
      <c r="BC537" s="9"/>
      <c r="BD537" s="9"/>
      <c r="BE537" s="81"/>
      <c r="BF537" s="94" t="s">
        <v>12604</v>
      </c>
      <c r="BG537" s="81" t="s">
        <v>13291</v>
      </c>
      <c r="BH537" s="81"/>
      <c r="BI537" s="81" t="s">
        <v>12606</v>
      </c>
      <c r="BJ537" s="364"/>
      <c r="BK537" s="364"/>
      <c r="BQ537" s="9"/>
    </row>
    <row r="538" ht="15.75" customHeight="1">
      <c r="A538" s="1413"/>
      <c r="B538" s="1102"/>
      <c r="C538" s="1102"/>
      <c r="D538" s="1102"/>
      <c r="E538" s="1102"/>
      <c r="F538" s="1102"/>
      <c r="G538" s="1102"/>
      <c r="H538" s="1417"/>
      <c r="I538" s="1102"/>
      <c r="J538" s="1102"/>
      <c r="K538" s="1141">
        <v>520.0</v>
      </c>
      <c r="L538" s="1142" t="s">
        <v>2271</v>
      </c>
      <c r="M538" s="1130" t="s">
        <v>2271</v>
      </c>
      <c r="N538" s="1130" t="s">
        <v>1920</v>
      </c>
      <c r="O538" s="1130" t="s">
        <v>2271</v>
      </c>
      <c r="P538" s="1131"/>
      <c r="Q538" s="1173" t="s">
        <v>2271</v>
      </c>
      <c r="R538" s="1107"/>
      <c r="S538" s="1108"/>
      <c r="T538" s="1109"/>
      <c r="U538" s="1180"/>
      <c r="V538" s="1111"/>
      <c r="W538" s="1112"/>
      <c r="X538" s="1113" t="s">
        <v>15186</v>
      </c>
      <c r="Y538" s="1114">
        <v>65.0</v>
      </c>
      <c r="Z538" s="1115" t="s">
        <v>1895</v>
      </c>
      <c r="AA538" s="1430" t="s">
        <v>15252</v>
      </c>
      <c r="AB538" s="1114">
        <v>497.0</v>
      </c>
      <c r="AC538" s="1114">
        <v>12.83</v>
      </c>
      <c r="AD538" s="1133" t="s">
        <v>12623</v>
      </c>
      <c r="AE538" s="1114" t="s">
        <v>1422</v>
      </c>
      <c r="AF538" s="1118" t="s">
        <v>15187</v>
      </c>
      <c r="AG538" s="1119" t="s">
        <v>5125</v>
      </c>
      <c r="AH538" s="1114" t="s">
        <v>12627</v>
      </c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81">
        <v>1.01376663E8</v>
      </c>
      <c r="AT538" s="81" t="s">
        <v>15190</v>
      </c>
      <c r="AU538" s="1120" t="s">
        <v>1895</v>
      </c>
      <c r="AV538" s="1121"/>
      <c r="AW538" s="1120">
        <v>498.0</v>
      </c>
      <c r="AX538" s="1122"/>
      <c r="AY538" s="81"/>
      <c r="AZ538" s="9" t="s">
        <v>12602</v>
      </c>
      <c r="BA538" s="9"/>
      <c r="BB538" s="9" t="s">
        <v>12603</v>
      </c>
      <c r="BC538" s="9"/>
      <c r="BD538" s="9"/>
      <c r="BE538" s="81"/>
      <c r="BF538" s="94" t="s">
        <v>12604</v>
      </c>
      <c r="BG538" s="81"/>
      <c r="BH538" s="81"/>
      <c r="BI538" s="81" t="s">
        <v>12606</v>
      </c>
      <c r="BJ538" s="364"/>
      <c r="BK538" s="364"/>
      <c r="BQ538" s="9"/>
    </row>
    <row r="539" ht="15.75" customHeight="1">
      <c r="A539" s="1413"/>
      <c r="B539" s="1102"/>
      <c r="C539" s="1102"/>
      <c r="D539" s="1102"/>
      <c r="E539" s="1102"/>
      <c r="F539" s="1102"/>
      <c r="G539" s="1102"/>
      <c r="H539" s="1417"/>
      <c r="I539" s="1102"/>
      <c r="J539" s="1102"/>
      <c r="K539" s="1156">
        <v>521.0</v>
      </c>
      <c r="L539" s="1157" t="s">
        <v>15256</v>
      </c>
      <c r="M539" s="1158" t="s">
        <v>15257</v>
      </c>
      <c r="N539" s="1158" t="s">
        <v>1920</v>
      </c>
      <c r="O539" s="1158" t="s">
        <v>14003</v>
      </c>
      <c r="P539" s="1159">
        <v>2032.0</v>
      </c>
      <c r="Q539" s="1160"/>
      <c r="R539" s="1107"/>
      <c r="S539" s="1174">
        <v>21501.0</v>
      </c>
      <c r="T539" s="1163">
        <v>66.0</v>
      </c>
      <c r="U539" s="1180"/>
      <c r="V539" s="1111"/>
      <c r="W539" s="1112"/>
      <c r="X539" s="1113" t="s">
        <v>15190</v>
      </c>
      <c r="Y539" s="1114"/>
      <c r="Z539" s="1115" t="s">
        <v>1895</v>
      </c>
      <c r="AA539" s="1430" t="s">
        <v>15252</v>
      </c>
      <c r="AB539" s="1114">
        <v>498.0</v>
      </c>
      <c r="AC539" s="1114">
        <v>12.83</v>
      </c>
      <c r="AD539" s="1133" t="s">
        <v>12635</v>
      </c>
      <c r="AE539" s="1114" t="s">
        <v>1422</v>
      </c>
      <c r="AF539" s="1118"/>
      <c r="AG539" s="1119" t="s">
        <v>5125</v>
      </c>
      <c r="AH539" s="1114" t="s">
        <v>12627</v>
      </c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81">
        <v>1.01845329E8</v>
      </c>
      <c r="AT539" s="81" t="s">
        <v>15193</v>
      </c>
      <c r="AU539" s="1120" t="s">
        <v>1895</v>
      </c>
      <c r="AV539" s="1121"/>
      <c r="AW539" s="1120">
        <v>499.0</v>
      </c>
      <c r="AX539" s="1122"/>
      <c r="AY539" s="81"/>
      <c r="AZ539" s="9" t="s">
        <v>12602</v>
      </c>
      <c r="BA539" s="9"/>
      <c r="BB539" s="9" t="s">
        <v>12603</v>
      </c>
      <c r="BC539" s="9"/>
      <c r="BD539" s="9"/>
      <c r="BE539" s="81"/>
      <c r="BF539" s="94" t="s">
        <v>12604</v>
      </c>
      <c r="BG539" s="81" t="s">
        <v>13291</v>
      </c>
      <c r="BH539" s="81"/>
      <c r="BI539" s="81" t="s">
        <v>12606</v>
      </c>
      <c r="BJ539" s="364"/>
      <c r="BK539" s="364"/>
      <c r="BQ539" s="9"/>
    </row>
    <row r="540" ht="15.75" customHeight="1">
      <c r="A540" s="1413"/>
      <c r="B540" s="1102"/>
      <c r="C540" s="1102"/>
      <c r="D540" s="1102"/>
      <c r="E540" s="1102"/>
      <c r="F540" s="1102"/>
      <c r="G540" s="1102"/>
      <c r="H540" s="1417"/>
      <c r="I540" s="1102"/>
      <c r="J540" s="1102"/>
      <c r="K540" s="1141">
        <v>522.0</v>
      </c>
      <c r="L540" s="1142" t="s">
        <v>2271</v>
      </c>
      <c r="M540" s="1130" t="s">
        <v>2271</v>
      </c>
      <c r="N540" s="1130" t="s">
        <v>1920</v>
      </c>
      <c r="O540" s="1130" t="s">
        <v>2271</v>
      </c>
      <c r="P540" s="1131"/>
      <c r="Q540" s="1173" t="s">
        <v>2271</v>
      </c>
      <c r="R540" s="1107"/>
      <c r="S540" s="1108"/>
      <c r="T540" s="1109"/>
      <c r="U540" s="1180"/>
      <c r="V540" s="1379" t="s">
        <v>15258</v>
      </c>
      <c r="W540" s="1112"/>
      <c r="X540" s="1113" t="s">
        <v>15193</v>
      </c>
      <c r="Y540" s="1114">
        <v>63.0</v>
      </c>
      <c r="Z540" s="1115" t="s">
        <v>1895</v>
      </c>
      <c r="AA540" s="1430" t="s">
        <v>15252</v>
      </c>
      <c r="AB540" s="1114">
        <v>499.0</v>
      </c>
      <c r="AC540" s="1114">
        <v>12.83</v>
      </c>
      <c r="AD540" s="1133" t="s">
        <v>12623</v>
      </c>
      <c r="AE540" s="1114" t="s">
        <v>1422</v>
      </c>
      <c r="AF540" s="1118">
        <v>4915946.0</v>
      </c>
      <c r="AG540" s="1119" t="s">
        <v>5125</v>
      </c>
      <c r="AH540" s="1114" t="s">
        <v>12627</v>
      </c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81" t="s">
        <v>15259</v>
      </c>
      <c r="AT540" s="81" t="s">
        <v>15259</v>
      </c>
      <c r="AU540" s="1120" t="s">
        <v>1895</v>
      </c>
      <c r="AV540" s="1121"/>
      <c r="AW540" s="1120">
        <v>500.0</v>
      </c>
      <c r="AX540" s="1122"/>
      <c r="AY540" s="81" t="s">
        <v>15259</v>
      </c>
      <c r="AZ540" s="9" t="s">
        <v>12602</v>
      </c>
      <c r="BA540" s="9"/>
      <c r="BB540" s="9" t="s">
        <v>12603</v>
      </c>
      <c r="BC540" s="9"/>
      <c r="BD540" s="9"/>
      <c r="BE540" s="81" t="s">
        <v>15259</v>
      </c>
      <c r="BF540" s="81" t="s">
        <v>15259</v>
      </c>
      <c r="BG540" s="81" t="s">
        <v>15259</v>
      </c>
      <c r="BH540" s="81" t="s">
        <v>15259</v>
      </c>
      <c r="BI540" s="81" t="s">
        <v>12606</v>
      </c>
      <c r="BJ540" s="364"/>
      <c r="BK540" s="364"/>
      <c r="BQ540" s="9"/>
    </row>
    <row r="541" ht="15.75" customHeight="1">
      <c r="A541" s="1413"/>
      <c r="B541" s="1102"/>
      <c r="C541" s="1102"/>
      <c r="D541" s="1102"/>
      <c r="E541" s="1102"/>
      <c r="F541" s="1102"/>
      <c r="G541" s="1102"/>
      <c r="H541" s="1417"/>
      <c r="I541" s="1102"/>
      <c r="J541" s="1102"/>
      <c r="K541" s="1156">
        <v>523.0</v>
      </c>
      <c r="L541" s="1157" t="s">
        <v>14835</v>
      </c>
      <c r="M541" s="1158" t="s">
        <v>15260</v>
      </c>
      <c r="N541" s="1158" t="s">
        <v>1755</v>
      </c>
      <c r="O541" s="1158" t="s">
        <v>15261</v>
      </c>
      <c r="P541" s="1159">
        <v>2026.0</v>
      </c>
      <c r="Q541" s="1160"/>
      <c r="R541" s="1107"/>
      <c r="S541" s="1108"/>
      <c r="T541" s="1109"/>
      <c r="U541" s="1180"/>
      <c r="V541" s="1379" t="s">
        <v>15262</v>
      </c>
      <c r="W541" s="1112"/>
      <c r="X541" s="1113" t="s">
        <v>15263</v>
      </c>
      <c r="Y541" s="1114"/>
      <c r="Z541" s="1115" t="s">
        <v>1895</v>
      </c>
      <c r="AA541" s="1430" t="s">
        <v>15252</v>
      </c>
      <c r="AB541" s="1114">
        <v>500.0</v>
      </c>
      <c r="AC541" s="1114">
        <v>12.83</v>
      </c>
      <c r="AD541" s="1133" t="s">
        <v>12816</v>
      </c>
      <c r="AE541" s="1114" t="s">
        <v>1422</v>
      </c>
      <c r="AF541" s="1118"/>
      <c r="AG541" s="1119" t="s">
        <v>5125</v>
      </c>
      <c r="AH541" s="1114" t="s">
        <v>12627</v>
      </c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81" t="s">
        <v>15264</v>
      </c>
      <c r="AT541" s="81" t="s">
        <v>15264</v>
      </c>
      <c r="AU541" s="1120" t="s">
        <v>1895</v>
      </c>
      <c r="AV541" s="1121"/>
      <c r="AW541" s="1120">
        <v>501.0</v>
      </c>
      <c r="AX541" s="1122"/>
      <c r="AY541" s="81"/>
      <c r="AZ541" s="9" t="s">
        <v>12602</v>
      </c>
      <c r="BA541" s="9"/>
      <c r="BB541" s="9" t="s">
        <v>12603</v>
      </c>
      <c r="BC541" s="9"/>
      <c r="BD541" s="9"/>
      <c r="BE541" s="81" t="s">
        <v>15264</v>
      </c>
      <c r="BF541" s="81" t="s">
        <v>15264</v>
      </c>
      <c r="BG541" s="81" t="s">
        <v>15264</v>
      </c>
      <c r="BH541" s="81" t="s">
        <v>15264</v>
      </c>
      <c r="BI541" s="81" t="s">
        <v>12606</v>
      </c>
      <c r="BJ541" s="364"/>
      <c r="BK541" s="364"/>
      <c r="BQ541" s="9"/>
    </row>
    <row r="542" ht="15.75" customHeight="1">
      <c r="A542" s="1413"/>
      <c r="B542" s="1102"/>
      <c r="C542" s="1102"/>
      <c r="D542" s="1102"/>
      <c r="E542" s="1102"/>
      <c r="F542" s="1102"/>
      <c r="G542" s="1102"/>
      <c r="H542" s="1417"/>
      <c r="I542" s="1102"/>
      <c r="J542" s="1102"/>
      <c r="K542" s="1141">
        <v>524.0</v>
      </c>
      <c r="L542" s="1142" t="s">
        <v>2271</v>
      </c>
      <c r="M542" s="1130" t="s">
        <v>2271</v>
      </c>
      <c r="N542" s="1130" t="s">
        <v>1755</v>
      </c>
      <c r="O542" s="1130" t="s">
        <v>2271</v>
      </c>
      <c r="P542" s="1131"/>
      <c r="Q542" s="1173" t="s">
        <v>2271</v>
      </c>
      <c r="R542" s="1107"/>
      <c r="S542" s="1108"/>
      <c r="T542" s="1109"/>
      <c r="U542" s="1180"/>
      <c r="V542" s="1111"/>
      <c r="W542" s="1112"/>
      <c r="X542" s="1113" t="s">
        <v>5402</v>
      </c>
      <c r="Y542" s="1114"/>
      <c r="Z542" s="1115" t="s">
        <v>1895</v>
      </c>
      <c r="AA542" s="1430" t="s">
        <v>15252</v>
      </c>
      <c r="AB542" s="1114">
        <v>501.0</v>
      </c>
      <c r="AC542" s="1114">
        <v>12.83</v>
      </c>
      <c r="AD542" s="1133">
        <v>0.0</v>
      </c>
      <c r="AE542" s="1114" t="s">
        <v>1422</v>
      </c>
      <c r="AF542" s="1118"/>
      <c r="AG542" s="1119" t="s">
        <v>5125</v>
      </c>
      <c r="AH542" s="1114" t="s">
        <v>5402</v>
      </c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81">
        <v>1.0516456E8</v>
      </c>
      <c r="AT542" s="81" t="s">
        <v>15265</v>
      </c>
      <c r="AU542" s="1120" t="s">
        <v>1895</v>
      </c>
      <c r="AV542" s="1121"/>
      <c r="AW542" s="1120">
        <v>502.0</v>
      </c>
      <c r="AX542" s="1122"/>
      <c r="AY542" s="81" t="s">
        <v>15266</v>
      </c>
      <c r="AZ542" s="9" t="s">
        <v>12602</v>
      </c>
      <c r="BA542" s="9"/>
      <c r="BB542" s="9" t="s">
        <v>12603</v>
      </c>
      <c r="BC542" s="9"/>
      <c r="BD542" s="9"/>
      <c r="BE542" s="81" t="s">
        <v>15266</v>
      </c>
      <c r="BF542" s="81" t="s">
        <v>15266</v>
      </c>
      <c r="BG542" s="81"/>
      <c r="BH542" s="81" t="s">
        <v>15266</v>
      </c>
      <c r="BI542" s="81" t="s">
        <v>12606</v>
      </c>
      <c r="BJ542" s="364"/>
      <c r="BK542" s="364"/>
      <c r="BQ542" s="9"/>
    </row>
    <row r="543" ht="15.75" customHeight="1">
      <c r="A543" s="1413"/>
      <c r="B543" s="1102"/>
      <c r="C543" s="1102"/>
      <c r="D543" s="1102"/>
      <c r="E543" s="1102"/>
      <c r="F543" s="1102"/>
      <c r="G543" s="1102"/>
      <c r="H543" s="1417"/>
      <c r="I543" s="1102"/>
      <c r="J543" s="1102"/>
      <c r="K543" s="1156">
        <v>525.0</v>
      </c>
      <c r="L543" s="1157" t="s">
        <v>15267</v>
      </c>
      <c r="M543" s="1158" t="s">
        <v>15268</v>
      </c>
      <c r="N543" s="1158" t="s">
        <v>1755</v>
      </c>
      <c r="O543" s="1158" t="s">
        <v>12635</v>
      </c>
      <c r="P543" s="1159">
        <v>2031.0</v>
      </c>
      <c r="Q543" s="1160"/>
      <c r="R543" s="1107"/>
      <c r="S543" s="1162">
        <v>16314.0</v>
      </c>
      <c r="T543" s="1163">
        <v>80.0</v>
      </c>
      <c r="U543" s="1180"/>
      <c r="V543" s="1111"/>
      <c r="W543" s="1112"/>
      <c r="X543" s="1113" t="s">
        <v>5402</v>
      </c>
      <c r="Y543" s="1114"/>
      <c r="Z543" s="1115" t="s">
        <v>1895</v>
      </c>
      <c r="AA543" s="1430" t="s">
        <v>15252</v>
      </c>
      <c r="AB543" s="1114">
        <v>502.0</v>
      </c>
      <c r="AC543" s="1114">
        <v>12.83</v>
      </c>
      <c r="AD543" s="1133" t="s">
        <v>15269</v>
      </c>
      <c r="AE543" s="1114" t="s">
        <v>1422</v>
      </c>
      <c r="AF543" s="1118"/>
      <c r="AG543" s="1119" t="s">
        <v>5125</v>
      </c>
      <c r="AH543" s="1114" t="s">
        <v>5402</v>
      </c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81">
        <v>1.02451291E8</v>
      </c>
      <c r="AT543" s="81" t="s">
        <v>15201</v>
      </c>
      <c r="AU543" s="1120" t="s">
        <v>1895</v>
      </c>
      <c r="AV543" s="1121"/>
      <c r="AW543" s="1120">
        <v>503.0</v>
      </c>
      <c r="AX543" s="1122"/>
      <c r="AY543" s="81"/>
      <c r="AZ543" s="9" t="s">
        <v>12602</v>
      </c>
      <c r="BA543" s="9"/>
      <c r="BB543" s="9" t="s">
        <v>12603</v>
      </c>
      <c r="BC543" s="9"/>
      <c r="BD543" s="9"/>
      <c r="BE543" s="81"/>
      <c r="BF543" s="94" t="s">
        <v>12604</v>
      </c>
      <c r="BG543" s="81"/>
      <c r="BH543" s="81"/>
      <c r="BI543" s="81" t="s">
        <v>12606</v>
      </c>
      <c r="BJ543" s="364"/>
      <c r="BK543" s="364"/>
      <c r="BQ543" s="9"/>
    </row>
    <row r="544" ht="15.75" customHeight="1">
      <c r="A544" s="1413"/>
      <c r="B544" s="1102"/>
      <c r="C544" s="1102"/>
      <c r="D544" s="1102"/>
      <c r="E544" s="1102"/>
      <c r="F544" s="1102"/>
      <c r="G544" s="1102"/>
      <c r="H544" s="1417"/>
      <c r="I544" s="1102"/>
      <c r="J544" s="1102"/>
      <c r="K544" s="1156">
        <v>526.0</v>
      </c>
      <c r="L544" s="1157" t="s">
        <v>15270</v>
      </c>
      <c r="M544" s="1158" t="s">
        <v>15271</v>
      </c>
      <c r="N544" s="1158" t="s">
        <v>1839</v>
      </c>
      <c r="O544" s="1158" t="s">
        <v>12635</v>
      </c>
      <c r="P544" s="1159">
        <v>2031.0</v>
      </c>
      <c r="Q544" s="1160"/>
      <c r="R544" s="1161" t="s">
        <v>15272</v>
      </c>
      <c r="S544" s="1285">
        <v>19177.0</v>
      </c>
      <c r="T544" s="1163">
        <v>72.0</v>
      </c>
      <c r="U544" s="1346" t="s">
        <v>2801</v>
      </c>
      <c r="V544" s="1111"/>
      <c r="W544" s="1112"/>
      <c r="X544" s="1113" t="s">
        <v>15201</v>
      </c>
      <c r="Y544" s="1114">
        <v>66.0</v>
      </c>
      <c r="Z544" s="1115" t="s">
        <v>1895</v>
      </c>
      <c r="AA544" s="1430" t="s">
        <v>15252</v>
      </c>
      <c r="AB544" s="1114">
        <v>503.0</v>
      </c>
      <c r="AC544" s="1114">
        <v>12.83</v>
      </c>
      <c r="AD544" s="1133" t="s">
        <v>13529</v>
      </c>
      <c r="AE544" s="1114" t="s">
        <v>1422</v>
      </c>
      <c r="AF544" s="1118" t="s">
        <v>15202</v>
      </c>
      <c r="AG544" s="1119" t="s">
        <v>5125</v>
      </c>
      <c r="AH544" s="1114" t="s">
        <v>12627</v>
      </c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81">
        <v>1.00761642E8</v>
      </c>
      <c r="AT544" s="81" t="s">
        <v>15273</v>
      </c>
      <c r="AU544" s="1120" t="s">
        <v>1895</v>
      </c>
      <c r="AV544" s="1121"/>
      <c r="AW544" s="1120">
        <v>504.0</v>
      </c>
      <c r="AX544" s="1122"/>
      <c r="AY544" s="81"/>
      <c r="AZ544" s="9" t="s">
        <v>12602</v>
      </c>
      <c r="BA544" s="9"/>
      <c r="BB544" s="9" t="s">
        <v>12603</v>
      </c>
      <c r="BC544" s="9"/>
      <c r="BD544" s="9"/>
      <c r="BE544" s="81"/>
      <c r="BF544" s="94" t="s">
        <v>12604</v>
      </c>
      <c r="BG544" s="81"/>
      <c r="BH544" s="81"/>
      <c r="BI544" s="81" t="s">
        <v>12606</v>
      </c>
      <c r="BJ544" s="364"/>
      <c r="BK544" s="364"/>
      <c r="BQ544" s="9"/>
    </row>
    <row r="545" ht="15.75" customHeight="1">
      <c r="A545" s="1413"/>
      <c r="B545" s="1102"/>
      <c r="C545" s="1102"/>
      <c r="D545" s="1102"/>
      <c r="E545" s="1102"/>
      <c r="F545" s="1102"/>
      <c r="G545" s="1102"/>
      <c r="H545" s="1417"/>
      <c r="I545" s="1102"/>
      <c r="J545" s="1102"/>
      <c r="K545" s="1156">
        <v>527.0</v>
      </c>
      <c r="L545" s="1157" t="s">
        <v>15274</v>
      </c>
      <c r="M545" s="1158" t="s">
        <v>15275</v>
      </c>
      <c r="N545" s="1158" t="s">
        <v>1839</v>
      </c>
      <c r="O545" s="1158" t="s">
        <v>12851</v>
      </c>
      <c r="P545" s="1159">
        <v>2032.0</v>
      </c>
      <c r="Q545" s="1160"/>
      <c r="R545" s="1107"/>
      <c r="S545" s="1108"/>
      <c r="T545" s="1109"/>
      <c r="U545" s="1180"/>
      <c r="V545" s="1111"/>
      <c r="W545" s="1112"/>
      <c r="X545" s="1113" t="s">
        <v>15207</v>
      </c>
      <c r="Y545" s="1114">
        <v>75.0</v>
      </c>
      <c r="Z545" s="1115" t="s">
        <v>1895</v>
      </c>
      <c r="AA545" s="1430" t="s">
        <v>15252</v>
      </c>
      <c r="AB545" s="1114">
        <v>504.0</v>
      </c>
      <c r="AC545" s="1114">
        <v>12.83</v>
      </c>
      <c r="AD545" s="1133" t="s">
        <v>15208</v>
      </c>
      <c r="AE545" s="1114" t="s">
        <v>1422</v>
      </c>
      <c r="AF545" s="1118" t="s">
        <v>15209</v>
      </c>
      <c r="AG545" s="1119" t="s">
        <v>5125</v>
      </c>
      <c r="AH545" s="1114" t="s">
        <v>12627</v>
      </c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81">
        <v>1.03439535E8</v>
      </c>
      <c r="AT545" s="81" t="s">
        <v>15212</v>
      </c>
      <c r="AU545" s="1120" t="s">
        <v>1895</v>
      </c>
      <c r="AV545" s="1121"/>
      <c r="AW545" s="1120">
        <v>505.0</v>
      </c>
      <c r="AX545" s="1122"/>
      <c r="AY545" s="81"/>
      <c r="AZ545" s="9" t="s">
        <v>12602</v>
      </c>
      <c r="BA545" s="9"/>
      <c r="BB545" s="9" t="s">
        <v>12603</v>
      </c>
      <c r="BC545" s="9"/>
      <c r="BD545" s="9"/>
      <c r="BE545" s="81"/>
      <c r="BF545" s="94" t="s">
        <v>12604</v>
      </c>
      <c r="BG545" s="81"/>
      <c r="BH545" s="81"/>
      <c r="BI545" s="81" t="s">
        <v>12606</v>
      </c>
      <c r="BJ545" s="364"/>
      <c r="BK545" s="364"/>
      <c r="BQ545" s="9"/>
    </row>
    <row r="546" ht="15.75" customHeight="1">
      <c r="A546" s="1413"/>
      <c r="B546" s="1102"/>
      <c r="C546" s="1102"/>
      <c r="D546" s="1102"/>
      <c r="E546" s="1102"/>
      <c r="F546" s="1102"/>
      <c r="G546" s="1102"/>
      <c r="H546" s="1417"/>
      <c r="I546" s="1102"/>
      <c r="J546" s="1102"/>
      <c r="K546" s="1156">
        <v>528.0</v>
      </c>
      <c r="L546" s="1157" t="s">
        <v>15276</v>
      </c>
      <c r="M546" s="1158" t="s">
        <v>15277</v>
      </c>
      <c r="N546" s="1158" t="s">
        <v>3643</v>
      </c>
      <c r="O546" s="1158" t="s">
        <v>15278</v>
      </c>
      <c r="P546" s="1159">
        <v>2026.0</v>
      </c>
      <c r="Q546" s="1160"/>
      <c r="R546" s="1107"/>
      <c r="S546" s="1108"/>
      <c r="T546" s="1109"/>
      <c r="U546" s="1180"/>
      <c r="V546" s="1111"/>
      <c r="W546" s="1112"/>
      <c r="X546" s="1113" t="s">
        <v>15212</v>
      </c>
      <c r="Y546" s="1114"/>
      <c r="Z546" s="1115" t="s">
        <v>1895</v>
      </c>
      <c r="AA546" s="1430" t="s">
        <v>15252</v>
      </c>
      <c r="AB546" s="1114">
        <v>505.0</v>
      </c>
      <c r="AC546" s="1114">
        <v>12.83</v>
      </c>
      <c r="AD546" s="1133" t="s">
        <v>14075</v>
      </c>
      <c r="AE546" s="1114" t="s">
        <v>1422</v>
      </c>
      <c r="AF546" s="1118" t="s">
        <v>15213</v>
      </c>
      <c r="AG546" s="1119" t="s">
        <v>5125</v>
      </c>
      <c r="AH546" s="1114" t="s">
        <v>12627</v>
      </c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81">
        <v>1.00277193E8</v>
      </c>
      <c r="AT546" s="81" t="s">
        <v>15216</v>
      </c>
      <c r="AU546" s="1120" t="s">
        <v>1895</v>
      </c>
      <c r="AV546" s="1121"/>
      <c r="AW546" s="1120">
        <v>506.0</v>
      </c>
      <c r="AX546" s="1122"/>
      <c r="AY546" s="81"/>
      <c r="AZ546" s="9" t="s">
        <v>12602</v>
      </c>
      <c r="BA546" s="9"/>
      <c r="BB546" s="9" t="s">
        <v>12603</v>
      </c>
      <c r="BC546" s="9"/>
      <c r="BD546" s="9"/>
      <c r="BE546" s="81"/>
      <c r="BF546" s="94" t="s">
        <v>12604</v>
      </c>
      <c r="BG546" s="81" t="s">
        <v>15279</v>
      </c>
      <c r="BH546" s="81"/>
      <c r="BI546" s="81" t="s">
        <v>12606</v>
      </c>
      <c r="BJ546" s="364"/>
      <c r="BK546" s="364"/>
      <c r="BQ546" s="9"/>
    </row>
    <row r="547" ht="15.75" customHeight="1">
      <c r="A547" s="1413"/>
      <c r="B547" s="1102"/>
      <c r="C547" s="1102"/>
      <c r="D547" s="1102"/>
      <c r="E547" s="1102"/>
      <c r="F547" s="1102"/>
      <c r="G547" s="1102"/>
      <c r="H547" s="1417"/>
      <c r="I547" s="1102"/>
      <c r="J547" s="1102"/>
      <c r="K547" s="1156">
        <v>529.0</v>
      </c>
      <c r="L547" s="1157" t="s">
        <v>15280</v>
      </c>
      <c r="M547" s="1158" t="s">
        <v>15281</v>
      </c>
      <c r="N547" s="1158" t="s">
        <v>3643</v>
      </c>
      <c r="O547" s="1205" t="s">
        <v>12623</v>
      </c>
      <c r="P547" s="1159">
        <v>2031.0</v>
      </c>
      <c r="Q547" s="1206"/>
      <c r="R547" s="1161" t="s">
        <v>15282</v>
      </c>
      <c r="S547" s="1162">
        <v>21071.0</v>
      </c>
      <c r="T547" s="1163">
        <v>67.0</v>
      </c>
      <c r="U547" s="1207" t="s">
        <v>15283</v>
      </c>
      <c r="V547" s="1111"/>
      <c r="W547" s="1112"/>
      <c r="X547" s="1113" t="s">
        <v>15216</v>
      </c>
      <c r="Y547" s="1114">
        <v>87.0</v>
      </c>
      <c r="Z547" s="1115" t="s">
        <v>1895</v>
      </c>
      <c r="AA547" s="1430" t="s">
        <v>15252</v>
      </c>
      <c r="AB547" s="1114">
        <v>506.0</v>
      </c>
      <c r="AC547" s="1114">
        <v>0.0</v>
      </c>
      <c r="AD547" s="1133" t="s">
        <v>12851</v>
      </c>
      <c r="AE547" s="1114" t="s">
        <v>1422</v>
      </c>
      <c r="AF547" s="1118"/>
      <c r="AG547" s="1119" t="s">
        <v>5125</v>
      </c>
      <c r="AH547" s="1114" t="s">
        <v>12627</v>
      </c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81">
        <v>1.04197801E8</v>
      </c>
      <c r="AT547" s="81" t="s">
        <v>15224</v>
      </c>
      <c r="AU547" s="1120" t="s">
        <v>1895</v>
      </c>
      <c r="AV547" s="1121"/>
      <c r="AW547" s="1120">
        <v>507.0</v>
      </c>
      <c r="AX547" s="1122"/>
      <c r="AY547" s="81"/>
      <c r="AZ547" s="9" t="s">
        <v>12602</v>
      </c>
      <c r="BA547" s="9"/>
      <c r="BB547" s="9" t="s">
        <v>12603</v>
      </c>
      <c r="BC547" s="9"/>
      <c r="BD547" s="9"/>
      <c r="BE547" s="81"/>
      <c r="BF547" s="94" t="s">
        <v>12604</v>
      </c>
      <c r="BG547" s="81"/>
      <c r="BH547" s="81"/>
      <c r="BI547" s="81" t="s">
        <v>12606</v>
      </c>
      <c r="BJ547" s="364"/>
      <c r="BK547" s="364"/>
      <c r="BQ547" s="9"/>
    </row>
    <row r="548" ht="15.75" customHeight="1">
      <c r="A548" s="1413"/>
      <c r="B548" s="1102"/>
      <c r="C548" s="1102"/>
      <c r="D548" s="1102"/>
      <c r="E548" s="1102"/>
      <c r="F548" s="1102"/>
      <c r="G548" s="1102"/>
      <c r="H548" s="1417"/>
      <c r="I548" s="1102"/>
      <c r="J548" s="1102"/>
      <c r="K548" s="1156">
        <v>530.0</v>
      </c>
      <c r="L548" s="1157" t="s">
        <v>15284</v>
      </c>
      <c r="M548" s="1158" t="s">
        <v>15285</v>
      </c>
      <c r="N548" s="1158" t="s">
        <v>2061</v>
      </c>
      <c r="O548" s="1158" t="s">
        <v>13118</v>
      </c>
      <c r="P548" s="1159">
        <v>2031.0</v>
      </c>
      <c r="Q548" s="1160"/>
      <c r="R548" s="1107"/>
      <c r="S548" s="1162">
        <v>22077.0</v>
      </c>
      <c r="T548" s="1163">
        <v>64.0</v>
      </c>
      <c r="U548" s="1180"/>
      <c r="V548" s="1111"/>
      <c r="W548" s="1112"/>
      <c r="X548" s="1113" t="s">
        <v>15224</v>
      </c>
      <c r="Y548" s="1114">
        <v>46.0</v>
      </c>
      <c r="Z548" s="1115" t="s">
        <v>1895</v>
      </c>
      <c r="AA548" s="1430" t="s">
        <v>15252</v>
      </c>
      <c r="AB548" s="1114">
        <v>507.0</v>
      </c>
      <c r="AC548" s="1114">
        <v>12.83</v>
      </c>
      <c r="AD548" s="1133" t="s">
        <v>13118</v>
      </c>
      <c r="AE548" s="1114" t="s">
        <v>1422</v>
      </c>
      <c r="AF548" s="1118"/>
      <c r="AG548" s="1119" t="s">
        <v>5125</v>
      </c>
      <c r="AH548" s="1114" t="s">
        <v>12627</v>
      </c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81" t="s">
        <v>15286</v>
      </c>
      <c r="AT548" s="81" t="s">
        <v>15286</v>
      </c>
      <c r="AU548" s="1120" t="s">
        <v>1895</v>
      </c>
      <c r="AV548" s="81"/>
      <c r="AW548" s="1120">
        <v>508.0</v>
      </c>
      <c r="AX548" s="1122"/>
      <c r="AY548" s="81" t="s">
        <v>15286</v>
      </c>
      <c r="AZ548" s="9" t="s">
        <v>12602</v>
      </c>
      <c r="BA548" s="9"/>
      <c r="BB548" s="9" t="s">
        <v>12603</v>
      </c>
      <c r="BC548" s="9"/>
      <c r="BD548" s="9"/>
      <c r="BE548" s="81" t="s">
        <v>15286</v>
      </c>
      <c r="BF548" s="81" t="s">
        <v>15286</v>
      </c>
      <c r="BG548" s="81" t="s">
        <v>15286</v>
      </c>
      <c r="BH548" s="81" t="s">
        <v>15286</v>
      </c>
      <c r="BI548" s="81" t="s">
        <v>12606</v>
      </c>
      <c r="BJ548" s="81" t="s">
        <v>15286</v>
      </c>
      <c r="BK548" s="81"/>
      <c r="BQ548" s="9"/>
    </row>
    <row r="549" ht="15.75" customHeight="1">
      <c r="A549" s="1413"/>
      <c r="B549" s="1102"/>
      <c r="C549" s="1102"/>
      <c r="D549" s="1102"/>
      <c r="E549" s="1102"/>
      <c r="F549" s="1102"/>
      <c r="G549" s="1102"/>
      <c r="H549" s="1417"/>
      <c r="I549" s="1102"/>
      <c r="J549" s="1102"/>
      <c r="K549" s="1156">
        <v>531.0</v>
      </c>
      <c r="L549" s="1157" t="s">
        <v>15287</v>
      </c>
      <c r="M549" s="1158" t="s">
        <v>15288</v>
      </c>
      <c r="N549" s="1158" t="s">
        <v>2061</v>
      </c>
      <c r="O549" s="1158" t="s">
        <v>12635</v>
      </c>
      <c r="P549" s="1159">
        <v>2031.0</v>
      </c>
      <c r="Q549" s="1160"/>
      <c r="R549" s="1107"/>
      <c r="S549" s="1162">
        <v>15586.0</v>
      </c>
      <c r="T549" s="1163">
        <v>82.0</v>
      </c>
      <c r="U549" s="1180"/>
      <c r="V549" s="1111"/>
      <c r="W549" s="1112"/>
      <c r="X549" s="1113" t="s">
        <v>5402</v>
      </c>
      <c r="Y549" s="1114"/>
      <c r="Z549" s="1115" t="s">
        <v>1895</v>
      </c>
      <c r="AA549" s="1430" t="s">
        <v>15252</v>
      </c>
      <c r="AB549" s="1114">
        <v>508.0</v>
      </c>
      <c r="AC549" s="1114">
        <v>0.0</v>
      </c>
      <c r="AD549" s="1133">
        <v>0.0</v>
      </c>
      <c r="AE549" s="1114" t="s">
        <v>1422</v>
      </c>
      <c r="AF549" s="1118"/>
      <c r="AG549" s="1119" t="s">
        <v>5125</v>
      </c>
      <c r="AH549" s="1114" t="s">
        <v>5402</v>
      </c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81">
        <v>1.04390703E8</v>
      </c>
      <c r="AT549" s="81" t="s">
        <v>15289</v>
      </c>
      <c r="AU549" s="1120" t="s">
        <v>1895</v>
      </c>
      <c r="AV549" s="1121"/>
      <c r="AW549" s="1120">
        <v>509.0</v>
      </c>
      <c r="AX549" s="1122"/>
      <c r="AY549" s="81"/>
      <c r="AZ549" s="9" t="s">
        <v>12602</v>
      </c>
      <c r="BA549" s="9"/>
      <c r="BB549" s="9" t="s">
        <v>12603</v>
      </c>
      <c r="BC549" s="9"/>
      <c r="BD549" s="9"/>
      <c r="BE549" s="81"/>
      <c r="BF549" s="94" t="s">
        <v>12604</v>
      </c>
      <c r="BG549" s="81" t="s">
        <v>13291</v>
      </c>
      <c r="BH549" s="81"/>
      <c r="BI549" s="81" t="s">
        <v>12606</v>
      </c>
      <c r="BJ549" s="364"/>
      <c r="BK549" s="364"/>
      <c r="BQ549" s="9"/>
    </row>
    <row r="550" ht="15.75" customHeight="1">
      <c r="A550" s="1413"/>
      <c r="B550" s="1102"/>
      <c r="C550" s="1102"/>
      <c r="D550" s="1102"/>
      <c r="E550" s="1102"/>
      <c r="F550" s="1102"/>
      <c r="G550" s="1102"/>
      <c r="H550" s="1417"/>
      <c r="I550" s="1102"/>
      <c r="J550" s="1102"/>
      <c r="K550" s="1156">
        <v>532.0</v>
      </c>
      <c r="L550" s="1157" t="s">
        <v>15290</v>
      </c>
      <c r="M550" s="1158" t="s">
        <v>15291</v>
      </c>
      <c r="N550" s="1158" t="s">
        <v>2061</v>
      </c>
      <c r="O550" s="1158" t="s">
        <v>15292</v>
      </c>
      <c r="P550" s="1159">
        <v>2032.0</v>
      </c>
      <c r="Q550" s="1173" t="s">
        <v>107</v>
      </c>
      <c r="R550" s="1161" t="s">
        <v>15293</v>
      </c>
      <c r="S550" s="1162">
        <v>13182.0</v>
      </c>
      <c r="T550" s="1163">
        <v>89.0</v>
      </c>
      <c r="U550" s="1207" t="s">
        <v>8069</v>
      </c>
      <c r="V550" s="1111"/>
      <c r="W550" s="1112"/>
      <c r="X550" s="1113" t="s">
        <v>5402</v>
      </c>
      <c r="Y550" s="1114"/>
      <c r="Z550" s="1115" t="s">
        <v>1895</v>
      </c>
      <c r="AA550" s="1430" t="s">
        <v>15252</v>
      </c>
      <c r="AB550" s="1114">
        <v>509.0</v>
      </c>
      <c r="AC550" s="1114">
        <v>0.0</v>
      </c>
      <c r="AD550" s="1133">
        <v>0.0</v>
      </c>
      <c r="AE550" s="1114" t="s">
        <v>1422</v>
      </c>
      <c r="AF550" s="1118"/>
      <c r="AG550" s="1119" t="s">
        <v>5125</v>
      </c>
      <c r="AH550" s="1114" t="s">
        <v>5402</v>
      </c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81">
        <v>3.01196309E8</v>
      </c>
      <c r="AT550" s="81" t="s">
        <v>4888</v>
      </c>
      <c r="AU550" s="1120" t="s">
        <v>1895</v>
      </c>
      <c r="AV550" s="1121"/>
      <c r="AW550" s="1120">
        <v>510.0</v>
      </c>
      <c r="AX550" s="1122"/>
      <c r="AY550" s="81"/>
      <c r="AZ550" s="9" t="s">
        <v>12602</v>
      </c>
      <c r="BA550" s="9"/>
      <c r="BB550" s="9" t="s">
        <v>12603</v>
      </c>
      <c r="BC550" s="9"/>
      <c r="BD550" s="9"/>
      <c r="BE550" s="81"/>
      <c r="BF550" s="94" t="s">
        <v>12604</v>
      </c>
      <c r="BG550" s="81"/>
      <c r="BH550" s="81"/>
      <c r="BI550" s="81" t="s">
        <v>12606</v>
      </c>
      <c r="BJ550" s="364"/>
      <c r="BK550" s="364"/>
      <c r="BQ550" s="9"/>
    </row>
    <row r="551" ht="15.75" customHeight="1">
      <c r="A551" s="1413"/>
      <c r="B551" s="1102"/>
      <c r="C551" s="1102"/>
      <c r="D551" s="1102"/>
      <c r="E551" s="1102"/>
      <c r="F551" s="1102"/>
      <c r="G551" s="1102"/>
      <c r="H551" s="1417"/>
      <c r="I551" s="1102"/>
      <c r="J551" s="1102"/>
      <c r="K551" s="1156">
        <v>533.0</v>
      </c>
      <c r="L551" s="1157" t="s">
        <v>15294</v>
      </c>
      <c r="M551" s="1158" t="s">
        <v>15295</v>
      </c>
      <c r="N551" s="1158" t="s">
        <v>2061</v>
      </c>
      <c r="O551" s="1158" t="s">
        <v>13118</v>
      </c>
      <c r="P551" s="1159">
        <v>2031.0</v>
      </c>
      <c r="Q551" s="1160"/>
      <c r="R551" s="1107"/>
      <c r="S551" s="1162">
        <v>26515.0</v>
      </c>
      <c r="T551" s="1163">
        <v>52.0</v>
      </c>
      <c r="U551" s="1180"/>
      <c r="V551" s="1111"/>
      <c r="W551" s="1112"/>
      <c r="X551" s="1113" t="s">
        <v>4888</v>
      </c>
      <c r="Y551" s="1114">
        <v>54.0</v>
      </c>
      <c r="Z551" s="1115" t="s">
        <v>1895</v>
      </c>
      <c r="AA551" s="1430" t="s">
        <v>15252</v>
      </c>
      <c r="AB551" s="1114">
        <v>510.0</v>
      </c>
      <c r="AC551" s="1114">
        <v>0.0</v>
      </c>
      <c r="AD551" s="1133">
        <v>0.0</v>
      </c>
      <c r="AE551" s="1114" t="s">
        <v>1422</v>
      </c>
      <c r="AF551" s="1118" t="s">
        <v>15296</v>
      </c>
      <c r="AG551" s="1119" t="s">
        <v>5125</v>
      </c>
      <c r="AH551" s="1114" t="s">
        <v>5402</v>
      </c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81">
        <v>1.04513627E8</v>
      </c>
      <c r="AT551" s="81" t="s">
        <v>15297</v>
      </c>
      <c r="AU551" s="1120" t="s">
        <v>1895</v>
      </c>
      <c r="AV551" s="1121"/>
      <c r="AW551" s="1120">
        <v>511.0</v>
      </c>
      <c r="AX551" s="1122"/>
      <c r="AY551" s="81"/>
      <c r="AZ551" s="9" t="s">
        <v>12602</v>
      </c>
      <c r="BA551" s="9"/>
      <c r="BB551" s="9" t="s">
        <v>12603</v>
      </c>
      <c r="BC551" s="9"/>
      <c r="BD551" s="9"/>
      <c r="BE551" s="81"/>
      <c r="BF551" s="94" t="s">
        <v>12604</v>
      </c>
      <c r="BG551" s="81" t="s">
        <v>13568</v>
      </c>
      <c r="BH551" s="81"/>
      <c r="BI551" s="81" t="s">
        <v>12606</v>
      </c>
      <c r="BJ551" s="364"/>
      <c r="BK551" s="364"/>
      <c r="BQ551" s="9"/>
    </row>
    <row r="552" ht="15.75" customHeight="1">
      <c r="A552" s="1413"/>
      <c r="B552" s="1102"/>
      <c r="C552" s="1102"/>
      <c r="D552" s="1102"/>
      <c r="E552" s="1102"/>
      <c r="F552" s="1102"/>
      <c r="G552" s="1102"/>
      <c r="H552" s="1417"/>
      <c r="I552" s="1102"/>
      <c r="J552" s="1102"/>
      <c r="K552" s="1183">
        <v>534.0</v>
      </c>
      <c r="L552" s="1184" t="s">
        <v>15298</v>
      </c>
      <c r="M552" s="1185" t="s">
        <v>15299</v>
      </c>
      <c r="N552" s="1185" t="s">
        <v>15300</v>
      </c>
      <c r="O552" s="1185" t="s">
        <v>653</v>
      </c>
      <c r="P552" s="1131"/>
      <c r="Q552" s="1173" t="s">
        <v>15301</v>
      </c>
      <c r="R552" s="1161" t="s">
        <v>15302</v>
      </c>
      <c r="S552" s="1174">
        <v>29174.0</v>
      </c>
      <c r="T552" s="1216">
        <v>45.0</v>
      </c>
      <c r="U552" s="1207" t="s">
        <v>15303</v>
      </c>
      <c r="V552" s="1111"/>
      <c r="W552" s="1112"/>
      <c r="X552" s="1113" t="s">
        <v>15297</v>
      </c>
      <c r="Y552" s="1114">
        <v>47.0</v>
      </c>
      <c r="Z552" s="1115" t="s">
        <v>1895</v>
      </c>
      <c r="AA552" s="1430" t="s">
        <v>15252</v>
      </c>
      <c r="AB552" s="1114">
        <v>511.0</v>
      </c>
      <c r="AC552" s="1114">
        <v>0.0</v>
      </c>
      <c r="AD552" s="1133">
        <v>0.0</v>
      </c>
      <c r="AE552" s="1114" t="s">
        <v>1422</v>
      </c>
      <c r="AF552" s="1118">
        <v>4111152.0</v>
      </c>
      <c r="AG552" s="1119" t="s">
        <v>5125</v>
      </c>
      <c r="AH552" s="1114" t="s">
        <v>12627</v>
      </c>
      <c r="AI552" s="1122"/>
      <c r="AJ552" s="1122"/>
      <c r="AK552" s="1122"/>
      <c r="AL552" s="1122"/>
      <c r="AM552" s="1122"/>
      <c r="AN552" s="1122"/>
      <c r="AO552" s="1122"/>
      <c r="AP552" s="1122"/>
      <c r="AQ552" s="1122"/>
      <c r="AR552" s="1122"/>
      <c r="AS552" s="1120"/>
      <c r="AT552" s="1120"/>
      <c r="AU552" s="1120"/>
      <c r="AV552" s="1121"/>
      <c r="AW552" s="1120">
        <v>512.0</v>
      </c>
      <c r="AX552" s="1122"/>
      <c r="AY552" s="81"/>
      <c r="AZ552" s="9" t="s">
        <v>12602</v>
      </c>
      <c r="BA552" s="9"/>
      <c r="BB552" s="9" t="s">
        <v>12603</v>
      </c>
      <c r="BC552" s="9"/>
      <c r="BD552" s="9"/>
      <c r="BE552" s="81" t="s">
        <v>2271</v>
      </c>
      <c r="BF552" s="94" t="s">
        <v>2271</v>
      </c>
      <c r="BG552" s="81"/>
      <c r="BH552" s="81"/>
      <c r="BI552" s="81" t="s">
        <v>12606</v>
      </c>
      <c r="BJ552" s="364"/>
      <c r="BK552" s="364"/>
      <c r="BQ552" s="9"/>
    </row>
    <row r="553" ht="15.75" customHeight="1">
      <c r="A553" s="1413"/>
      <c r="B553" s="1102"/>
      <c r="C553" s="1102"/>
      <c r="D553" s="1102"/>
      <c r="E553" s="1102"/>
      <c r="F553" s="1102"/>
      <c r="G553" s="1102"/>
      <c r="H553" s="1417"/>
      <c r="I553" s="1102"/>
      <c r="J553" s="1102"/>
      <c r="K553" s="1141">
        <v>535.0</v>
      </c>
      <c r="L553" s="1142" t="s">
        <v>2271</v>
      </c>
      <c r="M553" s="1130" t="s">
        <v>2271</v>
      </c>
      <c r="N553" s="1130" t="s">
        <v>2271</v>
      </c>
      <c r="O553" s="1130" t="s">
        <v>2271</v>
      </c>
      <c r="P553" s="1131"/>
      <c r="Q553" s="1173" t="s">
        <v>2271</v>
      </c>
      <c r="R553" s="1107"/>
      <c r="S553" s="1108"/>
      <c r="T553" s="1109"/>
      <c r="U553" s="1180"/>
      <c r="V553" s="1111"/>
      <c r="W553" s="1112"/>
      <c r="X553" s="1113" t="s">
        <v>5402</v>
      </c>
      <c r="Y553" s="1114"/>
      <c r="Z553" s="1115">
        <v>0.0</v>
      </c>
      <c r="AA553" s="1430" t="s">
        <v>15252</v>
      </c>
      <c r="AB553" s="1114">
        <v>512.0</v>
      </c>
      <c r="AC553" s="1114">
        <v>0.0</v>
      </c>
      <c r="AD553" s="1133">
        <v>0.0</v>
      </c>
      <c r="AE553" s="1114" t="s">
        <v>1422</v>
      </c>
      <c r="AF553" s="1118"/>
      <c r="AG553" s="1119" t="s">
        <v>5125</v>
      </c>
      <c r="AH553" s="1114" t="s">
        <v>5402</v>
      </c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81">
        <v>1.02938099E8</v>
      </c>
      <c r="AT553" s="81" t="s">
        <v>15238</v>
      </c>
      <c r="AU553" s="1120" t="s">
        <v>1835</v>
      </c>
      <c r="AV553" s="1121"/>
      <c r="AW553" s="1120">
        <v>513.0</v>
      </c>
      <c r="AX553" s="1122"/>
      <c r="AY553" s="81"/>
      <c r="AZ553" s="9" t="s">
        <v>12602</v>
      </c>
      <c r="BA553" s="9"/>
      <c r="BB553" s="9" t="s">
        <v>12603</v>
      </c>
      <c r="BC553" s="9"/>
      <c r="BD553" s="9"/>
      <c r="BE553" s="81"/>
      <c r="BF553" s="94" t="s">
        <v>12604</v>
      </c>
      <c r="BG553" s="81"/>
      <c r="BH553" s="81"/>
      <c r="BI553" s="81" t="s">
        <v>12606</v>
      </c>
      <c r="BJ553" s="364"/>
      <c r="BK553" s="364"/>
      <c r="BQ553" s="9"/>
    </row>
    <row r="554" ht="15.75" customHeight="1">
      <c r="A554" s="1413"/>
      <c r="B554" s="1102"/>
      <c r="C554" s="1102"/>
      <c r="D554" s="1102"/>
      <c r="E554" s="1102"/>
      <c r="F554" s="1102"/>
      <c r="G554" s="1102"/>
      <c r="H554" s="1417"/>
      <c r="I554" s="1102"/>
      <c r="J554" s="1102"/>
      <c r="K554" s="1156">
        <v>536.0</v>
      </c>
      <c r="L554" s="1157" t="s">
        <v>15304</v>
      </c>
      <c r="M554" s="1158" t="s">
        <v>14872</v>
      </c>
      <c r="N554" s="1158" t="s">
        <v>15305</v>
      </c>
      <c r="O554" s="1158" t="s">
        <v>12851</v>
      </c>
      <c r="P554" s="1159">
        <v>2032.0</v>
      </c>
      <c r="Q554" s="1160"/>
      <c r="R554" s="1161" t="s">
        <v>15306</v>
      </c>
      <c r="S554" s="1108"/>
      <c r="T554" s="1109"/>
      <c r="U554" s="1180"/>
      <c r="V554" s="1111"/>
      <c r="W554" s="1112"/>
      <c r="X554" s="1113" t="s">
        <v>15238</v>
      </c>
      <c r="Y554" s="1114"/>
      <c r="Z554" s="1115" t="s">
        <v>1835</v>
      </c>
      <c r="AA554" s="1430" t="s">
        <v>15252</v>
      </c>
      <c r="AB554" s="1114">
        <v>513.0</v>
      </c>
      <c r="AC554" s="1114">
        <v>7.92</v>
      </c>
      <c r="AD554" s="1133" t="s">
        <v>12623</v>
      </c>
      <c r="AE554" s="1114" t="s">
        <v>1422</v>
      </c>
      <c r="AF554" s="1118"/>
      <c r="AG554" s="1119" t="s">
        <v>5125</v>
      </c>
      <c r="AH554" s="1114" t="s">
        <v>12627</v>
      </c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81">
        <v>1.03008033E8</v>
      </c>
      <c r="AT554" s="81" t="s">
        <v>15245</v>
      </c>
      <c r="AU554" s="1120" t="s">
        <v>1835</v>
      </c>
      <c r="AV554" s="1121"/>
      <c r="AW554" s="1120">
        <v>514.0</v>
      </c>
      <c r="AX554" s="1122"/>
      <c r="AY554" s="81"/>
      <c r="AZ554" s="9" t="s">
        <v>12602</v>
      </c>
      <c r="BA554" s="9"/>
      <c r="BB554" s="9" t="s">
        <v>12603</v>
      </c>
      <c r="BC554" s="9"/>
      <c r="BD554" s="9"/>
      <c r="BE554" s="81"/>
      <c r="BF554" s="94" t="s">
        <v>12604</v>
      </c>
      <c r="BG554" s="81"/>
      <c r="BH554" s="81"/>
      <c r="BI554" s="81" t="s">
        <v>12606</v>
      </c>
      <c r="BJ554" s="364"/>
      <c r="BK554" s="364"/>
      <c r="BQ554" s="9"/>
    </row>
    <row r="555" ht="15.75" customHeight="1">
      <c r="A555" s="1413"/>
      <c r="B555" s="1102"/>
      <c r="C555" s="1102"/>
      <c r="D555" s="1102"/>
      <c r="E555" s="1102"/>
      <c r="F555" s="1102"/>
      <c r="G555" s="1102"/>
      <c r="H555" s="1417"/>
      <c r="I555" s="1102"/>
      <c r="J555" s="1102"/>
      <c r="K555" s="1156" t="s">
        <v>15307</v>
      </c>
      <c r="L555" s="1157" t="s">
        <v>15308</v>
      </c>
      <c r="M555" s="1158" t="s">
        <v>15309</v>
      </c>
      <c r="N555" s="1158" t="s">
        <v>61</v>
      </c>
      <c r="O555" s="1205" t="s">
        <v>12623</v>
      </c>
      <c r="P555" s="1159">
        <v>2031.0</v>
      </c>
      <c r="Q555" s="1206"/>
      <c r="R555" s="1161" t="s">
        <v>15310</v>
      </c>
      <c r="S555" s="1162">
        <v>22111.0</v>
      </c>
      <c r="T555" s="1163">
        <v>64.0</v>
      </c>
      <c r="U555" s="1207" t="s">
        <v>8785</v>
      </c>
      <c r="V555" s="1111"/>
      <c r="W555" s="1112"/>
      <c r="X555" s="1113" t="s">
        <v>15245</v>
      </c>
      <c r="Y555" s="1114"/>
      <c r="Z555" s="1115" t="s">
        <v>1835</v>
      </c>
      <c r="AA555" s="1430" t="s">
        <v>15252</v>
      </c>
      <c r="AB555" s="1114">
        <v>514.0</v>
      </c>
      <c r="AC555" s="1114">
        <v>7.92</v>
      </c>
      <c r="AD555" s="1133" t="s">
        <v>12623</v>
      </c>
      <c r="AE555" s="1114" t="s">
        <v>1422</v>
      </c>
      <c r="AF555" s="1118"/>
      <c r="AG555" s="1119" t="s">
        <v>5125</v>
      </c>
      <c r="AH555" s="1114" t="s">
        <v>12627</v>
      </c>
      <c r="AI555" s="1122"/>
      <c r="AJ555" s="1122"/>
      <c r="AK555" s="1122"/>
      <c r="AL555" s="1122"/>
      <c r="AM555" s="1122"/>
      <c r="AN555" s="1122"/>
      <c r="AO555" s="1122"/>
      <c r="AP555" s="1122"/>
      <c r="AQ555" s="1122"/>
      <c r="AR555" s="1122"/>
      <c r="AS555" s="1120">
        <v>1.06123235E8</v>
      </c>
      <c r="AT555" s="1120" t="s">
        <v>15311</v>
      </c>
      <c r="AU555" s="1120" t="s">
        <v>1920</v>
      </c>
      <c r="AV555" s="1121"/>
      <c r="AW555" s="1120">
        <v>515.0</v>
      </c>
      <c r="AX555" s="1122"/>
      <c r="AY555" s="81"/>
      <c r="AZ555" s="9" t="s">
        <v>12602</v>
      </c>
      <c r="BA555" s="9"/>
      <c r="BB555" s="9" t="s">
        <v>12603</v>
      </c>
      <c r="BC555" s="9"/>
      <c r="BD555" s="9"/>
      <c r="BE555" s="81"/>
      <c r="BF555" s="94" t="s">
        <v>12604</v>
      </c>
      <c r="BG555" s="81" t="s">
        <v>13291</v>
      </c>
      <c r="BH555" s="81"/>
      <c r="BI555" s="81" t="s">
        <v>12606</v>
      </c>
      <c r="BJ555" s="364">
        <v>2.38</v>
      </c>
      <c r="BK555" s="364"/>
      <c r="BQ555" s="9"/>
    </row>
    <row r="556" ht="15.75" customHeight="1">
      <c r="A556" s="1413"/>
      <c r="B556" s="1102"/>
      <c r="C556" s="1102"/>
      <c r="D556" s="1102"/>
      <c r="E556" s="1102"/>
      <c r="F556" s="1102"/>
      <c r="G556" s="1102"/>
      <c r="H556" s="1417"/>
      <c r="I556" s="1102"/>
      <c r="J556" s="1102"/>
      <c r="K556" s="1156" t="s">
        <v>15312</v>
      </c>
      <c r="L556" s="1157" t="s">
        <v>15313</v>
      </c>
      <c r="M556" s="1158" t="s">
        <v>15314</v>
      </c>
      <c r="N556" s="1158" t="s">
        <v>61</v>
      </c>
      <c r="O556" s="1205" t="s">
        <v>12623</v>
      </c>
      <c r="P556" s="1159">
        <v>2031.0</v>
      </c>
      <c r="Q556" s="1206"/>
      <c r="R556" s="1161">
        <v>9.88201457E8</v>
      </c>
      <c r="S556" s="1162">
        <v>19529.0</v>
      </c>
      <c r="T556" s="1163">
        <v>71.0</v>
      </c>
      <c r="U556" s="1207" t="s">
        <v>3042</v>
      </c>
      <c r="V556" s="1111"/>
      <c r="W556" s="1112"/>
      <c r="X556" s="1113" t="s">
        <v>15311</v>
      </c>
      <c r="Y556" s="1114"/>
      <c r="Z556" s="1115" t="s">
        <v>1920</v>
      </c>
      <c r="AA556" s="1430" t="s">
        <v>15252</v>
      </c>
      <c r="AB556" s="1114">
        <v>515.0</v>
      </c>
      <c r="AC556" s="1114">
        <v>6.0</v>
      </c>
      <c r="AD556" s="1133">
        <v>0.0</v>
      </c>
      <c r="AE556" s="1114" t="s">
        <v>1422</v>
      </c>
      <c r="AF556" s="1118"/>
      <c r="AG556" s="1119" t="s">
        <v>5125</v>
      </c>
      <c r="AH556" s="1114" t="s">
        <v>5402</v>
      </c>
      <c r="AI556" s="1122"/>
      <c r="AJ556" s="1122"/>
      <c r="AK556" s="1122"/>
      <c r="AL556" s="1122"/>
      <c r="AM556" s="1122"/>
      <c r="AN556" s="1122"/>
      <c r="AO556" s="1122"/>
      <c r="AP556" s="1122"/>
      <c r="AQ556" s="1122"/>
      <c r="AR556" s="1122"/>
      <c r="AS556" s="1120">
        <v>1.02571403E8</v>
      </c>
      <c r="AT556" s="1120" t="s">
        <v>15250</v>
      </c>
      <c r="AU556" s="1120" t="s">
        <v>1920</v>
      </c>
      <c r="AV556" s="1121"/>
      <c r="AW556" s="1120">
        <v>516.0</v>
      </c>
      <c r="AX556" s="1122"/>
      <c r="AY556" s="81"/>
      <c r="AZ556" s="9" t="s">
        <v>12602</v>
      </c>
      <c r="BA556" s="9"/>
      <c r="BB556" s="9" t="s">
        <v>12603</v>
      </c>
      <c r="BC556" s="9"/>
      <c r="BD556" s="9"/>
      <c r="BE556" s="81"/>
      <c r="BF556" s="94" t="s">
        <v>12604</v>
      </c>
      <c r="BG556" s="81" t="s">
        <v>13291</v>
      </c>
      <c r="BH556" s="81"/>
      <c r="BI556" s="81" t="s">
        <v>12606</v>
      </c>
      <c r="BJ556" s="364">
        <v>2.38</v>
      </c>
      <c r="BK556" s="364"/>
      <c r="BQ556" s="9"/>
    </row>
    <row r="557" ht="15.75" customHeight="1">
      <c r="A557" s="1413"/>
      <c r="B557" s="1102"/>
      <c r="C557" s="1102"/>
      <c r="D557" s="1102"/>
      <c r="E557" s="1102"/>
      <c r="F557" s="1102"/>
      <c r="G557" s="1102"/>
      <c r="H557" s="1417"/>
      <c r="I557" s="1102"/>
      <c r="J557" s="1102"/>
      <c r="K557" s="1156" t="s">
        <v>15315</v>
      </c>
      <c r="L557" s="1157" t="s">
        <v>12621</v>
      </c>
      <c r="M557" s="1158" t="s">
        <v>15316</v>
      </c>
      <c r="N557" s="1158" t="s">
        <v>61</v>
      </c>
      <c r="O557" s="1205" t="s">
        <v>12623</v>
      </c>
      <c r="P557" s="1159">
        <v>2031.0</v>
      </c>
      <c r="Q557" s="1206"/>
      <c r="R557" s="1161" t="s">
        <v>15317</v>
      </c>
      <c r="S557" s="1162">
        <v>26842.0</v>
      </c>
      <c r="T557" s="1163">
        <v>51.0</v>
      </c>
      <c r="U557" s="1207" t="s">
        <v>15318</v>
      </c>
      <c r="V557" s="1111"/>
      <c r="W557" s="1112"/>
      <c r="X557" s="1113" t="s">
        <v>15250</v>
      </c>
      <c r="Y557" s="1114">
        <v>63.0</v>
      </c>
      <c r="Z557" s="1115" t="s">
        <v>1920</v>
      </c>
      <c r="AA557" s="1430" t="s">
        <v>15252</v>
      </c>
      <c r="AB557" s="1114">
        <v>516.0</v>
      </c>
      <c r="AC557" s="1114">
        <v>6.0</v>
      </c>
      <c r="AD557" s="1133">
        <v>0.0</v>
      </c>
      <c r="AE557" s="1114" t="s">
        <v>1422</v>
      </c>
      <c r="AF557" s="1118"/>
      <c r="AG557" s="1119" t="s">
        <v>5125</v>
      </c>
      <c r="AH557" s="1114" t="s">
        <v>5402</v>
      </c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81" t="s">
        <v>15319</v>
      </c>
      <c r="AT557" s="81" t="s">
        <v>15320</v>
      </c>
      <c r="AU557" s="1120" t="s">
        <v>1920</v>
      </c>
      <c r="AV557" s="1121"/>
      <c r="AW557" s="1120">
        <v>517.0</v>
      </c>
      <c r="AX557" s="1122"/>
      <c r="AY557" s="81" t="s">
        <v>15321</v>
      </c>
      <c r="AZ557" s="9" t="s">
        <v>12602</v>
      </c>
      <c r="BA557" s="9"/>
      <c r="BB557" s="9" t="s">
        <v>12603</v>
      </c>
      <c r="BC557" s="9"/>
      <c r="BD557" s="9"/>
      <c r="BE557" s="81" t="s">
        <v>15321</v>
      </c>
      <c r="BF557" s="81" t="s">
        <v>15321</v>
      </c>
      <c r="BG557" s="81" t="s">
        <v>15321</v>
      </c>
      <c r="BH557" s="81" t="s">
        <v>15321</v>
      </c>
      <c r="BI557" s="81" t="s">
        <v>12606</v>
      </c>
      <c r="BJ557" s="364">
        <v>2.38</v>
      </c>
      <c r="BK557" s="364"/>
      <c r="BQ557" s="9"/>
    </row>
    <row r="558" ht="15.75" customHeight="1">
      <c r="A558" s="1413"/>
      <c r="B558" s="1102"/>
      <c r="C558" s="1102"/>
      <c r="D558" s="1102"/>
      <c r="E558" s="1102"/>
      <c r="F558" s="1102"/>
      <c r="G558" s="1102"/>
      <c r="H558" s="1417"/>
      <c r="I558" s="1102"/>
      <c r="J558" s="1102"/>
      <c r="K558" s="1102"/>
      <c r="L558" s="1102"/>
      <c r="M558" s="1102"/>
      <c r="N558" s="1144" t="s">
        <v>15249</v>
      </c>
      <c r="O558" s="1165" t="s">
        <v>15250</v>
      </c>
      <c r="P558" s="1155" t="s">
        <v>1920</v>
      </c>
      <c r="Q558" s="1146">
        <v>516.0</v>
      </c>
      <c r="R558" s="1146">
        <v>6.0</v>
      </c>
      <c r="S558" s="1147">
        <v>0.0</v>
      </c>
      <c r="T558" s="1148" t="s">
        <v>2271</v>
      </c>
      <c r="U558" s="1148"/>
      <c r="V558" s="1112"/>
      <c r="W558" s="1112"/>
      <c r="X558" s="1113" t="s">
        <v>6835</v>
      </c>
      <c r="Y558" s="1114"/>
      <c r="Z558" s="1115" t="s">
        <v>1920</v>
      </c>
      <c r="AA558" s="1430" t="s">
        <v>15252</v>
      </c>
      <c r="AB558" s="1114">
        <v>517.0</v>
      </c>
      <c r="AC558" s="1114">
        <v>6.0</v>
      </c>
      <c r="AD558" s="1133">
        <v>0.0</v>
      </c>
      <c r="AE558" s="1114" t="s">
        <v>1422</v>
      </c>
      <c r="AF558" s="1118"/>
      <c r="AG558" s="1119" t="s">
        <v>5125</v>
      </c>
      <c r="AH558" s="1114" t="s">
        <v>5402</v>
      </c>
      <c r="AI558" s="1197"/>
      <c r="AJ558" s="1197"/>
      <c r="AK558" s="1197"/>
      <c r="AL558" s="1197"/>
      <c r="AM558" s="1197"/>
      <c r="AN558" s="1197"/>
      <c r="AO558" s="1197"/>
      <c r="AP558" s="1197"/>
      <c r="AQ558" s="1197"/>
      <c r="AR558" s="1197"/>
      <c r="AS558" s="1121" t="s">
        <v>15322</v>
      </c>
      <c r="AT558" s="1121" t="s">
        <v>15322</v>
      </c>
      <c r="AU558" s="1120" t="s">
        <v>1920</v>
      </c>
      <c r="AV558" s="1121"/>
      <c r="AW558" s="1120">
        <v>518.0</v>
      </c>
      <c r="AX558" s="1122"/>
      <c r="AY558" s="1121" t="s">
        <v>15322</v>
      </c>
      <c r="AZ558" s="9" t="s">
        <v>12602</v>
      </c>
      <c r="BA558" s="9"/>
      <c r="BB558" s="9" t="s">
        <v>12603</v>
      </c>
      <c r="BC558" s="9"/>
      <c r="BD558" s="9"/>
      <c r="BE558" s="1121" t="s">
        <v>15322</v>
      </c>
      <c r="BF558" s="1121" t="s">
        <v>15322</v>
      </c>
      <c r="BG558" s="81"/>
      <c r="BH558" s="1121" t="s">
        <v>15322</v>
      </c>
      <c r="BI558" s="81" t="s">
        <v>12606</v>
      </c>
      <c r="BJ558" s="364">
        <v>2.38</v>
      </c>
      <c r="BK558" s="364"/>
      <c r="BQ558" s="9"/>
    </row>
    <row r="559" ht="15.75" customHeight="1">
      <c r="A559" s="1413"/>
      <c r="B559" s="1102"/>
      <c r="C559" s="1102"/>
      <c r="D559" s="1102"/>
      <c r="E559" s="1102"/>
      <c r="F559" s="1102"/>
      <c r="G559" s="1102"/>
      <c r="H559" s="1417"/>
      <c r="I559" s="1102"/>
      <c r="J559" s="1102"/>
      <c r="K559" s="1102"/>
      <c r="L559" s="1102"/>
      <c r="M559" s="1102"/>
      <c r="N559" s="1144" t="s">
        <v>15323</v>
      </c>
      <c r="O559" s="1165" t="s">
        <v>6835</v>
      </c>
      <c r="P559" s="1155" t="s">
        <v>1920</v>
      </c>
      <c r="Q559" s="1146">
        <v>517.0</v>
      </c>
      <c r="R559" s="1146">
        <v>6.0</v>
      </c>
      <c r="S559" s="1147">
        <v>0.0</v>
      </c>
      <c r="T559" s="1148" t="s">
        <v>2271</v>
      </c>
      <c r="U559" s="1148"/>
      <c r="V559" s="1112"/>
      <c r="W559" s="1112"/>
      <c r="X559" s="1113" t="s">
        <v>5402</v>
      </c>
      <c r="Y559" s="1114"/>
      <c r="Z559" s="1115" t="s">
        <v>1920</v>
      </c>
      <c r="AA559" s="1430" t="s">
        <v>15252</v>
      </c>
      <c r="AB559" s="1114">
        <v>518.0</v>
      </c>
      <c r="AC559" s="1114">
        <v>6.0</v>
      </c>
      <c r="AD559" s="1133" t="s">
        <v>15324</v>
      </c>
      <c r="AE559" s="1114" t="s">
        <v>1422</v>
      </c>
      <c r="AF559" s="1118"/>
      <c r="AG559" s="1119" t="s">
        <v>5125</v>
      </c>
      <c r="AH559" s="1114" t="s">
        <v>5402</v>
      </c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81">
        <v>1.01566271E8</v>
      </c>
      <c r="AT559" s="81" t="s">
        <v>15254</v>
      </c>
      <c r="AU559" s="1120" t="s">
        <v>1920</v>
      </c>
      <c r="AV559" s="1121"/>
      <c r="AW559" s="1120">
        <v>519.0</v>
      </c>
      <c r="AX559" s="1122"/>
      <c r="AY559" s="81"/>
      <c r="AZ559" s="9" t="s">
        <v>12602</v>
      </c>
      <c r="BA559" s="9"/>
      <c r="BB559" s="9" t="s">
        <v>12603</v>
      </c>
      <c r="BC559" s="9"/>
      <c r="BD559" s="9"/>
      <c r="BE559" s="81"/>
      <c r="BF559" s="374" t="s">
        <v>15325</v>
      </c>
      <c r="BG559" s="81"/>
      <c r="BH559" s="81"/>
      <c r="BI559" s="81" t="s">
        <v>12606</v>
      </c>
      <c r="BJ559" s="364">
        <v>2.38</v>
      </c>
      <c r="BK559" s="364"/>
      <c r="BQ559" s="9"/>
    </row>
    <row r="560" ht="15.75" customHeight="1">
      <c r="A560" s="1413"/>
      <c r="B560" s="1102"/>
      <c r="C560" s="1102"/>
      <c r="D560" s="1102"/>
      <c r="E560" s="1102"/>
      <c r="F560" s="1102"/>
      <c r="G560" s="1102"/>
      <c r="H560" s="1417"/>
      <c r="I560" s="1102"/>
      <c r="J560" s="1102"/>
      <c r="K560" s="1102"/>
      <c r="L560" s="1102"/>
      <c r="M560" s="1102"/>
      <c r="N560" s="1144" t="s">
        <v>5402</v>
      </c>
      <c r="O560" s="1165" t="s">
        <v>5402</v>
      </c>
      <c r="P560" s="1155" t="s">
        <v>1920</v>
      </c>
      <c r="Q560" s="1146">
        <v>518.0</v>
      </c>
      <c r="R560" s="1146">
        <v>6.0</v>
      </c>
      <c r="S560" s="1147" t="s">
        <v>15324</v>
      </c>
      <c r="T560" s="1148" t="s">
        <v>2271</v>
      </c>
      <c r="U560" s="1148"/>
      <c r="V560" s="1112"/>
      <c r="W560" s="1112"/>
      <c r="X560" s="1113" t="s">
        <v>15254</v>
      </c>
      <c r="Y560" s="1114">
        <v>67.0</v>
      </c>
      <c r="Z560" s="1115" t="s">
        <v>1920</v>
      </c>
      <c r="AA560" s="1430" t="s">
        <v>15252</v>
      </c>
      <c r="AB560" s="1114">
        <v>519.0</v>
      </c>
      <c r="AC560" s="1114">
        <v>6.0</v>
      </c>
      <c r="AD560" s="1133">
        <v>0.0</v>
      </c>
      <c r="AE560" s="1114" t="s">
        <v>1422</v>
      </c>
      <c r="AF560" s="1118"/>
      <c r="AG560" s="1119" t="s">
        <v>5125</v>
      </c>
      <c r="AH560" s="1114" t="s">
        <v>5402</v>
      </c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81">
        <v>1.0182127E8</v>
      </c>
      <c r="AT560" s="81" t="s">
        <v>15326</v>
      </c>
      <c r="AU560" s="1120" t="s">
        <v>1920</v>
      </c>
      <c r="AV560" s="1121"/>
      <c r="AW560" s="1120">
        <v>520.0</v>
      </c>
      <c r="AX560" s="1122"/>
      <c r="AY560" s="81"/>
      <c r="AZ560" s="9" t="s">
        <v>12602</v>
      </c>
      <c r="BA560" s="9"/>
      <c r="BB560" s="9" t="s">
        <v>12603</v>
      </c>
      <c r="BC560" s="9"/>
      <c r="BD560" s="9"/>
      <c r="BE560" s="81"/>
      <c r="BF560" s="68" t="s">
        <v>75</v>
      </c>
      <c r="BG560" s="81" t="s">
        <v>15327</v>
      </c>
      <c r="BH560" s="81"/>
      <c r="BI560" s="81" t="s">
        <v>12606</v>
      </c>
      <c r="BJ560" s="364">
        <v>2.38</v>
      </c>
      <c r="BK560" s="364"/>
      <c r="BQ560" s="9"/>
    </row>
    <row r="561" ht="15.75" customHeight="1">
      <c r="A561" s="1413"/>
      <c r="B561" s="1102"/>
      <c r="C561" s="1102"/>
      <c r="D561" s="1102"/>
      <c r="E561" s="1102"/>
      <c r="F561" s="1102"/>
      <c r="G561" s="1102"/>
      <c r="H561" s="1417"/>
      <c r="I561" s="1102"/>
      <c r="J561" s="1102"/>
      <c r="K561" s="1102"/>
      <c r="L561" s="1102"/>
      <c r="M561" s="1102"/>
      <c r="N561" s="1144" t="s">
        <v>15253</v>
      </c>
      <c r="O561" s="1165" t="s">
        <v>15254</v>
      </c>
      <c r="P561" s="1155" t="s">
        <v>1920</v>
      </c>
      <c r="Q561" s="1146">
        <v>519.0</v>
      </c>
      <c r="R561" s="1146">
        <v>6.0</v>
      </c>
      <c r="S561" s="1147">
        <v>0.0</v>
      </c>
      <c r="T561" s="1148" t="s">
        <v>2271</v>
      </c>
      <c r="U561" s="1148"/>
      <c r="V561" s="1112"/>
      <c r="W561" s="1112"/>
      <c r="X561" s="1113" t="s">
        <v>15326</v>
      </c>
      <c r="Y561" s="1114">
        <v>61.0</v>
      </c>
      <c r="Z561" s="1115" t="s">
        <v>1920</v>
      </c>
      <c r="AA561" s="1430" t="s">
        <v>15252</v>
      </c>
      <c r="AB561" s="1114">
        <v>520.0</v>
      </c>
      <c r="AC561" s="1114">
        <v>6.0</v>
      </c>
      <c r="AD561" s="1133">
        <v>0.0</v>
      </c>
      <c r="AE561" s="1114" t="s">
        <v>1422</v>
      </c>
      <c r="AF561" s="1118"/>
      <c r="AG561" s="1119" t="s">
        <v>5125</v>
      </c>
      <c r="AH561" s="1114" t="s">
        <v>5402</v>
      </c>
      <c r="AI561" s="1122"/>
      <c r="AJ561" s="1122"/>
      <c r="AK561" s="1122"/>
      <c r="AL561" s="1122"/>
      <c r="AM561" s="1122"/>
      <c r="AN561" s="1122"/>
      <c r="AO561" s="1122"/>
      <c r="AP561" s="1122"/>
      <c r="AQ561" s="1122"/>
      <c r="AR561" s="1122"/>
      <c r="AS561" s="1120">
        <v>1.01667624E8</v>
      </c>
      <c r="AT561" s="1120" t="s">
        <v>15257</v>
      </c>
      <c r="AU561" s="1120" t="s">
        <v>1920</v>
      </c>
      <c r="AV561" s="1121"/>
      <c r="AW561" s="1120">
        <v>521.0</v>
      </c>
      <c r="AX561" s="1122"/>
      <c r="AY561" s="81"/>
      <c r="AZ561" s="9" t="s">
        <v>12602</v>
      </c>
      <c r="BA561" s="9"/>
      <c r="BB561" s="9" t="s">
        <v>12603</v>
      </c>
      <c r="BC561" s="9"/>
      <c r="BD561" s="9"/>
      <c r="BE561" s="81"/>
      <c r="BF561" s="374" t="s">
        <v>15328</v>
      </c>
      <c r="BG561" s="81"/>
      <c r="BH561" s="81"/>
      <c r="BI561" s="81" t="s">
        <v>12606</v>
      </c>
      <c r="BJ561" s="364">
        <v>2.38</v>
      </c>
      <c r="BK561" s="364"/>
      <c r="BQ561" s="9"/>
    </row>
    <row r="562" ht="15.75" customHeight="1">
      <c r="A562" s="1413"/>
      <c r="B562" s="1102"/>
      <c r="C562" s="1102"/>
      <c r="D562" s="1102"/>
      <c r="E562" s="1102"/>
      <c r="F562" s="1102"/>
      <c r="G562" s="1102"/>
      <c r="H562" s="1417"/>
      <c r="I562" s="1102"/>
      <c r="J562" s="1102"/>
      <c r="K562" s="1102"/>
      <c r="L562" s="1102"/>
      <c r="M562" s="1102"/>
      <c r="N562" s="1144" t="s">
        <v>15329</v>
      </c>
      <c r="O562" s="1165" t="s">
        <v>15326</v>
      </c>
      <c r="P562" s="1155" t="s">
        <v>1920</v>
      </c>
      <c r="Q562" s="1146">
        <v>520.0</v>
      </c>
      <c r="R562" s="1146">
        <v>6.0</v>
      </c>
      <c r="S562" s="1148" t="s">
        <v>15330</v>
      </c>
      <c r="T562" s="1148" t="s">
        <v>15330</v>
      </c>
      <c r="U562" s="1148" t="s">
        <v>15330</v>
      </c>
      <c r="V562" s="1148" t="s">
        <v>15330</v>
      </c>
      <c r="W562" s="1148" t="s">
        <v>15330</v>
      </c>
      <c r="X562" s="1113" t="s">
        <v>15257</v>
      </c>
      <c r="Y562" s="1114">
        <v>64.0</v>
      </c>
      <c r="Z562" s="1115" t="s">
        <v>1920</v>
      </c>
      <c r="AA562" s="1430" t="s">
        <v>15252</v>
      </c>
      <c r="AB562" s="1114">
        <v>521.0</v>
      </c>
      <c r="AC562" s="1114">
        <v>6.0</v>
      </c>
      <c r="AD562" s="1133" t="s">
        <v>14003</v>
      </c>
      <c r="AE562" s="1114" t="s">
        <v>1422</v>
      </c>
      <c r="AF562" s="1118"/>
      <c r="AG562" s="1119" t="s">
        <v>5125</v>
      </c>
      <c r="AH562" s="1114" t="s">
        <v>5402</v>
      </c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81">
        <v>1.03491734E8</v>
      </c>
      <c r="AT562" s="81" t="s">
        <v>15331</v>
      </c>
      <c r="AU562" s="1120" t="s">
        <v>1920</v>
      </c>
      <c r="AV562" s="1121"/>
      <c r="AW562" s="1120">
        <v>522.0</v>
      </c>
      <c r="AX562" s="1122"/>
      <c r="AY562" s="81"/>
      <c r="AZ562" s="9" t="s">
        <v>12602</v>
      </c>
      <c r="BA562" s="9"/>
      <c r="BB562" s="9" t="s">
        <v>12603</v>
      </c>
      <c r="BC562" s="9"/>
      <c r="BD562" s="9"/>
      <c r="BE562" s="81"/>
      <c r="BF562" s="374" t="s">
        <v>15332</v>
      </c>
      <c r="BG562" s="81"/>
      <c r="BH562" s="81"/>
      <c r="BI562" s="81" t="s">
        <v>12606</v>
      </c>
      <c r="BJ562" s="364">
        <v>2.38</v>
      </c>
      <c r="BK562" s="364"/>
      <c r="BQ562" s="9"/>
    </row>
    <row r="563" ht="15.75" customHeight="1">
      <c r="A563" s="1413"/>
      <c r="B563" s="1102"/>
      <c r="C563" s="1102"/>
      <c r="D563" s="1102"/>
      <c r="E563" s="1102"/>
      <c r="F563" s="1102"/>
      <c r="G563" s="1102"/>
      <c r="H563" s="1417"/>
      <c r="I563" s="1102"/>
      <c r="J563" s="1102"/>
      <c r="K563" s="1102"/>
      <c r="L563" s="1102"/>
      <c r="M563" s="1102"/>
      <c r="N563" s="1144" t="s">
        <v>15256</v>
      </c>
      <c r="O563" s="1165" t="s">
        <v>15257</v>
      </c>
      <c r="P563" s="1155" t="s">
        <v>1920</v>
      </c>
      <c r="Q563" s="1146">
        <v>521.0</v>
      </c>
      <c r="R563" s="1146">
        <v>6.0</v>
      </c>
      <c r="S563" s="1147" t="s">
        <v>14003</v>
      </c>
      <c r="T563" s="1148" t="s">
        <v>12627</v>
      </c>
      <c r="U563" s="1148" t="s">
        <v>12633</v>
      </c>
      <c r="V563" s="1112"/>
      <c r="W563" s="1112"/>
      <c r="X563" s="1113" t="s">
        <v>15331</v>
      </c>
      <c r="Y563" s="1114">
        <v>51.0</v>
      </c>
      <c r="Z563" s="1115" t="s">
        <v>1920</v>
      </c>
      <c r="AA563" s="1430" t="s">
        <v>15252</v>
      </c>
      <c r="AB563" s="1114">
        <v>522.0</v>
      </c>
      <c r="AC563" s="1114">
        <v>6.0</v>
      </c>
      <c r="AD563" s="1133">
        <v>0.0</v>
      </c>
      <c r="AE563" s="1114" t="s">
        <v>1422</v>
      </c>
      <c r="AF563" s="1118"/>
      <c r="AG563" s="1119" t="s">
        <v>5125</v>
      </c>
      <c r="AH563" s="1114" t="s">
        <v>5402</v>
      </c>
      <c r="AI563" s="1122"/>
      <c r="AJ563" s="1122"/>
      <c r="AK563" s="1122"/>
      <c r="AL563" s="1122"/>
      <c r="AM563" s="1122"/>
      <c r="AN563" s="1122"/>
      <c r="AO563" s="1122"/>
      <c r="AP563" s="1122"/>
      <c r="AQ563" s="1122"/>
      <c r="AR563" s="1122"/>
      <c r="AS563" s="1120">
        <v>1.07471575E8</v>
      </c>
      <c r="AT563" s="1120" t="s">
        <v>15333</v>
      </c>
      <c r="AU563" s="1120" t="s">
        <v>1755</v>
      </c>
      <c r="AV563" s="1121"/>
      <c r="AW563" s="1120">
        <v>523.0</v>
      </c>
      <c r="AX563" s="1122"/>
      <c r="AY563" s="81"/>
      <c r="AZ563" s="9" t="s">
        <v>12602</v>
      </c>
      <c r="BA563" s="9"/>
      <c r="BB563" s="9" t="s">
        <v>12603</v>
      </c>
      <c r="BC563" s="9"/>
      <c r="BD563" s="9"/>
      <c r="BE563" s="81"/>
      <c r="BF563" s="68" t="s">
        <v>44</v>
      </c>
      <c r="BG563" s="81"/>
      <c r="BH563" s="81"/>
      <c r="BI563" s="81" t="s">
        <v>12606</v>
      </c>
      <c r="BJ563" s="364">
        <v>2.38</v>
      </c>
      <c r="BK563" s="364"/>
      <c r="BQ563" s="9"/>
    </row>
    <row r="564" ht="15.75" customHeight="1">
      <c r="A564" s="1413"/>
      <c r="B564" s="1102"/>
      <c r="C564" s="1102"/>
      <c r="D564" s="1102"/>
      <c r="E564" s="1102"/>
      <c r="F564" s="1102"/>
      <c r="G564" s="1102"/>
      <c r="H564" s="1417"/>
      <c r="I564" s="1102"/>
      <c r="J564" s="1102"/>
      <c r="K564" s="1102"/>
      <c r="L564" s="1102"/>
      <c r="M564" s="1102"/>
      <c r="N564" s="1144" t="s">
        <v>15334</v>
      </c>
      <c r="O564" s="1165" t="s">
        <v>15331</v>
      </c>
      <c r="P564" s="1155" t="s">
        <v>1920</v>
      </c>
      <c r="Q564" s="1146">
        <v>522.0</v>
      </c>
      <c r="R564" s="1146">
        <v>6.0</v>
      </c>
      <c r="S564" s="1147">
        <v>0.0</v>
      </c>
      <c r="T564" s="1148" t="s">
        <v>2271</v>
      </c>
      <c r="U564" s="1148"/>
      <c r="V564" s="1112"/>
      <c r="W564" s="1112"/>
      <c r="X564" s="1113" t="s">
        <v>15333</v>
      </c>
      <c r="Y564" s="1114">
        <v>29.0</v>
      </c>
      <c r="Z564" s="1115" t="s">
        <v>1755</v>
      </c>
      <c r="AA564" s="1430" t="s">
        <v>15252</v>
      </c>
      <c r="AB564" s="1114">
        <v>523.0</v>
      </c>
      <c r="AC564" s="1114">
        <v>6.0</v>
      </c>
      <c r="AD564" s="1133">
        <v>0.0</v>
      </c>
      <c r="AE564" s="1114" t="s">
        <v>1422</v>
      </c>
      <c r="AF564" s="1118"/>
      <c r="AG564" s="1119" t="s">
        <v>5125</v>
      </c>
      <c r="AH564" s="1114" t="s">
        <v>5402</v>
      </c>
      <c r="AI564" s="1122"/>
      <c r="AJ564" s="1122"/>
      <c r="AK564" s="1122"/>
      <c r="AL564" s="1122"/>
      <c r="AM564" s="1122"/>
      <c r="AN564" s="1122"/>
      <c r="AO564" s="1122"/>
      <c r="AP564" s="1122"/>
      <c r="AQ564" s="1122"/>
      <c r="AR564" s="1122"/>
      <c r="AS564" s="1120">
        <v>1.02816279E8</v>
      </c>
      <c r="AT564" s="1120" t="s">
        <v>15335</v>
      </c>
      <c r="AU564" s="1120" t="s">
        <v>1755</v>
      </c>
      <c r="AV564" s="1121"/>
      <c r="AW564" s="1120">
        <v>524.0</v>
      </c>
      <c r="AX564" s="1122"/>
      <c r="AY564" s="81"/>
      <c r="AZ564" s="9" t="s">
        <v>12602</v>
      </c>
      <c r="BA564" s="9"/>
      <c r="BB564" s="9" t="s">
        <v>12603</v>
      </c>
      <c r="BC564" s="9"/>
      <c r="BD564" s="9"/>
      <c r="BE564" s="81"/>
      <c r="BF564" s="68" t="s">
        <v>44</v>
      </c>
      <c r="BG564" s="81" t="s">
        <v>15336</v>
      </c>
      <c r="BH564" s="81" t="s">
        <v>15337</v>
      </c>
      <c r="BI564" s="81" t="s">
        <v>12606</v>
      </c>
      <c r="BJ564" s="364">
        <v>2.38</v>
      </c>
      <c r="BK564" s="364"/>
      <c r="BL564" s="9" t="s">
        <v>15338</v>
      </c>
      <c r="BQ564" s="9"/>
    </row>
    <row r="565" ht="15.75" customHeight="1">
      <c r="A565" s="1413"/>
      <c r="B565" s="1102"/>
      <c r="C565" s="1102"/>
      <c r="D565" s="1102"/>
      <c r="E565" s="1102"/>
      <c r="F565" s="1102"/>
      <c r="G565" s="1102"/>
      <c r="H565" s="1417"/>
      <c r="I565" s="1102"/>
      <c r="J565" s="1102"/>
      <c r="K565" s="1102"/>
      <c r="L565" s="1102"/>
      <c r="M565" s="1102"/>
      <c r="N565" s="1144" t="s">
        <v>15339</v>
      </c>
      <c r="O565" s="1165" t="s">
        <v>15333</v>
      </c>
      <c r="P565" s="1155" t="s">
        <v>1755</v>
      </c>
      <c r="Q565" s="1146">
        <v>523.0</v>
      </c>
      <c r="R565" s="1146">
        <v>6.0</v>
      </c>
      <c r="S565" s="1147">
        <v>0.0</v>
      </c>
      <c r="T565" s="1148" t="s">
        <v>2271</v>
      </c>
      <c r="U565" s="1148"/>
      <c r="V565" s="1112"/>
      <c r="W565" s="1112"/>
      <c r="X565" s="1113" t="s">
        <v>15335</v>
      </c>
      <c r="Y565" s="1114">
        <v>56.0</v>
      </c>
      <c r="Z565" s="1115" t="s">
        <v>1755</v>
      </c>
      <c r="AA565" s="1430" t="s">
        <v>15252</v>
      </c>
      <c r="AB565" s="1114">
        <v>524.0</v>
      </c>
      <c r="AC565" s="1114">
        <v>6.0</v>
      </c>
      <c r="AD565" s="1133">
        <v>0.0</v>
      </c>
      <c r="AE565" s="1114" t="s">
        <v>1422</v>
      </c>
      <c r="AF565" s="1118"/>
      <c r="AG565" s="1119" t="s">
        <v>5125</v>
      </c>
      <c r="AH565" s="1114" t="s">
        <v>15340</v>
      </c>
      <c r="AI565" s="1122"/>
      <c r="AJ565" s="1122"/>
      <c r="AK565" s="1122"/>
      <c r="AL565" s="1122"/>
      <c r="AM565" s="1122"/>
      <c r="AN565" s="1122"/>
      <c r="AO565" s="1122"/>
      <c r="AP565" s="1122"/>
      <c r="AQ565" s="1122"/>
      <c r="AR565" s="1122"/>
      <c r="AS565" s="1120">
        <v>1.02606548E8</v>
      </c>
      <c r="AT565" s="1120" t="s">
        <v>15341</v>
      </c>
      <c r="AU565" s="1120" t="s">
        <v>1755</v>
      </c>
      <c r="AV565" s="1121"/>
      <c r="AW565" s="1120">
        <v>525.0</v>
      </c>
      <c r="AX565" s="1122"/>
      <c r="AY565" s="1152">
        <v>47850.0</v>
      </c>
      <c r="AZ565" s="9" t="s">
        <v>12602</v>
      </c>
      <c r="BA565" s="9"/>
      <c r="BB565" s="9" t="s">
        <v>12603</v>
      </c>
      <c r="BC565" s="9"/>
      <c r="BD565" s="9"/>
      <c r="BE565" s="81"/>
      <c r="BF565" s="94" t="s">
        <v>12604</v>
      </c>
      <c r="BG565" s="81" t="s">
        <v>10867</v>
      </c>
      <c r="BH565" s="81"/>
      <c r="BI565" s="81" t="s">
        <v>12606</v>
      </c>
      <c r="BJ565" s="364">
        <v>2.38</v>
      </c>
      <c r="BK565" s="364"/>
      <c r="BQ565" s="9"/>
    </row>
    <row r="566" ht="15.75" customHeight="1">
      <c r="A566" s="1413"/>
      <c r="B566" s="1102"/>
      <c r="C566" s="1102"/>
      <c r="D566" s="1102"/>
      <c r="E566" s="1102"/>
      <c r="F566" s="1102"/>
      <c r="G566" s="1102"/>
      <c r="H566" s="1417"/>
      <c r="I566" s="1102"/>
      <c r="J566" s="1102"/>
      <c r="K566" s="1102"/>
      <c r="L566" s="1102"/>
      <c r="M566" s="1102"/>
      <c r="N566" s="1144"/>
      <c r="O566" s="1165" t="s">
        <v>2271</v>
      </c>
      <c r="P566" s="1155"/>
      <c r="Q566" s="1146">
        <v>524.0</v>
      </c>
      <c r="R566" s="1146"/>
      <c r="S566" s="1147"/>
      <c r="T566" s="1148" t="s">
        <v>2271</v>
      </c>
      <c r="U566" s="1148"/>
      <c r="V566" s="1112"/>
      <c r="W566" s="1112"/>
      <c r="X566" s="1113" t="s">
        <v>15268</v>
      </c>
      <c r="Y566" s="1114">
        <v>78.0</v>
      </c>
      <c r="Z566" s="1115" t="s">
        <v>1755</v>
      </c>
      <c r="AA566" s="1430" t="s">
        <v>15252</v>
      </c>
      <c r="AB566" s="1114">
        <v>525.0</v>
      </c>
      <c r="AC566" s="1114">
        <v>7.92</v>
      </c>
      <c r="AD566" s="1133" t="s">
        <v>12635</v>
      </c>
      <c r="AE566" s="1114" t="s">
        <v>1422</v>
      </c>
      <c r="AF566" s="1118"/>
      <c r="AG566" s="1119" t="s">
        <v>5125</v>
      </c>
      <c r="AH566" s="1114" t="s">
        <v>12627</v>
      </c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81">
        <v>1.0101367E8</v>
      </c>
      <c r="AT566" s="81" t="s">
        <v>15271</v>
      </c>
      <c r="AU566" s="1120" t="s">
        <v>1839</v>
      </c>
      <c r="AV566" s="1121"/>
      <c r="AW566" s="1120">
        <v>526.0</v>
      </c>
      <c r="AX566" s="1122"/>
      <c r="AY566" s="81"/>
      <c r="AZ566" s="9" t="s">
        <v>12602</v>
      </c>
      <c r="BA566" s="9"/>
      <c r="BB566" s="9" t="s">
        <v>12603</v>
      </c>
      <c r="BC566" s="9"/>
      <c r="BD566" s="9"/>
      <c r="BE566" s="81"/>
      <c r="BF566" s="94" t="s">
        <v>12604</v>
      </c>
      <c r="BG566" s="81"/>
      <c r="BH566" s="81"/>
      <c r="BI566" s="81" t="s">
        <v>12606</v>
      </c>
      <c r="BJ566" s="364"/>
      <c r="BK566" s="364"/>
      <c r="BQ566" s="9"/>
    </row>
    <row r="567" ht="15.75" customHeight="1">
      <c r="A567" s="1413"/>
      <c r="B567" s="1102"/>
      <c r="C567" s="1102"/>
      <c r="D567" s="1102"/>
      <c r="E567" s="1102"/>
      <c r="F567" s="1102"/>
      <c r="G567" s="1102"/>
      <c r="H567" s="1417"/>
      <c r="I567" s="1102"/>
      <c r="J567" s="1102"/>
      <c r="K567" s="1102"/>
      <c r="L567" s="1102"/>
      <c r="M567" s="1102"/>
      <c r="N567" s="1144" t="s">
        <v>15267</v>
      </c>
      <c r="O567" s="1165" t="s">
        <v>15268</v>
      </c>
      <c r="P567" s="1155" t="s">
        <v>1755</v>
      </c>
      <c r="Q567" s="1146">
        <v>525.0</v>
      </c>
      <c r="R567" s="1146">
        <v>7.92</v>
      </c>
      <c r="S567" s="1147" t="s">
        <v>12635</v>
      </c>
      <c r="T567" s="1148" t="s">
        <v>12627</v>
      </c>
      <c r="U567" s="1148"/>
      <c r="V567" s="1112"/>
      <c r="W567" s="1112"/>
      <c r="X567" s="1113" t="s">
        <v>15271</v>
      </c>
      <c r="Y567" s="1114">
        <v>70.0</v>
      </c>
      <c r="Z567" s="1115" t="s">
        <v>1839</v>
      </c>
      <c r="AA567" s="1430" t="s">
        <v>15252</v>
      </c>
      <c r="AB567" s="1114">
        <v>526.0</v>
      </c>
      <c r="AC567" s="1114">
        <v>4.75</v>
      </c>
      <c r="AD567" s="1133" t="s">
        <v>12635</v>
      </c>
      <c r="AE567" s="1114" t="s">
        <v>1422</v>
      </c>
      <c r="AF567" s="1118" t="s">
        <v>15272</v>
      </c>
      <c r="AG567" s="1119" t="s">
        <v>5125</v>
      </c>
      <c r="AH567" s="1114" t="s">
        <v>12627</v>
      </c>
      <c r="AI567" s="1122"/>
      <c r="AJ567" s="1122"/>
      <c r="AK567" s="1122"/>
      <c r="AL567" s="1122"/>
      <c r="AM567" s="1122"/>
      <c r="AN567" s="1122"/>
      <c r="AO567" s="1122"/>
      <c r="AP567" s="1122"/>
      <c r="AQ567" s="1122"/>
      <c r="AR567" s="1122"/>
      <c r="AS567" s="1120">
        <v>1.01977601E8</v>
      </c>
      <c r="AT567" s="1120" t="s">
        <v>15275</v>
      </c>
      <c r="AU567" s="1120" t="s">
        <v>1839</v>
      </c>
      <c r="AV567" s="1121"/>
      <c r="AW567" s="1120">
        <v>527.0</v>
      </c>
      <c r="AX567" s="1122"/>
      <c r="AY567" s="81" t="s">
        <v>15342</v>
      </c>
      <c r="AZ567" s="9" t="s">
        <v>12602</v>
      </c>
      <c r="BA567" s="9"/>
      <c r="BB567" s="9" t="s">
        <v>12603</v>
      </c>
      <c r="BC567" s="9"/>
      <c r="BD567" s="9"/>
      <c r="BE567" s="1121">
        <v>10.25</v>
      </c>
      <c r="BF567" s="68" t="s">
        <v>14592</v>
      </c>
      <c r="BG567" s="81" t="s">
        <v>15343</v>
      </c>
      <c r="BH567" s="81" t="s">
        <v>15343</v>
      </c>
      <c r="BI567" s="81" t="s">
        <v>12606</v>
      </c>
      <c r="BJ567" s="364"/>
      <c r="BK567" s="364"/>
      <c r="BQ567" s="9"/>
    </row>
    <row r="568" ht="57.75" customHeight="1">
      <c r="A568" s="1413"/>
      <c r="B568" s="1102"/>
      <c r="C568" s="1102"/>
      <c r="D568" s="1102"/>
      <c r="E568" s="1102"/>
      <c r="F568" s="1102"/>
      <c r="G568" s="1102"/>
      <c r="H568" s="1417"/>
      <c r="I568" s="1102"/>
      <c r="J568" s="1102"/>
      <c r="K568" s="1102"/>
      <c r="L568" s="1102"/>
      <c r="M568" s="1102"/>
      <c r="N568" s="1144" t="s">
        <v>15270</v>
      </c>
      <c r="O568" s="1165" t="s">
        <v>15344</v>
      </c>
      <c r="P568" s="1155" t="s">
        <v>3983</v>
      </c>
      <c r="Q568" s="1146">
        <v>526.0</v>
      </c>
      <c r="R568" s="1146">
        <v>4.75</v>
      </c>
      <c r="S568" s="1147" t="s">
        <v>12635</v>
      </c>
      <c r="T568" s="1148" t="s">
        <v>12627</v>
      </c>
      <c r="U568" s="1148"/>
      <c r="V568" s="1112"/>
      <c r="W568" s="1112"/>
      <c r="X568" s="1113" t="s">
        <v>15275</v>
      </c>
      <c r="Y568" s="1114">
        <v>60.0</v>
      </c>
      <c r="Z568" s="1115" t="s">
        <v>1839</v>
      </c>
      <c r="AA568" s="1430" t="s">
        <v>15252</v>
      </c>
      <c r="AB568" s="1114">
        <v>527.0</v>
      </c>
      <c r="AC568" s="1114">
        <v>10.25</v>
      </c>
      <c r="AD568" s="1133" t="s">
        <v>12851</v>
      </c>
      <c r="AE568" s="1114" t="s">
        <v>1422</v>
      </c>
      <c r="AF568" s="1118"/>
      <c r="AG568" s="1119" t="s">
        <v>5125</v>
      </c>
      <c r="AH568" s="1114" t="s">
        <v>12627</v>
      </c>
      <c r="AI568" s="9"/>
      <c r="AJ568" s="9"/>
      <c r="AK568" s="9"/>
      <c r="AL568" s="9"/>
      <c r="AM568" s="9"/>
      <c r="AN568" s="9"/>
      <c r="AO568" s="9" t="s">
        <v>15345</v>
      </c>
      <c r="AP568" s="9"/>
      <c r="AQ568" s="9"/>
      <c r="AR568" s="9"/>
      <c r="AS568" s="81" t="s">
        <v>15346</v>
      </c>
      <c r="AT568" s="1311" t="s">
        <v>15347</v>
      </c>
      <c r="AU568" s="1120" t="s">
        <v>3643</v>
      </c>
      <c r="AV568" s="1121"/>
      <c r="AW568" s="1120">
        <v>528.0</v>
      </c>
      <c r="AX568" s="1122"/>
      <c r="AY568" s="9" t="s">
        <v>15348</v>
      </c>
      <c r="AZ568" s="9" t="s">
        <v>12602</v>
      </c>
      <c r="BA568" s="9"/>
      <c r="BB568" s="9" t="s">
        <v>12603</v>
      </c>
      <c r="BC568" s="9"/>
      <c r="BD568" s="9"/>
      <c r="BE568" s="9" t="s">
        <v>15348</v>
      </c>
      <c r="BF568" s="94" t="s">
        <v>15349</v>
      </c>
      <c r="BG568" s="81" t="s">
        <v>15350</v>
      </c>
      <c r="BH568" s="9" t="s">
        <v>15351</v>
      </c>
      <c r="BI568" s="81" t="s">
        <v>12606</v>
      </c>
      <c r="BJ568" s="9" t="s">
        <v>15351</v>
      </c>
      <c r="BK568" s="9"/>
      <c r="BQ568" s="9"/>
    </row>
    <row r="569" ht="15.75" customHeight="1">
      <c r="A569" s="1413"/>
      <c r="B569" s="1102"/>
      <c r="C569" s="1102"/>
      <c r="D569" s="1102"/>
      <c r="E569" s="1102"/>
      <c r="F569" s="1102"/>
      <c r="G569" s="1102"/>
      <c r="H569" s="1417"/>
      <c r="I569" s="1102"/>
      <c r="J569" s="1102"/>
      <c r="K569" s="1102"/>
      <c r="L569" s="1102"/>
      <c r="M569" s="1102"/>
      <c r="N569" s="1144" t="s">
        <v>15274</v>
      </c>
      <c r="O569" s="1165" t="s">
        <v>15275</v>
      </c>
      <c r="P569" s="1155" t="s">
        <v>1839</v>
      </c>
      <c r="Q569" s="1146">
        <v>527.0</v>
      </c>
      <c r="R569" s="1146">
        <v>10.25</v>
      </c>
      <c r="S569" s="1147" t="s">
        <v>12851</v>
      </c>
      <c r="T569" s="1148" t="s">
        <v>11100</v>
      </c>
      <c r="U569" s="1148" t="s">
        <v>15352</v>
      </c>
      <c r="V569" s="1112"/>
      <c r="W569" s="1112" t="s">
        <v>15353</v>
      </c>
      <c r="X569" s="1113" t="s">
        <v>15354</v>
      </c>
      <c r="Y569" s="1114"/>
      <c r="Z569" s="1115" t="s">
        <v>3643</v>
      </c>
      <c r="AA569" s="1430" t="s">
        <v>15252</v>
      </c>
      <c r="AB569" s="1114">
        <v>528.0</v>
      </c>
      <c r="AC569" s="1114">
        <v>10.25</v>
      </c>
      <c r="AD569" s="1133" t="s">
        <v>11100</v>
      </c>
      <c r="AE569" s="1114" t="s">
        <v>1422</v>
      </c>
      <c r="AF569" s="1118"/>
      <c r="AG569" s="1119" t="s">
        <v>5125</v>
      </c>
      <c r="AH569" s="1114" t="s">
        <v>5402</v>
      </c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81">
        <v>1.01437101E8</v>
      </c>
      <c r="AT569" s="81" t="s">
        <v>15281</v>
      </c>
      <c r="AU569" s="1120" t="s">
        <v>3643</v>
      </c>
      <c r="AV569" s="1121"/>
      <c r="AW569" s="1120">
        <v>529.0</v>
      </c>
      <c r="AX569" s="1122"/>
      <c r="AY569" s="1166">
        <v>47823.0</v>
      </c>
      <c r="AZ569" s="9" t="s">
        <v>12602</v>
      </c>
      <c r="BA569" s="9"/>
      <c r="BB569" s="9" t="s">
        <v>12603</v>
      </c>
      <c r="BC569" s="9"/>
      <c r="BD569" s="9"/>
      <c r="BE569" s="81"/>
      <c r="BF569" s="94" t="s">
        <v>12604</v>
      </c>
      <c r="BG569" s="81"/>
      <c r="BH569" s="81"/>
      <c r="BI569" s="81" t="s">
        <v>12606</v>
      </c>
      <c r="BJ569" s="364"/>
      <c r="BK569" s="364"/>
      <c r="BQ569" s="9"/>
    </row>
    <row r="570" ht="15.75" customHeight="1">
      <c r="A570" s="1413"/>
      <c r="B570" s="1102"/>
      <c r="C570" s="1102"/>
      <c r="D570" s="1102"/>
      <c r="E570" s="1102"/>
      <c r="F570" s="1102"/>
      <c r="G570" s="1102"/>
      <c r="H570" s="1417"/>
      <c r="I570" s="1102"/>
      <c r="J570" s="1102"/>
      <c r="K570" s="1102"/>
      <c r="L570" s="1102"/>
      <c r="M570" s="1102"/>
      <c r="N570" s="1144" t="s">
        <v>15276</v>
      </c>
      <c r="O570" s="1165" t="s">
        <v>15354</v>
      </c>
      <c r="P570" s="1155" t="s">
        <v>3643</v>
      </c>
      <c r="Q570" s="1146">
        <v>528.0</v>
      </c>
      <c r="R570" s="1146">
        <v>10.25</v>
      </c>
      <c r="S570" s="1147" t="s">
        <v>11100</v>
      </c>
      <c r="T570" s="1148" t="s">
        <v>2271</v>
      </c>
      <c r="U570" s="1148" t="s">
        <v>5285</v>
      </c>
      <c r="V570" s="1112"/>
      <c r="W570" s="1112"/>
      <c r="X570" s="1113" t="s">
        <v>15281</v>
      </c>
      <c r="Y570" s="1114">
        <v>65.0</v>
      </c>
      <c r="Z570" s="1115" t="s">
        <v>3643</v>
      </c>
      <c r="AA570" s="1430" t="s">
        <v>15252</v>
      </c>
      <c r="AB570" s="1114">
        <v>529.0</v>
      </c>
      <c r="AC570" s="1114">
        <v>7.92</v>
      </c>
      <c r="AD570" s="1133" t="s">
        <v>12623</v>
      </c>
      <c r="AE570" s="1114" t="s">
        <v>1422</v>
      </c>
      <c r="AF570" s="1118" t="s">
        <v>15282</v>
      </c>
      <c r="AG570" s="1119" t="s">
        <v>5125</v>
      </c>
      <c r="AH570" s="1114" t="s">
        <v>12627</v>
      </c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81">
        <v>1.01578995E8</v>
      </c>
      <c r="AT570" s="81" t="s">
        <v>15355</v>
      </c>
      <c r="AU570" s="1120" t="s">
        <v>2061</v>
      </c>
      <c r="AV570" s="1121"/>
      <c r="AW570" s="1120">
        <v>530.0</v>
      </c>
      <c r="AX570" s="1122"/>
      <c r="AY570" s="81" t="s">
        <v>15356</v>
      </c>
      <c r="AZ570" s="9" t="s">
        <v>12602</v>
      </c>
      <c r="BA570" s="9"/>
      <c r="BB570" s="9" t="s">
        <v>12603</v>
      </c>
      <c r="BC570" s="9"/>
      <c r="BD570" s="9"/>
      <c r="BE570" s="81" t="s">
        <v>15357</v>
      </c>
      <c r="BF570" s="94" t="s">
        <v>15358</v>
      </c>
      <c r="BG570" s="81" t="s">
        <v>15357</v>
      </c>
      <c r="BH570" s="81"/>
      <c r="BI570" s="81" t="s">
        <v>12606</v>
      </c>
      <c r="BJ570" s="364">
        <v>5.13</v>
      </c>
      <c r="BK570" s="364"/>
      <c r="BQ570" s="9"/>
    </row>
    <row r="571" ht="15.75" customHeight="1">
      <c r="A571" s="1413"/>
      <c r="B571" s="1102"/>
      <c r="C571" s="1102"/>
      <c r="D571" s="1102"/>
      <c r="E571" s="1102"/>
      <c r="F571" s="1102"/>
      <c r="G571" s="1102"/>
      <c r="H571" s="1417"/>
      <c r="I571" s="1102"/>
      <c r="J571" s="1102"/>
      <c r="K571" s="1102"/>
      <c r="L571" s="1102"/>
      <c r="M571" s="1102"/>
      <c r="N571" s="1144" t="s">
        <v>15280</v>
      </c>
      <c r="O571" s="1165" t="s">
        <v>15281</v>
      </c>
      <c r="P571" s="1155" t="s">
        <v>3643</v>
      </c>
      <c r="Q571" s="1146">
        <v>529.0</v>
      </c>
      <c r="R571" s="1146">
        <v>7.92</v>
      </c>
      <c r="S571" s="1147" t="s">
        <v>12623</v>
      </c>
      <c r="T571" s="1148" t="s">
        <v>12627</v>
      </c>
      <c r="U571" s="1148"/>
      <c r="V571" s="1112"/>
      <c r="W571" s="1112"/>
      <c r="X571" s="1113" t="s">
        <v>15285</v>
      </c>
      <c r="Y571" s="1114">
        <v>63.0</v>
      </c>
      <c r="Z571" s="1115" t="s">
        <v>2061</v>
      </c>
      <c r="AA571" s="1430" t="s">
        <v>15252</v>
      </c>
      <c r="AB571" s="1114">
        <v>530.0</v>
      </c>
      <c r="AC571" s="1114">
        <v>10.25</v>
      </c>
      <c r="AD571" s="1133" t="s">
        <v>13118</v>
      </c>
      <c r="AE571" s="1114" t="s">
        <v>1422</v>
      </c>
      <c r="AF571" s="1118"/>
      <c r="AG571" s="1119" t="s">
        <v>5125</v>
      </c>
      <c r="AH571" s="1114" t="s">
        <v>12627</v>
      </c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81">
        <v>1.01291011E8</v>
      </c>
      <c r="AT571" s="81" t="s">
        <v>15359</v>
      </c>
      <c r="AU571" s="1120" t="s">
        <v>2061</v>
      </c>
      <c r="AV571" s="1121"/>
      <c r="AW571" s="1120">
        <v>531.0</v>
      </c>
      <c r="AX571" s="1122"/>
      <c r="AY571" s="1313">
        <v>47880.0</v>
      </c>
      <c r="AZ571" s="9" t="s">
        <v>12602</v>
      </c>
      <c r="BA571" s="9"/>
      <c r="BB571" s="9" t="s">
        <v>12603</v>
      </c>
      <c r="BC571" s="9"/>
      <c r="BD571" s="9"/>
      <c r="BE571" s="81"/>
      <c r="BF571" s="94" t="s">
        <v>5428</v>
      </c>
      <c r="BG571" s="81" t="s">
        <v>5428</v>
      </c>
      <c r="BH571" s="1313">
        <v>47880.0</v>
      </c>
      <c r="BI571" s="81" t="s">
        <v>12606</v>
      </c>
      <c r="BJ571" s="364">
        <v>5.13</v>
      </c>
      <c r="BK571" s="364"/>
      <c r="BQ571" s="9"/>
    </row>
    <row r="572" ht="15.75" customHeight="1">
      <c r="A572" s="1413"/>
      <c r="B572" s="1102"/>
      <c r="C572" s="1102"/>
      <c r="D572" s="1102"/>
      <c r="E572" s="1102"/>
      <c r="F572" s="1102"/>
      <c r="G572" s="1102"/>
      <c r="H572" s="1417"/>
      <c r="I572" s="1102"/>
      <c r="J572" s="1102"/>
      <c r="K572" s="1102"/>
      <c r="L572" s="1102"/>
      <c r="M572" s="1102"/>
      <c r="N572" s="1144" t="s">
        <v>15284</v>
      </c>
      <c r="O572" s="1165" t="s">
        <v>15285</v>
      </c>
      <c r="P572" s="1155" t="s">
        <v>2061</v>
      </c>
      <c r="Q572" s="1146">
        <v>530.0</v>
      </c>
      <c r="R572" s="1146">
        <v>10.25</v>
      </c>
      <c r="S572" s="1147" t="s">
        <v>13118</v>
      </c>
      <c r="T572" s="1148" t="s">
        <v>12627</v>
      </c>
      <c r="U572" s="1148"/>
      <c r="V572" s="1112"/>
      <c r="W572" s="1112"/>
      <c r="X572" s="1113" t="s">
        <v>15288</v>
      </c>
      <c r="Y572" s="1114">
        <v>80.0</v>
      </c>
      <c r="Z572" s="1115" t="s">
        <v>2061</v>
      </c>
      <c r="AA572" s="1430" t="s">
        <v>15252</v>
      </c>
      <c r="AB572" s="1114">
        <v>531.0</v>
      </c>
      <c r="AC572" s="1114">
        <v>10.25</v>
      </c>
      <c r="AD572" s="1133" t="s">
        <v>12635</v>
      </c>
      <c r="AE572" s="1114" t="s">
        <v>1422</v>
      </c>
      <c r="AF572" s="1118"/>
      <c r="AG572" s="1119" t="s">
        <v>5125</v>
      </c>
      <c r="AH572" s="1114" t="s">
        <v>12627</v>
      </c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81">
        <v>1.04564208E8</v>
      </c>
      <c r="AT572" s="81" t="s">
        <v>15291</v>
      </c>
      <c r="AU572" s="1120" t="s">
        <v>2061</v>
      </c>
      <c r="AV572" s="1121"/>
      <c r="AW572" s="1120">
        <v>532.0</v>
      </c>
      <c r="AX572" s="1122"/>
      <c r="AY572" s="391">
        <v>47331.0</v>
      </c>
      <c r="AZ572" s="9" t="s">
        <v>12602</v>
      </c>
      <c r="BA572" s="9"/>
      <c r="BB572" s="9" t="s">
        <v>12603</v>
      </c>
      <c r="BC572" s="9"/>
      <c r="BD572" s="9"/>
      <c r="BE572" s="81"/>
      <c r="BF572" s="94" t="s">
        <v>14147</v>
      </c>
      <c r="BG572" s="81"/>
      <c r="BH572" s="81"/>
      <c r="BI572" s="81" t="s">
        <v>12606</v>
      </c>
      <c r="BJ572" s="364">
        <v>5.13</v>
      </c>
      <c r="BK572" s="364"/>
      <c r="BQ572" s="9"/>
    </row>
    <row r="573" ht="15.75" customHeight="1">
      <c r="A573" s="1413"/>
      <c r="B573" s="1102"/>
      <c r="C573" s="1102"/>
      <c r="D573" s="1102"/>
      <c r="E573" s="1102"/>
      <c r="F573" s="1102"/>
      <c r="G573" s="1102"/>
      <c r="H573" s="1417"/>
      <c r="I573" s="1102"/>
      <c r="J573" s="1102"/>
      <c r="K573" s="1102"/>
      <c r="L573" s="1102"/>
      <c r="M573" s="1102"/>
      <c r="N573" s="1144" t="s">
        <v>15287</v>
      </c>
      <c r="O573" s="1165" t="s">
        <v>15288</v>
      </c>
      <c r="P573" s="1155" t="s">
        <v>3983</v>
      </c>
      <c r="Q573" s="1146">
        <v>531.0</v>
      </c>
      <c r="R573" s="1146">
        <v>10.25</v>
      </c>
      <c r="S573" s="1147" t="s">
        <v>12635</v>
      </c>
      <c r="T573" s="1148" t="s">
        <v>12627</v>
      </c>
      <c r="U573" s="1148"/>
      <c r="V573" s="1112"/>
      <c r="W573" s="1112"/>
      <c r="X573" s="1113" t="s">
        <v>15291</v>
      </c>
      <c r="Y573" s="1114">
        <v>87.0</v>
      </c>
      <c r="Z573" s="1115" t="s">
        <v>2061</v>
      </c>
      <c r="AA573" s="1430" t="s">
        <v>15252</v>
      </c>
      <c r="AB573" s="1114">
        <v>532.0</v>
      </c>
      <c r="AC573" s="1114">
        <v>10.25</v>
      </c>
      <c r="AD573" s="1133" t="s">
        <v>15292</v>
      </c>
      <c r="AE573" s="1114" t="s">
        <v>1422</v>
      </c>
      <c r="AF573" s="1118" t="s">
        <v>15293</v>
      </c>
      <c r="AG573" s="1119" t="s">
        <v>5125</v>
      </c>
      <c r="AH573" s="1114" t="s">
        <v>12627</v>
      </c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81">
        <v>1.712158128E9</v>
      </c>
      <c r="AT573" s="81" t="s">
        <v>15295</v>
      </c>
      <c r="AU573" s="1120" t="s">
        <v>2061</v>
      </c>
      <c r="AV573" s="1121"/>
      <c r="AW573" s="1120">
        <v>533.0</v>
      </c>
      <c r="AX573" s="1122"/>
      <c r="AY573" s="81"/>
      <c r="AZ573" s="9" t="s">
        <v>12602</v>
      </c>
      <c r="BA573" s="9"/>
      <c r="BB573" s="9" t="s">
        <v>12603</v>
      </c>
      <c r="BC573" s="9"/>
      <c r="BD573" s="9"/>
      <c r="BE573" s="81"/>
      <c r="BF573" s="94" t="s">
        <v>12604</v>
      </c>
      <c r="BG573" s="81"/>
      <c r="BH573" s="81"/>
      <c r="BI573" s="81" t="s">
        <v>12606</v>
      </c>
      <c r="BJ573" s="364">
        <v>5.13</v>
      </c>
      <c r="BK573" s="364"/>
      <c r="BQ573" s="9"/>
    </row>
    <row r="574" ht="15.75" customHeight="1">
      <c r="A574" s="1413"/>
      <c r="B574" s="1102"/>
      <c r="C574" s="1102"/>
      <c r="D574" s="1102"/>
      <c r="E574" s="1102"/>
      <c r="F574" s="1102"/>
      <c r="G574" s="1102"/>
      <c r="H574" s="1417"/>
      <c r="I574" s="1102"/>
      <c r="J574" s="1102"/>
      <c r="K574" s="1102"/>
      <c r="L574" s="1102"/>
      <c r="M574" s="1102"/>
      <c r="N574" s="1144" t="s">
        <v>15290</v>
      </c>
      <c r="O574" s="1165" t="s">
        <v>15291</v>
      </c>
      <c r="P574" s="1155" t="s">
        <v>2061</v>
      </c>
      <c r="Q574" s="1146">
        <v>532.0</v>
      </c>
      <c r="R574" s="1146">
        <v>10.25</v>
      </c>
      <c r="S574" s="1147" t="s">
        <v>15360</v>
      </c>
      <c r="T574" s="1148" t="s">
        <v>12627</v>
      </c>
      <c r="U574" s="1148"/>
      <c r="V574" s="1112"/>
      <c r="W574" s="1112"/>
      <c r="X574" s="1113" t="s">
        <v>15295</v>
      </c>
      <c r="Y574" s="1114">
        <v>50.0</v>
      </c>
      <c r="Z574" s="1115" t="s">
        <v>2061</v>
      </c>
      <c r="AA574" s="1430" t="s">
        <v>15252</v>
      </c>
      <c r="AB574" s="1114">
        <v>533.0</v>
      </c>
      <c r="AC574" s="1114">
        <v>10.25</v>
      </c>
      <c r="AD574" s="1133" t="s">
        <v>13118</v>
      </c>
      <c r="AE574" s="1114" t="s">
        <v>1422</v>
      </c>
      <c r="AF574" s="1118"/>
      <c r="AG574" s="1119" t="s">
        <v>5125</v>
      </c>
      <c r="AH574" s="1114" t="s">
        <v>12627</v>
      </c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81">
        <v>3.01746814E8</v>
      </c>
      <c r="AT574" s="81" t="s">
        <v>15361</v>
      </c>
      <c r="AU574" s="1120" t="s">
        <v>15300</v>
      </c>
      <c r="AV574" s="1121"/>
      <c r="AW574" s="1120">
        <v>534.0</v>
      </c>
      <c r="AX574" s="1122"/>
      <c r="AY574" s="81"/>
      <c r="AZ574" s="9" t="s">
        <v>12602</v>
      </c>
      <c r="BA574" s="9"/>
      <c r="BB574" s="9" t="s">
        <v>12603</v>
      </c>
      <c r="BC574" s="9"/>
      <c r="BD574" s="9"/>
      <c r="BE574" s="81"/>
      <c r="BF574" s="94" t="s">
        <v>12604</v>
      </c>
      <c r="BG574" s="81" t="s">
        <v>12917</v>
      </c>
      <c r="BH574" s="81"/>
      <c r="BI574" s="81" t="s">
        <v>12606</v>
      </c>
      <c r="BJ574" s="364">
        <v>2.35</v>
      </c>
      <c r="BK574" s="364"/>
      <c r="BQ574" s="9"/>
    </row>
    <row r="575" ht="15.75" customHeight="1">
      <c r="A575" s="1413"/>
      <c r="B575" s="1102"/>
      <c r="C575" s="1102"/>
      <c r="D575" s="1102"/>
      <c r="E575" s="1102"/>
      <c r="F575" s="1102"/>
      <c r="G575" s="1102"/>
      <c r="H575" s="1417"/>
      <c r="I575" s="1102"/>
      <c r="J575" s="1102"/>
      <c r="K575" s="1102"/>
      <c r="L575" s="1102"/>
      <c r="M575" s="1102"/>
      <c r="N575" s="1144" t="s">
        <v>15294</v>
      </c>
      <c r="O575" s="1165" t="s">
        <v>15295</v>
      </c>
      <c r="P575" s="1155" t="s">
        <v>2061</v>
      </c>
      <c r="Q575" s="1146">
        <v>533.0</v>
      </c>
      <c r="R575" s="1146">
        <v>10.25</v>
      </c>
      <c r="S575" s="1147" t="s">
        <v>13118</v>
      </c>
      <c r="T575" s="1148" t="s">
        <v>12627</v>
      </c>
      <c r="U575" s="1148"/>
      <c r="V575" s="1112"/>
      <c r="W575" s="1112"/>
      <c r="X575" s="1113" t="s">
        <v>15299</v>
      </c>
      <c r="Y575" s="1114">
        <v>43.0</v>
      </c>
      <c r="Z575" s="1115" t="s">
        <v>15300</v>
      </c>
      <c r="AA575" s="1430" t="s">
        <v>15252</v>
      </c>
      <c r="AB575" s="1114">
        <v>534.0</v>
      </c>
      <c r="AC575" s="1114">
        <v>0.0</v>
      </c>
      <c r="AD575" s="1133">
        <v>0.0</v>
      </c>
      <c r="AE575" s="1114" t="s">
        <v>1422</v>
      </c>
      <c r="AF575" s="1118" t="s">
        <v>15302</v>
      </c>
      <c r="AG575" s="1119" t="s">
        <v>5125</v>
      </c>
      <c r="AH575" s="1114" t="s">
        <v>12627</v>
      </c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81"/>
      <c r="AT575" s="81"/>
      <c r="AU575" s="1120"/>
      <c r="AV575" s="1121"/>
      <c r="AW575" s="1120">
        <v>535.0</v>
      </c>
      <c r="AX575" s="1122"/>
      <c r="AY575" s="81" t="s">
        <v>2271</v>
      </c>
      <c r="AZ575" s="9" t="s">
        <v>12602</v>
      </c>
      <c r="BA575" s="9"/>
      <c r="BB575" s="9" t="s">
        <v>12603</v>
      </c>
      <c r="BC575" s="9"/>
      <c r="BD575" s="9"/>
      <c r="BE575" s="81" t="s">
        <v>2271</v>
      </c>
      <c r="BF575" s="94" t="s">
        <v>12604</v>
      </c>
      <c r="BG575" s="81"/>
      <c r="BH575" s="81"/>
      <c r="BI575" s="81" t="s">
        <v>12606</v>
      </c>
      <c r="BJ575" s="364"/>
      <c r="BK575" s="364"/>
      <c r="BQ575" s="9"/>
    </row>
    <row r="576" ht="15.75" customHeight="1">
      <c r="A576" s="1413"/>
      <c r="B576" s="1102"/>
      <c r="C576" s="1102"/>
      <c r="D576" s="1102"/>
      <c r="E576" s="1102"/>
      <c r="F576" s="1102"/>
      <c r="G576" s="1102"/>
      <c r="H576" s="1417"/>
      <c r="I576" s="1102"/>
      <c r="J576" s="1102"/>
      <c r="K576" s="1102"/>
      <c r="L576" s="1102"/>
      <c r="M576" s="1102"/>
      <c r="N576" s="355"/>
      <c r="O576" s="1165" t="s">
        <v>2271</v>
      </c>
      <c r="P576" s="345"/>
      <c r="Q576" s="1146">
        <v>534.0</v>
      </c>
      <c r="R576" s="345"/>
      <c r="S576" s="345"/>
      <c r="T576" s="1148" t="s">
        <v>15362</v>
      </c>
      <c r="U576" s="1148"/>
      <c r="V576" s="1112"/>
      <c r="W576" s="1112"/>
      <c r="X576" s="1113" t="s">
        <v>5402</v>
      </c>
      <c r="Y576" s="1114"/>
      <c r="Z576" s="1115" t="s">
        <v>15363</v>
      </c>
      <c r="AA576" s="1430" t="s">
        <v>15252</v>
      </c>
      <c r="AB576" s="1114">
        <v>535.0</v>
      </c>
      <c r="AC576" s="1114" t="s">
        <v>2271</v>
      </c>
      <c r="AD576" s="1133" t="s">
        <v>2271</v>
      </c>
      <c r="AE576" s="1114" t="s">
        <v>1422</v>
      </c>
      <c r="AF576" s="1118"/>
      <c r="AG576" s="1119" t="s">
        <v>5125</v>
      </c>
      <c r="AH576" s="1114" t="s">
        <v>12627</v>
      </c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81">
        <v>6.05292895E8</v>
      </c>
      <c r="AT576" s="81" t="s">
        <v>14872</v>
      </c>
      <c r="AU576" s="1120" t="s">
        <v>15305</v>
      </c>
      <c r="AV576" s="1121"/>
      <c r="AW576" s="1120">
        <v>536.0</v>
      </c>
      <c r="AX576" s="1122"/>
      <c r="AY576" s="81"/>
      <c r="AZ576" s="9" t="s">
        <v>12602</v>
      </c>
      <c r="BA576" s="9"/>
      <c r="BB576" s="9" t="s">
        <v>12603</v>
      </c>
      <c r="BC576" s="9"/>
      <c r="BD576" s="9"/>
      <c r="BE576" s="81"/>
      <c r="BF576" s="94" t="s">
        <v>12604</v>
      </c>
      <c r="BG576" s="81"/>
      <c r="BH576" s="81"/>
      <c r="BI576" s="81" t="s">
        <v>12606</v>
      </c>
      <c r="BJ576" s="364">
        <v>2.34</v>
      </c>
      <c r="BK576" s="364"/>
      <c r="BQ576" s="9"/>
    </row>
    <row r="577" ht="15.75" customHeight="1">
      <c r="A577" s="1413"/>
      <c r="B577" s="1102"/>
      <c r="C577" s="1102"/>
      <c r="D577" s="1102"/>
      <c r="E577" s="1102"/>
      <c r="F577" s="1102"/>
      <c r="G577" s="1102"/>
      <c r="H577" s="1417"/>
      <c r="I577" s="1102"/>
      <c r="J577" s="1102"/>
      <c r="K577" s="1102"/>
      <c r="L577" s="1102"/>
      <c r="M577" s="1102"/>
      <c r="N577" s="355"/>
      <c r="O577" s="1165" t="s">
        <v>2271</v>
      </c>
      <c r="P577" s="345"/>
      <c r="Q577" s="1146">
        <v>535.0</v>
      </c>
      <c r="R577" s="345"/>
      <c r="S577" s="345"/>
      <c r="T577" s="1148" t="s">
        <v>2271</v>
      </c>
      <c r="U577" s="1148"/>
      <c r="V577" s="1112"/>
      <c r="W577" s="1112"/>
      <c r="X577" s="1113" t="s">
        <v>14872</v>
      </c>
      <c r="Y577" s="1114"/>
      <c r="Z577" s="1115" t="s">
        <v>15305</v>
      </c>
      <c r="AA577" s="1430" t="s">
        <v>15252</v>
      </c>
      <c r="AB577" s="1114">
        <v>536.0</v>
      </c>
      <c r="AC577" s="1114">
        <v>4.68</v>
      </c>
      <c r="AD577" s="1133" t="s">
        <v>12851</v>
      </c>
      <c r="AE577" s="1114" t="s">
        <v>1422</v>
      </c>
      <c r="AF577" s="1118" t="s">
        <v>15306</v>
      </c>
      <c r="AG577" s="1119" t="s">
        <v>5125</v>
      </c>
      <c r="AH577" s="1114" t="s">
        <v>12627</v>
      </c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81">
        <v>1.03379442E8</v>
      </c>
      <c r="AT577" s="81" t="s">
        <v>15316</v>
      </c>
      <c r="AU577" s="81" t="s">
        <v>61</v>
      </c>
      <c r="AV577" s="1121"/>
      <c r="AW577" s="1120" t="s">
        <v>15364</v>
      </c>
      <c r="AX577" s="1122"/>
      <c r="AY577" s="1166">
        <v>47823.0</v>
      </c>
      <c r="AZ577" s="9" t="s">
        <v>12602</v>
      </c>
      <c r="BA577" s="9"/>
      <c r="BB577" s="9" t="s">
        <v>12603</v>
      </c>
      <c r="BC577" s="9"/>
      <c r="BD577" s="9"/>
      <c r="BE577" s="81"/>
      <c r="BF577" s="374" t="s">
        <v>99</v>
      </c>
      <c r="BG577" s="81"/>
      <c r="BH577" s="81"/>
      <c r="BI577" s="81" t="s">
        <v>12606</v>
      </c>
      <c r="BJ577" s="364"/>
      <c r="BK577" s="364"/>
      <c r="BQ577" s="9"/>
    </row>
    <row r="578" ht="15.75" customHeight="1">
      <c r="A578" s="1413"/>
      <c r="B578" s="1102"/>
      <c r="C578" s="1102"/>
      <c r="D578" s="1102"/>
      <c r="E578" s="1102"/>
      <c r="F578" s="1102"/>
      <c r="G578" s="1102"/>
      <c r="H578" s="1417"/>
      <c r="I578" s="1102"/>
      <c r="J578" s="1102"/>
      <c r="K578" s="1102"/>
      <c r="L578" s="1102"/>
      <c r="M578" s="1102"/>
      <c r="N578" s="1144" t="s">
        <v>15304</v>
      </c>
      <c r="O578" s="1165" t="s">
        <v>14872</v>
      </c>
      <c r="P578" s="1155" t="s">
        <v>15305</v>
      </c>
      <c r="Q578" s="1146">
        <v>536.0</v>
      </c>
      <c r="R578" s="1146">
        <v>4.68</v>
      </c>
      <c r="S578" s="1147" t="s">
        <v>12851</v>
      </c>
      <c r="T578" s="1148" t="s">
        <v>12627</v>
      </c>
      <c r="U578" s="1148"/>
      <c r="V578" s="1112"/>
      <c r="W578" s="1112"/>
      <c r="X578" s="1113" t="s">
        <v>15309</v>
      </c>
      <c r="Y578" s="1114">
        <v>62.0</v>
      </c>
      <c r="Z578" s="1115" t="s">
        <v>61</v>
      </c>
      <c r="AA578" s="1116">
        <v>1.0</v>
      </c>
      <c r="AB578" s="1114" t="s">
        <v>15365</v>
      </c>
      <c r="AC578" s="1114">
        <v>15.0</v>
      </c>
      <c r="AD578" s="1133" t="s">
        <v>12623</v>
      </c>
      <c r="AE578" s="1114" t="s">
        <v>1422</v>
      </c>
      <c r="AF578" s="1118" t="s">
        <v>15310</v>
      </c>
      <c r="AG578" s="1119" t="s">
        <v>5125</v>
      </c>
      <c r="AH578" s="1114" t="s">
        <v>12627</v>
      </c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81">
        <v>7.0114258E8</v>
      </c>
      <c r="AT578" s="81" t="s">
        <v>15314</v>
      </c>
      <c r="AU578" s="81" t="s">
        <v>61</v>
      </c>
      <c r="AV578" s="1121"/>
      <c r="AW578" s="1120" t="s">
        <v>15366</v>
      </c>
      <c r="AX578" s="1122"/>
      <c r="AY578" s="1166">
        <v>47823.0</v>
      </c>
      <c r="AZ578" s="9" t="s">
        <v>12602</v>
      </c>
      <c r="BA578" s="9"/>
      <c r="BB578" s="9" t="s">
        <v>12603</v>
      </c>
      <c r="BC578" s="9"/>
      <c r="BD578" s="9"/>
      <c r="BE578" s="81"/>
      <c r="BF578" s="94" t="s">
        <v>12604</v>
      </c>
      <c r="BG578" s="81"/>
      <c r="BH578" s="81"/>
      <c r="BI578" s="81" t="s">
        <v>12606</v>
      </c>
      <c r="BJ578" s="364"/>
      <c r="BK578" s="364"/>
      <c r="BQ578" s="9"/>
    </row>
    <row r="579" ht="15.75" customHeight="1">
      <c r="A579" s="1413"/>
      <c r="B579" s="1102"/>
      <c r="C579" s="1102"/>
      <c r="D579" s="1102"/>
      <c r="E579" s="1102"/>
      <c r="F579" s="1102"/>
      <c r="G579" s="1102"/>
      <c r="H579" s="1417"/>
      <c r="I579" s="1102"/>
      <c r="J579" s="1102"/>
      <c r="K579" s="1102"/>
      <c r="L579" s="1102"/>
      <c r="M579" s="1102"/>
      <c r="N579" s="1102"/>
      <c r="O579" s="1102"/>
      <c r="P579" s="1102"/>
      <c r="Q579" s="1102"/>
      <c r="R579" s="1102"/>
      <c r="S579" s="1102"/>
      <c r="T579" s="1102"/>
      <c r="U579" s="1431" t="s">
        <v>15313</v>
      </c>
      <c r="V579" s="1112"/>
      <c r="W579" s="1112"/>
      <c r="X579" s="1113" t="s">
        <v>15314</v>
      </c>
      <c r="Y579" s="1114">
        <v>69.0</v>
      </c>
      <c r="Z579" s="1115" t="s">
        <v>61</v>
      </c>
      <c r="AA579" s="1116">
        <v>1.0</v>
      </c>
      <c r="AB579" s="1114" t="s">
        <v>15366</v>
      </c>
      <c r="AC579" s="1114">
        <v>15.0</v>
      </c>
      <c r="AD579" s="1133" t="s">
        <v>12623</v>
      </c>
      <c r="AE579" s="1114" t="s">
        <v>1422</v>
      </c>
      <c r="AF579" s="1118">
        <v>9.88201457E8</v>
      </c>
      <c r="AG579" s="1119" t="s">
        <v>5125</v>
      </c>
      <c r="AH579" s="1114" t="s">
        <v>12627</v>
      </c>
      <c r="AI579" s="1017"/>
      <c r="AJ579" s="1017"/>
      <c r="AK579" s="1017"/>
      <c r="AL579" s="1017"/>
      <c r="AM579" s="1017"/>
      <c r="AN579" s="1017"/>
      <c r="AO579" s="1017"/>
      <c r="AP579" s="1017"/>
      <c r="AQ579" s="1017"/>
      <c r="AR579" s="1017"/>
      <c r="AS579" s="1018">
        <v>1.01396737E8</v>
      </c>
      <c r="AT579" s="81" t="s">
        <v>15309</v>
      </c>
      <c r="AU579" s="81" t="s">
        <v>61</v>
      </c>
      <c r="AV579" s="1121"/>
      <c r="AW579" s="1120" t="s">
        <v>15365</v>
      </c>
      <c r="AX579" s="1122"/>
      <c r="AY579" s="1166">
        <v>47823.0</v>
      </c>
      <c r="AZ579" s="9" t="s">
        <v>12602</v>
      </c>
      <c r="BA579" s="9"/>
      <c r="BB579" s="9" t="s">
        <v>12603</v>
      </c>
      <c r="BC579" s="9"/>
      <c r="BD579" s="9"/>
      <c r="BE579" s="81"/>
      <c r="BF579" s="94" t="s">
        <v>12604</v>
      </c>
      <c r="BG579" s="81"/>
      <c r="BH579" s="81"/>
      <c r="BI579" s="81" t="s">
        <v>12606</v>
      </c>
      <c r="BJ579" s="364"/>
      <c r="BK579" s="364"/>
      <c r="BQ579" s="9"/>
    </row>
    <row r="580" ht="15.75" customHeight="1">
      <c r="A580" s="1413"/>
      <c r="B580" s="1102"/>
      <c r="C580" s="1102"/>
      <c r="D580" s="1102"/>
      <c r="E580" s="1102"/>
      <c r="F580" s="1102"/>
      <c r="G580" s="1102"/>
      <c r="H580" s="1417"/>
      <c r="I580" s="1102"/>
      <c r="J580" s="1102"/>
      <c r="K580" s="1102"/>
      <c r="L580" s="1102"/>
      <c r="M580" s="1102"/>
      <c r="N580" s="1102"/>
      <c r="O580" s="1102"/>
      <c r="P580" s="1102"/>
      <c r="Q580" s="1102"/>
      <c r="R580" s="1102"/>
      <c r="S580" s="1102"/>
      <c r="T580" s="1102"/>
      <c r="U580" s="1431" t="s">
        <v>12621</v>
      </c>
      <c r="V580" s="1112"/>
      <c r="W580" s="1112"/>
      <c r="X580" s="1113" t="s">
        <v>15316</v>
      </c>
      <c r="Y580" s="1114">
        <v>49.0</v>
      </c>
      <c r="Z580" s="1115" t="s">
        <v>61</v>
      </c>
      <c r="AA580" s="1116">
        <v>1.0</v>
      </c>
      <c r="AB580" s="1114" t="s">
        <v>15364</v>
      </c>
      <c r="AC580" s="1114">
        <v>15.0</v>
      </c>
      <c r="AD580" s="1133" t="s">
        <v>12623</v>
      </c>
      <c r="AE580" s="1114" t="s">
        <v>1422</v>
      </c>
      <c r="AF580" s="1118" t="s">
        <v>15317</v>
      </c>
      <c r="AG580" s="1119" t="s">
        <v>5125</v>
      </c>
      <c r="AH580" s="1114" t="s">
        <v>12627</v>
      </c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81"/>
      <c r="AT580" s="81"/>
      <c r="AU580" s="81"/>
      <c r="AV580" s="1121"/>
      <c r="AW580" s="1120"/>
      <c r="AX580" s="1122"/>
      <c r="AY580" s="81"/>
      <c r="AZ580" s="9" t="s">
        <v>12602</v>
      </c>
      <c r="BA580" s="9"/>
      <c r="BB580" s="9" t="s">
        <v>12603</v>
      </c>
      <c r="BC580" s="9"/>
      <c r="BD580" s="9"/>
      <c r="BE580" s="81"/>
      <c r="BF580" s="81"/>
      <c r="BG580" s="81"/>
      <c r="BH580" s="81"/>
      <c r="BI580" s="81" t="s">
        <v>12606</v>
      </c>
      <c r="BJ580" s="364"/>
      <c r="BK580" s="364"/>
      <c r="BQ580" s="9"/>
    </row>
    <row r="581" ht="15.75" customHeight="1">
      <c r="A581" s="1197"/>
      <c r="B581" s="9"/>
      <c r="C581" s="1432"/>
      <c r="D581" s="9"/>
      <c r="E581" s="9"/>
      <c r="F581" s="9"/>
      <c r="G581" s="9"/>
      <c r="H581" s="67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1433"/>
      <c r="W581" s="1433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81">
        <v>1.02710746E8</v>
      </c>
      <c r="AT581" s="81" t="s">
        <v>15367</v>
      </c>
      <c r="AU581" s="81" t="s">
        <v>14884</v>
      </c>
      <c r="AV581" s="1121"/>
      <c r="AW581" s="81" t="s">
        <v>15368</v>
      </c>
      <c r="AX581" s="9"/>
      <c r="AY581" s="1166">
        <v>47823.0</v>
      </c>
      <c r="AZ581" s="9" t="s">
        <v>12602</v>
      </c>
      <c r="BA581" s="9"/>
      <c r="BB581" s="9" t="s">
        <v>12603</v>
      </c>
      <c r="BC581" s="9"/>
      <c r="BD581" s="9"/>
      <c r="BE581" s="81"/>
      <c r="BF581" s="94" t="s">
        <v>44</v>
      </c>
      <c r="BG581" s="81"/>
      <c r="BH581" s="81"/>
      <c r="BI581" s="81" t="s">
        <v>12606</v>
      </c>
      <c r="BJ581" s="81"/>
      <c r="BK581" s="81"/>
      <c r="BQ581" s="9"/>
    </row>
    <row r="582" ht="15.75" customHeight="1">
      <c r="A582" s="1197"/>
      <c r="B582" s="9"/>
      <c r="C582" s="1432"/>
      <c r="D582" s="9"/>
      <c r="E582" s="9"/>
      <c r="F582" s="9"/>
      <c r="G582" s="9"/>
      <c r="H582" s="67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1433"/>
      <c r="W582" s="1433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1122"/>
      <c r="AX582" s="1122"/>
      <c r="AY582" s="9"/>
      <c r="BE582" s="9"/>
      <c r="BF582" s="9"/>
      <c r="BG582" s="9"/>
      <c r="BH582" s="9"/>
      <c r="BI582" s="9"/>
      <c r="BJ582" s="1434"/>
      <c r="BK582" s="67"/>
      <c r="BQ582" s="9"/>
    </row>
    <row r="583" ht="15.75" customHeight="1">
      <c r="A583" s="1197"/>
      <c r="B583" s="9"/>
      <c r="C583" s="1432"/>
      <c r="D583" s="9"/>
      <c r="E583" s="9"/>
      <c r="F583" s="9"/>
      <c r="G583" s="9"/>
      <c r="H583" s="67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1433"/>
      <c r="W583" s="1433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1122"/>
      <c r="AX583" s="1122"/>
      <c r="AY583" s="9"/>
      <c r="BE583" s="9"/>
      <c r="BF583" s="9"/>
      <c r="BG583" s="9"/>
      <c r="BH583" s="9"/>
      <c r="BI583" s="9"/>
      <c r="BJ583" s="1434"/>
      <c r="BK583" s="67"/>
      <c r="BQ583" s="9"/>
    </row>
    <row r="584" ht="15.75" customHeight="1">
      <c r="A584" s="820"/>
      <c r="C584" s="285"/>
      <c r="H584" s="286"/>
      <c r="V584" s="1435"/>
      <c r="W584" s="1435"/>
    </row>
    <row r="585" ht="15.75" customHeight="1">
      <c r="A585" s="820"/>
      <c r="C585" s="285"/>
      <c r="H585" s="286"/>
      <c r="V585" s="1435"/>
      <c r="W585" s="1435"/>
    </row>
    <row r="586" ht="15.75" customHeight="1">
      <c r="A586" s="820"/>
      <c r="C586" s="285"/>
      <c r="H586" s="286"/>
      <c r="V586" s="1435"/>
      <c r="W586" s="1435"/>
    </row>
    <row r="587" ht="15.75" customHeight="1">
      <c r="A587" s="820"/>
      <c r="C587" s="285"/>
      <c r="H587" s="286"/>
      <c r="V587" s="1435"/>
      <c r="W587" s="1435"/>
    </row>
    <row r="588" ht="15.75" customHeight="1">
      <c r="A588" s="820"/>
      <c r="C588" s="285"/>
      <c r="H588" s="286"/>
      <c r="V588" s="1435"/>
      <c r="W588" s="1435"/>
    </row>
    <row r="589" ht="15.75" customHeight="1">
      <c r="A589" s="820"/>
      <c r="C589" s="285"/>
      <c r="H589" s="286"/>
      <c r="V589" s="1435"/>
      <c r="W589" s="1435"/>
    </row>
    <row r="590" ht="15.75" customHeight="1">
      <c r="A590" s="820"/>
      <c r="C590" s="285"/>
      <c r="H590" s="286"/>
      <c r="V590" s="1435"/>
      <c r="W590" s="1435"/>
    </row>
    <row r="591" ht="15.75" customHeight="1">
      <c r="A591" s="820"/>
      <c r="C591" s="285"/>
      <c r="H591" s="286"/>
      <c r="V591" s="1435"/>
      <c r="W591" s="1435"/>
    </row>
    <row r="592" ht="15.75" customHeight="1">
      <c r="A592" s="820"/>
      <c r="C592" s="285"/>
      <c r="H592" s="286"/>
      <c r="V592" s="1435"/>
      <c r="W592" s="1435"/>
    </row>
    <row r="593" ht="15.75" customHeight="1">
      <c r="A593" s="820"/>
      <c r="C593" s="285"/>
      <c r="H593" s="286"/>
      <c r="V593" s="1435"/>
      <c r="W593" s="1435"/>
    </row>
    <row r="594" ht="15.75" customHeight="1">
      <c r="A594" s="820"/>
      <c r="C594" s="285"/>
      <c r="H594" s="286"/>
      <c r="V594" s="1435"/>
      <c r="W594" s="1435"/>
    </row>
    <row r="595" ht="15.75" customHeight="1">
      <c r="A595" s="820"/>
      <c r="C595" s="285"/>
      <c r="H595" s="286"/>
      <c r="V595" s="1435"/>
      <c r="W595" s="1435"/>
    </row>
    <row r="596" ht="15.75" customHeight="1">
      <c r="A596" s="820"/>
      <c r="C596" s="285"/>
      <c r="H596" s="286"/>
      <c r="V596" s="1435"/>
      <c r="W596" s="1435"/>
    </row>
    <row r="597" ht="15.75" customHeight="1">
      <c r="A597" s="820"/>
      <c r="C597" s="285"/>
      <c r="H597" s="286"/>
      <c r="V597" s="1435"/>
      <c r="W597" s="1435"/>
    </row>
    <row r="598" ht="15.75" customHeight="1">
      <c r="A598" s="820"/>
      <c r="C598" s="285"/>
      <c r="H598" s="286"/>
      <c r="V598" s="1435"/>
      <c r="W598" s="1435"/>
    </row>
    <row r="599" ht="15.75" customHeight="1">
      <c r="A599" s="820"/>
      <c r="C599" s="285"/>
      <c r="H599" s="286"/>
      <c r="V599" s="1435"/>
      <c r="W599" s="1435"/>
    </row>
    <row r="600" ht="15.75" customHeight="1">
      <c r="A600" s="820"/>
      <c r="C600" s="285"/>
      <c r="H600" s="286"/>
      <c r="V600" s="1435"/>
      <c r="W600" s="1435"/>
    </row>
    <row r="601" ht="15.75" customHeight="1">
      <c r="A601" s="820"/>
      <c r="C601" s="285"/>
      <c r="H601" s="286"/>
      <c r="V601" s="1435"/>
      <c r="W601" s="1435"/>
    </row>
    <row r="602" ht="15.75" customHeight="1">
      <c r="A602" s="820"/>
      <c r="C602" s="285"/>
      <c r="H602" s="286"/>
      <c r="V602" s="1435"/>
      <c r="W602" s="1435"/>
    </row>
    <row r="603" ht="15.75" customHeight="1">
      <c r="A603" s="820"/>
      <c r="C603" s="285"/>
      <c r="H603" s="286"/>
      <c r="V603" s="1435"/>
      <c r="W603" s="1435"/>
    </row>
    <row r="604" ht="15.75" customHeight="1">
      <c r="A604" s="820"/>
      <c r="C604" s="285"/>
      <c r="H604" s="286"/>
      <c r="V604" s="1435"/>
      <c r="W604" s="1435"/>
    </row>
    <row r="605" ht="15.75" customHeight="1">
      <c r="A605" s="820"/>
      <c r="C605" s="285"/>
      <c r="H605" s="286"/>
      <c r="V605" s="1435"/>
      <c r="W605" s="1435"/>
    </row>
    <row r="606" ht="15.75" customHeight="1">
      <c r="A606" s="820"/>
      <c r="C606" s="285"/>
      <c r="H606" s="286"/>
      <c r="V606" s="1435"/>
      <c r="W606" s="1435"/>
    </row>
    <row r="607" ht="15.75" customHeight="1">
      <c r="A607" s="820"/>
      <c r="C607" s="285"/>
      <c r="H607" s="286"/>
      <c r="V607" s="1435"/>
      <c r="W607" s="1435"/>
    </row>
    <row r="608" ht="15.75" customHeight="1">
      <c r="A608" s="820"/>
      <c r="C608" s="285"/>
      <c r="H608" s="286"/>
      <c r="V608" s="1435"/>
      <c r="W608" s="1435"/>
    </row>
    <row r="609" ht="15.75" customHeight="1">
      <c r="A609" s="820"/>
      <c r="C609" s="285"/>
      <c r="H609" s="286"/>
      <c r="V609" s="1435"/>
      <c r="W609" s="1435"/>
    </row>
    <row r="610" ht="15.75" customHeight="1">
      <c r="A610" s="820"/>
      <c r="C610" s="285"/>
      <c r="H610" s="286"/>
      <c r="V610" s="1435"/>
      <c r="W610" s="1435"/>
    </row>
    <row r="611" ht="15.75" customHeight="1">
      <c r="A611" s="820"/>
      <c r="C611" s="285"/>
      <c r="H611" s="286"/>
      <c r="V611" s="1435"/>
      <c r="W611" s="1435"/>
    </row>
    <row r="612" ht="15.75" customHeight="1">
      <c r="A612" s="820"/>
      <c r="C612" s="285"/>
      <c r="H612" s="286"/>
      <c r="V612" s="1435"/>
      <c r="W612" s="1435"/>
    </row>
    <row r="613" ht="15.75" customHeight="1">
      <c r="A613" s="820"/>
      <c r="C613" s="285"/>
      <c r="H613" s="286"/>
      <c r="V613" s="1435"/>
      <c r="W613" s="1435"/>
    </row>
    <row r="614" ht="15.75" customHeight="1">
      <c r="A614" s="820"/>
      <c r="C614" s="285"/>
      <c r="H614" s="286"/>
      <c r="V614" s="1435"/>
      <c r="W614" s="1435"/>
    </row>
    <row r="615" ht="15.75" customHeight="1">
      <c r="A615" s="820"/>
      <c r="C615" s="285"/>
      <c r="H615" s="286"/>
      <c r="V615" s="1435"/>
      <c r="W615" s="1435"/>
    </row>
    <row r="616" ht="15.75" customHeight="1">
      <c r="A616" s="820"/>
      <c r="C616" s="285"/>
      <c r="H616" s="286"/>
      <c r="V616" s="1435"/>
      <c r="W616" s="1435"/>
    </row>
    <row r="617" ht="15.75" customHeight="1">
      <c r="A617" s="820"/>
      <c r="C617" s="285"/>
      <c r="H617" s="286"/>
      <c r="V617" s="1435"/>
      <c r="W617" s="1435"/>
    </row>
    <row r="618" ht="15.75" customHeight="1">
      <c r="A618" s="820"/>
      <c r="C618" s="285"/>
      <c r="H618" s="286"/>
      <c r="V618" s="1435"/>
      <c r="W618" s="1435"/>
    </row>
    <row r="619" ht="15.75" customHeight="1">
      <c r="A619" s="820"/>
      <c r="C619" s="285"/>
      <c r="H619" s="286"/>
      <c r="V619" s="1435"/>
      <c r="W619" s="1435"/>
    </row>
    <row r="620" ht="15.75" customHeight="1">
      <c r="A620" s="820"/>
      <c r="C620" s="285"/>
      <c r="H620" s="286"/>
      <c r="V620" s="1435"/>
      <c r="W620" s="1435"/>
    </row>
    <row r="621" ht="15.75" customHeight="1">
      <c r="A621" s="820"/>
      <c r="C621" s="285"/>
      <c r="H621" s="286"/>
      <c r="V621" s="1435"/>
      <c r="W621" s="1435"/>
    </row>
    <row r="622" ht="15.75" customHeight="1">
      <c r="A622" s="820"/>
      <c r="C622" s="285"/>
      <c r="H622" s="286"/>
      <c r="V622" s="1435"/>
      <c r="W622" s="1435"/>
    </row>
    <row r="623" ht="15.75" customHeight="1">
      <c r="A623" s="820"/>
      <c r="C623" s="285"/>
      <c r="H623" s="286"/>
      <c r="V623" s="1435"/>
      <c r="W623" s="1435"/>
    </row>
    <row r="624" ht="15.75" customHeight="1">
      <c r="A624" s="820"/>
      <c r="C624" s="285"/>
      <c r="H624" s="286"/>
      <c r="V624" s="1435"/>
      <c r="W624" s="1435"/>
    </row>
    <row r="625" ht="15.75" customHeight="1">
      <c r="A625" s="820"/>
      <c r="C625" s="285"/>
      <c r="H625" s="286"/>
      <c r="V625" s="1435"/>
      <c r="W625" s="1435"/>
    </row>
    <row r="626" ht="15.75" customHeight="1">
      <c r="A626" s="820"/>
      <c r="C626" s="285"/>
      <c r="H626" s="286"/>
      <c r="V626" s="1435"/>
      <c r="W626" s="1435"/>
    </row>
    <row r="627" ht="15.75" customHeight="1">
      <c r="A627" s="820"/>
      <c r="C627" s="285"/>
      <c r="H627" s="286"/>
      <c r="V627" s="1435"/>
      <c r="W627" s="1435"/>
    </row>
    <row r="628" ht="15.75" customHeight="1">
      <c r="A628" s="820"/>
      <c r="C628" s="285"/>
      <c r="H628" s="286"/>
      <c r="V628" s="1435"/>
      <c r="W628" s="1435"/>
    </row>
    <row r="629" ht="15.75" customHeight="1">
      <c r="A629" s="820"/>
      <c r="C629" s="285"/>
      <c r="H629" s="286"/>
      <c r="V629" s="1435"/>
      <c r="W629" s="1435"/>
    </row>
    <row r="630" ht="15.75" customHeight="1">
      <c r="A630" s="820"/>
      <c r="C630" s="285"/>
      <c r="H630" s="286"/>
      <c r="V630" s="1435"/>
      <c r="W630" s="1435"/>
    </row>
    <row r="631" ht="15.75" customHeight="1">
      <c r="A631" s="820"/>
      <c r="C631" s="285"/>
      <c r="H631" s="286"/>
      <c r="V631" s="1435"/>
      <c r="W631" s="1435"/>
    </row>
    <row r="632" ht="15.75" customHeight="1">
      <c r="A632" s="820"/>
      <c r="C632" s="285"/>
      <c r="H632" s="286"/>
      <c r="V632" s="1435"/>
      <c r="W632" s="1435"/>
    </row>
    <row r="633" ht="15.75" customHeight="1">
      <c r="A633" s="820"/>
      <c r="C633" s="285"/>
      <c r="H633" s="286"/>
      <c r="V633" s="1435"/>
      <c r="W633" s="1435"/>
    </row>
    <row r="634" ht="15.75" customHeight="1">
      <c r="A634" s="820"/>
      <c r="C634" s="285"/>
      <c r="H634" s="286"/>
      <c r="V634" s="1435"/>
      <c r="W634" s="1435"/>
    </row>
    <row r="635" ht="15.75" customHeight="1">
      <c r="A635" s="820"/>
      <c r="C635" s="285"/>
      <c r="H635" s="286"/>
      <c r="V635" s="1435"/>
      <c r="W635" s="1435"/>
    </row>
    <row r="636" ht="15.75" customHeight="1">
      <c r="A636" s="820"/>
      <c r="C636" s="285"/>
      <c r="H636" s="286"/>
      <c r="V636" s="1435"/>
      <c r="W636" s="1435"/>
    </row>
    <row r="637" ht="15.75" customHeight="1">
      <c r="A637" s="820"/>
      <c r="C637" s="285"/>
      <c r="H637" s="286"/>
      <c r="V637" s="1435"/>
      <c r="W637" s="1435"/>
    </row>
    <row r="638" ht="15.75" customHeight="1">
      <c r="A638" s="820"/>
      <c r="C638" s="285"/>
      <c r="H638" s="286"/>
      <c r="V638" s="1435"/>
      <c r="W638" s="1435"/>
    </row>
    <row r="639" ht="15.75" customHeight="1">
      <c r="A639" s="820"/>
      <c r="C639" s="285"/>
      <c r="H639" s="286"/>
      <c r="V639" s="1435"/>
      <c r="W639" s="1435"/>
    </row>
    <row r="640" ht="15.75" customHeight="1">
      <c r="A640" s="820"/>
      <c r="C640" s="285"/>
      <c r="H640" s="286"/>
      <c r="V640" s="1435"/>
      <c r="W640" s="1435"/>
    </row>
    <row r="641" ht="15.75" customHeight="1">
      <c r="A641" s="820"/>
      <c r="C641" s="285"/>
      <c r="H641" s="286"/>
      <c r="V641" s="1435"/>
      <c r="W641" s="1435"/>
    </row>
    <row r="642" ht="15.75" customHeight="1">
      <c r="A642" s="820"/>
      <c r="C642" s="285"/>
      <c r="H642" s="286"/>
      <c r="V642" s="1435"/>
      <c r="W642" s="1435"/>
    </row>
    <row r="643" ht="15.75" customHeight="1">
      <c r="A643" s="820"/>
      <c r="C643" s="285"/>
      <c r="H643" s="286"/>
      <c r="V643" s="1435"/>
      <c r="W643" s="1435"/>
    </row>
    <row r="644" ht="15.75" customHeight="1">
      <c r="A644" s="820"/>
      <c r="C644" s="285"/>
      <c r="H644" s="286"/>
      <c r="V644" s="1435"/>
      <c r="W644" s="1435"/>
    </row>
    <row r="645" ht="15.75" customHeight="1">
      <c r="A645" s="820"/>
      <c r="C645" s="285"/>
      <c r="H645" s="286"/>
      <c r="V645" s="1435"/>
      <c r="W645" s="1435"/>
    </row>
    <row r="646" ht="15.75" customHeight="1">
      <c r="A646" s="820"/>
      <c r="C646" s="285"/>
      <c r="H646" s="286"/>
      <c r="V646" s="1435"/>
      <c r="W646" s="1435"/>
    </row>
    <row r="647" ht="15.75" customHeight="1">
      <c r="A647" s="820"/>
      <c r="C647" s="285"/>
      <c r="H647" s="286"/>
      <c r="V647" s="1435"/>
      <c r="W647" s="1435"/>
    </row>
    <row r="648" ht="15.75" customHeight="1">
      <c r="A648" s="820"/>
      <c r="C648" s="285"/>
      <c r="H648" s="286"/>
      <c r="V648" s="1435"/>
      <c r="W648" s="1435"/>
    </row>
    <row r="649" ht="15.75" customHeight="1">
      <c r="A649" s="820"/>
      <c r="C649" s="285"/>
      <c r="H649" s="286"/>
      <c r="V649" s="1435"/>
      <c r="W649" s="1435"/>
    </row>
    <row r="650" ht="15.75" customHeight="1">
      <c r="A650" s="820"/>
      <c r="C650" s="285"/>
      <c r="H650" s="286"/>
      <c r="V650" s="1435"/>
      <c r="W650" s="1435"/>
    </row>
    <row r="651" ht="15.75" customHeight="1">
      <c r="A651" s="820"/>
      <c r="C651" s="285"/>
      <c r="H651" s="286"/>
      <c r="V651" s="1435"/>
      <c r="W651" s="1435"/>
    </row>
    <row r="652" ht="15.75" customHeight="1">
      <c r="A652" s="820"/>
      <c r="C652" s="285"/>
      <c r="H652" s="286"/>
      <c r="V652" s="1435"/>
      <c r="W652" s="1435"/>
    </row>
    <row r="653" ht="15.75" customHeight="1">
      <c r="A653" s="820"/>
      <c r="C653" s="285"/>
      <c r="H653" s="286"/>
      <c r="V653" s="1435"/>
      <c r="W653" s="1435"/>
    </row>
    <row r="654" ht="15.75" customHeight="1">
      <c r="A654" s="820"/>
      <c r="C654" s="285"/>
      <c r="H654" s="286"/>
      <c r="V654" s="1435"/>
      <c r="W654" s="1435"/>
    </row>
    <row r="655" ht="15.75" customHeight="1">
      <c r="A655" s="820"/>
      <c r="C655" s="285"/>
      <c r="H655" s="286"/>
      <c r="V655" s="1435"/>
      <c r="W655" s="1435"/>
    </row>
    <row r="656" ht="15.75" customHeight="1">
      <c r="A656" s="820"/>
      <c r="C656" s="285"/>
      <c r="H656" s="286"/>
      <c r="V656" s="1435"/>
      <c r="W656" s="1435"/>
    </row>
    <row r="657" ht="15.75" customHeight="1">
      <c r="A657" s="820"/>
      <c r="C657" s="285"/>
      <c r="H657" s="286"/>
      <c r="V657" s="1435"/>
      <c r="W657" s="1435"/>
    </row>
    <row r="658" ht="15.75" customHeight="1">
      <c r="A658" s="820"/>
      <c r="C658" s="285"/>
      <c r="H658" s="286"/>
      <c r="V658" s="1435"/>
      <c r="W658" s="1435"/>
    </row>
    <row r="659" ht="15.75" customHeight="1">
      <c r="A659" s="820"/>
      <c r="C659" s="285"/>
      <c r="H659" s="286"/>
      <c r="V659" s="1435"/>
      <c r="W659" s="1435"/>
    </row>
    <row r="660" ht="15.75" customHeight="1">
      <c r="A660" s="820"/>
      <c r="C660" s="285"/>
      <c r="H660" s="286"/>
      <c r="V660" s="1435"/>
      <c r="W660" s="1435"/>
    </row>
    <row r="661" ht="15.75" customHeight="1">
      <c r="A661" s="820"/>
      <c r="C661" s="285"/>
      <c r="H661" s="286"/>
      <c r="V661" s="1435"/>
      <c r="W661" s="1435"/>
    </row>
    <row r="662" ht="15.75" customHeight="1">
      <c r="A662" s="820"/>
      <c r="C662" s="285"/>
      <c r="H662" s="286"/>
      <c r="V662" s="1435"/>
      <c r="W662" s="1435"/>
    </row>
    <row r="663" ht="15.75" customHeight="1">
      <c r="A663" s="820"/>
      <c r="C663" s="285"/>
      <c r="H663" s="286"/>
      <c r="V663" s="1435"/>
      <c r="W663" s="1435"/>
    </row>
    <row r="664" ht="15.75" customHeight="1">
      <c r="A664" s="820"/>
      <c r="C664" s="285"/>
      <c r="H664" s="286"/>
      <c r="V664" s="1435"/>
      <c r="W664" s="1435"/>
    </row>
    <row r="665" ht="15.75" customHeight="1">
      <c r="A665" s="820"/>
      <c r="C665" s="285"/>
      <c r="H665" s="286"/>
      <c r="V665" s="1435"/>
      <c r="W665" s="1435"/>
    </row>
    <row r="666" ht="15.75" customHeight="1">
      <c r="A666" s="820"/>
      <c r="C666" s="285"/>
      <c r="H666" s="286"/>
      <c r="V666" s="1435"/>
      <c r="W666" s="1435"/>
    </row>
    <row r="667" ht="15.75" customHeight="1">
      <c r="A667" s="820"/>
      <c r="C667" s="285"/>
      <c r="H667" s="286"/>
      <c r="V667" s="1435"/>
      <c r="W667" s="1435"/>
    </row>
    <row r="668" ht="15.75" customHeight="1">
      <c r="A668" s="820"/>
      <c r="C668" s="285"/>
      <c r="H668" s="286"/>
      <c r="V668" s="1435"/>
      <c r="W668" s="1435"/>
    </row>
    <row r="669" ht="15.75" customHeight="1">
      <c r="A669" s="820"/>
      <c r="C669" s="285"/>
      <c r="H669" s="286"/>
      <c r="V669" s="1435"/>
      <c r="W669" s="1435"/>
    </row>
    <row r="670" ht="15.75" customHeight="1">
      <c r="A670" s="820"/>
      <c r="C670" s="285"/>
      <c r="H670" s="286"/>
      <c r="V670" s="1435"/>
      <c r="W670" s="1435"/>
    </row>
    <row r="671" ht="15.75" customHeight="1">
      <c r="A671" s="820"/>
      <c r="C671" s="285"/>
      <c r="H671" s="286"/>
      <c r="V671" s="1435"/>
      <c r="W671" s="1435"/>
    </row>
    <row r="672" ht="15.75" customHeight="1">
      <c r="A672" s="820"/>
      <c r="C672" s="285"/>
      <c r="H672" s="286"/>
      <c r="V672" s="1435"/>
      <c r="W672" s="1435"/>
    </row>
    <row r="673" ht="15.75" customHeight="1">
      <c r="A673" s="820"/>
      <c r="C673" s="285"/>
      <c r="H673" s="286"/>
      <c r="V673" s="1435"/>
      <c r="W673" s="1435"/>
    </row>
    <row r="674" ht="15.75" customHeight="1">
      <c r="A674" s="820"/>
      <c r="C674" s="285"/>
      <c r="H674" s="286"/>
      <c r="V674" s="1435"/>
      <c r="W674" s="1435"/>
    </row>
    <row r="675" ht="15.75" customHeight="1">
      <c r="A675" s="820"/>
      <c r="C675" s="285"/>
      <c r="H675" s="286"/>
      <c r="V675" s="1435"/>
      <c r="W675" s="1435"/>
    </row>
    <row r="676" ht="15.75" customHeight="1">
      <c r="A676" s="820"/>
      <c r="C676" s="285"/>
      <c r="H676" s="286"/>
      <c r="V676" s="1435"/>
      <c r="W676" s="1435"/>
    </row>
    <row r="677" ht="15.75" customHeight="1">
      <c r="A677" s="820"/>
      <c r="C677" s="285"/>
      <c r="H677" s="286"/>
      <c r="V677" s="1435"/>
      <c r="W677" s="1435"/>
    </row>
    <row r="678" ht="15.75" customHeight="1">
      <c r="A678" s="820"/>
      <c r="C678" s="285"/>
      <c r="H678" s="286"/>
      <c r="V678" s="1435"/>
      <c r="W678" s="1435"/>
    </row>
    <row r="679" ht="15.75" customHeight="1">
      <c r="A679" s="820"/>
      <c r="C679" s="285"/>
      <c r="H679" s="286"/>
      <c r="V679" s="1435"/>
      <c r="W679" s="1435"/>
    </row>
    <row r="680" ht="15.75" customHeight="1">
      <c r="A680" s="820"/>
      <c r="C680" s="285"/>
      <c r="H680" s="286"/>
      <c r="V680" s="1435"/>
      <c r="W680" s="1435"/>
    </row>
    <row r="681" ht="15.75" customHeight="1">
      <c r="A681" s="820"/>
      <c r="C681" s="285"/>
      <c r="H681" s="286"/>
      <c r="V681" s="1435"/>
      <c r="W681" s="1435"/>
    </row>
    <row r="682" ht="15.75" customHeight="1">
      <c r="A682" s="820"/>
      <c r="C682" s="285"/>
      <c r="H682" s="286"/>
      <c r="V682" s="1435"/>
      <c r="W682" s="1435"/>
    </row>
    <row r="683" ht="15.75" customHeight="1">
      <c r="A683" s="820"/>
      <c r="C683" s="285"/>
      <c r="H683" s="286"/>
      <c r="V683" s="1435"/>
      <c r="W683" s="1435"/>
    </row>
    <row r="684" ht="15.75" customHeight="1">
      <c r="A684" s="820"/>
      <c r="C684" s="285"/>
      <c r="H684" s="286"/>
      <c r="V684" s="1435"/>
      <c r="W684" s="1435"/>
    </row>
    <row r="685" ht="15.75" customHeight="1">
      <c r="A685" s="820"/>
      <c r="C685" s="285"/>
      <c r="H685" s="286"/>
      <c r="V685" s="1435"/>
      <c r="W685" s="1435"/>
    </row>
    <row r="686" ht="15.75" customHeight="1">
      <c r="A686" s="820"/>
      <c r="C686" s="285"/>
      <c r="H686" s="286"/>
      <c r="V686" s="1435"/>
      <c r="W686" s="1435"/>
    </row>
    <row r="687" ht="15.75" customHeight="1">
      <c r="A687" s="820"/>
      <c r="C687" s="285"/>
      <c r="H687" s="286"/>
      <c r="V687" s="1435"/>
      <c r="W687" s="1435"/>
    </row>
    <row r="688" ht="15.75" customHeight="1">
      <c r="A688" s="820"/>
      <c r="C688" s="285"/>
      <c r="H688" s="286"/>
      <c r="V688" s="1435"/>
      <c r="W688" s="1435"/>
    </row>
    <row r="689" ht="15.75" customHeight="1">
      <c r="A689" s="820"/>
      <c r="C689" s="285"/>
      <c r="H689" s="286"/>
      <c r="V689" s="1435"/>
      <c r="W689" s="1435"/>
    </row>
    <row r="690" ht="15.75" customHeight="1">
      <c r="A690" s="820"/>
      <c r="C690" s="285"/>
      <c r="H690" s="286"/>
      <c r="V690" s="1435"/>
      <c r="W690" s="1435"/>
    </row>
    <row r="691" ht="15.75" customHeight="1">
      <c r="A691" s="820"/>
      <c r="C691" s="285"/>
      <c r="H691" s="286"/>
      <c r="V691" s="1435"/>
      <c r="W691" s="1435"/>
    </row>
    <row r="692" ht="15.75" customHeight="1">
      <c r="A692" s="820"/>
      <c r="C692" s="285"/>
      <c r="H692" s="286"/>
      <c r="V692" s="1435"/>
      <c r="W692" s="1435"/>
    </row>
    <row r="693" ht="15.75" customHeight="1">
      <c r="A693" s="820"/>
      <c r="C693" s="285"/>
      <c r="H693" s="286"/>
      <c r="V693" s="1435"/>
      <c r="W693" s="1435"/>
    </row>
    <row r="694" ht="15.75" customHeight="1">
      <c r="A694" s="820"/>
      <c r="C694" s="285"/>
      <c r="H694" s="286"/>
      <c r="V694" s="1435"/>
      <c r="W694" s="1435"/>
    </row>
    <row r="695" ht="15.75" customHeight="1">
      <c r="A695" s="820"/>
      <c r="C695" s="285"/>
      <c r="H695" s="286"/>
      <c r="V695" s="1435"/>
      <c r="W695" s="1435"/>
    </row>
    <row r="696" ht="15.75" customHeight="1">
      <c r="A696" s="820"/>
      <c r="C696" s="285"/>
      <c r="H696" s="286"/>
      <c r="V696" s="1435"/>
      <c r="W696" s="1435"/>
    </row>
    <row r="697" ht="15.75" customHeight="1">
      <c r="A697" s="820"/>
      <c r="C697" s="285"/>
      <c r="H697" s="286"/>
      <c r="V697" s="1435"/>
      <c r="W697" s="1435"/>
    </row>
    <row r="698" ht="15.75" customHeight="1">
      <c r="A698" s="820"/>
      <c r="C698" s="285"/>
      <c r="H698" s="286"/>
      <c r="V698" s="1435"/>
      <c r="W698" s="1435"/>
    </row>
    <row r="699" ht="15.75" customHeight="1">
      <c r="A699" s="820"/>
      <c r="C699" s="285"/>
      <c r="H699" s="286"/>
      <c r="V699" s="1435"/>
      <c r="W699" s="1435"/>
    </row>
    <row r="700" ht="15.75" customHeight="1">
      <c r="A700" s="820"/>
      <c r="C700" s="285"/>
      <c r="H700" s="286"/>
      <c r="V700" s="1435"/>
      <c r="W700" s="1435"/>
    </row>
    <row r="701" ht="15.75" customHeight="1">
      <c r="A701" s="820"/>
      <c r="C701" s="285"/>
      <c r="H701" s="286"/>
      <c r="V701" s="1435"/>
      <c r="W701" s="1435"/>
    </row>
    <row r="702" ht="15.75" customHeight="1">
      <c r="A702" s="820"/>
      <c r="C702" s="285"/>
      <c r="H702" s="286"/>
      <c r="V702" s="1435"/>
      <c r="W702" s="1435"/>
    </row>
    <row r="703" ht="15.75" customHeight="1">
      <c r="A703" s="820"/>
      <c r="C703" s="285"/>
      <c r="H703" s="286"/>
      <c r="V703" s="1435"/>
      <c r="W703" s="1435"/>
    </row>
    <row r="704" ht="15.75" customHeight="1">
      <c r="A704" s="820"/>
      <c r="C704" s="285"/>
      <c r="H704" s="286"/>
      <c r="V704" s="1435"/>
      <c r="W704" s="1435"/>
    </row>
    <row r="705" ht="15.75" customHeight="1">
      <c r="A705" s="820"/>
      <c r="C705" s="285"/>
      <c r="H705" s="286"/>
      <c r="V705" s="1435"/>
      <c r="W705" s="1435"/>
    </row>
    <row r="706" ht="15.75" customHeight="1">
      <c r="A706" s="820"/>
      <c r="C706" s="285"/>
      <c r="H706" s="286"/>
      <c r="V706" s="1435"/>
      <c r="W706" s="1435"/>
    </row>
    <row r="707" ht="15.75" customHeight="1">
      <c r="A707" s="820"/>
      <c r="C707" s="285"/>
      <c r="H707" s="286"/>
      <c r="V707" s="1435"/>
      <c r="W707" s="1435"/>
    </row>
    <row r="708" ht="15.75" customHeight="1">
      <c r="A708" s="820"/>
      <c r="C708" s="285"/>
      <c r="H708" s="286"/>
      <c r="V708" s="1435"/>
      <c r="W708" s="1435"/>
    </row>
    <row r="709" ht="15.75" customHeight="1">
      <c r="A709" s="820"/>
      <c r="C709" s="285"/>
      <c r="H709" s="286"/>
      <c r="V709" s="1435"/>
      <c r="W709" s="1435"/>
    </row>
    <row r="710" ht="15.75" customHeight="1">
      <c r="A710" s="820"/>
      <c r="C710" s="285"/>
      <c r="H710" s="286"/>
      <c r="V710" s="1435"/>
      <c r="W710" s="1435"/>
    </row>
    <row r="711" ht="15.75" customHeight="1">
      <c r="A711" s="820"/>
      <c r="C711" s="285"/>
      <c r="H711" s="286"/>
      <c r="V711" s="1435"/>
      <c r="W711" s="1435"/>
    </row>
    <row r="712" ht="15.75" customHeight="1">
      <c r="A712" s="820"/>
      <c r="C712" s="285"/>
      <c r="H712" s="286"/>
      <c r="V712" s="1435"/>
      <c r="W712" s="1435"/>
    </row>
    <row r="713" ht="15.75" customHeight="1">
      <c r="A713" s="820"/>
      <c r="C713" s="285"/>
      <c r="H713" s="286"/>
      <c r="V713" s="1435"/>
      <c r="W713" s="1435"/>
    </row>
    <row r="714" ht="15.75" customHeight="1">
      <c r="A714" s="820"/>
      <c r="C714" s="285"/>
      <c r="H714" s="286"/>
      <c r="V714" s="1435"/>
      <c r="W714" s="1435"/>
    </row>
    <row r="715" ht="15.75" customHeight="1">
      <c r="A715" s="820"/>
      <c r="C715" s="285"/>
      <c r="H715" s="286"/>
      <c r="V715" s="1435"/>
      <c r="W715" s="1435"/>
    </row>
    <row r="716" ht="15.75" customHeight="1">
      <c r="A716" s="820"/>
      <c r="C716" s="285"/>
      <c r="H716" s="286"/>
      <c r="V716" s="1435"/>
      <c r="W716" s="1435"/>
    </row>
    <row r="717" ht="15.75" customHeight="1">
      <c r="A717" s="820"/>
      <c r="C717" s="285"/>
      <c r="H717" s="286"/>
      <c r="V717" s="1435"/>
      <c r="W717" s="1435"/>
    </row>
    <row r="718" ht="15.75" customHeight="1">
      <c r="A718" s="820"/>
      <c r="C718" s="285"/>
      <c r="H718" s="286"/>
      <c r="V718" s="1435"/>
      <c r="W718" s="1435"/>
    </row>
    <row r="719" ht="15.75" customHeight="1">
      <c r="A719" s="820"/>
      <c r="C719" s="285"/>
      <c r="H719" s="286"/>
      <c r="V719" s="1435"/>
      <c r="W719" s="1435"/>
    </row>
    <row r="720" ht="15.75" customHeight="1">
      <c r="A720" s="820"/>
      <c r="C720" s="285"/>
      <c r="H720" s="286"/>
      <c r="V720" s="1435"/>
      <c r="W720" s="1435"/>
    </row>
    <row r="721" ht="15.75" customHeight="1">
      <c r="A721" s="820"/>
      <c r="C721" s="285"/>
      <c r="H721" s="286"/>
      <c r="V721" s="1435"/>
      <c r="W721" s="1435"/>
    </row>
    <row r="722" ht="15.75" customHeight="1">
      <c r="A722" s="820"/>
      <c r="C722" s="285"/>
      <c r="H722" s="286"/>
      <c r="V722" s="1435"/>
      <c r="W722" s="1435"/>
    </row>
    <row r="723" ht="15.75" customHeight="1">
      <c r="A723" s="820"/>
      <c r="C723" s="285"/>
      <c r="H723" s="286"/>
      <c r="V723" s="1435"/>
      <c r="W723" s="1435"/>
    </row>
    <row r="724" ht="15.75" customHeight="1">
      <c r="A724" s="820"/>
      <c r="C724" s="285"/>
      <c r="H724" s="286"/>
      <c r="V724" s="1435"/>
      <c r="W724" s="1435"/>
    </row>
    <row r="725" ht="15.75" customHeight="1">
      <c r="A725" s="820"/>
      <c r="C725" s="285"/>
      <c r="H725" s="286"/>
      <c r="V725" s="1435"/>
      <c r="W725" s="1435"/>
    </row>
    <row r="726" ht="15.75" customHeight="1">
      <c r="A726" s="820"/>
      <c r="C726" s="285"/>
      <c r="H726" s="286"/>
      <c r="V726" s="1435"/>
      <c r="W726" s="1435"/>
    </row>
    <row r="727" ht="15.75" customHeight="1">
      <c r="A727" s="820"/>
      <c r="C727" s="285"/>
      <c r="H727" s="286"/>
      <c r="V727" s="1435"/>
      <c r="W727" s="1435"/>
    </row>
    <row r="728" ht="15.75" customHeight="1">
      <c r="A728" s="820"/>
      <c r="C728" s="285"/>
      <c r="H728" s="286"/>
      <c r="V728" s="1435"/>
      <c r="W728" s="1435"/>
    </row>
    <row r="729" ht="15.75" customHeight="1">
      <c r="A729" s="820"/>
      <c r="C729" s="285"/>
      <c r="H729" s="286"/>
      <c r="V729" s="1435"/>
      <c r="W729" s="1435"/>
    </row>
    <row r="730" ht="15.75" customHeight="1">
      <c r="A730" s="820"/>
      <c r="C730" s="285"/>
      <c r="H730" s="286"/>
      <c r="V730" s="1435"/>
      <c r="W730" s="1435"/>
    </row>
    <row r="731" ht="15.75" customHeight="1">
      <c r="A731" s="820"/>
      <c r="C731" s="285"/>
      <c r="H731" s="286"/>
      <c r="V731" s="1435"/>
      <c r="W731" s="1435"/>
    </row>
    <row r="732" ht="15.75" customHeight="1">
      <c r="A732" s="820"/>
      <c r="C732" s="285"/>
      <c r="H732" s="286"/>
      <c r="V732" s="1435"/>
      <c r="W732" s="1435"/>
    </row>
    <row r="733" ht="15.75" customHeight="1">
      <c r="A733" s="820"/>
      <c r="C733" s="285"/>
      <c r="H733" s="286"/>
      <c r="V733" s="1435"/>
      <c r="W733" s="1435"/>
    </row>
    <row r="734" ht="15.75" customHeight="1">
      <c r="A734" s="820"/>
      <c r="C734" s="285"/>
      <c r="H734" s="286"/>
      <c r="V734" s="1435"/>
      <c r="W734" s="1435"/>
    </row>
    <row r="735" ht="15.75" customHeight="1">
      <c r="A735" s="820"/>
      <c r="C735" s="285"/>
      <c r="H735" s="286"/>
      <c r="V735" s="1435"/>
      <c r="W735" s="1435"/>
    </row>
    <row r="736" ht="15.75" customHeight="1">
      <c r="A736" s="820"/>
      <c r="C736" s="285"/>
      <c r="H736" s="286"/>
      <c r="V736" s="1435"/>
      <c r="W736" s="1435"/>
    </row>
    <row r="737" ht="15.75" customHeight="1">
      <c r="A737" s="820"/>
      <c r="C737" s="285"/>
      <c r="H737" s="286"/>
      <c r="V737" s="1435"/>
      <c r="W737" s="1435"/>
    </row>
    <row r="738" ht="15.75" customHeight="1">
      <c r="A738" s="820"/>
      <c r="C738" s="285"/>
      <c r="H738" s="286"/>
      <c r="V738" s="1435"/>
      <c r="W738" s="1435"/>
    </row>
    <row r="739" ht="15.75" customHeight="1">
      <c r="A739" s="820"/>
      <c r="C739" s="285"/>
      <c r="H739" s="286"/>
      <c r="V739" s="1435"/>
      <c r="W739" s="1435"/>
    </row>
    <row r="740" ht="15.75" customHeight="1">
      <c r="A740" s="820"/>
      <c r="C740" s="285"/>
      <c r="H740" s="286"/>
      <c r="V740" s="1435"/>
      <c r="W740" s="1435"/>
    </row>
    <row r="741" ht="15.75" customHeight="1">
      <c r="A741" s="820"/>
      <c r="C741" s="285"/>
      <c r="H741" s="286"/>
      <c r="V741" s="1435"/>
      <c r="W741" s="1435"/>
    </row>
    <row r="742" ht="15.75" customHeight="1">
      <c r="A742" s="820"/>
      <c r="C742" s="285"/>
      <c r="H742" s="286"/>
      <c r="V742" s="1435"/>
      <c r="W742" s="1435"/>
    </row>
    <row r="743" ht="15.75" customHeight="1">
      <c r="A743" s="820"/>
      <c r="C743" s="285"/>
      <c r="H743" s="286"/>
      <c r="V743" s="1435"/>
      <c r="W743" s="1435"/>
    </row>
    <row r="744" ht="15.75" customHeight="1">
      <c r="A744" s="820"/>
      <c r="C744" s="285"/>
      <c r="H744" s="286"/>
      <c r="V744" s="1435"/>
      <c r="W744" s="1435"/>
    </row>
    <row r="745" ht="15.75" customHeight="1">
      <c r="A745" s="820"/>
      <c r="C745" s="285"/>
      <c r="H745" s="286"/>
      <c r="V745" s="1435"/>
      <c r="W745" s="1435"/>
    </row>
    <row r="746" ht="15.75" customHeight="1">
      <c r="A746" s="820"/>
      <c r="C746" s="285"/>
      <c r="H746" s="286"/>
      <c r="V746" s="1435"/>
      <c r="W746" s="1435"/>
    </row>
    <row r="747" ht="15.75" customHeight="1">
      <c r="A747" s="820"/>
      <c r="C747" s="285"/>
      <c r="H747" s="286"/>
      <c r="V747" s="1435"/>
      <c r="W747" s="1435"/>
    </row>
    <row r="748" ht="15.75" customHeight="1">
      <c r="A748" s="820"/>
      <c r="C748" s="285"/>
      <c r="H748" s="286"/>
      <c r="V748" s="1435"/>
      <c r="W748" s="1435"/>
    </row>
    <row r="749" ht="15.75" customHeight="1">
      <c r="A749" s="820"/>
      <c r="C749" s="285"/>
      <c r="H749" s="286"/>
      <c r="V749" s="1435"/>
      <c r="W749" s="1435"/>
    </row>
    <row r="750" ht="15.75" customHeight="1">
      <c r="A750" s="820"/>
      <c r="C750" s="285"/>
      <c r="H750" s="286"/>
      <c r="V750" s="1435"/>
      <c r="W750" s="1435"/>
    </row>
    <row r="751" ht="15.75" customHeight="1">
      <c r="A751" s="820"/>
      <c r="C751" s="285"/>
      <c r="H751" s="286"/>
      <c r="V751" s="1435"/>
      <c r="W751" s="1435"/>
    </row>
    <row r="752" ht="15.75" customHeight="1">
      <c r="A752" s="820"/>
      <c r="C752" s="285"/>
      <c r="H752" s="286"/>
      <c r="V752" s="1435"/>
      <c r="W752" s="1435"/>
    </row>
    <row r="753" ht="15.75" customHeight="1">
      <c r="A753" s="820"/>
      <c r="C753" s="285"/>
      <c r="H753" s="286"/>
      <c r="V753" s="1435"/>
      <c r="W753" s="1435"/>
    </row>
    <row r="754" ht="15.75" customHeight="1">
      <c r="A754" s="820"/>
      <c r="C754" s="285"/>
      <c r="H754" s="286"/>
      <c r="V754" s="1435"/>
      <c r="W754" s="1435"/>
    </row>
    <row r="755" ht="15.75" customHeight="1">
      <c r="A755" s="820"/>
      <c r="C755" s="285"/>
      <c r="H755" s="286"/>
      <c r="V755" s="1435"/>
      <c r="W755" s="1435"/>
    </row>
    <row r="756" ht="15.75" customHeight="1">
      <c r="A756" s="820"/>
      <c r="C756" s="285"/>
      <c r="H756" s="286"/>
      <c r="V756" s="1435"/>
      <c r="W756" s="1435"/>
    </row>
    <row r="757" ht="15.75" customHeight="1">
      <c r="A757" s="820"/>
      <c r="C757" s="285"/>
      <c r="H757" s="286"/>
      <c r="V757" s="1435"/>
      <c r="W757" s="1435"/>
    </row>
    <row r="758" ht="15.75" customHeight="1">
      <c r="A758" s="820"/>
      <c r="C758" s="285"/>
      <c r="H758" s="286"/>
      <c r="V758" s="1435"/>
      <c r="W758" s="1435"/>
    </row>
    <row r="759" ht="15.75" customHeight="1">
      <c r="A759" s="820"/>
      <c r="C759" s="285"/>
      <c r="H759" s="286"/>
      <c r="V759" s="1435"/>
      <c r="W759" s="1435"/>
    </row>
    <row r="760" ht="15.75" customHeight="1">
      <c r="A760" s="820"/>
      <c r="C760" s="285"/>
      <c r="H760" s="286"/>
      <c r="V760" s="1435"/>
      <c r="W760" s="1435"/>
    </row>
    <row r="761" ht="15.75" customHeight="1">
      <c r="A761" s="820"/>
      <c r="C761" s="285"/>
      <c r="H761" s="286"/>
      <c r="V761" s="1435"/>
      <c r="W761" s="1435"/>
    </row>
    <row r="762" ht="15.75" customHeight="1">
      <c r="A762" s="820"/>
      <c r="C762" s="285"/>
      <c r="H762" s="286"/>
      <c r="V762" s="1435"/>
      <c r="W762" s="1435"/>
    </row>
    <row r="763" ht="15.75" customHeight="1">
      <c r="A763" s="820"/>
      <c r="C763" s="285"/>
      <c r="H763" s="286"/>
      <c r="V763" s="1435"/>
      <c r="W763" s="1435"/>
    </row>
    <row r="764" ht="15.75" customHeight="1">
      <c r="A764" s="820"/>
      <c r="C764" s="285"/>
      <c r="H764" s="286"/>
      <c r="V764" s="1435"/>
      <c r="W764" s="1435"/>
    </row>
    <row r="765" ht="15.75" customHeight="1">
      <c r="A765" s="820"/>
      <c r="C765" s="285"/>
      <c r="H765" s="286"/>
      <c r="V765" s="1435"/>
      <c r="W765" s="1435"/>
    </row>
    <row r="766" ht="15.75" customHeight="1">
      <c r="A766" s="820"/>
      <c r="C766" s="285"/>
      <c r="H766" s="286"/>
      <c r="V766" s="1435"/>
      <c r="W766" s="1435"/>
    </row>
    <row r="767" ht="15.75" customHeight="1">
      <c r="A767" s="820"/>
      <c r="C767" s="285"/>
      <c r="H767" s="286"/>
      <c r="V767" s="1435"/>
      <c r="W767" s="1435"/>
    </row>
    <row r="768" ht="15.75" customHeight="1">
      <c r="A768" s="820"/>
      <c r="C768" s="285"/>
      <c r="H768" s="286"/>
      <c r="V768" s="1435"/>
      <c r="W768" s="1435"/>
    </row>
    <row r="769" ht="15.75" customHeight="1">
      <c r="A769" s="820"/>
      <c r="C769" s="285"/>
      <c r="H769" s="286"/>
      <c r="V769" s="1435"/>
      <c r="W769" s="1435"/>
    </row>
    <row r="770" ht="15.75" customHeight="1">
      <c r="A770" s="820"/>
      <c r="C770" s="285"/>
      <c r="H770" s="286"/>
      <c r="V770" s="1435"/>
      <c r="W770" s="1435"/>
    </row>
    <row r="771" ht="15.75" customHeight="1">
      <c r="A771" s="820"/>
      <c r="C771" s="285"/>
      <c r="H771" s="286"/>
      <c r="V771" s="1435"/>
      <c r="W771" s="1435"/>
    </row>
    <row r="772" ht="15.75" customHeight="1">
      <c r="A772" s="820"/>
      <c r="C772" s="285"/>
      <c r="H772" s="286"/>
      <c r="V772" s="1435"/>
      <c r="W772" s="1435"/>
    </row>
    <row r="773" ht="15.75" customHeight="1">
      <c r="A773" s="820"/>
      <c r="C773" s="285"/>
      <c r="H773" s="286"/>
      <c r="V773" s="1435"/>
      <c r="W773" s="1435"/>
    </row>
    <row r="774" ht="15.75" customHeight="1">
      <c r="A774" s="820"/>
      <c r="C774" s="285"/>
      <c r="H774" s="286"/>
      <c r="V774" s="1435"/>
      <c r="W774" s="1435"/>
    </row>
    <row r="775" ht="15.75" customHeight="1">
      <c r="A775" s="820"/>
      <c r="C775" s="285"/>
      <c r="H775" s="286"/>
      <c r="V775" s="1435"/>
      <c r="W775" s="1435"/>
    </row>
    <row r="776" ht="15.75" customHeight="1">
      <c r="A776" s="820"/>
      <c r="C776" s="285"/>
      <c r="H776" s="286"/>
      <c r="V776" s="1435"/>
      <c r="W776" s="1435"/>
    </row>
    <row r="777" ht="15.75" customHeight="1">
      <c r="A777" s="820"/>
      <c r="C777" s="285"/>
      <c r="H777" s="286"/>
      <c r="V777" s="1435"/>
      <c r="W777" s="1435"/>
    </row>
    <row r="778" ht="15.75" customHeight="1">
      <c r="A778" s="820"/>
      <c r="C778" s="285"/>
      <c r="H778" s="286"/>
      <c r="V778" s="1435"/>
      <c r="W778" s="1435"/>
    </row>
    <row r="779" ht="15.75" customHeight="1">
      <c r="A779" s="820"/>
      <c r="C779" s="285"/>
      <c r="H779" s="286"/>
      <c r="V779" s="1435"/>
      <c r="W779" s="1435"/>
    </row>
    <row r="780" ht="15.75" customHeight="1">
      <c r="A780" s="820"/>
      <c r="C780" s="285"/>
      <c r="H780" s="286"/>
      <c r="V780" s="1435"/>
      <c r="W780" s="1435"/>
    </row>
    <row r="781" ht="15.75" customHeight="1">
      <c r="A781" s="820"/>
      <c r="C781" s="285"/>
      <c r="H781" s="286"/>
      <c r="V781" s="1435"/>
      <c r="W781" s="1435"/>
    </row>
    <row r="782" ht="15.75" customHeight="1">
      <c r="A782" s="820"/>
      <c r="C782" s="285"/>
      <c r="H782" s="286"/>
      <c r="V782" s="1435"/>
      <c r="W782" s="1435"/>
    </row>
    <row r="783" ht="15.75" customHeight="1">
      <c r="A783" s="820"/>
      <c r="C783" s="285"/>
      <c r="H783" s="286"/>
      <c r="V783" s="1435"/>
      <c r="W783" s="1435"/>
    </row>
    <row r="784" ht="15.75" customHeight="1">
      <c r="A784" s="820"/>
      <c r="C784" s="285"/>
      <c r="H784" s="286"/>
      <c r="V784" s="1435"/>
      <c r="W784" s="1435"/>
    </row>
    <row r="785" ht="15.75" customHeight="1">
      <c r="A785" s="820"/>
      <c r="C785" s="285"/>
      <c r="H785" s="286"/>
      <c r="V785" s="1435"/>
      <c r="W785" s="1435"/>
    </row>
    <row r="786" ht="15.75" customHeight="1">
      <c r="A786" s="820"/>
      <c r="C786" s="285"/>
      <c r="H786" s="286"/>
      <c r="V786" s="1435"/>
      <c r="W786" s="1435"/>
    </row>
    <row r="787" ht="15.75" customHeight="1">
      <c r="A787" s="820"/>
      <c r="C787" s="285"/>
      <c r="H787" s="286"/>
      <c r="V787" s="1435"/>
      <c r="W787" s="1435"/>
    </row>
    <row r="788" ht="15.75" customHeight="1">
      <c r="A788" s="820"/>
      <c r="C788" s="285"/>
      <c r="H788" s="286"/>
      <c r="V788" s="1435"/>
      <c r="W788" s="1435"/>
    </row>
    <row r="789" ht="15.75" customHeight="1">
      <c r="A789" s="820"/>
      <c r="C789" s="285"/>
      <c r="H789" s="286"/>
      <c r="V789" s="1435"/>
      <c r="W789" s="1435"/>
    </row>
    <row r="790" ht="15.75" customHeight="1">
      <c r="A790" s="820"/>
      <c r="C790" s="285"/>
      <c r="H790" s="286"/>
      <c r="V790" s="1435"/>
      <c r="W790" s="1435"/>
    </row>
    <row r="791" ht="15.75" customHeight="1">
      <c r="A791" s="820"/>
      <c r="C791" s="285"/>
      <c r="H791" s="286"/>
      <c r="V791" s="1435"/>
      <c r="W791" s="1435"/>
    </row>
    <row r="792" ht="15.75" customHeight="1">
      <c r="A792" s="820"/>
      <c r="C792" s="285"/>
      <c r="H792" s="286"/>
      <c r="V792" s="1435"/>
      <c r="W792" s="1435"/>
    </row>
    <row r="793" ht="15.75" customHeight="1">
      <c r="A793" s="820"/>
      <c r="C793" s="285"/>
      <c r="H793" s="286"/>
      <c r="V793" s="1435"/>
      <c r="W793" s="1435"/>
    </row>
    <row r="794" ht="15.75" customHeight="1">
      <c r="A794" s="820"/>
      <c r="C794" s="285"/>
      <c r="H794" s="286"/>
      <c r="V794" s="1435"/>
      <c r="W794" s="1435"/>
    </row>
    <row r="795" ht="15.75" customHeight="1">
      <c r="A795" s="820"/>
      <c r="C795" s="285"/>
      <c r="H795" s="286"/>
      <c r="V795" s="1435"/>
      <c r="W795" s="1435"/>
    </row>
    <row r="796" ht="15.75" customHeight="1">
      <c r="A796" s="820"/>
      <c r="C796" s="285"/>
      <c r="H796" s="286"/>
      <c r="V796" s="1435"/>
      <c r="W796" s="1435"/>
    </row>
    <row r="797" ht="15.75" customHeight="1">
      <c r="A797" s="820"/>
      <c r="C797" s="285"/>
      <c r="H797" s="286"/>
      <c r="V797" s="1435"/>
      <c r="W797" s="1435"/>
    </row>
    <row r="798" ht="15.75" customHeight="1">
      <c r="A798" s="820"/>
      <c r="C798" s="285"/>
      <c r="H798" s="286"/>
      <c r="V798" s="1435"/>
      <c r="W798" s="1435"/>
    </row>
    <row r="799" ht="15.75" customHeight="1">
      <c r="A799" s="820"/>
      <c r="C799" s="285"/>
      <c r="H799" s="286"/>
      <c r="V799" s="1435"/>
      <c r="W799" s="1435"/>
    </row>
    <row r="800" ht="15.75" customHeight="1">
      <c r="A800" s="820"/>
      <c r="C800" s="285"/>
      <c r="H800" s="286"/>
      <c r="V800" s="1435"/>
      <c r="W800" s="1435"/>
    </row>
    <row r="801" ht="15.75" customHeight="1">
      <c r="A801" s="820"/>
      <c r="C801" s="285"/>
      <c r="H801" s="286"/>
      <c r="V801" s="1435"/>
      <c r="W801" s="1435"/>
    </row>
    <row r="802" ht="15.75" customHeight="1">
      <c r="A802" s="820"/>
      <c r="C802" s="285"/>
      <c r="H802" s="286"/>
      <c r="V802" s="1435"/>
      <c r="W802" s="1435"/>
    </row>
    <row r="803" ht="15.75" customHeight="1">
      <c r="A803" s="820"/>
      <c r="C803" s="285"/>
      <c r="H803" s="286"/>
      <c r="V803" s="1435"/>
      <c r="W803" s="1435"/>
    </row>
    <row r="804" ht="15.75" customHeight="1">
      <c r="A804" s="820"/>
      <c r="C804" s="285"/>
      <c r="H804" s="286"/>
      <c r="V804" s="1435"/>
      <c r="W804" s="1435"/>
    </row>
    <row r="805" ht="15.75" customHeight="1">
      <c r="A805" s="820"/>
      <c r="C805" s="285"/>
      <c r="H805" s="286"/>
      <c r="V805" s="1435"/>
      <c r="W805" s="1435"/>
    </row>
    <row r="806" ht="15.75" customHeight="1">
      <c r="A806" s="820"/>
      <c r="C806" s="285"/>
      <c r="H806" s="286"/>
      <c r="V806" s="1435"/>
      <c r="W806" s="1435"/>
    </row>
    <row r="807" ht="15.75" customHeight="1">
      <c r="A807" s="820"/>
      <c r="C807" s="285"/>
      <c r="H807" s="286"/>
      <c r="V807" s="1435"/>
      <c r="W807" s="1435"/>
    </row>
    <row r="808" ht="15.75" customHeight="1">
      <c r="A808" s="820"/>
      <c r="C808" s="285"/>
      <c r="H808" s="286"/>
      <c r="V808" s="1435"/>
      <c r="W808" s="1435"/>
    </row>
    <row r="809" ht="15.75" customHeight="1">
      <c r="A809" s="820"/>
      <c r="C809" s="285"/>
      <c r="H809" s="286"/>
      <c r="V809" s="1435"/>
      <c r="W809" s="1435"/>
    </row>
    <row r="810" ht="15.75" customHeight="1">
      <c r="A810" s="820"/>
      <c r="C810" s="285"/>
      <c r="H810" s="286"/>
      <c r="V810" s="1435"/>
      <c r="W810" s="1435"/>
    </row>
    <row r="811" ht="15.75" customHeight="1">
      <c r="A811" s="820"/>
      <c r="C811" s="285"/>
      <c r="H811" s="286"/>
      <c r="V811" s="1435"/>
      <c r="W811" s="1435"/>
    </row>
    <row r="812" ht="15.75" customHeight="1">
      <c r="A812" s="820"/>
      <c r="C812" s="285"/>
      <c r="H812" s="286"/>
      <c r="V812" s="1435"/>
      <c r="W812" s="1435"/>
    </row>
    <row r="813" ht="15.75" customHeight="1">
      <c r="A813" s="820"/>
      <c r="C813" s="285"/>
      <c r="H813" s="286"/>
      <c r="V813" s="1435"/>
      <c r="W813" s="1435"/>
    </row>
    <row r="814" ht="15.75" customHeight="1">
      <c r="A814" s="820"/>
      <c r="C814" s="285"/>
      <c r="H814" s="286"/>
      <c r="V814" s="1435"/>
      <c r="W814" s="1435"/>
    </row>
    <row r="815" ht="15.75" customHeight="1">
      <c r="A815" s="820"/>
      <c r="C815" s="285"/>
      <c r="H815" s="286"/>
      <c r="V815" s="1435"/>
      <c r="W815" s="1435"/>
    </row>
    <row r="816" ht="15.75" customHeight="1">
      <c r="A816" s="820"/>
      <c r="C816" s="285"/>
      <c r="H816" s="286"/>
      <c r="V816" s="1435"/>
      <c r="W816" s="1435"/>
    </row>
    <row r="817" ht="15.75" customHeight="1">
      <c r="A817" s="820"/>
      <c r="C817" s="285"/>
      <c r="H817" s="286"/>
      <c r="V817" s="1435"/>
      <c r="W817" s="1435"/>
    </row>
    <row r="818" ht="15.75" customHeight="1">
      <c r="A818" s="820"/>
      <c r="C818" s="285"/>
      <c r="H818" s="286"/>
      <c r="V818" s="1435"/>
      <c r="W818" s="1435"/>
    </row>
    <row r="819" ht="15.75" customHeight="1">
      <c r="A819" s="820"/>
      <c r="C819" s="285"/>
      <c r="H819" s="286"/>
      <c r="V819" s="1435"/>
      <c r="W819" s="1435"/>
    </row>
    <row r="820" ht="15.75" customHeight="1">
      <c r="A820" s="820"/>
      <c r="C820" s="285"/>
      <c r="H820" s="286"/>
      <c r="V820" s="1435"/>
      <c r="W820" s="1435"/>
    </row>
    <row r="821" ht="15.75" customHeight="1">
      <c r="A821" s="820"/>
      <c r="C821" s="285"/>
      <c r="H821" s="286"/>
      <c r="V821" s="1435"/>
      <c r="W821" s="1435"/>
    </row>
    <row r="822" ht="15.75" customHeight="1">
      <c r="A822" s="820"/>
      <c r="C822" s="285"/>
      <c r="H822" s="286"/>
      <c r="V822" s="1435"/>
      <c r="W822" s="1435"/>
    </row>
    <row r="823" ht="15.75" customHeight="1">
      <c r="A823" s="820"/>
      <c r="C823" s="285"/>
      <c r="H823" s="286"/>
      <c r="V823" s="1435"/>
      <c r="W823" s="1435"/>
    </row>
    <row r="824" ht="15.75" customHeight="1">
      <c r="A824" s="820"/>
      <c r="C824" s="285"/>
      <c r="H824" s="286"/>
      <c r="V824" s="1435"/>
      <c r="W824" s="1435"/>
    </row>
    <row r="825" ht="15.75" customHeight="1">
      <c r="A825" s="820"/>
      <c r="C825" s="285"/>
      <c r="H825" s="286"/>
      <c r="V825" s="1435"/>
      <c r="W825" s="1435"/>
    </row>
    <row r="826" ht="15.75" customHeight="1">
      <c r="A826" s="820"/>
      <c r="C826" s="285"/>
      <c r="H826" s="286"/>
      <c r="V826" s="1435"/>
      <c r="W826" s="1435"/>
    </row>
    <row r="827" ht="15.75" customHeight="1">
      <c r="A827" s="820"/>
      <c r="C827" s="285"/>
      <c r="H827" s="286"/>
      <c r="V827" s="1435"/>
      <c r="W827" s="1435"/>
    </row>
    <row r="828" ht="15.75" customHeight="1">
      <c r="A828" s="820"/>
      <c r="C828" s="285"/>
      <c r="H828" s="286"/>
      <c r="V828" s="1435"/>
      <c r="W828" s="1435"/>
    </row>
    <row r="829" ht="15.75" customHeight="1">
      <c r="A829" s="820"/>
      <c r="C829" s="285"/>
      <c r="H829" s="286"/>
      <c r="V829" s="1435"/>
      <c r="W829" s="1435"/>
    </row>
    <row r="830" ht="15.75" customHeight="1">
      <c r="A830" s="820"/>
      <c r="C830" s="285"/>
      <c r="H830" s="286"/>
      <c r="V830" s="1435"/>
      <c r="W830" s="1435"/>
    </row>
    <row r="831" ht="15.75" customHeight="1">
      <c r="A831" s="820"/>
      <c r="C831" s="285"/>
      <c r="H831" s="286"/>
      <c r="V831" s="1435"/>
      <c r="W831" s="1435"/>
    </row>
    <row r="832" ht="15.75" customHeight="1">
      <c r="A832" s="820"/>
      <c r="C832" s="285"/>
      <c r="H832" s="286"/>
      <c r="V832" s="1435"/>
      <c r="W832" s="1435"/>
    </row>
    <row r="833" ht="15.75" customHeight="1">
      <c r="A833" s="820"/>
      <c r="C833" s="285"/>
      <c r="H833" s="286"/>
      <c r="V833" s="1435"/>
      <c r="W833" s="1435"/>
    </row>
    <row r="834" ht="15.75" customHeight="1">
      <c r="A834" s="820"/>
      <c r="C834" s="285"/>
      <c r="H834" s="286"/>
      <c r="V834" s="1435"/>
      <c r="W834" s="1435"/>
    </row>
    <row r="835" ht="15.75" customHeight="1">
      <c r="A835" s="820"/>
      <c r="C835" s="285"/>
      <c r="H835" s="286"/>
      <c r="V835" s="1435"/>
      <c r="W835" s="1435"/>
    </row>
    <row r="836" ht="15.75" customHeight="1">
      <c r="A836" s="820"/>
      <c r="C836" s="285"/>
      <c r="H836" s="286"/>
      <c r="V836" s="1435"/>
      <c r="W836" s="1435"/>
    </row>
    <row r="837" ht="15.75" customHeight="1">
      <c r="A837" s="820"/>
      <c r="C837" s="285"/>
      <c r="H837" s="286"/>
      <c r="V837" s="1435"/>
      <c r="W837" s="1435"/>
    </row>
    <row r="838" ht="15.75" customHeight="1">
      <c r="A838" s="820"/>
      <c r="C838" s="285"/>
      <c r="H838" s="286"/>
      <c r="V838" s="1435"/>
      <c r="W838" s="1435"/>
    </row>
    <row r="839" ht="15.75" customHeight="1">
      <c r="A839" s="820"/>
      <c r="C839" s="285"/>
      <c r="H839" s="286"/>
      <c r="V839" s="1435"/>
      <c r="W839" s="1435"/>
    </row>
    <row r="840" ht="15.75" customHeight="1">
      <c r="A840" s="820"/>
      <c r="C840" s="285"/>
      <c r="H840" s="286"/>
      <c r="V840" s="1435"/>
      <c r="W840" s="1435"/>
    </row>
    <row r="841" ht="15.75" customHeight="1">
      <c r="A841" s="820"/>
      <c r="C841" s="285"/>
      <c r="H841" s="286"/>
      <c r="V841" s="1435"/>
      <c r="W841" s="1435"/>
    </row>
    <row r="842" ht="15.75" customHeight="1">
      <c r="A842" s="820"/>
      <c r="C842" s="285"/>
      <c r="H842" s="286"/>
      <c r="V842" s="1435"/>
      <c r="W842" s="1435"/>
    </row>
    <row r="843" ht="15.75" customHeight="1">
      <c r="A843" s="820"/>
      <c r="C843" s="285"/>
      <c r="H843" s="286"/>
      <c r="V843" s="1435"/>
      <c r="W843" s="1435"/>
    </row>
    <row r="844" ht="15.75" customHeight="1">
      <c r="A844" s="820"/>
      <c r="C844" s="285"/>
      <c r="H844" s="286"/>
      <c r="V844" s="1435"/>
      <c r="W844" s="1435"/>
    </row>
    <row r="845" ht="15.75" customHeight="1">
      <c r="A845" s="820"/>
      <c r="C845" s="285"/>
      <c r="H845" s="286"/>
      <c r="V845" s="1435"/>
      <c r="W845" s="1435"/>
    </row>
    <row r="846" ht="15.75" customHeight="1">
      <c r="A846" s="820"/>
      <c r="C846" s="285"/>
      <c r="H846" s="286"/>
      <c r="V846" s="1435"/>
      <c r="W846" s="1435"/>
    </row>
    <row r="847" ht="15.75" customHeight="1">
      <c r="A847" s="820"/>
      <c r="C847" s="285"/>
      <c r="H847" s="286"/>
      <c r="V847" s="1435"/>
      <c r="W847" s="1435"/>
    </row>
    <row r="848" ht="15.75" customHeight="1">
      <c r="A848" s="820"/>
      <c r="C848" s="285"/>
      <c r="H848" s="286"/>
      <c r="V848" s="1435"/>
      <c r="W848" s="1435"/>
    </row>
    <row r="849" ht="15.75" customHeight="1">
      <c r="A849" s="820"/>
      <c r="C849" s="285"/>
      <c r="H849" s="286"/>
      <c r="V849" s="1435"/>
      <c r="W849" s="1435"/>
    </row>
    <row r="850" ht="15.75" customHeight="1">
      <c r="A850" s="820"/>
      <c r="C850" s="285"/>
      <c r="H850" s="286"/>
      <c r="V850" s="1435"/>
      <c r="W850" s="1435"/>
    </row>
    <row r="851" ht="15.75" customHeight="1">
      <c r="A851" s="820"/>
      <c r="C851" s="285"/>
      <c r="H851" s="286"/>
      <c r="V851" s="1435"/>
      <c r="W851" s="1435"/>
    </row>
    <row r="852" ht="15.75" customHeight="1">
      <c r="A852" s="820"/>
      <c r="C852" s="285"/>
      <c r="H852" s="286"/>
      <c r="V852" s="1435"/>
      <c r="W852" s="1435"/>
    </row>
    <row r="853" ht="15.75" customHeight="1">
      <c r="A853" s="820"/>
      <c r="C853" s="285"/>
      <c r="H853" s="286"/>
      <c r="V853" s="1435"/>
      <c r="W853" s="1435"/>
    </row>
    <row r="854" ht="15.75" customHeight="1">
      <c r="A854" s="820"/>
      <c r="C854" s="285"/>
      <c r="H854" s="286"/>
      <c r="V854" s="1435"/>
      <c r="W854" s="1435"/>
    </row>
    <row r="855" ht="15.75" customHeight="1">
      <c r="A855" s="820"/>
      <c r="C855" s="285"/>
      <c r="H855" s="286"/>
      <c r="V855" s="1435"/>
      <c r="W855" s="1435"/>
    </row>
    <row r="856" ht="15.75" customHeight="1">
      <c r="A856" s="820"/>
      <c r="C856" s="285"/>
      <c r="H856" s="286"/>
      <c r="V856" s="1435"/>
      <c r="W856" s="1435"/>
    </row>
    <row r="857" ht="15.75" customHeight="1">
      <c r="A857" s="820"/>
      <c r="C857" s="285"/>
      <c r="H857" s="286"/>
      <c r="V857" s="1435"/>
      <c r="W857" s="1435"/>
    </row>
    <row r="858" ht="15.75" customHeight="1">
      <c r="A858" s="820"/>
      <c r="C858" s="285"/>
      <c r="H858" s="286"/>
      <c r="V858" s="1435"/>
      <c r="W858" s="1435"/>
    </row>
    <row r="859" ht="15.75" customHeight="1">
      <c r="A859" s="820"/>
      <c r="C859" s="285"/>
      <c r="H859" s="286"/>
      <c r="V859" s="1435"/>
      <c r="W859" s="1435"/>
    </row>
    <row r="860" ht="15.75" customHeight="1">
      <c r="A860" s="820"/>
      <c r="C860" s="285"/>
      <c r="H860" s="286"/>
      <c r="V860" s="1435"/>
      <c r="W860" s="1435"/>
    </row>
    <row r="861" ht="15.75" customHeight="1">
      <c r="A861" s="820"/>
      <c r="C861" s="285"/>
      <c r="H861" s="286"/>
      <c r="V861" s="1435"/>
      <c r="W861" s="1435"/>
    </row>
    <row r="862" ht="15.75" customHeight="1">
      <c r="A862" s="820"/>
      <c r="C862" s="285"/>
      <c r="H862" s="286"/>
      <c r="V862" s="1435"/>
      <c r="W862" s="1435"/>
    </row>
    <row r="863" ht="15.75" customHeight="1">
      <c r="A863" s="820"/>
      <c r="C863" s="285"/>
      <c r="H863" s="286"/>
      <c r="V863" s="1435"/>
      <c r="W863" s="1435"/>
    </row>
    <row r="864" ht="15.75" customHeight="1">
      <c r="A864" s="820"/>
      <c r="C864" s="285"/>
      <c r="H864" s="286"/>
      <c r="V864" s="1435"/>
      <c r="W864" s="1435"/>
    </row>
    <row r="865" ht="15.75" customHeight="1">
      <c r="A865" s="820"/>
      <c r="C865" s="285"/>
      <c r="H865" s="286"/>
      <c r="V865" s="1435"/>
      <c r="W865" s="1435"/>
    </row>
    <row r="866" ht="15.75" customHeight="1">
      <c r="A866" s="820"/>
      <c r="C866" s="285"/>
      <c r="H866" s="286"/>
      <c r="V866" s="1435"/>
      <c r="W866" s="1435"/>
    </row>
    <row r="867" ht="15.75" customHeight="1">
      <c r="A867" s="820"/>
      <c r="C867" s="285"/>
      <c r="H867" s="286"/>
      <c r="V867" s="1435"/>
      <c r="W867" s="1435"/>
    </row>
    <row r="868" ht="15.75" customHeight="1">
      <c r="A868" s="820"/>
      <c r="C868" s="285"/>
      <c r="H868" s="286"/>
      <c r="V868" s="1435"/>
      <c r="W868" s="1435"/>
    </row>
    <row r="869" ht="15.75" customHeight="1">
      <c r="A869" s="820"/>
      <c r="C869" s="285"/>
      <c r="H869" s="286"/>
      <c r="V869" s="1435"/>
      <c r="W869" s="1435"/>
    </row>
    <row r="870" ht="15.75" customHeight="1">
      <c r="A870" s="820"/>
      <c r="C870" s="285"/>
      <c r="H870" s="286"/>
      <c r="V870" s="1435"/>
      <c r="W870" s="1435"/>
    </row>
    <row r="871" ht="15.75" customHeight="1">
      <c r="A871" s="820"/>
      <c r="C871" s="285"/>
      <c r="H871" s="286"/>
      <c r="V871" s="1435"/>
      <c r="W871" s="1435"/>
    </row>
    <row r="872" ht="15.75" customHeight="1">
      <c r="A872" s="820"/>
      <c r="C872" s="285"/>
      <c r="H872" s="286"/>
      <c r="V872" s="1435"/>
      <c r="W872" s="1435"/>
    </row>
    <row r="873" ht="15.75" customHeight="1">
      <c r="A873" s="820"/>
      <c r="C873" s="285"/>
      <c r="H873" s="286"/>
      <c r="V873" s="1435"/>
      <c r="W873" s="1435"/>
    </row>
    <row r="874" ht="15.75" customHeight="1">
      <c r="A874" s="820"/>
      <c r="C874" s="285"/>
      <c r="H874" s="286"/>
      <c r="V874" s="1435"/>
      <c r="W874" s="1435"/>
    </row>
    <row r="875" ht="15.75" customHeight="1">
      <c r="A875" s="820"/>
      <c r="C875" s="285"/>
      <c r="H875" s="286"/>
      <c r="V875" s="1435"/>
      <c r="W875" s="1435"/>
    </row>
    <row r="876" ht="15.75" customHeight="1">
      <c r="A876" s="820"/>
      <c r="C876" s="285"/>
      <c r="H876" s="286"/>
      <c r="V876" s="1435"/>
      <c r="W876" s="1435"/>
    </row>
    <row r="877" ht="15.75" customHeight="1">
      <c r="A877" s="820"/>
      <c r="C877" s="285"/>
      <c r="H877" s="286"/>
      <c r="V877" s="1435"/>
      <c r="W877" s="1435"/>
    </row>
    <row r="878" ht="15.75" customHeight="1">
      <c r="A878" s="820"/>
      <c r="C878" s="285"/>
      <c r="H878" s="286"/>
      <c r="V878" s="1435"/>
      <c r="W878" s="1435"/>
    </row>
    <row r="879" ht="15.75" customHeight="1">
      <c r="A879" s="820"/>
      <c r="C879" s="285"/>
      <c r="H879" s="286"/>
      <c r="V879" s="1435"/>
      <c r="W879" s="1435"/>
    </row>
    <row r="880" ht="15.75" customHeight="1">
      <c r="A880" s="820"/>
      <c r="C880" s="285"/>
      <c r="H880" s="286"/>
      <c r="V880" s="1435"/>
      <c r="W880" s="1435"/>
    </row>
    <row r="881" ht="15.75" customHeight="1">
      <c r="A881" s="820"/>
      <c r="C881" s="285"/>
      <c r="H881" s="286"/>
      <c r="V881" s="1435"/>
      <c r="W881" s="1435"/>
    </row>
    <row r="882" ht="15.75" customHeight="1">
      <c r="A882" s="820"/>
      <c r="C882" s="285"/>
      <c r="H882" s="286"/>
      <c r="V882" s="1435"/>
      <c r="W882" s="1435"/>
    </row>
    <row r="883" ht="15.75" customHeight="1">
      <c r="A883" s="820"/>
      <c r="C883" s="285"/>
      <c r="H883" s="286"/>
      <c r="V883" s="1435"/>
      <c r="W883" s="1435"/>
    </row>
    <row r="884" ht="15.75" customHeight="1">
      <c r="A884" s="820"/>
      <c r="C884" s="285"/>
      <c r="H884" s="286"/>
      <c r="V884" s="1435"/>
      <c r="W884" s="1435"/>
    </row>
    <row r="885" ht="15.75" customHeight="1">
      <c r="A885" s="820"/>
      <c r="C885" s="285"/>
      <c r="H885" s="286"/>
      <c r="V885" s="1435"/>
      <c r="W885" s="1435"/>
    </row>
    <row r="886" ht="15.75" customHeight="1">
      <c r="A886" s="820"/>
      <c r="C886" s="285"/>
      <c r="H886" s="286"/>
      <c r="V886" s="1435"/>
      <c r="W886" s="1435"/>
    </row>
    <row r="887" ht="15.75" customHeight="1">
      <c r="A887" s="820"/>
      <c r="C887" s="285"/>
      <c r="H887" s="286"/>
      <c r="V887" s="1435"/>
      <c r="W887" s="1435"/>
    </row>
    <row r="888" ht="15.75" customHeight="1">
      <c r="A888" s="820"/>
      <c r="C888" s="285"/>
      <c r="H888" s="286"/>
      <c r="V888" s="1435"/>
      <c r="W888" s="1435"/>
    </row>
    <row r="889" ht="15.75" customHeight="1">
      <c r="A889" s="820"/>
      <c r="C889" s="285"/>
      <c r="H889" s="286"/>
      <c r="V889" s="1435"/>
      <c r="W889" s="1435"/>
    </row>
    <row r="890" ht="15.75" customHeight="1">
      <c r="A890" s="820"/>
      <c r="C890" s="285"/>
      <c r="H890" s="286"/>
      <c r="V890" s="1435"/>
      <c r="W890" s="1435"/>
    </row>
    <row r="891" ht="15.75" customHeight="1">
      <c r="A891" s="820"/>
      <c r="C891" s="285"/>
      <c r="H891" s="286"/>
      <c r="V891" s="1435"/>
      <c r="W891" s="1435"/>
    </row>
    <row r="892" ht="15.75" customHeight="1">
      <c r="A892" s="820"/>
      <c r="C892" s="285"/>
      <c r="H892" s="286"/>
      <c r="V892" s="1435"/>
      <c r="W892" s="1435"/>
    </row>
    <row r="893" ht="15.75" customHeight="1">
      <c r="A893" s="820"/>
      <c r="C893" s="285"/>
      <c r="H893" s="286"/>
      <c r="V893" s="1435"/>
      <c r="W893" s="1435"/>
    </row>
    <row r="894" ht="15.75" customHeight="1">
      <c r="A894" s="820"/>
      <c r="C894" s="285"/>
      <c r="H894" s="286"/>
      <c r="V894" s="1435"/>
      <c r="W894" s="1435"/>
    </row>
    <row r="895" ht="15.75" customHeight="1">
      <c r="A895" s="820"/>
      <c r="C895" s="285"/>
      <c r="H895" s="286"/>
      <c r="V895" s="1435"/>
      <c r="W895" s="1435"/>
    </row>
    <row r="896" ht="15.75" customHeight="1">
      <c r="A896" s="820"/>
      <c r="C896" s="285"/>
      <c r="H896" s="286"/>
      <c r="V896" s="1435"/>
      <c r="W896" s="1435"/>
    </row>
    <row r="897" ht="15.75" customHeight="1">
      <c r="A897" s="820"/>
      <c r="C897" s="285"/>
      <c r="H897" s="286"/>
      <c r="V897" s="1435"/>
      <c r="W897" s="1435"/>
    </row>
    <row r="898" ht="15.75" customHeight="1">
      <c r="A898" s="820"/>
      <c r="C898" s="285"/>
      <c r="H898" s="286"/>
      <c r="V898" s="1435"/>
      <c r="W898" s="1435"/>
    </row>
    <row r="899" ht="15.75" customHeight="1">
      <c r="A899" s="820"/>
      <c r="C899" s="285"/>
      <c r="H899" s="286"/>
      <c r="V899" s="1435"/>
      <c r="W899" s="1435"/>
    </row>
    <row r="900" ht="15.75" customHeight="1">
      <c r="A900" s="820"/>
      <c r="C900" s="285"/>
      <c r="H900" s="286"/>
      <c r="V900" s="1435"/>
      <c r="W900" s="1435"/>
    </row>
    <row r="901" ht="15.75" customHeight="1">
      <c r="A901" s="820"/>
      <c r="C901" s="285"/>
      <c r="H901" s="286"/>
      <c r="V901" s="1435"/>
      <c r="W901" s="1435"/>
    </row>
    <row r="902" ht="15.75" customHeight="1">
      <c r="A902" s="820"/>
      <c r="C902" s="285"/>
      <c r="H902" s="286"/>
      <c r="V902" s="1435"/>
      <c r="W902" s="1435"/>
    </row>
    <row r="903" ht="15.75" customHeight="1">
      <c r="A903" s="820"/>
      <c r="C903" s="285"/>
      <c r="H903" s="286"/>
      <c r="V903" s="1435"/>
      <c r="W903" s="1435"/>
    </row>
    <row r="904" ht="15.75" customHeight="1">
      <c r="A904" s="820"/>
      <c r="C904" s="285"/>
      <c r="H904" s="286"/>
      <c r="V904" s="1435"/>
      <c r="W904" s="1435"/>
    </row>
    <row r="905" ht="15.75" customHeight="1">
      <c r="A905" s="820"/>
      <c r="C905" s="285"/>
      <c r="H905" s="286"/>
      <c r="V905" s="1435"/>
      <c r="W905" s="1435"/>
    </row>
    <row r="906" ht="15.75" customHeight="1">
      <c r="A906" s="820"/>
      <c r="C906" s="285"/>
      <c r="H906" s="286"/>
      <c r="V906" s="1435"/>
      <c r="W906" s="1435"/>
    </row>
    <row r="907" ht="15.75" customHeight="1">
      <c r="A907" s="820"/>
      <c r="C907" s="285"/>
      <c r="H907" s="286"/>
      <c r="V907" s="1435"/>
      <c r="W907" s="1435"/>
    </row>
    <row r="908" ht="15.75" customHeight="1">
      <c r="A908" s="820"/>
      <c r="C908" s="285"/>
      <c r="H908" s="286"/>
      <c r="V908" s="1435"/>
      <c r="W908" s="1435"/>
    </row>
    <row r="909" ht="15.75" customHeight="1">
      <c r="A909" s="820"/>
      <c r="C909" s="285"/>
      <c r="H909" s="286"/>
      <c r="V909" s="1435"/>
      <c r="W909" s="1435"/>
    </row>
    <row r="910" ht="15.75" customHeight="1">
      <c r="A910" s="820"/>
      <c r="C910" s="285"/>
      <c r="H910" s="286"/>
      <c r="V910" s="1435"/>
      <c r="W910" s="1435"/>
    </row>
    <row r="911" ht="15.75" customHeight="1">
      <c r="A911" s="820"/>
      <c r="C911" s="285"/>
      <c r="H911" s="286"/>
      <c r="V911" s="1435"/>
      <c r="W911" s="1435"/>
    </row>
    <row r="912" ht="15.75" customHeight="1">
      <c r="A912" s="820"/>
      <c r="C912" s="285"/>
      <c r="H912" s="286"/>
      <c r="V912" s="1435"/>
      <c r="W912" s="1435"/>
    </row>
    <row r="913" ht="15.75" customHeight="1">
      <c r="A913" s="820"/>
      <c r="C913" s="285"/>
      <c r="H913" s="286"/>
      <c r="V913" s="1435"/>
      <c r="W913" s="1435"/>
    </row>
    <row r="914" ht="15.75" customHeight="1">
      <c r="A914" s="820"/>
      <c r="C914" s="285"/>
      <c r="H914" s="286"/>
      <c r="V914" s="1435"/>
      <c r="W914" s="1435"/>
    </row>
    <row r="915" ht="15.75" customHeight="1">
      <c r="A915" s="820"/>
      <c r="C915" s="285"/>
      <c r="H915" s="286"/>
      <c r="V915" s="1435"/>
      <c r="W915" s="1435"/>
    </row>
    <row r="916" ht="15.75" customHeight="1">
      <c r="A916" s="820"/>
      <c r="C916" s="285"/>
      <c r="H916" s="286"/>
      <c r="V916" s="1435"/>
      <c r="W916" s="1435"/>
    </row>
    <row r="917" ht="15.75" customHeight="1">
      <c r="A917" s="820"/>
      <c r="C917" s="285"/>
      <c r="H917" s="286"/>
      <c r="V917" s="1435"/>
      <c r="W917" s="1435"/>
    </row>
    <row r="918" ht="15.75" customHeight="1">
      <c r="A918" s="820"/>
      <c r="C918" s="285"/>
      <c r="H918" s="286"/>
      <c r="V918" s="1435"/>
      <c r="W918" s="1435"/>
    </row>
    <row r="919" ht="15.75" customHeight="1">
      <c r="A919" s="820"/>
      <c r="C919" s="285"/>
      <c r="H919" s="286"/>
      <c r="V919" s="1435"/>
      <c r="W919" s="1435"/>
    </row>
    <row r="920" ht="15.75" customHeight="1">
      <c r="A920" s="820"/>
      <c r="C920" s="285"/>
      <c r="H920" s="286"/>
      <c r="V920" s="1435"/>
      <c r="W920" s="1435"/>
    </row>
    <row r="921" ht="15.75" customHeight="1">
      <c r="A921" s="820"/>
      <c r="C921" s="285"/>
      <c r="H921" s="286"/>
      <c r="V921" s="1435"/>
      <c r="W921" s="1435"/>
    </row>
    <row r="922" ht="15.75" customHeight="1">
      <c r="A922" s="820"/>
      <c r="C922" s="285"/>
      <c r="H922" s="286"/>
      <c r="V922" s="1435"/>
      <c r="W922" s="1435"/>
    </row>
    <row r="923" ht="15.75" customHeight="1">
      <c r="A923" s="820"/>
      <c r="C923" s="285"/>
      <c r="H923" s="286"/>
      <c r="V923" s="1435"/>
      <c r="W923" s="1435"/>
    </row>
    <row r="924" ht="15.75" customHeight="1">
      <c r="A924" s="820"/>
      <c r="C924" s="285"/>
      <c r="H924" s="286"/>
      <c r="V924" s="1435"/>
      <c r="W924" s="1435"/>
    </row>
    <row r="925" ht="15.75" customHeight="1">
      <c r="A925" s="820"/>
      <c r="C925" s="285"/>
      <c r="H925" s="286"/>
      <c r="V925" s="1435"/>
      <c r="W925" s="1435"/>
    </row>
    <row r="926" ht="15.75" customHeight="1">
      <c r="A926" s="820"/>
      <c r="C926" s="285"/>
      <c r="H926" s="286"/>
      <c r="V926" s="1435"/>
      <c r="W926" s="1435"/>
    </row>
    <row r="927" ht="15.75" customHeight="1">
      <c r="A927" s="820"/>
      <c r="C927" s="285"/>
      <c r="H927" s="286"/>
      <c r="V927" s="1435"/>
      <c r="W927" s="1435"/>
    </row>
    <row r="928" ht="15.75" customHeight="1">
      <c r="A928" s="820"/>
      <c r="C928" s="285"/>
      <c r="H928" s="286"/>
      <c r="V928" s="1435"/>
      <c r="W928" s="1435"/>
    </row>
    <row r="929" ht="15.75" customHeight="1">
      <c r="A929" s="820"/>
      <c r="C929" s="285"/>
      <c r="H929" s="286"/>
      <c r="V929" s="1435"/>
      <c r="W929" s="1435"/>
    </row>
    <row r="930" ht="15.75" customHeight="1">
      <c r="A930" s="820"/>
      <c r="C930" s="285"/>
      <c r="H930" s="286"/>
      <c r="V930" s="1435"/>
      <c r="W930" s="1435"/>
    </row>
    <row r="931" ht="15.75" customHeight="1">
      <c r="A931" s="820"/>
      <c r="C931" s="285"/>
      <c r="H931" s="286"/>
      <c r="V931" s="1435"/>
      <c r="W931" s="1435"/>
    </row>
    <row r="932" ht="15.75" customHeight="1">
      <c r="A932" s="820"/>
      <c r="C932" s="285"/>
      <c r="H932" s="286"/>
      <c r="V932" s="1435"/>
      <c r="W932" s="1435"/>
    </row>
    <row r="933" ht="15.75" customHeight="1">
      <c r="A933" s="820"/>
      <c r="C933" s="285"/>
      <c r="H933" s="286"/>
      <c r="V933" s="1435"/>
      <c r="W933" s="1435"/>
    </row>
    <row r="934" ht="15.75" customHeight="1">
      <c r="A934" s="820"/>
      <c r="C934" s="285"/>
      <c r="H934" s="286"/>
      <c r="V934" s="1435"/>
      <c r="W934" s="1435"/>
    </row>
    <row r="935" ht="15.75" customHeight="1">
      <c r="A935" s="820"/>
      <c r="C935" s="285"/>
      <c r="H935" s="286"/>
      <c r="V935" s="1435"/>
      <c r="W935" s="1435"/>
    </row>
    <row r="936" ht="15.75" customHeight="1">
      <c r="A936" s="820"/>
      <c r="C936" s="285"/>
      <c r="H936" s="286"/>
      <c r="V936" s="1435"/>
      <c r="W936" s="1435"/>
    </row>
    <row r="937" ht="15.75" customHeight="1">
      <c r="A937" s="820"/>
      <c r="C937" s="285"/>
      <c r="H937" s="286"/>
      <c r="V937" s="1435"/>
      <c r="W937" s="1435"/>
    </row>
    <row r="938" ht="15.75" customHeight="1">
      <c r="A938" s="820"/>
      <c r="C938" s="285"/>
      <c r="H938" s="286"/>
      <c r="V938" s="1435"/>
      <c r="W938" s="1435"/>
    </row>
    <row r="939" ht="15.75" customHeight="1">
      <c r="A939" s="820"/>
      <c r="C939" s="285"/>
      <c r="H939" s="286"/>
      <c r="V939" s="1435"/>
      <c r="W939" s="1435"/>
    </row>
    <row r="940" ht="15.75" customHeight="1">
      <c r="A940" s="820"/>
      <c r="C940" s="285"/>
      <c r="H940" s="286"/>
      <c r="V940" s="1435"/>
      <c r="W940" s="1435"/>
    </row>
    <row r="941" ht="15.75" customHeight="1">
      <c r="A941" s="820"/>
      <c r="C941" s="285"/>
      <c r="H941" s="286"/>
      <c r="V941" s="1435"/>
      <c r="W941" s="1435"/>
    </row>
    <row r="942" ht="15.75" customHeight="1">
      <c r="A942" s="820"/>
      <c r="C942" s="285"/>
      <c r="H942" s="286"/>
      <c r="V942" s="1435"/>
      <c r="W942" s="1435"/>
    </row>
    <row r="943" ht="15.75" customHeight="1">
      <c r="A943" s="820"/>
      <c r="C943" s="285"/>
      <c r="H943" s="286"/>
      <c r="V943" s="1435"/>
      <c r="W943" s="1435"/>
    </row>
    <row r="944" ht="15.75" customHeight="1">
      <c r="A944" s="820"/>
      <c r="C944" s="285"/>
      <c r="H944" s="286"/>
      <c r="V944" s="1435"/>
      <c r="W944" s="1435"/>
    </row>
    <row r="945" ht="15.75" customHeight="1">
      <c r="A945" s="820"/>
      <c r="C945" s="285"/>
      <c r="H945" s="286"/>
      <c r="V945" s="1435"/>
      <c r="W945" s="1435"/>
    </row>
    <row r="946" ht="15.75" customHeight="1">
      <c r="A946" s="820"/>
      <c r="C946" s="285"/>
      <c r="H946" s="286"/>
      <c r="V946" s="1435"/>
      <c r="W946" s="1435"/>
    </row>
    <row r="947" ht="15.75" customHeight="1">
      <c r="A947" s="820"/>
      <c r="C947" s="285"/>
      <c r="H947" s="286"/>
      <c r="V947" s="1435"/>
      <c r="W947" s="1435"/>
    </row>
    <row r="948" ht="15.75" customHeight="1">
      <c r="A948" s="820"/>
      <c r="C948" s="285"/>
      <c r="H948" s="286"/>
      <c r="V948" s="1435"/>
      <c r="W948" s="1435"/>
    </row>
    <row r="949" ht="15.75" customHeight="1">
      <c r="A949" s="820"/>
      <c r="C949" s="285"/>
      <c r="H949" s="286"/>
      <c r="V949" s="1435"/>
      <c r="W949" s="1435"/>
    </row>
    <row r="950" ht="15.75" customHeight="1">
      <c r="A950" s="820"/>
      <c r="C950" s="285"/>
      <c r="H950" s="286"/>
      <c r="V950" s="1435"/>
      <c r="W950" s="1435"/>
    </row>
    <row r="951" ht="15.75" customHeight="1">
      <c r="A951" s="820"/>
      <c r="C951" s="285"/>
      <c r="H951" s="286"/>
      <c r="V951" s="1435"/>
      <c r="W951" s="1435"/>
    </row>
    <row r="952" ht="15.75" customHeight="1">
      <c r="A952" s="820"/>
      <c r="C952" s="285"/>
      <c r="H952" s="286"/>
      <c r="V952" s="1435"/>
      <c r="W952" s="1435"/>
    </row>
    <row r="953" ht="15.75" customHeight="1">
      <c r="A953" s="820"/>
      <c r="C953" s="285"/>
      <c r="H953" s="286"/>
      <c r="V953" s="1435"/>
      <c r="W953" s="1435"/>
    </row>
    <row r="954" ht="15.75" customHeight="1">
      <c r="A954" s="820"/>
      <c r="C954" s="285"/>
      <c r="H954" s="286"/>
      <c r="V954" s="1435"/>
      <c r="W954" s="1435"/>
    </row>
    <row r="955" ht="15.75" customHeight="1">
      <c r="A955" s="820"/>
      <c r="C955" s="285"/>
      <c r="H955" s="286"/>
      <c r="V955" s="1435"/>
      <c r="W955" s="1435"/>
    </row>
    <row r="956" ht="15.75" customHeight="1">
      <c r="A956" s="820"/>
      <c r="C956" s="285"/>
      <c r="H956" s="286"/>
      <c r="V956" s="1435"/>
      <c r="W956" s="1435"/>
    </row>
    <row r="957" ht="15.75" customHeight="1">
      <c r="A957" s="820"/>
      <c r="C957" s="285"/>
      <c r="H957" s="286"/>
      <c r="V957" s="1435"/>
      <c r="W957" s="1435"/>
    </row>
    <row r="958" ht="15.75" customHeight="1">
      <c r="A958" s="820"/>
      <c r="C958" s="285"/>
      <c r="H958" s="286"/>
      <c r="V958" s="1435"/>
      <c r="W958" s="1435"/>
    </row>
    <row r="959" ht="15.75" customHeight="1">
      <c r="A959" s="820"/>
      <c r="C959" s="285"/>
      <c r="H959" s="286"/>
      <c r="V959" s="1435"/>
      <c r="W959" s="1435"/>
    </row>
    <row r="960" ht="15.75" customHeight="1">
      <c r="A960" s="820"/>
      <c r="C960" s="285"/>
      <c r="H960" s="286"/>
      <c r="V960" s="1435"/>
      <c r="W960" s="1435"/>
    </row>
    <row r="961" ht="15.75" customHeight="1">
      <c r="A961" s="820"/>
      <c r="C961" s="285"/>
      <c r="H961" s="286"/>
      <c r="V961" s="1435"/>
      <c r="W961" s="1435"/>
    </row>
    <row r="962" ht="15.75" customHeight="1">
      <c r="A962" s="820"/>
      <c r="C962" s="285"/>
      <c r="H962" s="286"/>
      <c r="V962" s="1435"/>
      <c r="W962" s="1435"/>
    </row>
    <row r="963" ht="15.75" customHeight="1">
      <c r="A963" s="820"/>
      <c r="C963" s="285"/>
      <c r="H963" s="286"/>
      <c r="V963" s="1435"/>
      <c r="W963" s="1435"/>
    </row>
    <row r="964" ht="15.75" customHeight="1">
      <c r="A964" s="820"/>
      <c r="C964" s="285"/>
      <c r="H964" s="286"/>
      <c r="V964" s="1435"/>
      <c r="W964" s="1435"/>
    </row>
    <row r="965" ht="15.75" customHeight="1">
      <c r="A965" s="820"/>
      <c r="C965" s="285"/>
      <c r="H965" s="286"/>
      <c r="V965" s="1435"/>
      <c r="W965" s="1435"/>
    </row>
    <row r="966" ht="15.75" customHeight="1">
      <c r="A966" s="820"/>
      <c r="C966" s="285"/>
      <c r="H966" s="286"/>
      <c r="V966" s="1435"/>
      <c r="W966" s="1435"/>
    </row>
    <row r="967" ht="15.75" customHeight="1">
      <c r="A967" s="820"/>
      <c r="C967" s="285"/>
      <c r="H967" s="286"/>
      <c r="V967" s="1435"/>
      <c r="W967" s="1435"/>
    </row>
    <row r="968" ht="15.75" customHeight="1">
      <c r="A968" s="820"/>
      <c r="C968" s="285"/>
      <c r="H968" s="286"/>
      <c r="V968" s="1435"/>
      <c r="W968" s="1435"/>
    </row>
    <row r="969" ht="15.75" customHeight="1">
      <c r="A969" s="820"/>
      <c r="C969" s="285"/>
      <c r="H969" s="286"/>
      <c r="V969" s="1435"/>
      <c r="W969" s="1435"/>
    </row>
    <row r="970" ht="15.75" customHeight="1">
      <c r="A970" s="820"/>
      <c r="C970" s="285"/>
      <c r="H970" s="286"/>
      <c r="V970" s="1435"/>
      <c r="W970" s="1435"/>
    </row>
    <row r="971" ht="15.75" customHeight="1">
      <c r="A971" s="820"/>
      <c r="C971" s="285"/>
      <c r="H971" s="286"/>
      <c r="V971" s="1435"/>
      <c r="W971" s="1435"/>
    </row>
    <row r="972" ht="15.75" customHeight="1">
      <c r="A972" s="820"/>
      <c r="C972" s="285"/>
      <c r="H972" s="286"/>
      <c r="V972" s="1435"/>
      <c r="W972" s="1435"/>
    </row>
    <row r="973" ht="15.75" customHeight="1">
      <c r="A973" s="820"/>
      <c r="C973" s="285"/>
      <c r="H973" s="286"/>
      <c r="V973" s="1435"/>
      <c r="W973" s="1435"/>
    </row>
    <row r="974" ht="15.75" customHeight="1">
      <c r="A974" s="820"/>
      <c r="C974" s="285"/>
      <c r="H974" s="286"/>
      <c r="V974" s="1435"/>
      <c r="W974" s="1435"/>
    </row>
    <row r="975" ht="15.75" customHeight="1">
      <c r="A975" s="820"/>
      <c r="C975" s="285"/>
      <c r="H975" s="286"/>
      <c r="V975" s="1435"/>
      <c r="W975" s="1435"/>
    </row>
    <row r="976" ht="15.75" customHeight="1">
      <c r="A976" s="820"/>
      <c r="C976" s="285"/>
      <c r="H976" s="286"/>
      <c r="V976" s="1435"/>
      <c r="W976" s="1435"/>
    </row>
    <row r="977" ht="15.75" customHeight="1">
      <c r="A977" s="820"/>
      <c r="C977" s="285"/>
      <c r="H977" s="286"/>
      <c r="V977" s="1435"/>
      <c r="W977" s="1435"/>
    </row>
    <row r="978" ht="15.75" customHeight="1">
      <c r="A978" s="820"/>
      <c r="C978" s="285"/>
      <c r="H978" s="286"/>
      <c r="V978" s="1435"/>
      <c r="W978" s="1435"/>
    </row>
    <row r="979" ht="15.75" customHeight="1">
      <c r="A979" s="820"/>
      <c r="C979" s="285"/>
      <c r="H979" s="286"/>
      <c r="V979" s="1435"/>
      <c r="W979" s="1435"/>
    </row>
    <row r="980" ht="15.75" customHeight="1">
      <c r="A980" s="820"/>
      <c r="C980" s="285"/>
      <c r="H980" s="286"/>
      <c r="V980" s="1435"/>
      <c r="W980" s="1435"/>
    </row>
    <row r="981" ht="15.75" customHeight="1">
      <c r="A981" s="820"/>
      <c r="C981" s="285"/>
      <c r="H981" s="286"/>
      <c r="V981" s="1435"/>
      <c r="W981" s="1435"/>
    </row>
    <row r="982" ht="15.75" customHeight="1">
      <c r="A982" s="820"/>
      <c r="C982" s="285"/>
      <c r="H982" s="286"/>
      <c r="V982" s="1435"/>
      <c r="W982" s="1435"/>
    </row>
    <row r="983" ht="15.75" customHeight="1">
      <c r="A983" s="820"/>
      <c r="C983" s="285"/>
      <c r="H983" s="286"/>
      <c r="V983" s="1435"/>
      <c r="W983" s="1435"/>
    </row>
    <row r="984" ht="15.75" customHeight="1">
      <c r="A984" s="820"/>
      <c r="C984" s="285"/>
      <c r="H984" s="286"/>
      <c r="V984" s="1435"/>
      <c r="W984" s="1435"/>
    </row>
    <row r="985" ht="15.75" customHeight="1">
      <c r="A985" s="820"/>
      <c r="C985" s="285"/>
      <c r="H985" s="286"/>
      <c r="V985" s="1435"/>
      <c r="W985" s="1435"/>
    </row>
    <row r="986" ht="15.75" customHeight="1">
      <c r="A986" s="820"/>
      <c r="C986" s="285"/>
      <c r="H986" s="286"/>
      <c r="V986" s="1435"/>
      <c r="W986" s="1435"/>
    </row>
    <row r="987" ht="15.75" customHeight="1">
      <c r="A987" s="820"/>
      <c r="C987" s="285"/>
      <c r="H987" s="286"/>
      <c r="V987" s="1435"/>
      <c r="W987" s="1435"/>
    </row>
    <row r="988" ht="15.75" customHeight="1">
      <c r="A988" s="820"/>
      <c r="C988" s="285"/>
      <c r="H988" s="286"/>
      <c r="V988" s="1435"/>
      <c r="W988" s="1435"/>
    </row>
    <row r="989" ht="15.75" customHeight="1">
      <c r="A989" s="820"/>
      <c r="C989" s="285"/>
      <c r="H989" s="286"/>
      <c r="V989" s="1435"/>
      <c r="W989" s="1435"/>
    </row>
    <row r="990" ht="15.75" customHeight="1">
      <c r="A990" s="820"/>
      <c r="C990" s="285"/>
      <c r="H990" s="286"/>
      <c r="V990" s="1435"/>
      <c r="W990" s="1435"/>
    </row>
    <row r="991" ht="15.75" customHeight="1">
      <c r="A991" s="820"/>
      <c r="C991" s="285"/>
      <c r="H991" s="286"/>
      <c r="V991" s="1435"/>
      <c r="W991" s="1435"/>
    </row>
    <row r="992" ht="15.75" customHeight="1">
      <c r="A992" s="820"/>
      <c r="C992" s="285"/>
      <c r="H992" s="286"/>
      <c r="V992" s="1435"/>
      <c r="W992" s="1435"/>
    </row>
    <row r="993" ht="15.75" customHeight="1">
      <c r="A993" s="820"/>
      <c r="C993" s="285"/>
      <c r="H993" s="286"/>
      <c r="V993" s="1435"/>
      <c r="W993" s="1435"/>
    </row>
    <row r="994" ht="15.75" customHeight="1">
      <c r="A994" s="820"/>
      <c r="C994" s="285"/>
      <c r="H994" s="286"/>
      <c r="V994" s="1435"/>
      <c r="W994" s="1435"/>
    </row>
    <row r="995" ht="15.75" customHeight="1">
      <c r="A995" s="820"/>
      <c r="C995" s="285"/>
      <c r="H995" s="286"/>
      <c r="V995" s="1435"/>
      <c r="W995" s="1435"/>
    </row>
    <row r="996" ht="15.75" customHeight="1">
      <c r="A996" s="820"/>
      <c r="C996" s="285"/>
      <c r="H996" s="286"/>
      <c r="V996" s="1435"/>
      <c r="W996" s="1435"/>
    </row>
    <row r="997" ht="15.75" customHeight="1">
      <c r="A997" s="820"/>
      <c r="C997" s="285"/>
      <c r="H997" s="286"/>
      <c r="V997" s="1435"/>
      <c r="W997" s="1435"/>
    </row>
    <row r="998" ht="15.75" customHeight="1">
      <c r="A998" s="820"/>
      <c r="C998" s="285"/>
      <c r="H998" s="286"/>
      <c r="V998" s="1435"/>
      <c r="W998" s="1435"/>
    </row>
    <row r="999" ht="15.75" customHeight="1">
      <c r="A999" s="820"/>
      <c r="C999" s="285"/>
      <c r="H999" s="286"/>
      <c r="V999" s="1435"/>
      <c r="W999" s="1435"/>
    </row>
    <row r="1000" ht="15.75" customHeight="1">
      <c r="A1000" s="820"/>
      <c r="C1000" s="285"/>
      <c r="H1000" s="286"/>
      <c r="V1000" s="1435"/>
      <c r="W1000" s="1435"/>
    </row>
    <row r="1001" ht="15.75" customHeight="1">
      <c r="A1001" s="820"/>
      <c r="C1001" s="285"/>
      <c r="H1001" s="286"/>
      <c r="V1001" s="1435"/>
      <c r="W1001" s="1435"/>
    </row>
    <row r="1002" ht="15.75" customHeight="1">
      <c r="A1002" s="820"/>
      <c r="C1002" s="285"/>
      <c r="H1002" s="286"/>
      <c r="V1002" s="1435"/>
      <c r="W1002" s="1435"/>
    </row>
    <row r="1003" ht="15.75" customHeight="1">
      <c r="A1003" s="820"/>
      <c r="C1003" s="285"/>
      <c r="H1003" s="286"/>
      <c r="V1003" s="1435"/>
      <c r="W1003" s="1435"/>
    </row>
    <row r="1004" ht="15.75" customHeight="1">
      <c r="A1004" s="820"/>
      <c r="C1004" s="285"/>
      <c r="H1004" s="286"/>
      <c r="V1004" s="1435"/>
      <c r="W1004" s="1435"/>
    </row>
    <row r="1005" ht="15.75" customHeight="1">
      <c r="A1005" s="820"/>
      <c r="C1005" s="285"/>
      <c r="H1005" s="286"/>
      <c r="V1005" s="1435"/>
      <c r="W1005" s="1435"/>
    </row>
    <row r="1006" ht="15.75" customHeight="1">
      <c r="A1006" s="820"/>
      <c r="C1006" s="285"/>
      <c r="H1006" s="286"/>
      <c r="V1006" s="1435"/>
      <c r="W1006" s="1435"/>
    </row>
    <row r="1007" ht="15.75" customHeight="1">
      <c r="A1007" s="820"/>
      <c r="C1007" s="285"/>
      <c r="H1007" s="286"/>
      <c r="V1007" s="1435"/>
      <c r="W1007" s="1435"/>
    </row>
    <row r="1008" ht="15.75" customHeight="1">
      <c r="A1008" s="820"/>
      <c r="C1008" s="285"/>
      <c r="H1008" s="286"/>
      <c r="V1008" s="1435"/>
      <c r="W1008" s="1435"/>
    </row>
    <row r="1009" ht="15.75" customHeight="1">
      <c r="A1009" s="820"/>
      <c r="C1009" s="285"/>
      <c r="H1009" s="286"/>
      <c r="V1009" s="1435"/>
      <c r="W1009" s="1435"/>
    </row>
    <row r="1010" ht="15.75" customHeight="1">
      <c r="A1010" s="820"/>
      <c r="C1010" s="285"/>
      <c r="H1010" s="286"/>
      <c r="V1010" s="1435"/>
      <c r="W1010" s="1435"/>
    </row>
    <row r="1011" ht="15.75" customHeight="1">
      <c r="A1011" s="820"/>
      <c r="C1011" s="285"/>
      <c r="H1011" s="286"/>
      <c r="V1011" s="1435"/>
      <c r="W1011" s="1435"/>
    </row>
    <row r="1012" ht="15.75" customHeight="1">
      <c r="A1012" s="820"/>
      <c r="C1012" s="285"/>
      <c r="H1012" s="286"/>
      <c r="V1012" s="1435"/>
      <c r="W1012" s="1435"/>
    </row>
    <row r="1013" ht="15.75" customHeight="1">
      <c r="A1013" s="820"/>
      <c r="C1013" s="285"/>
      <c r="H1013" s="286"/>
      <c r="V1013" s="1435"/>
      <c r="W1013" s="1435"/>
    </row>
    <row r="1014" ht="15.75" customHeight="1">
      <c r="A1014" s="820"/>
      <c r="C1014" s="285"/>
      <c r="H1014" s="286"/>
      <c r="V1014" s="1435"/>
      <c r="W1014" s="1435"/>
    </row>
    <row r="1015" ht="15.75" customHeight="1">
      <c r="A1015" s="820"/>
      <c r="C1015" s="285"/>
      <c r="H1015" s="286"/>
      <c r="V1015" s="1435"/>
      <c r="W1015" s="1435"/>
    </row>
    <row r="1016" ht="15.75" customHeight="1">
      <c r="A1016" s="820"/>
      <c r="C1016" s="285"/>
      <c r="H1016" s="286"/>
      <c r="V1016" s="1435"/>
      <c r="W1016" s="1435"/>
    </row>
    <row r="1017" ht="15.75" customHeight="1">
      <c r="A1017" s="820"/>
      <c r="C1017" s="285"/>
      <c r="H1017" s="286"/>
      <c r="V1017" s="1435"/>
      <c r="W1017" s="1435"/>
    </row>
    <row r="1018" ht="15.75" customHeight="1">
      <c r="A1018" s="820"/>
      <c r="C1018" s="285"/>
      <c r="H1018" s="286"/>
      <c r="V1018" s="1435"/>
      <c r="W1018" s="1435"/>
    </row>
    <row r="1019" ht="15.75" customHeight="1">
      <c r="A1019" s="820"/>
      <c r="C1019" s="285"/>
      <c r="H1019" s="286"/>
      <c r="V1019" s="1435"/>
      <c r="W1019" s="1435"/>
    </row>
    <row r="1020" ht="15.75" customHeight="1">
      <c r="A1020" s="820"/>
      <c r="C1020" s="285"/>
      <c r="H1020" s="286"/>
      <c r="V1020" s="1435"/>
      <c r="W1020" s="1435"/>
    </row>
    <row r="1021" ht="15.75" customHeight="1">
      <c r="A1021" s="820"/>
      <c r="C1021" s="285"/>
      <c r="H1021" s="286"/>
      <c r="V1021" s="1435"/>
      <c r="W1021" s="1435"/>
    </row>
    <row r="1022" ht="15.75" customHeight="1">
      <c r="A1022" s="820"/>
      <c r="C1022" s="285"/>
      <c r="H1022" s="286"/>
      <c r="V1022" s="1435"/>
      <c r="W1022" s="1435"/>
    </row>
    <row r="1023" ht="15.75" customHeight="1">
      <c r="A1023" s="820"/>
      <c r="C1023" s="285"/>
      <c r="H1023" s="286"/>
      <c r="V1023" s="1435"/>
      <c r="W1023" s="1435"/>
    </row>
    <row r="1024" ht="15.75" customHeight="1">
      <c r="A1024" s="820"/>
      <c r="C1024" s="285"/>
      <c r="H1024" s="286"/>
      <c r="V1024" s="1435"/>
      <c r="W1024" s="1435"/>
    </row>
    <row r="1025" ht="15.75" customHeight="1">
      <c r="A1025" s="820"/>
      <c r="C1025" s="285"/>
      <c r="H1025" s="286"/>
      <c r="V1025" s="1435"/>
      <c r="W1025" s="1435"/>
    </row>
    <row r="1026" ht="15.75" customHeight="1">
      <c r="A1026" s="820"/>
      <c r="C1026" s="285"/>
      <c r="H1026" s="286"/>
      <c r="V1026" s="1435"/>
      <c r="W1026" s="1435"/>
    </row>
    <row r="1027" ht="15.75" customHeight="1">
      <c r="A1027" s="820"/>
      <c r="C1027" s="285"/>
      <c r="H1027" s="286"/>
      <c r="V1027" s="1435"/>
      <c r="W1027" s="1435"/>
    </row>
    <row r="1028" ht="15.75" customHeight="1">
      <c r="A1028" s="820"/>
      <c r="C1028" s="285"/>
      <c r="H1028" s="286"/>
      <c r="V1028" s="1435"/>
      <c r="W1028" s="1435"/>
    </row>
    <row r="1029" ht="15.75" customHeight="1">
      <c r="A1029" s="820"/>
      <c r="C1029" s="285"/>
      <c r="H1029" s="286"/>
      <c r="V1029" s="1435"/>
      <c r="W1029" s="1435"/>
    </row>
    <row r="1030" ht="15.75" customHeight="1">
      <c r="A1030" s="820"/>
      <c r="C1030" s="285"/>
      <c r="H1030" s="286"/>
      <c r="V1030" s="1435"/>
      <c r="W1030" s="1435"/>
    </row>
    <row r="1031" ht="15.75" customHeight="1">
      <c r="A1031" s="820"/>
      <c r="C1031" s="285"/>
      <c r="H1031" s="286"/>
      <c r="V1031" s="1435"/>
      <c r="W1031" s="1435"/>
    </row>
    <row r="1032" ht="15.75" customHeight="1">
      <c r="A1032" s="820"/>
      <c r="C1032" s="285"/>
      <c r="H1032" s="286"/>
      <c r="V1032" s="1435"/>
      <c r="W1032" s="1435"/>
    </row>
    <row r="1033" ht="15.75" customHeight="1">
      <c r="A1033" s="820"/>
      <c r="C1033" s="285"/>
      <c r="H1033" s="286"/>
      <c r="V1033" s="1435"/>
      <c r="W1033" s="1435"/>
    </row>
    <row r="1034" ht="15.75" customHeight="1">
      <c r="A1034" s="820"/>
      <c r="C1034" s="285"/>
      <c r="H1034" s="286"/>
      <c r="V1034" s="1435"/>
      <c r="W1034" s="1435"/>
    </row>
    <row r="1035" ht="15.75" customHeight="1">
      <c r="A1035" s="820"/>
      <c r="C1035" s="285"/>
      <c r="H1035" s="286"/>
      <c r="V1035" s="1435"/>
      <c r="W1035" s="1435"/>
    </row>
    <row r="1036" ht="15.75" customHeight="1">
      <c r="A1036" s="820"/>
      <c r="C1036" s="285"/>
      <c r="H1036" s="286"/>
      <c r="V1036" s="1435"/>
      <c r="W1036" s="1435"/>
    </row>
    <row r="1037" ht="15.75" customHeight="1">
      <c r="A1037" s="820"/>
      <c r="C1037" s="285"/>
      <c r="H1037" s="286"/>
      <c r="V1037" s="1435"/>
      <c r="W1037" s="1435"/>
    </row>
    <row r="1038" ht="15.75" customHeight="1">
      <c r="A1038" s="820"/>
      <c r="C1038" s="285"/>
      <c r="H1038" s="286"/>
      <c r="V1038" s="1435"/>
      <c r="W1038" s="1435"/>
    </row>
    <row r="1039" ht="15.75" customHeight="1">
      <c r="A1039" s="820"/>
      <c r="C1039" s="285"/>
      <c r="H1039" s="286"/>
      <c r="V1039" s="1435"/>
      <c r="W1039" s="1435"/>
    </row>
  </sheetData>
  <autoFilter ref="$X$1:$AO$49">
    <filterColumn colId="10">
      <filters blank="1">
        <filter val="VACIO"/>
      </filters>
    </filterColumn>
  </autoFilter>
  <hyperlinks>
    <hyperlink r:id="rId1" ref="T317"/>
  </hyperlinks>
  <printOptions/>
  <pageMargins bottom="0.75" footer="0.0" header="0.0" left="0.7" right="0.7" top="0.75"/>
  <pageSetup paperSize="9" orientation="landscape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76.43"/>
    <col customWidth="1" min="3" max="4" width="15.43"/>
    <col customWidth="1" min="5" max="5" width="9.71"/>
    <col customWidth="1" hidden="1" min="6" max="7" width="9.71"/>
    <col customWidth="1" min="8" max="8" width="9.71"/>
    <col customWidth="1" hidden="1" min="9" max="9" width="9.71"/>
    <col customWidth="1" min="10" max="10" width="23.14"/>
    <col customWidth="1" hidden="1" min="11" max="17" width="19.71"/>
    <col customWidth="1" min="18" max="18" width="11.86"/>
    <col customWidth="1" min="19" max="19" width="17.14"/>
    <col customWidth="1" min="20" max="20" width="37.14"/>
    <col customWidth="1" min="21" max="26" width="14.0"/>
  </cols>
  <sheetData>
    <row r="1">
      <c r="A1" s="1098" t="s">
        <v>15369</v>
      </c>
      <c r="B1" s="1098" t="s">
        <v>15370</v>
      </c>
      <c r="C1" s="1098"/>
      <c r="D1" s="1098" t="s">
        <v>5088</v>
      </c>
      <c r="E1" s="717" t="s">
        <v>3</v>
      </c>
      <c r="F1" s="717" t="s">
        <v>12116</v>
      </c>
      <c r="G1" s="717" t="s">
        <v>4716</v>
      </c>
      <c r="H1" s="717" t="s">
        <v>15371</v>
      </c>
      <c r="I1" s="717" t="s">
        <v>5092</v>
      </c>
      <c r="J1" s="717" t="s">
        <v>15</v>
      </c>
      <c r="K1" s="717" t="s">
        <v>12595</v>
      </c>
      <c r="L1" s="717" t="s">
        <v>17</v>
      </c>
      <c r="M1" s="717" t="s">
        <v>15372</v>
      </c>
      <c r="N1" s="717" t="s">
        <v>15373</v>
      </c>
      <c r="O1" s="717" t="s">
        <v>5417</v>
      </c>
      <c r="P1" s="717" t="s">
        <v>15374</v>
      </c>
      <c r="Q1" s="717" t="s">
        <v>15375</v>
      </c>
      <c r="R1" s="717" t="s">
        <v>15376</v>
      </c>
      <c r="S1" s="1098" t="s">
        <v>15377</v>
      </c>
    </row>
    <row r="2">
      <c r="A2" s="81" t="s">
        <v>15378</v>
      </c>
      <c r="B2" s="81" t="s">
        <v>15379</v>
      </c>
      <c r="C2" s="81" t="s">
        <v>6762</v>
      </c>
      <c r="D2" s="81">
        <v>1.0</v>
      </c>
      <c r="E2" s="364">
        <v>1.0</v>
      </c>
      <c r="F2" s="364"/>
      <c r="G2" s="364"/>
      <c r="H2" s="364" t="s">
        <v>12158</v>
      </c>
      <c r="I2" s="364"/>
      <c r="J2" s="364" t="s">
        <v>15380</v>
      </c>
      <c r="K2" s="364"/>
      <c r="L2" s="364"/>
      <c r="M2" s="364"/>
      <c r="N2" s="364"/>
      <c r="O2" s="364"/>
      <c r="P2" s="364"/>
      <c r="Q2" s="364"/>
      <c r="R2" s="364" t="s">
        <v>73</v>
      </c>
      <c r="S2" s="81" t="s">
        <v>15381</v>
      </c>
    </row>
    <row r="3">
      <c r="A3" s="81" t="s">
        <v>15382</v>
      </c>
      <c r="B3" s="81" t="s">
        <v>15383</v>
      </c>
      <c r="C3" s="81" t="s">
        <v>15384</v>
      </c>
      <c r="D3" s="81">
        <v>1.0</v>
      </c>
      <c r="E3" s="364">
        <v>2.0</v>
      </c>
      <c r="F3" s="364"/>
      <c r="G3" s="364"/>
      <c r="H3" s="364" t="s">
        <v>12158</v>
      </c>
      <c r="I3" s="364"/>
      <c r="J3" s="364" t="s">
        <v>15380</v>
      </c>
      <c r="K3" s="364"/>
      <c r="L3" s="364"/>
      <c r="M3" s="364"/>
      <c r="N3" s="364"/>
      <c r="O3" s="364"/>
      <c r="P3" s="364"/>
      <c r="Q3" s="364"/>
      <c r="R3" s="364" t="s">
        <v>73</v>
      </c>
      <c r="S3" s="81" t="s">
        <v>15381</v>
      </c>
    </row>
    <row r="4">
      <c r="A4" s="81" t="s">
        <v>15385</v>
      </c>
      <c r="B4" s="81" t="s">
        <v>15386</v>
      </c>
      <c r="C4" s="81" t="s">
        <v>15387</v>
      </c>
      <c r="D4" s="81">
        <v>1.0</v>
      </c>
      <c r="E4" s="364">
        <v>3.0</v>
      </c>
      <c r="F4" s="364"/>
      <c r="G4" s="364"/>
      <c r="H4" s="364" t="s">
        <v>12158</v>
      </c>
      <c r="I4" s="364"/>
      <c r="J4" s="364" t="s">
        <v>15380</v>
      </c>
      <c r="K4" s="364"/>
      <c r="L4" s="364"/>
      <c r="M4" s="364"/>
      <c r="N4" s="364"/>
      <c r="O4" s="364"/>
      <c r="P4" s="364"/>
      <c r="Q4" s="364"/>
      <c r="R4" s="364">
        <v>6.0</v>
      </c>
      <c r="S4" s="81" t="s">
        <v>15388</v>
      </c>
    </row>
    <row r="5">
      <c r="A5" s="81" t="s">
        <v>15389</v>
      </c>
      <c r="B5" s="81" t="s">
        <v>15390</v>
      </c>
      <c r="C5" s="81" t="s">
        <v>287</v>
      </c>
      <c r="D5" s="81">
        <v>1.0</v>
      </c>
      <c r="E5" s="364">
        <v>4.0</v>
      </c>
      <c r="F5" s="364"/>
      <c r="G5" s="364"/>
      <c r="H5" s="364" t="s">
        <v>12158</v>
      </c>
      <c r="I5" s="364"/>
      <c r="J5" s="364" t="s">
        <v>15380</v>
      </c>
      <c r="K5" s="364"/>
      <c r="L5" s="364"/>
      <c r="M5" s="364"/>
      <c r="N5" s="364"/>
      <c r="O5" s="364"/>
      <c r="P5" s="364"/>
      <c r="Q5" s="364"/>
      <c r="R5" s="364" t="s">
        <v>82</v>
      </c>
      <c r="S5" s="81" t="s">
        <v>15381</v>
      </c>
    </row>
    <row r="6">
      <c r="A6" s="81" t="s">
        <v>1907</v>
      </c>
      <c r="B6" s="81" t="s">
        <v>15391</v>
      </c>
      <c r="C6" s="81" t="s">
        <v>258</v>
      </c>
      <c r="D6" s="81">
        <v>1.0</v>
      </c>
      <c r="E6" s="364">
        <v>5.0</v>
      </c>
      <c r="F6" s="364"/>
      <c r="G6" s="364"/>
      <c r="H6" s="364" t="s">
        <v>12158</v>
      </c>
      <c r="I6" s="364"/>
      <c r="J6" s="364" t="s">
        <v>15380</v>
      </c>
      <c r="K6" s="364"/>
      <c r="L6" s="364"/>
      <c r="M6" s="364"/>
      <c r="N6" s="364"/>
      <c r="O6" s="364"/>
      <c r="P6" s="364"/>
      <c r="Q6" s="364"/>
      <c r="R6" s="364" t="s">
        <v>89</v>
      </c>
      <c r="S6" s="81" t="s">
        <v>15388</v>
      </c>
    </row>
    <row r="7">
      <c r="A7" s="81" t="s">
        <v>15392</v>
      </c>
      <c r="B7" s="81" t="s">
        <v>15393</v>
      </c>
      <c r="C7" s="81" t="s">
        <v>15394</v>
      </c>
      <c r="D7" s="81">
        <v>1.0</v>
      </c>
      <c r="E7" s="364">
        <v>6.0</v>
      </c>
      <c r="F7" s="364"/>
      <c r="G7" s="364"/>
      <c r="H7" s="364" t="s">
        <v>12158</v>
      </c>
      <c r="I7" s="364"/>
      <c r="J7" s="364" t="s">
        <v>15380</v>
      </c>
      <c r="K7" s="364"/>
      <c r="L7" s="364"/>
      <c r="M7" s="364"/>
      <c r="N7" s="364"/>
      <c r="O7" s="364"/>
      <c r="P7" s="364"/>
      <c r="Q7" s="364"/>
      <c r="R7" s="364" t="s">
        <v>116</v>
      </c>
      <c r="S7" s="81" t="s">
        <v>15381</v>
      </c>
    </row>
    <row r="8">
      <c r="A8" s="81" t="s">
        <v>15395</v>
      </c>
      <c r="B8" s="81" t="s">
        <v>15396</v>
      </c>
      <c r="C8" s="81" t="s">
        <v>12388</v>
      </c>
      <c r="D8" s="81">
        <v>1.0</v>
      </c>
      <c r="E8" s="364">
        <v>7.0</v>
      </c>
      <c r="F8" s="364"/>
      <c r="G8" s="364"/>
      <c r="H8" s="364" t="s">
        <v>12158</v>
      </c>
      <c r="I8" s="364"/>
      <c r="J8" s="364" t="s">
        <v>15380</v>
      </c>
      <c r="K8" s="364"/>
      <c r="L8" s="364"/>
      <c r="M8" s="364"/>
      <c r="N8" s="364"/>
      <c r="O8" s="364"/>
      <c r="P8" s="364"/>
      <c r="Q8" s="364"/>
      <c r="R8" s="364" t="s">
        <v>104</v>
      </c>
      <c r="S8" s="81" t="s">
        <v>15397</v>
      </c>
    </row>
    <row r="9">
      <c r="A9" s="81" t="s">
        <v>15398</v>
      </c>
      <c r="B9" s="81" t="s">
        <v>15399</v>
      </c>
      <c r="C9" s="81" t="s">
        <v>1553</v>
      </c>
      <c r="D9" s="81">
        <v>1.0</v>
      </c>
      <c r="E9" s="364">
        <v>8.0</v>
      </c>
      <c r="F9" s="364"/>
      <c r="G9" s="364"/>
      <c r="H9" s="364" t="s">
        <v>12158</v>
      </c>
      <c r="I9" s="364"/>
      <c r="J9" s="364" t="s">
        <v>15380</v>
      </c>
      <c r="K9" s="364"/>
      <c r="L9" s="364"/>
      <c r="M9" s="364"/>
      <c r="N9" s="364"/>
      <c r="O9" s="364"/>
      <c r="P9" s="364"/>
      <c r="Q9" s="364"/>
      <c r="R9" s="364" t="s">
        <v>104</v>
      </c>
      <c r="S9" s="81" t="s">
        <v>15397</v>
      </c>
    </row>
    <row r="10">
      <c r="A10" s="81" t="s">
        <v>15400</v>
      </c>
      <c r="B10" s="81" t="s">
        <v>15401</v>
      </c>
      <c r="C10" s="81" t="s">
        <v>55</v>
      </c>
      <c r="D10" s="81">
        <v>1.0</v>
      </c>
      <c r="E10" s="364">
        <v>9.0</v>
      </c>
      <c r="F10" s="364"/>
      <c r="G10" s="364"/>
      <c r="H10" s="364" t="s">
        <v>12158</v>
      </c>
      <c r="I10" s="364"/>
      <c r="J10" s="364" t="s">
        <v>15380</v>
      </c>
      <c r="K10" s="364"/>
      <c r="L10" s="364"/>
      <c r="M10" s="364"/>
      <c r="N10" s="364"/>
      <c r="O10" s="364"/>
      <c r="P10" s="364"/>
      <c r="Q10" s="364"/>
      <c r="R10" s="364" t="s">
        <v>82</v>
      </c>
      <c r="S10" s="81" t="s">
        <v>15397</v>
      </c>
    </row>
    <row r="11">
      <c r="A11" s="81" t="s">
        <v>15402</v>
      </c>
      <c r="B11" s="81" t="s">
        <v>15403</v>
      </c>
      <c r="C11" s="81" t="s">
        <v>10358</v>
      </c>
      <c r="D11" s="81">
        <v>1.0</v>
      </c>
      <c r="E11" s="364">
        <v>10.0</v>
      </c>
      <c r="F11" s="364"/>
      <c r="G11" s="364"/>
      <c r="H11" s="364" t="s">
        <v>12158</v>
      </c>
      <c r="I11" s="364"/>
      <c r="J11" s="364" t="s">
        <v>15380</v>
      </c>
      <c r="K11" s="364"/>
      <c r="L11" s="364"/>
      <c r="M11" s="364"/>
      <c r="N11" s="364"/>
      <c r="O11" s="364"/>
      <c r="P11" s="364"/>
      <c r="Q11" s="364"/>
      <c r="R11" s="364" t="s">
        <v>116</v>
      </c>
      <c r="S11" s="81" t="s">
        <v>15397</v>
      </c>
    </row>
    <row r="12">
      <c r="A12" s="81" t="s">
        <v>15404</v>
      </c>
      <c r="B12" s="81" t="s">
        <v>15405</v>
      </c>
      <c r="C12" s="81" t="s">
        <v>55</v>
      </c>
      <c r="D12" s="81">
        <v>1.0</v>
      </c>
      <c r="E12" s="364">
        <v>11.0</v>
      </c>
      <c r="F12" s="364"/>
      <c r="G12" s="364"/>
      <c r="H12" s="364" t="s">
        <v>12158</v>
      </c>
      <c r="I12" s="364"/>
      <c r="J12" s="364" t="s">
        <v>15380</v>
      </c>
      <c r="K12" s="364"/>
      <c r="L12" s="364"/>
      <c r="M12" s="364"/>
      <c r="N12" s="364"/>
      <c r="O12" s="364"/>
      <c r="P12" s="364"/>
      <c r="Q12" s="364"/>
      <c r="R12" s="364" t="s">
        <v>116</v>
      </c>
      <c r="S12" s="81" t="s">
        <v>15397</v>
      </c>
    </row>
    <row r="13">
      <c r="A13" s="81" t="s">
        <v>15406</v>
      </c>
      <c r="B13" s="81" t="s">
        <v>15407</v>
      </c>
      <c r="C13" s="81" t="s">
        <v>10104</v>
      </c>
      <c r="D13" s="81">
        <v>1.0</v>
      </c>
      <c r="E13" s="364">
        <v>12.0</v>
      </c>
      <c r="F13" s="364"/>
      <c r="G13" s="364"/>
      <c r="H13" s="364" t="s">
        <v>12158</v>
      </c>
      <c r="I13" s="364"/>
      <c r="J13" s="364" t="s">
        <v>15380</v>
      </c>
      <c r="K13" s="364"/>
      <c r="L13" s="364"/>
      <c r="M13" s="364"/>
      <c r="N13" s="364"/>
      <c r="O13" s="364"/>
      <c r="P13" s="364"/>
      <c r="Q13" s="364"/>
      <c r="R13" s="364">
        <v>6.0</v>
      </c>
      <c r="S13" s="81" t="s">
        <v>15388</v>
      </c>
    </row>
    <row r="14">
      <c r="A14" s="81" t="s">
        <v>15408</v>
      </c>
      <c r="B14" s="81" t="s">
        <v>15409</v>
      </c>
      <c r="C14" s="81" t="s">
        <v>258</v>
      </c>
      <c r="D14" s="81">
        <v>1.0</v>
      </c>
      <c r="E14" s="364">
        <v>13.0</v>
      </c>
      <c r="F14" s="364"/>
      <c r="G14" s="364"/>
      <c r="H14" s="364" t="s">
        <v>12158</v>
      </c>
      <c r="I14" s="364"/>
      <c r="J14" s="364" t="s">
        <v>15380</v>
      </c>
      <c r="K14" s="364"/>
      <c r="L14" s="364"/>
      <c r="M14" s="364"/>
      <c r="N14" s="364"/>
      <c r="O14" s="364"/>
      <c r="P14" s="364"/>
      <c r="Q14" s="364"/>
      <c r="R14" s="364">
        <v>4.0</v>
      </c>
      <c r="S14" s="81" t="s">
        <v>15388</v>
      </c>
    </row>
    <row r="15">
      <c r="A15" s="81" t="s">
        <v>15410</v>
      </c>
      <c r="B15" s="81" t="s">
        <v>15411</v>
      </c>
      <c r="C15" s="81" t="s">
        <v>258</v>
      </c>
      <c r="D15" s="81">
        <v>1.0</v>
      </c>
      <c r="E15" s="364">
        <v>14.0</v>
      </c>
      <c r="F15" s="364"/>
      <c r="G15" s="364"/>
      <c r="H15" s="364" t="s">
        <v>12158</v>
      </c>
      <c r="I15" s="364"/>
      <c r="J15" s="364" t="s">
        <v>15380</v>
      </c>
      <c r="K15" s="364"/>
      <c r="L15" s="364"/>
      <c r="M15" s="364"/>
      <c r="N15" s="364"/>
      <c r="O15" s="364"/>
      <c r="P15" s="364"/>
      <c r="Q15" s="364"/>
      <c r="R15" s="364">
        <v>7.0</v>
      </c>
      <c r="S15" s="81" t="s">
        <v>15388</v>
      </c>
    </row>
    <row r="16">
      <c r="A16" s="81" t="s">
        <v>15412</v>
      </c>
      <c r="B16" s="81" t="s">
        <v>15413</v>
      </c>
      <c r="C16" s="81" t="s">
        <v>258</v>
      </c>
      <c r="D16" s="81">
        <v>1.0</v>
      </c>
      <c r="E16" s="364">
        <v>15.0</v>
      </c>
      <c r="F16" s="364"/>
      <c r="G16" s="364"/>
      <c r="H16" s="364" t="s">
        <v>12158</v>
      </c>
      <c r="I16" s="364"/>
      <c r="J16" s="364" t="s">
        <v>15380</v>
      </c>
      <c r="K16" s="364"/>
      <c r="L16" s="364"/>
      <c r="M16" s="364"/>
      <c r="N16" s="364"/>
      <c r="O16" s="364"/>
      <c r="P16" s="364"/>
      <c r="Q16" s="364"/>
      <c r="R16" s="364">
        <v>9.0</v>
      </c>
      <c r="S16" s="81" t="s">
        <v>15388</v>
      </c>
    </row>
    <row r="17">
      <c r="A17" s="81" t="s">
        <v>15414</v>
      </c>
      <c r="B17" s="81" t="s">
        <v>15415</v>
      </c>
      <c r="C17" s="81" t="s">
        <v>258</v>
      </c>
      <c r="D17" s="81">
        <v>1.0</v>
      </c>
      <c r="E17" s="364">
        <v>16.0</v>
      </c>
      <c r="F17" s="364"/>
      <c r="G17" s="364"/>
      <c r="H17" s="364" t="s">
        <v>12158</v>
      </c>
      <c r="I17" s="364"/>
      <c r="J17" s="364" t="s">
        <v>15380</v>
      </c>
      <c r="K17" s="364"/>
      <c r="L17" s="364"/>
      <c r="M17" s="364"/>
      <c r="N17" s="364"/>
      <c r="O17" s="364"/>
      <c r="P17" s="364"/>
      <c r="Q17" s="364"/>
      <c r="R17" s="364">
        <v>20.0</v>
      </c>
      <c r="S17" s="81" t="s">
        <v>15388</v>
      </c>
    </row>
    <row r="18">
      <c r="A18" s="81" t="s">
        <v>15416</v>
      </c>
      <c r="B18" s="81" t="s">
        <v>15417</v>
      </c>
      <c r="C18" s="81" t="s">
        <v>55</v>
      </c>
      <c r="D18" s="81">
        <v>1.0</v>
      </c>
      <c r="E18" s="364">
        <v>17.0</v>
      </c>
      <c r="F18" s="364"/>
      <c r="G18" s="364"/>
      <c r="H18" s="364" t="s">
        <v>12158</v>
      </c>
      <c r="I18" s="364"/>
      <c r="J18" s="364" t="s">
        <v>15380</v>
      </c>
      <c r="K18" s="364"/>
      <c r="L18" s="364"/>
      <c r="M18" s="364"/>
      <c r="N18" s="364"/>
      <c r="O18" s="364"/>
      <c r="P18" s="364"/>
      <c r="Q18" s="364"/>
      <c r="R18" s="364">
        <v>8.0</v>
      </c>
      <c r="S18" s="81" t="s">
        <v>15388</v>
      </c>
    </row>
    <row r="19" ht="15.75" customHeight="1">
      <c r="A19" s="81" t="s">
        <v>15418</v>
      </c>
      <c r="B19" s="81" t="s">
        <v>15419</v>
      </c>
      <c r="C19" s="81" t="s">
        <v>6762</v>
      </c>
      <c r="D19" s="81">
        <v>1.0</v>
      </c>
      <c r="E19" s="364">
        <v>18.0</v>
      </c>
      <c r="F19" s="364"/>
      <c r="G19" s="364"/>
      <c r="H19" s="364" t="s">
        <v>12158</v>
      </c>
      <c r="I19" s="364"/>
      <c r="J19" s="364" t="s">
        <v>15380</v>
      </c>
      <c r="K19" s="364"/>
      <c r="L19" s="364"/>
      <c r="M19" s="364"/>
      <c r="N19" s="364"/>
      <c r="O19" s="364"/>
      <c r="P19" s="364"/>
      <c r="Q19" s="364"/>
      <c r="R19" s="364" t="s">
        <v>53</v>
      </c>
      <c r="S19" s="81" t="s">
        <v>15388</v>
      </c>
    </row>
    <row r="20" ht="15.75" customHeight="1">
      <c r="A20" s="81" t="s">
        <v>15420</v>
      </c>
      <c r="B20" s="81" t="s">
        <v>15421</v>
      </c>
      <c r="C20" s="81" t="s">
        <v>15422</v>
      </c>
      <c r="D20" s="81">
        <v>1.0</v>
      </c>
      <c r="E20" s="364">
        <v>19.0</v>
      </c>
      <c r="F20" s="364"/>
      <c r="G20" s="364"/>
      <c r="H20" s="364" t="s">
        <v>12158</v>
      </c>
      <c r="I20" s="364"/>
      <c r="J20" s="364" t="s">
        <v>15380</v>
      </c>
      <c r="K20" s="364"/>
      <c r="L20" s="364"/>
      <c r="M20" s="364"/>
      <c r="N20" s="364"/>
      <c r="O20" s="364"/>
      <c r="P20" s="364"/>
      <c r="Q20" s="364"/>
      <c r="R20" s="364" t="s">
        <v>116</v>
      </c>
      <c r="S20" s="81" t="s">
        <v>15388</v>
      </c>
    </row>
    <row r="21" ht="15.75" customHeight="1">
      <c r="A21" s="81" t="s">
        <v>15423</v>
      </c>
      <c r="B21" s="81" t="s">
        <v>15424</v>
      </c>
      <c r="C21" s="81" t="s">
        <v>10093</v>
      </c>
      <c r="D21" s="81">
        <v>1.0</v>
      </c>
      <c r="E21" s="364">
        <v>20.0</v>
      </c>
      <c r="F21" s="364"/>
      <c r="G21" s="364"/>
      <c r="H21" s="364" t="s">
        <v>12158</v>
      </c>
      <c r="I21" s="364"/>
      <c r="J21" s="364" t="s">
        <v>15380</v>
      </c>
      <c r="K21" s="364"/>
      <c r="L21" s="364"/>
      <c r="M21" s="364"/>
      <c r="N21" s="364"/>
      <c r="O21" s="364"/>
      <c r="P21" s="364"/>
      <c r="Q21" s="364"/>
      <c r="R21" s="364" t="s">
        <v>116</v>
      </c>
      <c r="S21" s="81" t="s">
        <v>15388</v>
      </c>
    </row>
    <row r="22" ht="15.75" customHeight="1">
      <c r="A22" s="81" t="s">
        <v>15420</v>
      </c>
      <c r="B22" s="81" t="s">
        <v>15425</v>
      </c>
      <c r="C22" s="81" t="s">
        <v>6931</v>
      </c>
      <c r="D22" s="81">
        <v>1.0</v>
      </c>
      <c r="E22" s="364">
        <v>21.0</v>
      </c>
      <c r="F22" s="364"/>
      <c r="G22" s="364"/>
      <c r="H22" s="364" t="s">
        <v>12158</v>
      </c>
      <c r="I22" s="364"/>
      <c r="J22" s="364" t="s">
        <v>15380</v>
      </c>
      <c r="K22" s="364"/>
      <c r="L22" s="364"/>
      <c r="M22" s="364"/>
      <c r="N22" s="364"/>
      <c r="O22" s="364"/>
      <c r="P22" s="364"/>
      <c r="Q22" s="364"/>
      <c r="R22" s="364" t="s">
        <v>116</v>
      </c>
      <c r="S22" s="81" t="s">
        <v>15388</v>
      </c>
    </row>
    <row r="23" ht="15.75" customHeight="1">
      <c r="A23" s="81" t="s">
        <v>15426</v>
      </c>
      <c r="B23" s="81" t="s">
        <v>15427</v>
      </c>
      <c r="C23" s="81" t="s">
        <v>15394</v>
      </c>
      <c r="D23" s="81">
        <v>1.0</v>
      </c>
      <c r="E23" s="364">
        <v>22.0</v>
      </c>
      <c r="F23" s="364"/>
      <c r="G23" s="364"/>
      <c r="H23" s="364" t="s">
        <v>12158</v>
      </c>
      <c r="I23" s="364"/>
      <c r="J23" s="364" t="s">
        <v>15380</v>
      </c>
      <c r="K23" s="364"/>
      <c r="L23" s="364"/>
      <c r="M23" s="364"/>
      <c r="N23" s="364"/>
      <c r="O23" s="364"/>
      <c r="P23" s="364"/>
      <c r="Q23" s="364"/>
      <c r="R23" s="364" t="s">
        <v>116</v>
      </c>
      <c r="S23" s="81" t="s">
        <v>15388</v>
      </c>
    </row>
    <row r="24" ht="15.75" customHeight="1">
      <c r="A24" s="81" t="s">
        <v>15428</v>
      </c>
      <c r="B24" s="81" t="s">
        <v>15429</v>
      </c>
      <c r="C24" s="81" t="s">
        <v>15394</v>
      </c>
      <c r="D24" s="81">
        <v>1.0</v>
      </c>
      <c r="E24" s="364">
        <v>23.0</v>
      </c>
      <c r="F24" s="364"/>
      <c r="G24" s="364"/>
      <c r="H24" s="364" t="s">
        <v>12158</v>
      </c>
      <c r="I24" s="364"/>
      <c r="J24" s="364" t="s">
        <v>15380</v>
      </c>
      <c r="K24" s="364"/>
      <c r="L24" s="364"/>
      <c r="M24" s="364"/>
      <c r="N24" s="364"/>
      <c r="O24" s="364"/>
      <c r="P24" s="364"/>
      <c r="Q24" s="364"/>
      <c r="R24" s="364" t="s">
        <v>73</v>
      </c>
      <c r="S24" s="81" t="s">
        <v>15388</v>
      </c>
    </row>
    <row r="25" ht="15.75" customHeight="1">
      <c r="A25" s="81" t="s">
        <v>15430</v>
      </c>
      <c r="B25" s="81" t="s">
        <v>15431</v>
      </c>
      <c r="C25" s="81" t="s">
        <v>15394</v>
      </c>
      <c r="D25" s="81">
        <v>1.0</v>
      </c>
      <c r="E25" s="364">
        <v>24.0</v>
      </c>
      <c r="F25" s="364"/>
      <c r="G25" s="364"/>
      <c r="H25" s="364" t="s">
        <v>12158</v>
      </c>
      <c r="I25" s="364"/>
      <c r="J25" s="364" t="s">
        <v>15380</v>
      </c>
      <c r="K25" s="364"/>
      <c r="L25" s="364"/>
      <c r="M25" s="364"/>
      <c r="N25" s="364"/>
      <c r="O25" s="364"/>
      <c r="P25" s="364"/>
      <c r="Q25" s="364"/>
      <c r="R25" s="364">
        <v>42.0</v>
      </c>
      <c r="S25" s="81" t="s">
        <v>15388</v>
      </c>
    </row>
    <row r="26" ht="15.75" customHeight="1">
      <c r="A26" s="81" t="s">
        <v>15432</v>
      </c>
      <c r="B26" s="81" t="s">
        <v>15433</v>
      </c>
      <c r="C26" s="81" t="s">
        <v>258</v>
      </c>
      <c r="D26" s="81">
        <v>1.0</v>
      </c>
      <c r="E26" s="364">
        <v>25.0</v>
      </c>
      <c r="F26" s="364"/>
      <c r="G26" s="364"/>
      <c r="H26" s="364" t="s">
        <v>12158</v>
      </c>
      <c r="I26" s="364"/>
      <c r="J26" s="364" t="s">
        <v>15380</v>
      </c>
      <c r="K26" s="364"/>
      <c r="L26" s="364"/>
      <c r="M26" s="364"/>
      <c r="N26" s="364"/>
      <c r="O26" s="364"/>
      <c r="P26" s="364"/>
      <c r="Q26" s="364"/>
      <c r="R26" s="364" t="s">
        <v>82</v>
      </c>
      <c r="S26" s="81" t="s">
        <v>15388</v>
      </c>
    </row>
    <row r="27" ht="15.75" customHeight="1">
      <c r="A27" s="81" t="s">
        <v>15434</v>
      </c>
      <c r="B27" s="81" t="s">
        <v>15435</v>
      </c>
      <c r="C27" s="81" t="s">
        <v>258</v>
      </c>
      <c r="D27" s="81">
        <v>1.0</v>
      </c>
      <c r="E27" s="364">
        <v>26.0</v>
      </c>
      <c r="F27" s="364"/>
      <c r="G27" s="364"/>
      <c r="H27" s="364" t="s">
        <v>12158</v>
      </c>
      <c r="I27" s="364"/>
      <c r="J27" s="364" t="s">
        <v>15380</v>
      </c>
      <c r="K27" s="364"/>
      <c r="L27" s="364"/>
      <c r="M27" s="364"/>
      <c r="N27" s="364"/>
      <c r="O27" s="364"/>
      <c r="P27" s="364"/>
      <c r="Q27" s="364"/>
      <c r="R27" s="364" t="s">
        <v>82</v>
      </c>
      <c r="S27" s="81" t="s">
        <v>15388</v>
      </c>
    </row>
    <row r="28" ht="15.75" customHeight="1">
      <c r="A28" s="81" t="s">
        <v>15436</v>
      </c>
      <c r="B28" s="81" t="s">
        <v>15437</v>
      </c>
      <c r="C28" s="81" t="s">
        <v>38</v>
      </c>
      <c r="D28" s="81">
        <v>1.0</v>
      </c>
      <c r="E28" s="364">
        <v>27.0</v>
      </c>
      <c r="F28" s="364"/>
      <c r="G28" s="364"/>
      <c r="H28" s="364" t="s">
        <v>12158</v>
      </c>
      <c r="I28" s="364"/>
      <c r="J28" s="364" t="s">
        <v>15380</v>
      </c>
      <c r="K28" s="364"/>
      <c r="L28" s="364"/>
      <c r="M28" s="364"/>
      <c r="N28" s="364"/>
      <c r="O28" s="364"/>
      <c r="P28" s="364"/>
      <c r="Q28" s="364"/>
      <c r="R28" s="364" t="s">
        <v>73</v>
      </c>
      <c r="S28" s="81" t="s">
        <v>15388</v>
      </c>
    </row>
    <row r="29" ht="15.75" customHeight="1">
      <c r="A29" s="81" t="s">
        <v>15438</v>
      </c>
      <c r="B29" s="81" t="s">
        <v>15439</v>
      </c>
      <c r="C29" s="81" t="s">
        <v>15440</v>
      </c>
      <c r="D29" s="81">
        <v>1.0</v>
      </c>
      <c r="E29" s="364">
        <v>28.0</v>
      </c>
      <c r="F29" s="364"/>
      <c r="G29" s="364"/>
      <c r="H29" s="364" t="s">
        <v>12158</v>
      </c>
      <c r="I29" s="364"/>
      <c r="J29" s="364" t="s">
        <v>15380</v>
      </c>
      <c r="K29" s="364"/>
      <c r="L29" s="364"/>
      <c r="M29" s="364"/>
      <c r="N29" s="364"/>
      <c r="O29" s="364"/>
      <c r="P29" s="364"/>
      <c r="Q29" s="364"/>
      <c r="R29" s="364" t="s">
        <v>82</v>
      </c>
      <c r="S29" s="81" t="s">
        <v>15388</v>
      </c>
    </row>
    <row r="30" ht="15.75" customHeight="1">
      <c r="A30" s="81" t="s">
        <v>15441</v>
      </c>
      <c r="B30" s="81" t="s">
        <v>15442</v>
      </c>
      <c r="C30" s="81" t="s">
        <v>15443</v>
      </c>
      <c r="D30" s="81">
        <v>1.0</v>
      </c>
      <c r="E30" s="364">
        <v>29.0</v>
      </c>
      <c r="F30" s="364"/>
      <c r="G30" s="364"/>
      <c r="H30" s="364" t="s">
        <v>12158</v>
      </c>
      <c r="I30" s="364"/>
      <c r="J30" s="364" t="s">
        <v>15380</v>
      </c>
      <c r="K30" s="364"/>
      <c r="L30" s="364"/>
      <c r="M30" s="364"/>
      <c r="N30" s="364"/>
      <c r="O30" s="364"/>
      <c r="P30" s="364"/>
      <c r="Q30" s="364"/>
      <c r="R30" s="364" t="s">
        <v>82</v>
      </c>
      <c r="S30" s="81" t="s">
        <v>15388</v>
      </c>
    </row>
    <row r="31" ht="15.75" hidden="1" customHeight="1">
      <c r="A31" s="81" t="s">
        <v>15444</v>
      </c>
      <c r="B31" s="81" t="s">
        <v>15445</v>
      </c>
      <c r="C31" s="81" t="s">
        <v>15446</v>
      </c>
      <c r="D31" s="81"/>
      <c r="E31" s="364">
        <v>30.0</v>
      </c>
      <c r="F31" s="364"/>
      <c r="G31" s="364"/>
      <c r="H31" s="364" t="s">
        <v>12158</v>
      </c>
      <c r="I31" s="364"/>
      <c r="J31" s="364" t="s">
        <v>15380</v>
      </c>
      <c r="K31" s="364"/>
      <c r="L31" s="364"/>
      <c r="M31" s="364"/>
      <c r="N31" s="364"/>
      <c r="O31" s="364"/>
      <c r="P31" s="364"/>
      <c r="Q31" s="364"/>
      <c r="R31" s="364" t="s">
        <v>82</v>
      </c>
      <c r="S31" s="81" t="s">
        <v>15388</v>
      </c>
    </row>
    <row r="32" ht="15.75" hidden="1" customHeight="1">
      <c r="A32" s="81" t="s">
        <v>15447</v>
      </c>
      <c r="B32" s="81" t="s">
        <v>15448</v>
      </c>
      <c r="C32" s="81" t="s">
        <v>15446</v>
      </c>
      <c r="D32" s="81"/>
      <c r="E32" s="364">
        <v>31.0</v>
      </c>
      <c r="F32" s="364"/>
      <c r="G32" s="364"/>
      <c r="H32" s="364" t="s">
        <v>12158</v>
      </c>
      <c r="I32" s="364"/>
      <c r="J32" s="364" t="s">
        <v>15380</v>
      </c>
      <c r="K32" s="364"/>
      <c r="L32" s="364"/>
      <c r="M32" s="364"/>
      <c r="N32" s="364"/>
      <c r="O32" s="364"/>
      <c r="P32" s="364"/>
      <c r="Q32" s="364"/>
      <c r="R32" s="364" t="s">
        <v>82</v>
      </c>
      <c r="S32" s="81" t="s">
        <v>15388</v>
      </c>
    </row>
    <row r="33" ht="15.75" customHeight="1">
      <c r="A33" s="81" t="s">
        <v>15449</v>
      </c>
      <c r="B33" s="81" t="s">
        <v>15450</v>
      </c>
      <c r="C33" s="81" t="s">
        <v>287</v>
      </c>
      <c r="D33" s="81">
        <v>1.0</v>
      </c>
      <c r="E33" s="364">
        <v>32.0</v>
      </c>
      <c r="F33" s="364"/>
      <c r="G33" s="364"/>
      <c r="H33" s="364" t="s">
        <v>12158</v>
      </c>
      <c r="I33" s="364"/>
      <c r="J33" s="364" t="s">
        <v>15380</v>
      </c>
      <c r="K33" s="364"/>
      <c r="L33" s="364"/>
      <c r="M33" s="364"/>
      <c r="N33" s="364"/>
      <c r="O33" s="364"/>
      <c r="P33" s="364"/>
      <c r="Q33" s="364"/>
      <c r="R33" s="364" t="s">
        <v>73</v>
      </c>
      <c r="S33" s="81" t="s">
        <v>15388</v>
      </c>
    </row>
    <row r="34" ht="15.75" customHeight="1">
      <c r="A34" s="81" t="s">
        <v>15451</v>
      </c>
      <c r="B34" s="81" t="s">
        <v>15452</v>
      </c>
      <c r="C34" s="81" t="s">
        <v>15453</v>
      </c>
      <c r="D34" s="81">
        <v>1.0</v>
      </c>
      <c r="E34" s="364">
        <v>33.0</v>
      </c>
      <c r="F34" s="364"/>
      <c r="G34" s="364"/>
      <c r="H34" s="364" t="s">
        <v>12158</v>
      </c>
      <c r="I34" s="364"/>
      <c r="J34" s="364" t="s">
        <v>15380</v>
      </c>
      <c r="K34" s="364"/>
      <c r="L34" s="364"/>
      <c r="M34" s="364"/>
      <c r="N34" s="364"/>
      <c r="O34" s="364"/>
      <c r="P34" s="364"/>
      <c r="Q34" s="364"/>
      <c r="R34" s="364">
        <v>95.0</v>
      </c>
      <c r="S34" s="81" t="s">
        <v>15388</v>
      </c>
    </row>
    <row r="35" ht="15.75" customHeight="1">
      <c r="A35" s="81" t="s">
        <v>15454</v>
      </c>
      <c r="B35" s="81" t="s">
        <v>15455</v>
      </c>
      <c r="C35" s="81" t="s">
        <v>15453</v>
      </c>
      <c r="D35" s="81">
        <v>1.0</v>
      </c>
      <c r="E35" s="364">
        <v>34.0</v>
      </c>
      <c r="F35" s="364"/>
      <c r="G35" s="364"/>
      <c r="H35" s="364" t="s">
        <v>12158</v>
      </c>
      <c r="I35" s="364"/>
      <c r="J35" s="364" t="s">
        <v>15380</v>
      </c>
      <c r="K35" s="364"/>
      <c r="L35" s="364"/>
      <c r="M35" s="364"/>
      <c r="N35" s="364"/>
      <c r="O35" s="364"/>
      <c r="P35" s="364"/>
      <c r="Q35" s="364"/>
      <c r="R35" s="364" t="s">
        <v>82</v>
      </c>
      <c r="S35" s="81" t="s">
        <v>15388</v>
      </c>
    </row>
    <row r="36" ht="15.75" customHeight="1">
      <c r="A36" s="81" t="s">
        <v>15456</v>
      </c>
      <c r="B36" s="81" t="s">
        <v>15457</v>
      </c>
      <c r="C36" s="81" t="s">
        <v>4657</v>
      </c>
      <c r="D36" s="81">
        <v>1.0</v>
      </c>
      <c r="E36" s="364">
        <v>35.0</v>
      </c>
      <c r="F36" s="364"/>
      <c r="G36" s="364"/>
      <c r="H36" s="364" t="s">
        <v>12158</v>
      </c>
      <c r="I36" s="364"/>
      <c r="J36" s="364" t="s">
        <v>15380</v>
      </c>
      <c r="K36" s="364"/>
      <c r="L36" s="364"/>
      <c r="M36" s="364"/>
      <c r="N36" s="364"/>
      <c r="O36" s="364"/>
      <c r="P36" s="364"/>
      <c r="Q36" s="364"/>
      <c r="R36" s="364" t="s">
        <v>82</v>
      </c>
      <c r="S36" s="81" t="s">
        <v>15388</v>
      </c>
    </row>
    <row r="37" ht="15.75" customHeight="1">
      <c r="A37" s="81" t="s">
        <v>15458</v>
      </c>
      <c r="B37" s="81" t="s">
        <v>15459</v>
      </c>
      <c r="C37" s="81" t="s">
        <v>15446</v>
      </c>
      <c r="D37" s="81">
        <v>1.0</v>
      </c>
      <c r="E37" s="364">
        <v>36.0</v>
      </c>
      <c r="F37" s="364"/>
      <c r="G37" s="364"/>
      <c r="H37" s="364" t="s">
        <v>12158</v>
      </c>
      <c r="I37" s="364"/>
      <c r="J37" s="364" t="s">
        <v>15380</v>
      </c>
      <c r="K37" s="364"/>
      <c r="L37" s="364"/>
      <c r="M37" s="364"/>
      <c r="N37" s="364"/>
      <c r="O37" s="364"/>
      <c r="P37" s="364"/>
      <c r="Q37" s="364"/>
      <c r="R37" s="364" t="s">
        <v>73</v>
      </c>
      <c r="S37" s="81" t="s">
        <v>15381</v>
      </c>
    </row>
    <row r="38" ht="15.75" customHeight="1">
      <c r="A38" s="81" t="s">
        <v>15434</v>
      </c>
      <c r="B38" s="81" t="s">
        <v>15460</v>
      </c>
      <c r="C38" s="81" t="s">
        <v>15461</v>
      </c>
      <c r="D38" s="81">
        <v>1.0</v>
      </c>
      <c r="E38" s="364">
        <v>37.0</v>
      </c>
      <c r="F38" s="364"/>
      <c r="G38" s="364"/>
      <c r="H38" s="364" t="s">
        <v>12158</v>
      </c>
      <c r="I38" s="364"/>
      <c r="J38" s="364" t="s">
        <v>15380</v>
      </c>
      <c r="K38" s="364"/>
      <c r="L38" s="364"/>
      <c r="M38" s="364"/>
      <c r="N38" s="364"/>
      <c r="O38" s="364"/>
      <c r="P38" s="364"/>
      <c r="Q38" s="364"/>
      <c r="R38" s="364" t="s">
        <v>73</v>
      </c>
      <c r="S38" s="81" t="s">
        <v>15381</v>
      </c>
    </row>
    <row r="39" ht="15.75" customHeight="1">
      <c r="A39" s="81" t="s">
        <v>15434</v>
      </c>
      <c r="B39" s="81" t="s">
        <v>15462</v>
      </c>
      <c r="C39" s="81" t="s">
        <v>15461</v>
      </c>
      <c r="D39" s="81">
        <v>1.0</v>
      </c>
      <c r="E39" s="364">
        <v>38.0</v>
      </c>
      <c r="F39" s="364"/>
      <c r="G39" s="364"/>
      <c r="H39" s="364" t="s">
        <v>12158</v>
      </c>
      <c r="I39" s="364"/>
      <c r="J39" s="364" t="s">
        <v>15380</v>
      </c>
      <c r="K39" s="364"/>
      <c r="L39" s="364"/>
      <c r="M39" s="364"/>
      <c r="N39" s="364"/>
      <c r="O39" s="364"/>
      <c r="P39" s="364"/>
      <c r="Q39" s="364"/>
      <c r="R39" s="364" t="s">
        <v>73</v>
      </c>
      <c r="S39" s="81" t="s">
        <v>15381</v>
      </c>
    </row>
    <row r="40" ht="15.75" customHeight="1">
      <c r="A40" s="81" t="s">
        <v>15463</v>
      </c>
      <c r="B40" s="81" t="s">
        <v>15464</v>
      </c>
      <c r="C40" s="81" t="s">
        <v>15465</v>
      </c>
      <c r="D40" s="81">
        <v>1.0</v>
      </c>
      <c r="E40" s="364">
        <v>39.0</v>
      </c>
      <c r="F40" s="364"/>
      <c r="G40" s="364"/>
      <c r="H40" s="364" t="s">
        <v>12158</v>
      </c>
      <c r="I40" s="364"/>
      <c r="J40" s="364" t="s">
        <v>15380</v>
      </c>
      <c r="K40" s="364"/>
      <c r="L40" s="364"/>
      <c r="M40" s="364"/>
      <c r="N40" s="364"/>
      <c r="O40" s="364"/>
      <c r="P40" s="364"/>
      <c r="Q40" s="364"/>
      <c r="R40" s="364" t="s">
        <v>73</v>
      </c>
      <c r="S40" s="81" t="s">
        <v>15381</v>
      </c>
    </row>
    <row r="41" ht="15.75" customHeight="1">
      <c r="A41" s="81" t="s">
        <v>15466</v>
      </c>
      <c r="B41" s="81" t="s">
        <v>15467</v>
      </c>
      <c r="C41" s="81" t="s">
        <v>15468</v>
      </c>
      <c r="D41" s="81">
        <v>1.0</v>
      </c>
      <c r="E41" s="364">
        <v>40.0</v>
      </c>
      <c r="F41" s="364"/>
      <c r="G41" s="364"/>
      <c r="H41" s="364" t="s">
        <v>12158</v>
      </c>
      <c r="I41" s="364"/>
      <c r="J41" s="364" t="s">
        <v>15380</v>
      </c>
      <c r="K41" s="364"/>
      <c r="L41" s="364"/>
      <c r="M41" s="364"/>
      <c r="N41" s="364"/>
      <c r="O41" s="364"/>
      <c r="P41" s="364"/>
      <c r="Q41" s="364"/>
      <c r="R41" s="364" t="s">
        <v>73</v>
      </c>
      <c r="S41" s="81" t="s">
        <v>15388</v>
      </c>
    </row>
    <row r="42" ht="15.75" customHeight="1">
      <c r="A42" s="81" t="s">
        <v>15469</v>
      </c>
      <c r="B42" s="81" t="s">
        <v>15470</v>
      </c>
      <c r="C42" s="81" t="s">
        <v>6853</v>
      </c>
      <c r="D42" s="81">
        <v>1.0</v>
      </c>
      <c r="E42" s="364">
        <v>41.0</v>
      </c>
      <c r="F42" s="364"/>
      <c r="G42" s="364"/>
      <c r="H42" s="364" t="s">
        <v>12158</v>
      </c>
      <c r="I42" s="364"/>
      <c r="J42" s="364" t="s">
        <v>15380</v>
      </c>
      <c r="K42" s="364"/>
      <c r="L42" s="364"/>
      <c r="M42" s="364"/>
      <c r="N42" s="364"/>
      <c r="O42" s="364"/>
      <c r="P42" s="364"/>
      <c r="Q42" s="364"/>
      <c r="R42" s="364" t="s">
        <v>89</v>
      </c>
      <c r="S42" s="81" t="s">
        <v>15388</v>
      </c>
    </row>
    <row r="43" ht="15.75" customHeight="1">
      <c r="A43" s="81" t="s">
        <v>15434</v>
      </c>
      <c r="B43" s="81" t="s">
        <v>15471</v>
      </c>
      <c r="C43" s="81" t="s">
        <v>15472</v>
      </c>
      <c r="D43" s="81">
        <v>1.0</v>
      </c>
      <c r="E43" s="364">
        <v>42.0</v>
      </c>
      <c r="F43" s="364"/>
      <c r="G43" s="364"/>
      <c r="H43" s="364" t="s">
        <v>12158</v>
      </c>
      <c r="I43" s="364"/>
      <c r="J43" s="364" t="s">
        <v>15380</v>
      </c>
      <c r="K43" s="364"/>
      <c r="L43" s="364"/>
      <c r="M43" s="364"/>
      <c r="N43" s="364"/>
      <c r="O43" s="364"/>
      <c r="P43" s="364"/>
      <c r="Q43" s="364"/>
      <c r="R43" s="364" t="s">
        <v>73</v>
      </c>
      <c r="S43" s="81" t="s">
        <v>15388</v>
      </c>
    </row>
    <row r="44" ht="15.75" customHeight="1">
      <c r="A44" s="81" t="s">
        <v>15473</v>
      </c>
      <c r="B44" s="81" t="s">
        <v>15474</v>
      </c>
      <c r="C44" s="81" t="s">
        <v>4657</v>
      </c>
      <c r="D44" s="81">
        <v>1.0</v>
      </c>
      <c r="E44" s="364">
        <v>43.0</v>
      </c>
      <c r="F44" s="364"/>
      <c r="G44" s="364"/>
      <c r="H44" s="364" t="s">
        <v>12158</v>
      </c>
      <c r="I44" s="364"/>
      <c r="J44" s="364" t="s">
        <v>15380</v>
      </c>
      <c r="K44" s="364"/>
      <c r="L44" s="364"/>
      <c r="M44" s="364"/>
      <c r="N44" s="364"/>
      <c r="O44" s="364"/>
      <c r="P44" s="364"/>
      <c r="Q44" s="364"/>
      <c r="R44" s="364" t="s">
        <v>104</v>
      </c>
      <c r="S44" s="81" t="s">
        <v>15388</v>
      </c>
    </row>
    <row r="45" ht="15.75" customHeight="1">
      <c r="A45" s="81" t="s">
        <v>15475</v>
      </c>
      <c r="B45" s="81" t="s">
        <v>15476</v>
      </c>
      <c r="C45" s="81" t="s">
        <v>15477</v>
      </c>
      <c r="D45" s="81">
        <v>1.0</v>
      </c>
      <c r="E45" s="364">
        <v>44.0</v>
      </c>
      <c r="F45" s="364"/>
      <c r="G45" s="364"/>
      <c r="H45" s="364" t="s">
        <v>12158</v>
      </c>
      <c r="I45" s="364"/>
      <c r="J45" s="364" t="s">
        <v>15380</v>
      </c>
      <c r="K45" s="364"/>
      <c r="L45" s="364"/>
      <c r="M45" s="364"/>
      <c r="N45" s="364"/>
      <c r="O45" s="364"/>
      <c r="P45" s="364"/>
      <c r="Q45" s="364"/>
      <c r="R45" s="364" t="s">
        <v>179</v>
      </c>
      <c r="S45" s="81" t="s">
        <v>15381</v>
      </c>
    </row>
    <row r="46" ht="15.75" customHeight="1">
      <c r="A46" s="81" t="s">
        <v>15478</v>
      </c>
      <c r="B46" s="81" t="s">
        <v>15479</v>
      </c>
      <c r="C46" s="81" t="s">
        <v>15480</v>
      </c>
      <c r="D46" s="81">
        <v>1.0</v>
      </c>
      <c r="E46" s="364">
        <v>45.0</v>
      </c>
      <c r="F46" s="364"/>
      <c r="G46" s="364"/>
      <c r="H46" s="364" t="s">
        <v>12158</v>
      </c>
      <c r="I46" s="364"/>
      <c r="J46" s="364" t="s">
        <v>15380</v>
      </c>
      <c r="K46" s="364"/>
      <c r="L46" s="364"/>
      <c r="M46" s="364"/>
      <c r="N46" s="364"/>
      <c r="O46" s="364"/>
      <c r="P46" s="364"/>
      <c r="Q46" s="364"/>
      <c r="R46" s="364" t="s">
        <v>89</v>
      </c>
      <c r="S46" s="81" t="s">
        <v>15388</v>
      </c>
    </row>
    <row r="47" ht="15.75" customHeight="1">
      <c r="A47" s="81" t="s">
        <v>15481</v>
      </c>
      <c r="B47" s="81" t="s">
        <v>15482</v>
      </c>
      <c r="C47" s="81" t="s">
        <v>15446</v>
      </c>
      <c r="D47" s="81">
        <v>1.0</v>
      </c>
      <c r="E47" s="364">
        <v>46.0</v>
      </c>
      <c r="F47" s="364"/>
      <c r="G47" s="364"/>
      <c r="H47" s="364" t="s">
        <v>12158</v>
      </c>
      <c r="I47" s="364"/>
      <c r="J47" s="364" t="s">
        <v>15380</v>
      </c>
      <c r="K47" s="364"/>
      <c r="L47" s="364"/>
      <c r="M47" s="364"/>
      <c r="N47" s="364"/>
      <c r="O47" s="364"/>
      <c r="P47" s="364"/>
      <c r="Q47" s="364"/>
      <c r="R47" s="364" t="s">
        <v>89</v>
      </c>
      <c r="S47" s="81" t="s">
        <v>15388</v>
      </c>
    </row>
    <row r="48" ht="15.75" customHeight="1">
      <c r="A48" s="81" t="s">
        <v>15483</v>
      </c>
      <c r="B48" s="81" t="s">
        <v>15484</v>
      </c>
      <c r="C48" s="81" t="s">
        <v>6617</v>
      </c>
      <c r="D48" s="81">
        <v>1.0</v>
      </c>
      <c r="E48" s="364">
        <v>47.0</v>
      </c>
      <c r="F48" s="364"/>
      <c r="G48" s="364"/>
      <c r="H48" s="364" t="s">
        <v>12158</v>
      </c>
      <c r="I48" s="364"/>
      <c r="J48" s="364" t="s">
        <v>15380</v>
      </c>
      <c r="K48" s="364"/>
      <c r="L48" s="364"/>
      <c r="M48" s="364"/>
      <c r="N48" s="364"/>
      <c r="O48" s="364"/>
      <c r="P48" s="364"/>
      <c r="Q48" s="364"/>
      <c r="R48" s="364" t="s">
        <v>89</v>
      </c>
      <c r="S48" s="81" t="s">
        <v>15388</v>
      </c>
    </row>
    <row r="49" ht="15.75" customHeight="1">
      <c r="A49" s="81" t="s">
        <v>15485</v>
      </c>
      <c r="B49" s="81" t="s">
        <v>15486</v>
      </c>
      <c r="C49" s="81" t="s">
        <v>38</v>
      </c>
      <c r="D49" s="81">
        <v>1.0</v>
      </c>
      <c r="E49" s="364">
        <v>48.0</v>
      </c>
      <c r="F49" s="364"/>
      <c r="G49" s="364"/>
      <c r="H49" s="364" t="s">
        <v>12158</v>
      </c>
      <c r="I49" s="364"/>
      <c r="J49" s="364" t="s">
        <v>15380</v>
      </c>
      <c r="K49" s="364"/>
      <c r="L49" s="364"/>
      <c r="M49" s="364"/>
      <c r="N49" s="364"/>
      <c r="O49" s="364"/>
      <c r="P49" s="364"/>
      <c r="Q49" s="364"/>
      <c r="R49" s="364" t="s">
        <v>89</v>
      </c>
      <c r="S49" s="81" t="s">
        <v>15388</v>
      </c>
    </row>
    <row r="50" ht="15.75" customHeight="1">
      <c r="A50" s="81" t="s">
        <v>15434</v>
      </c>
      <c r="B50" s="81" t="s">
        <v>15487</v>
      </c>
      <c r="C50" s="81" t="s">
        <v>38</v>
      </c>
      <c r="D50" s="81">
        <v>1.0</v>
      </c>
      <c r="E50" s="364">
        <v>49.0</v>
      </c>
      <c r="F50" s="364"/>
      <c r="G50" s="364"/>
      <c r="H50" s="364" t="s">
        <v>12158</v>
      </c>
      <c r="I50" s="364"/>
      <c r="J50" s="364" t="s">
        <v>15380</v>
      </c>
      <c r="K50" s="364"/>
      <c r="L50" s="364"/>
      <c r="M50" s="364"/>
      <c r="N50" s="364"/>
      <c r="O50" s="364"/>
      <c r="P50" s="364"/>
      <c r="Q50" s="364"/>
      <c r="R50" s="364" t="s">
        <v>113</v>
      </c>
      <c r="S50" s="81" t="s">
        <v>15388</v>
      </c>
    </row>
    <row r="51" ht="15.75" customHeight="1">
      <c r="A51" s="81" t="s">
        <v>15488</v>
      </c>
      <c r="B51" s="81" t="s">
        <v>15489</v>
      </c>
      <c r="C51" s="81" t="s">
        <v>10471</v>
      </c>
      <c r="D51" s="81">
        <v>1.0</v>
      </c>
      <c r="E51" s="364">
        <v>50.0</v>
      </c>
      <c r="F51" s="364"/>
      <c r="G51" s="364"/>
      <c r="H51" s="364" t="s">
        <v>12158</v>
      </c>
      <c r="I51" s="364"/>
      <c r="J51" s="364" t="s">
        <v>15380</v>
      </c>
      <c r="K51" s="364"/>
      <c r="L51" s="364"/>
      <c r="M51" s="364"/>
      <c r="N51" s="364"/>
      <c r="O51" s="364"/>
      <c r="P51" s="364"/>
      <c r="Q51" s="364"/>
      <c r="R51" s="364" t="s">
        <v>116</v>
      </c>
      <c r="S51" s="81" t="s">
        <v>15388</v>
      </c>
    </row>
    <row r="52" ht="15.75" customHeight="1">
      <c r="A52" s="81" t="s">
        <v>15490</v>
      </c>
      <c r="B52" s="81" t="s">
        <v>15491</v>
      </c>
      <c r="C52" s="81" t="s">
        <v>1553</v>
      </c>
      <c r="D52" s="81">
        <v>1.0</v>
      </c>
      <c r="E52" s="364">
        <v>51.0</v>
      </c>
      <c r="F52" s="364"/>
      <c r="G52" s="364"/>
      <c r="H52" s="364" t="s">
        <v>12158</v>
      </c>
      <c r="I52" s="364"/>
      <c r="J52" s="364" t="s">
        <v>15380</v>
      </c>
      <c r="K52" s="364"/>
      <c r="L52" s="364"/>
      <c r="M52" s="364"/>
      <c r="N52" s="364"/>
      <c r="O52" s="364"/>
      <c r="P52" s="364"/>
      <c r="Q52" s="364"/>
      <c r="R52" s="364" t="s">
        <v>89</v>
      </c>
      <c r="S52" s="81" t="s">
        <v>15388</v>
      </c>
    </row>
    <row r="53" ht="15.75" customHeight="1">
      <c r="A53" s="81" t="s">
        <v>15492</v>
      </c>
      <c r="B53" s="81" t="s">
        <v>15493</v>
      </c>
      <c r="C53" s="81" t="s">
        <v>4657</v>
      </c>
      <c r="D53" s="81">
        <v>1.0</v>
      </c>
      <c r="E53" s="364">
        <v>52.0</v>
      </c>
      <c r="F53" s="364"/>
      <c r="G53" s="364"/>
      <c r="H53" s="364" t="s">
        <v>12158</v>
      </c>
      <c r="I53" s="364"/>
      <c r="J53" s="364" t="s">
        <v>15380</v>
      </c>
      <c r="K53" s="364"/>
      <c r="L53" s="364"/>
      <c r="M53" s="364"/>
      <c r="N53" s="364"/>
      <c r="O53" s="364"/>
      <c r="P53" s="364"/>
      <c r="Q53" s="364"/>
      <c r="R53" s="364" t="s">
        <v>156</v>
      </c>
      <c r="S53" s="81" t="s">
        <v>15388</v>
      </c>
    </row>
    <row r="54" ht="15.75" customHeight="1">
      <c r="A54" s="81" t="s">
        <v>15494</v>
      </c>
      <c r="B54" s="81" t="s">
        <v>15495</v>
      </c>
      <c r="C54" s="81" t="s">
        <v>1553</v>
      </c>
      <c r="D54" s="81">
        <v>1.0</v>
      </c>
      <c r="E54" s="364">
        <v>53.0</v>
      </c>
      <c r="F54" s="364"/>
      <c r="G54" s="364"/>
      <c r="H54" s="364" t="s">
        <v>12158</v>
      </c>
      <c r="I54" s="364"/>
      <c r="J54" s="364" t="s">
        <v>15380</v>
      </c>
      <c r="K54" s="364"/>
      <c r="L54" s="364"/>
      <c r="M54" s="364"/>
      <c r="N54" s="364"/>
      <c r="O54" s="364"/>
      <c r="P54" s="364"/>
      <c r="Q54" s="364"/>
      <c r="R54" s="364" t="s">
        <v>116</v>
      </c>
      <c r="S54" s="81" t="s">
        <v>15388</v>
      </c>
    </row>
    <row r="55" ht="15.75" customHeight="1">
      <c r="A55" s="81" t="s">
        <v>15496</v>
      </c>
      <c r="B55" s="81" t="s">
        <v>15497</v>
      </c>
      <c r="C55" s="81" t="s">
        <v>15498</v>
      </c>
      <c r="D55" s="81">
        <v>1.0</v>
      </c>
      <c r="E55" s="364">
        <v>54.0</v>
      </c>
      <c r="F55" s="364"/>
      <c r="G55" s="364"/>
      <c r="H55" s="364" t="s">
        <v>12158</v>
      </c>
      <c r="I55" s="364"/>
      <c r="J55" s="364" t="s">
        <v>15380</v>
      </c>
      <c r="K55" s="364"/>
      <c r="L55" s="364"/>
      <c r="M55" s="364"/>
      <c r="N55" s="364"/>
      <c r="O55" s="364"/>
      <c r="P55" s="364"/>
      <c r="Q55" s="364"/>
      <c r="R55" s="364" t="s">
        <v>89</v>
      </c>
      <c r="S55" s="81" t="s">
        <v>15388</v>
      </c>
    </row>
    <row r="56" ht="15.75" customHeight="1">
      <c r="A56" s="81" t="s">
        <v>15499</v>
      </c>
      <c r="B56" s="81" t="s">
        <v>15500</v>
      </c>
      <c r="C56" s="81" t="s">
        <v>4657</v>
      </c>
      <c r="D56" s="81">
        <v>1.0</v>
      </c>
      <c r="E56" s="364">
        <v>55.0</v>
      </c>
      <c r="F56" s="364"/>
      <c r="G56" s="364"/>
      <c r="H56" s="364" t="s">
        <v>12158</v>
      </c>
      <c r="I56" s="364"/>
      <c r="J56" s="364" t="s">
        <v>15380</v>
      </c>
      <c r="K56" s="364"/>
      <c r="L56" s="364"/>
      <c r="M56" s="364"/>
      <c r="N56" s="364"/>
      <c r="O56" s="364"/>
      <c r="P56" s="364"/>
      <c r="Q56" s="364"/>
      <c r="R56" s="364" t="s">
        <v>89</v>
      </c>
      <c r="S56" s="81" t="s">
        <v>15388</v>
      </c>
    </row>
    <row r="57" ht="15.75" customHeight="1">
      <c r="A57" s="81" t="s">
        <v>15501</v>
      </c>
      <c r="B57" s="81" t="s">
        <v>15502</v>
      </c>
      <c r="C57" s="81" t="s">
        <v>15503</v>
      </c>
      <c r="D57" s="81">
        <v>1.0</v>
      </c>
      <c r="E57" s="364">
        <v>56.0</v>
      </c>
      <c r="F57" s="364"/>
      <c r="G57" s="364"/>
      <c r="H57" s="364" t="s">
        <v>12158</v>
      </c>
      <c r="I57" s="364"/>
      <c r="J57" s="364" t="s">
        <v>15380</v>
      </c>
      <c r="K57" s="364"/>
      <c r="L57" s="364"/>
      <c r="M57" s="364"/>
      <c r="N57" s="364"/>
      <c r="O57" s="364"/>
      <c r="P57" s="364"/>
      <c r="Q57" s="364"/>
      <c r="R57" s="364" t="s">
        <v>89</v>
      </c>
      <c r="S57" s="81" t="s">
        <v>15388</v>
      </c>
    </row>
    <row r="58" ht="15.75" customHeight="1">
      <c r="A58" s="81" t="s">
        <v>15504</v>
      </c>
      <c r="B58" s="81" t="s">
        <v>15505</v>
      </c>
      <c r="C58" s="81" t="s">
        <v>1553</v>
      </c>
      <c r="D58" s="81">
        <v>1.0</v>
      </c>
      <c r="E58" s="364">
        <v>57.0</v>
      </c>
      <c r="F58" s="364"/>
      <c r="G58" s="364"/>
      <c r="H58" s="364" t="s">
        <v>12158</v>
      </c>
      <c r="I58" s="364"/>
      <c r="J58" s="364" t="s">
        <v>15380</v>
      </c>
      <c r="K58" s="364"/>
      <c r="L58" s="364"/>
      <c r="M58" s="364"/>
      <c r="N58" s="364"/>
      <c r="O58" s="364"/>
      <c r="P58" s="364"/>
      <c r="Q58" s="364"/>
      <c r="R58" s="364" t="s">
        <v>89</v>
      </c>
      <c r="S58" s="81" t="s">
        <v>15388</v>
      </c>
    </row>
    <row r="59" ht="15.75" customHeight="1">
      <c r="A59" s="81" t="s">
        <v>15506</v>
      </c>
      <c r="B59" s="81" t="s">
        <v>15507</v>
      </c>
      <c r="C59" s="81" t="s">
        <v>1553</v>
      </c>
      <c r="D59" s="81">
        <v>1.0</v>
      </c>
      <c r="E59" s="364">
        <v>58.0</v>
      </c>
      <c r="F59" s="364"/>
      <c r="G59" s="364"/>
      <c r="H59" s="364" t="s">
        <v>12158</v>
      </c>
      <c r="I59" s="364"/>
      <c r="J59" s="364" t="s">
        <v>15380</v>
      </c>
      <c r="K59" s="364"/>
      <c r="L59" s="364"/>
      <c r="M59" s="364"/>
      <c r="N59" s="364"/>
      <c r="O59" s="364"/>
      <c r="P59" s="364"/>
      <c r="Q59" s="364"/>
      <c r="R59" s="364" t="s">
        <v>89</v>
      </c>
      <c r="S59" s="81" t="s">
        <v>15388</v>
      </c>
    </row>
    <row r="60" ht="15.75" customHeight="1">
      <c r="A60" s="81" t="s">
        <v>15434</v>
      </c>
      <c r="B60" s="81" t="s">
        <v>15508</v>
      </c>
      <c r="C60" s="81" t="s">
        <v>12388</v>
      </c>
      <c r="D60" s="81">
        <v>1.0</v>
      </c>
      <c r="E60" s="364">
        <v>59.0</v>
      </c>
      <c r="F60" s="364"/>
      <c r="G60" s="364"/>
      <c r="H60" s="364" t="s">
        <v>12158</v>
      </c>
      <c r="I60" s="364"/>
      <c r="J60" s="364" t="s">
        <v>15380</v>
      </c>
      <c r="K60" s="364"/>
      <c r="L60" s="364"/>
      <c r="M60" s="364"/>
      <c r="N60" s="364"/>
      <c r="O60" s="364"/>
      <c r="P60" s="364"/>
      <c r="Q60" s="364"/>
      <c r="R60" s="364">
        <v>5.0</v>
      </c>
      <c r="S60" s="81" t="s">
        <v>15388</v>
      </c>
    </row>
    <row r="61" ht="15.75" customHeight="1">
      <c r="A61" s="81" t="s">
        <v>15509</v>
      </c>
      <c r="B61" s="81" t="s">
        <v>15510</v>
      </c>
      <c r="C61" s="81" t="s">
        <v>15511</v>
      </c>
      <c r="D61" s="81">
        <v>1.0</v>
      </c>
      <c r="E61" s="364">
        <v>60.0</v>
      </c>
      <c r="F61" s="364"/>
      <c r="G61" s="364"/>
      <c r="H61" s="364" t="s">
        <v>12158</v>
      </c>
      <c r="I61" s="364"/>
      <c r="J61" s="364" t="s">
        <v>15380</v>
      </c>
      <c r="K61" s="364"/>
      <c r="L61" s="364"/>
      <c r="M61" s="364"/>
      <c r="N61" s="364"/>
      <c r="O61" s="364"/>
      <c r="P61" s="364"/>
      <c r="Q61" s="364"/>
      <c r="R61" s="364" t="s">
        <v>89</v>
      </c>
      <c r="S61" s="81" t="s">
        <v>15381</v>
      </c>
    </row>
    <row r="62" ht="15.75" customHeight="1">
      <c r="A62" s="81" t="s">
        <v>15512</v>
      </c>
      <c r="B62" s="81" t="s">
        <v>15513</v>
      </c>
      <c r="C62" s="81" t="s">
        <v>15514</v>
      </c>
      <c r="D62" s="81">
        <v>1.0</v>
      </c>
      <c r="E62" s="364">
        <v>61.0</v>
      </c>
      <c r="F62" s="364"/>
      <c r="G62" s="364"/>
      <c r="H62" s="364" t="s">
        <v>12158</v>
      </c>
      <c r="I62" s="364"/>
      <c r="J62" s="364" t="s">
        <v>15380</v>
      </c>
      <c r="K62" s="364"/>
      <c r="L62" s="364"/>
      <c r="M62" s="364"/>
      <c r="N62" s="364"/>
      <c r="O62" s="364"/>
      <c r="P62" s="364"/>
      <c r="Q62" s="364"/>
      <c r="R62" s="364" t="s">
        <v>104</v>
      </c>
      <c r="S62" s="81" t="s">
        <v>15381</v>
      </c>
    </row>
    <row r="63" ht="15.75" customHeight="1">
      <c r="A63" s="81" t="s">
        <v>15515</v>
      </c>
      <c r="B63" s="81" t="s">
        <v>15516</v>
      </c>
      <c r="C63" s="81" t="s">
        <v>15514</v>
      </c>
      <c r="D63" s="81">
        <v>1.0</v>
      </c>
      <c r="E63" s="364">
        <v>62.0</v>
      </c>
      <c r="F63" s="364"/>
      <c r="G63" s="364"/>
      <c r="H63" s="364" t="s">
        <v>12158</v>
      </c>
      <c r="I63" s="364"/>
      <c r="J63" s="364" t="s">
        <v>15380</v>
      </c>
      <c r="K63" s="364"/>
      <c r="L63" s="364"/>
      <c r="M63" s="364"/>
      <c r="N63" s="364"/>
      <c r="O63" s="364"/>
      <c r="P63" s="364"/>
      <c r="Q63" s="364"/>
      <c r="R63" s="364" t="s">
        <v>89</v>
      </c>
      <c r="S63" s="81" t="s">
        <v>15381</v>
      </c>
    </row>
    <row r="64" ht="15.75" customHeight="1">
      <c r="A64" s="81" t="s">
        <v>15517</v>
      </c>
      <c r="B64" s="81" t="s">
        <v>15518</v>
      </c>
      <c r="C64" s="81" t="s">
        <v>6935</v>
      </c>
      <c r="D64" s="81">
        <v>1.0</v>
      </c>
      <c r="E64" s="364">
        <v>63.0</v>
      </c>
      <c r="F64" s="364"/>
      <c r="G64" s="364"/>
      <c r="H64" s="364" t="s">
        <v>12158</v>
      </c>
      <c r="I64" s="364"/>
      <c r="J64" s="364" t="s">
        <v>15380</v>
      </c>
      <c r="K64" s="364"/>
      <c r="L64" s="364"/>
      <c r="M64" s="364"/>
      <c r="N64" s="364"/>
      <c r="O64" s="364"/>
      <c r="P64" s="364"/>
      <c r="Q64" s="364"/>
      <c r="R64" s="364" t="s">
        <v>89</v>
      </c>
      <c r="S64" s="81" t="s">
        <v>15381</v>
      </c>
    </row>
    <row r="65" ht="15.75" customHeight="1">
      <c r="A65" s="81" t="s">
        <v>15519</v>
      </c>
      <c r="B65" s="81" t="s">
        <v>15520</v>
      </c>
      <c r="C65" s="81" t="s">
        <v>15511</v>
      </c>
      <c r="D65" s="81">
        <v>1.0</v>
      </c>
      <c r="E65" s="364">
        <v>64.0</v>
      </c>
      <c r="F65" s="364"/>
      <c r="G65" s="364"/>
      <c r="H65" s="364" t="s">
        <v>12158</v>
      </c>
      <c r="I65" s="364"/>
      <c r="J65" s="364" t="s">
        <v>15380</v>
      </c>
      <c r="K65" s="364"/>
      <c r="L65" s="364"/>
      <c r="M65" s="364"/>
      <c r="N65" s="364"/>
      <c r="O65" s="364"/>
      <c r="P65" s="364"/>
      <c r="Q65" s="364"/>
      <c r="R65" s="364" t="s">
        <v>89</v>
      </c>
      <c r="S65" s="81" t="s">
        <v>15381</v>
      </c>
    </row>
    <row r="66" ht="15.75" customHeight="1">
      <c r="A66" s="81" t="s">
        <v>15521</v>
      </c>
      <c r="B66" s="81" t="s">
        <v>15522</v>
      </c>
      <c r="C66" s="81" t="s">
        <v>4657</v>
      </c>
      <c r="D66" s="81">
        <v>1.0</v>
      </c>
      <c r="E66" s="364">
        <v>65.0</v>
      </c>
      <c r="F66" s="364"/>
      <c r="G66" s="364"/>
      <c r="H66" s="364" t="s">
        <v>12158</v>
      </c>
      <c r="I66" s="364"/>
      <c r="J66" s="364" t="s">
        <v>15380</v>
      </c>
      <c r="K66" s="364"/>
      <c r="L66" s="364"/>
      <c r="M66" s="364"/>
      <c r="N66" s="364"/>
      <c r="O66" s="364"/>
      <c r="P66" s="364"/>
      <c r="Q66" s="364"/>
      <c r="R66" s="364" t="s">
        <v>97</v>
      </c>
      <c r="S66" s="81" t="s">
        <v>15381</v>
      </c>
    </row>
    <row r="67" ht="15.75" customHeight="1">
      <c r="A67" s="81" t="s">
        <v>15434</v>
      </c>
      <c r="B67" s="81" t="s">
        <v>15523</v>
      </c>
      <c r="C67" s="81" t="s">
        <v>10647</v>
      </c>
      <c r="D67" s="81">
        <v>1.0</v>
      </c>
      <c r="E67" s="364">
        <v>66.0</v>
      </c>
      <c r="F67" s="364"/>
      <c r="G67" s="364"/>
      <c r="H67" s="364" t="s">
        <v>12158</v>
      </c>
      <c r="I67" s="364"/>
      <c r="J67" s="364" t="s">
        <v>15380</v>
      </c>
      <c r="K67" s="364"/>
      <c r="L67" s="364"/>
      <c r="M67" s="364"/>
      <c r="N67" s="364"/>
      <c r="O67" s="364"/>
      <c r="P67" s="364"/>
      <c r="Q67" s="364"/>
      <c r="R67" s="364" t="s">
        <v>89</v>
      </c>
      <c r="S67" s="81" t="s">
        <v>15381</v>
      </c>
    </row>
    <row r="68" ht="15.75" customHeight="1">
      <c r="A68" s="81" t="s">
        <v>15524</v>
      </c>
      <c r="B68" s="81" t="s">
        <v>15525</v>
      </c>
      <c r="C68" s="81" t="s">
        <v>15526</v>
      </c>
      <c r="D68" s="81">
        <v>1.0</v>
      </c>
      <c r="E68" s="364">
        <v>67.0</v>
      </c>
      <c r="F68" s="364"/>
      <c r="G68" s="364"/>
      <c r="H68" s="364" t="s">
        <v>12158</v>
      </c>
      <c r="I68" s="364"/>
      <c r="J68" s="364" t="s">
        <v>15380</v>
      </c>
      <c r="K68" s="364"/>
      <c r="L68" s="364"/>
      <c r="M68" s="364"/>
      <c r="N68" s="364"/>
      <c r="O68" s="364"/>
      <c r="P68" s="364"/>
      <c r="Q68" s="364"/>
      <c r="R68" s="364" t="s">
        <v>66</v>
      </c>
      <c r="S68" s="81" t="s">
        <v>15381</v>
      </c>
    </row>
    <row r="69" ht="15.75" customHeight="1">
      <c r="A69" s="81" t="s">
        <v>15527</v>
      </c>
      <c r="B69" s="81" t="s">
        <v>15528</v>
      </c>
      <c r="C69" s="81" t="s">
        <v>15529</v>
      </c>
      <c r="D69" s="81">
        <v>1.0</v>
      </c>
      <c r="E69" s="364">
        <v>68.0</v>
      </c>
      <c r="F69" s="364"/>
      <c r="G69" s="364"/>
      <c r="H69" s="364" t="s">
        <v>12158</v>
      </c>
      <c r="I69" s="364"/>
      <c r="J69" s="364" t="s">
        <v>15380</v>
      </c>
      <c r="K69" s="364"/>
      <c r="L69" s="364"/>
      <c r="M69" s="364"/>
      <c r="N69" s="364"/>
      <c r="O69" s="364"/>
      <c r="P69" s="364"/>
      <c r="Q69" s="364"/>
      <c r="R69" s="364" t="s">
        <v>66</v>
      </c>
      <c r="S69" s="81" t="s">
        <v>15381</v>
      </c>
    </row>
    <row r="70" ht="15.75" customHeight="1">
      <c r="A70" s="81" t="s">
        <v>15434</v>
      </c>
      <c r="B70" s="81" t="s">
        <v>15530</v>
      </c>
      <c r="C70" s="81" t="s">
        <v>6617</v>
      </c>
      <c r="D70" s="81">
        <v>1.0</v>
      </c>
      <c r="E70" s="364">
        <v>69.0</v>
      </c>
      <c r="F70" s="364"/>
      <c r="G70" s="364"/>
      <c r="H70" s="364" t="s">
        <v>12158</v>
      </c>
      <c r="I70" s="364"/>
      <c r="J70" s="364" t="s">
        <v>15380</v>
      </c>
      <c r="K70" s="364"/>
      <c r="L70" s="364"/>
      <c r="M70" s="364"/>
      <c r="N70" s="364"/>
      <c r="O70" s="364"/>
      <c r="P70" s="364"/>
      <c r="Q70" s="364"/>
      <c r="R70" s="364" t="s">
        <v>82</v>
      </c>
      <c r="S70" s="81" t="s">
        <v>15381</v>
      </c>
    </row>
    <row r="71" ht="15.75" customHeight="1">
      <c r="A71" s="81" t="s">
        <v>15531</v>
      </c>
      <c r="B71" s="81" t="s">
        <v>15532</v>
      </c>
      <c r="C71" s="81" t="s">
        <v>11516</v>
      </c>
      <c r="D71" s="81">
        <v>1.0</v>
      </c>
      <c r="E71" s="364">
        <v>70.0</v>
      </c>
      <c r="F71" s="364"/>
      <c r="G71" s="364"/>
      <c r="H71" s="364" t="s">
        <v>12158</v>
      </c>
      <c r="I71" s="364"/>
      <c r="J71" s="364" t="s">
        <v>15380</v>
      </c>
      <c r="K71" s="364"/>
      <c r="L71" s="364"/>
      <c r="M71" s="364"/>
      <c r="N71" s="364"/>
      <c r="O71" s="364"/>
      <c r="P71" s="364"/>
      <c r="Q71" s="364"/>
      <c r="R71" s="364" t="s">
        <v>194</v>
      </c>
      <c r="S71" s="81" t="s">
        <v>15397</v>
      </c>
    </row>
    <row r="72" ht="15.75" customHeight="1">
      <c r="A72" s="81" t="s">
        <v>15533</v>
      </c>
      <c r="B72" s="81" t="s">
        <v>15534</v>
      </c>
      <c r="C72" s="81" t="s">
        <v>11516</v>
      </c>
      <c r="D72" s="81">
        <v>1.0</v>
      </c>
      <c r="E72" s="364">
        <v>71.0</v>
      </c>
      <c r="F72" s="364"/>
      <c r="G72" s="364"/>
      <c r="H72" s="364" t="s">
        <v>12158</v>
      </c>
      <c r="I72" s="364"/>
      <c r="J72" s="364" t="s">
        <v>15380</v>
      </c>
      <c r="K72" s="364"/>
      <c r="L72" s="364"/>
      <c r="M72" s="364"/>
      <c r="N72" s="364"/>
      <c r="O72" s="364"/>
      <c r="P72" s="364"/>
      <c r="Q72" s="364"/>
      <c r="R72" s="364" t="s">
        <v>113</v>
      </c>
      <c r="S72" s="81" t="s">
        <v>15397</v>
      </c>
    </row>
    <row r="73" ht="15.75" customHeight="1">
      <c r="A73" s="81" t="s">
        <v>15434</v>
      </c>
      <c r="B73" s="81" t="s">
        <v>15535</v>
      </c>
      <c r="C73" s="81" t="s">
        <v>11516</v>
      </c>
      <c r="D73" s="81">
        <v>1.0</v>
      </c>
      <c r="E73" s="364">
        <v>72.0</v>
      </c>
      <c r="F73" s="364"/>
      <c r="G73" s="364"/>
      <c r="H73" s="364" t="s">
        <v>12158</v>
      </c>
      <c r="I73" s="364"/>
      <c r="J73" s="364" t="s">
        <v>15380</v>
      </c>
      <c r="K73" s="364"/>
      <c r="L73" s="364"/>
      <c r="M73" s="364"/>
      <c r="N73" s="364"/>
      <c r="O73" s="364"/>
      <c r="P73" s="364"/>
      <c r="Q73" s="364"/>
      <c r="R73" s="364" t="s">
        <v>179</v>
      </c>
      <c r="S73" s="81" t="s">
        <v>15397</v>
      </c>
    </row>
    <row r="74" ht="15.75" customHeight="1">
      <c r="A74" s="81" t="s">
        <v>15536</v>
      </c>
      <c r="B74" s="81" t="s">
        <v>15537</v>
      </c>
      <c r="C74" s="81" t="s">
        <v>1576</v>
      </c>
      <c r="D74" s="81">
        <v>1.0</v>
      </c>
      <c r="E74" s="364">
        <v>73.0</v>
      </c>
      <c r="F74" s="364"/>
      <c r="G74" s="364"/>
      <c r="H74" s="364" t="s">
        <v>12158</v>
      </c>
      <c r="I74" s="364"/>
      <c r="J74" s="364" t="s">
        <v>15380</v>
      </c>
      <c r="K74" s="364"/>
      <c r="L74" s="364"/>
      <c r="M74" s="364"/>
      <c r="N74" s="364"/>
      <c r="O74" s="364"/>
      <c r="P74" s="364"/>
      <c r="Q74" s="364"/>
      <c r="R74" s="364" t="s">
        <v>89</v>
      </c>
      <c r="S74" s="81" t="s">
        <v>15397</v>
      </c>
    </row>
    <row r="75" ht="15.75" customHeight="1">
      <c r="A75" s="81" t="s">
        <v>15434</v>
      </c>
      <c r="B75" s="81" t="s">
        <v>15538</v>
      </c>
      <c r="C75" s="81" t="s">
        <v>15539</v>
      </c>
      <c r="D75" s="81">
        <v>1.0</v>
      </c>
      <c r="E75" s="364">
        <v>74.0</v>
      </c>
      <c r="F75" s="364"/>
      <c r="G75" s="364"/>
      <c r="H75" s="364" t="s">
        <v>12158</v>
      </c>
      <c r="I75" s="364"/>
      <c r="J75" s="364" t="s">
        <v>15380</v>
      </c>
      <c r="K75" s="364"/>
      <c r="L75" s="364"/>
      <c r="M75" s="364"/>
      <c r="N75" s="364"/>
      <c r="O75" s="364"/>
      <c r="P75" s="364"/>
      <c r="Q75" s="364"/>
      <c r="R75" s="364" t="s">
        <v>34</v>
      </c>
      <c r="S75" s="81" t="s">
        <v>15397</v>
      </c>
    </row>
    <row r="76" ht="15.75" customHeight="1">
      <c r="A76" s="81" t="s">
        <v>15540</v>
      </c>
      <c r="B76" s="81" t="s">
        <v>15541</v>
      </c>
      <c r="C76" s="81" t="s">
        <v>15542</v>
      </c>
      <c r="D76" s="81">
        <v>1.0</v>
      </c>
      <c r="E76" s="364">
        <v>75.0</v>
      </c>
      <c r="F76" s="364"/>
      <c r="G76" s="364"/>
      <c r="H76" s="364" t="s">
        <v>12158</v>
      </c>
      <c r="I76" s="364"/>
      <c r="J76" s="364" t="s">
        <v>15380</v>
      </c>
      <c r="K76" s="364"/>
      <c r="L76" s="364"/>
      <c r="M76" s="364"/>
      <c r="N76" s="364"/>
      <c r="O76" s="364"/>
      <c r="P76" s="364"/>
      <c r="Q76" s="364"/>
      <c r="R76" s="364" t="s">
        <v>128</v>
      </c>
      <c r="S76" s="81" t="s">
        <v>15397</v>
      </c>
    </row>
    <row r="77" ht="15.75" customHeight="1">
      <c r="A77" s="81" t="s">
        <v>15543</v>
      </c>
      <c r="B77" s="81" t="s">
        <v>15544</v>
      </c>
      <c r="C77" s="81" t="s">
        <v>15545</v>
      </c>
      <c r="D77" s="81">
        <v>1.0</v>
      </c>
      <c r="E77" s="364">
        <v>76.0</v>
      </c>
      <c r="F77" s="364"/>
      <c r="G77" s="364"/>
      <c r="H77" s="364" t="s">
        <v>12158</v>
      </c>
      <c r="I77" s="364"/>
      <c r="J77" s="364" t="s">
        <v>15380</v>
      </c>
      <c r="K77" s="364"/>
      <c r="L77" s="364"/>
      <c r="M77" s="364"/>
      <c r="N77" s="364"/>
      <c r="O77" s="364"/>
      <c r="P77" s="364"/>
      <c r="Q77" s="364"/>
      <c r="R77" s="364" t="s">
        <v>66</v>
      </c>
      <c r="S77" s="81" t="s">
        <v>15397</v>
      </c>
    </row>
    <row r="78" ht="15.75" customHeight="1">
      <c r="A78" s="81" t="s">
        <v>15546</v>
      </c>
      <c r="B78" s="81" t="s">
        <v>15547</v>
      </c>
      <c r="C78" s="81" t="s">
        <v>38</v>
      </c>
      <c r="D78" s="81">
        <v>1.0</v>
      </c>
      <c r="E78" s="364">
        <v>77.0</v>
      </c>
      <c r="F78" s="364"/>
      <c r="G78" s="364"/>
      <c r="H78" s="364" t="s">
        <v>12158</v>
      </c>
      <c r="I78" s="364"/>
      <c r="J78" s="364" t="s">
        <v>15380</v>
      </c>
      <c r="K78" s="364"/>
      <c r="L78" s="364"/>
      <c r="M78" s="364"/>
      <c r="N78" s="364"/>
      <c r="O78" s="364"/>
      <c r="P78" s="364"/>
      <c r="Q78" s="364"/>
      <c r="R78" s="364" t="s">
        <v>82</v>
      </c>
      <c r="S78" s="81" t="s">
        <v>15397</v>
      </c>
    </row>
    <row r="79" ht="15.75" customHeight="1">
      <c r="A79" s="81" t="s">
        <v>15434</v>
      </c>
      <c r="B79" s="81" t="s">
        <v>15548</v>
      </c>
      <c r="C79" s="81" t="s">
        <v>15539</v>
      </c>
      <c r="D79" s="81">
        <v>1.0</v>
      </c>
      <c r="E79" s="364">
        <v>78.0</v>
      </c>
      <c r="F79" s="364"/>
      <c r="G79" s="364"/>
      <c r="H79" s="364" t="s">
        <v>12158</v>
      </c>
      <c r="I79" s="364"/>
      <c r="J79" s="364" t="s">
        <v>15380</v>
      </c>
      <c r="K79" s="364"/>
      <c r="L79" s="364"/>
      <c r="M79" s="364"/>
      <c r="N79" s="364"/>
      <c r="O79" s="364"/>
      <c r="P79" s="364"/>
      <c r="Q79" s="364"/>
      <c r="R79" s="364" t="s">
        <v>66</v>
      </c>
      <c r="S79" s="81" t="s">
        <v>15397</v>
      </c>
    </row>
    <row r="80" ht="15.75" customHeight="1">
      <c r="A80" s="81" t="s">
        <v>15549</v>
      </c>
      <c r="B80" s="81" t="s">
        <v>15550</v>
      </c>
      <c r="C80" s="81" t="s">
        <v>1553</v>
      </c>
      <c r="D80" s="81">
        <v>1.0</v>
      </c>
      <c r="E80" s="364">
        <v>79.0</v>
      </c>
      <c r="F80" s="364"/>
      <c r="G80" s="364"/>
      <c r="H80" s="364" t="s">
        <v>12158</v>
      </c>
      <c r="I80" s="364"/>
      <c r="J80" s="364" t="s">
        <v>15380</v>
      </c>
      <c r="K80" s="364"/>
      <c r="L80" s="364"/>
      <c r="M80" s="364"/>
      <c r="N80" s="364"/>
      <c r="O80" s="364"/>
      <c r="P80" s="364"/>
      <c r="Q80" s="364"/>
      <c r="R80" s="364">
        <v>4.0</v>
      </c>
      <c r="S80" s="81" t="s">
        <v>15397</v>
      </c>
    </row>
    <row r="81" ht="15.75" customHeight="1">
      <c r="A81" s="81" t="s">
        <v>15551</v>
      </c>
      <c r="B81" s="81" t="s">
        <v>15552</v>
      </c>
      <c r="C81" s="81" t="s">
        <v>1553</v>
      </c>
      <c r="D81" s="81">
        <v>1.0</v>
      </c>
      <c r="E81" s="364">
        <v>80.0</v>
      </c>
      <c r="F81" s="364"/>
      <c r="G81" s="364"/>
      <c r="H81" s="364" t="s">
        <v>12158</v>
      </c>
      <c r="I81" s="364"/>
      <c r="J81" s="364" t="s">
        <v>15380</v>
      </c>
      <c r="K81" s="364"/>
      <c r="L81" s="364"/>
      <c r="M81" s="364"/>
      <c r="N81" s="364"/>
      <c r="O81" s="364"/>
      <c r="P81" s="364"/>
      <c r="Q81" s="364"/>
      <c r="R81" s="364" t="s">
        <v>165</v>
      </c>
      <c r="S81" s="81" t="s">
        <v>15397</v>
      </c>
    </row>
    <row r="82" ht="15.75" customHeight="1">
      <c r="A82" s="81" t="s">
        <v>15553</v>
      </c>
      <c r="B82" s="81" t="s">
        <v>15554</v>
      </c>
      <c r="C82" s="81" t="s">
        <v>15468</v>
      </c>
      <c r="D82" s="81">
        <v>1.0</v>
      </c>
      <c r="E82" s="364">
        <v>81.0</v>
      </c>
      <c r="F82" s="364"/>
      <c r="G82" s="364"/>
      <c r="H82" s="364" t="s">
        <v>12158</v>
      </c>
      <c r="I82" s="364"/>
      <c r="J82" s="364" t="s">
        <v>15380</v>
      </c>
      <c r="K82" s="364"/>
      <c r="L82" s="364"/>
      <c r="M82" s="364"/>
      <c r="N82" s="364"/>
      <c r="O82" s="364"/>
      <c r="P82" s="364"/>
      <c r="Q82" s="364"/>
      <c r="R82" s="364" t="s">
        <v>97</v>
      </c>
      <c r="S82" s="81" t="s">
        <v>15397</v>
      </c>
    </row>
    <row r="83" ht="15.75" customHeight="1">
      <c r="A83" s="81" t="s">
        <v>15555</v>
      </c>
      <c r="B83" s="81" t="s">
        <v>15556</v>
      </c>
      <c r="C83" s="81" t="s">
        <v>1553</v>
      </c>
      <c r="D83" s="81">
        <v>1.0</v>
      </c>
      <c r="E83" s="364">
        <v>82.0</v>
      </c>
      <c r="F83" s="364"/>
      <c r="G83" s="364"/>
      <c r="H83" s="364" t="s">
        <v>12158</v>
      </c>
      <c r="I83" s="364"/>
      <c r="J83" s="364" t="s">
        <v>15380</v>
      </c>
      <c r="K83" s="364"/>
      <c r="L83" s="364"/>
      <c r="M83" s="364"/>
      <c r="N83" s="364"/>
      <c r="O83" s="364"/>
      <c r="P83" s="364"/>
      <c r="Q83" s="364"/>
      <c r="R83" s="364" t="s">
        <v>308</v>
      </c>
      <c r="S83" s="81" t="s">
        <v>15397</v>
      </c>
    </row>
    <row r="84" ht="15.75" customHeight="1">
      <c r="A84" s="81" t="s">
        <v>15557</v>
      </c>
      <c r="B84" s="81" t="s">
        <v>15558</v>
      </c>
      <c r="C84" s="81" t="s">
        <v>15446</v>
      </c>
      <c r="D84" s="81">
        <v>1.0</v>
      </c>
      <c r="E84" s="364">
        <v>83.0</v>
      </c>
      <c r="F84" s="364"/>
      <c r="G84" s="364"/>
      <c r="H84" s="364" t="s">
        <v>12158</v>
      </c>
      <c r="I84" s="364"/>
      <c r="J84" s="364" t="s">
        <v>15380</v>
      </c>
      <c r="K84" s="364"/>
      <c r="L84" s="364"/>
      <c r="M84" s="364"/>
      <c r="N84" s="364"/>
      <c r="O84" s="364"/>
      <c r="P84" s="364"/>
      <c r="Q84" s="364"/>
      <c r="R84" s="364" t="s">
        <v>53</v>
      </c>
      <c r="S84" s="81" t="s">
        <v>15397</v>
      </c>
    </row>
    <row r="85" ht="15.75" customHeight="1">
      <c r="A85" s="81" t="s">
        <v>15434</v>
      </c>
      <c r="B85" s="81" t="s">
        <v>15559</v>
      </c>
      <c r="C85" s="81" t="s">
        <v>15446</v>
      </c>
      <c r="D85" s="81">
        <v>1.0</v>
      </c>
      <c r="E85" s="364">
        <v>84.0</v>
      </c>
      <c r="F85" s="364"/>
      <c r="G85" s="364"/>
      <c r="H85" s="364" t="s">
        <v>12158</v>
      </c>
      <c r="I85" s="364"/>
      <c r="J85" s="364" t="s">
        <v>15380</v>
      </c>
      <c r="K85" s="364"/>
      <c r="L85" s="364"/>
      <c r="M85" s="364"/>
      <c r="N85" s="364"/>
      <c r="O85" s="364"/>
      <c r="P85" s="364"/>
      <c r="Q85" s="364"/>
      <c r="R85" s="364" t="s">
        <v>66</v>
      </c>
      <c r="S85" s="81" t="s">
        <v>15381</v>
      </c>
    </row>
    <row r="86" ht="15.75" customHeight="1">
      <c r="A86" s="81" t="s">
        <v>15434</v>
      </c>
      <c r="B86" s="81" t="s">
        <v>15560</v>
      </c>
      <c r="C86" s="81" t="s">
        <v>15446</v>
      </c>
      <c r="D86" s="81">
        <v>1.0</v>
      </c>
      <c r="E86" s="364">
        <v>85.0</v>
      </c>
      <c r="F86" s="364"/>
      <c r="G86" s="364"/>
      <c r="H86" s="364" t="s">
        <v>12158</v>
      </c>
      <c r="I86" s="364"/>
      <c r="J86" s="364" t="s">
        <v>15380</v>
      </c>
      <c r="K86" s="364"/>
      <c r="L86" s="364"/>
      <c r="M86" s="364"/>
      <c r="N86" s="364"/>
      <c r="O86" s="364"/>
      <c r="P86" s="364"/>
      <c r="Q86" s="364"/>
      <c r="R86" s="364" t="s">
        <v>73</v>
      </c>
      <c r="S86" s="81" t="s">
        <v>15381</v>
      </c>
    </row>
    <row r="87" ht="15.75" customHeight="1">
      <c r="A87" s="81" t="s">
        <v>4304</v>
      </c>
      <c r="B87" s="81" t="s">
        <v>15561</v>
      </c>
      <c r="C87" s="81" t="s">
        <v>15446</v>
      </c>
      <c r="D87" s="81">
        <v>1.0</v>
      </c>
      <c r="E87" s="364">
        <v>86.0</v>
      </c>
      <c r="F87" s="364"/>
      <c r="G87" s="364"/>
      <c r="H87" s="364" t="s">
        <v>12158</v>
      </c>
      <c r="I87" s="364"/>
      <c r="J87" s="364" t="s">
        <v>15380</v>
      </c>
      <c r="K87" s="364"/>
      <c r="L87" s="364"/>
      <c r="M87" s="364"/>
      <c r="N87" s="364"/>
      <c r="O87" s="364"/>
      <c r="P87" s="364"/>
      <c r="Q87" s="364"/>
      <c r="R87" s="364" t="s">
        <v>89</v>
      </c>
      <c r="S87" s="81" t="s">
        <v>15381</v>
      </c>
      <c r="T87" s="99" t="s">
        <v>15562</v>
      </c>
    </row>
    <row r="88" ht="15.75" customHeight="1">
      <c r="A88" s="81" t="s">
        <v>15563</v>
      </c>
      <c r="B88" s="81" t="s">
        <v>15564</v>
      </c>
      <c r="C88" s="81" t="s">
        <v>15446</v>
      </c>
      <c r="D88" s="81">
        <v>1.0</v>
      </c>
      <c r="E88" s="364">
        <v>87.0</v>
      </c>
      <c r="F88" s="364"/>
      <c r="G88" s="364"/>
      <c r="H88" s="364" t="s">
        <v>12158</v>
      </c>
      <c r="I88" s="364"/>
      <c r="J88" s="364" t="s">
        <v>15380</v>
      </c>
      <c r="K88" s="364"/>
      <c r="L88" s="364"/>
      <c r="M88" s="364"/>
      <c r="N88" s="364"/>
      <c r="O88" s="364"/>
      <c r="P88" s="364"/>
      <c r="Q88" s="364"/>
      <c r="R88" s="364" t="s">
        <v>128</v>
      </c>
      <c r="S88" s="81" t="s">
        <v>15381</v>
      </c>
    </row>
    <row r="89" ht="15.75" customHeight="1">
      <c r="A89" s="81" t="s">
        <v>15565</v>
      </c>
      <c r="B89" s="81" t="s">
        <v>15566</v>
      </c>
      <c r="C89" s="81" t="s">
        <v>4657</v>
      </c>
      <c r="D89" s="81">
        <v>1.0</v>
      </c>
      <c r="E89" s="364">
        <v>88.0</v>
      </c>
      <c r="F89" s="364"/>
      <c r="G89" s="364"/>
      <c r="H89" s="364" t="s">
        <v>12158</v>
      </c>
      <c r="I89" s="364"/>
      <c r="J89" s="364" t="s">
        <v>15380</v>
      </c>
      <c r="K89" s="364"/>
      <c r="L89" s="364"/>
      <c r="M89" s="364"/>
      <c r="N89" s="364"/>
      <c r="O89" s="364"/>
      <c r="P89" s="364"/>
      <c r="Q89" s="364"/>
      <c r="R89" s="364" t="s">
        <v>179</v>
      </c>
      <c r="S89" s="81" t="s">
        <v>15381</v>
      </c>
    </row>
    <row r="90" ht="15.75" customHeight="1">
      <c r="A90" s="81" t="s">
        <v>15434</v>
      </c>
      <c r="B90" s="81" t="s">
        <v>15567</v>
      </c>
      <c r="C90" s="81" t="s">
        <v>4657</v>
      </c>
      <c r="D90" s="81">
        <v>1.0</v>
      </c>
      <c r="E90" s="364">
        <v>89.0</v>
      </c>
      <c r="F90" s="364"/>
      <c r="G90" s="364"/>
      <c r="H90" s="364" t="s">
        <v>12158</v>
      </c>
      <c r="I90" s="364"/>
      <c r="J90" s="364" t="s">
        <v>15380</v>
      </c>
      <c r="K90" s="364"/>
      <c r="L90" s="364"/>
      <c r="M90" s="364"/>
      <c r="N90" s="364"/>
      <c r="O90" s="364"/>
      <c r="P90" s="364"/>
      <c r="Q90" s="364"/>
      <c r="R90" s="364" t="s">
        <v>128</v>
      </c>
      <c r="S90" s="81" t="s">
        <v>15381</v>
      </c>
    </row>
    <row r="91" ht="15.75" customHeight="1">
      <c r="A91" s="81" t="s">
        <v>15568</v>
      </c>
      <c r="B91" s="81" t="s">
        <v>15569</v>
      </c>
      <c r="C91" s="81" t="s">
        <v>15542</v>
      </c>
      <c r="D91" s="81">
        <v>1.0</v>
      </c>
      <c r="E91" s="364">
        <v>90.0</v>
      </c>
      <c r="F91" s="364"/>
      <c r="G91" s="364"/>
      <c r="H91" s="364" t="s">
        <v>12158</v>
      </c>
      <c r="I91" s="364"/>
      <c r="J91" s="364" t="s">
        <v>15380</v>
      </c>
      <c r="K91" s="364"/>
      <c r="L91" s="364"/>
      <c r="M91" s="364"/>
      <c r="N91" s="364"/>
      <c r="O91" s="364"/>
      <c r="P91" s="364"/>
      <c r="Q91" s="364"/>
      <c r="R91" s="364" t="s">
        <v>104</v>
      </c>
      <c r="S91" s="81" t="s">
        <v>15381</v>
      </c>
    </row>
    <row r="92" ht="15.75" customHeight="1">
      <c r="A92" s="81" t="s">
        <v>15434</v>
      </c>
      <c r="B92" s="81" t="s">
        <v>15570</v>
      </c>
      <c r="C92" s="81" t="s">
        <v>15511</v>
      </c>
      <c r="D92" s="81">
        <v>1.0</v>
      </c>
      <c r="E92" s="364">
        <v>91.0</v>
      </c>
      <c r="F92" s="364"/>
      <c r="G92" s="364"/>
      <c r="H92" s="364" t="s">
        <v>12158</v>
      </c>
      <c r="I92" s="364"/>
      <c r="J92" s="364" t="s">
        <v>15380</v>
      </c>
      <c r="K92" s="364"/>
      <c r="L92" s="364"/>
      <c r="M92" s="364"/>
      <c r="N92" s="364"/>
      <c r="O92" s="364"/>
      <c r="P92" s="364"/>
      <c r="Q92" s="364"/>
      <c r="R92" s="364" t="s">
        <v>89</v>
      </c>
      <c r="S92" s="81" t="s">
        <v>15381</v>
      </c>
    </row>
    <row r="93" ht="15.75" customHeight="1">
      <c r="A93" s="81" t="s">
        <v>15434</v>
      </c>
      <c r="B93" s="81" t="s">
        <v>15571</v>
      </c>
      <c r="C93" s="81" t="s">
        <v>15511</v>
      </c>
      <c r="D93" s="81">
        <v>1.0</v>
      </c>
      <c r="E93" s="364">
        <v>92.0</v>
      </c>
      <c r="F93" s="364"/>
      <c r="G93" s="364"/>
      <c r="H93" s="364" t="s">
        <v>12158</v>
      </c>
      <c r="I93" s="364"/>
      <c r="J93" s="364" t="s">
        <v>15380</v>
      </c>
      <c r="K93" s="364"/>
      <c r="L93" s="364"/>
      <c r="M93" s="364"/>
      <c r="N93" s="364"/>
      <c r="O93" s="364"/>
      <c r="P93" s="364"/>
      <c r="Q93" s="364"/>
      <c r="R93" s="364" t="s">
        <v>82</v>
      </c>
      <c r="S93" s="81" t="s">
        <v>15381</v>
      </c>
    </row>
    <row r="94" ht="15.75" customHeight="1">
      <c r="A94" s="81" t="s">
        <v>15434</v>
      </c>
      <c r="B94" s="81" t="s">
        <v>15572</v>
      </c>
      <c r="C94" s="81" t="s">
        <v>15573</v>
      </c>
      <c r="D94" s="81">
        <v>1.0</v>
      </c>
      <c r="E94" s="364">
        <v>93.0</v>
      </c>
      <c r="F94" s="364"/>
      <c r="G94" s="364"/>
      <c r="H94" s="364" t="s">
        <v>12158</v>
      </c>
      <c r="I94" s="364"/>
      <c r="J94" s="364" t="s">
        <v>15380</v>
      </c>
      <c r="K94" s="364"/>
      <c r="L94" s="364"/>
      <c r="M94" s="364"/>
      <c r="N94" s="364"/>
      <c r="O94" s="364"/>
      <c r="P94" s="364"/>
      <c r="Q94" s="364"/>
      <c r="R94" s="364" t="s">
        <v>89</v>
      </c>
      <c r="S94" s="81" t="s">
        <v>15381</v>
      </c>
    </row>
    <row r="95" ht="15.75" customHeight="1">
      <c r="A95" s="81" t="s">
        <v>15434</v>
      </c>
      <c r="B95" s="81" t="s">
        <v>15574</v>
      </c>
      <c r="C95" s="81" t="s">
        <v>6164</v>
      </c>
      <c r="D95" s="81">
        <v>1.0</v>
      </c>
      <c r="E95" s="364">
        <v>94.0</v>
      </c>
      <c r="F95" s="364"/>
      <c r="G95" s="364"/>
      <c r="H95" s="364" t="s">
        <v>12158</v>
      </c>
      <c r="I95" s="364"/>
      <c r="J95" s="364" t="s">
        <v>15380</v>
      </c>
      <c r="K95" s="364"/>
      <c r="L95" s="364"/>
      <c r="M95" s="364"/>
      <c r="N95" s="364"/>
      <c r="O95" s="364"/>
      <c r="P95" s="364"/>
      <c r="Q95" s="364"/>
      <c r="R95" s="364" t="s">
        <v>89</v>
      </c>
      <c r="S95" s="81" t="s">
        <v>15381</v>
      </c>
    </row>
    <row r="96" ht="15.75" customHeight="1">
      <c r="A96" s="81" t="s">
        <v>15434</v>
      </c>
      <c r="B96" s="81" t="s">
        <v>15575</v>
      </c>
      <c r="C96" s="81" t="s">
        <v>6164</v>
      </c>
      <c r="D96" s="81">
        <v>1.0</v>
      </c>
      <c r="E96" s="364">
        <v>95.0</v>
      </c>
      <c r="F96" s="364"/>
      <c r="G96" s="364"/>
      <c r="H96" s="364" t="s">
        <v>12158</v>
      </c>
      <c r="I96" s="364"/>
      <c r="J96" s="364" t="s">
        <v>15380</v>
      </c>
      <c r="K96" s="364"/>
      <c r="L96" s="364"/>
      <c r="M96" s="364"/>
      <c r="N96" s="364"/>
      <c r="O96" s="364"/>
      <c r="P96" s="364"/>
      <c r="Q96" s="364"/>
      <c r="R96" s="364" t="s">
        <v>89</v>
      </c>
      <c r="S96" s="81" t="s">
        <v>15381</v>
      </c>
    </row>
    <row r="97" ht="15.75" customHeight="1">
      <c r="A97" s="81" t="s">
        <v>15576</v>
      </c>
      <c r="B97" s="81" t="s">
        <v>15577</v>
      </c>
      <c r="C97" s="81" t="s">
        <v>38</v>
      </c>
      <c r="D97" s="81">
        <v>1.0</v>
      </c>
      <c r="E97" s="364">
        <v>96.0</v>
      </c>
      <c r="F97" s="364"/>
      <c r="G97" s="364"/>
      <c r="H97" s="364" t="s">
        <v>12158</v>
      </c>
      <c r="I97" s="364"/>
      <c r="J97" s="364" t="s">
        <v>15380</v>
      </c>
      <c r="K97" s="364"/>
      <c r="L97" s="364"/>
      <c r="M97" s="364"/>
      <c r="N97" s="364"/>
      <c r="O97" s="364"/>
      <c r="P97" s="364"/>
      <c r="Q97" s="364"/>
      <c r="R97" s="364" t="s">
        <v>73</v>
      </c>
      <c r="S97" s="81" t="s">
        <v>15381</v>
      </c>
    </row>
    <row r="98" ht="15.75" customHeight="1">
      <c r="A98" s="81" t="s">
        <v>15578</v>
      </c>
      <c r="B98" s="81" t="s">
        <v>15579</v>
      </c>
      <c r="C98" s="81" t="s">
        <v>38</v>
      </c>
      <c r="D98" s="81">
        <v>1.0</v>
      </c>
      <c r="E98" s="364">
        <v>97.0</v>
      </c>
      <c r="F98" s="364"/>
      <c r="G98" s="364"/>
      <c r="H98" s="364" t="s">
        <v>12158</v>
      </c>
      <c r="I98" s="364"/>
      <c r="J98" s="364" t="s">
        <v>15380</v>
      </c>
      <c r="K98" s="364"/>
      <c r="L98" s="364"/>
      <c r="M98" s="364"/>
      <c r="N98" s="364"/>
      <c r="O98" s="364"/>
      <c r="P98" s="364"/>
      <c r="Q98" s="364"/>
      <c r="R98" s="364" t="s">
        <v>89</v>
      </c>
      <c r="S98" s="81" t="s">
        <v>15381</v>
      </c>
    </row>
    <row r="99" ht="15.75" customHeight="1">
      <c r="A99" s="81" t="s">
        <v>15580</v>
      </c>
      <c r="B99" s="81" t="s">
        <v>15581</v>
      </c>
      <c r="C99" s="81" t="s">
        <v>15468</v>
      </c>
      <c r="D99" s="81">
        <v>1.0</v>
      </c>
      <c r="E99" s="364">
        <v>98.0</v>
      </c>
      <c r="F99" s="364"/>
      <c r="G99" s="364"/>
      <c r="H99" s="364" t="s">
        <v>12158</v>
      </c>
      <c r="I99" s="364"/>
      <c r="J99" s="364" t="s">
        <v>15380</v>
      </c>
      <c r="K99" s="364"/>
      <c r="L99" s="364"/>
      <c r="M99" s="364"/>
      <c r="N99" s="364"/>
      <c r="O99" s="364"/>
      <c r="P99" s="364"/>
      <c r="Q99" s="364"/>
      <c r="R99" s="364" t="s">
        <v>82</v>
      </c>
      <c r="S99" s="81" t="s">
        <v>15381</v>
      </c>
    </row>
    <row r="100" ht="15.75" customHeight="1">
      <c r="A100" s="81" t="s">
        <v>15582</v>
      </c>
      <c r="B100" s="81" t="s">
        <v>15583</v>
      </c>
      <c r="C100" s="81" t="s">
        <v>4657</v>
      </c>
      <c r="D100" s="81">
        <v>1.0</v>
      </c>
      <c r="E100" s="364">
        <v>99.0</v>
      </c>
      <c r="F100" s="364"/>
      <c r="G100" s="364"/>
      <c r="H100" s="364" t="s">
        <v>12158</v>
      </c>
      <c r="I100" s="364"/>
      <c r="J100" s="364" t="s">
        <v>15380</v>
      </c>
      <c r="K100" s="364"/>
      <c r="L100" s="364"/>
      <c r="M100" s="364"/>
      <c r="N100" s="364"/>
      <c r="O100" s="364"/>
      <c r="P100" s="364"/>
      <c r="Q100" s="364"/>
      <c r="R100" s="364" t="s">
        <v>97</v>
      </c>
      <c r="S100" s="81" t="s">
        <v>15381</v>
      </c>
    </row>
    <row r="101" ht="15.75" customHeight="1">
      <c r="A101" s="81" t="s">
        <v>2374</v>
      </c>
      <c r="B101" s="81" t="s">
        <v>15584</v>
      </c>
      <c r="C101" s="81" t="s">
        <v>15461</v>
      </c>
      <c r="D101" s="81">
        <v>1.0</v>
      </c>
      <c r="E101" s="364">
        <v>100.0</v>
      </c>
      <c r="F101" s="364"/>
      <c r="G101" s="364"/>
      <c r="H101" s="364" t="s">
        <v>12158</v>
      </c>
      <c r="I101" s="364"/>
      <c r="J101" s="364" t="s">
        <v>15380</v>
      </c>
      <c r="K101" s="364"/>
      <c r="L101" s="364"/>
      <c r="M101" s="364"/>
      <c r="N101" s="364"/>
      <c r="O101" s="364"/>
      <c r="P101" s="364"/>
      <c r="Q101" s="364"/>
      <c r="R101" s="364" t="s">
        <v>89</v>
      </c>
      <c r="S101" s="81" t="s">
        <v>15381</v>
      </c>
    </row>
    <row r="102" ht="15.75" customHeight="1">
      <c r="A102" s="81" t="s">
        <v>15585</v>
      </c>
      <c r="B102" s="81" t="s">
        <v>15586</v>
      </c>
      <c r="C102" s="81" t="s">
        <v>15461</v>
      </c>
      <c r="D102" s="81">
        <v>1.0</v>
      </c>
      <c r="E102" s="364">
        <v>101.0</v>
      </c>
      <c r="F102" s="364"/>
      <c r="G102" s="364"/>
      <c r="H102" s="364" t="s">
        <v>12158</v>
      </c>
      <c r="I102" s="364"/>
      <c r="J102" s="364" t="s">
        <v>15380</v>
      </c>
      <c r="K102" s="364"/>
      <c r="L102" s="364"/>
      <c r="M102" s="364"/>
      <c r="N102" s="364"/>
      <c r="O102" s="364"/>
      <c r="P102" s="364"/>
      <c r="Q102" s="364"/>
      <c r="R102" s="364" t="s">
        <v>73</v>
      </c>
      <c r="S102" s="81" t="s">
        <v>15381</v>
      </c>
    </row>
    <row r="103" ht="15.75" customHeight="1">
      <c r="A103" s="81" t="s">
        <v>15587</v>
      </c>
      <c r="B103" s="81" t="s">
        <v>15588</v>
      </c>
      <c r="C103" s="81" t="s">
        <v>15446</v>
      </c>
      <c r="D103" s="81">
        <v>1.0</v>
      </c>
      <c r="E103" s="364">
        <v>102.0</v>
      </c>
      <c r="F103" s="364"/>
      <c r="G103" s="364"/>
      <c r="H103" s="364" t="s">
        <v>12158</v>
      </c>
      <c r="I103" s="364"/>
      <c r="J103" s="364" t="s">
        <v>15380</v>
      </c>
      <c r="K103" s="364"/>
      <c r="L103" s="364"/>
      <c r="M103" s="364"/>
      <c r="N103" s="364"/>
      <c r="O103" s="364"/>
      <c r="P103" s="364"/>
      <c r="Q103" s="364"/>
      <c r="R103" s="364" t="s">
        <v>89</v>
      </c>
      <c r="S103" s="81" t="s">
        <v>15381</v>
      </c>
    </row>
    <row r="104" ht="15.75" customHeight="1">
      <c r="A104" s="81" t="s">
        <v>15589</v>
      </c>
      <c r="B104" s="81" t="s">
        <v>15590</v>
      </c>
      <c r="C104" s="81" t="s">
        <v>15591</v>
      </c>
      <c r="D104" s="81">
        <v>1.0</v>
      </c>
      <c r="E104" s="364">
        <v>103.0</v>
      </c>
      <c r="F104" s="364"/>
      <c r="G104" s="364"/>
      <c r="H104" s="364" t="s">
        <v>12158</v>
      </c>
      <c r="I104" s="364"/>
      <c r="J104" s="364" t="s">
        <v>15380</v>
      </c>
      <c r="K104" s="364"/>
      <c r="L104" s="364"/>
      <c r="M104" s="364"/>
      <c r="N104" s="364"/>
      <c r="O104" s="364"/>
      <c r="P104" s="364"/>
      <c r="Q104" s="364"/>
      <c r="R104" s="364" t="s">
        <v>89</v>
      </c>
      <c r="S104" s="81" t="s">
        <v>15381</v>
      </c>
    </row>
    <row r="105" ht="15.75" customHeight="1">
      <c r="A105" s="81" t="s">
        <v>15592</v>
      </c>
      <c r="B105" s="81" t="s">
        <v>15593</v>
      </c>
      <c r="C105" s="81" t="s">
        <v>15594</v>
      </c>
      <c r="D105" s="81">
        <v>1.0</v>
      </c>
      <c r="E105" s="364">
        <v>104.0</v>
      </c>
      <c r="F105" s="364"/>
      <c r="G105" s="364"/>
      <c r="H105" s="364" t="s">
        <v>12158</v>
      </c>
      <c r="I105" s="364"/>
      <c r="J105" s="364" t="s">
        <v>15380</v>
      </c>
      <c r="K105" s="364"/>
      <c r="L105" s="364"/>
      <c r="M105" s="364"/>
      <c r="N105" s="364"/>
      <c r="O105" s="364"/>
      <c r="P105" s="364"/>
      <c r="Q105" s="364"/>
      <c r="R105" s="364" t="s">
        <v>179</v>
      </c>
      <c r="S105" s="81" t="s">
        <v>15397</v>
      </c>
    </row>
    <row r="106" ht="15.75" customHeight="1">
      <c r="A106" s="81" t="s">
        <v>15434</v>
      </c>
      <c r="B106" s="81" t="s">
        <v>15595</v>
      </c>
      <c r="C106" s="81" t="s">
        <v>11659</v>
      </c>
      <c r="D106" s="81">
        <v>1.0</v>
      </c>
      <c r="E106" s="364">
        <v>105.0</v>
      </c>
      <c r="F106" s="364"/>
      <c r="G106" s="364"/>
      <c r="H106" s="364" t="s">
        <v>12158</v>
      </c>
      <c r="I106" s="364"/>
      <c r="J106" s="364" t="s">
        <v>15380</v>
      </c>
      <c r="K106" s="364"/>
      <c r="L106" s="364"/>
      <c r="M106" s="364"/>
      <c r="N106" s="364"/>
      <c r="O106" s="364"/>
      <c r="P106" s="364"/>
      <c r="Q106" s="364"/>
      <c r="R106" s="364" t="s">
        <v>116</v>
      </c>
      <c r="S106" s="81" t="s">
        <v>15397</v>
      </c>
    </row>
    <row r="107" ht="15.75" customHeight="1">
      <c r="A107" s="81" t="s">
        <v>15596</v>
      </c>
      <c r="B107" s="81" t="s">
        <v>15597</v>
      </c>
      <c r="C107" s="81" t="s">
        <v>1553</v>
      </c>
      <c r="D107" s="81">
        <v>1.0</v>
      </c>
      <c r="E107" s="364">
        <v>106.0</v>
      </c>
      <c r="F107" s="364"/>
      <c r="G107" s="364"/>
      <c r="H107" s="364" t="s">
        <v>12158</v>
      </c>
      <c r="I107" s="364"/>
      <c r="J107" s="364" t="s">
        <v>15380</v>
      </c>
      <c r="K107" s="364"/>
      <c r="L107" s="364"/>
      <c r="M107" s="364"/>
      <c r="N107" s="364"/>
      <c r="O107" s="364"/>
      <c r="P107" s="364"/>
      <c r="Q107" s="364"/>
      <c r="R107" s="364" t="s">
        <v>200</v>
      </c>
      <c r="S107" s="81" t="s">
        <v>15397</v>
      </c>
    </row>
    <row r="108" ht="15.75" customHeight="1">
      <c r="A108" s="81" t="s">
        <v>15598</v>
      </c>
      <c r="B108" s="81" t="s">
        <v>15599</v>
      </c>
      <c r="C108" s="81" t="s">
        <v>1576</v>
      </c>
      <c r="D108" s="81">
        <v>1.0</v>
      </c>
      <c r="E108" s="364">
        <v>107.0</v>
      </c>
      <c r="F108" s="364"/>
      <c r="G108" s="364"/>
      <c r="H108" s="364" t="s">
        <v>12158</v>
      </c>
      <c r="I108" s="364"/>
      <c r="J108" s="364" t="s">
        <v>15380</v>
      </c>
      <c r="K108" s="364"/>
      <c r="L108" s="364"/>
      <c r="M108" s="364"/>
      <c r="N108" s="364"/>
      <c r="O108" s="364"/>
      <c r="P108" s="364"/>
      <c r="Q108" s="364"/>
      <c r="R108" s="364" t="s">
        <v>89</v>
      </c>
      <c r="S108" s="81" t="s">
        <v>15397</v>
      </c>
    </row>
    <row r="109" ht="15.75" customHeight="1">
      <c r="A109" s="81" t="s">
        <v>15600</v>
      </c>
      <c r="B109" s="81" t="s">
        <v>15601</v>
      </c>
      <c r="C109" s="81" t="s">
        <v>5736</v>
      </c>
      <c r="D109" s="81">
        <v>1.0</v>
      </c>
      <c r="E109" s="364">
        <v>108.0</v>
      </c>
      <c r="F109" s="364"/>
      <c r="G109" s="364"/>
      <c r="H109" s="364" t="s">
        <v>12158</v>
      </c>
      <c r="I109" s="364"/>
      <c r="J109" s="364" t="s">
        <v>15380</v>
      </c>
      <c r="K109" s="364"/>
      <c r="L109" s="364"/>
      <c r="M109" s="364"/>
      <c r="N109" s="364"/>
      <c r="O109" s="364"/>
      <c r="P109" s="364"/>
      <c r="Q109" s="364"/>
      <c r="R109" s="364" t="s">
        <v>89</v>
      </c>
      <c r="S109" s="81" t="s">
        <v>15397</v>
      </c>
    </row>
    <row r="110" ht="15.75" customHeight="1">
      <c r="A110" s="81" t="s">
        <v>15602</v>
      </c>
      <c r="B110" s="81" t="s">
        <v>15603</v>
      </c>
      <c r="C110" s="81" t="s">
        <v>1576</v>
      </c>
      <c r="D110" s="81">
        <v>1.0</v>
      </c>
      <c r="E110" s="364">
        <v>109.0</v>
      </c>
      <c r="F110" s="364"/>
      <c r="G110" s="364"/>
      <c r="H110" s="364" t="s">
        <v>12158</v>
      </c>
      <c r="I110" s="364"/>
      <c r="J110" s="364" t="s">
        <v>15380</v>
      </c>
      <c r="K110" s="364"/>
      <c r="L110" s="364"/>
      <c r="M110" s="364"/>
      <c r="N110" s="364"/>
      <c r="O110" s="364"/>
      <c r="P110" s="364"/>
      <c r="Q110" s="364"/>
      <c r="R110" s="364" t="s">
        <v>73</v>
      </c>
      <c r="S110" s="81" t="s">
        <v>15397</v>
      </c>
    </row>
    <row r="111" ht="15.75" customHeight="1">
      <c r="A111" s="81" t="s">
        <v>15434</v>
      </c>
      <c r="B111" s="81" t="s">
        <v>15604</v>
      </c>
      <c r="C111" s="81" t="s">
        <v>15468</v>
      </c>
      <c r="D111" s="81">
        <v>1.0</v>
      </c>
      <c r="E111" s="364">
        <v>110.0</v>
      </c>
      <c r="F111" s="364"/>
      <c r="G111" s="364"/>
      <c r="H111" s="364" t="s">
        <v>12158</v>
      </c>
      <c r="I111" s="364"/>
      <c r="J111" s="364" t="s">
        <v>15380</v>
      </c>
      <c r="K111" s="364"/>
      <c r="L111" s="364"/>
      <c r="M111" s="364"/>
      <c r="N111" s="364"/>
      <c r="O111" s="364"/>
      <c r="P111" s="364"/>
      <c r="Q111" s="364"/>
      <c r="R111" s="364" t="s">
        <v>82</v>
      </c>
      <c r="S111" s="81" t="s">
        <v>15397</v>
      </c>
    </row>
    <row r="112" ht="15.75" customHeight="1">
      <c r="A112" s="81" t="s">
        <v>15605</v>
      </c>
      <c r="B112" s="81" t="s">
        <v>15606</v>
      </c>
      <c r="C112" s="81" t="s">
        <v>1553</v>
      </c>
      <c r="D112" s="81">
        <v>1.0</v>
      </c>
      <c r="E112" s="364">
        <v>111.0</v>
      </c>
      <c r="F112" s="364"/>
      <c r="G112" s="364"/>
      <c r="H112" s="364" t="s">
        <v>12158</v>
      </c>
      <c r="I112" s="364"/>
      <c r="J112" s="364" t="s">
        <v>15380</v>
      </c>
      <c r="K112" s="364"/>
      <c r="L112" s="364"/>
      <c r="M112" s="364"/>
      <c r="N112" s="364"/>
      <c r="O112" s="364"/>
      <c r="P112" s="364"/>
      <c r="Q112" s="364"/>
      <c r="R112" s="364" t="s">
        <v>89</v>
      </c>
      <c r="S112" s="81" t="s">
        <v>15397</v>
      </c>
    </row>
    <row r="113" ht="15.75" customHeight="1">
      <c r="A113" s="81" t="s">
        <v>15607</v>
      </c>
      <c r="B113" s="81" t="s">
        <v>15608</v>
      </c>
      <c r="C113" s="81" t="s">
        <v>15461</v>
      </c>
      <c r="D113" s="81">
        <v>1.0</v>
      </c>
      <c r="E113" s="364">
        <v>112.0</v>
      </c>
      <c r="F113" s="364"/>
      <c r="G113" s="364"/>
      <c r="H113" s="364" t="s">
        <v>12158</v>
      </c>
      <c r="I113" s="364"/>
      <c r="J113" s="364" t="s">
        <v>15380</v>
      </c>
      <c r="K113" s="364"/>
      <c r="L113" s="364"/>
      <c r="M113" s="364"/>
      <c r="N113" s="364"/>
      <c r="O113" s="364"/>
      <c r="P113" s="364"/>
      <c r="Q113" s="364"/>
      <c r="R113" s="364" t="s">
        <v>89</v>
      </c>
      <c r="S113" s="81" t="s">
        <v>15381</v>
      </c>
    </row>
    <row r="114" ht="15.75" customHeight="1">
      <c r="A114" s="81" t="s">
        <v>15609</v>
      </c>
      <c r="B114" s="81" t="s">
        <v>15610</v>
      </c>
      <c r="C114" s="81" t="s">
        <v>10358</v>
      </c>
      <c r="D114" s="81">
        <v>1.0</v>
      </c>
      <c r="E114" s="364">
        <v>113.0</v>
      </c>
      <c r="F114" s="364"/>
      <c r="G114" s="364"/>
      <c r="H114" s="364" t="s">
        <v>12158</v>
      </c>
      <c r="I114" s="364"/>
      <c r="J114" s="364" t="s">
        <v>15380</v>
      </c>
      <c r="K114" s="364"/>
      <c r="L114" s="364"/>
      <c r="M114" s="364"/>
      <c r="N114" s="364"/>
      <c r="O114" s="364"/>
      <c r="P114" s="364"/>
      <c r="Q114" s="364"/>
      <c r="R114" s="364" t="s">
        <v>116</v>
      </c>
      <c r="S114" s="81" t="s">
        <v>15397</v>
      </c>
    </row>
    <row r="115" ht="15.75" customHeight="1">
      <c r="A115" s="81" t="s">
        <v>15611</v>
      </c>
      <c r="B115" s="81" t="s">
        <v>15612</v>
      </c>
      <c r="C115" s="81" t="s">
        <v>15613</v>
      </c>
      <c r="D115" s="81">
        <v>1.0</v>
      </c>
      <c r="E115" s="364">
        <v>114.0</v>
      </c>
      <c r="F115" s="364"/>
      <c r="G115" s="364"/>
      <c r="H115" s="364" t="s">
        <v>12158</v>
      </c>
      <c r="I115" s="364"/>
      <c r="J115" s="364" t="s">
        <v>15380</v>
      </c>
      <c r="K115" s="364"/>
      <c r="L115" s="364"/>
      <c r="M115" s="364"/>
      <c r="N115" s="364"/>
      <c r="O115" s="364"/>
      <c r="P115" s="364"/>
      <c r="Q115" s="364"/>
      <c r="R115" s="364" t="s">
        <v>116</v>
      </c>
      <c r="S115" s="81" t="s">
        <v>15397</v>
      </c>
    </row>
    <row r="116" ht="15.75" customHeight="1">
      <c r="A116" s="81" t="s">
        <v>15614</v>
      </c>
      <c r="B116" s="81" t="s">
        <v>15615</v>
      </c>
      <c r="C116" s="81" t="s">
        <v>38</v>
      </c>
      <c r="D116" s="81">
        <v>1.0</v>
      </c>
      <c r="E116" s="364">
        <v>115.0</v>
      </c>
      <c r="F116" s="364"/>
      <c r="G116" s="364"/>
      <c r="H116" s="364" t="s">
        <v>12158</v>
      </c>
      <c r="I116" s="364"/>
      <c r="J116" s="364" t="s">
        <v>15380</v>
      </c>
      <c r="K116" s="364"/>
      <c r="L116" s="364"/>
      <c r="M116" s="364"/>
      <c r="N116" s="364"/>
      <c r="O116" s="364"/>
      <c r="P116" s="364"/>
      <c r="Q116" s="364"/>
      <c r="R116" s="364" t="s">
        <v>82</v>
      </c>
      <c r="S116" s="81" t="s">
        <v>15397</v>
      </c>
    </row>
    <row r="117" ht="15.75" customHeight="1">
      <c r="A117" s="81" t="s">
        <v>15616</v>
      </c>
      <c r="B117" s="81" t="s">
        <v>15617</v>
      </c>
      <c r="C117" s="81" t="s">
        <v>15514</v>
      </c>
      <c r="D117" s="81">
        <v>1.0</v>
      </c>
      <c r="E117" s="364">
        <v>116.0</v>
      </c>
      <c r="F117" s="364"/>
      <c r="G117" s="364"/>
      <c r="H117" s="364" t="s">
        <v>12158</v>
      </c>
      <c r="I117" s="364"/>
      <c r="J117" s="364" t="s">
        <v>15380</v>
      </c>
      <c r="K117" s="364"/>
      <c r="L117" s="364"/>
      <c r="M117" s="364"/>
      <c r="N117" s="364"/>
      <c r="O117" s="364"/>
      <c r="P117" s="364"/>
      <c r="Q117" s="364"/>
      <c r="R117" s="364" t="s">
        <v>179</v>
      </c>
      <c r="S117" s="81" t="s">
        <v>15397</v>
      </c>
    </row>
    <row r="118" ht="15.75" customHeight="1">
      <c r="A118" s="81" t="s">
        <v>15618</v>
      </c>
      <c r="B118" s="81" t="s">
        <v>15619</v>
      </c>
      <c r="C118" s="81" t="s">
        <v>775</v>
      </c>
      <c r="D118" s="81">
        <v>1.0</v>
      </c>
      <c r="E118" s="364">
        <v>117.0</v>
      </c>
      <c r="F118" s="364"/>
      <c r="G118" s="364"/>
      <c r="H118" s="364" t="s">
        <v>12158</v>
      </c>
      <c r="I118" s="364"/>
      <c r="J118" s="364" t="s">
        <v>15380</v>
      </c>
      <c r="K118" s="364"/>
      <c r="L118" s="364"/>
      <c r="M118" s="364"/>
      <c r="N118" s="364"/>
      <c r="O118" s="364"/>
      <c r="P118" s="364"/>
      <c r="Q118" s="364"/>
      <c r="R118" s="364" t="s">
        <v>137</v>
      </c>
      <c r="S118" s="81" t="s">
        <v>15397</v>
      </c>
    </row>
    <row r="119" ht="15.75" customHeight="1">
      <c r="A119" s="81" t="s">
        <v>15620</v>
      </c>
      <c r="B119" s="81" t="s">
        <v>15621</v>
      </c>
      <c r="C119" s="81" t="s">
        <v>5638</v>
      </c>
      <c r="D119" s="81">
        <v>1.0</v>
      </c>
      <c r="E119" s="364">
        <v>118.0</v>
      </c>
      <c r="F119" s="364"/>
      <c r="G119" s="364"/>
      <c r="H119" s="364" t="s">
        <v>12158</v>
      </c>
      <c r="I119" s="364"/>
      <c r="J119" s="364" t="s">
        <v>15380</v>
      </c>
      <c r="K119" s="364"/>
      <c r="L119" s="364"/>
      <c r="M119" s="364"/>
      <c r="N119" s="364"/>
      <c r="O119" s="364"/>
      <c r="P119" s="364"/>
      <c r="Q119" s="364"/>
      <c r="R119" s="364" t="s">
        <v>82</v>
      </c>
      <c r="S119" s="81" t="s">
        <v>15397</v>
      </c>
    </row>
    <row r="120" ht="15.75" customHeight="1">
      <c r="A120" s="81" t="s">
        <v>15434</v>
      </c>
      <c r="B120" s="81" t="s">
        <v>15622</v>
      </c>
      <c r="C120" s="81" t="s">
        <v>15542</v>
      </c>
      <c r="D120" s="81">
        <v>1.0</v>
      </c>
      <c r="E120" s="364">
        <v>119.0</v>
      </c>
      <c r="F120" s="364"/>
      <c r="G120" s="364"/>
      <c r="H120" s="364" t="s">
        <v>12158</v>
      </c>
      <c r="I120" s="364"/>
      <c r="J120" s="364" t="s">
        <v>15380</v>
      </c>
      <c r="K120" s="364"/>
      <c r="L120" s="364"/>
      <c r="M120" s="364"/>
      <c r="N120" s="364"/>
      <c r="O120" s="364"/>
      <c r="P120" s="364"/>
      <c r="Q120" s="364"/>
      <c r="R120" s="364" t="s">
        <v>82</v>
      </c>
      <c r="S120" s="81" t="s">
        <v>15397</v>
      </c>
    </row>
    <row r="121" ht="15.75" customHeight="1">
      <c r="A121" s="81" t="s">
        <v>15434</v>
      </c>
      <c r="B121" s="81" t="s">
        <v>15623</v>
      </c>
      <c r="C121" s="81" t="s">
        <v>15446</v>
      </c>
      <c r="D121" s="81">
        <v>1.0</v>
      </c>
      <c r="E121" s="364">
        <v>120.0</v>
      </c>
      <c r="F121" s="364"/>
      <c r="G121" s="364"/>
      <c r="H121" s="364" t="s">
        <v>12158</v>
      </c>
      <c r="I121" s="364"/>
      <c r="J121" s="364" t="s">
        <v>15380</v>
      </c>
      <c r="K121" s="364"/>
      <c r="L121" s="364"/>
      <c r="M121" s="364"/>
      <c r="N121" s="364"/>
      <c r="O121" s="364"/>
      <c r="P121" s="364"/>
      <c r="Q121" s="364"/>
      <c r="R121" s="364" t="s">
        <v>89</v>
      </c>
      <c r="S121" s="81" t="s">
        <v>15381</v>
      </c>
    </row>
    <row r="122" ht="15.75" customHeight="1">
      <c r="A122" s="81" t="s">
        <v>15624</v>
      </c>
      <c r="B122" s="81" t="s">
        <v>15625</v>
      </c>
      <c r="C122" s="81" t="s">
        <v>15461</v>
      </c>
      <c r="D122" s="81">
        <v>1.0</v>
      </c>
      <c r="E122" s="364">
        <v>121.0</v>
      </c>
      <c r="F122" s="364"/>
      <c r="G122" s="364"/>
      <c r="H122" s="364" t="s">
        <v>12158</v>
      </c>
      <c r="I122" s="364"/>
      <c r="J122" s="364" t="s">
        <v>15380</v>
      </c>
      <c r="K122" s="364"/>
      <c r="L122" s="364"/>
      <c r="M122" s="364"/>
      <c r="N122" s="364"/>
      <c r="O122" s="364"/>
      <c r="P122" s="364"/>
      <c r="Q122" s="364"/>
      <c r="R122" s="364" t="s">
        <v>82</v>
      </c>
      <c r="S122" s="81" t="s">
        <v>15381</v>
      </c>
    </row>
    <row r="123" ht="15.75" customHeight="1">
      <c r="A123" s="81" t="s">
        <v>15626</v>
      </c>
      <c r="B123" s="81" t="s">
        <v>15627</v>
      </c>
      <c r="C123" s="81" t="s">
        <v>38</v>
      </c>
      <c r="D123" s="81">
        <v>1.0</v>
      </c>
      <c r="E123" s="364">
        <v>122.0</v>
      </c>
      <c r="F123" s="364"/>
      <c r="G123" s="364"/>
      <c r="H123" s="364" t="s">
        <v>12158</v>
      </c>
      <c r="I123" s="364"/>
      <c r="J123" s="364" t="s">
        <v>15380</v>
      </c>
      <c r="K123" s="364"/>
      <c r="L123" s="364"/>
      <c r="M123" s="364"/>
      <c r="N123" s="364"/>
      <c r="O123" s="364"/>
      <c r="P123" s="364"/>
      <c r="Q123" s="364"/>
      <c r="R123" s="364" t="s">
        <v>97</v>
      </c>
      <c r="S123" s="81" t="s">
        <v>15381</v>
      </c>
    </row>
    <row r="124" ht="15.75" customHeight="1">
      <c r="A124" s="81" t="s">
        <v>15628</v>
      </c>
      <c r="B124" s="81" t="s">
        <v>15629</v>
      </c>
      <c r="C124" s="81" t="s">
        <v>38</v>
      </c>
      <c r="D124" s="81">
        <v>1.0</v>
      </c>
      <c r="E124" s="364">
        <v>123.0</v>
      </c>
      <c r="F124" s="364"/>
      <c r="G124" s="364"/>
      <c r="H124" s="364" t="s">
        <v>12158</v>
      </c>
      <c r="I124" s="364"/>
      <c r="J124" s="364" t="s">
        <v>15380</v>
      </c>
      <c r="K124" s="364"/>
      <c r="L124" s="364"/>
      <c r="M124" s="364"/>
      <c r="N124" s="364"/>
      <c r="O124" s="364"/>
      <c r="P124" s="364"/>
      <c r="Q124" s="364"/>
      <c r="R124" s="364" t="s">
        <v>113</v>
      </c>
      <c r="S124" s="81" t="s">
        <v>15381</v>
      </c>
    </row>
    <row r="125" ht="15.75" customHeight="1">
      <c r="A125" s="81" t="s">
        <v>15630</v>
      </c>
      <c r="B125" s="81" t="s">
        <v>15631</v>
      </c>
      <c r="C125" s="81" t="s">
        <v>15542</v>
      </c>
      <c r="D125" s="81">
        <v>1.0</v>
      </c>
      <c r="E125" s="364">
        <v>124.0</v>
      </c>
      <c r="F125" s="364"/>
      <c r="G125" s="364"/>
      <c r="H125" s="364" t="s">
        <v>12158</v>
      </c>
      <c r="I125" s="364"/>
      <c r="J125" s="364" t="s">
        <v>15380</v>
      </c>
      <c r="K125" s="364"/>
      <c r="L125" s="364"/>
      <c r="M125" s="364"/>
      <c r="N125" s="364"/>
      <c r="O125" s="364"/>
      <c r="P125" s="364"/>
      <c r="Q125" s="364"/>
      <c r="R125" s="364" t="s">
        <v>82</v>
      </c>
      <c r="S125" s="81" t="s">
        <v>15397</v>
      </c>
    </row>
    <row r="126" ht="15.75" customHeight="1">
      <c r="A126" s="81" t="s">
        <v>15632</v>
      </c>
      <c r="B126" s="81" t="s">
        <v>15633</v>
      </c>
      <c r="C126" s="81" t="s">
        <v>38</v>
      </c>
      <c r="D126" s="81">
        <v>1.0</v>
      </c>
      <c r="E126" s="364">
        <v>125.0</v>
      </c>
      <c r="F126" s="364"/>
      <c r="G126" s="364"/>
      <c r="H126" s="364" t="s">
        <v>12158</v>
      </c>
      <c r="I126" s="364"/>
      <c r="J126" s="364" t="s">
        <v>15380</v>
      </c>
      <c r="K126" s="364"/>
      <c r="L126" s="364"/>
      <c r="M126" s="364"/>
      <c r="N126" s="364"/>
      <c r="O126" s="364"/>
      <c r="P126" s="364"/>
      <c r="Q126" s="364"/>
      <c r="R126" s="364" t="s">
        <v>97</v>
      </c>
      <c r="S126" s="81" t="s">
        <v>15381</v>
      </c>
    </row>
    <row r="127" ht="15.75" customHeight="1">
      <c r="A127" s="81" t="s">
        <v>15634</v>
      </c>
      <c r="B127" s="81" t="s">
        <v>15635</v>
      </c>
      <c r="C127" s="81" t="s">
        <v>15613</v>
      </c>
      <c r="D127" s="81">
        <v>1.0</v>
      </c>
      <c r="E127" s="364">
        <v>126.0</v>
      </c>
      <c r="F127" s="364"/>
      <c r="G127" s="364"/>
      <c r="H127" s="364" t="s">
        <v>12158</v>
      </c>
      <c r="I127" s="364"/>
      <c r="J127" s="364" t="s">
        <v>15380</v>
      </c>
      <c r="K127" s="364"/>
      <c r="L127" s="364"/>
      <c r="M127" s="364"/>
      <c r="N127" s="364"/>
      <c r="O127" s="364"/>
      <c r="P127" s="364"/>
      <c r="Q127" s="364"/>
      <c r="R127" s="364" t="s">
        <v>89</v>
      </c>
      <c r="S127" s="81" t="s">
        <v>15381</v>
      </c>
    </row>
    <row r="128" ht="15.75" customHeight="1">
      <c r="A128" s="81" t="s">
        <v>15636</v>
      </c>
      <c r="B128" s="81" t="s">
        <v>15637</v>
      </c>
      <c r="C128" s="81" t="s">
        <v>6164</v>
      </c>
      <c r="D128" s="81">
        <v>1.0</v>
      </c>
      <c r="E128" s="364">
        <v>127.0</v>
      </c>
      <c r="F128" s="364"/>
      <c r="G128" s="364"/>
      <c r="H128" s="364" t="s">
        <v>12158</v>
      </c>
      <c r="I128" s="364"/>
      <c r="J128" s="364" t="s">
        <v>15380</v>
      </c>
      <c r="K128" s="364"/>
      <c r="L128" s="364"/>
      <c r="M128" s="364"/>
      <c r="N128" s="364"/>
      <c r="O128" s="364"/>
      <c r="P128" s="364"/>
      <c r="Q128" s="364"/>
      <c r="R128" s="364" t="s">
        <v>89</v>
      </c>
      <c r="S128" s="81" t="s">
        <v>15381</v>
      </c>
    </row>
    <row r="129" ht="15.75" customHeight="1">
      <c r="A129" s="81" t="s">
        <v>15638</v>
      </c>
      <c r="B129" s="81" t="s">
        <v>15639</v>
      </c>
      <c r="C129" s="81" t="s">
        <v>12388</v>
      </c>
      <c r="D129" s="81">
        <v>1.0</v>
      </c>
      <c r="E129" s="364">
        <v>128.0</v>
      </c>
      <c r="F129" s="364"/>
      <c r="G129" s="364"/>
      <c r="H129" s="364" t="s">
        <v>12158</v>
      </c>
      <c r="I129" s="364"/>
      <c r="J129" s="364" t="s">
        <v>15380</v>
      </c>
      <c r="K129" s="364"/>
      <c r="L129" s="364"/>
      <c r="M129" s="364"/>
      <c r="N129" s="364"/>
      <c r="O129" s="364"/>
      <c r="P129" s="364"/>
      <c r="Q129" s="364"/>
      <c r="R129" s="364">
        <v>6.0</v>
      </c>
      <c r="S129" s="81" t="s">
        <v>15388</v>
      </c>
    </row>
    <row r="130" ht="15.75" customHeight="1">
      <c r="A130" s="81" t="s">
        <v>15434</v>
      </c>
      <c r="B130" s="81" t="s">
        <v>15640</v>
      </c>
      <c r="C130" s="81" t="s">
        <v>1553</v>
      </c>
      <c r="D130" s="81">
        <v>1.0</v>
      </c>
      <c r="E130" s="364">
        <v>129.0</v>
      </c>
      <c r="F130" s="364"/>
      <c r="G130" s="364"/>
      <c r="H130" s="364" t="s">
        <v>12158</v>
      </c>
      <c r="I130" s="364"/>
      <c r="J130" s="364" t="s">
        <v>15380</v>
      </c>
      <c r="K130" s="364"/>
      <c r="L130" s="364"/>
      <c r="M130" s="364"/>
      <c r="N130" s="364"/>
      <c r="O130" s="364"/>
      <c r="P130" s="364"/>
      <c r="Q130" s="364"/>
      <c r="R130" s="364" t="s">
        <v>194</v>
      </c>
      <c r="S130" s="81" t="s">
        <v>15388</v>
      </c>
    </row>
    <row r="131" ht="15.75" customHeight="1">
      <c r="A131" s="81" t="s">
        <v>15434</v>
      </c>
      <c r="B131" s="81" t="s">
        <v>15641</v>
      </c>
      <c r="C131" s="81" t="s">
        <v>1553</v>
      </c>
      <c r="D131" s="81">
        <v>1.0</v>
      </c>
      <c r="E131" s="364">
        <v>130.0</v>
      </c>
      <c r="F131" s="364"/>
      <c r="G131" s="364"/>
      <c r="H131" s="364" t="s">
        <v>12158</v>
      </c>
      <c r="I131" s="364"/>
      <c r="J131" s="364" t="s">
        <v>15380</v>
      </c>
      <c r="K131" s="364"/>
      <c r="L131" s="364"/>
      <c r="M131" s="364"/>
      <c r="N131" s="364"/>
      <c r="O131" s="364"/>
      <c r="P131" s="364"/>
      <c r="Q131" s="364"/>
      <c r="R131" s="364" t="s">
        <v>128</v>
      </c>
      <c r="S131" s="81" t="s">
        <v>15388</v>
      </c>
    </row>
    <row r="132" ht="15.75" customHeight="1">
      <c r="A132" s="81" t="s">
        <v>15642</v>
      </c>
      <c r="B132" s="81" t="s">
        <v>15643</v>
      </c>
      <c r="C132" s="81" t="s">
        <v>6762</v>
      </c>
      <c r="D132" s="81">
        <v>1.0</v>
      </c>
      <c r="E132" s="364">
        <v>131.0</v>
      </c>
      <c r="F132" s="364"/>
      <c r="G132" s="364"/>
      <c r="H132" s="364" t="s">
        <v>12158</v>
      </c>
      <c r="I132" s="364"/>
      <c r="J132" s="364" t="s">
        <v>15380</v>
      </c>
      <c r="K132" s="364"/>
      <c r="L132" s="364"/>
      <c r="M132" s="364"/>
      <c r="N132" s="364"/>
      <c r="O132" s="364"/>
      <c r="P132" s="364"/>
      <c r="Q132" s="364"/>
      <c r="R132" s="364" t="s">
        <v>104</v>
      </c>
      <c r="S132" s="81" t="s">
        <v>15397</v>
      </c>
    </row>
    <row r="133" ht="15.75" customHeight="1">
      <c r="A133" s="81" t="s">
        <v>15644</v>
      </c>
      <c r="B133" s="81" t="s">
        <v>15645</v>
      </c>
      <c r="C133" s="81" t="s">
        <v>1553</v>
      </c>
      <c r="D133" s="81">
        <v>1.0</v>
      </c>
      <c r="E133" s="364">
        <v>132.0</v>
      </c>
      <c r="F133" s="364"/>
      <c r="G133" s="364"/>
      <c r="H133" s="364" t="s">
        <v>12158</v>
      </c>
      <c r="I133" s="364"/>
      <c r="J133" s="364" t="s">
        <v>15380</v>
      </c>
      <c r="K133" s="364"/>
      <c r="L133" s="364"/>
      <c r="M133" s="364"/>
      <c r="N133" s="364"/>
      <c r="O133" s="364"/>
      <c r="P133" s="364"/>
      <c r="Q133" s="364"/>
      <c r="R133" s="364" t="s">
        <v>200</v>
      </c>
      <c r="S133" s="81" t="s">
        <v>15397</v>
      </c>
    </row>
    <row r="134" ht="15.75" customHeight="1">
      <c r="A134" s="81" t="s">
        <v>15646</v>
      </c>
      <c r="B134" s="81" t="s">
        <v>15647</v>
      </c>
      <c r="C134" s="81" t="s">
        <v>1553</v>
      </c>
      <c r="D134" s="81">
        <v>1.0</v>
      </c>
      <c r="E134" s="364">
        <v>133.0</v>
      </c>
      <c r="F134" s="364"/>
      <c r="G134" s="364"/>
      <c r="H134" s="364" t="s">
        <v>12158</v>
      </c>
      <c r="I134" s="364"/>
      <c r="J134" s="364" t="s">
        <v>15380</v>
      </c>
      <c r="K134" s="364"/>
      <c r="L134" s="364"/>
      <c r="M134" s="364"/>
      <c r="N134" s="364"/>
      <c r="O134" s="364"/>
      <c r="P134" s="364"/>
      <c r="Q134" s="364"/>
      <c r="R134" s="364" t="s">
        <v>113</v>
      </c>
      <c r="S134" s="81" t="s">
        <v>15397</v>
      </c>
    </row>
    <row r="135" ht="15.75" customHeight="1">
      <c r="A135" s="81" t="s">
        <v>15648</v>
      </c>
      <c r="B135" s="81" t="s">
        <v>15649</v>
      </c>
      <c r="C135" s="81" t="s">
        <v>38</v>
      </c>
      <c r="D135" s="81">
        <v>1.0</v>
      </c>
      <c r="E135" s="364">
        <v>134.0</v>
      </c>
      <c r="F135" s="364"/>
      <c r="G135" s="364"/>
      <c r="H135" s="364" t="s">
        <v>12158</v>
      </c>
      <c r="I135" s="364"/>
      <c r="J135" s="364" t="s">
        <v>15380</v>
      </c>
      <c r="K135" s="364"/>
      <c r="L135" s="364"/>
      <c r="M135" s="364"/>
      <c r="N135" s="364"/>
      <c r="O135" s="364"/>
      <c r="P135" s="364"/>
      <c r="Q135" s="364"/>
      <c r="R135" s="364" t="s">
        <v>82</v>
      </c>
      <c r="S135" s="81" t="s">
        <v>15388</v>
      </c>
    </row>
    <row r="136" ht="15.75" customHeight="1">
      <c r="A136" s="81" t="s">
        <v>15650</v>
      </c>
      <c r="B136" s="81" t="s">
        <v>15651</v>
      </c>
      <c r="C136" s="81" t="s">
        <v>1553</v>
      </c>
      <c r="D136" s="81">
        <v>1.0</v>
      </c>
      <c r="E136" s="364">
        <v>135.0</v>
      </c>
      <c r="F136" s="364"/>
      <c r="G136" s="364"/>
      <c r="H136" s="364" t="s">
        <v>12158</v>
      </c>
      <c r="I136" s="364"/>
      <c r="J136" s="364" t="s">
        <v>15380</v>
      </c>
      <c r="K136" s="364"/>
      <c r="L136" s="364"/>
      <c r="M136" s="364"/>
      <c r="N136" s="364"/>
      <c r="O136" s="364"/>
      <c r="P136" s="364"/>
      <c r="Q136" s="364"/>
      <c r="R136" s="364" t="s">
        <v>82</v>
      </c>
      <c r="S136" s="81" t="s">
        <v>15388</v>
      </c>
    </row>
    <row r="137" ht="15.75" customHeight="1">
      <c r="A137" s="81" t="s">
        <v>15652</v>
      </c>
      <c r="B137" s="81" t="s">
        <v>15653</v>
      </c>
      <c r="C137" s="81" t="s">
        <v>15594</v>
      </c>
      <c r="D137" s="81">
        <v>1.0</v>
      </c>
      <c r="E137" s="364">
        <v>136.0</v>
      </c>
      <c r="F137" s="364"/>
      <c r="G137" s="364"/>
      <c r="H137" s="364" t="s">
        <v>12158</v>
      </c>
      <c r="I137" s="364"/>
      <c r="J137" s="364" t="s">
        <v>15380</v>
      </c>
      <c r="K137" s="364"/>
      <c r="L137" s="364"/>
      <c r="M137" s="364"/>
      <c r="N137" s="364"/>
      <c r="O137" s="364"/>
      <c r="P137" s="364"/>
      <c r="Q137" s="364"/>
      <c r="R137" s="364" t="s">
        <v>89</v>
      </c>
      <c r="S137" s="81" t="s">
        <v>15388</v>
      </c>
    </row>
    <row r="138" ht="15.75" customHeight="1">
      <c r="A138" s="81" t="s">
        <v>15654</v>
      </c>
      <c r="B138" s="81" t="s">
        <v>15655</v>
      </c>
      <c r="C138" s="81" t="s">
        <v>1553</v>
      </c>
      <c r="D138" s="81">
        <v>1.0</v>
      </c>
      <c r="E138" s="364">
        <v>137.0</v>
      </c>
      <c r="F138" s="364"/>
      <c r="G138" s="364"/>
      <c r="H138" s="364" t="s">
        <v>12158</v>
      </c>
      <c r="I138" s="364"/>
      <c r="J138" s="364" t="s">
        <v>15380</v>
      </c>
      <c r="K138" s="364"/>
      <c r="L138" s="364"/>
      <c r="M138" s="364"/>
      <c r="N138" s="364"/>
      <c r="O138" s="364"/>
      <c r="P138" s="364"/>
      <c r="Q138" s="364"/>
      <c r="R138" s="364" t="s">
        <v>113</v>
      </c>
      <c r="S138" s="81" t="s">
        <v>15388</v>
      </c>
    </row>
    <row r="139" ht="15.75" customHeight="1">
      <c r="A139" s="81" t="s">
        <v>15656</v>
      </c>
      <c r="B139" s="81" t="s">
        <v>15657</v>
      </c>
      <c r="C139" s="81" t="s">
        <v>11659</v>
      </c>
      <c r="D139" s="81">
        <v>1.0</v>
      </c>
      <c r="E139" s="364">
        <v>138.0</v>
      </c>
      <c r="F139" s="364"/>
      <c r="G139" s="364"/>
      <c r="H139" s="364" t="s">
        <v>12158</v>
      </c>
      <c r="I139" s="364"/>
      <c r="J139" s="364" t="s">
        <v>15380</v>
      </c>
      <c r="K139" s="364"/>
      <c r="L139" s="364"/>
      <c r="M139" s="364"/>
      <c r="N139" s="364"/>
      <c r="O139" s="364"/>
      <c r="P139" s="364"/>
      <c r="Q139" s="364"/>
      <c r="R139" s="364" t="s">
        <v>82</v>
      </c>
      <c r="S139" s="81" t="s">
        <v>15388</v>
      </c>
    </row>
    <row r="140" ht="15.75" customHeight="1">
      <c r="A140" s="81" t="s">
        <v>15658</v>
      </c>
      <c r="B140" s="81" t="s">
        <v>15659</v>
      </c>
      <c r="C140" s="81" t="s">
        <v>1553</v>
      </c>
      <c r="D140" s="81">
        <v>1.0</v>
      </c>
      <c r="E140" s="364">
        <v>139.0</v>
      </c>
      <c r="F140" s="364"/>
      <c r="G140" s="364"/>
      <c r="H140" s="364" t="s">
        <v>12158</v>
      </c>
      <c r="I140" s="364"/>
      <c r="J140" s="364" t="s">
        <v>15380</v>
      </c>
      <c r="K140" s="364"/>
      <c r="L140" s="364"/>
      <c r="M140" s="364"/>
      <c r="N140" s="364"/>
      <c r="O140" s="364"/>
      <c r="P140" s="364"/>
      <c r="Q140" s="364"/>
      <c r="R140" s="364" t="s">
        <v>89</v>
      </c>
      <c r="S140" s="81" t="s">
        <v>15388</v>
      </c>
    </row>
    <row r="141" ht="15.75" customHeight="1">
      <c r="A141" s="81" t="s">
        <v>15434</v>
      </c>
      <c r="B141" s="81" t="s">
        <v>15660</v>
      </c>
      <c r="C141" s="81" t="s">
        <v>15661</v>
      </c>
      <c r="D141" s="81">
        <v>1.0</v>
      </c>
      <c r="E141" s="364">
        <v>140.0</v>
      </c>
      <c r="F141" s="364"/>
      <c r="G141" s="364"/>
      <c r="H141" s="364" t="s">
        <v>12158</v>
      </c>
      <c r="I141" s="364"/>
      <c r="J141" s="364" t="s">
        <v>15380</v>
      </c>
      <c r="K141" s="364"/>
      <c r="L141" s="364"/>
      <c r="M141" s="364"/>
      <c r="N141" s="364"/>
      <c r="O141" s="364"/>
      <c r="P141" s="364"/>
      <c r="Q141" s="364"/>
      <c r="R141" s="364" t="s">
        <v>82</v>
      </c>
      <c r="S141" s="81" t="s">
        <v>15388</v>
      </c>
    </row>
    <row r="142" ht="15.75" customHeight="1">
      <c r="A142" s="81" t="s">
        <v>15662</v>
      </c>
      <c r="B142" s="81" t="s">
        <v>15663</v>
      </c>
      <c r="C142" s="81" t="s">
        <v>15664</v>
      </c>
      <c r="D142" s="81">
        <v>1.0</v>
      </c>
      <c r="E142" s="364">
        <v>141.0</v>
      </c>
      <c r="F142" s="364"/>
      <c r="G142" s="364"/>
      <c r="H142" s="364" t="s">
        <v>12158</v>
      </c>
      <c r="I142" s="364"/>
      <c r="J142" s="364" t="s">
        <v>15380</v>
      </c>
      <c r="K142" s="364"/>
      <c r="L142" s="364"/>
      <c r="M142" s="364"/>
      <c r="N142" s="364"/>
      <c r="O142" s="364"/>
      <c r="P142" s="364"/>
      <c r="Q142" s="364"/>
      <c r="R142" s="364" t="s">
        <v>66</v>
      </c>
      <c r="S142" s="81" t="s">
        <v>15388</v>
      </c>
    </row>
    <row r="143" ht="15.75" customHeight="1">
      <c r="A143" s="81" t="s">
        <v>15665</v>
      </c>
      <c r="B143" s="81" t="s">
        <v>15666</v>
      </c>
      <c r="C143" s="81" t="s">
        <v>15667</v>
      </c>
      <c r="D143" s="81">
        <v>1.0</v>
      </c>
      <c r="E143" s="364">
        <v>142.0</v>
      </c>
      <c r="F143" s="364"/>
      <c r="G143" s="364"/>
      <c r="H143" s="364" t="s">
        <v>12158</v>
      </c>
      <c r="I143" s="364"/>
      <c r="J143" s="364" t="s">
        <v>15380</v>
      </c>
      <c r="K143" s="364"/>
      <c r="L143" s="364"/>
      <c r="M143" s="364"/>
      <c r="N143" s="364"/>
      <c r="O143" s="364"/>
      <c r="P143" s="364"/>
      <c r="Q143" s="364"/>
      <c r="R143" s="364" t="s">
        <v>113</v>
      </c>
      <c r="S143" s="81" t="s">
        <v>15388</v>
      </c>
    </row>
    <row r="144" ht="15.75" customHeight="1">
      <c r="A144" s="81" t="s">
        <v>15668</v>
      </c>
      <c r="B144" s="81" t="s">
        <v>15669</v>
      </c>
      <c r="C144" s="81" t="s">
        <v>15511</v>
      </c>
      <c r="D144" s="81">
        <v>1.0</v>
      </c>
      <c r="E144" s="364">
        <v>143.0</v>
      </c>
      <c r="F144" s="364"/>
      <c r="G144" s="364"/>
      <c r="H144" s="364" t="s">
        <v>12158</v>
      </c>
      <c r="I144" s="364"/>
      <c r="J144" s="364" t="s">
        <v>15380</v>
      </c>
      <c r="K144" s="364"/>
      <c r="L144" s="364"/>
      <c r="M144" s="364"/>
      <c r="N144" s="364"/>
      <c r="O144" s="364"/>
      <c r="P144" s="364"/>
      <c r="Q144" s="364"/>
      <c r="R144" s="364" t="s">
        <v>82</v>
      </c>
      <c r="S144" s="81" t="s">
        <v>15388</v>
      </c>
    </row>
    <row r="145" ht="15.75" customHeight="1">
      <c r="A145" s="81" t="s">
        <v>15434</v>
      </c>
      <c r="B145" s="81" t="s">
        <v>15670</v>
      </c>
      <c r="C145" s="81" t="s">
        <v>15461</v>
      </c>
      <c r="D145" s="81">
        <v>1.0</v>
      </c>
      <c r="E145" s="364">
        <v>144.0</v>
      </c>
      <c r="F145" s="364"/>
      <c r="G145" s="364"/>
      <c r="H145" s="364" t="s">
        <v>12158</v>
      </c>
      <c r="I145" s="364"/>
      <c r="J145" s="364" t="s">
        <v>15380</v>
      </c>
      <c r="K145" s="364"/>
      <c r="L145" s="364"/>
      <c r="M145" s="364"/>
      <c r="N145" s="364"/>
      <c r="O145" s="364"/>
      <c r="P145" s="364"/>
      <c r="Q145" s="364"/>
      <c r="R145" s="364" t="s">
        <v>82</v>
      </c>
      <c r="S145" s="81" t="s">
        <v>15388</v>
      </c>
    </row>
    <row r="146" ht="15.75" customHeight="1">
      <c r="A146" s="81" t="s">
        <v>15434</v>
      </c>
      <c r="B146" s="81" t="s">
        <v>15671</v>
      </c>
      <c r="C146" s="81" t="s">
        <v>4564</v>
      </c>
      <c r="D146" s="81">
        <v>1.0</v>
      </c>
      <c r="E146" s="364">
        <v>145.0</v>
      </c>
      <c r="F146" s="364"/>
      <c r="G146" s="364"/>
      <c r="H146" s="364" t="s">
        <v>12158</v>
      </c>
      <c r="I146" s="364"/>
      <c r="J146" s="364" t="s">
        <v>15380</v>
      </c>
      <c r="K146" s="364"/>
      <c r="L146" s="364"/>
      <c r="M146" s="364"/>
      <c r="N146" s="364"/>
      <c r="O146" s="364"/>
      <c r="P146" s="364"/>
      <c r="Q146" s="364"/>
      <c r="R146" s="364" t="s">
        <v>89</v>
      </c>
      <c r="S146" s="81" t="s">
        <v>15388</v>
      </c>
    </row>
    <row r="147" ht="15.75" customHeight="1">
      <c r="A147" s="81" t="s">
        <v>15672</v>
      </c>
      <c r="B147" s="81" t="s">
        <v>15673</v>
      </c>
      <c r="C147" s="81" t="s">
        <v>6617</v>
      </c>
      <c r="D147" s="81">
        <v>1.0</v>
      </c>
      <c r="E147" s="364">
        <v>146.0</v>
      </c>
      <c r="F147" s="364"/>
      <c r="G147" s="364"/>
      <c r="H147" s="364" t="s">
        <v>12158</v>
      </c>
      <c r="I147" s="364"/>
      <c r="J147" s="364" t="s">
        <v>15380</v>
      </c>
      <c r="K147" s="364"/>
      <c r="L147" s="364"/>
      <c r="M147" s="364"/>
      <c r="N147" s="364"/>
      <c r="O147" s="364"/>
      <c r="P147" s="364"/>
      <c r="Q147" s="364"/>
      <c r="R147" s="364" t="s">
        <v>82</v>
      </c>
      <c r="S147" s="81" t="s">
        <v>15388</v>
      </c>
    </row>
    <row r="148" ht="15.75" customHeight="1">
      <c r="A148" s="81" t="s">
        <v>15674</v>
      </c>
      <c r="B148" s="81" t="s">
        <v>15675</v>
      </c>
      <c r="C148" s="81" t="s">
        <v>15676</v>
      </c>
      <c r="D148" s="81">
        <v>1.0</v>
      </c>
      <c r="E148" s="364">
        <v>147.0</v>
      </c>
      <c r="F148" s="364"/>
      <c r="G148" s="364"/>
      <c r="H148" s="364" t="s">
        <v>12158</v>
      </c>
      <c r="I148" s="364"/>
      <c r="J148" s="364" t="s">
        <v>15380</v>
      </c>
      <c r="K148" s="364"/>
      <c r="L148" s="364"/>
      <c r="M148" s="364"/>
      <c r="N148" s="364"/>
      <c r="O148" s="364"/>
      <c r="P148" s="364"/>
      <c r="Q148" s="364"/>
      <c r="R148" s="364" t="s">
        <v>89</v>
      </c>
      <c r="S148" s="81" t="s">
        <v>15388</v>
      </c>
    </row>
    <row r="149" ht="15.75" customHeight="1">
      <c r="A149" s="81" t="s">
        <v>15677</v>
      </c>
      <c r="B149" s="81" t="s">
        <v>15678</v>
      </c>
      <c r="C149" s="81" t="s">
        <v>38</v>
      </c>
      <c r="D149" s="81">
        <v>1.0</v>
      </c>
      <c r="E149" s="364">
        <v>148.0</v>
      </c>
      <c r="F149" s="364"/>
      <c r="G149" s="364"/>
      <c r="H149" s="364" t="s">
        <v>12158</v>
      </c>
      <c r="I149" s="364"/>
      <c r="J149" s="364" t="s">
        <v>15380</v>
      </c>
      <c r="K149" s="364"/>
      <c r="L149" s="364"/>
      <c r="M149" s="364"/>
      <c r="N149" s="364"/>
      <c r="O149" s="364"/>
      <c r="P149" s="364"/>
      <c r="Q149" s="364"/>
      <c r="R149" s="364" t="s">
        <v>89</v>
      </c>
      <c r="S149" s="81" t="s">
        <v>15381</v>
      </c>
    </row>
    <row r="150" ht="15.75" customHeight="1">
      <c r="A150" s="81" t="s">
        <v>15434</v>
      </c>
      <c r="B150" s="81" t="s">
        <v>15679</v>
      </c>
      <c r="C150" s="81" t="s">
        <v>38</v>
      </c>
      <c r="D150" s="81">
        <v>1.0</v>
      </c>
      <c r="E150" s="364">
        <v>149.0</v>
      </c>
      <c r="F150" s="364"/>
      <c r="G150" s="364"/>
      <c r="H150" s="364" t="s">
        <v>12158</v>
      </c>
      <c r="I150" s="364"/>
      <c r="J150" s="364" t="s">
        <v>15380</v>
      </c>
      <c r="K150" s="364"/>
      <c r="L150" s="364"/>
      <c r="M150" s="364"/>
      <c r="N150" s="364"/>
      <c r="O150" s="364"/>
      <c r="P150" s="364"/>
      <c r="Q150" s="364"/>
      <c r="R150" s="364" t="s">
        <v>89</v>
      </c>
      <c r="S150" s="81" t="s">
        <v>15381</v>
      </c>
    </row>
    <row r="151" ht="15.75" customHeight="1">
      <c r="A151" s="81" t="s">
        <v>15624</v>
      </c>
      <c r="B151" s="81" t="s">
        <v>15680</v>
      </c>
      <c r="C151" s="81" t="s">
        <v>15461</v>
      </c>
      <c r="D151" s="81">
        <v>1.0</v>
      </c>
      <c r="E151" s="364">
        <v>150.0</v>
      </c>
      <c r="F151" s="364"/>
      <c r="G151" s="364"/>
      <c r="H151" s="364" t="s">
        <v>12158</v>
      </c>
      <c r="I151" s="364"/>
      <c r="J151" s="364" t="s">
        <v>15380</v>
      </c>
      <c r="K151" s="364"/>
      <c r="L151" s="364"/>
      <c r="M151" s="364"/>
      <c r="N151" s="364"/>
      <c r="O151" s="364"/>
      <c r="P151" s="364"/>
      <c r="Q151" s="364"/>
      <c r="R151" s="364" t="s">
        <v>89</v>
      </c>
      <c r="S151" s="81" t="s">
        <v>15381</v>
      </c>
    </row>
    <row r="152" ht="15.75" customHeight="1">
      <c r="A152" s="81" t="s">
        <v>15681</v>
      </c>
      <c r="B152" s="81" t="s">
        <v>15682</v>
      </c>
      <c r="C152" s="81" t="s">
        <v>15461</v>
      </c>
      <c r="D152" s="81">
        <v>1.0</v>
      </c>
      <c r="E152" s="364">
        <v>151.0</v>
      </c>
      <c r="F152" s="364"/>
      <c r="G152" s="364"/>
      <c r="H152" s="364" t="s">
        <v>12158</v>
      </c>
      <c r="I152" s="364"/>
      <c r="J152" s="364" t="s">
        <v>15380</v>
      </c>
      <c r="K152" s="364"/>
      <c r="L152" s="364"/>
      <c r="M152" s="364"/>
      <c r="N152" s="364"/>
      <c r="O152" s="364"/>
      <c r="P152" s="364"/>
      <c r="Q152" s="364"/>
      <c r="R152" s="364" t="s">
        <v>89</v>
      </c>
      <c r="S152" s="81" t="s">
        <v>15381</v>
      </c>
    </row>
    <row r="153" ht="15.75" customHeight="1">
      <c r="A153" s="81" t="s">
        <v>15683</v>
      </c>
      <c r="B153" s="81" t="s">
        <v>15684</v>
      </c>
      <c r="C153" s="81" t="s">
        <v>15461</v>
      </c>
      <c r="D153" s="81">
        <v>1.0</v>
      </c>
      <c r="E153" s="364">
        <v>152.0</v>
      </c>
      <c r="F153" s="364"/>
      <c r="G153" s="364"/>
      <c r="H153" s="364" t="s">
        <v>12158</v>
      </c>
      <c r="I153" s="364"/>
      <c r="J153" s="364" t="s">
        <v>15380</v>
      </c>
      <c r="K153" s="364"/>
      <c r="L153" s="364"/>
      <c r="M153" s="364"/>
      <c r="N153" s="364"/>
      <c r="O153" s="364"/>
      <c r="P153" s="364"/>
      <c r="Q153" s="364"/>
      <c r="R153" s="364" t="s">
        <v>89</v>
      </c>
      <c r="S153" s="81" t="s">
        <v>15397</v>
      </c>
    </row>
    <row r="154" ht="15.75" customHeight="1">
      <c r="A154" s="81" t="s">
        <v>15434</v>
      </c>
      <c r="B154" s="81" t="s">
        <v>15685</v>
      </c>
      <c r="C154" s="81" t="s">
        <v>55</v>
      </c>
      <c r="D154" s="81">
        <v>1.0</v>
      </c>
      <c r="E154" s="364">
        <v>153.0</v>
      </c>
      <c r="F154" s="364"/>
      <c r="G154" s="364"/>
      <c r="H154" s="364" t="s">
        <v>12158</v>
      </c>
      <c r="I154" s="364"/>
      <c r="J154" s="364" t="s">
        <v>15380</v>
      </c>
      <c r="K154" s="364"/>
      <c r="L154" s="364"/>
      <c r="M154" s="364"/>
      <c r="N154" s="364"/>
      <c r="O154" s="364"/>
      <c r="P154" s="364"/>
      <c r="Q154" s="364"/>
      <c r="R154" s="364" t="s">
        <v>89</v>
      </c>
      <c r="S154" s="81" t="s">
        <v>15397</v>
      </c>
    </row>
    <row r="155" ht="15.75" customHeight="1">
      <c r="A155" s="81" t="s">
        <v>15686</v>
      </c>
      <c r="B155" s="81" t="s">
        <v>15687</v>
      </c>
      <c r="C155" s="81" t="s">
        <v>38</v>
      </c>
      <c r="D155" s="81">
        <v>1.0</v>
      </c>
      <c r="E155" s="364">
        <v>154.0</v>
      </c>
      <c r="F155" s="364"/>
      <c r="G155" s="364"/>
      <c r="H155" s="364" t="s">
        <v>12158</v>
      </c>
      <c r="I155" s="364"/>
      <c r="J155" s="364" t="s">
        <v>15380</v>
      </c>
      <c r="K155" s="364"/>
      <c r="L155" s="364"/>
      <c r="M155" s="364"/>
      <c r="N155" s="364"/>
      <c r="O155" s="364"/>
      <c r="P155" s="364"/>
      <c r="Q155" s="364"/>
      <c r="R155" s="364" t="s">
        <v>89</v>
      </c>
      <c r="S155" s="81" t="s">
        <v>15397</v>
      </c>
    </row>
    <row r="156" ht="15.75" customHeight="1">
      <c r="A156" s="81" t="s">
        <v>15688</v>
      </c>
      <c r="B156" s="81" t="s">
        <v>15689</v>
      </c>
      <c r="C156" s="81" t="s">
        <v>38</v>
      </c>
      <c r="D156" s="81">
        <v>1.0</v>
      </c>
      <c r="E156" s="364">
        <v>155.0</v>
      </c>
      <c r="F156" s="364"/>
      <c r="G156" s="364"/>
      <c r="H156" s="364" t="s">
        <v>12158</v>
      </c>
      <c r="I156" s="364"/>
      <c r="J156" s="364" t="s">
        <v>15380</v>
      </c>
      <c r="K156" s="364"/>
      <c r="L156" s="364"/>
      <c r="M156" s="364"/>
      <c r="N156" s="364"/>
      <c r="O156" s="364"/>
      <c r="P156" s="364"/>
      <c r="Q156" s="364"/>
      <c r="R156" s="364" t="s">
        <v>104</v>
      </c>
      <c r="S156" s="81" t="s">
        <v>15397</v>
      </c>
    </row>
    <row r="157" ht="15.75" customHeight="1">
      <c r="A157" s="81" t="s">
        <v>15434</v>
      </c>
      <c r="B157" s="81" t="s">
        <v>15690</v>
      </c>
      <c r="C157" s="81" t="s">
        <v>38</v>
      </c>
      <c r="D157" s="81">
        <v>1.0</v>
      </c>
      <c r="E157" s="364">
        <v>156.0</v>
      </c>
      <c r="F157" s="364"/>
      <c r="G157" s="364"/>
      <c r="H157" s="364" t="s">
        <v>12158</v>
      </c>
      <c r="I157" s="364"/>
      <c r="J157" s="364" t="s">
        <v>15380</v>
      </c>
      <c r="K157" s="364"/>
      <c r="L157" s="364"/>
      <c r="M157" s="364"/>
      <c r="N157" s="364"/>
      <c r="O157" s="364"/>
      <c r="P157" s="364"/>
      <c r="Q157" s="364"/>
      <c r="R157" s="364" t="s">
        <v>165</v>
      </c>
      <c r="S157" s="81" t="s">
        <v>15397</v>
      </c>
    </row>
    <row r="158" ht="15.75" customHeight="1">
      <c r="A158" s="81" t="s">
        <v>15691</v>
      </c>
      <c r="B158" s="81" t="s">
        <v>15692</v>
      </c>
      <c r="C158" s="81" t="s">
        <v>15693</v>
      </c>
      <c r="D158" s="81">
        <v>1.0</v>
      </c>
      <c r="E158" s="364">
        <v>157.0</v>
      </c>
      <c r="F158" s="364"/>
      <c r="G158" s="364"/>
      <c r="H158" s="364" t="s">
        <v>12158</v>
      </c>
      <c r="I158" s="364"/>
      <c r="J158" s="364" t="s">
        <v>15380</v>
      </c>
      <c r="K158" s="364"/>
      <c r="L158" s="364"/>
      <c r="M158" s="364"/>
      <c r="N158" s="364"/>
      <c r="O158" s="364"/>
      <c r="P158" s="364"/>
      <c r="Q158" s="364"/>
      <c r="R158" s="364" t="s">
        <v>82</v>
      </c>
      <c r="S158" s="81" t="s">
        <v>15397</v>
      </c>
    </row>
    <row r="159" ht="15.75" customHeight="1">
      <c r="A159" s="81" t="s">
        <v>15694</v>
      </c>
      <c r="B159" s="81" t="s">
        <v>15695</v>
      </c>
      <c r="C159" s="81" t="s">
        <v>10358</v>
      </c>
      <c r="D159" s="81">
        <v>1.0</v>
      </c>
      <c r="E159" s="364">
        <v>158.0</v>
      </c>
      <c r="F159" s="364"/>
      <c r="G159" s="364"/>
      <c r="H159" s="364" t="s">
        <v>12158</v>
      </c>
      <c r="I159" s="364"/>
      <c r="J159" s="364" t="s">
        <v>15380</v>
      </c>
      <c r="K159" s="364"/>
      <c r="L159" s="364"/>
      <c r="M159" s="364"/>
      <c r="N159" s="364"/>
      <c r="O159" s="364"/>
      <c r="P159" s="364"/>
      <c r="Q159" s="364"/>
      <c r="R159" s="364" t="s">
        <v>82</v>
      </c>
      <c r="S159" s="81" t="s">
        <v>15397</v>
      </c>
    </row>
    <row r="160" ht="15.75" customHeight="1">
      <c r="A160" s="81" t="s">
        <v>15696</v>
      </c>
      <c r="B160" s="81" t="s">
        <v>15697</v>
      </c>
      <c r="C160" s="81" t="s">
        <v>15698</v>
      </c>
      <c r="D160" s="81">
        <v>1.0</v>
      </c>
      <c r="E160" s="364">
        <v>159.0</v>
      </c>
      <c r="F160" s="364"/>
      <c r="G160" s="364"/>
      <c r="H160" s="364" t="s">
        <v>12158</v>
      </c>
      <c r="I160" s="364"/>
      <c r="J160" s="364" t="s">
        <v>15380</v>
      </c>
      <c r="K160" s="364"/>
      <c r="L160" s="364"/>
      <c r="M160" s="364"/>
      <c r="N160" s="364"/>
      <c r="O160" s="364"/>
      <c r="P160" s="364"/>
      <c r="Q160" s="364"/>
      <c r="R160" s="364" t="s">
        <v>82</v>
      </c>
      <c r="S160" s="81" t="s">
        <v>15397</v>
      </c>
    </row>
    <row r="161" ht="15.75" customHeight="1">
      <c r="A161" s="81" t="s">
        <v>15699</v>
      </c>
      <c r="B161" s="81" t="s">
        <v>15700</v>
      </c>
      <c r="C161" s="81" t="s">
        <v>15701</v>
      </c>
      <c r="D161" s="81">
        <v>1.0</v>
      </c>
      <c r="E161" s="364">
        <v>160.0</v>
      </c>
      <c r="F161" s="364"/>
      <c r="G161" s="364"/>
      <c r="H161" s="364" t="s">
        <v>12158</v>
      </c>
      <c r="I161" s="364"/>
      <c r="J161" s="364" t="s">
        <v>15380</v>
      </c>
      <c r="K161" s="364"/>
      <c r="L161" s="364"/>
      <c r="M161" s="364"/>
      <c r="N161" s="364"/>
      <c r="O161" s="364"/>
      <c r="P161" s="364"/>
      <c r="Q161" s="364"/>
      <c r="R161" s="364" t="s">
        <v>82</v>
      </c>
      <c r="S161" s="81" t="s">
        <v>15397</v>
      </c>
    </row>
    <row r="162" ht="15.75" customHeight="1">
      <c r="A162" s="81" t="s">
        <v>15702</v>
      </c>
      <c r="B162" s="81" t="s">
        <v>15703</v>
      </c>
      <c r="C162" s="81" t="s">
        <v>15704</v>
      </c>
      <c r="D162" s="81">
        <v>1.0</v>
      </c>
      <c r="E162" s="364">
        <v>161.0</v>
      </c>
      <c r="F162" s="364"/>
      <c r="G162" s="364"/>
      <c r="H162" s="364" t="s">
        <v>12158</v>
      </c>
      <c r="I162" s="364"/>
      <c r="J162" s="364" t="s">
        <v>15380</v>
      </c>
      <c r="K162" s="364"/>
      <c r="L162" s="364"/>
      <c r="M162" s="364"/>
      <c r="N162" s="364"/>
      <c r="O162" s="364"/>
      <c r="P162" s="364"/>
      <c r="Q162" s="364"/>
      <c r="R162" s="364" t="s">
        <v>82</v>
      </c>
      <c r="S162" s="81" t="s">
        <v>15397</v>
      </c>
    </row>
    <row r="163" ht="15.75" customHeight="1">
      <c r="A163" s="81" t="s">
        <v>3962</v>
      </c>
      <c r="B163" s="81" t="s">
        <v>15705</v>
      </c>
      <c r="C163" s="81" t="s">
        <v>15706</v>
      </c>
      <c r="D163" s="81">
        <v>1.0</v>
      </c>
      <c r="E163" s="364">
        <v>162.0</v>
      </c>
      <c r="F163" s="364"/>
      <c r="G163" s="364"/>
      <c r="H163" s="364" t="s">
        <v>12158</v>
      </c>
      <c r="I163" s="364"/>
      <c r="J163" s="364" t="s">
        <v>15380</v>
      </c>
      <c r="K163" s="364"/>
      <c r="L163" s="364"/>
      <c r="M163" s="364"/>
      <c r="N163" s="364"/>
      <c r="O163" s="364"/>
      <c r="P163" s="364"/>
      <c r="Q163" s="364"/>
      <c r="R163" s="364" t="s">
        <v>82</v>
      </c>
      <c r="S163" s="81" t="s">
        <v>15397</v>
      </c>
    </row>
    <row r="164" ht="15.75" customHeight="1">
      <c r="A164" s="81" t="s">
        <v>15707</v>
      </c>
      <c r="B164" s="81" t="s">
        <v>15708</v>
      </c>
      <c r="C164" s="81" t="s">
        <v>6762</v>
      </c>
      <c r="D164" s="81">
        <v>1.0</v>
      </c>
      <c r="E164" s="364">
        <v>163.0</v>
      </c>
      <c r="F164" s="364"/>
      <c r="G164" s="364"/>
      <c r="H164" s="364" t="s">
        <v>12158</v>
      </c>
      <c r="I164" s="364"/>
      <c r="J164" s="364" t="s">
        <v>15380</v>
      </c>
      <c r="K164" s="364"/>
      <c r="L164" s="364"/>
      <c r="M164" s="364"/>
      <c r="N164" s="364"/>
      <c r="O164" s="364"/>
      <c r="P164" s="364"/>
      <c r="Q164" s="364"/>
      <c r="R164" s="364" t="s">
        <v>82</v>
      </c>
      <c r="S164" s="81" t="s">
        <v>15397</v>
      </c>
    </row>
    <row r="165" ht="15.75" customHeight="1">
      <c r="A165" s="81" t="s">
        <v>3187</v>
      </c>
      <c r="B165" s="81" t="s">
        <v>15709</v>
      </c>
      <c r="C165" s="81" t="s">
        <v>15539</v>
      </c>
      <c r="D165" s="81">
        <v>1.0</v>
      </c>
      <c r="E165" s="364">
        <v>164.0</v>
      </c>
      <c r="F165" s="364"/>
      <c r="G165" s="364"/>
      <c r="H165" s="364" t="s">
        <v>12158</v>
      </c>
      <c r="I165" s="364"/>
      <c r="J165" s="364" t="s">
        <v>15380</v>
      </c>
      <c r="K165" s="364"/>
      <c r="L165" s="364"/>
      <c r="M165" s="364"/>
      <c r="N165" s="364"/>
      <c r="O165" s="364"/>
      <c r="P165" s="364"/>
      <c r="Q165" s="364"/>
      <c r="R165" s="364" t="s">
        <v>82</v>
      </c>
      <c r="S165" s="81" t="s">
        <v>15397</v>
      </c>
    </row>
    <row r="166" ht="15.75" customHeight="1">
      <c r="A166" s="81" t="s">
        <v>10617</v>
      </c>
      <c r="B166" s="81" t="s">
        <v>15710</v>
      </c>
      <c r="C166" s="81" t="s">
        <v>15711</v>
      </c>
      <c r="D166" s="81">
        <v>1.0</v>
      </c>
      <c r="E166" s="364">
        <v>165.0</v>
      </c>
      <c r="F166" s="364"/>
      <c r="G166" s="364"/>
      <c r="H166" s="364" t="s">
        <v>12158</v>
      </c>
      <c r="I166" s="364"/>
      <c r="J166" s="364" t="s">
        <v>15380</v>
      </c>
      <c r="K166" s="364"/>
      <c r="L166" s="364"/>
      <c r="M166" s="364"/>
      <c r="N166" s="364"/>
      <c r="O166" s="364"/>
      <c r="P166" s="364"/>
      <c r="Q166" s="364"/>
      <c r="R166" s="364" t="s">
        <v>89</v>
      </c>
      <c r="S166" s="81" t="s">
        <v>15381</v>
      </c>
    </row>
    <row r="167" ht="15.75" customHeight="1">
      <c r="A167" s="81" t="s">
        <v>15434</v>
      </c>
      <c r="B167" s="81" t="s">
        <v>15712</v>
      </c>
      <c r="C167" s="81" t="s">
        <v>15461</v>
      </c>
      <c r="D167" s="81">
        <v>1.0</v>
      </c>
      <c r="E167" s="364">
        <v>166.0</v>
      </c>
      <c r="F167" s="364"/>
      <c r="G167" s="364"/>
      <c r="H167" s="364" t="s">
        <v>12158</v>
      </c>
      <c r="I167" s="364"/>
      <c r="J167" s="364" t="s">
        <v>15380</v>
      </c>
      <c r="K167" s="364"/>
      <c r="L167" s="364"/>
      <c r="M167" s="364"/>
      <c r="N167" s="364"/>
      <c r="O167" s="364"/>
      <c r="P167" s="364"/>
      <c r="Q167" s="364"/>
      <c r="R167" s="364" t="s">
        <v>89</v>
      </c>
      <c r="S167" s="81" t="s">
        <v>15381</v>
      </c>
    </row>
    <row r="168" ht="15.75" customHeight="1">
      <c r="A168" s="81" t="s">
        <v>15713</v>
      </c>
      <c r="B168" s="81" t="s">
        <v>15714</v>
      </c>
      <c r="C168" s="81" t="s">
        <v>15715</v>
      </c>
      <c r="D168" s="81">
        <v>1.0</v>
      </c>
      <c r="E168" s="364">
        <v>167.0</v>
      </c>
      <c r="F168" s="364"/>
      <c r="G168" s="364"/>
      <c r="H168" s="364" t="s">
        <v>12158</v>
      </c>
      <c r="I168" s="364"/>
      <c r="J168" s="364" t="s">
        <v>15380</v>
      </c>
      <c r="K168" s="364"/>
      <c r="L168" s="364"/>
      <c r="M168" s="364"/>
      <c r="N168" s="364"/>
      <c r="O168" s="364"/>
      <c r="P168" s="364"/>
      <c r="Q168" s="364"/>
      <c r="R168" s="364" t="s">
        <v>89</v>
      </c>
      <c r="S168" s="81" t="s">
        <v>15381</v>
      </c>
    </row>
    <row r="169" ht="15.75" customHeight="1">
      <c r="A169" s="81" t="s">
        <v>15716</v>
      </c>
      <c r="B169" s="81" t="s">
        <v>15717</v>
      </c>
      <c r="C169" s="81" t="s">
        <v>15394</v>
      </c>
      <c r="D169" s="81">
        <v>1.0</v>
      </c>
      <c r="E169" s="364">
        <v>168.0</v>
      </c>
      <c r="F169" s="364"/>
      <c r="G169" s="364"/>
      <c r="H169" s="364" t="s">
        <v>12158</v>
      </c>
      <c r="I169" s="364"/>
      <c r="J169" s="364" t="s">
        <v>15380</v>
      </c>
      <c r="K169" s="364"/>
      <c r="L169" s="364"/>
      <c r="M169" s="364"/>
      <c r="N169" s="364"/>
      <c r="O169" s="364"/>
      <c r="P169" s="364"/>
      <c r="Q169" s="364"/>
      <c r="R169" s="364" t="s">
        <v>89</v>
      </c>
      <c r="S169" s="81" t="s">
        <v>15381</v>
      </c>
    </row>
    <row r="170" ht="15.75" customHeight="1">
      <c r="A170" s="81" t="s">
        <v>15718</v>
      </c>
      <c r="B170" s="81" t="s">
        <v>15719</v>
      </c>
      <c r="C170" s="81" t="s">
        <v>15443</v>
      </c>
      <c r="D170" s="81">
        <v>1.0</v>
      </c>
      <c r="E170" s="364">
        <v>169.0</v>
      </c>
      <c r="F170" s="364"/>
      <c r="G170" s="364"/>
      <c r="H170" s="364" t="s">
        <v>12158</v>
      </c>
      <c r="I170" s="364"/>
      <c r="J170" s="364" t="s">
        <v>15380</v>
      </c>
      <c r="K170" s="364"/>
      <c r="L170" s="364"/>
      <c r="M170" s="364"/>
      <c r="N170" s="364"/>
      <c r="O170" s="364"/>
      <c r="P170" s="364"/>
      <c r="Q170" s="364"/>
      <c r="R170" s="364" t="s">
        <v>82</v>
      </c>
      <c r="S170" s="81" t="s">
        <v>15381</v>
      </c>
    </row>
    <row r="171" ht="15.75" customHeight="1">
      <c r="A171" s="81" t="s">
        <v>15434</v>
      </c>
      <c r="B171" s="81" t="s">
        <v>15720</v>
      </c>
      <c r="C171" s="81" t="s">
        <v>1553</v>
      </c>
      <c r="D171" s="81">
        <v>1.0</v>
      </c>
      <c r="E171" s="364">
        <v>170.0</v>
      </c>
      <c r="F171" s="364"/>
      <c r="G171" s="364"/>
      <c r="H171" s="364" t="s">
        <v>12158</v>
      </c>
      <c r="I171" s="364"/>
      <c r="J171" s="364" t="s">
        <v>15380</v>
      </c>
      <c r="K171" s="364"/>
      <c r="L171" s="364"/>
      <c r="M171" s="364"/>
      <c r="N171" s="364"/>
      <c r="O171" s="364"/>
      <c r="P171" s="364"/>
      <c r="Q171" s="364"/>
      <c r="R171" s="364" t="s">
        <v>82</v>
      </c>
      <c r="S171" s="81" t="s">
        <v>15381</v>
      </c>
    </row>
    <row r="172" ht="15.75" customHeight="1">
      <c r="A172" s="81" t="s">
        <v>15721</v>
      </c>
      <c r="B172" s="81" t="s">
        <v>15722</v>
      </c>
      <c r="C172" s="81" t="s">
        <v>38</v>
      </c>
      <c r="D172" s="81">
        <v>1.0</v>
      </c>
      <c r="E172" s="364">
        <v>171.0</v>
      </c>
      <c r="F172" s="364"/>
      <c r="G172" s="364"/>
      <c r="H172" s="364" t="s">
        <v>12158</v>
      </c>
      <c r="I172" s="364"/>
      <c r="J172" s="364" t="s">
        <v>15380</v>
      </c>
      <c r="K172" s="364"/>
      <c r="L172" s="364"/>
      <c r="M172" s="364"/>
      <c r="N172" s="364"/>
      <c r="O172" s="364"/>
      <c r="P172" s="364"/>
      <c r="Q172" s="364"/>
      <c r="R172" s="364" t="s">
        <v>89</v>
      </c>
      <c r="S172" s="81" t="s">
        <v>15381</v>
      </c>
    </row>
    <row r="173" ht="15.75" customHeight="1">
      <c r="A173" s="81" t="s">
        <v>15723</v>
      </c>
      <c r="B173" s="81" t="s">
        <v>15724</v>
      </c>
      <c r="C173" s="81" t="s">
        <v>15725</v>
      </c>
      <c r="D173" s="81">
        <v>1.0</v>
      </c>
      <c r="E173" s="364">
        <v>172.0</v>
      </c>
      <c r="F173" s="364"/>
      <c r="G173" s="364"/>
      <c r="H173" s="364" t="s">
        <v>12158</v>
      </c>
      <c r="I173" s="364"/>
      <c r="J173" s="364" t="s">
        <v>15380</v>
      </c>
      <c r="K173" s="364"/>
      <c r="L173" s="364"/>
      <c r="M173" s="364"/>
      <c r="N173" s="364"/>
      <c r="O173" s="364"/>
      <c r="P173" s="364"/>
      <c r="Q173" s="364"/>
      <c r="R173" s="364" t="s">
        <v>89</v>
      </c>
      <c r="S173" s="81" t="s">
        <v>15381</v>
      </c>
    </row>
    <row r="174" ht="15.75" customHeight="1">
      <c r="A174" s="81" t="s">
        <v>15726</v>
      </c>
      <c r="B174" s="81" t="s">
        <v>15727</v>
      </c>
      <c r="C174" s="81" t="s">
        <v>15728</v>
      </c>
      <c r="D174" s="81">
        <v>1.0</v>
      </c>
      <c r="E174" s="364">
        <v>173.0</v>
      </c>
      <c r="F174" s="364"/>
      <c r="G174" s="364"/>
      <c r="H174" s="364" t="s">
        <v>12158</v>
      </c>
      <c r="I174" s="364"/>
      <c r="J174" s="364" t="s">
        <v>15380</v>
      </c>
      <c r="K174" s="364"/>
      <c r="L174" s="364"/>
      <c r="M174" s="364"/>
      <c r="N174" s="364"/>
      <c r="O174" s="364"/>
      <c r="P174" s="364"/>
      <c r="Q174" s="364"/>
      <c r="R174" s="364" t="s">
        <v>89</v>
      </c>
      <c r="S174" s="81" t="s">
        <v>15381</v>
      </c>
    </row>
    <row r="175" ht="15.75" customHeight="1">
      <c r="A175" s="81" t="s">
        <v>15729</v>
      </c>
      <c r="B175" s="81" t="s">
        <v>15730</v>
      </c>
      <c r="C175" s="81" t="s">
        <v>15693</v>
      </c>
      <c r="D175" s="81">
        <v>1.0</v>
      </c>
      <c r="E175" s="364">
        <v>174.0</v>
      </c>
      <c r="F175" s="364"/>
      <c r="G175" s="364"/>
      <c r="H175" s="364" t="s">
        <v>12158</v>
      </c>
      <c r="I175" s="364"/>
      <c r="J175" s="364" t="s">
        <v>15380</v>
      </c>
      <c r="K175" s="364"/>
      <c r="L175" s="364"/>
      <c r="M175" s="364"/>
      <c r="N175" s="364"/>
      <c r="O175" s="364"/>
      <c r="P175" s="364"/>
      <c r="Q175" s="364"/>
      <c r="R175" s="364" t="s">
        <v>89</v>
      </c>
      <c r="S175" s="81" t="s">
        <v>15381</v>
      </c>
    </row>
    <row r="176" ht="15.75" customHeight="1">
      <c r="A176" s="81" t="s">
        <v>15731</v>
      </c>
      <c r="B176" s="81" t="s">
        <v>15732</v>
      </c>
      <c r="C176" s="81" t="s">
        <v>38</v>
      </c>
      <c r="D176" s="81">
        <v>1.0</v>
      </c>
      <c r="E176" s="364">
        <v>175.0</v>
      </c>
      <c r="F176" s="364"/>
      <c r="G176" s="364"/>
      <c r="H176" s="364" t="s">
        <v>12158</v>
      </c>
      <c r="I176" s="364"/>
      <c r="J176" s="364" t="s">
        <v>15380</v>
      </c>
      <c r="K176" s="364"/>
      <c r="L176" s="364"/>
      <c r="M176" s="364"/>
      <c r="N176" s="364"/>
      <c r="O176" s="364"/>
      <c r="P176" s="364"/>
      <c r="Q176" s="364"/>
      <c r="R176" s="364" t="s">
        <v>89</v>
      </c>
      <c r="S176" s="81" t="s">
        <v>15381</v>
      </c>
    </row>
    <row r="177" ht="15.75" customHeight="1">
      <c r="A177" s="81" t="s">
        <v>15733</v>
      </c>
      <c r="B177" s="81" t="s">
        <v>15734</v>
      </c>
      <c r="C177" s="81" t="s">
        <v>15735</v>
      </c>
      <c r="D177" s="81">
        <v>1.0</v>
      </c>
      <c r="E177" s="364">
        <v>176.0</v>
      </c>
      <c r="F177" s="364"/>
      <c r="G177" s="364"/>
      <c r="H177" s="364" t="s">
        <v>12158</v>
      </c>
      <c r="I177" s="364"/>
      <c r="J177" s="364" t="s">
        <v>15380</v>
      </c>
      <c r="K177" s="364"/>
      <c r="L177" s="364"/>
      <c r="M177" s="364"/>
      <c r="N177" s="364"/>
      <c r="O177" s="364"/>
      <c r="P177" s="364"/>
      <c r="Q177" s="364"/>
      <c r="R177" s="364" t="s">
        <v>73</v>
      </c>
      <c r="S177" s="81" t="s">
        <v>15381</v>
      </c>
    </row>
    <row r="178" ht="15.75" customHeight="1">
      <c r="A178" s="81" t="s">
        <v>15736</v>
      </c>
      <c r="B178" s="81" t="s">
        <v>15737</v>
      </c>
      <c r="C178" s="81" t="s">
        <v>15735</v>
      </c>
      <c r="D178" s="81">
        <v>1.0</v>
      </c>
      <c r="E178" s="364">
        <v>177.0</v>
      </c>
      <c r="F178" s="364"/>
      <c r="G178" s="364"/>
      <c r="H178" s="364" t="s">
        <v>12158</v>
      </c>
      <c r="I178" s="364"/>
      <c r="J178" s="364" t="s">
        <v>15380</v>
      </c>
      <c r="K178" s="364"/>
      <c r="L178" s="364"/>
      <c r="M178" s="364"/>
      <c r="N178" s="364"/>
      <c r="O178" s="364"/>
      <c r="P178" s="364"/>
      <c r="Q178" s="364"/>
      <c r="R178" s="364" t="s">
        <v>73</v>
      </c>
      <c r="S178" s="81" t="s">
        <v>15381</v>
      </c>
    </row>
    <row r="179" ht="15.75" customHeight="1">
      <c r="A179" s="81" t="s">
        <v>15738</v>
      </c>
      <c r="B179" s="81" t="s">
        <v>15739</v>
      </c>
      <c r="C179" s="81" t="s">
        <v>15740</v>
      </c>
      <c r="D179" s="81">
        <v>1.0</v>
      </c>
      <c r="E179" s="364">
        <v>178.0</v>
      </c>
      <c r="F179" s="364"/>
      <c r="G179" s="364"/>
      <c r="H179" s="364" t="s">
        <v>12158</v>
      </c>
      <c r="I179" s="364"/>
      <c r="J179" s="364" t="s">
        <v>15380</v>
      </c>
      <c r="K179" s="364"/>
      <c r="L179" s="364"/>
      <c r="M179" s="364"/>
      <c r="N179" s="364"/>
      <c r="O179" s="364"/>
      <c r="P179" s="364"/>
      <c r="Q179" s="364"/>
      <c r="R179" s="364" t="s">
        <v>89</v>
      </c>
      <c r="S179" s="81" t="s">
        <v>15381</v>
      </c>
    </row>
    <row r="180" ht="15.75" customHeight="1">
      <c r="A180" s="81" t="s">
        <v>15741</v>
      </c>
      <c r="B180" s="81" t="s">
        <v>15742</v>
      </c>
      <c r="C180" s="81" t="s">
        <v>15461</v>
      </c>
      <c r="D180" s="81">
        <v>1.0</v>
      </c>
      <c r="E180" s="364">
        <v>179.0</v>
      </c>
      <c r="F180" s="364"/>
      <c r="G180" s="364"/>
      <c r="H180" s="364" t="s">
        <v>12158</v>
      </c>
      <c r="I180" s="364"/>
      <c r="J180" s="364" t="s">
        <v>15380</v>
      </c>
      <c r="K180" s="364"/>
      <c r="L180" s="364"/>
      <c r="M180" s="364"/>
      <c r="N180" s="364"/>
      <c r="O180" s="364"/>
      <c r="P180" s="364"/>
      <c r="Q180" s="364"/>
      <c r="R180" s="364" t="s">
        <v>82</v>
      </c>
      <c r="S180" s="81" t="s">
        <v>15388</v>
      </c>
    </row>
    <row r="181" ht="15.75" customHeight="1">
      <c r="A181" s="81" t="s">
        <v>15743</v>
      </c>
      <c r="B181" s="81" t="s">
        <v>15744</v>
      </c>
      <c r="C181" s="81" t="s">
        <v>15745</v>
      </c>
      <c r="D181" s="81">
        <v>1.0</v>
      </c>
      <c r="E181" s="364">
        <v>180.0</v>
      </c>
      <c r="F181" s="364"/>
      <c r="G181" s="364"/>
      <c r="H181" s="364" t="s">
        <v>12158</v>
      </c>
      <c r="I181" s="364"/>
      <c r="J181" s="364" t="s">
        <v>15380</v>
      </c>
      <c r="K181" s="364"/>
      <c r="L181" s="364"/>
      <c r="M181" s="364"/>
      <c r="N181" s="364"/>
      <c r="O181" s="364"/>
      <c r="P181" s="364"/>
      <c r="Q181" s="364"/>
      <c r="R181" s="364" t="s">
        <v>82</v>
      </c>
      <c r="S181" s="81" t="s">
        <v>15388</v>
      </c>
    </row>
    <row r="182" ht="15.75" customHeight="1">
      <c r="A182" s="81" t="s">
        <v>15434</v>
      </c>
      <c r="B182" s="81" t="s">
        <v>15746</v>
      </c>
      <c r="C182" s="81" t="s">
        <v>15745</v>
      </c>
      <c r="D182" s="81">
        <v>1.0</v>
      </c>
      <c r="E182" s="364">
        <v>181.0</v>
      </c>
      <c r="F182" s="364"/>
      <c r="G182" s="364"/>
      <c r="H182" s="364" t="s">
        <v>12158</v>
      </c>
      <c r="I182" s="364"/>
      <c r="J182" s="364" t="s">
        <v>15380</v>
      </c>
      <c r="K182" s="364"/>
      <c r="L182" s="364"/>
      <c r="M182" s="364"/>
      <c r="N182" s="364"/>
      <c r="O182" s="364"/>
      <c r="P182" s="364"/>
      <c r="Q182" s="364"/>
      <c r="R182" s="364" t="s">
        <v>82</v>
      </c>
      <c r="S182" s="81" t="s">
        <v>15388</v>
      </c>
    </row>
    <row r="183" ht="15.75" customHeight="1">
      <c r="A183" s="81" t="s">
        <v>15434</v>
      </c>
      <c r="B183" s="81" t="s">
        <v>15747</v>
      </c>
      <c r="C183" s="81" t="s">
        <v>15394</v>
      </c>
      <c r="D183" s="81">
        <v>1.0</v>
      </c>
      <c r="E183" s="364">
        <v>182.0</v>
      </c>
      <c r="F183" s="364"/>
      <c r="G183" s="364"/>
      <c r="H183" s="364" t="s">
        <v>12158</v>
      </c>
      <c r="I183" s="364"/>
      <c r="J183" s="364" t="s">
        <v>15380</v>
      </c>
      <c r="K183" s="364"/>
      <c r="L183" s="364"/>
      <c r="M183" s="364"/>
      <c r="N183" s="364"/>
      <c r="O183" s="364"/>
      <c r="P183" s="364"/>
      <c r="Q183" s="364"/>
      <c r="R183" s="364" t="s">
        <v>89</v>
      </c>
      <c r="S183" s="81" t="s">
        <v>15388</v>
      </c>
    </row>
    <row r="184" ht="15.75" customHeight="1">
      <c r="A184" s="81" t="s">
        <v>15434</v>
      </c>
      <c r="B184" s="81" t="s">
        <v>15748</v>
      </c>
      <c r="C184" s="81" t="s">
        <v>4657</v>
      </c>
      <c r="D184" s="81">
        <v>1.0</v>
      </c>
      <c r="E184" s="364">
        <v>183.0</v>
      </c>
      <c r="F184" s="364"/>
      <c r="G184" s="364"/>
      <c r="H184" s="364" t="s">
        <v>12158</v>
      </c>
      <c r="I184" s="364"/>
      <c r="J184" s="364" t="s">
        <v>15380</v>
      </c>
      <c r="K184" s="364"/>
      <c r="L184" s="364"/>
      <c r="M184" s="364"/>
      <c r="N184" s="364"/>
      <c r="O184" s="364"/>
      <c r="P184" s="364"/>
      <c r="Q184" s="364"/>
      <c r="R184" s="364" t="s">
        <v>89</v>
      </c>
      <c r="S184" s="81" t="s">
        <v>15388</v>
      </c>
    </row>
    <row r="185" ht="15.75" customHeight="1">
      <c r="A185" s="81" t="s">
        <v>15434</v>
      </c>
      <c r="B185" s="81" t="s">
        <v>15749</v>
      </c>
      <c r="C185" s="81" t="s">
        <v>15461</v>
      </c>
      <c r="D185" s="81">
        <v>1.0</v>
      </c>
      <c r="E185" s="364">
        <v>184.0</v>
      </c>
      <c r="F185" s="364"/>
      <c r="G185" s="364"/>
      <c r="H185" s="364" t="s">
        <v>12158</v>
      </c>
      <c r="I185" s="364"/>
      <c r="J185" s="364" t="s">
        <v>15380</v>
      </c>
      <c r="K185" s="364"/>
      <c r="L185" s="364"/>
      <c r="M185" s="364"/>
      <c r="N185" s="364"/>
      <c r="O185" s="364"/>
      <c r="P185" s="364"/>
      <c r="Q185" s="364"/>
      <c r="R185" s="364" t="s">
        <v>82</v>
      </c>
      <c r="S185" s="81" t="s">
        <v>15388</v>
      </c>
    </row>
    <row r="186" ht="15.75" customHeight="1">
      <c r="A186" s="81" t="s">
        <v>4169</v>
      </c>
      <c r="B186" s="81" t="s">
        <v>15750</v>
      </c>
      <c r="C186" s="81" t="s">
        <v>10093</v>
      </c>
      <c r="D186" s="81">
        <v>1.0</v>
      </c>
      <c r="E186" s="364">
        <v>185.0</v>
      </c>
      <c r="F186" s="364"/>
      <c r="G186" s="364"/>
      <c r="H186" s="364" t="s">
        <v>12158</v>
      </c>
      <c r="I186" s="364"/>
      <c r="J186" s="364" t="s">
        <v>15380</v>
      </c>
      <c r="K186" s="364"/>
      <c r="L186" s="364"/>
      <c r="M186" s="364"/>
      <c r="N186" s="364"/>
      <c r="O186" s="364"/>
      <c r="P186" s="364"/>
      <c r="Q186" s="364"/>
      <c r="R186" s="364" t="s">
        <v>82</v>
      </c>
      <c r="S186" s="81" t="s">
        <v>15388</v>
      </c>
      <c r="T186" s="1436" t="s">
        <v>15751</v>
      </c>
    </row>
    <row r="187" ht="15.75" customHeight="1">
      <c r="A187" s="81" t="s">
        <v>15752</v>
      </c>
      <c r="B187" s="81" t="s">
        <v>15753</v>
      </c>
      <c r="C187" s="81" t="s">
        <v>55</v>
      </c>
      <c r="D187" s="81">
        <v>1.0</v>
      </c>
      <c r="E187" s="364">
        <v>186.0</v>
      </c>
      <c r="F187" s="364"/>
      <c r="G187" s="364"/>
      <c r="H187" s="364" t="s">
        <v>12158</v>
      </c>
      <c r="I187" s="364"/>
      <c r="J187" s="364" t="s">
        <v>15380</v>
      </c>
      <c r="K187" s="364"/>
      <c r="L187" s="364"/>
      <c r="M187" s="364"/>
      <c r="N187" s="364"/>
      <c r="O187" s="364"/>
      <c r="P187" s="364"/>
      <c r="Q187" s="364"/>
      <c r="R187" s="364" t="s">
        <v>82</v>
      </c>
      <c r="S187" s="81" t="s">
        <v>15388</v>
      </c>
    </row>
    <row r="188" ht="15.75" customHeight="1">
      <c r="A188" s="81" t="s">
        <v>15754</v>
      </c>
      <c r="B188" s="81" t="s">
        <v>15755</v>
      </c>
      <c r="C188" s="81" t="s">
        <v>15756</v>
      </c>
      <c r="D188" s="81">
        <v>1.0</v>
      </c>
      <c r="E188" s="364">
        <v>187.0</v>
      </c>
      <c r="F188" s="364"/>
      <c r="G188" s="364"/>
      <c r="H188" s="364" t="s">
        <v>12158</v>
      </c>
      <c r="I188" s="364"/>
      <c r="J188" s="364" t="s">
        <v>15380</v>
      </c>
      <c r="K188" s="364"/>
      <c r="L188" s="364"/>
      <c r="M188" s="364"/>
      <c r="N188" s="364"/>
      <c r="O188" s="364"/>
      <c r="P188" s="364"/>
      <c r="Q188" s="364"/>
      <c r="R188" s="364" t="s">
        <v>89</v>
      </c>
      <c r="S188" s="81" t="s">
        <v>15388</v>
      </c>
    </row>
    <row r="189" ht="15.75" customHeight="1">
      <c r="A189" s="81" t="s">
        <v>15757</v>
      </c>
      <c r="B189" s="81" t="s">
        <v>15758</v>
      </c>
      <c r="C189" s="81" t="s">
        <v>38</v>
      </c>
      <c r="D189" s="81">
        <v>1.0</v>
      </c>
      <c r="E189" s="364">
        <v>188.0</v>
      </c>
      <c r="F189" s="364"/>
      <c r="G189" s="364"/>
      <c r="H189" s="364" t="s">
        <v>12158</v>
      </c>
      <c r="I189" s="364"/>
      <c r="J189" s="364" t="s">
        <v>15380</v>
      </c>
      <c r="K189" s="364"/>
      <c r="L189" s="364"/>
      <c r="M189" s="364"/>
      <c r="N189" s="364"/>
      <c r="O189" s="364"/>
      <c r="P189" s="364"/>
      <c r="Q189" s="364"/>
      <c r="R189" s="364" t="s">
        <v>82</v>
      </c>
      <c r="S189" s="81" t="s">
        <v>15388</v>
      </c>
    </row>
    <row r="190" ht="15.75" customHeight="1">
      <c r="A190" s="81" t="s">
        <v>15434</v>
      </c>
      <c r="B190" s="81" t="s">
        <v>15759</v>
      </c>
      <c r="C190" s="81" t="s">
        <v>15461</v>
      </c>
      <c r="D190" s="81">
        <v>1.0</v>
      </c>
      <c r="E190" s="364">
        <v>189.0</v>
      </c>
      <c r="F190" s="364"/>
      <c r="G190" s="364"/>
      <c r="H190" s="364" t="s">
        <v>12158</v>
      </c>
      <c r="I190" s="364"/>
      <c r="J190" s="364" t="s">
        <v>15380</v>
      </c>
      <c r="K190" s="364"/>
      <c r="L190" s="364"/>
      <c r="M190" s="364"/>
      <c r="N190" s="364"/>
      <c r="O190" s="364"/>
      <c r="P190" s="364"/>
      <c r="Q190" s="364"/>
      <c r="R190" s="364" t="s">
        <v>82</v>
      </c>
      <c r="S190" s="81" t="s">
        <v>15388</v>
      </c>
    </row>
    <row r="191" ht="15.75" customHeight="1">
      <c r="A191" s="81" t="s">
        <v>4379</v>
      </c>
      <c r="B191" s="81" t="s">
        <v>15760</v>
      </c>
      <c r="C191" s="81" t="s">
        <v>15446</v>
      </c>
      <c r="D191" s="81">
        <v>1.0</v>
      </c>
      <c r="E191" s="364">
        <v>190.0</v>
      </c>
      <c r="F191" s="364"/>
      <c r="G191" s="364"/>
      <c r="H191" s="364" t="s">
        <v>12158</v>
      </c>
      <c r="I191" s="364"/>
      <c r="J191" s="364" t="s">
        <v>15380</v>
      </c>
      <c r="K191" s="364"/>
      <c r="L191" s="364"/>
      <c r="M191" s="364"/>
      <c r="N191" s="364"/>
      <c r="O191" s="364"/>
      <c r="P191" s="364"/>
      <c r="Q191" s="364"/>
      <c r="R191" s="364" t="s">
        <v>89</v>
      </c>
      <c r="S191" s="81" t="s">
        <v>15388</v>
      </c>
    </row>
    <row r="192" ht="15.75" customHeight="1">
      <c r="A192" s="81" t="s">
        <v>15761</v>
      </c>
      <c r="B192" s="81" t="s">
        <v>15762</v>
      </c>
      <c r="C192" s="81" t="s">
        <v>15446</v>
      </c>
      <c r="D192" s="81">
        <v>1.0</v>
      </c>
      <c r="E192" s="364">
        <v>191.0</v>
      </c>
      <c r="F192" s="364"/>
      <c r="G192" s="364"/>
      <c r="H192" s="364" t="s">
        <v>12158</v>
      </c>
      <c r="I192" s="364"/>
      <c r="J192" s="364" t="s">
        <v>15380</v>
      </c>
      <c r="K192" s="364"/>
      <c r="L192" s="364"/>
      <c r="M192" s="364"/>
      <c r="N192" s="364"/>
      <c r="O192" s="364"/>
      <c r="P192" s="364"/>
      <c r="Q192" s="364"/>
      <c r="R192" s="364" t="s">
        <v>165</v>
      </c>
      <c r="S192" s="81" t="s">
        <v>15388</v>
      </c>
    </row>
    <row r="193" ht="15.75" customHeight="1">
      <c r="A193" s="81" t="s">
        <v>15763</v>
      </c>
      <c r="B193" s="81" t="s">
        <v>15764</v>
      </c>
      <c r="C193" s="81" t="s">
        <v>15728</v>
      </c>
      <c r="D193" s="81">
        <v>1.0</v>
      </c>
      <c r="E193" s="364">
        <v>192.0</v>
      </c>
      <c r="F193" s="364"/>
      <c r="G193" s="364"/>
      <c r="H193" s="364" t="s">
        <v>12158</v>
      </c>
      <c r="I193" s="364"/>
      <c r="J193" s="364" t="s">
        <v>15380</v>
      </c>
      <c r="K193" s="364"/>
      <c r="L193" s="364"/>
      <c r="M193" s="364"/>
      <c r="N193" s="364"/>
      <c r="O193" s="364"/>
      <c r="P193" s="364"/>
      <c r="Q193" s="364"/>
      <c r="R193" s="364" t="s">
        <v>89</v>
      </c>
      <c r="S193" s="81" t="s">
        <v>15388</v>
      </c>
    </row>
    <row r="194" ht="15.75" customHeight="1">
      <c r="A194" s="81" t="s">
        <v>15434</v>
      </c>
      <c r="B194" s="81" t="s">
        <v>15765</v>
      </c>
      <c r="C194" s="81" t="s">
        <v>15766</v>
      </c>
      <c r="D194" s="81">
        <v>1.0</v>
      </c>
      <c r="E194" s="364">
        <v>193.0</v>
      </c>
      <c r="F194" s="364"/>
      <c r="G194" s="364"/>
      <c r="H194" s="364" t="s">
        <v>12158</v>
      </c>
      <c r="I194" s="364"/>
      <c r="J194" s="364" t="s">
        <v>15380</v>
      </c>
      <c r="K194" s="364"/>
      <c r="L194" s="364"/>
      <c r="M194" s="364"/>
      <c r="N194" s="364"/>
      <c r="O194" s="364"/>
      <c r="P194" s="364"/>
      <c r="Q194" s="364"/>
      <c r="R194" s="364" t="s">
        <v>82</v>
      </c>
      <c r="S194" s="81" t="s">
        <v>15388</v>
      </c>
    </row>
    <row r="195" ht="15.75" customHeight="1">
      <c r="A195" s="81" t="s">
        <v>15434</v>
      </c>
      <c r="B195" s="81" t="s">
        <v>15767</v>
      </c>
      <c r="C195" s="81" t="s">
        <v>6617</v>
      </c>
      <c r="D195" s="81">
        <v>1.0</v>
      </c>
      <c r="E195" s="364">
        <v>194.0</v>
      </c>
      <c r="F195" s="364"/>
      <c r="G195" s="364"/>
      <c r="H195" s="364" t="s">
        <v>12158</v>
      </c>
      <c r="I195" s="364"/>
      <c r="J195" s="364" t="s">
        <v>15380</v>
      </c>
      <c r="K195" s="364"/>
      <c r="L195" s="364"/>
      <c r="M195" s="364"/>
      <c r="N195" s="364"/>
      <c r="O195" s="364"/>
      <c r="P195" s="364"/>
      <c r="Q195" s="364"/>
      <c r="R195" s="364" t="s">
        <v>82</v>
      </c>
      <c r="S195" s="81" t="s">
        <v>15388</v>
      </c>
    </row>
    <row r="196" ht="15.75" customHeight="1">
      <c r="A196" s="81" t="s">
        <v>15434</v>
      </c>
      <c r="B196" s="81" t="s">
        <v>15768</v>
      </c>
      <c r="C196" s="81" t="s">
        <v>6617</v>
      </c>
      <c r="D196" s="81">
        <v>11.0</v>
      </c>
      <c r="E196" s="364">
        <v>195.0</v>
      </c>
      <c r="F196" s="364"/>
      <c r="G196" s="364"/>
      <c r="H196" s="364" t="s">
        <v>12158</v>
      </c>
      <c r="I196" s="364"/>
      <c r="J196" s="364" t="s">
        <v>15380</v>
      </c>
      <c r="K196" s="364"/>
      <c r="L196" s="364"/>
      <c r="M196" s="364"/>
      <c r="N196" s="364"/>
      <c r="O196" s="364"/>
      <c r="P196" s="364"/>
      <c r="Q196" s="364"/>
      <c r="R196" s="364" t="s">
        <v>82</v>
      </c>
      <c r="S196" s="81" t="s">
        <v>15388</v>
      </c>
    </row>
    <row r="197" ht="15.75" customHeight="1">
      <c r="A197" s="81" t="s">
        <v>15769</v>
      </c>
      <c r="B197" s="81" t="s">
        <v>15770</v>
      </c>
      <c r="C197" s="81" t="s">
        <v>6617</v>
      </c>
      <c r="D197" s="81">
        <v>1.0</v>
      </c>
      <c r="E197" s="364">
        <v>196.0</v>
      </c>
      <c r="F197" s="364"/>
      <c r="G197" s="364"/>
      <c r="H197" s="364" t="s">
        <v>12158</v>
      </c>
      <c r="I197" s="364"/>
      <c r="J197" s="364" t="s">
        <v>15380</v>
      </c>
      <c r="K197" s="364"/>
      <c r="L197" s="364"/>
      <c r="M197" s="364"/>
      <c r="N197" s="364"/>
      <c r="O197" s="364"/>
      <c r="P197" s="364"/>
      <c r="Q197" s="364"/>
      <c r="R197" s="364" t="s">
        <v>82</v>
      </c>
      <c r="S197" s="81" t="s">
        <v>15388</v>
      </c>
    </row>
    <row r="198" ht="15.75" customHeight="1">
      <c r="A198" s="81" t="s">
        <v>15771</v>
      </c>
      <c r="B198" s="81" t="s">
        <v>15772</v>
      </c>
      <c r="C198" s="81" t="s">
        <v>6617</v>
      </c>
      <c r="D198" s="81">
        <v>1.0</v>
      </c>
      <c r="E198" s="364">
        <v>197.0</v>
      </c>
      <c r="F198" s="364"/>
      <c r="G198" s="364"/>
      <c r="H198" s="364" t="s">
        <v>12158</v>
      </c>
      <c r="I198" s="364"/>
      <c r="J198" s="364" t="s">
        <v>15380</v>
      </c>
      <c r="K198" s="364"/>
      <c r="L198" s="364"/>
      <c r="M198" s="364"/>
      <c r="N198" s="364"/>
      <c r="O198" s="364"/>
      <c r="P198" s="364"/>
      <c r="Q198" s="364"/>
      <c r="R198" s="364" t="s">
        <v>82</v>
      </c>
      <c r="S198" s="81" t="s">
        <v>15388</v>
      </c>
    </row>
    <row r="199" ht="15.75" customHeight="1">
      <c r="A199" s="81" t="s">
        <v>15434</v>
      </c>
      <c r="B199" s="81" t="s">
        <v>15773</v>
      </c>
      <c r="C199" s="81" t="s">
        <v>15766</v>
      </c>
      <c r="D199" s="81">
        <v>1.0</v>
      </c>
      <c r="E199" s="364">
        <v>198.0</v>
      </c>
      <c r="F199" s="364"/>
      <c r="G199" s="364"/>
      <c r="H199" s="364" t="s">
        <v>12158</v>
      </c>
      <c r="I199" s="364"/>
      <c r="J199" s="364" t="s">
        <v>15380</v>
      </c>
      <c r="K199" s="364"/>
      <c r="L199" s="364"/>
      <c r="M199" s="364"/>
      <c r="N199" s="364"/>
      <c r="O199" s="364"/>
      <c r="P199" s="364"/>
      <c r="Q199" s="364"/>
      <c r="R199" s="364" t="s">
        <v>82</v>
      </c>
      <c r="S199" s="81" t="s">
        <v>15388</v>
      </c>
    </row>
    <row r="200" ht="15.75" customHeight="1">
      <c r="A200" s="81" t="s">
        <v>15434</v>
      </c>
      <c r="B200" s="81" t="s">
        <v>15774</v>
      </c>
      <c r="C200" s="81" t="s">
        <v>15461</v>
      </c>
      <c r="D200" s="81">
        <v>1.0</v>
      </c>
      <c r="E200" s="364">
        <v>199.0</v>
      </c>
      <c r="F200" s="364"/>
      <c r="G200" s="364"/>
      <c r="H200" s="364" t="s">
        <v>12158</v>
      </c>
      <c r="I200" s="364"/>
      <c r="J200" s="364" t="s">
        <v>15380</v>
      </c>
      <c r="K200" s="364"/>
      <c r="L200" s="364"/>
      <c r="M200" s="364"/>
      <c r="N200" s="364"/>
      <c r="O200" s="364"/>
      <c r="P200" s="364"/>
      <c r="Q200" s="364"/>
      <c r="R200" s="364" t="s">
        <v>82</v>
      </c>
      <c r="S200" s="81" t="s">
        <v>15388</v>
      </c>
    </row>
    <row r="201" ht="15.75" customHeight="1">
      <c r="A201" s="81" t="s">
        <v>15434</v>
      </c>
      <c r="B201" s="81" t="s">
        <v>15775</v>
      </c>
      <c r="C201" s="81" t="s">
        <v>15745</v>
      </c>
      <c r="D201" s="81">
        <v>1.0</v>
      </c>
      <c r="E201" s="364">
        <v>200.0</v>
      </c>
      <c r="F201" s="364"/>
      <c r="G201" s="364"/>
      <c r="H201" s="364" t="s">
        <v>12158</v>
      </c>
      <c r="I201" s="364"/>
      <c r="J201" s="364" t="s">
        <v>15380</v>
      </c>
      <c r="K201" s="364"/>
      <c r="L201" s="364"/>
      <c r="M201" s="364"/>
      <c r="N201" s="364"/>
      <c r="O201" s="364"/>
      <c r="P201" s="364"/>
      <c r="Q201" s="364"/>
      <c r="R201" s="364">
        <v>8.0</v>
      </c>
      <c r="S201" s="81" t="s">
        <v>15388</v>
      </c>
    </row>
    <row r="202" ht="15.75" customHeight="1">
      <c r="A202" s="81" t="s">
        <v>15776</v>
      </c>
      <c r="B202" s="81" t="s">
        <v>15777</v>
      </c>
      <c r="C202" s="81" t="s">
        <v>15394</v>
      </c>
      <c r="D202" s="81">
        <v>1.0</v>
      </c>
      <c r="E202" s="364">
        <v>201.0</v>
      </c>
      <c r="F202" s="364"/>
      <c r="G202" s="364"/>
      <c r="H202" s="364" t="s">
        <v>12158</v>
      </c>
      <c r="I202" s="364"/>
      <c r="J202" s="364" t="s">
        <v>15380</v>
      </c>
      <c r="K202" s="364"/>
      <c r="L202" s="364"/>
      <c r="M202" s="364"/>
      <c r="N202" s="364"/>
      <c r="O202" s="364"/>
      <c r="P202" s="364"/>
      <c r="Q202" s="364"/>
      <c r="R202" s="364" t="s">
        <v>82</v>
      </c>
      <c r="S202" s="81" t="s">
        <v>15388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51.71"/>
    <col customWidth="1" min="3" max="3" width="31.29"/>
    <col customWidth="1" min="4" max="7" width="7.57"/>
    <col customWidth="1" min="8" max="8" width="14.86"/>
    <col customWidth="1" min="9" max="9" width="14.71"/>
    <col customWidth="1" min="10" max="15" width="21.86"/>
    <col customWidth="1" min="16" max="18" width="14.0"/>
    <col customWidth="1" min="19" max="19" width="16.43"/>
    <col customWidth="1" min="20" max="26" width="14.0"/>
  </cols>
  <sheetData>
    <row r="1">
      <c r="A1" s="1027" t="s">
        <v>15778</v>
      </c>
      <c r="B1" s="81" t="s">
        <v>1666</v>
      </c>
      <c r="C1" s="81"/>
      <c r="D1" s="81" t="s">
        <v>15779</v>
      </c>
      <c r="E1" s="81" t="s">
        <v>15780</v>
      </c>
      <c r="F1" s="81" t="s">
        <v>12116</v>
      </c>
      <c r="G1" s="81" t="s">
        <v>4716</v>
      </c>
      <c r="H1" s="81" t="s">
        <v>5091</v>
      </c>
      <c r="I1" s="1027" t="s">
        <v>5415</v>
      </c>
      <c r="J1" s="1027" t="s">
        <v>12119</v>
      </c>
      <c r="K1" s="1027" t="s">
        <v>16</v>
      </c>
      <c r="L1" s="1027" t="s">
        <v>17</v>
      </c>
      <c r="M1" s="1027" t="s">
        <v>15781</v>
      </c>
      <c r="N1" s="1027" t="s">
        <v>15782</v>
      </c>
      <c r="O1" s="1027" t="s">
        <v>15783</v>
      </c>
      <c r="P1" s="9" t="s">
        <v>15374</v>
      </c>
      <c r="Q1" s="9" t="s">
        <v>12122</v>
      </c>
      <c r="R1" s="9" t="s">
        <v>23</v>
      </c>
      <c r="S1" s="9"/>
    </row>
    <row r="2">
      <c r="A2" s="1027" t="s">
        <v>15784</v>
      </c>
      <c r="B2" s="81" t="s">
        <v>15785</v>
      </c>
      <c r="C2" s="81" t="s">
        <v>1755</v>
      </c>
      <c r="D2" s="81"/>
      <c r="E2" s="81">
        <v>1.0</v>
      </c>
      <c r="F2" s="81"/>
      <c r="G2" s="81"/>
      <c r="H2" s="81" t="s">
        <v>4567</v>
      </c>
      <c r="I2" s="1027" t="s">
        <v>15786</v>
      </c>
      <c r="J2" s="1027" t="s">
        <v>15787</v>
      </c>
      <c r="K2" s="1027"/>
      <c r="L2" s="1027"/>
      <c r="M2" s="1027"/>
      <c r="N2" s="1027"/>
      <c r="O2" s="1027"/>
      <c r="Q2" s="9" t="s">
        <v>15788</v>
      </c>
      <c r="R2" s="9"/>
      <c r="S2" s="9"/>
    </row>
    <row r="3">
      <c r="A3" s="1027" t="s">
        <v>15789</v>
      </c>
      <c r="B3" s="81" t="s">
        <v>15790</v>
      </c>
      <c r="C3" s="81" t="s">
        <v>1755</v>
      </c>
      <c r="D3" s="81"/>
      <c r="E3" s="81">
        <v>2.0</v>
      </c>
      <c r="F3" s="81"/>
      <c r="G3" s="81"/>
      <c r="H3" s="81" t="s">
        <v>4567</v>
      </c>
      <c r="I3" s="1027" t="s">
        <v>15786</v>
      </c>
      <c r="J3" s="1027" t="s">
        <v>15787</v>
      </c>
      <c r="K3" s="1027"/>
      <c r="L3" s="1027"/>
      <c r="M3" s="1027"/>
      <c r="N3" s="1027"/>
      <c r="O3" s="1027"/>
      <c r="S3" s="9"/>
    </row>
    <row r="4">
      <c r="A4" s="1027" t="s">
        <v>15791</v>
      </c>
      <c r="B4" s="81" t="s">
        <v>15792</v>
      </c>
      <c r="C4" s="81" t="s">
        <v>15793</v>
      </c>
      <c r="D4" s="81"/>
      <c r="E4" s="81">
        <v>3.0</v>
      </c>
      <c r="F4" s="81"/>
      <c r="G4" s="81"/>
      <c r="H4" s="81" t="s">
        <v>4567</v>
      </c>
      <c r="I4" s="1027" t="s">
        <v>15794</v>
      </c>
      <c r="J4" s="1027" t="s">
        <v>15787</v>
      </c>
      <c r="K4" s="1027"/>
      <c r="L4" s="1027"/>
      <c r="M4" s="1027"/>
      <c r="N4" s="1027"/>
      <c r="O4" s="1027"/>
      <c r="S4" s="9"/>
    </row>
    <row r="5">
      <c r="A5" s="1027" t="s">
        <v>15795</v>
      </c>
      <c r="B5" s="81" t="s">
        <v>15796</v>
      </c>
      <c r="C5" s="81" t="s">
        <v>1895</v>
      </c>
      <c r="D5" s="81"/>
      <c r="E5" s="81">
        <v>4.0</v>
      </c>
      <c r="F5" s="81"/>
      <c r="G5" s="81"/>
      <c r="H5" s="81" t="s">
        <v>4567</v>
      </c>
      <c r="I5" s="1027" t="s">
        <v>15797</v>
      </c>
      <c r="J5" s="1027" t="s">
        <v>15787</v>
      </c>
      <c r="K5" s="1027"/>
      <c r="L5" s="1027"/>
      <c r="M5" s="1027"/>
      <c r="N5" s="1027"/>
      <c r="O5" s="1027"/>
      <c r="S5" s="9"/>
    </row>
    <row r="6">
      <c r="A6" s="1027" t="s">
        <v>15798</v>
      </c>
      <c r="B6" s="81" t="s">
        <v>15799</v>
      </c>
      <c r="C6" s="81" t="s">
        <v>1755</v>
      </c>
      <c r="D6" s="81"/>
      <c r="E6" s="81">
        <v>5.0</v>
      </c>
      <c r="F6" s="81"/>
      <c r="G6" s="81"/>
      <c r="H6" s="81" t="s">
        <v>4567</v>
      </c>
      <c r="I6" s="1027" t="s">
        <v>15800</v>
      </c>
      <c r="J6" s="1027" t="s">
        <v>15787</v>
      </c>
      <c r="K6" s="1027"/>
      <c r="L6" s="1027"/>
      <c r="M6" s="1027"/>
      <c r="N6" s="1027"/>
      <c r="O6" s="1027"/>
      <c r="S6" s="9"/>
    </row>
    <row r="7">
      <c r="A7" s="1027" t="s">
        <v>15801</v>
      </c>
      <c r="B7" s="81" t="s">
        <v>15802</v>
      </c>
      <c r="C7" s="81" t="s">
        <v>1895</v>
      </c>
      <c r="D7" s="81"/>
      <c r="E7" s="81">
        <v>6.0</v>
      </c>
      <c r="F7" s="81"/>
      <c r="G7" s="81"/>
      <c r="H7" s="81" t="s">
        <v>4567</v>
      </c>
      <c r="I7" s="1027" t="s">
        <v>15803</v>
      </c>
      <c r="J7" s="1027" t="s">
        <v>15787</v>
      </c>
      <c r="K7" s="1027"/>
      <c r="L7" s="1027"/>
      <c r="M7" s="1027"/>
      <c r="N7" s="1027"/>
      <c r="O7" s="1027"/>
      <c r="S7" s="9"/>
    </row>
    <row r="8">
      <c r="A8" s="1027" t="s">
        <v>15804</v>
      </c>
      <c r="B8" s="81" t="s">
        <v>15805</v>
      </c>
      <c r="C8" s="81" t="s">
        <v>1895</v>
      </c>
      <c r="D8" s="81"/>
      <c r="E8" s="81">
        <v>7.0</v>
      </c>
      <c r="F8" s="81"/>
      <c r="G8" s="81"/>
      <c r="H8" s="81" t="s">
        <v>4567</v>
      </c>
      <c r="I8" s="1027" t="s">
        <v>15806</v>
      </c>
      <c r="J8" s="1027" t="s">
        <v>15787</v>
      </c>
      <c r="K8" s="1027"/>
      <c r="L8" s="1027"/>
      <c r="M8" s="1027"/>
      <c r="N8" s="1027"/>
      <c r="O8" s="1027"/>
      <c r="S8" s="9"/>
    </row>
    <row r="9">
      <c r="A9" s="1027" t="s">
        <v>1660</v>
      </c>
      <c r="B9" s="81" t="s">
        <v>15807</v>
      </c>
      <c r="C9" s="81" t="s">
        <v>2095</v>
      </c>
      <c r="D9" s="81"/>
      <c r="E9" s="81">
        <v>8.0</v>
      </c>
      <c r="F9" s="81"/>
      <c r="G9" s="81"/>
      <c r="H9" s="81" t="s">
        <v>4567</v>
      </c>
      <c r="I9" s="1027" t="s">
        <v>15808</v>
      </c>
      <c r="J9" s="1027" t="s">
        <v>15787</v>
      </c>
      <c r="K9" s="1027"/>
      <c r="L9" s="1027"/>
      <c r="M9" s="1027"/>
      <c r="N9" s="1027"/>
      <c r="O9" s="1027"/>
      <c r="S9" s="9"/>
    </row>
    <row r="10">
      <c r="A10" s="1027" t="s">
        <v>15809</v>
      </c>
      <c r="B10" s="81" t="s">
        <v>15810</v>
      </c>
      <c r="C10" s="81" t="s">
        <v>2095</v>
      </c>
      <c r="D10" s="81"/>
      <c r="E10" s="81">
        <v>9.0</v>
      </c>
      <c r="F10" s="81"/>
      <c r="G10" s="81"/>
      <c r="H10" s="81" t="s">
        <v>4567</v>
      </c>
      <c r="I10" s="1027" t="s">
        <v>15811</v>
      </c>
      <c r="J10" s="1027" t="s">
        <v>15787</v>
      </c>
      <c r="K10" s="1027"/>
      <c r="L10" s="1027"/>
      <c r="M10" s="1027"/>
      <c r="N10" s="1027"/>
      <c r="O10" s="1027"/>
      <c r="S10" s="9"/>
    </row>
    <row r="11">
      <c r="A11" s="1027" t="s">
        <v>15812</v>
      </c>
      <c r="B11" s="81" t="s">
        <v>15813</v>
      </c>
      <c r="C11" s="81" t="s">
        <v>8444</v>
      </c>
      <c r="D11" s="81"/>
      <c r="E11" s="81">
        <v>10.0</v>
      </c>
      <c r="F11" s="81"/>
      <c r="G11" s="81"/>
      <c r="H11" s="81" t="s">
        <v>4567</v>
      </c>
      <c r="I11" s="1027" t="s">
        <v>15814</v>
      </c>
      <c r="J11" s="1027" t="s">
        <v>15787</v>
      </c>
      <c r="K11" s="1027"/>
      <c r="L11" s="1027"/>
      <c r="M11" s="1027"/>
      <c r="N11" s="1027"/>
      <c r="O11" s="1027"/>
      <c r="S11" s="9"/>
    </row>
    <row r="12">
      <c r="A12" s="1027" t="s">
        <v>15815</v>
      </c>
      <c r="B12" s="81" t="s">
        <v>15816</v>
      </c>
      <c r="C12" s="81" t="s">
        <v>2973</v>
      </c>
      <c r="D12" s="81"/>
      <c r="E12" s="81">
        <v>11.0</v>
      </c>
      <c r="F12" s="81"/>
      <c r="G12" s="81"/>
      <c r="H12" s="81" t="s">
        <v>4567</v>
      </c>
      <c r="I12" s="1027" t="s">
        <v>15817</v>
      </c>
      <c r="J12" s="1027" t="s">
        <v>15787</v>
      </c>
      <c r="K12" s="1027"/>
      <c r="L12" s="1027"/>
      <c r="M12" s="1027"/>
      <c r="N12" s="1027"/>
      <c r="O12" s="1027"/>
      <c r="S12" s="9"/>
    </row>
    <row r="13">
      <c r="A13" s="1027" t="s">
        <v>15818</v>
      </c>
      <c r="B13" s="81" t="s">
        <v>15819</v>
      </c>
      <c r="C13" s="81" t="s">
        <v>1679</v>
      </c>
      <c r="D13" s="81"/>
      <c r="E13" s="81">
        <v>12.0</v>
      </c>
      <c r="F13" s="81"/>
      <c r="G13" s="81"/>
      <c r="H13" s="81" t="s">
        <v>4567</v>
      </c>
      <c r="I13" s="1027" t="s">
        <v>15820</v>
      </c>
      <c r="J13" s="1027" t="s">
        <v>15787</v>
      </c>
      <c r="K13" s="1027"/>
      <c r="L13" s="1027"/>
      <c r="M13" s="1027"/>
      <c r="N13" s="1027"/>
      <c r="O13" s="1027"/>
      <c r="S13" s="9"/>
    </row>
    <row r="14">
      <c r="A14" s="1027" t="s">
        <v>15821</v>
      </c>
      <c r="B14" s="81" t="s">
        <v>15822</v>
      </c>
      <c r="C14" s="81" t="s">
        <v>1755</v>
      </c>
      <c r="D14" s="81"/>
      <c r="E14" s="81">
        <v>13.0</v>
      </c>
      <c r="F14" s="81"/>
      <c r="G14" s="81"/>
      <c r="H14" s="81" t="s">
        <v>4567</v>
      </c>
      <c r="I14" s="1027" t="s">
        <v>15823</v>
      </c>
      <c r="J14" s="1027" t="s">
        <v>15787</v>
      </c>
      <c r="K14" s="1027"/>
      <c r="L14" s="1027"/>
      <c r="M14" s="1027"/>
      <c r="N14" s="1027"/>
      <c r="O14" s="1027"/>
      <c r="S14" s="9"/>
    </row>
    <row r="15">
      <c r="A15" s="1027" t="s">
        <v>15824</v>
      </c>
      <c r="B15" s="81" t="s">
        <v>15825</v>
      </c>
      <c r="C15" s="81" t="s">
        <v>1755</v>
      </c>
      <c r="D15" s="81"/>
      <c r="E15" s="81">
        <v>14.0</v>
      </c>
      <c r="F15" s="81"/>
      <c r="G15" s="81"/>
      <c r="H15" s="81" t="s">
        <v>4567</v>
      </c>
      <c r="I15" s="1027" t="s">
        <v>15826</v>
      </c>
      <c r="J15" s="1027" t="s">
        <v>15787</v>
      </c>
      <c r="K15" s="1027"/>
      <c r="L15" s="1027"/>
      <c r="M15" s="1027"/>
      <c r="N15" s="1027"/>
      <c r="O15" s="1027"/>
      <c r="S15" s="9"/>
    </row>
    <row r="16">
      <c r="A16" s="1027" t="s">
        <v>15827</v>
      </c>
      <c r="B16" s="81" t="s">
        <v>15828</v>
      </c>
      <c r="C16" s="81" t="s">
        <v>1755</v>
      </c>
      <c r="D16" s="81"/>
      <c r="E16" s="81">
        <v>15.0</v>
      </c>
      <c r="F16" s="81"/>
      <c r="G16" s="81"/>
      <c r="H16" s="81" t="s">
        <v>4567</v>
      </c>
      <c r="I16" s="1027" t="s">
        <v>15829</v>
      </c>
      <c r="J16" s="1027" t="s">
        <v>15787</v>
      </c>
      <c r="K16" s="1027"/>
      <c r="L16" s="1027"/>
      <c r="M16" s="1027"/>
      <c r="N16" s="1027"/>
      <c r="O16" s="1027"/>
      <c r="S16" s="9"/>
    </row>
    <row r="17">
      <c r="A17" s="1027" t="s">
        <v>15830</v>
      </c>
      <c r="B17" s="81" t="s">
        <v>15831</v>
      </c>
      <c r="C17" s="81" t="s">
        <v>1920</v>
      </c>
      <c r="D17" s="81"/>
      <c r="E17" s="81">
        <v>16.0</v>
      </c>
      <c r="F17" s="81"/>
      <c r="G17" s="81"/>
      <c r="H17" s="81" t="s">
        <v>4567</v>
      </c>
      <c r="I17" s="1027" t="s">
        <v>15829</v>
      </c>
      <c r="J17" s="1027" t="s">
        <v>15787</v>
      </c>
      <c r="K17" s="1027"/>
      <c r="L17" s="1027"/>
      <c r="M17" s="1027"/>
      <c r="N17" s="1027"/>
      <c r="O17" s="1027"/>
      <c r="S17" s="9"/>
    </row>
    <row r="18">
      <c r="A18" s="1027" t="s">
        <v>15832</v>
      </c>
      <c r="B18" s="81" t="s">
        <v>15833</v>
      </c>
      <c r="C18" s="81" t="s">
        <v>1755</v>
      </c>
      <c r="D18" s="81"/>
      <c r="E18" s="81">
        <v>17.0</v>
      </c>
      <c r="F18" s="81"/>
      <c r="G18" s="81"/>
      <c r="H18" s="81" t="s">
        <v>4567</v>
      </c>
      <c r="I18" s="1027" t="s">
        <v>15834</v>
      </c>
      <c r="J18" s="1027" t="s">
        <v>15787</v>
      </c>
      <c r="K18" s="1027"/>
      <c r="L18" s="1027"/>
      <c r="M18" s="1027"/>
      <c r="N18" s="1027"/>
      <c r="O18" s="1027"/>
      <c r="S18" s="9"/>
    </row>
    <row r="19">
      <c r="A19" s="1027" t="s">
        <v>15835</v>
      </c>
      <c r="B19" s="81" t="s">
        <v>15836</v>
      </c>
      <c r="C19" s="81" t="s">
        <v>15837</v>
      </c>
      <c r="D19" s="81"/>
      <c r="E19" s="81">
        <v>18.0</v>
      </c>
      <c r="F19" s="81"/>
      <c r="G19" s="81"/>
      <c r="H19" s="81" t="s">
        <v>4567</v>
      </c>
      <c r="I19" s="1027" t="s">
        <v>15838</v>
      </c>
      <c r="J19" s="1027" t="s">
        <v>15787</v>
      </c>
      <c r="K19" s="1027"/>
      <c r="L19" s="1027"/>
      <c r="M19" s="1027"/>
      <c r="N19" s="1027"/>
      <c r="O19" s="1027"/>
      <c r="S19" s="9"/>
    </row>
    <row r="20" ht="15.75" customHeight="1">
      <c r="A20" s="1027" t="s">
        <v>15839</v>
      </c>
      <c r="B20" s="81" t="s">
        <v>15840</v>
      </c>
      <c r="C20" s="81" t="s">
        <v>1755</v>
      </c>
      <c r="D20" s="81"/>
      <c r="E20" s="81">
        <v>19.0</v>
      </c>
      <c r="F20" s="81"/>
      <c r="G20" s="81"/>
      <c r="H20" s="81" t="s">
        <v>4567</v>
      </c>
      <c r="I20" s="1027" t="s">
        <v>15841</v>
      </c>
      <c r="J20" s="1027" t="s">
        <v>15787</v>
      </c>
      <c r="K20" s="1027"/>
      <c r="L20" s="1027"/>
      <c r="M20" s="1027"/>
      <c r="N20" s="1027"/>
      <c r="O20" s="1027"/>
      <c r="S20" s="9"/>
    </row>
    <row r="21" ht="15.75" customHeight="1">
      <c r="A21" s="1027" t="s">
        <v>2863</v>
      </c>
      <c r="B21" s="81" t="s">
        <v>15842</v>
      </c>
      <c r="C21" s="81" t="s">
        <v>1755</v>
      </c>
      <c r="D21" s="81"/>
      <c r="E21" s="81">
        <v>20.0</v>
      </c>
      <c r="F21" s="81"/>
      <c r="G21" s="81"/>
      <c r="H21" s="81" t="s">
        <v>4567</v>
      </c>
      <c r="I21" s="1027" t="s">
        <v>3153</v>
      </c>
      <c r="J21" s="1027" t="s">
        <v>15787</v>
      </c>
      <c r="K21" s="1027"/>
      <c r="L21" s="1027"/>
      <c r="M21" s="1027"/>
      <c r="N21" s="1027"/>
      <c r="O21" s="1027"/>
      <c r="S21" s="9"/>
    </row>
    <row r="22" ht="15.75" customHeight="1">
      <c r="A22" s="1027" t="s">
        <v>3152</v>
      </c>
      <c r="B22" s="81" t="s">
        <v>15843</v>
      </c>
      <c r="C22" s="81" t="s">
        <v>1755</v>
      </c>
      <c r="D22" s="81"/>
      <c r="E22" s="81">
        <v>21.0</v>
      </c>
      <c r="F22" s="81"/>
      <c r="G22" s="81"/>
      <c r="H22" s="81" t="s">
        <v>4567</v>
      </c>
      <c r="I22" s="1027" t="s">
        <v>3153</v>
      </c>
      <c r="J22" s="1027" t="s">
        <v>15787</v>
      </c>
      <c r="K22" s="1027"/>
      <c r="L22" s="1027"/>
      <c r="M22" s="1027"/>
      <c r="N22" s="1027"/>
      <c r="O22" s="1027"/>
      <c r="S22" s="9"/>
    </row>
    <row r="23" ht="15.75" customHeight="1">
      <c r="A23" s="1027" t="s">
        <v>2792</v>
      </c>
      <c r="B23" s="81" t="s">
        <v>15844</v>
      </c>
      <c r="C23" s="81" t="s">
        <v>1920</v>
      </c>
      <c r="D23" s="81"/>
      <c r="E23" s="81">
        <v>22.0</v>
      </c>
      <c r="F23" s="81"/>
      <c r="G23" s="81"/>
      <c r="H23" s="81" t="s">
        <v>4567</v>
      </c>
      <c r="I23" s="1027" t="s">
        <v>2794</v>
      </c>
      <c r="J23" s="1027" t="s">
        <v>15787</v>
      </c>
      <c r="K23" s="1027"/>
      <c r="L23" s="1027"/>
      <c r="M23" s="1027"/>
      <c r="N23" s="1027"/>
      <c r="O23" s="1027"/>
      <c r="S23" s="9"/>
    </row>
    <row r="24" ht="15.75" customHeight="1">
      <c r="A24" s="1027" t="s">
        <v>15845</v>
      </c>
      <c r="B24" s="81" t="s">
        <v>15846</v>
      </c>
      <c r="C24" s="81" t="s">
        <v>1755</v>
      </c>
      <c r="D24" s="81"/>
      <c r="E24" s="81">
        <v>23.0</v>
      </c>
      <c r="F24" s="81"/>
      <c r="G24" s="81"/>
      <c r="H24" s="81" t="s">
        <v>4567</v>
      </c>
      <c r="I24" s="1027" t="s">
        <v>15847</v>
      </c>
      <c r="J24" s="1027" t="s">
        <v>15787</v>
      </c>
      <c r="K24" s="1027"/>
      <c r="L24" s="1027"/>
      <c r="M24" s="1027"/>
      <c r="N24" s="1027"/>
      <c r="O24" s="1027"/>
      <c r="S24" s="9"/>
    </row>
    <row r="25" ht="15.75" customHeight="1">
      <c r="A25" s="1027" t="s">
        <v>2819</v>
      </c>
      <c r="B25" s="81" t="s">
        <v>15848</v>
      </c>
      <c r="C25" s="81" t="s">
        <v>1755</v>
      </c>
      <c r="D25" s="81"/>
      <c r="E25" s="81">
        <v>24.0</v>
      </c>
      <c r="F25" s="81"/>
      <c r="G25" s="81"/>
      <c r="H25" s="81" t="s">
        <v>4567</v>
      </c>
      <c r="I25" s="1027" t="s">
        <v>2820</v>
      </c>
      <c r="J25" s="1027" t="s">
        <v>15787</v>
      </c>
      <c r="K25" s="1027"/>
      <c r="L25" s="1027"/>
      <c r="M25" s="1027"/>
      <c r="N25" s="1027"/>
      <c r="O25" s="1027"/>
      <c r="S25" s="9"/>
    </row>
    <row r="26" ht="15.75" customHeight="1">
      <c r="A26" s="1027" t="s">
        <v>2824</v>
      </c>
      <c r="B26" s="81" t="s">
        <v>15849</v>
      </c>
      <c r="C26" s="81" t="s">
        <v>1755</v>
      </c>
      <c r="D26" s="81"/>
      <c r="E26" s="81">
        <v>25.0</v>
      </c>
      <c r="F26" s="81"/>
      <c r="G26" s="81"/>
      <c r="H26" s="81" t="s">
        <v>4567</v>
      </c>
      <c r="I26" s="1027" t="s">
        <v>15850</v>
      </c>
      <c r="J26" s="1027" t="s">
        <v>15787</v>
      </c>
      <c r="K26" s="1027"/>
      <c r="L26" s="1027"/>
      <c r="M26" s="1027"/>
      <c r="N26" s="1027"/>
      <c r="O26" s="1027"/>
      <c r="S26" s="9"/>
    </row>
    <row r="27" ht="15.75" customHeight="1">
      <c r="A27" s="1027" t="s">
        <v>15851</v>
      </c>
      <c r="B27" s="81" t="s">
        <v>15852</v>
      </c>
      <c r="C27" s="81" t="s">
        <v>1755</v>
      </c>
      <c r="D27" s="81"/>
      <c r="E27" s="81">
        <v>26.0</v>
      </c>
      <c r="F27" s="81"/>
      <c r="G27" s="81"/>
      <c r="H27" s="81" t="s">
        <v>4567</v>
      </c>
      <c r="I27" s="1027" t="s">
        <v>15853</v>
      </c>
      <c r="J27" s="1027" t="s">
        <v>15787</v>
      </c>
      <c r="K27" s="1027"/>
      <c r="L27" s="1027"/>
      <c r="M27" s="1027"/>
      <c r="N27" s="1027"/>
      <c r="O27" s="1027"/>
      <c r="S27" s="9"/>
    </row>
    <row r="28" ht="15.75" customHeight="1">
      <c r="A28" s="1027" t="s">
        <v>15854</v>
      </c>
      <c r="B28" s="81" t="s">
        <v>15855</v>
      </c>
      <c r="C28" s="81" t="s">
        <v>1755</v>
      </c>
      <c r="D28" s="81"/>
      <c r="E28" s="81">
        <v>27.0</v>
      </c>
      <c r="F28" s="81"/>
      <c r="G28" s="81"/>
      <c r="H28" s="81" t="s">
        <v>4567</v>
      </c>
      <c r="I28" s="1027" t="s">
        <v>15856</v>
      </c>
      <c r="J28" s="1027" t="s">
        <v>15787</v>
      </c>
      <c r="K28" s="1027"/>
      <c r="L28" s="1027"/>
      <c r="M28" s="1027"/>
      <c r="N28" s="1027"/>
      <c r="O28" s="1027"/>
      <c r="S28" s="9"/>
    </row>
    <row r="29" ht="15.75" customHeight="1">
      <c r="A29" s="1027" t="s">
        <v>15857</v>
      </c>
      <c r="B29" s="81" t="s">
        <v>15858</v>
      </c>
      <c r="C29" s="81" t="s">
        <v>1920</v>
      </c>
      <c r="D29" s="81"/>
      <c r="E29" s="81">
        <v>28.0</v>
      </c>
      <c r="F29" s="81"/>
      <c r="G29" s="81"/>
      <c r="H29" s="81" t="s">
        <v>4567</v>
      </c>
      <c r="I29" s="1027" t="s">
        <v>15859</v>
      </c>
      <c r="J29" s="1027" t="s">
        <v>15787</v>
      </c>
      <c r="K29" s="1027"/>
      <c r="L29" s="1027"/>
      <c r="M29" s="1027"/>
      <c r="N29" s="1027"/>
      <c r="O29" s="1027"/>
      <c r="S29" s="9"/>
    </row>
    <row r="30" ht="15.75" customHeight="1">
      <c r="A30" s="1027" t="s">
        <v>15860</v>
      </c>
      <c r="B30" s="81" t="s">
        <v>15861</v>
      </c>
      <c r="C30" s="81" t="s">
        <v>1755</v>
      </c>
      <c r="D30" s="81"/>
      <c r="E30" s="81">
        <v>29.0</v>
      </c>
      <c r="F30" s="81"/>
      <c r="G30" s="81"/>
      <c r="H30" s="81" t="s">
        <v>4567</v>
      </c>
      <c r="I30" s="1027" t="s">
        <v>15862</v>
      </c>
      <c r="J30" s="1027" t="s">
        <v>15787</v>
      </c>
      <c r="K30" s="1027"/>
      <c r="L30" s="1027"/>
      <c r="M30" s="1027"/>
      <c r="N30" s="1027"/>
      <c r="O30" s="1027"/>
      <c r="S30" s="9"/>
    </row>
    <row r="31" ht="15.75" customHeight="1">
      <c r="A31" s="1027" t="s">
        <v>15863</v>
      </c>
      <c r="B31" s="81" t="s">
        <v>15864</v>
      </c>
      <c r="C31" s="81" t="s">
        <v>1755</v>
      </c>
      <c r="D31" s="81"/>
      <c r="E31" s="81">
        <v>30.0</v>
      </c>
      <c r="F31" s="81"/>
      <c r="G31" s="81"/>
      <c r="H31" s="81" t="s">
        <v>4567</v>
      </c>
      <c r="I31" s="1027" t="s">
        <v>15865</v>
      </c>
      <c r="J31" s="1027" t="s">
        <v>15787</v>
      </c>
      <c r="K31" s="1027"/>
      <c r="L31" s="1027"/>
      <c r="M31" s="1027"/>
      <c r="N31" s="1027"/>
      <c r="O31" s="1027"/>
      <c r="S31" s="9"/>
    </row>
    <row r="32" ht="15.75" customHeight="1">
      <c r="A32" s="1027" t="s">
        <v>15866</v>
      </c>
      <c r="B32" s="81" t="s">
        <v>15867</v>
      </c>
      <c r="C32" s="81" t="s">
        <v>2095</v>
      </c>
      <c r="D32" s="81"/>
      <c r="E32" s="81">
        <v>31.0</v>
      </c>
      <c r="F32" s="81"/>
      <c r="G32" s="81"/>
      <c r="H32" s="81" t="s">
        <v>4567</v>
      </c>
      <c r="I32" s="1027" t="s">
        <v>15868</v>
      </c>
      <c r="J32" s="1027" t="s">
        <v>15787</v>
      </c>
      <c r="K32" s="1027"/>
      <c r="L32" s="1027"/>
      <c r="M32" s="1027"/>
      <c r="N32" s="1027"/>
      <c r="O32" s="1027"/>
      <c r="S32" s="9"/>
    </row>
    <row r="33" ht="15.75" customHeight="1">
      <c r="A33" s="1027" t="s">
        <v>15869</v>
      </c>
      <c r="B33" s="81" t="s">
        <v>15870</v>
      </c>
      <c r="C33" s="81" t="s">
        <v>1755</v>
      </c>
      <c r="D33" s="81"/>
      <c r="E33" s="81">
        <v>32.0</v>
      </c>
      <c r="F33" s="81"/>
      <c r="G33" s="81"/>
      <c r="H33" s="81" t="s">
        <v>4567</v>
      </c>
      <c r="I33" s="1027" t="s">
        <v>15871</v>
      </c>
      <c r="J33" s="1027" t="s">
        <v>15787</v>
      </c>
      <c r="K33" s="1027"/>
      <c r="L33" s="1027"/>
      <c r="M33" s="1027"/>
      <c r="N33" s="1027"/>
      <c r="O33" s="1027"/>
      <c r="S33" s="9"/>
    </row>
    <row r="34" ht="15.75" customHeight="1">
      <c r="A34" s="1027" t="s">
        <v>15872</v>
      </c>
      <c r="B34" s="81" t="s">
        <v>15873</v>
      </c>
      <c r="C34" s="81" t="s">
        <v>1755</v>
      </c>
      <c r="D34" s="81"/>
      <c r="E34" s="81">
        <v>33.0</v>
      </c>
      <c r="F34" s="81"/>
      <c r="G34" s="81"/>
      <c r="H34" s="81" t="s">
        <v>4567</v>
      </c>
      <c r="I34" s="1027" t="s">
        <v>15874</v>
      </c>
      <c r="J34" s="1027" t="s">
        <v>15787</v>
      </c>
      <c r="K34" s="1027"/>
      <c r="L34" s="1027"/>
      <c r="M34" s="1027"/>
      <c r="N34" s="1027"/>
      <c r="O34" s="1027"/>
      <c r="S34" s="9"/>
    </row>
    <row r="35" ht="15.75" customHeight="1">
      <c r="A35" s="1027" t="s">
        <v>15875</v>
      </c>
      <c r="B35" s="81" t="s">
        <v>15876</v>
      </c>
      <c r="C35" s="81" t="s">
        <v>2095</v>
      </c>
      <c r="D35" s="81"/>
      <c r="E35" s="81">
        <v>34.0</v>
      </c>
      <c r="F35" s="81"/>
      <c r="G35" s="81"/>
      <c r="H35" s="81" t="s">
        <v>4567</v>
      </c>
      <c r="I35" s="1027" t="s">
        <v>15877</v>
      </c>
      <c r="J35" s="1027" t="s">
        <v>15787</v>
      </c>
      <c r="K35" s="1027"/>
      <c r="L35" s="1027"/>
      <c r="M35" s="1027"/>
      <c r="N35" s="1027"/>
      <c r="O35" s="1027"/>
      <c r="S35" s="9"/>
    </row>
    <row r="36" ht="15.75" customHeight="1">
      <c r="A36" s="1027" t="s">
        <v>15878</v>
      </c>
      <c r="B36" s="81" t="s">
        <v>15879</v>
      </c>
      <c r="C36" s="81" t="s">
        <v>1920</v>
      </c>
      <c r="D36" s="81"/>
      <c r="E36" s="81">
        <v>35.0</v>
      </c>
      <c r="F36" s="81"/>
      <c r="G36" s="81"/>
      <c r="H36" s="81" t="s">
        <v>4567</v>
      </c>
      <c r="I36" s="1027" t="s">
        <v>15880</v>
      </c>
      <c r="J36" s="1027" t="s">
        <v>15787</v>
      </c>
      <c r="K36" s="1027"/>
      <c r="L36" s="1027"/>
      <c r="M36" s="1027"/>
      <c r="N36" s="1027"/>
      <c r="O36" s="1027"/>
      <c r="S36" s="9"/>
    </row>
    <row r="37" ht="15.75" customHeight="1">
      <c r="A37" s="1027" t="s">
        <v>15881</v>
      </c>
      <c r="B37" s="81" t="s">
        <v>15882</v>
      </c>
      <c r="C37" s="81" t="s">
        <v>2649</v>
      </c>
      <c r="D37" s="81"/>
      <c r="E37" s="81">
        <v>36.0</v>
      </c>
      <c r="F37" s="81"/>
      <c r="G37" s="81"/>
      <c r="H37" s="81" t="s">
        <v>4567</v>
      </c>
      <c r="I37" s="1027" t="s">
        <v>15883</v>
      </c>
      <c r="J37" s="1027" t="s">
        <v>15787</v>
      </c>
      <c r="K37" s="1027"/>
      <c r="L37" s="1027"/>
      <c r="M37" s="1027"/>
      <c r="N37" s="1027"/>
      <c r="O37" s="1027"/>
      <c r="S37" s="9"/>
    </row>
    <row r="38" ht="15.75" customHeight="1">
      <c r="A38" s="1027" t="s">
        <v>15884</v>
      </c>
      <c r="B38" s="81" t="s">
        <v>15885</v>
      </c>
      <c r="C38" s="81" t="s">
        <v>1603</v>
      </c>
      <c r="D38" s="81"/>
      <c r="E38" s="81">
        <v>37.0</v>
      </c>
      <c r="F38" s="81"/>
      <c r="G38" s="81"/>
      <c r="H38" s="81" t="s">
        <v>4567</v>
      </c>
      <c r="I38" s="1027" t="s">
        <v>15886</v>
      </c>
      <c r="J38" s="1027" t="s">
        <v>15787</v>
      </c>
      <c r="K38" s="1027"/>
      <c r="L38" s="1027"/>
      <c r="M38" s="1027"/>
      <c r="N38" s="1027"/>
      <c r="O38" s="1027"/>
      <c r="S38" s="9"/>
    </row>
    <row r="39" ht="15.75" customHeight="1">
      <c r="A39" s="1027" t="s">
        <v>15887</v>
      </c>
      <c r="B39" s="81" t="s">
        <v>15888</v>
      </c>
      <c r="C39" s="81" t="s">
        <v>8257</v>
      </c>
      <c r="D39" s="81"/>
      <c r="E39" s="81">
        <v>38.0</v>
      </c>
      <c r="F39" s="81"/>
      <c r="G39" s="81"/>
      <c r="H39" s="81" t="s">
        <v>4567</v>
      </c>
      <c r="I39" s="1027" t="s">
        <v>15889</v>
      </c>
      <c r="J39" s="1027" t="s">
        <v>15787</v>
      </c>
      <c r="K39" s="1027"/>
      <c r="L39" s="1027"/>
      <c r="M39" s="1027"/>
      <c r="N39" s="1027"/>
      <c r="O39" s="1027"/>
      <c r="S39" s="9"/>
    </row>
    <row r="40" ht="15.75" customHeight="1">
      <c r="A40" s="1027" t="s">
        <v>15890</v>
      </c>
      <c r="B40" s="81" t="s">
        <v>15891</v>
      </c>
      <c r="C40" s="81" t="s">
        <v>1755</v>
      </c>
      <c r="D40" s="81"/>
      <c r="E40" s="81">
        <v>39.0</v>
      </c>
      <c r="F40" s="81"/>
      <c r="G40" s="81"/>
      <c r="H40" s="81" t="s">
        <v>4567</v>
      </c>
      <c r="I40" s="1027" t="s">
        <v>15892</v>
      </c>
      <c r="J40" s="1027" t="s">
        <v>15787</v>
      </c>
      <c r="K40" s="1027"/>
      <c r="L40" s="1027"/>
      <c r="M40" s="1027"/>
      <c r="N40" s="1027"/>
      <c r="O40" s="1027"/>
      <c r="S40" s="9"/>
    </row>
    <row r="41" ht="15.75" customHeight="1">
      <c r="A41" s="1027" t="s">
        <v>15893</v>
      </c>
      <c r="B41" s="81" t="s">
        <v>15894</v>
      </c>
      <c r="C41" s="81" t="s">
        <v>1920</v>
      </c>
      <c r="D41" s="81"/>
      <c r="E41" s="81">
        <v>40.0</v>
      </c>
      <c r="F41" s="81"/>
      <c r="G41" s="81"/>
      <c r="H41" s="81" t="s">
        <v>4567</v>
      </c>
      <c r="I41" s="1027" t="s">
        <v>15895</v>
      </c>
      <c r="J41" s="1027" t="s">
        <v>15787</v>
      </c>
      <c r="K41" s="1027"/>
      <c r="L41" s="1027"/>
      <c r="M41" s="1027"/>
      <c r="N41" s="1027"/>
      <c r="O41" s="1027"/>
      <c r="S41" s="9"/>
    </row>
    <row r="42" ht="15.75" customHeight="1">
      <c r="A42" s="1027" t="s">
        <v>15896</v>
      </c>
      <c r="B42" s="81" t="s">
        <v>15897</v>
      </c>
      <c r="C42" s="81" t="s">
        <v>1437</v>
      </c>
      <c r="D42" s="81"/>
      <c r="E42" s="81">
        <v>41.0</v>
      </c>
      <c r="F42" s="81"/>
      <c r="G42" s="81"/>
      <c r="H42" s="81" t="s">
        <v>4567</v>
      </c>
      <c r="I42" s="1027" t="s">
        <v>15898</v>
      </c>
      <c r="J42" s="1027" t="s">
        <v>15787</v>
      </c>
      <c r="K42" s="1027"/>
      <c r="L42" s="1027"/>
      <c r="M42" s="1027"/>
      <c r="N42" s="1027"/>
      <c r="O42" s="1027"/>
      <c r="S42" s="9"/>
    </row>
    <row r="43" ht="15.75" customHeight="1">
      <c r="A43" s="1027" t="s">
        <v>15899</v>
      </c>
      <c r="B43" s="81" t="s">
        <v>15900</v>
      </c>
      <c r="C43" s="81" t="s">
        <v>1437</v>
      </c>
      <c r="D43" s="81"/>
      <c r="E43" s="81">
        <v>42.0</v>
      </c>
      <c r="F43" s="81"/>
      <c r="G43" s="81"/>
      <c r="H43" s="81" t="s">
        <v>4567</v>
      </c>
      <c r="I43" s="1027" t="s">
        <v>15901</v>
      </c>
      <c r="J43" s="1027" t="s">
        <v>15787</v>
      </c>
      <c r="K43" s="1027"/>
      <c r="L43" s="1027"/>
      <c r="M43" s="1027"/>
      <c r="N43" s="1027"/>
      <c r="O43" s="1027"/>
      <c r="S43" s="9"/>
    </row>
    <row r="44" ht="15.75" customHeight="1">
      <c r="A44" s="1027" t="s">
        <v>15902</v>
      </c>
      <c r="B44" s="81" t="s">
        <v>15903</v>
      </c>
      <c r="C44" s="81" t="s">
        <v>1973</v>
      </c>
      <c r="D44" s="81"/>
      <c r="E44" s="81">
        <v>43.0</v>
      </c>
      <c r="F44" s="81"/>
      <c r="G44" s="81"/>
      <c r="H44" s="81" t="s">
        <v>4567</v>
      </c>
      <c r="I44" s="1027" t="s">
        <v>15904</v>
      </c>
      <c r="J44" s="1027" t="s">
        <v>15787</v>
      </c>
      <c r="K44" s="1027"/>
      <c r="L44" s="1027"/>
      <c r="M44" s="1027"/>
      <c r="N44" s="1027"/>
      <c r="O44" s="1027"/>
      <c r="S44" s="9"/>
    </row>
    <row r="45" ht="15.75" customHeight="1">
      <c r="A45" s="1027" t="s">
        <v>15905</v>
      </c>
      <c r="B45" s="81" t="s">
        <v>15906</v>
      </c>
      <c r="C45" s="81" t="s">
        <v>1920</v>
      </c>
      <c r="D45" s="81"/>
      <c r="E45" s="81">
        <v>44.0</v>
      </c>
      <c r="F45" s="81"/>
      <c r="G45" s="81"/>
      <c r="H45" s="81" t="s">
        <v>4567</v>
      </c>
      <c r="I45" s="1027" t="s">
        <v>15907</v>
      </c>
      <c r="J45" s="1027" t="s">
        <v>15787</v>
      </c>
      <c r="K45" s="1027"/>
      <c r="L45" s="1027"/>
      <c r="M45" s="1027"/>
      <c r="N45" s="1027"/>
      <c r="O45" s="1027"/>
      <c r="S45" s="9"/>
    </row>
    <row r="46" ht="15.75" customHeight="1">
      <c r="A46" s="1027" t="s">
        <v>15908</v>
      </c>
      <c r="B46" s="81" t="s">
        <v>15909</v>
      </c>
      <c r="C46" s="81" t="s">
        <v>1973</v>
      </c>
      <c r="D46" s="81"/>
      <c r="E46" s="81">
        <v>45.0</v>
      </c>
      <c r="F46" s="81"/>
      <c r="G46" s="81"/>
      <c r="H46" s="81" t="s">
        <v>4567</v>
      </c>
      <c r="I46" s="1027" t="s">
        <v>15907</v>
      </c>
      <c r="J46" s="1027" t="s">
        <v>15787</v>
      </c>
      <c r="K46" s="1027"/>
      <c r="L46" s="1027"/>
      <c r="M46" s="1027"/>
      <c r="N46" s="1027"/>
      <c r="O46" s="1027"/>
      <c r="S46" s="9"/>
    </row>
    <row r="47" ht="15.75" customHeight="1">
      <c r="A47" s="1027" t="s">
        <v>15910</v>
      </c>
      <c r="B47" s="81" t="s">
        <v>15911</v>
      </c>
      <c r="C47" s="81" t="s">
        <v>1679</v>
      </c>
      <c r="D47" s="81"/>
      <c r="E47" s="81">
        <v>46.0</v>
      </c>
      <c r="F47" s="81"/>
      <c r="G47" s="81"/>
      <c r="H47" s="81" t="s">
        <v>4567</v>
      </c>
      <c r="I47" s="1027" t="s">
        <v>15912</v>
      </c>
      <c r="J47" s="1027" t="s">
        <v>15787</v>
      </c>
      <c r="K47" s="1027"/>
      <c r="L47" s="1027"/>
      <c r="M47" s="1027"/>
      <c r="N47" s="1027"/>
      <c r="O47" s="1027"/>
      <c r="S47" s="9"/>
    </row>
    <row r="48" ht="15.75" customHeight="1">
      <c r="A48" s="1027" t="s">
        <v>15913</v>
      </c>
      <c r="B48" s="81" t="s">
        <v>15914</v>
      </c>
      <c r="C48" s="81" t="s">
        <v>1679</v>
      </c>
      <c r="D48" s="81"/>
      <c r="E48" s="81">
        <v>47.0</v>
      </c>
      <c r="F48" s="81"/>
      <c r="G48" s="81"/>
      <c r="H48" s="81" t="s">
        <v>4567</v>
      </c>
      <c r="I48" s="1027" t="s">
        <v>15915</v>
      </c>
      <c r="J48" s="1027" t="s">
        <v>15787</v>
      </c>
      <c r="K48" s="1027"/>
      <c r="L48" s="1027"/>
      <c r="M48" s="1027"/>
      <c r="N48" s="1027"/>
      <c r="O48" s="1027"/>
      <c r="S48" s="9"/>
    </row>
    <row r="49" ht="15.75" customHeight="1">
      <c r="A49" s="1027" t="s">
        <v>15916</v>
      </c>
      <c r="B49" s="81" t="s">
        <v>15917</v>
      </c>
      <c r="C49" s="81" t="s">
        <v>1755</v>
      </c>
      <c r="D49" s="81"/>
      <c r="E49" s="81">
        <v>48.0</v>
      </c>
      <c r="F49" s="81"/>
      <c r="G49" s="81"/>
      <c r="H49" s="81" t="s">
        <v>4567</v>
      </c>
      <c r="I49" s="1027" t="s">
        <v>15918</v>
      </c>
      <c r="J49" s="1027" t="s">
        <v>15787</v>
      </c>
      <c r="K49" s="1027"/>
      <c r="L49" s="1027"/>
      <c r="M49" s="1027"/>
      <c r="N49" s="1027"/>
      <c r="O49" s="1027"/>
      <c r="S49" s="9"/>
    </row>
    <row r="50" ht="15.75" customHeight="1">
      <c r="A50" s="1027" t="s">
        <v>15919</v>
      </c>
      <c r="B50" s="81" t="s">
        <v>15920</v>
      </c>
      <c r="C50" s="81" t="s">
        <v>1755</v>
      </c>
      <c r="D50" s="81"/>
      <c r="E50" s="81">
        <v>49.0</v>
      </c>
      <c r="F50" s="81"/>
      <c r="G50" s="81"/>
      <c r="H50" s="81" t="s">
        <v>4567</v>
      </c>
      <c r="I50" s="1027" t="s">
        <v>15921</v>
      </c>
      <c r="J50" s="1027" t="s">
        <v>15787</v>
      </c>
      <c r="K50" s="1027"/>
      <c r="L50" s="1027"/>
      <c r="M50" s="1027"/>
      <c r="N50" s="1027"/>
      <c r="O50" s="1027"/>
      <c r="S50" s="9"/>
    </row>
    <row r="51" ht="15.75" customHeight="1">
      <c r="A51" s="1027"/>
      <c r="B51" s="81" t="s">
        <v>15922</v>
      </c>
      <c r="C51" s="81" t="s">
        <v>1755</v>
      </c>
      <c r="D51" s="81"/>
      <c r="E51" s="81">
        <v>50.0</v>
      </c>
      <c r="F51" s="81"/>
      <c r="G51" s="81"/>
      <c r="H51" s="81" t="s">
        <v>4567</v>
      </c>
      <c r="I51" s="1027" t="s">
        <v>15921</v>
      </c>
      <c r="J51" s="1027" t="s">
        <v>15787</v>
      </c>
      <c r="K51" s="1027"/>
      <c r="L51" s="1027"/>
      <c r="M51" s="1027"/>
      <c r="N51" s="1027"/>
      <c r="O51" s="1027"/>
      <c r="S51" s="9"/>
    </row>
    <row r="52" ht="15.75" customHeight="1">
      <c r="A52" s="1027" t="s">
        <v>15923</v>
      </c>
      <c r="B52" s="81" t="s">
        <v>15924</v>
      </c>
      <c r="C52" s="81" t="s">
        <v>1920</v>
      </c>
      <c r="D52" s="81"/>
      <c r="E52" s="81">
        <v>51.0</v>
      </c>
      <c r="F52" s="81"/>
      <c r="G52" s="81"/>
      <c r="H52" s="81" t="s">
        <v>4567</v>
      </c>
      <c r="I52" s="1027" t="s">
        <v>1660</v>
      </c>
      <c r="J52" s="1027" t="s">
        <v>15787</v>
      </c>
      <c r="K52" s="1027"/>
      <c r="L52" s="1027"/>
      <c r="M52" s="1027"/>
      <c r="N52" s="1027"/>
      <c r="O52" s="1027"/>
      <c r="S52" s="9"/>
    </row>
    <row r="53" ht="15.75" customHeight="1">
      <c r="A53" s="1027" t="s">
        <v>15925</v>
      </c>
      <c r="B53" s="81" t="s">
        <v>15926</v>
      </c>
      <c r="C53" s="81" t="s">
        <v>2095</v>
      </c>
      <c r="D53" s="81"/>
      <c r="E53" s="81">
        <v>52.0</v>
      </c>
      <c r="F53" s="81"/>
      <c r="G53" s="81"/>
      <c r="H53" s="81" t="s">
        <v>4567</v>
      </c>
      <c r="I53" s="1027" t="s">
        <v>15921</v>
      </c>
      <c r="J53" s="1027" t="s">
        <v>15787</v>
      </c>
      <c r="K53" s="1027"/>
      <c r="L53" s="1027"/>
      <c r="M53" s="1027"/>
      <c r="N53" s="1027"/>
      <c r="O53" s="1027"/>
      <c r="S53" s="9"/>
    </row>
    <row r="54" ht="15.75" customHeight="1">
      <c r="A54" s="1027" t="s">
        <v>15927</v>
      </c>
      <c r="B54" s="81" t="s">
        <v>15928</v>
      </c>
      <c r="C54" s="81" t="s">
        <v>1603</v>
      </c>
      <c r="D54" s="81"/>
      <c r="E54" s="81">
        <v>53.0</v>
      </c>
      <c r="F54" s="81"/>
      <c r="G54" s="81"/>
      <c r="H54" s="81" t="s">
        <v>4567</v>
      </c>
      <c r="I54" s="1027" t="s">
        <v>15929</v>
      </c>
      <c r="J54" s="1027" t="s">
        <v>15787</v>
      </c>
      <c r="K54" s="1027"/>
      <c r="L54" s="1027"/>
      <c r="M54" s="1027"/>
      <c r="N54" s="1027"/>
      <c r="O54" s="1027"/>
      <c r="S54" s="9"/>
    </row>
    <row r="55" ht="15.75" customHeight="1">
      <c r="A55" s="1027" t="s">
        <v>15930</v>
      </c>
      <c r="B55" s="81" t="s">
        <v>15931</v>
      </c>
      <c r="C55" s="81" t="s">
        <v>1603</v>
      </c>
      <c r="D55" s="81"/>
      <c r="E55" s="81">
        <v>54.0</v>
      </c>
      <c r="F55" s="81"/>
      <c r="G55" s="81"/>
      <c r="H55" s="81" t="s">
        <v>4567</v>
      </c>
      <c r="I55" s="1027" t="s">
        <v>15932</v>
      </c>
      <c r="J55" s="1027" t="s">
        <v>15787</v>
      </c>
      <c r="K55" s="1027"/>
      <c r="L55" s="1027"/>
      <c r="M55" s="1027"/>
      <c r="N55" s="1027"/>
      <c r="O55" s="1027"/>
      <c r="S55" s="9"/>
    </row>
    <row r="56" ht="15.75" customHeight="1">
      <c r="A56" s="1027" t="s">
        <v>15933</v>
      </c>
      <c r="B56" s="81" t="s">
        <v>15934</v>
      </c>
      <c r="C56" s="81" t="s">
        <v>1437</v>
      </c>
      <c r="D56" s="81"/>
      <c r="E56" s="81">
        <v>55.0</v>
      </c>
      <c r="F56" s="81"/>
      <c r="G56" s="81"/>
      <c r="H56" s="81" t="s">
        <v>4567</v>
      </c>
      <c r="I56" s="1027" t="s">
        <v>15935</v>
      </c>
      <c r="J56" s="1027" t="s">
        <v>15787</v>
      </c>
      <c r="K56" s="1027"/>
      <c r="L56" s="1027"/>
      <c r="M56" s="1027"/>
      <c r="N56" s="1027"/>
      <c r="O56" s="1027"/>
      <c r="S56" s="9"/>
    </row>
    <row r="57" ht="15.75" customHeight="1">
      <c r="A57" s="1027" t="s">
        <v>15936</v>
      </c>
      <c r="B57" s="81" t="s">
        <v>15937</v>
      </c>
      <c r="C57" s="81" t="s">
        <v>1437</v>
      </c>
      <c r="D57" s="81"/>
      <c r="E57" s="81">
        <v>56.0</v>
      </c>
      <c r="F57" s="81"/>
      <c r="G57" s="81"/>
      <c r="H57" s="81" t="s">
        <v>4567</v>
      </c>
      <c r="I57" s="1027" t="s">
        <v>15938</v>
      </c>
      <c r="J57" s="1027" t="s">
        <v>15787</v>
      </c>
      <c r="K57" s="1027"/>
      <c r="L57" s="1027"/>
      <c r="M57" s="1027"/>
      <c r="N57" s="1027"/>
      <c r="O57" s="1027"/>
      <c r="S57" s="9"/>
    </row>
    <row r="58" ht="15.75" customHeight="1">
      <c r="A58" s="1027" t="s">
        <v>1660</v>
      </c>
      <c r="B58" s="81" t="s">
        <v>15939</v>
      </c>
      <c r="C58" s="81" t="s">
        <v>1920</v>
      </c>
      <c r="D58" s="81"/>
      <c r="E58" s="81">
        <v>63.0</v>
      </c>
      <c r="F58" s="81"/>
      <c r="G58" s="81"/>
      <c r="H58" s="81" t="s">
        <v>4567</v>
      </c>
      <c r="I58" s="1027" t="s">
        <v>15940</v>
      </c>
      <c r="J58" s="1027" t="s">
        <v>15787</v>
      </c>
      <c r="K58" s="1027"/>
      <c r="L58" s="1027"/>
      <c r="M58" s="1027"/>
      <c r="N58" s="1027"/>
      <c r="O58" s="1027"/>
      <c r="S58" s="9"/>
    </row>
    <row r="59" ht="15.75" customHeight="1">
      <c r="A59" s="1027" t="s">
        <v>15941</v>
      </c>
      <c r="B59" s="81" t="s">
        <v>15942</v>
      </c>
      <c r="C59" s="81" t="s">
        <v>1679</v>
      </c>
      <c r="D59" s="81"/>
      <c r="E59" s="81">
        <v>66.0</v>
      </c>
      <c r="F59" s="81"/>
      <c r="G59" s="81"/>
      <c r="H59" s="81" t="s">
        <v>4567</v>
      </c>
      <c r="I59" s="1027" t="s">
        <v>15943</v>
      </c>
      <c r="J59" s="1027" t="s">
        <v>15787</v>
      </c>
      <c r="K59" s="1027"/>
      <c r="L59" s="1027"/>
      <c r="M59" s="1027"/>
      <c r="N59" s="1027"/>
      <c r="O59" s="1027"/>
      <c r="S59" s="9"/>
    </row>
    <row r="60" ht="15.75" customHeight="1">
      <c r="A60" s="1027" t="s">
        <v>15944</v>
      </c>
      <c r="B60" s="81" t="s">
        <v>15945</v>
      </c>
      <c r="C60" s="81" t="s">
        <v>1679</v>
      </c>
      <c r="D60" s="81"/>
      <c r="E60" s="81">
        <v>67.0</v>
      </c>
      <c r="F60" s="81"/>
      <c r="G60" s="81"/>
      <c r="H60" s="81" t="s">
        <v>4567</v>
      </c>
      <c r="I60" s="1027" t="s">
        <v>15946</v>
      </c>
      <c r="J60" s="1027" t="s">
        <v>15787</v>
      </c>
      <c r="K60" s="1027"/>
      <c r="L60" s="1027"/>
      <c r="M60" s="1027"/>
      <c r="N60" s="1027"/>
      <c r="O60" s="1027"/>
      <c r="S60" s="9"/>
    </row>
    <row r="61" ht="15.75" customHeight="1">
      <c r="A61" s="1027" t="s">
        <v>15947</v>
      </c>
      <c r="B61" s="81" t="s">
        <v>15948</v>
      </c>
      <c r="C61" s="81" t="s">
        <v>1679</v>
      </c>
      <c r="D61" s="81"/>
      <c r="E61" s="81">
        <v>68.0</v>
      </c>
      <c r="F61" s="81"/>
      <c r="G61" s="81"/>
      <c r="H61" s="81" t="s">
        <v>4567</v>
      </c>
      <c r="I61" s="1027" t="s">
        <v>15946</v>
      </c>
      <c r="J61" s="1027" t="s">
        <v>15787</v>
      </c>
      <c r="K61" s="1027"/>
      <c r="L61" s="1027"/>
      <c r="M61" s="1027"/>
      <c r="N61" s="1027"/>
      <c r="O61" s="1027"/>
      <c r="S61" s="9"/>
    </row>
    <row r="62" ht="15.75" customHeight="1">
      <c r="A62" s="1027" t="s">
        <v>15949</v>
      </c>
      <c r="B62" s="81" t="s">
        <v>15950</v>
      </c>
      <c r="C62" s="81" t="s">
        <v>1920</v>
      </c>
      <c r="D62" s="81"/>
      <c r="E62" s="81">
        <v>69.0</v>
      </c>
      <c r="F62" s="81"/>
      <c r="G62" s="81"/>
      <c r="H62" s="81" t="s">
        <v>4567</v>
      </c>
      <c r="I62" s="1027" t="s">
        <v>15951</v>
      </c>
      <c r="J62" s="1027" t="s">
        <v>15787</v>
      </c>
      <c r="K62" s="1027"/>
      <c r="L62" s="1027"/>
      <c r="M62" s="1027"/>
      <c r="N62" s="1027"/>
      <c r="O62" s="1027"/>
      <c r="S62" s="9"/>
    </row>
    <row r="63" ht="15.75" customHeight="1">
      <c r="A63" s="1027" t="s">
        <v>15952</v>
      </c>
      <c r="B63" s="81" t="s">
        <v>15953</v>
      </c>
      <c r="C63" s="81" t="s">
        <v>15954</v>
      </c>
      <c r="D63" s="81"/>
      <c r="E63" s="81">
        <v>70.0</v>
      </c>
      <c r="F63" s="81"/>
      <c r="G63" s="81"/>
      <c r="H63" s="81" t="s">
        <v>4567</v>
      </c>
      <c r="I63" s="1027" t="s">
        <v>15955</v>
      </c>
      <c r="J63" s="1027" t="s">
        <v>15787</v>
      </c>
      <c r="K63" s="1027"/>
      <c r="L63" s="1027"/>
      <c r="M63" s="1027"/>
      <c r="N63" s="1027"/>
      <c r="O63" s="1027"/>
      <c r="S63" s="9"/>
    </row>
    <row r="64" ht="15.75" customHeight="1">
      <c r="A64" s="1027" t="s">
        <v>1660</v>
      </c>
      <c r="B64" s="81" t="s">
        <v>15956</v>
      </c>
      <c r="C64" s="81" t="s">
        <v>15957</v>
      </c>
      <c r="D64" s="81"/>
      <c r="E64" s="81">
        <v>71.0</v>
      </c>
      <c r="F64" s="81"/>
      <c r="G64" s="81"/>
      <c r="H64" s="81" t="s">
        <v>4567</v>
      </c>
      <c r="I64" s="1027" t="s">
        <v>15958</v>
      </c>
      <c r="J64" s="1027" t="s">
        <v>15787</v>
      </c>
      <c r="K64" s="1027"/>
      <c r="L64" s="1027"/>
      <c r="M64" s="1027"/>
      <c r="N64" s="1027"/>
      <c r="O64" s="1027"/>
      <c r="S64" s="9"/>
    </row>
    <row r="65" ht="15.75" customHeight="1">
      <c r="A65" s="1027" t="s">
        <v>15959</v>
      </c>
      <c r="B65" s="81" t="s">
        <v>15960</v>
      </c>
      <c r="C65" s="81" t="s">
        <v>1603</v>
      </c>
      <c r="D65" s="81"/>
      <c r="E65" s="81">
        <v>72.0</v>
      </c>
      <c r="F65" s="81"/>
      <c r="G65" s="81"/>
      <c r="H65" s="81" t="s">
        <v>4567</v>
      </c>
      <c r="I65" s="1027" t="s">
        <v>15961</v>
      </c>
      <c r="J65" s="1027" t="s">
        <v>15787</v>
      </c>
      <c r="K65" s="1027"/>
      <c r="L65" s="1027"/>
      <c r="M65" s="1027"/>
      <c r="N65" s="1027"/>
      <c r="O65" s="1027"/>
      <c r="S65" s="9"/>
    </row>
    <row r="66" ht="15.75" customHeight="1">
      <c r="A66" s="1027" t="s">
        <v>15962</v>
      </c>
      <c r="B66" s="81" t="s">
        <v>15963</v>
      </c>
      <c r="C66" s="81" t="s">
        <v>1973</v>
      </c>
      <c r="D66" s="81"/>
      <c r="E66" s="81">
        <v>78.0</v>
      </c>
      <c r="F66" s="81"/>
      <c r="G66" s="81"/>
      <c r="H66" s="81" t="s">
        <v>4567</v>
      </c>
      <c r="I66" s="1027" t="s">
        <v>15964</v>
      </c>
      <c r="J66" s="1027" t="s">
        <v>15787</v>
      </c>
      <c r="K66" s="1027"/>
      <c r="L66" s="1027"/>
      <c r="M66" s="1027"/>
      <c r="N66" s="1027"/>
      <c r="O66" s="1027"/>
      <c r="S66" s="9"/>
    </row>
    <row r="67" ht="15.75" customHeight="1">
      <c r="A67" s="1027" t="s">
        <v>15965</v>
      </c>
      <c r="B67" s="81" t="s">
        <v>15966</v>
      </c>
      <c r="C67" s="81" t="s">
        <v>1437</v>
      </c>
      <c r="D67" s="81"/>
      <c r="E67" s="81">
        <v>79.0</v>
      </c>
      <c r="F67" s="81"/>
      <c r="G67" s="81"/>
      <c r="H67" s="81" t="s">
        <v>4567</v>
      </c>
      <c r="I67" s="1027" t="s">
        <v>15967</v>
      </c>
      <c r="J67" s="1027" t="s">
        <v>15787</v>
      </c>
      <c r="K67" s="1027"/>
      <c r="L67" s="1027"/>
      <c r="M67" s="1027"/>
      <c r="N67" s="1027"/>
      <c r="O67" s="1027"/>
      <c r="S67" s="9"/>
    </row>
    <row r="68" ht="15.75" customHeight="1">
      <c r="A68" s="1027" t="s">
        <v>15968</v>
      </c>
      <c r="B68" s="81" t="s">
        <v>15969</v>
      </c>
      <c r="C68" s="81" t="s">
        <v>1755</v>
      </c>
      <c r="D68" s="81"/>
      <c r="E68" s="81">
        <v>83.0</v>
      </c>
      <c r="F68" s="81"/>
      <c r="G68" s="81"/>
      <c r="H68" s="81" t="s">
        <v>4567</v>
      </c>
      <c r="I68" s="1027" t="s">
        <v>15970</v>
      </c>
      <c r="J68" s="1027" t="s">
        <v>15787</v>
      </c>
      <c r="K68" s="1027"/>
      <c r="L68" s="1027"/>
      <c r="M68" s="1027"/>
      <c r="N68" s="1027"/>
      <c r="O68" s="1027"/>
      <c r="S68" s="9"/>
    </row>
    <row r="69" ht="15.75" customHeight="1">
      <c r="A69" s="1027" t="s">
        <v>15971</v>
      </c>
      <c r="B69" s="81" t="s">
        <v>15972</v>
      </c>
      <c r="C69" s="81" t="s">
        <v>1755</v>
      </c>
      <c r="D69" s="81"/>
      <c r="E69" s="81">
        <v>84.0</v>
      </c>
      <c r="F69" s="81"/>
      <c r="G69" s="81"/>
      <c r="H69" s="81" t="s">
        <v>4567</v>
      </c>
      <c r="I69" s="1027" t="s">
        <v>15970</v>
      </c>
      <c r="J69" s="1027" t="s">
        <v>15787</v>
      </c>
      <c r="K69" s="1027"/>
      <c r="L69" s="1027"/>
      <c r="M69" s="1027"/>
      <c r="N69" s="1027"/>
      <c r="O69" s="1027"/>
      <c r="S69" s="9"/>
    </row>
    <row r="70" ht="15.75" customHeight="1">
      <c r="A70" s="1027" t="s">
        <v>15973</v>
      </c>
      <c r="B70" s="81" t="s">
        <v>15974</v>
      </c>
      <c r="C70" s="81" t="s">
        <v>1755</v>
      </c>
      <c r="D70" s="81"/>
      <c r="E70" s="81">
        <v>86.0</v>
      </c>
      <c r="F70" s="81"/>
      <c r="G70" s="81"/>
      <c r="H70" s="81" t="s">
        <v>4567</v>
      </c>
      <c r="I70" s="1027" t="s">
        <v>15975</v>
      </c>
      <c r="J70" s="1027" t="s">
        <v>15787</v>
      </c>
      <c r="K70" s="1027"/>
      <c r="L70" s="1027"/>
      <c r="M70" s="1027"/>
      <c r="N70" s="1027"/>
      <c r="O70" s="1027"/>
      <c r="S70" s="9"/>
    </row>
    <row r="71" ht="15.75" customHeight="1">
      <c r="A71" s="1027" t="s">
        <v>15976</v>
      </c>
      <c r="B71" s="81" t="s">
        <v>15977</v>
      </c>
      <c r="C71" s="81" t="s">
        <v>1755</v>
      </c>
      <c r="D71" s="81"/>
      <c r="E71" s="81">
        <v>89.0</v>
      </c>
      <c r="F71" s="81"/>
      <c r="G71" s="81"/>
      <c r="H71" s="81" t="s">
        <v>4567</v>
      </c>
      <c r="I71" s="1027" t="s">
        <v>15978</v>
      </c>
      <c r="J71" s="1027" t="s">
        <v>15787</v>
      </c>
      <c r="K71" s="1027"/>
      <c r="L71" s="1027"/>
      <c r="M71" s="1027"/>
      <c r="N71" s="1027"/>
      <c r="O71" s="1027"/>
      <c r="S71" s="9"/>
    </row>
    <row r="72" ht="15.75" customHeight="1">
      <c r="A72" s="1027" t="s">
        <v>15979</v>
      </c>
      <c r="B72" s="81" t="s">
        <v>15980</v>
      </c>
      <c r="C72" s="81" t="s">
        <v>1973</v>
      </c>
      <c r="D72" s="81"/>
      <c r="E72" s="81">
        <v>91.0</v>
      </c>
      <c r="F72" s="81"/>
      <c r="G72" s="81"/>
      <c r="H72" s="81" t="s">
        <v>4567</v>
      </c>
      <c r="I72" s="1027" t="s">
        <v>15981</v>
      </c>
      <c r="J72" s="1027" t="s">
        <v>15787</v>
      </c>
      <c r="K72" s="1027"/>
      <c r="L72" s="1027"/>
      <c r="M72" s="1027"/>
      <c r="N72" s="1027"/>
      <c r="O72" s="1027"/>
      <c r="S72" s="9"/>
    </row>
    <row r="73" ht="15.75" customHeight="1">
      <c r="A73" s="1027" t="s">
        <v>1660</v>
      </c>
      <c r="B73" s="81" t="s">
        <v>15982</v>
      </c>
      <c r="C73" s="81" t="s">
        <v>1920</v>
      </c>
      <c r="D73" s="81"/>
      <c r="E73" s="81">
        <v>92.0</v>
      </c>
      <c r="F73" s="81"/>
      <c r="G73" s="81"/>
      <c r="H73" s="81" t="s">
        <v>4567</v>
      </c>
      <c r="I73" s="1027" t="s">
        <v>1660</v>
      </c>
      <c r="J73" s="1027" t="s">
        <v>15787</v>
      </c>
      <c r="K73" s="1027"/>
      <c r="L73" s="1027"/>
      <c r="M73" s="1027"/>
      <c r="N73" s="1027"/>
      <c r="O73" s="1027"/>
      <c r="S73" s="9"/>
    </row>
    <row r="74" ht="15.75" customHeight="1">
      <c r="A74" s="1027" t="s">
        <v>8973</v>
      </c>
      <c r="B74" s="81" t="s">
        <v>8974</v>
      </c>
      <c r="C74" s="81" t="s">
        <v>2095</v>
      </c>
      <c r="D74" s="81"/>
      <c r="E74" s="81">
        <v>93.0</v>
      </c>
      <c r="F74" s="81"/>
      <c r="G74" s="81"/>
      <c r="H74" s="81" t="s">
        <v>4567</v>
      </c>
      <c r="I74" s="1027" t="s">
        <v>15983</v>
      </c>
      <c r="J74" s="1027" t="s">
        <v>15787</v>
      </c>
      <c r="K74" s="1027"/>
      <c r="L74" s="1027"/>
      <c r="M74" s="1027"/>
      <c r="N74" s="1027"/>
      <c r="O74" s="1027"/>
      <c r="S74" s="9"/>
    </row>
    <row r="75" ht="15.75" customHeight="1">
      <c r="A75" s="1027" t="s">
        <v>15984</v>
      </c>
      <c r="B75" s="81" t="s">
        <v>15985</v>
      </c>
      <c r="C75" s="81" t="s">
        <v>1755</v>
      </c>
      <c r="D75" s="81"/>
      <c r="E75" s="81">
        <v>95.0</v>
      </c>
      <c r="F75" s="81"/>
      <c r="G75" s="81"/>
      <c r="H75" s="81" t="s">
        <v>4567</v>
      </c>
      <c r="I75" s="1027" t="s">
        <v>15986</v>
      </c>
      <c r="J75" s="1027" t="s">
        <v>15787</v>
      </c>
      <c r="K75" s="1027"/>
      <c r="L75" s="1027"/>
      <c r="M75" s="1027"/>
      <c r="N75" s="1027"/>
      <c r="O75" s="1027"/>
      <c r="S75" s="9"/>
    </row>
    <row r="76" ht="15.75" customHeight="1">
      <c r="A76" s="1027" t="s">
        <v>15987</v>
      </c>
      <c r="B76" s="81" t="s">
        <v>15988</v>
      </c>
      <c r="C76" s="81" t="s">
        <v>1755</v>
      </c>
      <c r="D76" s="81"/>
      <c r="E76" s="81">
        <v>96.0</v>
      </c>
      <c r="F76" s="81"/>
      <c r="G76" s="81"/>
      <c r="H76" s="81" t="s">
        <v>4567</v>
      </c>
      <c r="I76" s="1027" t="s">
        <v>15989</v>
      </c>
      <c r="J76" s="1027" t="s">
        <v>15787</v>
      </c>
      <c r="K76" s="1027"/>
      <c r="L76" s="1027"/>
      <c r="M76" s="1027"/>
      <c r="N76" s="1027"/>
      <c r="O76" s="1027"/>
      <c r="S76" s="9"/>
    </row>
    <row r="77" ht="15.75" customHeight="1">
      <c r="A77" s="1027" t="s">
        <v>15990</v>
      </c>
      <c r="B77" s="81" t="s">
        <v>15991</v>
      </c>
      <c r="C77" s="81" t="s">
        <v>1973</v>
      </c>
      <c r="D77" s="81"/>
      <c r="E77" s="81">
        <v>97.0</v>
      </c>
      <c r="F77" s="81"/>
      <c r="G77" s="81"/>
      <c r="H77" s="81" t="s">
        <v>4567</v>
      </c>
      <c r="I77" s="1027" t="s">
        <v>15992</v>
      </c>
      <c r="J77" s="1027" t="s">
        <v>15787</v>
      </c>
      <c r="K77" s="1027"/>
      <c r="L77" s="1027"/>
      <c r="M77" s="1027"/>
      <c r="N77" s="1027"/>
      <c r="O77" s="1027"/>
      <c r="S77" s="9"/>
    </row>
    <row r="78" ht="15.75" customHeight="1">
      <c r="A78" s="1027" t="s">
        <v>15993</v>
      </c>
      <c r="B78" s="81" t="s">
        <v>15994</v>
      </c>
      <c r="C78" s="81" t="s">
        <v>1920</v>
      </c>
      <c r="D78" s="81"/>
      <c r="E78" s="81">
        <v>98.0</v>
      </c>
      <c r="F78" s="81"/>
      <c r="G78" s="81"/>
      <c r="H78" s="81" t="s">
        <v>4567</v>
      </c>
      <c r="I78" s="1027" t="s">
        <v>15995</v>
      </c>
      <c r="J78" s="1027" t="s">
        <v>15787</v>
      </c>
      <c r="K78" s="1027"/>
      <c r="L78" s="1027"/>
      <c r="M78" s="1027"/>
      <c r="N78" s="1027"/>
      <c r="O78" s="1027"/>
      <c r="S78" s="9"/>
    </row>
    <row r="79" ht="15.75" customHeight="1">
      <c r="A79" s="1027" t="s">
        <v>15996</v>
      </c>
      <c r="B79" s="81" t="s">
        <v>15997</v>
      </c>
      <c r="C79" s="81" t="s">
        <v>1973</v>
      </c>
      <c r="D79" s="81"/>
      <c r="E79" s="81">
        <v>105.0</v>
      </c>
      <c r="F79" s="81"/>
      <c r="G79" s="81"/>
      <c r="H79" s="81" t="s">
        <v>4567</v>
      </c>
      <c r="I79" s="1027" t="s">
        <v>15998</v>
      </c>
      <c r="J79" s="1027" t="s">
        <v>15787</v>
      </c>
      <c r="K79" s="1027"/>
      <c r="L79" s="1027"/>
      <c r="M79" s="1027"/>
      <c r="N79" s="1027"/>
      <c r="O79" s="1027"/>
      <c r="S79" s="9"/>
    </row>
    <row r="80" ht="15.75" customHeight="1">
      <c r="A80" s="1027" t="s">
        <v>15999</v>
      </c>
      <c r="B80" s="81" t="s">
        <v>16000</v>
      </c>
      <c r="C80" s="81" t="s">
        <v>1603</v>
      </c>
      <c r="D80" s="81"/>
      <c r="E80" s="81">
        <v>106.0</v>
      </c>
      <c r="F80" s="81"/>
      <c r="G80" s="81"/>
      <c r="H80" s="81" t="s">
        <v>4567</v>
      </c>
      <c r="I80" s="1027" t="s">
        <v>16001</v>
      </c>
      <c r="J80" s="1027" t="s">
        <v>15787</v>
      </c>
      <c r="K80" s="1027"/>
      <c r="L80" s="1027"/>
      <c r="M80" s="1027"/>
      <c r="N80" s="1027"/>
      <c r="O80" s="1027"/>
      <c r="S80" s="9"/>
    </row>
    <row r="81" ht="15.75" customHeight="1">
      <c r="A81" s="1027" t="s">
        <v>16002</v>
      </c>
      <c r="B81" s="81" t="s">
        <v>16003</v>
      </c>
      <c r="C81" s="81" t="s">
        <v>1920</v>
      </c>
      <c r="D81" s="81"/>
      <c r="E81" s="81">
        <v>110.0</v>
      </c>
      <c r="F81" s="81"/>
      <c r="G81" s="81"/>
      <c r="H81" s="81" t="s">
        <v>4567</v>
      </c>
      <c r="I81" s="1027" t="s">
        <v>16004</v>
      </c>
      <c r="J81" s="1027" t="s">
        <v>15787</v>
      </c>
      <c r="K81" s="1027"/>
      <c r="L81" s="1027"/>
      <c r="M81" s="1027"/>
      <c r="N81" s="1027"/>
      <c r="O81" s="1027"/>
      <c r="S81" s="9"/>
    </row>
    <row r="82" ht="15.75" customHeight="1">
      <c r="A82" s="1027" t="s">
        <v>16005</v>
      </c>
      <c r="B82" s="81" t="s">
        <v>16006</v>
      </c>
      <c r="C82" s="81" t="s">
        <v>2734</v>
      </c>
      <c r="D82" s="81"/>
      <c r="E82" s="81">
        <v>115.0</v>
      </c>
      <c r="F82" s="81"/>
      <c r="G82" s="81"/>
      <c r="H82" s="81" t="s">
        <v>4567</v>
      </c>
      <c r="I82" s="1027" t="s">
        <v>16007</v>
      </c>
      <c r="J82" s="1027" t="s">
        <v>15787</v>
      </c>
      <c r="K82" s="1027"/>
      <c r="L82" s="1027"/>
      <c r="M82" s="1027"/>
      <c r="N82" s="1027"/>
      <c r="O82" s="1027"/>
      <c r="S82" s="9"/>
    </row>
    <row r="83" ht="15.75" customHeight="1">
      <c r="A83" s="1027" t="s">
        <v>16008</v>
      </c>
      <c r="B83" s="81" t="s">
        <v>16009</v>
      </c>
      <c r="C83" s="81" t="s">
        <v>1755</v>
      </c>
      <c r="D83" s="81"/>
      <c r="E83" s="81">
        <v>130.0</v>
      </c>
      <c r="F83" s="81"/>
      <c r="G83" s="81"/>
      <c r="H83" s="81" t="s">
        <v>4567</v>
      </c>
      <c r="I83" s="1027" t="s">
        <v>16010</v>
      </c>
      <c r="J83" s="1027" t="s">
        <v>15787</v>
      </c>
      <c r="K83" s="1027"/>
      <c r="L83" s="1027"/>
      <c r="M83" s="1027"/>
      <c r="N83" s="1027"/>
      <c r="O83" s="1027"/>
      <c r="S83" s="9"/>
    </row>
    <row r="84" ht="15.75" customHeight="1">
      <c r="A84" s="1027" t="s">
        <v>16011</v>
      </c>
      <c r="B84" s="81" t="s">
        <v>16012</v>
      </c>
      <c r="C84" s="81" t="s">
        <v>1755</v>
      </c>
      <c r="D84" s="81"/>
      <c r="E84" s="81">
        <v>131.0</v>
      </c>
      <c r="F84" s="81"/>
      <c r="G84" s="81"/>
      <c r="H84" s="81" t="s">
        <v>4567</v>
      </c>
      <c r="I84" s="1027" t="s">
        <v>16013</v>
      </c>
      <c r="J84" s="1027" t="s">
        <v>15787</v>
      </c>
      <c r="K84" s="1027"/>
      <c r="L84" s="1027"/>
      <c r="M84" s="1027"/>
      <c r="N84" s="1027"/>
      <c r="O84" s="1027"/>
      <c r="S84" s="9"/>
    </row>
    <row r="85" ht="15.75" customHeight="1">
      <c r="A85" s="1027" t="s">
        <v>16014</v>
      </c>
      <c r="B85" s="81" t="s">
        <v>16015</v>
      </c>
      <c r="C85" s="81" t="s">
        <v>2095</v>
      </c>
      <c r="D85" s="81"/>
      <c r="E85" s="81">
        <v>133.0</v>
      </c>
      <c r="F85" s="81"/>
      <c r="G85" s="81"/>
      <c r="H85" s="81" t="s">
        <v>4567</v>
      </c>
      <c r="I85" s="1027" t="s">
        <v>16016</v>
      </c>
      <c r="J85" s="1027" t="s">
        <v>15787</v>
      </c>
      <c r="K85" s="1027"/>
      <c r="L85" s="1027"/>
      <c r="M85" s="1027"/>
      <c r="N85" s="1027"/>
      <c r="O85" s="1027"/>
      <c r="S85" s="9"/>
    </row>
    <row r="86" ht="15.75" customHeight="1">
      <c r="A86" s="1027" t="s">
        <v>16017</v>
      </c>
      <c r="B86" s="81" t="s">
        <v>16018</v>
      </c>
      <c r="C86" s="81" t="s">
        <v>1920</v>
      </c>
      <c r="D86" s="81"/>
      <c r="E86" s="81">
        <v>147.0</v>
      </c>
      <c r="F86" s="81"/>
      <c r="G86" s="81"/>
      <c r="H86" s="81" t="s">
        <v>4567</v>
      </c>
      <c r="I86" s="1027" t="s">
        <v>16019</v>
      </c>
      <c r="J86" s="1027" t="s">
        <v>15787</v>
      </c>
      <c r="K86" s="1027"/>
      <c r="L86" s="1027"/>
      <c r="M86" s="1027"/>
      <c r="N86" s="1027"/>
      <c r="O86" s="1027"/>
      <c r="S86" s="9"/>
    </row>
    <row r="87" ht="15.75" customHeight="1">
      <c r="A87" s="1027" t="s">
        <v>16020</v>
      </c>
      <c r="B87" s="81" t="s">
        <v>16021</v>
      </c>
      <c r="C87" s="81" t="s">
        <v>1920</v>
      </c>
      <c r="D87" s="81"/>
      <c r="E87" s="81">
        <v>148.0</v>
      </c>
      <c r="F87" s="81"/>
      <c r="G87" s="81"/>
      <c r="H87" s="81" t="s">
        <v>4567</v>
      </c>
      <c r="I87" s="1027" t="s">
        <v>16022</v>
      </c>
      <c r="J87" s="1027" t="s">
        <v>15787</v>
      </c>
      <c r="K87" s="1027"/>
      <c r="L87" s="1027"/>
      <c r="M87" s="1027"/>
      <c r="N87" s="1027"/>
      <c r="O87" s="1027"/>
      <c r="S87" s="9"/>
    </row>
    <row r="88" ht="15.75" customHeight="1">
      <c r="A88" s="1027" t="s">
        <v>16023</v>
      </c>
      <c r="B88" s="81" t="s">
        <v>16024</v>
      </c>
      <c r="C88" s="81" t="s">
        <v>1920</v>
      </c>
      <c r="D88" s="81"/>
      <c r="E88" s="81">
        <v>151.0</v>
      </c>
      <c r="F88" s="81"/>
      <c r="G88" s="81"/>
      <c r="H88" s="81" t="s">
        <v>4567</v>
      </c>
      <c r="I88" s="1027" t="s">
        <v>16025</v>
      </c>
      <c r="J88" s="1027" t="s">
        <v>15787</v>
      </c>
      <c r="K88" s="1027"/>
      <c r="L88" s="1027"/>
      <c r="M88" s="1027"/>
      <c r="N88" s="1027"/>
      <c r="O88" s="1027"/>
      <c r="S88" s="9"/>
    </row>
    <row r="89" ht="15.75" customHeight="1">
      <c r="A89" s="1027" t="s">
        <v>16026</v>
      </c>
      <c r="B89" s="81" t="s">
        <v>16027</v>
      </c>
      <c r="C89" s="81" t="s">
        <v>2132</v>
      </c>
      <c r="D89" s="81"/>
      <c r="E89" s="81">
        <v>152.0</v>
      </c>
      <c r="F89" s="81"/>
      <c r="G89" s="81"/>
      <c r="H89" s="81" t="s">
        <v>4567</v>
      </c>
      <c r="I89" s="1027" t="s">
        <v>16028</v>
      </c>
      <c r="J89" s="1027" t="s">
        <v>15787</v>
      </c>
      <c r="K89" s="1027"/>
      <c r="L89" s="1027"/>
      <c r="M89" s="1027"/>
      <c r="N89" s="1027"/>
      <c r="O89" s="1027"/>
      <c r="S89" s="9"/>
    </row>
    <row r="90" ht="15.75" customHeight="1">
      <c r="A90" s="1027" t="s">
        <v>16029</v>
      </c>
      <c r="B90" s="81" t="s">
        <v>16030</v>
      </c>
      <c r="C90" s="81" t="s">
        <v>1920</v>
      </c>
      <c r="D90" s="81"/>
      <c r="E90" s="81">
        <v>154.0</v>
      </c>
      <c r="F90" s="81"/>
      <c r="G90" s="81"/>
      <c r="H90" s="81" t="s">
        <v>4567</v>
      </c>
      <c r="I90" s="1027" t="s">
        <v>16031</v>
      </c>
      <c r="J90" s="1027" t="s">
        <v>15787</v>
      </c>
      <c r="K90" s="1027"/>
      <c r="L90" s="1027"/>
      <c r="M90" s="1027"/>
      <c r="N90" s="1027"/>
      <c r="O90" s="1027"/>
      <c r="S90" s="9"/>
    </row>
    <row r="91" ht="15.75" customHeight="1">
      <c r="A91" s="1027" t="s">
        <v>16032</v>
      </c>
      <c r="B91" s="81" t="s">
        <v>16033</v>
      </c>
      <c r="C91" s="81" t="s">
        <v>1973</v>
      </c>
      <c r="D91" s="81"/>
      <c r="E91" s="81">
        <v>155.0</v>
      </c>
      <c r="F91" s="81"/>
      <c r="G91" s="81"/>
      <c r="H91" s="81" t="s">
        <v>4567</v>
      </c>
      <c r="I91" s="1027" t="s">
        <v>16034</v>
      </c>
      <c r="J91" s="1027" t="s">
        <v>15787</v>
      </c>
      <c r="K91" s="1027"/>
      <c r="L91" s="1027"/>
      <c r="M91" s="1027"/>
      <c r="N91" s="1027"/>
      <c r="O91" s="1027"/>
      <c r="S91" s="9"/>
    </row>
    <row r="92" ht="15.75" customHeight="1">
      <c r="A92" s="1027" t="s">
        <v>16035</v>
      </c>
      <c r="B92" s="81" t="s">
        <v>16036</v>
      </c>
      <c r="C92" s="81" t="s">
        <v>1755</v>
      </c>
      <c r="D92" s="81"/>
      <c r="E92" s="81">
        <v>172.0</v>
      </c>
      <c r="F92" s="81"/>
      <c r="G92" s="81"/>
      <c r="H92" s="81" t="s">
        <v>4567</v>
      </c>
      <c r="I92" s="1027" t="s">
        <v>16037</v>
      </c>
      <c r="J92" s="1027" t="s">
        <v>15787</v>
      </c>
      <c r="K92" s="1027"/>
      <c r="L92" s="1027"/>
      <c r="M92" s="1027"/>
      <c r="N92" s="1027"/>
      <c r="O92" s="1027"/>
      <c r="S92" s="9"/>
    </row>
    <row r="93" ht="15.75" customHeight="1">
      <c r="A93" s="1027" t="s">
        <v>16038</v>
      </c>
      <c r="B93" s="81" t="s">
        <v>16039</v>
      </c>
      <c r="C93" s="81" t="s">
        <v>1755</v>
      </c>
      <c r="D93" s="81"/>
      <c r="E93" s="81">
        <v>176.0</v>
      </c>
      <c r="F93" s="81"/>
      <c r="G93" s="81"/>
      <c r="H93" s="81" t="s">
        <v>4567</v>
      </c>
      <c r="I93" s="1027" t="s">
        <v>16040</v>
      </c>
      <c r="J93" s="1027" t="s">
        <v>15787</v>
      </c>
      <c r="K93" s="1027"/>
      <c r="L93" s="1027"/>
      <c r="M93" s="1027"/>
      <c r="N93" s="1027"/>
      <c r="O93" s="1027"/>
      <c r="S93" s="9"/>
    </row>
    <row r="94" ht="15.75" customHeight="1">
      <c r="A94" s="1027" t="s">
        <v>16041</v>
      </c>
      <c r="B94" s="81" t="s">
        <v>16042</v>
      </c>
      <c r="C94" s="81" t="s">
        <v>1920</v>
      </c>
      <c r="D94" s="81"/>
      <c r="E94" s="81">
        <v>177.0</v>
      </c>
      <c r="F94" s="81"/>
      <c r="G94" s="81"/>
      <c r="H94" s="81" t="s">
        <v>4567</v>
      </c>
      <c r="I94" s="1027" t="s">
        <v>16043</v>
      </c>
      <c r="J94" s="1027" t="s">
        <v>15787</v>
      </c>
      <c r="K94" s="1027"/>
      <c r="L94" s="1027"/>
      <c r="M94" s="1027"/>
      <c r="N94" s="1027"/>
      <c r="O94" s="1027"/>
      <c r="S94" s="9"/>
    </row>
    <row r="95" ht="15.75" customHeight="1">
      <c r="A95" s="1027" t="s">
        <v>16044</v>
      </c>
      <c r="B95" s="81" t="s">
        <v>16045</v>
      </c>
      <c r="C95" s="81" t="s">
        <v>2734</v>
      </c>
      <c r="D95" s="81"/>
      <c r="E95" s="81">
        <v>179.0</v>
      </c>
      <c r="F95" s="81"/>
      <c r="G95" s="81"/>
      <c r="H95" s="81" t="s">
        <v>4567</v>
      </c>
      <c r="I95" s="1027" t="s">
        <v>16046</v>
      </c>
      <c r="J95" s="1027" t="s">
        <v>15787</v>
      </c>
      <c r="K95" s="1027"/>
      <c r="L95" s="1027"/>
      <c r="M95" s="1027"/>
      <c r="N95" s="1027"/>
      <c r="O95" s="1027"/>
      <c r="S95" s="9"/>
    </row>
    <row r="96" ht="15.75" customHeight="1">
      <c r="A96" s="1027" t="s">
        <v>16047</v>
      </c>
      <c r="B96" s="81" t="s">
        <v>16048</v>
      </c>
      <c r="C96" s="81" t="s">
        <v>1755</v>
      </c>
      <c r="D96" s="81"/>
      <c r="E96" s="81">
        <v>180.0</v>
      </c>
      <c r="F96" s="81"/>
      <c r="G96" s="81"/>
      <c r="H96" s="81" t="s">
        <v>4567</v>
      </c>
      <c r="I96" s="1027" t="s">
        <v>16040</v>
      </c>
      <c r="J96" s="1027" t="s">
        <v>15787</v>
      </c>
      <c r="K96" s="1027"/>
      <c r="L96" s="1027"/>
      <c r="M96" s="1027"/>
      <c r="N96" s="1027"/>
      <c r="O96" s="1027"/>
      <c r="S96" s="9"/>
    </row>
    <row r="97" ht="15.75" customHeight="1">
      <c r="A97" s="1027" t="s">
        <v>16049</v>
      </c>
      <c r="B97" s="81" t="s">
        <v>16050</v>
      </c>
      <c r="C97" s="81" t="s">
        <v>1920</v>
      </c>
      <c r="D97" s="81"/>
      <c r="E97" s="81">
        <v>185.0</v>
      </c>
      <c r="F97" s="81"/>
      <c r="G97" s="81"/>
      <c r="H97" s="81" t="s">
        <v>4567</v>
      </c>
      <c r="I97" s="1027" t="s">
        <v>16051</v>
      </c>
      <c r="J97" s="1027" t="s">
        <v>15787</v>
      </c>
      <c r="K97" s="1027"/>
      <c r="L97" s="1027"/>
      <c r="M97" s="1027"/>
      <c r="N97" s="1027"/>
      <c r="O97" s="1027"/>
      <c r="S97" s="9"/>
    </row>
    <row r="98" ht="15.75" customHeight="1">
      <c r="A98" s="1027" t="s">
        <v>16052</v>
      </c>
      <c r="B98" s="81" t="s">
        <v>16053</v>
      </c>
      <c r="C98" s="81" t="s">
        <v>1920</v>
      </c>
      <c r="D98" s="81"/>
      <c r="E98" s="81">
        <v>195.0</v>
      </c>
      <c r="F98" s="81"/>
      <c r="G98" s="81"/>
      <c r="H98" s="81" t="s">
        <v>4567</v>
      </c>
      <c r="I98" s="1027" t="s">
        <v>16054</v>
      </c>
      <c r="J98" s="1027" t="s">
        <v>15787</v>
      </c>
      <c r="K98" s="1027"/>
      <c r="L98" s="1027"/>
      <c r="M98" s="1027"/>
      <c r="N98" s="1027"/>
      <c r="O98" s="1027"/>
      <c r="S98" s="9"/>
    </row>
    <row r="99" ht="15.75" customHeight="1">
      <c r="A99" s="1027" t="s">
        <v>16055</v>
      </c>
      <c r="B99" s="81" t="s">
        <v>16056</v>
      </c>
      <c r="C99" s="81" t="s">
        <v>1920</v>
      </c>
      <c r="D99" s="81"/>
      <c r="E99" s="81">
        <v>196.0</v>
      </c>
      <c r="F99" s="81"/>
      <c r="G99" s="81"/>
      <c r="H99" s="81" t="s">
        <v>4567</v>
      </c>
      <c r="I99" s="1027" t="s">
        <v>16057</v>
      </c>
      <c r="J99" s="1027" t="s">
        <v>15787</v>
      </c>
      <c r="K99" s="1027"/>
      <c r="L99" s="1027"/>
      <c r="M99" s="1027"/>
      <c r="N99" s="1027"/>
      <c r="O99" s="1027"/>
      <c r="S99" s="9"/>
    </row>
    <row r="100" ht="15.75" customHeight="1">
      <c r="A100" s="1027" t="s">
        <v>16058</v>
      </c>
      <c r="B100" s="81" t="s">
        <v>16059</v>
      </c>
      <c r="C100" s="81" t="s">
        <v>1920</v>
      </c>
      <c r="D100" s="81"/>
      <c r="E100" s="81">
        <v>197.0</v>
      </c>
      <c r="F100" s="81"/>
      <c r="G100" s="81"/>
      <c r="H100" s="81" t="s">
        <v>4567</v>
      </c>
      <c r="I100" s="1027" t="s">
        <v>16060</v>
      </c>
      <c r="J100" s="1027" t="s">
        <v>15787</v>
      </c>
      <c r="K100" s="1027"/>
      <c r="L100" s="1027"/>
      <c r="M100" s="1027"/>
      <c r="N100" s="1027"/>
      <c r="O100" s="1027"/>
      <c r="S100" s="9"/>
    </row>
    <row r="101" ht="15.75" customHeight="1">
      <c r="A101" s="1027" t="s">
        <v>16061</v>
      </c>
      <c r="B101" s="81" t="s">
        <v>16062</v>
      </c>
      <c r="C101" s="81" t="s">
        <v>1755</v>
      </c>
      <c r="D101" s="81"/>
      <c r="E101" s="81">
        <v>198.0</v>
      </c>
      <c r="F101" s="81"/>
      <c r="G101" s="81"/>
      <c r="H101" s="81" t="s">
        <v>4567</v>
      </c>
      <c r="I101" s="1027" t="s">
        <v>16063</v>
      </c>
      <c r="J101" s="1027" t="s">
        <v>15787</v>
      </c>
      <c r="K101" s="1027"/>
      <c r="L101" s="1027"/>
      <c r="M101" s="1027"/>
      <c r="N101" s="1027"/>
      <c r="O101" s="1027"/>
      <c r="S101" s="9"/>
    </row>
    <row r="102" ht="15.75" customHeight="1">
      <c r="A102" s="1027" t="s">
        <v>16064</v>
      </c>
      <c r="B102" s="81" t="s">
        <v>16065</v>
      </c>
      <c r="C102" s="81" t="s">
        <v>1755</v>
      </c>
      <c r="D102" s="81"/>
      <c r="E102" s="81">
        <v>199.0</v>
      </c>
      <c r="F102" s="81"/>
      <c r="G102" s="81"/>
      <c r="H102" s="81" t="s">
        <v>4567</v>
      </c>
      <c r="I102" s="1027" t="s">
        <v>16066</v>
      </c>
      <c r="J102" s="1027" t="s">
        <v>15787</v>
      </c>
      <c r="K102" s="1027"/>
      <c r="L102" s="1027"/>
      <c r="M102" s="1027"/>
      <c r="N102" s="1027"/>
      <c r="O102" s="1027"/>
      <c r="S102" s="9"/>
    </row>
    <row r="103" ht="15.75" customHeight="1">
      <c r="A103" s="1027" t="s">
        <v>16067</v>
      </c>
      <c r="B103" s="81" t="s">
        <v>16068</v>
      </c>
      <c r="C103" s="81" t="s">
        <v>2562</v>
      </c>
      <c r="D103" s="81"/>
      <c r="E103" s="81">
        <v>206.0</v>
      </c>
      <c r="F103" s="81"/>
      <c r="G103" s="81"/>
      <c r="H103" s="81" t="s">
        <v>4567</v>
      </c>
      <c r="I103" s="1027" t="s">
        <v>16069</v>
      </c>
      <c r="J103" s="1027" t="s">
        <v>15787</v>
      </c>
      <c r="K103" s="1027"/>
      <c r="L103" s="1027"/>
      <c r="M103" s="1027"/>
      <c r="N103" s="1027"/>
      <c r="O103" s="1027"/>
      <c r="S103" s="9"/>
    </row>
    <row r="104" ht="15.75" customHeight="1">
      <c r="A104" s="1027" t="s">
        <v>16070</v>
      </c>
      <c r="B104" s="81" t="s">
        <v>16071</v>
      </c>
      <c r="C104" s="81" t="s">
        <v>1755</v>
      </c>
      <c r="D104" s="81"/>
      <c r="E104" s="81">
        <v>207.0</v>
      </c>
      <c r="F104" s="81"/>
      <c r="G104" s="81"/>
      <c r="H104" s="81" t="s">
        <v>4567</v>
      </c>
      <c r="I104" s="1027" t="s">
        <v>16072</v>
      </c>
      <c r="J104" s="1027" t="s">
        <v>15787</v>
      </c>
      <c r="K104" s="1027"/>
      <c r="L104" s="1027"/>
      <c r="M104" s="1027"/>
      <c r="N104" s="1027"/>
      <c r="O104" s="1027"/>
      <c r="S104" s="9"/>
    </row>
    <row r="105" ht="15.75" customHeight="1">
      <c r="A105" s="1027" t="s">
        <v>16073</v>
      </c>
      <c r="B105" s="81" t="s">
        <v>16074</v>
      </c>
      <c r="C105" s="81" t="s">
        <v>1755</v>
      </c>
      <c r="D105" s="81"/>
      <c r="E105" s="81">
        <v>208.0</v>
      </c>
      <c r="F105" s="81"/>
      <c r="G105" s="81"/>
      <c r="H105" s="81" t="s">
        <v>4567</v>
      </c>
      <c r="I105" s="1027" t="s">
        <v>16075</v>
      </c>
      <c r="J105" s="1027" t="s">
        <v>15787</v>
      </c>
      <c r="K105" s="1027"/>
      <c r="L105" s="1027"/>
      <c r="M105" s="1027"/>
      <c r="N105" s="1027"/>
      <c r="O105" s="1027"/>
      <c r="S105" s="9"/>
    </row>
    <row r="106" ht="15.75" customHeight="1">
      <c r="A106" s="1027" t="s">
        <v>16076</v>
      </c>
      <c r="B106" s="81" t="s">
        <v>16077</v>
      </c>
      <c r="C106" s="81" t="s">
        <v>1755</v>
      </c>
      <c r="D106" s="81"/>
      <c r="E106" s="81">
        <v>211.0</v>
      </c>
      <c r="F106" s="81"/>
      <c r="G106" s="81"/>
      <c r="H106" s="81" t="s">
        <v>4567</v>
      </c>
      <c r="I106" s="1027" t="s">
        <v>16078</v>
      </c>
      <c r="J106" s="1027" t="s">
        <v>15787</v>
      </c>
      <c r="K106" s="1027"/>
      <c r="L106" s="1027"/>
      <c r="M106" s="1027"/>
      <c r="N106" s="1027"/>
      <c r="O106" s="1027"/>
      <c r="S106" s="9"/>
    </row>
    <row r="107" ht="15.75" customHeight="1">
      <c r="A107" s="1027" t="s">
        <v>16079</v>
      </c>
      <c r="B107" s="81" t="s">
        <v>16080</v>
      </c>
      <c r="C107" s="81" t="s">
        <v>1755</v>
      </c>
      <c r="D107" s="81"/>
      <c r="E107" s="81">
        <v>213.0</v>
      </c>
      <c r="F107" s="81"/>
      <c r="G107" s="81"/>
      <c r="H107" s="81" t="s">
        <v>4567</v>
      </c>
      <c r="I107" s="1027" t="s">
        <v>16081</v>
      </c>
      <c r="J107" s="1027" t="s">
        <v>15787</v>
      </c>
      <c r="K107" s="1027"/>
      <c r="L107" s="1027"/>
      <c r="M107" s="1027"/>
      <c r="N107" s="1027"/>
      <c r="O107" s="1027"/>
      <c r="S107" s="9"/>
    </row>
    <row r="108" ht="15.75" customHeight="1">
      <c r="A108" s="1027" t="s">
        <v>16082</v>
      </c>
      <c r="B108" s="81" t="s">
        <v>16083</v>
      </c>
      <c r="C108" s="81" t="s">
        <v>1755</v>
      </c>
      <c r="D108" s="81"/>
      <c r="E108" s="81">
        <v>214.0</v>
      </c>
      <c r="F108" s="81"/>
      <c r="G108" s="81"/>
      <c r="H108" s="81" t="s">
        <v>4567</v>
      </c>
      <c r="I108" s="1027" t="s">
        <v>16084</v>
      </c>
      <c r="J108" s="1027" t="s">
        <v>15787</v>
      </c>
      <c r="K108" s="1027"/>
      <c r="L108" s="1027"/>
      <c r="M108" s="1027"/>
      <c r="N108" s="1027"/>
      <c r="O108" s="1027"/>
      <c r="S108" s="9"/>
    </row>
    <row r="109" ht="15.75" customHeight="1">
      <c r="A109" s="1027" t="s">
        <v>16085</v>
      </c>
      <c r="B109" s="81" t="s">
        <v>16086</v>
      </c>
      <c r="C109" s="81" t="s">
        <v>1755</v>
      </c>
      <c r="D109" s="81"/>
      <c r="E109" s="81">
        <v>270.0</v>
      </c>
      <c r="F109" s="81"/>
      <c r="G109" s="81"/>
      <c r="H109" s="81" t="s">
        <v>4567</v>
      </c>
      <c r="I109" s="1027" t="s">
        <v>16087</v>
      </c>
      <c r="J109" s="1027" t="s">
        <v>15787</v>
      </c>
      <c r="K109" s="1027"/>
      <c r="L109" s="1027"/>
      <c r="M109" s="1027"/>
      <c r="N109" s="1027"/>
      <c r="O109" s="1027"/>
      <c r="S109" s="9"/>
    </row>
    <row r="110" ht="15.75" customHeight="1">
      <c r="A110" s="1027" t="s">
        <v>16088</v>
      </c>
      <c r="B110" s="81" t="s">
        <v>16089</v>
      </c>
      <c r="C110" s="81" t="s">
        <v>1755</v>
      </c>
      <c r="D110" s="81"/>
      <c r="E110" s="81">
        <v>276.0</v>
      </c>
      <c r="F110" s="81"/>
      <c r="G110" s="81"/>
      <c r="H110" s="81" t="s">
        <v>4567</v>
      </c>
      <c r="I110" s="1027" t="s">
        <v>16090</v>
      </c>
      <c r="J110" s="1027" t="s">
        <v>15787</v>
      </c>
      <c r="K110" s="1027"/>
      <c r="L110" s="1027"/>
      <c r="M110" s="1027"/>
      <c r="N110" s="1027"/>
      <c r="O110" s="1027"/>
      <c r="S110" s="9"/>
    </row>
    <row r="111" ht="15.75" customHeight="1">
      <c r="A111" s="1027" t="s">
        <v>16091</v>
      </c>
      <c r="B111" s="81" t="s">
        <v>16092</v>
      </c>
      <c r="C111" s="81" t="s">
        <v>2734</v>
      </c>
      <c r="D111" s="81"/>
      <c r="E111" s="81">
        <v>277.0</v>
      </c>
      <c r="F111" s="81"/>
      <c r="G111" s="81"/>
      <c r="H111" s="81" t="s">
        <v>4567</v>
      </c>
      <c r="I111" s="1027" t="s">
        <v>16093</v>
      </c>
      <c r="J111" s="1027" t="s">
        <v>15787</v>
      </c>
      <c r="K111" s="1027"/>
      <c r="L111" s="1027"/>
      <c r="M111" s="1027"/>
      <c r="N111" s="1027"/>
      <c r="O111" s="1027"/>
      <c r="S111" s="9"/>
    </row>
    <row r="112" ht="15.75" customHeight="1">
      <c r="A112" s="1027" t="s">
        <v>16094</v>
      </c>
      <c r="B112" s="81" t="s">
        <v>16095</v>
      </c>
      <c r="C112" s="81" t="s">
        <v>1920</v>
      </c>
      <c r="D112" s="81"/>
      <c r="E112" s="81">
        <v>280.0</v>
      </c>
      <c r="F112" s="81"/>
      <c r="G112" s="81"/>
      <c r="H112" s="81" t="s">
        <v>4567</v>
      </c>
      <c r="I112" s="1027" t="s">
        <v>16096</v>
      </c>
      <c r="J112" s="1027" t="s">
        <v>15787</v>
      </c>
      <c r="K112" s="1027"/>
      <c r="L112" s="1027"/>
      <c r="M112" s="1027"/>
      <c r="N112" s="1027"/>
      <c r="O112" s="1027"/>
      <c r="S112" s="9"/>
    </row>
    <row r="113" ht="15.75" customHeight="1">
      <c r="A113" s="1027" t="s">
        <v>1660</v>
      </c>
      <c r="B113" s="81" t="s">
        <v>16097</v>
      </c>
      <c r="C113" s="81" t="s">
        <v>2095</v>
      </c>
      <c r="D113" s="81"/>
      <c r="E113" s="81">
        <v>281.0</v>
      </c>
      <c r="F113" s="81"/>
      <c r="G113" s="81"/>
      <c r="H113" s="81" t="s">
        <v>4567</v>
      </c>
      <c r="I113" s="1027" t="s">
        <v>16096</v>
      </c>
      <c r="J113" s="1027" t="s">
        <v>15787</v>
      </c>
      <c r="K113" s="1027"/>
      <c r="L113" s="1027"/>
      <c r="M113" s="1027"/>
      <c r="N113" s="1027"/>
      <c r="O113" s="1027"/>
      <c r="S113" s="9"/>
    </row>
    <row r="114" ht="15.75" customHeight="1">
      <c r="A114" s="1027" t="s">
        <v>16098</v>
      </c>
      <c r="B114" s="81" t="s">
        <v>16099</v>
      </c>
      <c r="C114" s="81" t="s">
        <v>2734</v>
      </c>
      <c r="D114" s="81"/>
      <c r="E114" s="81">
        <v>282.0</v>
      </c>
      <c r="F114" s="81"/>
      <c r="G114" s="81"/>
      <c r="H114" s="81" t="s">
        <v>4567</v>
      </c>
      <c r="I114" s="1027" t="s">
        <v>16100</v>
      </c>
      <c r="J114" s="1027" t="s">
        <v>15787</v>
      </c>
      <c r="K114" s="1027"/>
      <c r="L114" s="1027"/>
      <c r="M114" s="1027"/>
      <c r="N114" s="1027"/>
      <c r="O114" s="1027"/>
      <c r="S114" s="9"/>
    </row>
    <row r="115" ht="15.75" customHeight="1">
      <c r="A115" s="1027" t="s">
        <v>16101</v>
      </c>
      <c r="B115" s="81" t="s">
        <v>16102</v>
      </c>
      <c r="C115" s="81" t="s">
        <v>1437</v>
      </c>
      <c r="D115" s="81"/>
      <c r="E115" s="81">
        <v>283.0</v>
      </c>
      <c r="F115" s="81"/>
      <c r="G115" s="81"/>
      <c r="H115" s="81" t="s">
        <v>4567</v>
      </c>
      <c r="I115" s="1027" t="s">
        <v>16103</v>
      </c>
      <c r="J115" s="1027" t="s">
        <v>15787</v>
      </c>
      <c r="K115" s="1027"/>
      <c r="L115" s="1027"/>
      <c r="M115" s="1027"/>
      <c r="N115" s="1027"/>
      <c r="O115" s="1027"/>
      <c r="S115" s="9"/>
    </row>
    <row r="116" ht="15.75" customHeight="1">
      <c r="A116" s="1027" t="s">
        <v>16104</v>
      </c>
      <c r="B116" s="81" t="s">
        <v>16105</v>
      </c>
      <c r="C116" s="81" t="s">
        <v>1885</v>
      </c>
      <c r="D116" s="81"/>
      <c r="E116" s="81">
        <v>284.0</v>
      </c>
      <c r="F116" s="81"/>
      <c r="G116" s="81"/>
      <c r="H116" s="81" t="s">
        <v>4567</v>
      </c>
      <c r="I116" s="1027" t="s">
        <v>16106</v>
      </c>
      <c r="J116" s="1027" t="s">
        <v>15787</v>
      </c>
      <c r="K116" s="1027"/>
      <c r="L116" s="1027"/>
      <c r="M116" s="1027"/>
      <c r="N116" s="1027"/>
      <c r="O116" s="1027"/>
      <c r="S116" s="9"/>
    </row>
    <row r="117" ht="15.75" customHeight="1">
      <c r="A117" s="1027"/>
      <c r="B117" s="81" t="s">
        <v>16107</v>
      </c>
      <c r="C117" s="81"/>
      <c r="D117" s="81"/>
      <c r="E117" s="81">
        <v>57.0</v>
      </c>
      <c r="F117" s="81"/>
      <c r="G117" s="81"/>
      <c r="H117" s="81" t="s">
        <v>4567</v>
      </c>
      <c r="I117" s="1027"/>
      <c r="J117" s="1027" t="s">
        <v>15787</v>
      </c>
      <c r="K117" s="1027"/>
      <c r="L117" s="1027"/>
      <c r="M117" s="1027"/>
      <c r="N117" s="1027"/>
      <c r="O117" s="1027"/>
      <c r="S117" s="9"/>
    </row>
    <row r="118" ht="15.75" customHeight="1">
      <c r="A118" s="1027"/>
      <c r="B118" s="81" t="s">
        <v>16107</v>
      </c>
      <c r="C118" s="81"/>
      <c r="D118" s="81"/>
      <c r="E118" s="81">
        <v>58.0</v>
      </c>
      <c r="F118" s="81"/>
      <c r="G118" s="81"/>
      <c r="H118" s="81" t="s">
        <v>4567</v>
      </c>
      <c r="I118" s="1027"/>
      <c r="J118" s="1027" t="s">
        <v>15787</v>
      </c>
      <c r="K118" s="1027"/>
      <c r="L118" s="1027"/>
      <c r="M118" s="1027"/>
      <c r="N118" s="1027"/>
      <c r="O118" s="1027"/>
      <c r="S118" s="9"/>
    </row>
    <row r="119" ht="15.75" customHeight="1">
      <c r="A119" s="1027"/>
      <c r="B119" s="81" t="s">
        <v>16107</v>
      </c>
      <c r="C119" s="81"/>
      <c r="D119" s="81"/>
      <c r="E119" s="81">
        <v>59.0</v>
      </c>
      <c r="F119" s="81"/>
      <c r="G119" s="81"/>
      <c r="H119" s="81" t="s">
        <v>4567</v>
      </c>
      <c r="I119" s="1027"/>
      <c r="J119" s="1027" t="s">
        <v>15787</v>
      </c>
      <c r="K119" s="1027"/>
      <c r="L119" s="1027"/>
      <c r="M119" s="1027"/>
      <c r="N119" s="1027"/>
      <c r="O119" s="1027"/>
      <c r="S119" s="9"/>
    </row>
    <row r="120" ht="15.75" customHeight="1">
      <c r="A120" s="1027"/>
      <c r="B120" s="81" t="s">
        <v>16107</v>
      </c>
      <c r="C120" s="81"/>
      <c r="D120" s="81"/>
      <c r="E120" s="81">
        <v>60.0</v>
      </c>
      <c r="F120" s="81"/>
      <c r="G120" s="81"/>
      <c r="H120" s="81" t="s">
        <v>4567</v>
      </c>
      <c r="I120" s="1027"/>
      <c r="J120" s="1027" t="s">
        <v>15787</v>
      </c>
      <c r="K120" s="1027"/>
      <c r="L120" s="1027"/>
      <c r="M120" s="1027"/>
      <c r="N120" s="1027"/>
      <c r="O120" s="1027"/>
      <c r="S120" s="9"/>
    </row>
    <row r="121" ht="15.75" customHeight="1">
      <c r="A121" s="1027"/>
      <c r="B121" s="81" t="s">
        <v>16107</v>
      </c>
      <c r="C121" s="81"/>
      <c r="D121" s="81"/>
      <c r="E121" s="81">
        <v>61.0</v>
      </c>
      <c r="F121" s="81"/>
      <c r="G121" s="81"/>
      <c r="H121" s="81" t="s">
        <v>4567</v>
      </c>
      <c r="I121" s="1027"/>
      <c r="J121" s="1027" t="s">
        <v>15787</v>
      </c>
      <c r="K121" s="1027"/>
      <c r="L121" s="1027"/>
      <c r="M121" s="1027"/>
      <c r="N121" s="1027"/>
      <c r="O121" s="1027"/>
      <c r="S121" s="9"/>
    </row>
    <row r="122" ht="15.75" customHeight="1">
      <c r="A122" s="1027"/>
      <c r="B122" s="81" t="s">
        <v>16107</v>
      </c>
      <c r="C122" s="81"/>
      <c r="D122" s="81"/>
      <c r="E122" s="81">
        <v>62.0</v>
      </c>
      <c r="F122" s="81"/>
      <c r="G122" s="81"/>
      <c r="H122" s="81" t="s">
        <v>4567</v>
      </c>
      <c r="I122" s="1027"/>
      <c r="J122" s="1027" t="s">
        <v>15787</v>
      </c>
      <c r="K122" s="1027"/>
      <c r="L122" s="1027"/>
      <c r="M122" s="1027"/>
      <c r="N122" s="1027"/>
      <c r="O122" s="1027"/>
      <c r="S122" s="9"/>
    </row>
    <row r="123" ht="15.75" customHeight="1">
      <c r="A123" s="1027"/>
      <c r="B123" s="81" t="s">
        <v>16107</v>
      </c>
      <c r="C123" s="81"/>
      <c r="D123" s="81"/>
      <c r="E123" s="81">
        <v>118.0</v>
      </c>
      <c r="F123" s="81"/>
      <c r="G123" s="81"/>
      <c r="H123" s="81" t="s">
        <v>4567</v>
      </c>
      <c r="I123" s="1027"/>
      <c r="J123" s="1027" t="s">
        <v>15787</v>
      </c>
      <c r="K123" s="1027"/>
      <c r="L123" s="1027"/>
      <c r="M123" s="1027"/>
      <c r="N123" s="1027"/>
      <c r="O123" s="1027"/>
      <c r="S123" s="9"/>
    </row>
    <row r="124" ht="15.75" customHeight="1">
      <c r="A124" s="1027"/>
      <c r="B124" s="81" t="s">
        <v>16107</v>
      </c>
      <c r="C124" s="81"/>
      <c r="D124" s="81"/>
      <c r="E124" s="81">
        <v>119.0</v>
      </c>
      <c r="F124" s="81"/>
      <c r="G124" s="81"/>
      <c r="H124" s="81" t="s">
        <v>4567</v>
      </c>
      <c r="I124" s="1027"/>
      <c r="J124" s="1027" t="s">
        <v>15787</v>
      </c>
      <c r="K124" s="1027"/>
      <c r="L124" s="1027"/>
      <c r="M124" s="1027"/>
      <c r="N124" s="1027"/>
      <c r="O124" s="1027"/>
      <c r="S124" s="9"/>
    </row>
    <row r="125" ht="15.75" customHeight="1">
      <c r="A125" s="1027"/>
      <c r="B125" s="81" t="s">
        <v>16107</v>
      </c>
      <c r="C125" s="81"/>
      <c r="D125" s="81"/>
      <c r="E125" s="81">
        <v>120.0</v>
      </c>
      <c r="F125" s="81"/>
      <c r="G125" s="81"/>
      <c r="H125" s="81" t="s">
        <v>4567</v>
      </c>
      <c r="I125" s="1027"/>
      <c r="J125" s="1027" t="s">
        <v>15787</v>
      </c>
      <c r="K125" s="1027"/>
      <c r="L125" s="1027"/>
      <c r="M125" s="1027"/>
      <c r="N125" s="1027"/>
      <c r="O125" s="1027"/>
      <c r="S125" s="9"/>
    </row>
    <row r="126" ht="15.75" customHeight="1">
      <c r="A126" s="1027"/>
      <c r="B126" s="81" t="s">
        <v>16107</v>
      </c>
      <c r="C126" s="81"/>
      <c r="D126" s="81"/>
      <c r="E126" s="81">
        <v>121.0</v>
      </c>
      <c r="F126" s="81"/>
      <c r="G126" s="81"/>
      <c r="H126" s="81" t="s">
        <v>4567</v>
      </c>
      <c r="I126" s="1027"/>
      <c r="J126" s="1027" t="s">
        <v>15787</v>
      </c>
      <c r="K126" s="1027"/>
      <c r="L126" s="1027"/>
      <c r="M126" s="1027"/>
      <c r="N126" s="1027"/>
      <c r="O126" s="1027"/>
      <c r="S126" s="9"/>
    </row>
    <row r="127" ht="15.75" customHeight="1">
      <c r="A127" s="1027"/>
      <c r="B127" s="81" t="s">
        <v>16107</v>
      </c>
      <c r="C127" s="81"/>
      <c r="D127" s="81"/>
      <c r="E127" s="81">
        <v>122.0</v>
      </c>
      <c r="F127" s="81"/>
      <c r="G127" s="81"/>
      <c r="H127" s="81" t="s">
        <v>4567</v>
      </c>
      <c r="I127" s="1027"/>
      <c r="J127" s="1027" t="s">
        <v>15787</v>
      </c>
      <c r="K127" s="1027"/>
      <c r="L127" s="1027"/>
      <c r="M127" s="1027"/>
      <c r="N127" s="1027"/>
      <c r="O127" s="1027"/>
      <c r="S127" s="9"/>
    </row>
    <row r="128" ht="15.75" customHeight="1">
      <c r="A128" s="1027"/>
      <c r="B128" s="81" t="s">
        <v>16107</v>
      </c>
      <c r="C128" s="81"/>
      <c r="D128" s="81"/>
      <c r="E128" s="81">
        <v>123.0</v>
      </c>
      <c r="F128" s="81"/>
      <c r="G128" s="81"/>
      <c r="H128" s="81" t="s">
        <v>4567</v>
      </c>
      <c r="I128" s="1027"/>
      <c r="J128" s="1027" t="s">
        <v>15787</v>
      </c>
      <c r="K128" s="1027"/>
      <c r="L128" s="1027"/>
      <c r="M128" s="1027"/>
      <c r="N128" s="1027"/>
      <c r="O128" s="1027"/>
      <c r="S128" s="9"/>
    </row>
    <row r="129" ht="15.75" customHeight="1">
      <c r="A129" s="1027"/>
      <c r="B129" s="81" t="s">
        <v>16107</v>
      </c>
      <c r="C129" s="81"/>
      <c r="D129" s="81"/>
      <c r="E129" s="81">
        <v>124.0</v>
      </c>
      <c r="F129" s="81"/>
      <c r="G129" s="81"/>
      <c r="H129" s="81" t="s">
        <v>4567</v>
      </c>
      <c r="I129" s="1027"/>
      <c r="J129" s="1027" t="s">
        <v>15787</v>
      </c>
      <c r="K129" s="1027"/>
      <c r="L129" s="1027"/>
      <c r="M129" s="1027"/>
      <c r="N129" s="1027"/>
      <c r="O129" s="1027"/>
      <c r="S129" s="9"/>
    </row>
    <row r="130" ht="15.75" customHeight="1">
      <c r="A130" s="1027"/>
      <c r="B130" s="81" t="s">
        <v>16107</v>
      </c>
      <c r="C130" s="81"/>
      <c r="D130" s="81"/>
      <c r="E130" s="81">
        <v>125.0</v>
      </c>
      <c r="F130" s="81"/>
      <c r="G130" s="81"/>
      <c r="H130" s="81" t="s">
        <v>4567</v>
      </c>
      <c r="I130" s="1027"/>
      <c r="J130" s="1027" t="s">
        <v>15787</v>
      </c>
      <c r="K130" s="1027"/>
      <c r="L130" s="1027"/>
      <c r="M130" s="1027"/>
      <c r="N130" s="1027"/>
      <c r="O130" s="1027"/>
      <c r="S130" s="9"/>
    </row>
    <row r="131" ht="15.75" customHeight="1">
      <c r="A131" s="1027"/>
      <c r="B131" s="81" t="s">
        <v>16107</v>
      </c>
      <c r="C131" s="81"/>
      <c r="D131" s="81"/>
      <c r="E131" s="81">
        <v>126.0</v>
      </c>
      <c r="F131" s="81"/>
      <c r="G131" s="81"/>
      <c r="H131" s="81" t="s">
        <v>4567</v>
      </c>
      <c r="I131" s="1027"/>
      <c r="J131" s="1027" t="s">
        <v>15787</v>
      </c>
      <c r="K131" s="1027"/>
      <c r="L131" s="1027"/>
      <c r="M131" s="1027"/>
      <c r="N131" s="1027"/>
      <c r="O131" s="1027"/>
      <c r="S131" s="9"/>
    </row>
    <row r="132" ht="15.75" customHeight="1">
      <c r="A132" s="1027"/>
      <c r="B132" s="81" t="s">
        <v>16107</v>
      </c>
      <c r="C132" s="81"/>
      <c r="D132" s="81"/>
      <c r="E132" s="81">
        <v>127.0</v>
      </c>
      <c r="F132" s="81"/>
      <c r="G132" s="81"/>
      <c r="H132" s="81" t="s">
        <v>4567</v>
      </c>
      <c r="I132" s="1027"/>
      <c r="J132" s="1027" t="s">
        <v>15787</v>
      </c>
      <c r="K132" s="1027"/>
      <c r="L132" s="1027"/>
      <c r="M132" s="1027"/>
      <c r="N132" s="1027"/>
      <c r="O132" s="1027"/>
      <c r="S132" s="9"/>
    </row>
    <row r="133" ht="15.75" customHeight="1">
      <c r="A133" s="1027"/>
      <c r="B133" s="81" t="s">
        <v>16107</v>
      </c>
      <c r="C133" s="81"/>
      <c r="D133" s="81"/>
      <c r="E133" s="81">
        <v>128.0</v>
      </c>
      <c r="F133" s="81"/>
      <c r="G133" s="81"/>
      <c r="H133" s="81" t="s">
        <v>4567</v>
      </c>
      <c r="I133" s="1027"/>
      <c r="J133" s="1027" t="s">
        <v>15787</v>
      </c>
      <c r="K133" s="1027"/>
      <c r="L133" s="1027"/>
      <c r="M133" s="1027"/>
      <c r="N133" s="1027"/>
      <c r="O133" s="1027"/>
      <c r="S133" s="9"/>
    </row>
    <row r="134" ht="15.75" customHeight="1">
      <c r="A134" s="1027"/>
      <c r="B134" s="81" t="s">
        <v>16107</v>
      </c>
      <c r="C134" s="81"/>
      <c r="D134" s="81"/>
      <c r="E134" s="81">
        <v>200.0</v>
      </c>
      <c r="F134" s="81"/>
      <c r="G134" s="81"/>
      <c r="H134" s="81" t="s">
        <v>4567</v>
      </c>
      <c r="I134" s="1027"/>
      <c r="J134" s="1027" t="s">
        <v>15787</v>
      </c>
      <c r="K134" s="1027"/>
      <c r="L134" s="1027"/>
      <c r="M134" s="1027"/>
      <c r="N134" s="1027"/>
      <c r="O134" s="1027"/>
      <c r="S134" s="9"/>
    </row>
    <row r="135" ht="15.75" customHeight="1">
      <c r="A135" s="1027"/>
      <c r="B135" s="81" t="s">
        <v>16107</v>
      </c>
      <c r="C135" s="81"/>
      <c r="D135" s="81"/>
      <c r="E135" s="81">
        <v>201.0</v>
      </c>
      <c r="F135" s="81"/>
      <c r="G135" s="81"/>
      <c r="H135" s="81" t="s">
        <v>4567</v>
      </c>
      <c r="I135" s="1027"/>
      <c r="J135" s="1027" t="s">
        <v>15787</v>
      </c>
      <c r="K135" s="1027"/>
      <c r="L135" s="1027"/>
      <c r="M135" s="1027"/>
      <c r="N135" s="1027"/>
      <c r="O135" s="1027"/>
      <c r="S135" s="9"/>
    </row>
    <row r="136" ht="15.75" customHeight="1">
      <c r="A136" s="1027"/>
      <c r="B136" s="81" t="s">
        <v>16107</v>
      </c>
      <c r="C136" s="81"/>
      <c r="D136" s="81"/>
      <c r="E136" s="81">
        <v>202.0</v>
      </c>
      <c r="F136" s="81"/>
      <c r="G136" s="81"/>
      <c r="H136" s="81" t="s">
        <v>4567</v>
      </c>
      <c r="I136" s="1027"/>
      <c r="J136" s="1027" t="s">
        <v>15787</v>
      </c>
      <c r="K136" s="1027"/>
      <c r="L136" s="1027"/>
      <c r="M136" s="1027"/>
      <c r="N136" s="1027"/>
      <c r="O136" s="1027"/>
      <c r="S136" s="9"/>
    </row>
    <row r="137" ht="15.75" customHeight="1">
      <c r="A137" s="1027"/>
      <c r="B137" s="81" t="s">
        <v>16107</v>
      </c>
      <c r="C137" s="81"/>
      <c r="D137" s="81"/>
      <c r="E137" s="81">
        <v>203.0</v>
      </c>
      <c r="F137" s="81"/>
      <c r="G137" s="81"/>
      <c r="H137" s="81" t="s">
        <v>4567</v>
      </c>
      <c r="I137" s="1027"/>
      <c r="J137" s="1027" t="s">
        <v>15787</v>
      </c>
      <c r="K137" s="1027"/>
      <c r="L137" s="1027"/>
      <c r="M137" s="1027"/>
      <c r="N137" s="1027"/>
      <c r="O137" s="1027"/>
      <c r="S137" s="9"/>
    </row>
    <row r="138" ht="15.75" customHeight="1">
      <c r="A138" s="1027"/>
      <c r="B138" s="81" t="s">
        <v>16107</v>
      </c>
      <c r="C138" s="81"/>
      <c r="D138" s="81"/>
      <c r="E138" s="81">
        <v>204.0</v>
      </c>
      <c r="F138" s="81"/>
      <c r="G138" s="81"/>
      <c r="H138" s="81" t="s">
        <v>4567</v>
      </c>
      <c r="I138" s="1027"/>
      <c r="J138" s="1027" t="s">
        <v>15787</v>
      </c>
      <c r="K138" s="1027"/>
      <c r="L138" s="1027"/>
      <c r="M138" s="1027"/>
      <c r="N138" s="1027"/>
      <c r="O138" s="1027"/>
      <c r="S138" s="9"/>
    </row>
    <row r="139" ht="15.75" customHeight="1">
      <c r="A139" s="1027"/>
      <c r="B139" s="81" t="s">
        <v>16107</v>
      </c>
      <c r="C139" s="81"/>
      <c r="D139" s="81"/>
      <c r="E139" s="81">
        <v>205.0</v>
      </c>
      <c r="F139" s="81"/>
      <c r="G139" s="81"/>
      <c r="H139" s="81" t="s">
        <v>4567</v>
      </c>
      <c r="I139" s="1027"/>
      <c r="J139" s="1027" t="s">
        <v>15787</v>
      </c>
      <c r="K139" s="1027"/>
      <c r="L139" s="1027"/>
      <c r="M139" s="1027"/>
      <c r="N139" s="1027"/>
      <c r="O139" s="1027"/>
      <c r="S139" s="9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55.43"/>
    <col customWidth="1" min="3" max="4" width="21.86"/>
    <col customWidth="1" min="5" max="5" width="19.71"/>
    <col customWidth="1" min="6" max="11" width="10.71"/>
    <col customWidth="1" min="12" max="12" width="25.43"/>
    <col customWidth="1" min="13" max="13" width="33.29"/>
    <col customWidth="1" min="14" max="16" width="10.71"/>
    <col customWidth="1" min="17" max="17" width="22.43"/>
    <col customWidth="1" min="18" max="18" width="9.29"/>
    <col customWidth="1" min="19" max="19" width="77.43"/>
    <col customWidth="1" min="20" max="32" width="10.71"/>
  </cols>
  <sheetData>
    <row r="1">
      <c r="A1" s="717" t="s">
        <v>0</v>
      </c>
      <c r="B1" s="1437" t="s">
        <v>1</v>
      </c>
      <c r="C1" s="1437"/>
      <c r="D1" s="1437" t="s">
        <v>5088</v>
      </c>
      <c r="E1" s="1438" t="s">
        <v>3</v>
      </c>
      <c r="F1" s="1439" t="s">
        <v>4</v>
      </c>
      <c r="G1" s="1439" t="s">
        <v>4716</v>
      </c>
      <c r="H1" s="1439" t="s">
        <v>15371</v>
      </c>
      <c r="I1" s="1439" t="s">
        <v>5092</v>
      </c>
      <c r="J1" s="1439" t="s">
        <v>12119</v>
      </c>
      <c r="K1" s="1439" t="s">
        <v>5094</v>
      </c>
      <c r="L1" s="1439" t="s">
        <v>16108</v>
      </c>
      <c r="M1" s="1439" t="s">
        <v>16109</v>
      </c>
      <c r="N1" s="1439" t="s">
        <v>16110</v>
      </c>
      <c r="O1" s="1439" t="s">
        <v>16111</v>
      </c>
      <c r="P1" s="1439" t="s">
        <v>16112</v>
      </c>
      <c r="Q1" s="1439" t="s">
        <v>12122</v>
      </c>
      <c r="R1" s="1438" t="s">
        <v>5177</v>
      </c>
      <c r="S1" s="9" t="s">
        <v>16113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ht="15.0" customHeight="1">
      <c r="A2" s="1434">
        <v>9.14891916E8</v>
      </c>
      <c r="B2" s="357" t="s">
        <v>16114</v>
      </c>
      <c r="C2" s="357" t="s">
        <v>6935</v>
      </c>
      <c r="D2" s="357">
        <v>1.0</v>
      </c>
      <c r="E2" s="1440">
        <v>1.0</v>
      </c>
      <c r="F2" s="1441">
        <v>0.0</v>
      </c>
      <c r="G2" s="1441" t="s">
        <v>12158</v>
      </c>
      <c r="H2" s="1441" t="s">
        <v>12158</v>
      </c>
      <c r="I2" s="1441"/>
      <c r="J2" s="1441"/>
      <c r="K2" s="1441"/>
      <c r="L2" s="1441"/>
      <c r="M2" s="1441"/>
      <c r="N2" s="1441"/>
      <c r="O2" s="1441"/>
      <c r="P2" s="1441"/>
      <c r="Q2" s="1441" t="s">
        <v>16115</v>
      </c>
      <c r="R2" s="1440">
        <v>6.5</v>
      </c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>
      <c r="A3" s="1434">
        <v>1.02067089E8</v>
      </c>
      <c r="B3" s="357" t="s">
        <v>16116</v>
      </c>
      <c r="C3" s="357" t="s">
        <v>16117</v>
      </c>
      <c r="D3" s="357">
        <v>1.0</v>
      </c>
      <c r="E3" s="1440">
        <v>2.0</v>
      </c>
      <c r="F3" s="1441">
        <v>0.0</v>
      </c>
      <c r="G3" s="1441" t="s">
        <v>12158</v>
      </c>
      <c r="H3" s="1441" t="s">
        <v>12158</v>
      </c>
      <c r="I3" s="1441"/>
      <c r="J3" s="1441"/>
      <c r="K3" s="1441"/>
      <c r="L3" s="1441"/>
      <c r="M3" s="1441"/>
      <c r="N3" s="1441"/>
      <c r="O3" s="1441"/>
      <c r="P3" s="1441"/>
      <c r="Q3" s="1441"/>
      <c r="R3" s="1440">
        <v>6.5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>
      <c r="A4" s="1434">
        <v>1.04881909E8</v>
      </c>
      <c r="B4" s="357" t="s">
        <v>16118</v>
      </c>
      <c r="C4" s="357" t="s">
        <v>1755</v>
      </c>
      <c r="D4" s="357">
        <v>1.0</v>
      </c>
      <c r="E4" s="1440">
        <v>3.0</v>
      </c>
      <c r="F4" s="357"/>
      <c r="G4" s="1441" t="s">
        <v>12158</v>
      </c>
      <c r="H4" s="1441" t="s">
        <v>12158</v>
      </c>
      <c r="I4" s="1441"/>
      <c r="J4" s="1441"/>
      <c r="K4" s="1441"/>
      <c r="L4" s="1441"/>
      <c r="M4" s="1441"/>
      <c r="N4" s="1441"/>
      <c r="O4" s="1441"/>
      <c r="P4" s="1441"/>
      <c r="Q4" s="1441"/>
      <c r="R4" s="1440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>
      <c r="A5" s="1434">
        <v>1.50377919E8</v>
      </c>
      <c r="B5" s="357" t="s">
        <v>16119</v>
      </c>
      <c r="C5" s="357" t="s">
        <v>4657</v>
      </c>
      <c r="D5" s="357">
        <v>1.0</v>
      </c>
      <c r="E5" s="1440">
        <v>4.0</v>
      </c>
      <c r="F5" s="1441">
        <v>0.0</v>
      </c>
      <c r="G5" s="1441" t="s">
        <v>12158</v>
      </c>
      <c r="H5" s="1441" t="s">
        <v>12158</v>
      </c>
      <c r="I5" s="1441"/>
      <c r="J5" s="1441"/>
      <c r="K5" s="1441"/>
      <c r="L5" s="1441"/>
      <c r="M5" s="1441"/>
      <c r="N5" s="1441"/>
      <c r="O5" s="1441"/>
      <c r="P5" s="1441"/>
      <c r="Q5" s="1441"/>
      <c r="R5" s="1440">
        <v>6.5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>
      <c r="A6" s="1434" t="s">
        <v>16120</v>
      </c>
      <c r="B6" s="357" t="s">
        <v>16121</v>
      </c>
      <c r="C6" s="357" t="s">
        <v>4657</v>
      </c>
      <c r="D6" s="357">
        <v>1.0</v>
      </c>
      <c r="E6" s="1440">
        <v>5.0</v>
      </c>
      <c r="F6" s="1441">
        <v>0.0</v>
      </c>
      <c r="G6" s="1441" t="s">
        <v>12158</v>
      </c>
      <c r="H6" s="1441" t="s">
        <v>12158</v>
      </c>
      <c r="I6" s="1441"/>
      <c r="J6" s="1441"/>
      <c r="K6" s="1441"/>
      <c r="L6" s="1441"/>
      <c r="M6" s="1441"/>
      <c r="N6" s="1441"/>
      <c r="O6" s="1441"/>
      <c r="P6" s="1441"/>
      <c r="Q6" s="1441"/>
      <c r="R6" s="1440">
        <v>5.0</v>
      </c>
      <c r="S6" s="9" t="s">
        <v>6835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>
      <c r="A7" s="1434">
        <v>1.03005724E8</v>
      </c>
      <c r="B7" s="357" t="s">
        <v>16122</v>
      </c>
      <c r="C7" s="357" t="s">
        <v>4657</v>
      </c>
      <c r="D7" s="357">
        <v>1.0</v>
      </c>
      <c r="E7" s="1440">
        <v>6.0</v>
      </c>
      <c r="F7" s="1441">
        <v>0.0</v>
      </c>
      <c r="G7" s="1441" t="s">
        <v>12158</v>
      </c>
      <c r="H7" s="1441" t="s">
        <v>12158</v>
      </c>
      <c r="I7" s="1441"/>
      <c r="J7" s="1441"/>
      <c r="K7" s="1441"/>
      <c r="L7" s="1441"/>
      <c r="M7" s="1441"/>
      <c r="N7" s="1441"/>
      <c r="O7" s="1441"/>
      <c r="P7" s="1441"/>
      <c r="Q7" s="1441"/>
      <c r="R7" s="1440">
        <v>6.5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>
      <c r="A8" s="1442">
        <v>1.0236267E8</v>
      </c>
      <c r="B8" s="357" t="s">
        <v>16123</v>
      </c>
      <c r="C8" s="357" t="s">
        <v>6617</v>
      </c>
      <c r="D8" s="357">
        <v>1.0</v>
      </c>
      <c r="E8" s="1440">
        <v>7.0</v>
      </c>
      <c r="F8" s="1441">
        <v>0.0</v>
      </c>
      <c r="G8" s="1441" t="s">
        <v>12158</v>
      </c>
      <c r="H8" s="1441" t="s">
        <v>12158</v>
      </c>
      <c r="I8" s="1441"/>
      <c r="J8" s="1441"/>
      <c r="K8" s="1441"/>
      <c r="L8" s="1441"/>
      <c r="M8" s="1441"/>
      <c r="N8" s="1441"/>
      <c r="O8" s="1441"/>
      <c r="P8" s="1441"/>
      <c r="Q8" s="1441"/>
      <c r="R8" s="1440">
        <v>7.0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>
      <c r="A9" s="1442">
        <v>1.06419393E8</v>
      </c>
      <c r="B9" s="357" t="s">
        <v>16124</v>
      </c>
      <c r="C9" s="357" t="s">
        <v>4657</v>
      </c>
      <c r="D9" s="357">
        <v>1.0</v>
      </c>
      <c r="E9" s="1440">
        <v>8.0</v>
      </c>
      <c r="F9" s="1441">
        <v>0.0</v>
      </c>
      <c r="G9" s="1441" t="s">
        <v>12158</v>
      </c>
      <c r="H9" s="1441" t="s">
        <v>12158</v>
      </c>
      <c r="I9" s="1441"/>
      <c r="J9" s="1441"/>
      <c r="K9" s="1441"/>
      <c r="L9" s="1441"/>
      <c r="M9" s="1441"/>
      <c r="N9" s="1441"/>
      <c r="O9" s="1441"/>
      <c r="P9" s="1441"/>
      <c r="Q9" s="1441"/>
      <c r="R9" s="1440">
        <v>6.0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>
      <c r="A10" s="1434">
        <v>1.05575112E8</v>
      </c>
      <c r="B10" s="357" t="s">
        <v>16125</v>
      </c>
      <c r="C10" s="357" t="s">
        <v>1755</v>
      </c>
      <c r="D10" s="357">
        <v>1.0</v>
      </c>
      <c r="E10" s="1440">
        <v>9.0</v>
      </c>
      <c r="F10" s="357"/>
      <c r="G10" s="1441" t="s">
        <v>12158</v>
      </c>
      <c r="H10" s="1441" t="s">
        <v>12158</v>
      </c>
      <c r="I10" s="1441"/>
      <c r="J10" s="1441"/>
      <c r="K10" s="1441"/>
      <c r="L10" s="1441"/>
      <c r="M10" s="1441"/>
      <c r="N10" s="1441"/>
      <c r="O10" s="1441"/>
      <c r="P10" s="1441"/>
      <c r="Q10" s="1441"/>
      <c r="R10" s="1440">
        <v>6.0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>
      <c r="A11" s="1434">
        <v>1.0270765E8</v>
      </c>
      <c r="B11" s="357" t="s">
        <v>16126</v>
      </c>
      <c r="C11" s="357" t="s">
        <v>1755</v>
      </c>
      <c r="D11" s="357">
        <v>1.0</v>
      </c>
      <c r="E11" s="1440">
        <v>10.0</v>
      </c>
      <c r="F11" s="357"/>
      <c r="G11" s="1441" t="s">
        <v>12158</v>
      </c>
      <c r="H11" s="1441" t="s">
        <v>12158</v>
      </c>
      <c r="I11" s="1441"/>
      <c r="J11" s="1441"/>
      <c r="K11" s="1441"/>
      <c r="L11" s="1441"/>
      <c r="M11" s="1441"/>
      <c r="N11" s="1441"/>
      <c r="O11" s="1441"/>
      <c r="P11" s="1441"/>
      <c r="Q11" s="1441"/>
      <c r="R11" s="1440">
        <v>6.0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>
      <c r="A12" s="1434">
        <v>1.05542872E8</v>
      </c>
      <c r="B12" s="357" t="s">
        <v>16127</v>
      </c>
      <c r="C12" s="357" t="s">
        <v>1920</v>
      </c>
      <c r="D12" s="357">
        <v>1.0</v>
      </c>
      <c r="E12" s="1440">
        <v>11.0</v>
      </c>
      <c r="F12" s="357"/>
      <c r="G12" s="1441" t="s">
        <v>12158</v>
      </c>
      <c r="H12" s="1441" t="s">
        <v>12158</v>
      </c>
      <c r="I12" s="1441"/>
      <c r="J12" s="1441"/>
      <c r="K12" s="1441"/>
      <c r="L12" s="1441"/>
      <c r="M12" s="1441"/>
      <c r="N12" s="1441"/>
      <c r="O12" s="1441"/>
      <c r="P12" s="1441"/>
      <c r="Q12" s="1441"/>
      <c r="R12" s="1440">
        <v>6.0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>
      <c r="A13" s="1434">
        <v>7.03136879E8</v>
      </c>
      <c r="B13" s="357" t="s">
        <v>16128</v>
      </c>
      <c r="C13" s="357" t="s">
        <v>4657</v>
      </c>
      <c r="D13" s="357">
        <v>1.0</v>
      </c>
      <c r="E13" s="1440">
        <v>12.0</v>
      </c>
      <c r="F13" s="1441">
        <v>0.0</v>
      </c>
      <c r="G13" s="1441" t="s">
        <v>12158</v>
      </c>
      <c r="H13" s="1441" t="s">
        <v>12158</v>
      </c>
      <c r="I13" s="1441"/>
      <c r="J13" s="1441"/>
      <c r="K13" s="1441"/>
      <c r="L13" s="1441"/>
      <c r="M13" s="1441"/>
      <c r="N13" s="1441"/>
      <c r="O13" s="1441"/>
      <c r="P13" s="1441"/>
      <c r="Q13" s="1441"/>
      <c r="R13" s="1440">
        <v>6.0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>
      <c r="A14" s="1442">
        <v>1.0781525E8</v>
      </c>
      <c r="B14" s="357" t="s">
        <v>16129</v>
      </c>
      <c r="C14" s="357" t="s">
        <v>4657</v>
      </c>
      <c r="D14" s="357">
        <v>1.0</v>
      </c>
      <c r="E14" s="1440">
        <v>13.0</v>
      </c>
      <c r="F14" s="1441">
        <v>0.0</v>
      </c>
      <c r="G14" s="1441" t="s">
        <v>12158</v>
      </c>
      <c r="H14" s="1441" t="s">
        <v>12158</v>
      </c>
      <c r="I14" s="1441"/>
      <c r="J14" s="1441"/>
      <c r="K14" s="1441"/>
      <c r="L14" s="1441"/>
      <c r="M14" s="1441"/>
      <c r="N14" s="1441"/>
      <c r="O14" s="1441"/>
      <c r="P14" s="1441"/>
      <c r="Q14" s="1441"/>
      <c r="R14" s="1440">
        <v>9.0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>
      <c r="A15" s="1442">
        <v>1.00963768E8</v>
      </c>
      <c r="B15" s="357" t="s">
        <v>16130</v>
      </c>
      <c r="C15" s="357" t="s">
        <v>4657</v>
      </c>
      <c r="D15" s="357">
        <v>1.0</v>
      </c>
      <c r="E15" s="1440">
        <v>14.0</v>
      </c>
      <c r="F15" s="1441">
        <v>0.0</v>
      </c>
      <c r="G15" s="1441" t="s">
        <v>12158</v>
      </c>
      <c r="H15" s="1441" t="s">
        <v>12158</v>
      </c>
      <c r="I15" s="1441"/>
      <c r="J15" s="1441"/>
      <c r="K15" s="1441"/>
      <c r="L15" s="1441"/>
      <c r="M15" s="1441"/>
      <c r="N15" s="1441"/>
      <c r="O15" s="1441"/>
      <c r="P15" s="1441"/>
      <c r="Q15" s="1441"/>
      <c r="R15" s="1440">
        <v>9.0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>
      <c r="A16" s="1442">
        <v>1.06812233E8</v>
      </c>
      <c r="B16" s="357" t="s">
        <v>16131</v>
      </c>
      <c r="C16" s="357" t="s">
        <v>4657</v>
      </c>
      <c r="D16" s="357">
        <v>1.0</v>
      </c>
      <c r="E16" s="1440">
        <v>15.0</v>
      </c>
      <c r="F16" s="1441">
        <v>0.0</v>
      </c>
      <c r="G16" s="1441" t="s">
        <v>12158</v>
      </c>
      <c r="H16" s="1441" t="s">
        <v>12158</v>
      </c>
      <c r="I16" s="1441"/>
      <c r="J16" s="1441"/>
      <c r="K16" s="1441"/>
      <c r="L16" s="1441"/>
      <c r="M16" s="1441"/>
      <c r="N16" s="1441"/>
      <c r="O16" s="1441"/>
      <c r="P16" s="1441"/>
      <c r="Q16" s="1441"/>
      <c r="R16" s="1440">
        <v>6.5</v>
      </c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>
      <c r="A17" s="1442">
        <v>1.03740874E8</v>
      </c>
      <c r="B17" s="357" t="s">
        <v>16132</v>
      </c>
      <c r="C17" s="357" t="s">
        <v>4657</v>
      </c>
      <c r="D17" s="357">
        <v>1.0</v>
      </c>
      <c r="E17" s="1440">
        <v>16.0</v>
      </c>
      <c r="F17" s="1441">
        <v>0.0</v>
      </c>
      <c r="G17" s="1441" t="s">
        <v>12158</v>
      </c>
      <c r="H17" s="1441" t="s">
        <v>12158</v>
      </c>
      <c r="I17" s="1441"/>
      <c r="J17" s="1441"/>
      <c r="K17" s="1441"/>
      <c r="L17" s="1441"/>
      <c r="M17" s="1441"/>
      <c r="N17" s="1441"/>
      <c r="O17" s="1441"/>
      <c r="P17" s="1441"/>
      <c r="Q17" s="1441"/>
      <c r="R17" s="1440">
        <v>6.0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>
      <c r="A18" s="1442">
        <v>1.01016764E8</v>
      </c>
      <c r="B18" s="1443" t="s">
        <v>16133</v>
      </c>
      <c r="C18" s="357" t="s">
        <v>5633</v>
      </c>
      <c r="D18" s="357">
        <v>1.0</v>
      </c>
      <c r="E18" s="1440">
        <v>17.0</v>
      </c>
      <c r="F18" s="1441">
        <v>0.0</v>
      </c>
      <c r="G18" s="1441" t="s">
        <v>12158</v>
      </c>
      <c r="H18" s="1441" t="s">
        <v>12158</v>
      </c>
      <c r="I18" s="1441"/>
      <c r="J18" s="1441"/>
      <c r="K18" s="1441"/>
      <c r="L18" s="1441"/>
      <c r="M18" s="1441"/>
      <c r="N18" s="1441"/>
      <c r="O18" s="1441"/>
      <c r="P18" s="1441"/>
      <c r="Q18" s="1441"/>
      <c r="R18" s="1440">
        <v>9.0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>
      <c r="A19" s="1434">
        <v>1.50771236E8</v>
      </c>
      <c r="B19" s="357" t="s">
        <v>16134</v>
      </c>
      <c r="C19" s="357" t="s">
        <v>7073</v>
      </c>
      <c r="D19" s="357">
        <v>1.0</v>
      </c>
      <c r="E19" s="1440">
        <v>18.0</v>
      </c>
      <c r="F19" s="1441">
        <v>0.0</v>
      </c>
      <c r="G19" s="1441" t="s">
        <v>12158</v>
      </c>
      <c r="H19" s="1441" t="s">
        <v>12158</v>
      </c>
      <c r="I19" s="1441"/>
      <c r="J19" s="1441"/>
      <c r="K19" s="1441"/>
      <c r="L19" s="1441"/>
      <c r="M19" s="1441"/>
      <c r="N19" s="1441"/>
      <c r="O19" s="1441"/>
      <c r="P19" s="1441"/>
      <c r="Q19" s="1441"/>
      <c r="R19" s="1440">
        <v>9.0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>
      <c r="A20" s="1434">
        <v>1.06074552E8</v>
      </c>
      <c r="B20" s="357" t="s">
        <v>16135</v>
      </c>
      <c r="C20" s="357" t="s">
        <v>4611</v>
      </c>
      <c r="D20" s="357">
        <v>1.0</v>
      </c>
      <c r="E20" s="1440">
        <v>19.0</v>
      </c>
      <c r="F20" s="1441">
        <v>0.0</v>
      </c>
      <c r="G20" s="1441" t="s">
        <v>12158</v>
      </c>
      <c r="H20" s="1441" t="s">
        <v>12158</v>
      </c>
      <c r="I20" s="1441"/>
      <c r="J20" s="1441"/>
      <c r="K20" s="1441"/>
      <c r="L20" s="1441"/>
      <c r="M20" s="1441"/>
      <c r="N20" s="1441"/>
      <c r="O20" s="1441"/>
      <c r="P20" s="1441"/>
      <c r="Q20" s="1441"/>
      <c r="R20" s="1440">
        <v>6.0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ht="15.75" customHeight="1">
      <c r="A21" s="1434">
        <v>1.03400602E8</v>
      </c>
      <c r="B21" s="357" t="s">
        <v>16136</v>
      </c>
      <c r="C21" s="357" t="s">
        <v>1679</v>
      </c>
      <c r="D21" s="357">
        <v>1.0</v>
      </c>
      <c r="E21" s="1440">
        <v>20.0</v>
      </c>
      <c r="F21" s="357"/>
      <c r="G21" s="1441" t="s">
        <v>12158</v>
      </c>
      <c r="H21" s="1441" t="s">
        <v>12158</v>
      </c>
      <c r="I21" s="1441"/>
      <c r="J21" s="1441"/>
      <c r="K21" s="1441"/>
      <c r="L21" s="1441"/>
      <c r="M21" s="1441"/>
      <c r="N21" s="1441"/>
      <c r="O21" s="1441"/>
      <c r="P21" s="1441"/>
      <c r="Q21" s="1441"/>
      <c r="R21" s="1440">
        <v>6.0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ht="15.75" customHeight="1">
      <c r="A22" s="1442">
        <v>1.04516745E8</v>
      </c>
      <c r="B22" s="357" t="s">
        <v>16137</v>
      </c>
      <c r="C22" s="357" t="s">
        <v>6762</v>
      </c>
      <c r="D22" s="357">
        <v>1.0</v>
      </c>
      <c r="E22" s="1440">
        <v>21.0</v>
      </c>
      <c r="F22" s="1441">
        <v>0.0</v>
      </c>
      <c r="G22" s="1441" t="s">
        <v>12158</v>
      </c>
      <c r="H22" s="1441" t="s">
        <v>12158</v>
      </c>
      <c r="I22" s="1441"/>
      <c r="J22" s="1441"/>
      <c r="K22" s="1441"/>
      <c r="L22" s="1441"/>
      <c r="M22" s="1441"/>
      <c r="N22" s="1441"/>
      <c r="O22" s="1441"/>
      <c r="P22" s="1441"/>
      <c r="Q22" s="1441"/>
      <c r="R22" s="1440">
        <v>8.0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ht="15.75" customHeight="1">
      <c r="A23" s="1434">
        <v>1.80106964E9</v>
      </c>
      <c r="B23" s="357" t="s">
        <v>16138</v>
      </c>
      <c r="C23" s="357" t="s">
        <v>7073</v>
      </c>
      <c r="D23" s="357">
        <v>1.0</v>
      </c>
      <c r="E23" s="1440">
        <v>22.0</v>
      </c>
      <c r="F23" s="1441">
        <v>0.0</v>
      </c>
      <c r="G23" s="1441" t="s">
        <v>12158</v>
      </c>
      <c r="H23" s="1441" t="s">
        <v>12158</v>
      </c>
      <c r="I23" s="1441"/>
      <c r="J23" s="1441"/>
      <c r="K23" s="1441"/>
      <c r="L23" s="1441"/>
      <c r="M23" s="1441"/>
      <c r="N23" s="1441"/>
      <c r="O23" s="1441"/>
      <c r="P23" s="1441"/>
      <c r="Q23" s="1441"/>
      <c r="R23" s="1440">
        <v>6.0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ht="15.75" customHeight="1">
      <c r="A24" s="1434">
        <v>1.00915222E8</v>
      </c>
      <c r="B24" s="357" t="s">
        <v>16139</v>
      </c>
      <c r="C24" s="357" t="s">
        <v>16140</v>
      </c>
      <c r="D24" s="357">
        <v>1.0</v>
      </c>
      <c r="E24" s="1440">
        <v>23.0</v>
      </c>
      <c r="F24" s="1441">
        <v>0.0</v>
      </c>
      <c r="G24" s="1441" t="s">
        <v>12158</v>
      </c>
      <c r="H24" s="1441" t="s">
        <v>12158</v>
      </c>
      <c r="I24" s="1441"/>
      <c r="J24" s="1441"/>
      <c r="K24" s="1441"/>
      <c r="L24" s="1441"/>
      <c r="M24" s="1441"/>
      <c r="N24" s="1441"/>
      <c r="O24" s="1441"/>
      <c r="P24" s="1441"/>
      <c r="Q24" s="1441"/>
      <c r="R24" s="1440">
        <v>5.0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ht="15.75" customHeight="1">
      <c r="A25" s="1434">
        <v>1.03674115E8</v>
      </c>
      <c r="B25" s="357" t="s">
        <v>16141</v>
      </c>
      <c r="C25" s="357" t="s">
        <v>16142</v>
      </c>
      <c r="D25" s="357">
        <v>1.0</v>
      </c>
      <c r="E25" s="1440">
        <v>24.0</v>
      </c>
      <c r="F25" s="1441">
        <v>0.0</v>
      </c>
      <c r="G25" s="1441" t="s">
        <v>12158</v>
      </c>
      <c r="H25" s="1441" t="s">
        <v>12158</v>
      </c>
      <c r="I25" s="1441"/>
      <c r="J25" s="1441"/>
      <c r="K25" s="1441"/>
      <c r="L25" s="1441"/>
      <c r="M25" s="1441" t="s">
        <v>16143</v>
      </c>
      <c r="N25" s="1441"/>
      <c r="O25" s="1441"/>
      <c r="P25" s="1441"/>
      <c r="Q25" s="1441"/>
      <c r="R25" s="1440">
        <v>11.0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ht="15.75" customHeight="1">
      <c r="A26" s="1434">
        <v>1.03574426E8</v>
      </c>
      <c r="B26" s="357" t="s">
        <v>16144</v>
      </c>
      <c r="C26" s="357" t="s">
        <v>16145</v>
      </c>
      <c r="D26" s="357">
        <v>1.0</v>
      </c>
      <c r="E26" s="1440">
        <v>25.0</v>
      </c>
      <c r="F26" s="357"/>
      <c r="G26" s="1441" t="s">
        <v>12158</v>
      </c>
      <c r="H26" s="1441" t="s">
        <v>12158</v>
      </c>
      <c r="I26" s="1441"/>
      <c r="J26" s="1441"/>
      <c r="K26" s="1441"/>
      <c r="L26" s="1441"/>
      <c r="M26" s="1441" t="s">
        <v>16143</v>
      </c>
      <c r="N26" s="1441"/>
      <c r="O26" s="1441"/>
      <c r="P26" s="1441"/>
      <c r="Q26" s="1441"/>
      <c r="R26" s="1440">
        <v>6.0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ht="15.75" customHeight="1">
      <c r="A27" s="1434"/>
      <c r="B27" s="357" t="s">
        <v>16146</v>
      </c>
      <c r="C27" s="357" t="s">
        <v>15468</v>
      </c>
      <c r="D27" s="357">
        <v>1.0</v>
      </c>
      <c r="E27" s="1440">
        <v>26.0</v>
      </c>
      <c r="F27" s="1441">
        <v>0.0</v>
      </c>
      <c r="G27" s="1441" t="s">
        <v>12158</v>
      </c>
      <c r="H27" s="1441" t="s">
        <v>12158</v>
      </c>
      <c r="I27" s="1441"/>
      <c r="J27" s="1441"/>
      <c r="K27" s="1441"/>
      <c r="L27" s="1441"/>
      <c r="M27" s="1441"/>
      <c r="N27" s="1441"/>
      <c r="O27" s="1441"/>
      <c r="P27" s="1441"/>
      <c r="Q27" s="1441"/>
      <c r="R27" s="1440">
        <v>6.0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ht="15.75" customHeight="1">
      <c r="A28" s="1434">
        <v>1.0357688E8</v>
      </c>
      <c r="B28" s="357" t="s">
        <v>16147</v>
      </c>
      <c r="C28" s="357" t="s">
        <v>1559</v>
      </c>
      <c r="D28" s="357">
        <v>1.0</v>
      </c>
      <c r="E28" s="1440">
        <v>27.0</v>
      </c>
      <c r="F28" s="1441">
        <v>0.0</v>
      </c>
      <c r="G28" s="1441" t="s">
        <v>12158</v>
      </c>
      <c r="H28" s="1441" t="s">
        <v>12158</v>
      </c>
      <c r="I28" s="1441"/>
      <c r="J28" s="1441"/>
      <c r="K28" s="1441"/>
      <c r="L28" s="1441"/>
      <c r="M28" s="1441"/>
      <c r="N28" s="1441"/>
      <c r="O28" s="1441"/>
      <c r="P28" s="1441"/>
      <c r="Q28" s="1441"/>
      <c r="R28" s="1440">
        <v>7.04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ht="15.75" customHeight="1">
      <c r="A29" s="1434">
        <v>1.05246094E8</v>
      </c>
      <c r="B29" s="357" t="s">
        <v>16148</v>
      </c>
      <c r="C29" s="357" t="s">
        <v>16149</v>
      </c>
      <c r="D29" s="357">
        <v>1.0</v>
      </c>
      <c r="E29" s="1440">
        <v>28.0</v>
      </c>
      <c r="F29" s="1441">
        <v>0.0</v>
      </c>
      <c r="G29" s="1441" t="s">
        <v>12158</v>
      </c>
      <c r="H29" s="1441" t="s">
        <v>12158</v>
      </c>
      <c r="I29" s="1441"/>
      <c r="J29" s="1441"/>
      <c r="K29" s="1441"/>
      <c r="L29" s="1441"/>
      <c r="M29" s="1441"/>
      <c r="N29" s="1441"/>
      <c r="O29" s="1441"/>
      <c r="P29" s="1441"/>
      <c r="Q29" s="1441"/>
      <c r="R29" s="1440">
        <v>6.8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ht="15.75" customHeight="1">
      <c r="A30" s="1434">
        <v>1.04722962E8</v>
      </c>
      <c r="B30" s="357" t="s">
        <v>16150</v>
      </c>
      <c r="C30" s="357" t="s">
        <v>5633</v>
      </c>
      <c r="D30" s="357">
        <v>1.0</v>
      </c>
      <c r="E30" s="1440">
        <v>29.0</v>
      </c>
      <c r="F30" s="1441">
        <v>0.0</v>
      </c>
      <c r="G30" s="1441" t="s">
        <v>12158</v>
      </c>
      <c r="H30" s="1441" t="s">
        <v>12158</v>
      </c>
      <c r="I30" s="1441"/>
      <c r="J30" s="1441"/>
      <c r="K30" s="1441"/>
      <c r="L30" s="1441"/>
      <c r="M30" s="1441"/>
      <c r="N30" s="1441"/>
      <c r="O30" s="1441"/>
      <c r="P30" s="1441"/>
      <c r="Q30" s="1441"/>
      <c r="R30" s="1440">
        <v>6.5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ht="15.75" customHeight="1">
      <c r="A31" s="1434">
        <v>1.02576964E8</v>
      </c>
      <c r="B31" s="357" t="s">
        <v>16151</v>
      </c>
      <c r="C31" s="357" t="s">
        <v>5633</v>
      </c>
      <c r="D31" s="357">
        <v>1.0</v>
      </c>
      <c r="E31" s="1440">
        <v>30.0</v>
      </c>
      <c r="F31" s="1441">
        <v>0.0</v>
      </c>
      <c r="G31" s="1441" t="s">
        <v>12158</v>
      </c>
      <c r="H31" s="1441" t="s">
        <v>12158</v>
      </c>
      <c r="I31" s="1441"/>
      <c r="J31" s="1441"/>
      <c r="K31" s="1441"/>
      <c r="L31" s="1441"/>
      <c r="M31" s="1441"/>
      <c r="N31" s="1441"/>
      <c r="O31" s="1441"/>
      <c r="P31" s="1441"/>
      <c r="Q31" s="1441"/>
      <c r="R31" s="1440">
        <v>6.5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ht="15.75" customHeight="1">
      <c r="A32" s="1434">
        <v>1.06668908E8</v>
      </c>
      <c r="B32" s="357" t="s">
        <v>16152</v>
      </c>
      <c r="C32" s="357" t="s">
        <v>11516</v>
      </c>
      <c r="D32" s="357">
        <v>1.0</v>
      </c>
      <c r="E32" s="1440">
        <v>31.0</v>
      </c>
      <c r="F32" s="1441">
        <v>0.0</v>
      </c>
      <c r="G32" s="1441" t="s">
        <v>12158</v>
      </c>
      <c r="H32" s="1441" t="s">
        <v>12158</v>
      </c>
      <c r="I32" s="1441"/>
      <c r="J32" s="1441"/>
      <c r="K32" s="1441"/>
      <c r="L32" s="1441"/>
      <c r="M32" s="1441"/>
      <c r="N32" s="1441"/>
      <c r="O32" s="1441"/>
      <c r="P32" s="1441"/>
      <c r="Q32" s="1441"/>
      <c r="R32" s="1440">
        <v>6.5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ht="15.75" customHeight="1">
      <c r="A33" s="1444">
        <v>1.0403001E8</v>
      </c>
      <c r="B33" s="357" t="s">
        <v>16153</v>
      </c>
      <c r="C33" s="357" t="s">
        <v>2095</v>
      </c>
      <c r="D33" s="357">
        <v>1.0</v>
      </c>
      <c r="E33" s="1440">
        <v>32.0</v>
      </c>
      <c r="F33" s="357"/>
      <c r="G33" s="1441" t="s">
        <v>12158</v>
      </c>
      <c r="H33" s="1441" t="s">
        <v>12158</v>
      </c>
      <c r="I33" s="1441"/>
      <c r="J33" s="1441"/>
      <c r="K33" s="1441"/>
      <c r="L33" s="1441"/>
      <c r="M33" s="1441"/>
      <c r="N33" s="1441"/>
      <c r="O33" s="1441"/>
      <c r="P33" s="1441"/>
      <c r="Q33" s="1441"/>
      <c r="R33" s="1440">
        <v>6.0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ht="15.75" customHeight="1">
      <c r="A34" s="1434">
        <v>1.05573596E8</v>
      </c>
      <c r="B34" s="357" t="s">
        <v>16154</v>
      </c>
      <c r="C34" s="357" t="s">
        <v>15461</v>
      </c>
      <c r="D34" s="357">
        <v>1.0</v>
      </c>
      <c r="E34" s="1440">
        <v>33.0</v>
      </c>
      <c r="F34" s="1441">
        <v>0.0</v>
      </c>
      <c r="G34" s="1441" t="s">
        <v>12158</v>
      </c>
      <c r="H34" s="1441" t="s">
        <v>12158</v>
      </c>
      <c r="I34" s="1441"/>
      <c r="J34" s="1441"/>
      <c r="K34" s="1441"/>
      <c r="L34" s="1441"/>
      <c r="M34" s="1441"/>
      <c r="N34" s="1441"/>
      <c r="O34" s="1441"/>
      <c r="P34" s="1441"/>
      <c r="Q34" s="1441"/>
      <c r="R34" s="1440">
        <v>6.5</v>
      </c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ht="15.75" customHeight="1">
      <c r="A35" s="1434">
        <v>1.04581327E8</v>
      </c>
      <c r="B35" s="357" t="s">
        <v>16155</v>
      </c>
      <c r="C35" s="357" t="s">
        <v>16156</v>
      </c>
      <c r="D35" s="357">
        <v>1.0</v>
      </c>
      <c r="E35" s="1440">
        <v>34.0</v>
      </c>
      <c r="F35" s="1441">
        <v>0.0</v>
      </c>
      <c r="G35" s="1441" t="s">
        <v>12158</v>
      </c>
      <c r="H35" s="1441" t="s">
        <v>12158</v>
      </c>
      <c r="I35" s="1441"/>
      <c r="J35" s="1441"/>
      <c r="K35" s="1441"/>
      <c r="L35" s="1441"/>
      <c r="M35" s="1441"/>
      <c r="N35" s="1441"/>
      <c r="O35" s="1441"/>
      <c r="P35" s="1441"/>
      <c r="Q35" s="1441"/>
      <c r="R35" s="1440">
        <v>4.5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ht="15.75" customHeight="1">
      <c r="A36" s="1434">
        <v>1.03637807E8</v>
      </c>
      <c r="B36" s="357" t="s">
        <v>16157</v>
      </c>
      <c r="C36" s="357" t="s">
        <v>1755</v>
      </c>
      <c r="D36" s="357">
        <v>1.0</v>
      </c>
      <c r="E36" s="1440">
        <v>35.0</v>
      </c>
      <c r="F36" s="357"/>
      <c r="G36" s="1441" t="s">
        <v>12158</v>
      </c>
      <c r="H36" s="1441" t="s">
        <v>12158</v>
      </c>
      <c r="I36" s="1441"/>
      <c r="J36" s="1441"/>
      <c r="K36" s="1441"/>
      <c r="L36" s="1441"/>
      <c r="M36" s="1441"/>
      <c r="N36" s="1441"/>
      <c r="O36" s="1441"/>
      <c r="P36" s="1441"/>
      <c r="Q36" s="1441"/>
      <c r="R36" s="1440">
        <v>6.0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ht="15.75" customHeight="1">
      <c r="A37" s="1444">
        <v>1.02774056E8</v>
      </c>
      <c r="B37" s="357" t="s">
        <v>16158</v>
      </c>
      <c r="C37" s="357" t="s">
        <v>1755</v>
      </c>
      <c r="D37" s="357">
        <v>1.0</v>
      </c>
      <c r="E37" s="1440">
        <v>36.0</v>
      </c>
      <c r="F37" s="357"/>
      <c r="G37" s="1441" t="s">
        <v>12158</v>
      </c>
      <c r="H37" s="1441" t="s">
        <v>12158</v>
      </c>
      <c r="I37" s="1441"/>
      <c r="J37" s="1441"/>
      <c r="K37" s="1441"/>
      <c r="L37" s="1441"/>
      <c r="M37" s="1441"/>
      <c r="N37" s="1441"/>
      <c r="O37" s="1441"/>
      <c r="P37" s="1441"/>
      <c r="Q37" s="1441"/>
      <c r="R37" s="1440">
        <v>6.0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ht="15.75" customHeight="1">
      <c r="A38" s="1434">
        <v>1.04947148E8</v>
      </c>
      <c r="B38" s="357" t="s">
        <v>16159</v>
      </c>
      <c r="C38" s="357" t="s">
        <v>15468</v>
      </c>
      <c r="D38" s="357">
        <v>1.0</v>
      </c>
      <c r="E38" s="1440">
        <v>37.0</v>
      </c>
      <c r="F38" s="1441">
        <v>0.0</v>
      </c>
      <c r="G38" s="1441" t="s">
        <v>12158</v>
      </c>
      <c r="H38" s="1441" t="s">
        <v>12158</v>
      </c>
      <c r="I38" s="1441"/>
      <c r="J38" s="1441"/>
      <c r="K38" s="1441"/>
      <c r="L38" s="1441"/>
      <c r="M38" s="1441"/>
      <c r="N38" s="1441"/>
      <c r="O38" s="1441"/>
      <c r="P38" s="1441"/>
      <c r="Q38" s="1441"/>
      <c r="R38" s="1440">
        <v>4.5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ht="15.75" customHeight="1">
      <c r="A39" s="1434">
        <v>1.400551451E9</v>
      </c>
      <c r="B39" s="357" t="s">
        <v>16160</v>
      </c>
      <c r="C39" s="357" t="s">
        <v>4611</v>
      </c>
      <c r="D39" s="357">
        <v>1.0</v>
      </c>
      <c r="E39" s="1440">
        <v>38.0</v>
      </c>
      <c r="F39" s="1441">
        <v>0.0</v>
      </c>
      <c r="G39" s="1441" t="s">
        <v>12158</v>
      </c>
      <c r="H39" s="1441" t="s">
        <v>12158</v>
      </c>
      <c r="I39" s="1441"/>
      <c r="J39" s="1441"/>
      <c r="K39" s="1441"/>
      <c r="L39" s="1441"/>
      <c r="M39" s="1441"/>
      <c r="N39" s="1441"/>
      <c r="O39" s="1441"/>
      <c r="P39" s="1441"/>
      <c r="Q39" s="1441"/>
      <c r="R39" s="1440">
        <v>6.5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ht="15.75" customHeight="1">
      <c r="A40" s="1434">
        <v>1.05465322E8</v>
      </c>
      <c r="B40" s="357" t="s">
        <v>16161</v>
      </c>
      <c r="C40" s="357" t="s">
        <v>16162</v>
      </c>
      <c r="D40" s="357">
        <v>1.0</v>
      </c>
      <c r="E40" s="1440">
        <v>39.0</v>
      </c>
      <c r="F40" s="1441">
        <v>0.0</v>
      </c>
      <c r="G40" s="1441" t="s">
        <v>12158</v>
      </c>
      <c r="H40" s="1441" t="s">
        <v>12158</v>
      </c>
      <c r="I40" s="1441"/>
      <c r="J40" s="1441"/>
      <c r="K40" s="1441"/>
      <c r="L40" s="1441"/>
      <c r="M40" s="99" t="s">
        <v>16163</v>
      </c>
      <c r="N40" s="1441"/>
      <c r="O40" s="1441"/>
      <c r="P40" s="1441"/>
      <c r="Q40" s="1441"/>
      <c r="R40" s="1440">
        <v>6.5</v>
      </c>
      <c r="S40" s="99" t="s">
        <v>16163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ht="15.75" customHeight="1">
      <c r="A41" s="1434">
        <v>1.500362841E9</v>
      </c>
      <c r="B41" s="357" t="s">
        <v>16164</v>
      </c>
      <c r="C41" s="357" t="s">
        <v>6853</v>
      </c>
      <c r="D41" s="357">
        <v>1.0</v>
      </c>
      <c r="E41" s="1440">
        <v>40.0</v>
      </c>
      <c r="F41" s="1441">
        <v>0.0</v>
      </c>
      <c r="G41" s="1441" t="s">
        <v>12158</v>
      </c>
      <c r="H41" s="1441" t="s">
        <v>12158</v>
      </c>
      <c r="I41" s="1441"/>
      <c r="J41" s="1441"/>
      <c r="K41" s="1441"/>
      <c r="L41" s="1441"/>
      <c r="M41" s="1441"/>
      <c r="N41" s="1441"/>
      <c r="O41" s="1441"/>
      <c r="P41" s="1441"/>
      <c r="Q41" s="1441"/>
      <c r="R41" s="1440">
        <v>6.5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ht="15.75" customHeight="1">
      <c r="A42" s="1434">
        <v>1.02783297E8</v>
      </c>
      <c r="B42" s="357" t="s">
        <v>16165</v>
      </c>
      <c r="C42" s="357" t="s">
        <v>1437</v>
      </c>
      <c r="D42" s="357">
        <v>1.0</v>
      </c>
      <c r="E42" s="1440">
        <v>41.0</v>
      </c>
      <c r="F42" s="357"/>
      <c r="G42" s="1441" t="s">
        <v>12158</v>
      </c>
      <c r="H42" s="1441" t="s">
        <v>12158</v>
      </c>
      <c r="I42" s="1441"/>
      <c r="J42" s="1441"/>
      <c r="K42" s="1441"/>
      <c r="L42" s="1441"/>
      <c r="M42" s="1441"/>
      <c r="N42" s="1441"/>
      <c r="O42" s="1441"/>
      <c r="P42" s="1441"/>
      <c r="Q42" s="1441"/>
      <c r="R42" s="1440">
        <v>6.0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ht="15.75" customHeight="1">
      <c r="A43" s="1434">
        <v>1.05616577E8</v>
      </c>
      <c r="B43" s="357" t="s">
        <v>16166</v>
      </c>
      <c r="C43" s="357" t="s">
        <v>4657</v>
      </c>
      <c r="D43" s="357">
        <v>1.0</v>
      </c>
      <c r="E43" s="1440">
        <v>42.0</v>
      </c>
      <c r="F43" s="1441">
        <v>0.0</v>
      </c>
      <c r="G43" s="1441" t="s">
        <v>12158</v>
      </c>
      <c r="H43" s="1441" t="s">
        <v>12158</v>
      </c>
      <c r="I43" s="1441"/>
      <c r="J43" s="1441"/>
      <c r="K43" s="1441"/>
      <c r="L43" s="1441"/>
      <c r="M43" s="1441" t="s">
        <v>16143</v>
      </c>
      <c r="N43" s="1441"/>
      <c r="O43" s="1441"/>
      <c r="P43" s="1441"/>
      <c r="Q43" s="1441"/>
      <c r="R43" s="1440">
        <v>6.5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ht="15.75" customHeight="1">
      <c r="A44" s="1434">
        <v>1.06135494E8</v>
      </c>
      <c r="B44" s="357" t="s">
        <v>16167</v>
      </c>
      <c r="C44" s="357" t="s">
        <v>1559</v>
      </c>
      <c r="D44" s="357">
        <v>1.0</v>
      </c>
      <c r="E44" s="1440">
        <v>43.0</v>
      </c>
      <c r="F44" s="1441">
        <v>0.0</v>
      </c>
      <c r="G44" s="1441" t="s">
        <v>12158</v>
      </c>
      <c r="H44" s="1441" t="s">
        <v>12158</v>
      </c>
      <c r="I44" s="1441"/>
      <c r="J44" s="1441"/>
      <c r="K44" s="1441"/>
      <c r="L44" s="1441"/>
      <c r="M44" s="1441"/>
      <c r="N44" s="1441"/>
      <c r="O44" s="1441"/>
      <c r="P44" s="1441"/>
      <c r="Q44" s="1441"/>
      <c r="R44" s="1440">
        <v>6.5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ht="15.75" customHeight="1">
      <c r="A45" s="1434">
        <v>1.02722683E8</v>
      </c>
      <c r="B45" s="357" t="s">
        <v>16168</v>
      </c>
      <c r="C45" s="357" t="s">
        <v>224</v>
      </c>
      <c r="D45" s="357">
        <v>1.0</v>
      </c>
      <c r="E45" s="1440">
        <v>44.0</v>
      </c>
      <c r="F45" s="1441">
        <v>0.0</v>
      </c>
      <c r="G45" s="1441" t="s">
        <v>12158</v>
      </c>
      <c r="H45" s="1441" t="s">
        <v>12158</v>
      </c>
      <c r="I45" s="1441"/>
      <c r="J45" s="1441"/>
      <c r="K45" s="1441"/>
      <c r="L45" s="1441"/>
      <c r="M45" s="1441"/>
      <c r="N45" s="1441"/>
      <c r="O45" s="1441"/>
      <c r="P45" s="1441"/>
      <c r="Q45" s="1441"/>
      <c r="R45" s="1440">
        <v>4.5</v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ht="15.75" customHeight="1">
      <c r="A46" s="1434">
        <v>3.02429543E8</v>
      </c>
      <c r="B46" s="357" t="s">
        <v>16169</v>
      </c>
      <c r="C46" s="357" t="s">
        <v>15461</v>
      </c>
      <c r="D46" s="357">
        <v>1.0</v>
      </c>
      <c r="E46" s="1440">
        <v>45.0</v>
      </c>
      <c r="F46" s="1441">
        <v>0.0</v>
      </c>
      <c r="G46" s="1441" t="s">
        <v>12158</v>
      </c>
      <c r="H46" s="1441" t="s">
        <v>12158</v>
      </c>
      <c r="I46" s="1441"/>
      <c r="J46" s="1441"/>
      <c r="K46" s="1441"/>
      <c r="L46" s="1441"/>
      <c r="M46" s="1441" t="s">
        <v>16143</v>
      </c>
      <c r="N46" s="1441"/>
      <c r="O46" s="1441"/>
      <c r="P46" s="1441"/>
      <c r="Q46" s="1441"/>
      <c r="R46" s="1440">
        <v>4.4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ht="15.75" customHeight="1">
      <c r="A47" s="1434">
        <v>1.0499461E7</v>
      </c>
      <c r="B47" s="357" t="s">
        <v>16170</v>
      </c>
      <c r="C47" s="357" t="s">
        <v>6762</v>
      </c>
      <c r="D47" s="357">
        <v>1.0</v>
      </c>
      <c r="E47" s="1440">
        <v>46.0</v>
      </c>
      <c r="F47" s="1441">
        <v>0.0</v>
      </c>
      <c r="G47" s="1441" t="s">
        <v>12158</v>
      </c>
      <c r="H47" s="1441" t="s">
        <v>12158</v>
      </c>
      <c r="I47" s="1441"/>
      <c r="J47" s="1441"/>
      <c r="K47" s="1441"/>
      <c r="L47" s="1441"/>
      <c r="M47" s="1441" t="s">
        <v>16171</v>
      </c>
      <c r="N47" s="1441" t="s">
        <v>16172</v>
      </c>
      <c r="O47" s="1441"/>
      <c r="P47" s="1441"/>
      <c r="Q47" s="1441"/>
      <c r="R47" s="1440">
        <v>4.5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ht="15.75" customHeight="1">
      <c r="A48" s="1434">
        <v>3.01582649E8</v>
      </c>
      <c r="B48" s="357" t="s">
        <v>16173</v>
      </c>
      <c r="C48" s="357" t="s">
        <v>16174</v>
      </c>
      <c r="D48" s="357">
        <v>1.0</v>
      </c>
      <c r="E48" s="1440">
        <v>47.0</v>
      </c>
      <c r="F48" s="1441">
        <v>0.0</v>
      </c>
      <c r="G48" s="1441" t="s">
        <v>12158</v>
      </c>
      <c r="H48" s="1441" t="s">
        <v>12158</v>
      </c>
      <c r="I48" s="1441"/>
      <c r="J48" s="1441"/>
      <c r="K48" s="1441"/>
      <c r="L48" s="1441"/>
      <c r="M48" s="1441"/>
      <c r="N48" s="1441"/>
      <c r="O48" s="1441"/>
      <c r="P48" s="1441"/>
      <c r="Q48" s="1441"/>
      <c r="R48" s="1440">
        <v>4.2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ht="15.75" customHeight="1">
      <c r="A49" s="1442">
        <v>6.01992993E8</v>
      </c>
      <c r="B49" s="357" t="s">
        <v>16175</v>
      </c>
      <c r="C49" s="357" t="s">
        <v>16156</v>
      </c>
      <c r="D49" s="357">
        <v>1.0</v>
      </c>
      <c r="E49" s="1440">
        <v>48.0</v>
      </c>
      <c r="F49" s="1441"/>
      <c r="G49" s="1441" t="s">
        <v>12158</v>
      </c>
      <c r="H49" s="1441" t="s">
        <v>12158</v>
      </c>
      <c r="I49" s="1441"/>
      <c r="J49" s="1441"/>
      <c r="K49" s="1441"/>
      <c r="L49" s="1441"/>
      <c r="M49" s="1441"/>
      <c r="N49" s="1441"/>
      <c r="O49" s="1441"/>
      <c r="P49" s="1441"/>
      <c r="Q49" s="1441"/>
      <c r="R49" s="1440">
        <v>6.0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ht="15.75" customHeight="1">
      <c r="A50" s="1434">
        <v>1.04320619E8</v>
      </c>
      <c r="B50" s="357" t="s">
        <v>16176</v>
      </c>
      <c r="C50" s="357" t="s">
        <v>1755</v>
      </c>
      <c r="D50" s="357">
        <v>1.0</v>
      </c>
      <c r="E50" s="1440">
        <v>49.0</v>
      </c>
      <c r="F50" s="1441">
        <v>0.0</v>
      </c>
      <c r="G50" s="1441" t="s">
        <v>12158</v>
      </c>
      <c r="H50" s="1441" t="s">
        <v>12158</v>
      </c>
      <c r="I50" s="1441"/>
      <c r="J50" s="1441"/>
      <c r="K50" s="1441"/>
      <c r="L50" s="1441"/>
      <c r="M50" s="1441"/>
      <c r="N50" s="1441"/>
      <c r="O50" s="1441"/>
      <c r="P50" s="1441"/>
      <c r="Q50" s="1441"/>
      <c r="R50" s="1440">
        <v>6.5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ht="15.75" customHeight="1">
      <c r="A51" s="1434">
        <v>1.0612711E7</v>
      </c>
      <c r="B51" s="357" t="s">
        <v>16177</v>
      </c>
      <c r="C51" s="357" t="s">
        <v>2562</v>
      </c>
      <c r="D51" s="357">
        <v>1.0</v>
      </c>
      <c r="E51" s="1440">
        <v>50.0</v>
      </c>
      <c r="F51" s="1441">
        <v>0.0</v>
      </c>
      <c r="G51" s="1441" t="s">
        <v>12158</v>
      </c>
      <c r="H51" s="1441" t="s">
        <v>12158</v>
      </c>
      <c r="I51" s="1441"/>
      <c r="J51" s="1441"/>
      <c r="K51" s="1441"/>
      <c r="L51" s="1441"/>
      <c r="M51" s="1441" t="s">
        <v>16143</v>
      </c>
      <c r="N51" s="1441"/>
      <c r="O51" s="1441"/>
      <c r="P51" s="1441"/>
      <c r="Q51" s="1441"/>
      <c r="R51" s="1440">
        <v>6.0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ht="15.75" customHeight="1">
      <c r="A52" s="1442">
        <v>9.08985625E8</v>
      </c>
      <c r="B52" s="357" t="s">
        <v>16178</v>
      </c>
      <c r="C52" s="357" t="s">
        <v>38</v>
      </c>
      <c r="D52" s="357">
        <v>1.0</v>
      </c>
      <c r="E52" s="1440">
        <v>51.0</v>
      </c>
      <c r="F52" s="1441">
        <v>0.0</v>
      </c>
      <c r="G52" s="1441" t="s">
        <v>12158</v>
      </c>
      <c r="H52" s="1441" t="s">
        <v>12158</v>
      </c>
      <c r="I52" s="1441"/>
      <c r="J52" s="1441"/>
      <c r="K52" s="1441"/>
      <c r="L52" s="1441"/>
      <c r="M52" s="1441"/>
      <c r="N52" s="1441"/>
      <c r="O52" s="1441"/>
      <c r="P52" s="1441"/>
      <c r="Q52" s="1441"/>
      <c r="R52" s="1440">
        <v>6.0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ht="15.75" customHeight="1">
      <c r="A53" s="1442">
        <v>1.0263915E8</v>
      </c>
      <c r="B53" s="357" t="s">
        <v>16179</v>
      </c>
      <c r="C53" s="357" t="s">
        <v>15591</v>
      </c>
      <c r="D53" s="357">
        <v>1.0</v>
      </c>
      <c r="E53" s="1440">
        <v>52.0</v>
      </c>
      <c r="F53" s="1441">
        <v>0.0</v>
      </c>
      <c r="G53" s="1441" t="s">
        <v>12158</v>
      </c>
      <c r="H53" s="1441" t="s">
        <v>12158</v>
      </c>
      <c r="I53" s="1441"/>
      <c r="J53" s="1441"/>
      <c r="K53" s="1441"/>
      <c r="L53" s="1441"/>
      <c r="M53" s="1441" t="s">
        <v>16143</v>
      </c>
      <c r="N53" s="1441"/>
      <c r="O53" s="1441"/>
      <c r="P53" s="1441"/>
      <c r="Q53" s="1441"/>
      <c r="R53" s="1440">
        <v>7.0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ht="15.75" customHeight="1">
      <c r="A54" s="1442">
        <v>1.07064263E8</v>
      </c>
      <c r="B54" s="357" t="s">
        <v>16180</v>
      </c>
      <c r="C54" s="357" t="s">
        <v>1559</v>
      </c>
      <c r="D54" s="357">
        <v>1.0</v>
      </c>
      <c r="E54" s="1440">
        <v>53.0</v>
      </c>
      <c r="F54" s="1441">
        <v>0.0</v>
      </c>
      <c r="G54" s="1441" t="s">
        <v>12158</v>
      </c>
      <c r="H54" s="1441" t="s">
        <v>12158</v>
      </c>
      <c r="I54" s="1441"/>
      <c r="J54" s="1441"/>
      <c r="K54" s="1441"/>
      <c r="L54" s="1441"/>
      <c r="M54" s="1441" t="s">
        <v>16143</v>
      </c>
      <c r="N54" s="1441"/>
      <c r="O54" s="1441"/>
      <c r="P54" s="1441"/>
      <c r="Q54" s="1441"/>
      <c r="R54" s="1440">
        <v>6.5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ht="15.75" customHeight="1">
      <c r="A55" s="1442">
        <v>1.02599784E8</v>
      </c>
      <c r="B55" s="357" t="s">
        <v>16181</v>
      </c>
      <c r="C55" s="357" t="s">
        <v>16182</v>
      </c>
      <c r="D55" s="357">
        <v>1.0</v>
      </c>
      <c r="E55" s="1440">
        <v>54.0</v>
      </c>
      <c r="F55" s="1441">
        <v>0.0</v>
      </c>
      <c r="G55" s="1441" t="s">
        <v>12158</v>
      </c>
      <c r="H55" s="1441" t="s">
        <v>12158</v>
      </c>
      <c r="I55" s="1441"/>
      <c r="J55" s="1441"/>
      <c r="K55" s="1441"/>
      <c r="L55" s="1441"/>
      <c r="M55" s="1441"/>
      <c r="N55" s="1441"/>
      <c r="O55" s="1441"/>
      <c r="P55" s="1441"/>
      <c r="Q55" s="1441"/>
      <c r="R55" s="1440">
        <v>9.0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50.43"/>
    <col customWidth="1" min="3" max="3" width="33.71"/>
    <col customWidth="1" min="4" max="4" width="15.86"/>
    <col customWidth="1" min="5" max="5" width="96.57"/>
    <col customWidth="1" min="6" max="6" width="15.86"/>
    <col customWidth="1" min="7" max="7" width="32.29"/>
    <col customWidth="1" min="8" max="8" width="89.0"/>
    <col customWidth="1" min="9" max="9" width="75.43"/>
    <col customWidth="1" min="10" max="11" width="15.86"/>
    <col customWidth="1" min="12" max="12" width="64.71"/>
    <col customWidth="1" min="13" max="13" width="38.43"/>
    <col customWidth="1" min="14" max="14" width="15.86"/>
    <col customWidth="1" min="15" max="16" width="14.0"/>
    <col customWidth="1" min="17" max="34" width="73.71"/>
  </cols>
  <sheetData>
    <row r="1">
      <c r="A1" s="1445" t="s">
        <v>16183</v>
      </c>
      <c r="B1" s="407" t="s">
        <v>1</v>
      </c>
      <c r="C1" s="407"/>
      <c r="D1" s="407" t="s">
        <v>2</v>
      </c>
      <c r="E1" s="1445" t="s">
        <v>3</v>
      </c>
      <c r="F1" s="407" t="s">
        <v>4</v>
      </c>
      <c r="G1" s="1446" t="s">
        <v>5164</v>
      </c>
      <c r="H1" s="1447"/>
      <c r="I1" s="1447"/>
      <c r="J1" s="1448" t="s">
        <v>16184</v>
      </c>
      <c r="K1" s="1449" t="s">
        <v>0</v>
      </c>
      <c r="L1" s="1449" t="s">
        <v>7</v>
      </c>
      <c r="M1" s="1449"/>
      <c r="N1" s="1449" t="s">
        <v>16185</v>
      </c>
      <c r="O1" s="1449" t="s">
        <v>16186</v>
      </c>
      <c r="P1" s="1449" t="s">
        <v>4458</v>
      </c>
      <c r="Q1" s="1449" t="s">
        <v>1966</v>
      </c>
      <c r="R1" s="1450"/>
      <c r="S1" s="1450"/>
      <c r="T1" s="1450"/>
      <c r="U1" s="1450"/>
      <c r="V1" s="1450"/>
      <c r="W1" s="1450"/>
      <c r="X1" s="1450"/>
      <c r="Y1" s="1450"/>
      <c r="Z1" s="1450"/>
      <c r="AA1" s="1447"/>
      <c r="AB1" s="1451"/>
      <c r="AC1" s="1451"/>
      <c r="AD1" s="1451"/>
      <c r="AE1" s="1451"/>
      <c r="AF1" s="1451"/>
      <c r="AG1" s="1451"/>
      <c r="AH1" s="1451"/>
    </row>
    <row r="2">
      <c r="A2" s="434" t="s">
        <v>1888</v>
      </c>
      <c r="B2" s="418" t="s">
        <v>1889</v>
      </c>
      <c r="C2" s="418" t="s">
        <v>1437</v>
      </c>
      <c r="D2" s="418" t="s">
        <v>16187</v>
      </c>
      <c r="E2" s="434">
        <v>41.0</v>
      </c>
      <c r="F2" s="418">
        <v>5.0</v>
      </c>
      <c r="G2" s="420">
        <v>48283.0</v>
      </c>
      <c r="H2" s="1452"/>
      <c r="I2" s="1452"/>
      <c r="J2" s="1453">
        <v>1.0</v>
      </c>
      <c r="K2" s="1454"/>
      <c r="L2" s="1455" t="s">
        <v>2271</v>
      </c>
      <c r="M2" s="1454"/>
      <c r="N2" s="1456"/>
      <c r="O2" s="1456"/>
      <c r="P2" s="1454"/>
      <c r="Q2" s="1454"/>
      <c r="R2" s="1457"/>
      <c r="S2" s="1458" t="s">
        <v>16184</v>
      </c>
      <c r="T2" s="1458" t="s">
        <v>0</v>
      </c>
      <c r="U2" s="1458" t="s">
        <v>7</v>
      </c>
      <c r="V2" s="1458"/>
      <c r="W2" s="1458" t="s">
        <v>16185</v>
      </c>
      <c r="X2" s="1458" t="s">
        <v>16186</v>
      </c>
      <c r="Y2" s="1458" t="s">
        <v>4458</v>
      </c>
      <c r="Z2" s="1458" t="s">
        <v>1966</v>
      </c>
      <c r="AA2" s="1459"/>
      <c r="AB2" s="1460" t="s">
        <v>16188</v>
      </c>
      <c r="AC2" s="1460" t="s">
        <v>24</v>
      </c>
      <c r="AD2" s="1460" t="s">
        <v>7</v>
      </c>
      <c r="AE2" s="1460"/>
      <c r="AF2" s="1460" t="s">
        <v>16189</v>
      </c>
      <c r="AG2" s="1460" t="s">
        <v>5092</v>
      </c>
      <c r="AH2" s="1460" t="s">
        <v>29</v>
      </c>
    </row>
    <row r="3">
      <c r="A3" s="1124">
        <v>1.02493079E8</v>
      </c>
      <c r="B3" s="429" t="s">
        <v>16190</v>
      </c>
      <c r="C3" s="429" t="s">
        <v>1749</v>
      </c>
      <c r="D3" s="418" t="s">
        <v>16187</v>
      </c>
      <c r="E3" s="1124">
        <v>80.0</v>
      </c>
      <c r="F3" s="429">
        <v>5.0</v>
      </c>
      <c r="G3" s="1461">
        <v>48953.0</v>
      </c>
      <c r="H3" s="1452"/>
      <c r="I3" s="1452"/>
      <c r="J3" s="1453"/>
      <c r="K3" s="1454"/>
      <c r="L3" s="1455"/>
      <c r="M3" s="1454"/>
      <c r="N3" s="1456"/>
      <c r="O3" s="1456"/>
      <c r="P3" s="1454"/>
      <c r="Q3" s="1454"/>
      <c r="R3" s="1457"/>
      <c r="S3" s="1458">
        <v>1.0</v>
      </c>
      <c r="T3" s="1457"/>
      <c r="U3" s="1458" t="s">
        <v>2271</v>
      </c>
      <c r="V3" s="1457"/>
      <c r="W3" s="1457"/>
      <c r="X3" s="1457"/>
      <c r="Y3" s="1457"/>
      <c r="Z3" s="1457"/>
      <c r="AA3" s="1462"/>
      <c r="AB3" s="1460">
        <v>82.0</v>
      </c>
      <c r="AC3" s="1460" t="s">
        <v>16191</v>
      </c>
      <c r="AD3" s="1460" t="s">
        <v>16192</v>
      </c>
      <c r="AE3" s="1460" t="s">
        <v>1437</v>
      </c>
      <c r="AF3" s="1463"/>
      <c r="AG3" s="1460">
        <v>9.94310236E8</v>
      </c>
      <c r="AH3" s="1460" t="s">
        <v>16193</v>
      </c>
    </row>
    <row r="4">
      <c r="A4" s="1124" t="s">
        <v>16194</v>
      </c>
      <c r="B4" s="429" t="s">
        <v>16195</v>
      </c>
      <c r="C4" s="429" t="s">
        <v>4334</v>
      </c>
      <c r="D4" s="418" t="s">
        <v>16187</v>
      </c>
      <c r="E4" s="1124">
        <v>92.0</v>
      </c>
      <c r="F4" s="429">
        <v>5.0</v>
      </c>
      <c r="G4" s="431">
        <v>45323.0</v>
      </c>
      <c r="H4" s="1452" t="s">
        <v>16196</v>
      </c>
      <c r="I4" s="1452"/>
      <c r="J4" s="1453"/>
      <c r="K4" s="1454"/>
      <c r="L4" s="1455"/>
      <c r="M4" s="1454"/>
      <c r="N4" s="1456"/>
      <c r="O4" s="1456"/>
      <c r="P4" s="1454"/>
      <c r="Q4" s="1454"/>
      <c r="R4" s="1457"/>
      <c r="S4" s="1457"/>
      <c r="T4" s="1457"/>
      <c r="U4" s="1457"/>
      <c r="V4" s="1457"/>
      <c r="W4" s="1457"/>
      <c r="X4" s="1457"/>
      <c r="Y4" s="1457"/>
      <c r="Z4" s="1457"/>
      <c r="AA4" s="1462"/>
      <c r="AB4" s="1460">
        <v>85.0</v>
      </c>
      <c r="AC4" s="1460" t="s">
        <v>16197</v>
      </c>
      <c r="AD4" s="1460" t="s">
        <v>16198</v>
      </c>
      <c r="AE4" s="1460" t="s">
        <v>1437</v>
      </c>
      <c r="AF4" s="1463"/>
      <c r="AG4" s="1460">
        <v>9.81348449E8</v>
      </c>
      <c r="AH4" s="1460" t="s">
        <v>16193</v>
      </c>
    </row>
    <row r="5">
      <c r="A5" s="1124" t="s">
        <v>16199</v>
      </c>
      <c r="B5" s="429" t="s">
        <v>16200</v>
      </c>
      <c r="C5" s="429" t="s">
        <v>1679</v>
      </c>
      <c r="D5" s="429" t="s">
        <v>16187</v>
      </c>
      <c r="E5" s="1124">
        <v>96.0</v>
      </c>
      <c r="F5" s="429">
        <v>5.0</v>
      </c>
      <c r="G5" s="431">
        <v>47858.0</v>
      </c>
      <c r="H5" s="1452"/>
      <c r="I5" s="1452"/>
      <c r="J5" s="1453">
        <v>2.0</v>
      </c>
      <c r="K5" s="1454"/>
      <c r="L5" s="1455" t="s">
        <v>2271</v>
      </c>
      <c r="M5" s="1454"/>
      <c r="N5" s="1456"/>
      <c r="O5" s="1456"/>
      <c r="P5" s="1454"/>
      <c r="Q5" s="1454"/>
      <c r="R5" s="1457"/>
      <c r="S5" s="1457"/>
      <c r="T5" s="1457"/>
      <c r="U5" s="1457"/>
      <c r="V5" s="1457"/>
      <c r="W5" s="1457"/>
      <c r="X5" s="1457"/>
      <c r="Y5" s="1457"/>
      <c r="Z5" s="1457"/>
      <c r="AA5" s="1462"/>
      <c r="AB5" s="1460">
        <v>87.0</v>
      </c>
      <c r="AC5" s="1460" t="s">
        <v>16201</v>
      </c>
      <c r="AD5" s="1460" t="s">
        <v>16202</v>
      </c>
      <c r="AE5" s="1460" t="s">
        <v>1437</v>
      </c>
      <c r="AF5" s="1463"/>
      <c r="AG5" s="1460">
        <v>9.81018497E8</v>
      </c>
      <c r="AH5" s="1460" t="s">
        <v>16193</v>
      </c>
    </row>
    <row r="6">
      <c r="A6" s="434" t="s">
        <v>1683</v>
      </c>
      <c r="B6" s="418" t="s">
        <v>1684</v>
      </c>
      <c r="C6" s="418" t="s">
        <v>1679</v>
      </c>
      <c r="D6" s="418" t="s">
        <v>16187</v>
      </c>
      <c r="E6" s="434">
        <v>98.0</v>
      </c>
      <c r="F6" s="418">
        <v>5.0</v>
      </c>
      <c r="G6" s="420">
        <v>47858.0</v>
      </c>
      <c r="H6" s="1452"/>
      <c r="I6" s="1452"/>
      <c r="J6" s="1453">
        <v>3.0</v>
      </c>
      <c r="K6" s="1454"/>
      <c r="L6" s="1455" t="s">
        <v>2271</v>
      </c>
      <c r="M6" s="1454"/>
      <c r="N6" s="1456"/>
      <c r="O6" s="1456"/>
      <c r="P6" s="1454"/>
      <c r="Q6" s="1454"/>
      <c r="R6" s="1457"/>
      <c r="S6" s="1458">
        <v>2.0</v>
      </c>
      <c r="T6" s="1457"/>
      <c r="U6" s="1458" t="s">
        <v>2271</v>
      </c>
      <c r="V6" s="1457"/>
      <c r="W6" s="1457"/>
      <c r="X6" s="1457"/>
      <c r="Y6" s="1457"/>
      <c r="Z6" s="1457"/>
      <c r="AA6" s="1462"/>
      <c r="AB6" s="1460">
        <v>89.0</v>
      </c>
      <c r="AC6" s="1460" t="s">
        <v>16203</v>
      </c>
      <c r="AD6" s="1460" t="s">
        <v>16204</v>
      </c>
      <c r="AE6" s="1460" t="s">
        <v>7073</v>
      </c>
      <c r="AF6" s="1463"/>
      <c r="AG6" s="1460">
        <v>9.88625931E8</v>
      </c>
      <c r="AH6" s="1460" t="s">
        <v>16193</v>
      </c>
    </row>
    <row r="7">
      <c r="A7" s="434" t="s">
        <v>16205</v>
      </c>
      <c r="B7" s="418" t="s">
        <v>16206</v>
      </c>
      <c r="C7" s="418" t="s">
        <v>1679</v>
      </c>
      <c r="D7" s="418" t="s">
        <v>16187</v>
      </c>
      <c r="E7" s="434">
        <v>103.0</v>
      </c>
      <c r="F7" s="418">
        <v>5.0</v>
      </c>
      <c r="G7" s="420">
        <v>47858.0</v>
      </c>
      <c r="H7" s="1452"/>
      <c r="I7" s="1452"/>
      <c r="J7" s="1453">
        <v>4.0</v>
      </c>
      <c r="K7" s="1454"/>
      <c r="L7" s="1455" t="s">
        <v>2271</v>
      </c>
      <c r="M7" s="1454"/>
      <c r="N7" s="1456"/>
      <c r="O7" s="1456"/>
      <c r="P7" s="1454"/>
      <c r="Q7" s="1454"/>
      <c r="R7" s="1457"/>
      <c r="S7" s="1458">
        <v>3.0</v>
      </c>
      <c r="T7" s="1457"/>
      <c r="U7" s="1458" t="s">
        <v>2271</v>
      </c>
      <c r="V7" s="1457"/>
      <c r="W7" s="1457"/>
      <c r="X7" s="1457"/>
      <c r="Y7" s="1457"/>
      <c r="Z7" s="1457"/>
      <c r="AA7" s="1462"/>
      <c r="AB7" s="1460">
        <v>90.0</v>
      </c>
      <c r="AC7" s="1460" t="s">
        <v>16207</v>
      </c>
      <c r="AD7" s="1460" t="s">
        <v>16208</v>
      </c>
      <c r="AE7" s="1460" t="s">
        <v>7073</v>
      </c>
      <c r="AF7" s="1463"/>
      <c r="AG7" s="1460">
        <v>2386312.0</v>
      </c>
      <c r="AH7" s="1460" t="s">
        <v>16193</v>
      </c>
    </row>
    <row r="8">
      <c r="A8" s="1124" t="s">
        <v>16209</v>
      </c>
      <c r="B8" s="429" t="s">
        <v>16210</v>
      </c>
      <c r="C8" s="429" t="s">
        <v>1679</v>
      </c>
      <c r="D8" s="429" t="s">
        <v>16187</v>
      </c>
      <c r="E8" s="1124">
        <v>104.0</v>
      </c>
      <c r="F8" s="429">
        <v>5.0</v>
      </c>
      <c r="G8" s="431">
        <v>47858.0</v>
      </c>
      <c r="H8" s="1452" t="s">
        <v>16211</v>
      </c>
      <c r="I8" s="1452"/>
      <c r="J8" s="1453">
        <v>5.0</v>
      </c>
      <c r="K8" s="1454"/>
      <c r="L8" s="1455" t="s">
        <v>2271</v>
      </c>
      <c r="M8" s="1454"/>
      <c r="N8" s="1456"/>
      <c r="O8" s="1456"/>
      <c r="P8" s="1454"/>
      <c r="Q8" s="1454"/>
      <c r="R8" s="1457"/>
      <c r="S8" s="1458">
        <v>4.0</v>
      </c>
      <c r="T8" s="1457"/>
      <c r="U8" s="1458" t="s">
        <v>2271</v>
      </c>
      <c r="V8" s="1457"/>
      <c r="W8" s="1457"/>
      <c r="X8" s="1457"/>
      <c r="Y8" s="1457"/>
      <c r="Z8" s="1457"/>
      <c r="AA8" s="1462"/>
      <c r="AB8" s="1460">
        <v>91.0</v>
      </c>
      <c r="AC8" s="1460" t="s">
        <v>16212</v>
      </c>
      <c r="AD8" s="1460" t="s">
        <v>16213</v>
      </c>
      <c r="AE8" s="1460" t="s">
        <v>7073</v>
      </c>
      <c r="AF8" s="1463"/>
      <c r="AG8" s="1460">
        <v>9.79552522E8</v>
      </c>
      <c r="AH8" s="1460" t="s">
        <v>16193</v>
      </c>
    </row>
    <row r="9">
      <c r="A9" s="434" t="s">
        <v>1686</v>
      </c>
      <c r="B9" s="418" t="s">
        <v>1687</v>
      </c>
      <c r="C9" s="418" t="s">
        <v>1679</v>
      </c>
      <c r="D9" s="418" t="s">
        <v>16187</v>
      </c>
      <c r="E9" s="434">
        <v>106.0</v>
      </c>
      <c r="F9" s="418">
        <v>5.0</v>
      </c>
      <c r="G9" s="420">
        <v>47858.0</v>
      </c>
      <c r="H9" s="1452"/>
      <c r="I9" s="1452"/>
      <c r="J9" s="1453">
        <v>6.0</v>
      </c>
      <c r="K9" s="1454"/>
      <c r="L9" s="1455" t="s">
        <v>2271</v>
      </c>
      <c r="M9" s="1454"/>
      <c r="N9" s="1456"/>
      <c r="O9" s="1456"/>
      <c r="P9" s="1454"/>
      <c r="Q9" s="1454"/>
      <c r="R9" s="1457"/>
      <c r="S9" s="1458">
        <v>5.0</v>
      </c>
      <c r="T9" s="1457"/>
      <c r="U9" s="1458" t="s">
        <v>2271</v>
      </c>
      <c r="V9" s="1457"/>
      <c r="W9" s="1457"/>
      <c r="X9" s="1457"/>
      <c r="Y9" s="1457"/>
      <c r="Z9" s="1457"/>
      <c r="AA9" s="1462"/>
      <c r="AB9" s="1460">
        <v>92.0</v>
      </c>
      <c r="AC9" s="1460" t="s">
        <v>16214</v>
      </c>
      <c r="AD9" s="1460" t="s">
        <v>16215</v>
      </c>
      <c r="AE9" s="1460" t="s">
        <v>7073</v>
      </c>
      <c r="AF9" s="1463"/>
      <c r="AG9" s="1460">
        <v>9.9154435E8</v>
      </c>
      <c r="AH9" s="1460" t="s">
        <v>16193</v>
      </c>
    </row>
    <row r="10">
      <c r="A10" s="434">
        <v>7.04769348E8</v>
      </c>
      <c r="B10" s="418" t="s">
        <v>16216</v>
      </c>
      <c r="C10" s="418" t="s">
        <v>16217</v>
      </c>
      <c r="D10" s="418" t="s">
        <v>16218</v>
      </c>
      <c r="E10" s="434">
        <v>120.0</v>
      </c>
      <c r="F10" s="434">
        <v>5.0</v>
      </c>
      <c r="G10" s="420">
        <v>48590.0</v>
      </c>
      <c r="H10" s="1452" t="s">
        <v>16219</v>
      </c>
      <c r="I10" s="1452"/>
      <c r="J10" s="1453"/>
      <c r="K10" s="1454"/>
      <c r="L10" s="1455"/>
      <c r="M10" s="1454"/>
      <c r="N10" s="1456"/>
      <c r="O10" s="1456"/>
      <c r="P10" s="1454"/>
      <c r="Q10" s="1454"/>
      <c r="R10" s="1457"/>
      <c r="S10" s="1458">
        <v>6.0</v>
      </c>
      <c r="T10" s="1457"/>
      <c r="U10" s="1458" t="s">
        <v>2271</v>
      </c>
      <c r="V10" s="1457"/>
      <c r="W10" s="1457"/>
      <c r="X10" s="1457"/>
      <c r="Y10" s="1457"/>
      <c r="Z10" s="1457"/>
      <c r="AA10" s="1462"/>
      <c r="AB10" s="1460">
        <v>93.0</v>
      </c>
      <c r="AC10" s="1460" t="s">
        <v>16220</v>
      </c>
      <c r="AD10" s="1460" t="s">
        <v>16221</v>
      </c>
      <c r="AE10" s="1460" t="s">
        <v>7073</v>
      </c>
      <c r="AF10" s="1463"/>
      <c r="AG10" s="1460" t="s">
        <v>16222</v>
      </c>
      <c r="AH10" s="1460" t="s">
        <v>16193</v>
      </c>
    </row>
    <row r="11">
      <c r="A11" s="434" t="s">
        <v>16223</v>
      </c>
      <c r="B11" s="418" t="s">
        <v>16224</v>
      </c>
      <c r="C11" s="418" t="s">
        <v>16225</v>
      </c>
      <c r="D11" s="418" t="s">
        <v>16187</v>
      </c>
      <c r="E11" s="434">
        <v>128.0</v>
      </c>
      <c r="F11" s="418">
        <v>5.0</v>
      </c>
      <c r="G11" s="420">
        <v>46158.0</v>
      </c>
      <c r="H11" s="1452"/>
      <c r="I11" s="1452"/>
      <c r="J11" s="1453"/>
      <c r="K11" s="1454"/>
      <c r="L11" s="1455"/>
      <c r="M11" s="1454"/>
      <c r="N11" s="1456"/>
      <c r="O11" s="1456"/>
      <c r="P11" s="1454"/>
      <c r="Q11" s="1454"/>
      <c r="R11" s="1457"/>
      <c r="S11" s="1457"/>
      <c r="T11" s="1457"/>
      <c r="U11" s="1457"/>
      <c r="V11" s="1457"/>
      <c r="W11" s="1457"/>
      <c r="X11" s="1457"/>
      <c r="Y11" s="1457"/>
      <c r="Z11" s="1457"/>
      <c r="AA11" s="1462"/>
      <c r="AB11" s="1460">
        <v>94.0</v>
      </c>
      <c r="AC11" s="1460" t="s">
        <v>16226</v>
      </c>
      <c r="AD11" s="1460" t="s">
        <v>16227</v>
      </c>
      <c r="AE11" s="1460" t="s">
        <v>7073</v>
      </c>
      <c r="AF11" s="1464">
        <v>48170.0</v>
      </c>
      <c r="AG11" s="1460">
        <v>9.68745573E8</v>
      </c>
      <c r="AH11" s="1460" t="s">
        <v>16193</v>
      </c>
    </row>
    <row r="12">
      <c r="A12" s="434" t="s">
        <v>1632</v>
      </c>
      <c r="B12" s="418" t="s">
        <v>16228</v>
      </c>
      <c r="C12" s="418" t="s">
        <v>1603</v>
      </c>
      <c r="D12" s="418" t="s">
        <v>16187</v>
      </c>
      <c r="E12" s="434">
        <v>130.0</v>
      </c>
      <c r="F12" s="418">
        <v>5.0</v>
      </c>
      <c r="G12" s="420">
        <v>47858.0</v>
      </c>
      <c r="H12" s="1452"/>
      <c r="I12" s="1452"/>
      <c r="J12" s="1453">
        <v>7.0</v>
      </c>
      <c r="K12" s="1454"/>
      <c r="L12" s="1455" t="s">
        <v>2271</v>
      </c>
      <c r="M12" s="1454"/>
      <c r="N12" s="1456"/>
      <c r="O12" s="1456"/>
      <c r="P12" s="1454"/>
      <c r="Q12" s="1454"/>
      <c r="R12" s="1457"/>
      <c r="S12" s="1457"/>
      <c r="T12" s="1457"/>
      <c r="U12" s="1457"/>
      <c r="V12" s="1457"/>
      <c r="W12" s="1457"/>
      <c r="X12" s="1457"/>
      <c r="Y12" s="1457"/>
      <c r="Z12" s="1457"/>
      <c r="AA12" s="1462"/>
      <c r="AB12" s="1460">
        <v>99.0</v>
      </c>
      <c r="AC12" s="1460" t="s">
        <v>16229</v>
      </c>
      <c r="AD12" s="1460" t="s">
        <v>16230</v>
      </c>
      <c r="AE12" s="1460" t="s">
        <v>7073</v>
      </c>
      <c r="AF12" s="1463"/>
      <c r="AG12" s="1460">
        <v>9.90976091E8</v>
      </c>
      <c r="AH12" s="1460" t="s">
        <v>16193</v>
      </c>
    </row>
    <row r="13">
      <c r="A13" s="1124">
        <v>1.04525175E8</v>
      </c>
      <c r="B13" s="429" t="s">
        <v>16231</v>
      </c>
      <c r="C13" s="429" t="s">
        <v>16225</v>
      </c>
      <c r="D13" s="429" t="s">
        <v>16218</v>
      </c>
      <c r="E13" s="1124">
        <v>132.0</v>
      </c>
      <c r="F13" s="429">
        <v>5.0</v>
      </c>
      <c r="G13" s="431">
        <v>47850.0</v>
      </c>
      <c r="H13" s="1452"/>
      <c r="I13" s="1452"/>
      <c r="J13" s="1453"/>
      <c r="K13" s="1454"/>
      <c r="L13" s="1455"/>
      <c r="M13" s="1454"/>
      <c r="N13" s="1456"/>
      <c r="O13" s="1456"/>
      <c r="P13" s="1454"/>
      <c r="Q13" s="1454"/>
      <c r="R13" s="1457"/>
      <c r="S13" s="1458">
        <v>7.0</v>
      </c>
      <c r="T13" s="1457"/>
      <c r="U13" s="1458" t="s">
        <v>2271</v>
      </c>
      <c r="V13" s="1457"/>
      <c r="W13" s="1457"/>
      <c r="X13" s="1457"/>
      <c r="Y13" s="1457"/>
      <c r="Z13" s="1457"/>
      <c r="AA13" s="1462"/>
      <c r="AB13" s="1460">
        <v>100.0</v>
      </c>
      <c r="AC13" s="1460" t="s">
        <v>16232</v>
      </c>
      <c r="AD13" s="1460" t="s">
        <v>16233</v>
      </c>
      <c r="AE13" s="1460" t="s">
        <v>7073</v>
      </c>
      <c r="AF13" s="1463"/>
      <c r="AG13" s="1460">
        <v>9.805318E7</v>
      </c>
      <c r="AH13" s="1460" t="s">
        <v>16193</v>
      </c>
    </row>
    <row r="14">
      <c r="A14" s="1124">
        <v>1.04450135E8</v>
      </c>
      <c r="B14" s="429" t="s">
        <v>16234</v>
      </c>
      <c r="C14" s="429" t="s">
        <v>1603</v>
      </c>
      <c r="D14" s="429" t="s">
        <v>16218</v>
      </c>
      <c r="E14" s="1124">
        <v>135.0</v>
      </c>
      <c r="F14" s="429">
        <v>5.0</v>
      </c>
      <c r="G14" s="431">
        <v>46201.0</v>
      </c>
      <c r="H14" s="1452"/>
      <c r="I14" s="1452"/>
      <c r="J14" s="1453"/>
      <c r="K14" s="1454"/>
      <c r="L14" s="1455"/>
      <c r="M14" s="1454"/>
      <c r="N14" s="1456"/>
      <c r="O14" s="1456"/>
      <c r="P14" s="1454"/>
      <c r="Q14" s="1454"/>
      <c r="R14" s="1457"/>
      <c r="S14" s="1457"/>
      <c r="T14" s="1457"/>
      <c r="U14" s="1457"/>
      <c r="V14" s="1457"/>
      <c r="W14" s="1457"/>
      <c r="X14" s="1457"/>
      <c r="Y14" s="1457"/>
      <c r="Z14" s="1457"/>
      <c r="AA14" s="1462"/>
      <c r="AB14" s="1460">
        <v>101.0</v>
      </c>
      <c r="AC14" s="1460" t="s">
        <v>16235</v>
      </c>
      <c r="AD14" s="1460" t="s">
        <v>16236</v>
      </c>
      <c r="AE14" s="1460" t="s">
        <v>7073</v>
      </c>
      <c r="AF14" s="1464">
        <v>48170.0</v>
      </c>
      <c r="AG14" s="1460">
        <v>9.94322688E8</v>
      </c>
      <c r="AH14" s="1460" t="s">
        <v>16193</v>
      </c>
    </row>
    <row r="15">
      <c r="A15" s="1124" t="s">
        <v>1931</v>
      </c>
      <c r="B15" s="429" t="s">
        <v>1932</v>
      </c>
      <c r="C15" s="429" t="s">
        <v>1933</v>
      </c>
      <c r="D15" s="429" t="s">
        <v>16187</v>
      </c>
      <c r="E15" s="1124">
        <v>138.0</v>
      </c>
      <c r="F15" s="429">
        <v>5.0</v>
      </c>
      <c r="G15" s="431">
        <v>47858.0</v>
      </c>
      <c r="H15" s="1452"/>
      <c r="I15" s="1452"/>
      <c r="J15" s="1453">
        <v>8.0</v>
      </c>
      <c r="K15" s="1454"/>
      <c r="L15" s="1455" t="s">
        <v>2271</v>
      </c>
      <c r="M15" s="1454"/>
      <c r="N15" s="1456"/>
      <c r="O15" s="1456"/>
      <c r="P15" s="1454"/>
      <c r="Q15" s="1454"/>
      <c r="R15" s="1457"/>
      <c r="S15" s="1457"/>
      <c r="T15" s="1457"/>
      <c r="U15" s="1457"/>
      <c r="V15" s="1457"/>
      <c r="W15" s="1457"/>
      <c r="X15" s="1457"/>
      <c r="Y15" s="1457"/>
      <c r="Z15" s="1457"/>
      <c r="AA15" s="1462"/>
      <c r="AB15" s="1460">
        <v>102.0</v>
      </c>
      <c r="AC15" s="1460" t="s">
        <v>16237</v>
      </c>
      <c r="AD15" s="1460" t="s">
        <v>16238</v>
      </c>
      <c r="AE15" s="1460" t="s">
        <v>8756</v>
      </c>
      <c r="AF15" s="1463"/>
      <c r="AG15" s="1460">
        <v>9.89750233E8</v>
      </c>
      <c r="AH15" s="1460" t="s">
        <v>16193</v>
      </c>
    </row>
    <row r="16">
      <c r="A16" s="1124" t="s">
        <v>16239</v>
      </c>
      <c r="B16" s="429" t="s">
        <v>16240</v>
      </c>
      <c r="C16" s="429" t="s">
        <v>1843</v>
      </c>
      <c r="D16" s="429" t="s">
        <v>16187</v>
      </c>
      <c r="E16" s="1124">
        <v>150.0</v>
      </c>
      <c r="F16" s="429">
        <v>5.0</v>
      </c>
      <c r="G16" s="431">
        <v>47860.0</v>
      </c>
      <c r="H16" s="1452"/>
      <c r="I16" s="1452"/>
      <c r="J16" s="1453">
        <v>9.0</v>
      </c>
      <c r="K16" s="1454"/>
      <c r="L16" s="1455" t="s">
        <v>2271</v>
      </c>
      <c r="M16" s="1454"/>
      <c r="N16" s="1456"/>
      <c r="O16" s="1456"/>
      <c r="P16" s="1454"/>
      <c r="Q16" s="1454"/>
      <c r="R16" s="1457"/>
      <c r="S16" s="1458">
        <v>8.0</v>
      </c>
      <c r="T16" s="1457"/>
      <c r="U16" s="1458" t="s">
        <v>2271</v>
      </c>
      <c r="V16" s="1457"/>
      <c r="W16" s="1457"/>
      <c r="X16" s="1457"/>
      <c r="Y16" s="1457"/>
      <c r="Z16" s="1457"/>
      <c r="AA16" s="1462"/>
      <c r="AB16" s="1460">
        <v>103.0</v>
      </c>
      <c r="AC16" s="1460" t="s">
        <v>16241</v>
      </c>
      <c r="AD16" s="1460" t="s">
        <v>16242</v>
      </c>
      <c r="AE16" s="1460" t="s">
        <v>16243</v>
      </c>
      <c r="AF16" s="1464">
        <v>48170.0</v>
      </c>
      <c r="AG16" s="1460">
        <v>9.99202727E8</v>
      </c>
      <c r="AH16" s="1460" t="s">
        <v>16193</v>
      </c>
    </row>
    <row r="17">
      <c r="A17" s="434" t="s">
        <v>16244</v>
      </c>
      <c r="B17" s="418" t="s">
        <v>16245</v>
      </c>
      <c r="C17" s="418" t="s">
        <v>1801</v>
      </c>
      <c r="D17" s="418" t="s">
        <v>16187</v>
      </c>
      <c r="E17" s="434">
        <v>152.0</v>
      </c>
      <c r="F17" s="418">
        <v>5.0</v>
      </c>
      <c r="G17" s="420">
        <v>48217.0</v>
      </c>
      <c r="H17" s="1452"/>
      <c r="I17" s="1452"/>
      <c r="J17" s="1453">
        <v>10.0</v>
      </c>
      <c r="K17" s="1454"/>
      <c r="L17" s="1455" t="s">
        <v>2271</v>
      </c>
      <c r="M17" s="1454"/>
      <c r="N17" s="1456"/>
      <c r="O17" s="1456"/>
      <c r="P17" s="1454"/>
      <c r="Q17" s="1454"/>
      <c r="R17" s="1457"/>
      <c r="S17" s="1458">
        <v>9.0</v>
      </c>
      <c r="T17" s="1457"/>
      <c r="U17" s="1458" t="s">
        <v>2271</v>
      </c>
      <c r="V17" s="1457"/>
      <c r="W17" s="1457"/>
      <c r="X17" s="1457"/>
      <c r="Y17" s="1457"/>
      <c r="Z17" s="1457"/>
      <c r="AA17" s="1462"/>
      <c r="AB17" s="1460">
        <v>104.0</v>
      </c>
      <c r="AC17" s="1460" t="s">
        <v>16246</v>
      </c>
      <c r="AD17" s="1460" t="s">
        <v>16247</v>
      </c>
      <c r="AE17" s="1460" t="s">
        <v>16243</v>
      </c>
      <c r="AF17" s="1464">
        <v>48170.0</v>
      </c>
      <c r="AG17" s="1460">
        <v>9.82907988E8</v>
      </c>
      <c r="AH17" s="1460" t="s">
        <v>16193</v>
      </c>
    </row>
    <row r="18">
      <c r="A18" s="489" t="s">
        <v>16248</v>
      </c>
      <c r="B18" s="418" t="s">
        <v>16249</v>
      </c>
      <c r="C18" s="418" t="s">
        <v>224</v>
      </c>
      <c r="D18" s="418" t="s">
        <v>16187</v>
      </c>
      <c r="E18" s="434">
        <v>154.0</v>
      </c>
      <c r="F18" s="418">
        <v>5.0</v>
      </c>
      <c r="G18" s="420">
        <v>49188.0</v>
      </c>
      <c r="H18" s="1452"/>
      <c r="I18" s="1452"/>
      <c r="J18" s="1453"/>
      <c r="K18" s="1454"/>
      <c r="L18" s="1455"/>
      <c r="M18" s="1454"/>
      <c r="N18" s="1456"/>
      <c r="O18" s="1456"/>
      <c r="P18" s="1454"/>
      <c r="Q18" s="1454"/>
      <c r="R18" s="1457"/>
      <c r="S18" s="1458">
        <v>10.0</v>
      </c>
      <c r="T18" s="1457"/>
      <c r="U18" s="1458" t="s">
        <v>2271</v>
      </c>
      <c r="V18" s="1457"/>
      <c r="W18" s="1457"/>
      <c r="X18" s="1457"/>
      <c r="Y18" s="1457"/>
      <c r="Z18" s="1457"/>
      <c r="AA18" s="1462"/>
      <c r="AB18" s="1460">
        <v>105.0</v>
      </c>
      <c r="AC18" s="1460" t="s">
        <v>16250</v>
      </c>
      <c r="AD18" s="1460" t="s">
        <v>16251</v>
      </c>
      <c r="AE18" s="1460" t="s">
        <v>16243</v>
      </c>
      <c r="AF18" s="1463"/>
      <c r="AG18" s="1460" t="s">
        <v>16252</v>
      </c>
      <c r="AH18" s="1460" t="s">
        <v>16193</v>
      </c>
    </row>
    <row r="19">
      <c r="A19" s="489" t="s">
        <v>1807</v>
      </c>
      <c r="B19" s="418" t="s">
        <v>16253</v>
      </c>
      <c r="C19" s="418" t="s">
        <v>149</v>
      </c>
      <c r="D19" s="418" t="s">
        <v>16187</v>
      </c>
      <c r="E19" s="434">
        <v>154.0</v>
      </c>
      <c r="F19" s="418">
        <v>5.01</v>
      </c>
      <c r="G19" s="420">
        <v>48588.0</v>
      </c>
      <c r="H19" s="1452"/>
      <c r="I19" s="1452"/>
      <c r="J19" s="1453">
        <v>11.0</v>
      </c>
      <c r="K19" s="1454"/>
      <c r="L19" s="1455" t="s">
        <v>2271</v>
      </c>
      <c r="M19" s="1454"/>
      <c r="N19" s="1456"/>
      <c r="O19" s="1456"/>
      <c r="P19" s="1454"/>
      <c r="Q19" s="1454"/>
      <c r="R19" s="1457"/>
      <c r="S19" s="1457"/>
      <c r="T19" s="1457"/>
      <c r="U19" s="1457"/>
      <c r="V19" s="1457"/>
      <c r="W19" s="1457"/>
      <c r="X19" s="1457"/>
      <c r="Y19" s="1457"/>
      <c r="Z19" s="1457"/>
      <c r="AA19" s="1462"/>
      <c r="AB19" s="1460">
        <v>106.0</v>
      </c>
      <c r="AC19" s="1460" t="s">
        <v>16254</v>
      </c>
      <c r="AD19" s="1460" t="s">
        <v>16255</v>
      </c>
      <c r="AE19" s="1460" t="s">
        <v>16243</v>
      </c>
      <c r="AF19" s="1463"/>
      <c r="AG19" s="1460" t="s">
        <v>16256</v>
      </c>
      <c r="AH19" s="1460" t="s">
        <v>16193</v>
      </c>
    </row>
    <row r="20">
      <c r="A20" s="434" t="s">
        <v>1753</v>
      </c>
      <c r="B20" s="418" t="s">
        <v>16257</v>
      </c>
      <c r="C20" s="418" t="s">
        <v>1755</v>
      </c>
      <c r="D20" s="418" t="s">
        <v>16187</v>
      </c>
      <c r="E20" s="434">
        <v>169.0</v>
      </c>
      <c r="F20" s="418">
        <v>5.0</v>
      </c>
      <c r="G20" s="420">
        <v>47858.0</v>
      </c>
      <c r="H20" s="1452"/>
      <c r="I20" s="1452"/>
      <c r="J20" s="1453">
        <v>12.0</v>
      </c>
      <c r="K20" s="1454"/>
      <c r="L20" s="1455" t="s">
        <v>2271</v>
      </c>
      <c r="M20" s="1454"/>
      <c r="N20" s="1456"/>
      <c r="O20" s="1456"/>
      <c r="P20" s="1454"/>
      <c r="Q20" s="1454"/>
      <c r="R20" s="1457"/>
      <c r="S20" s="1458">
        <v>11.0</v>
      </c>
      <c r="T20" s="1457"/>
      <c r="U20" s="1458" t="s">
        <v>2271</v>
      </c>
      <c r="V20" s="1457"/>
      <c r="W20" s="1457"/>
      <c r="X20" s="1457"/>
      <c r="Y20" s="1457"/>
      <c r="Z20" s="1457"/>
      <c r="AA20" s="1462"/>
      <c r="AB20" s="1460">
        <v>108.0</v>
      </c>
      <c r="AC20" s="1463"/>
      <c r="AD20" s="1460" t="s">
        <v>16258</v>
      </c>
      <c r="AE20" s="1460" t="s">
        <v>16243</v>
      </c>
      <c r="AF20" s="1463"/>
      <c r="AG20" s="1460">
        <v>9.85116518E8</v>
      </c>
      <c r="AH20" s="1460" t="s">
        <v>16193</v>
      </c>
    </row>
    <row r="21">
      <c r="A21" s="1124" t="s">
        <v>1756</v>
      </c>
      <c r="B21" s="429" t="s">
        <v>1757</v>
      </c>
      <c r="C21" s="429" t="s">
        <v>1755</v>
      </c>
      <c r="D21" s="429" t="s">
        <v>16187</v>
      </c>
      <c r="E21" s="1124">
        <v>170.0</v>
      </c>
      <c r="F21" s="429">
        <v>5.0</v>
      </c>
      <c r="G21" s="431">
        <v>47858.0</v>
      </c>
      <c r="H21" s="1452"/>
      <c r="I21" s="1452"/>
      <c r="J21" s="1453">
        <v>13.0</v>
      </c>
      <c r="K21" s="1454"/>
      <c r="L21" s="1455" t="s">
        <v>2271</v>
      </c>
      <c r="M21" s="1454"/>
      <c r="N21" s="1456"/>
      <c r="O21" s="1456"/>
      <c r="P21" s="1454"/>
      <c r="Q21" s="1454"/>
      <c r="R21" s="1457"/>
      <c r="S21" s="1458">
        <v>12.0</v>
      </c>
      <c r="T21" s="1457"/>
      <c r="U21" s="1458" t="s">
        <v>2271</v>
      </c>
      <c r="V21" s="1457"/>
      <c r="W21" s="1457"/>
      <c r="X21" s="1457"/>
      <c r="Y21" s="1457"/>
      <c r="Z21" s="1457"/>
      <c r="AA21" s="1462"/>
      <c r="AB21" s="1460">
        <v>109.0</v>
      </c>
      <c r="AC21" s="1460" t="s">
        <v>16259</v>
      </c>
      <c r="AD21" s="1460" t="s">
        <v>16260</v>
      </c>
      <c r="AE21" s="1460" t="s">
        <v>16243</v>
      </c>
      <c r="AF21" s="1463"/>
      <c r="AG21" s="1460">
        <v>9.86380627E8</v>
      </c>
      <c r="AH21" s="1460" t="s">
        <v>16193</v>
      </c>
    </row>
    <row r="22">
      <c r="A22" s="1296">
        <v>1.06136906E8</v>
      </c>
      <c r="B22" s="1137" t="s">
        <v>16261</v>
      </c>
      <c r="C22" s="1137" t="s">
        <v>1755</v>
      </c>
      <c r="D22" s="1137" t="s">
        <v>16262</v>
      </c>
      <c r="E22" s="1296">
        <v>175.0</v>
      </c>
      <c r="F22" s="1137" t="s">
        <v>3651</v>
      </c>
      <c r="G22" s="1465">
        <v>49313.0</v>
      </c>
      <c r="H22" s="1452"/>
      <c r="I22" s="1452"/>
      <c r="J22" s="1453"/>
      <c r="K22" s="1454"/>
      <c r="L22" s="1455"/>
      <c r="M22" s="1454"/>
      <c r="N22" s="1456"/>
      <c r="O22" s="1456"/>
      <c r="P22" s="1454"/>
      <c r="Q22" s="1454"/>
      <c r="R22" s="1457"/>
      <c r="S22" s="1458"/>
      <c r="T22" s="1457"/>
      <c r="U22" s="1458"/>
      <c r="V22" s="1457"/>
      <c r="W22" s="1457"/>
      <c r="X22" s="1457"/>
      <c r="Y22" s="1457"/>
      <c r="Z22" s="1457"/>
      <c r="AA22" s="1462"/>
      <c r="AB22" s="1460"/>
      <c r="AC22" s="1460"/>
      <c r="AD22" s="1460"/>
      <c r="AE22" s="1460"/>
      <c r="AF22" s="1463"/>
      <c r="AG22" s="1460"/>
      <c r="AH22" s="1460"/>
    </row>
    <row r="23">
      <c r="A23" s="434" t="s">
        <v>1901</v>
      </c>
      <c r="B23" s="418" t="s">
        <v>1902</v>
      </c>
      <c r="C23" s="418" t="s">
        <v>52</v>
      </c>
      <c r="D23" s="418" t="s">
        <v>16187</v>
      </c>
      <c r="E23" s="434">
        <v>194.0</v>
      </c>
      <c r="F23" s="418">
        <v>5.0</v>
      </c>
      <c r="G23" s="420">
        <v>47859.0</v>
      </c>
      <c r="H23" s="1452"/>
      <c r="I23" s="1452"/>
      <c r="J23" s="1453">
        <v>14.0</v>
      </c>
      <c r="K23" s="1454"/>
      <c r="L23" s="1455" t="s">
        <v>2271</v>
      </c>
      <c r="M23" s="1454"/>
      <c r="N23" s="1456"/>
      <c r="O23" s="1456"/>
      <c r="P23" s="1454"/>
      <c r="Q23" s="1454"/>
      <c r="R23" s="1457"/>
      <c r="S23" s="1458">
        <v>13.0</v>
      </c>
      <c r="T23" s="1457"/>
      <c r="U23" s="1458" t="s">
        <v>2271</v>
      </c>
      <c r="V23" s="1457"/>
      <c r="W23" s="1457"/>
      <c r="X23" s="1457"/>
      <c r="Y23" s="1457"/>
      <c r="Z23" s="1457"/>
      <c r="AA23" s="1462"/>
      <c r="AB23" s="1460">
        <v>110.0</v>
      </c>
      <c r="AC23" s="1460" t="s">
        <v>16263</v>
      </c>
      <c r="AD23" s="1460" t="s">
        <v>16264</v>
      </c>
      <c r="AE23" s="1460" t="s">
        <v>16243</v>
      </c>
      <c r="AF23" s="1463"/>
      <c r="AG23" s="1460">
        <v>9.91904274E8</v>
      </c>
      <c r="AH23" s="1460" t="s">
        <v>16193</v>
      </c>
    </row>
    <row r="24">
      <c r="A24" s="434" t="s">
        <v>16265</v>
      </c>
      <c r="B24" s="418" t="s">
        <v>16266</v>
      </c>
      <c r="C24" s="418" t="s">
        <v>16267</v>
      </c>
      <c r="D24" s="418" t="s">
        <v>16187</v>
      </c>
      <c r="E24" s="434">
        <v>216.0</v>
      </c>
      <c r="F24" s="418">
        <v>5.0</v>
      </c>
      <c r="G24" s="420">
        <v>47858.0</v>
      </c>
      <c r="H24" s="1452"/>
      <c r="I24" s="1452"/>
      <c r="J24" s="1453">
        <v>15.0</v>
      </c>
      <c r="K24" s="1454"/>
      <c r="L24" s="1455" t="s">
        <v>2271</v>
      </c>
      <c r="M24" s="1454"/>
      <c r="N24" s="1456"/>
      <c r="O24" s="1456"/>
      <c r="P24" s="1454"/>
      <c r="Q24" s="1454"/>
      <c r="R24" s="1457"/>
      <c r="S24" s="1458">
        <v>14.0</v>
      </c>
      <c r="T24" s="1457"/>
      <c r="U24" s="1458" t="s">
        <v>2271</v>
      </c>
      <c r="V24" s="1457"/>
      <c r="W24" s="1457"/>
      <c r="X24" s="1457"/>
      <c r="Y24" s="1457"/>
      <c r="Z24" s="1457"/>
      <c r="AA24" s="1462"/>
      <c r="AB24" s="1460">
        <v>112.0</v>
      </c>
      <c r="AC24" s="1460" t="s">
        <v>16223</v>
      </c>
      <c r="AD24" s="1460" t="s">
        <v>16268</v>
      </c>
      <c r="AE24" s="1460" t="s">
        <v>16243</v>
      </c>
      <c r="AF24" s="1464">
        <v>48170.0</v>
      </c>
      <c r="AG24" s="1460">
        <v>9.94259213E8</v>
      </c>
      <c r="AH24" s="1460" t="s">
        <v>16193</v>
      </c>
    </row>
    <row r="25">
      <c r="A25" s="1124" t="s">
        <v>1841</v>
      </c>
      <c r="B25" s="429" t="s">
        <v>1842</v>
      </c>
      <c r="C25" s="429" t="s">
        <v>1843</v>
      </c>
      <c r="D25" s="429" t="s">
        <v>16187</v>
      </c>
      <c r="E25" s="1124">
        <v>218.0</v>
      </c>
      <c r="F25" s="429">
        <v>5.0</v>
      </c>
      <c r="G25" s="431">
        <v>47858.0</v>
      </c>
      <c r="H25" s="1452"/>
      <c r="I25" s="1452"/>
      <c r="J25" s="1453">
        <v>16.0</v>
      </c>
      <c r="K25" s="1454"/>
      <c r="L25" s="1455" t="s">
        <v>2271</v>
      </c>
      <c r="M25" s="1454"/>
      <c r="N25" s="1456"/>
      <c r="O25" s="1456"/>
      <c r="P25" s="1454"/>
      <c r="Q25" s="1454"/>
      <c r="R25" s="1457"/>
      <c r="S25" s="1458">
        <v>15.0</v>
      </c>
      <c r="T25" s="1457"/>
      <c r="U25" s="1458" t="s">
        <v>2271</v>
      </c>
      <c r="V25" s="1457"/>
      <c r="W25" s="1457"/>
      <c r="X25" s="1457"/>
      <c r="Y25" s="1457"/>
      <c r="Z25" s="1457"/>
      <c r="AA25" s="1462"/>
      <c r="AB25" s="1460">
        <v>116.0</v>
      </c>
      <c r="AC25" s="1460" t="s">
        <v>16269</v>
      </c>
      <c r="AD25" s="1460" t="s">
        <v>16270</v>
      </c>
      <c r="AE25" s="1460" t="s">
        <v>16243</v>
      </c>
      <c r="AF25" s="1463"/>
      <c r="AG25" s="1460">
        <v>4043351.0</v>
      </c>
      <c r="AH25" s="1460" t="s">
        <v>16193</v>
      </c>
    </row>
    <row r="26">
      <c r="A26" s="434" t="s">
        <v>16271</v>
      </c>
      <c r="B26" s="418" t="s">
        <v>16272</v>
      </c>
      <c r="C26" s="418" t="s">
        <v>1801</v>
      </c>
      <c r="D26" s="418" t="s">
        <v>16187</v>
      </c>
      <c r="E26" s="434">
        <v>218.0</v>
      </c>
      <c r="F26" s="418">
        <v>5.0</v>
      </c>
      <c r="G26" s="420">
        <v>48215.0</v>
      </c>
      <c r="H26" s="1452"/>
      <c r="I26" s="1452"/>
      <c r="J26" s="1453">
        <v>17.0</v>
      </c>
      <c r="K26" s="1454"/>
      <c r="L26" s="1455" t="s">
        <v>2271</v>
      </c>
      <c r="M26" s="1454"/>
      <c r="N26" s="1456"/>
      <c r="O26" s="1456"/>
      <c r="P26" s="1454"/>
      <c r="Q26" s="1454"/>
      <c r="R26" s="1457"/>
      <c r="S26" s="1458">
        <v>16.0</v>
      </c>
      <c r="T26" s="1457"/>
      <c r="U26" s="1458" t="s">
        <v>2271</v>
      </c>
      <c r="V26" s="1457"/>
      <c r="W26" s="1457"/>
      <c r="X26" s="1457"/>
      <c r="Y26" s="1457"/>
      <c r="Z26" s="1457"/>
      <c r="AA26" s="1462"/>
      <c r="AB26" s="1460">
        <v>117.0</v>
      </c>
      <c r="AC26" s="1460" t="s">
        <v>16273</v>
      </c>
      <c r="AD26" s="1460" t="s">
        <v>16274</v>
      </c>
      <c r="AE26" s="1460" t="s">
        <v>4652</v>
      </c>
      <c r="AF26" s="1463"/>
      <c r="AG26" s="1460">
        <v>9.91904274E8</v>
      </c>
      <c r="AH26" s="1460" t="s">
        <v>16193</v>
      </c>
    </row>
    <row r="27">
      <c r="A27" s="1124" t="s">
        <v>16275</v>
      </c>
      <c r="B27" s="429" t="s">
        <v>16276</v>
      </c>
      <c r="C27" s="429" t="s">
        <v>1801</v>
      </c>
      <c r="D27" s="429" t="s">
        <v>16187</v>
      </c>
      <c r="E27" s="1124">
        <v>220.0</v>
      </c>
      <c r="F27" s="429">
        <v>5.0</v>
      </c>
      <c r="G27" s="431">
        <v>47860.0</v>
      </c>
      <c r="H27" s="1452"/>
      <c r="I27" s="1452"/>
      <c r="J27" s="1453">
        <v>18.0</v>
      </c>
      <c r="K27" s="1454"/>
      <c r="L27" s="1455" t="s">
        <v>2271</v>
      </c>
      <c r="M27" s="1454"/>
      <c r="N27" s="1456"/>
      <c r="O27" s="1456"/>
      <c r="P27" s="1454"/>
      <c r="Q27" s="1454"/>
      <c r="R27" s="1457"/>
      <c r="S27" s="1458">
        <v>17.0</v>
      </c>
      <c r="T27" s="1457"/>
      <c r="U27" s="1458" t="s">
        <v>2271</v>
      </c>
      <c r="V27" s="1457"/>
      <c r="W27" s="1457"/>
      <c r="X27" s="1457"/>
      <c r="Y27" s="1457"/>
      <c r="Z27" s="1457"/>
      <c r="AA27" s="1462"/>
      <c r="AB27" s="1460">
        <v>119.0</v>
      </c>
      <c r="AC27" s="1460" t="s">
        <v>16277</v>
      </c>
      <c r="AD27" s="1460" t="s">
        <v>16278</v>
      </c>
      <c r="AE27" s="1460" t="s">
        <v>4652</v>
      </c>
      <c r="AF27" s="1464">
        <v>48170.0</v>
      </c>
      <c r="AG27" s="1460">
        <v>9.89852428E8</v>
      </c>
      <c r="AH27" s="1460" t="s">
        <v>16193</v>
      </c>
    </row>
    <row r="28">
      <c r="A28" s="434" t="s">
        <v>16279</v>
      </c>
      <c r="B28" s="418" t="s">
        <v>16280</v>
      </c>
      <c r="C28" s="418" t="s">
        <v>2067</v>
      </c>
      <c r="D28" s="418" t="s">
        <v>16187</v>
      </c>
      <c r="E28" s="434">
        <v>223.0</v>
      </c>
      <c r="F28" s="418">
        <v>5.0</v>
      </c>
      <c r="G28" s="420">
        <v>47858.0</v>
      </c>
      <c r="H28" s="1452"/>
      <c r="I28" s="1452"/>
      <c r="J28" s="1453">
        <v>19.0</v>
      </c>
      <c r="K28" s="1454"/>
      <c r="L28" s="1455" t="s">
        <v>2271</v>
      </c>
      <c r="M28" s="1454"/>
      <c r="N28" s="1456"/>
      <c r="O28" s="1456"/>
      <c r="P28" s="1454"/>
      <c r="Q28" s="1454"/>
      <c r="R28" s="1457"/>
      <c r="S28" s="1458">
        <v>18.0</v>
      </c>
      <c r="T28" s="1457"/>
      <c r="U28" s="1458" t="s">
        <v>2271</v>
      </c>
      <c r="V28" s="1457"/>
      <c r="W28" s="1457"/>
      <c r="X28" s="1457"/>
      <c r="Y28" s="1457"/>
      <c r="Z28" s="1457"/>
      <c r="AA28" s="1462"/>
      <c r="AB28" s="1460">
        <v>130.0</v>
      </c>
      <c r="AC28" s="1460" t="s">
        <v>16281</v>
      </c>
      <c r="AD28" s="1460" t="s">
        <v>16282</v>
      </c>
      <c r="AE28" s="1460" t="s">
        <v>4652</v>
      </c>
      <c r="AF28" s="1463"/>
      <c r="AG28" s="1460">
        <v>9.90786772E8</v>
      </c>
      <c r="AH28" s="1460" t="s">
        <v>16193</v>
      </c>
    </row>
    <row r="29">
      <c r="A29" s="1124" t="s">
        <v>16283</v>
      </c>
      <c r="B29" s="429" t="s">
        <v>16284</v>
      </c>
      <c r="C29" s="429" t="s">
        <v>16285</v>
      </c>
      <c r="D29" s="429" t="s">
        <v>16218</v>
      </c>
      <c r="E29" s="1124">
        <v>224.0</v>
      </c>
      <c r="F29" s="429">
        <v>5.0</v>
      </c>
      <c r="G29" s="431">
        <v>48823.0</v>
      </c>
      <c r="H29" s="1452"/>
      <c r="I29" s="1452"/>
      <c r="J29" s="1453">
        <v>20.0</v>
      </c>
      <c r="K29" s="1454"/>
      <c r="L29" s="1455" t="s">
        <v>2271</v>
      </c>
      <c r="M29" s="1454"/>
      <c r="N29" s="1456"/>
      <c r="O29" s="1456"/>
      <c r="P29" s="1454"/>
      <c r="Q29" s="1454"/>
      <c r="R29" s="1457"/>
      <c r="S29" s="1458">
        <v>19.0</v>
      </c>
      <c r="T29" s="1457"/>
      <c r="U29" s="1458" t="s">
        <v>2271</v>
      </c>
      <c r="V29" s="1457"/>
      <c r="W29" s="1457"/>
      <c r="X29" s="1457"/>
      <c r="Y29" s="1457"/>
      <c r="Z29" s="1457"/>
      <c r="AA29" s="1462"/>
      <c r="AB29" s="1460">
        <v>131.0</v>
      </c>
      <c r="AC29" s="1460" t="s">
        <v>16286</v>
      </c>
      <c r="AD29" s="1460" t="s">
        <v>16287</v>
      </c>
      <c r="AE29" s="1460" t="s">
        <v>16288</v>
      </c>
      <c r="AF29" s="1463"/>
      <c r="AG29" s="1463"/>
      <c r="AH29" s="1460" t="s">
        <v>16193</v>
      </c>
    </row>
    <row r="30">
      <c r="A30" s="1124" t="s">
        <v>16289</v>
      </c>
      <c r="B30" s="429" t="s">
        <v>16290</v>
      </c>
      <c r="C30" s="429" t="s">
        <v>2067</v>
      </c>
      <c r="D30" s="429" t="s">
        <v>16187</v>
      </c>
      <c r="E30" s="1124">
        <v>225.0</v>
      </c>
      <c r="F30" s="429">
        <v>5.0</v>
      </c>
      <c r="G30" s="431">
        <v>47858.0</v>
      </c>
      <c r="H30" s="1452"/>
      <c r="I30" s="1452"/>
      <c r="J30" s="1453">
        <v>21.0</v>
      </c>
      <c r="K30" s="1454"/>
      <c r="L30" s="1455" t="s">
        <v>2271</v>
      </c>
      <c r="M30" s="1454"/>
      <c r="N30" s="1456"/>
      <c r="O30" s="1456"/>
      <c r="P30" s="1454"/>
      <c r="Q30" s="1454"/>
      <c r="R30" s="1457"/>
      <c r="S30" s="1458">
        <v>20.0</v>
      </c>
      <c r="T30" s="1457"/>
      <c r="U30" s="1458" t="s">
        <v>2271</v>
      </c>
      <c r="V30" s="1457"/>
      <c r="W30" s="1457"/>
      <c r="X30" s="1457"/>
      <c r="Y30" s="1457"/>
      <c r="Z30" s="1457"/>
      <c r="AA30" s="1462"/>
      <c r="AB30" s="1460">
        <v>148.0</v>
      </c>
      <c r="AC30" s="1460" t="s">
        <v>16291</v>
      </c>
      <c r="AD30" s="1460" t="s">
        <v>16292</v>
      </c>
      <c r="AE30" s="1460" t="s">
        <v>16288</v>
      </c>
      <c r="AF30" s="1463"/>
      <c r="AG30" s="1460">
        <v>9.939887E7</v>
      </c>
      <c r="AH30" s="1460" t="s">
        <v>16193</v>
      </c>
    </row>
    <row r="31" ht="15.75" customHeight="1">
      <c r="A31" s="434" t="s">
        <v>16293</v>
      </c>
      <c r="B31" s="418" t="s">
        <v>16294</v>
      </c>
      <c r="C31" s="418" t="s">
        <v>1843</v>
      </c>
      <c r="D31" s="418" t="s">
        <v>16187</v>
      </c>
      <c r="E31" s="434">
        <v>226.0</v>
      </c>
      <c r="F31" s="418">
        <v>5.0</v>
      </c>
      <c r="G31" s="420">
        <v>47860.0</v>
      </c>
      <c r="H31" s="1452"/>
      <c r="I31" s="1452"/>
      <c r="J31" s="1453">
        <v>22.0</v>
      </c>
      <c r="K31" s="1454"/>
      <c r="L31" s="1455" t="s">
        <v>2271</v>
      </c>
      <c r="M31" s="1454"/>
      <c r="N31" s="1456"/>
      <c r="O31" s="1456"/>
      <c r="P31" s="1454"/>
      <c r="Q31" s="1454"/>
      <c r="R31" s="1457"/>
      <c r="S31" s="1458">
        <v>21.0</v>
      </c>
      <c r="T31" s="1457"/>
      <c r="U31" s="1458" t="s">
        <v>2271</v>
      </c>
      <c r="V31" s="1457"/>
      <c r="W31" s="1457"/>
      <c r="X31" s="1457"/>
      <c r="Y31" s="1457"/>
      <c r="Z31" s="1457"/>
      <c r="AA31" s="1462"/>
      <c r="AB31" s="1460">
        <v>149.0</v>
      </c>
      <c r="AC31" s="1463"/>
      <c r="AD31" s="1460" t="s">
        <v>16295</v>
      </c>
      <c r="AE31" s="1460" t="s">
        <v>4657</v>
      </c>
      <c r="AF31" s="1464">
        <v>48170.0</v>
      </c>
      <c r="AG31" s="1460">
        <v>9.993407695E9</v>
      </c>
      <c r="AH31" s="1460" t="s">
        <v>16193</v>
      </c>
    </row>
    <row r="32" ht="15.75" customHeight="1">
      <c r="A32" s="1124" t="s">
        <v>1844</v>
      </c>
      <c r="B32" s="429" t="s">
        <v>1845</v>
      </c>
      <c r="C32" s="429" t="s">
        <v>1843</v>
      </c>
      <c r="D32" s="429" t="s">
        <v>16187</v>
      </c>
      <c r="E32" s="1124">
        <v>227.0</v>
      </c>
      <c r="F32" s="429">
        <v>5.0</v>
      </c>
      <c r="G32" s="431">
        <v>47858.0</v>
      </c>
      <c r="H32" s="1452"/>
      <c r="I32" s="1452"/>
      <c r="J32" s="1453">
        <v>23.0</v>
      </c>
      <c r="K32" s="1454"/>
      <c r="L32" s="1455" t="s">
        <v>2271</v>
      </c>
      <c r="M32" s="1454"/>
      <c r="N32" s="1456"/>
      <c r="O32" s="1456"/>
      <c r="P32" s="1454"/>
      <c r="Q32" s="1454"/>
      <c r="R32" s="1457"/>
      <c r="S32" s="1458">
        <v>22.0</v>
      </c>
      <c r="T32" s="1457"/>
      <c r="U32" s="1458" t="s">
        <v>2271</v>
      </c>
      <c r="V32" s="1457"/>
      <c r="W32" s="1457"/>
      <c r="X32" s="1457"/>
      <c r="Y32" s="1457"/>
      <c r="Z32" s="1457"/>
      <c r="AA32" s="1462"/>
      <c r="AB32" s="1460">
        <v>150.0</v>
      </c>
      <c r="AC32" s="1463"/>
      <c r="AD32" s="1460" t="s">
        <v>16296</v>
      </c>
      <c r="AE32" s="1460" t="s">
        <v>4657</v>
      </c>
      <c r="AF32" s="1464">
        <v>48170.0</v>
      </c>
      <c r="AG32" s="1460">
        <v>9.89092389E8</v>
      </c>
      <c r="AH32" s="1460" t="s">
        <v>16193</v>
      </c>
    </row>
    <row r="33" ht="15.75" customHeight="1">
      <c r="A33" s="1124" t="s">
        <v>1848</v>
      </c>
      <c r="B33" s="429" t="s">
        <v>1849</v>
      </c>
      <c r="C33" s="429" t="s">
        <v>1843</v>
      </c>
      <c r="D33" s="429" t="s">
        <v>16187</v>
      </c>
      <c r="E33" s="1124">
        <v>230.0</v>
      </c>
      <c r="F33" s="429">
        <v>5.0</v>
      </c>
      <c r="G33" s="431">
        <v>47860.0</v>
      </c>
      <c r="H33" s="1452"/>
      <c r="I33" s="1452"/>
      <c r="J33" s="1453">
        <v>24.0</v>
      </c>
      <c r="K33" s="1454"/>
      <c r="L33" s="1455" t="s">
        <v>2271</v>
      </c>
      <c r="M33" s="1454"/>
      <c r="N33" s="1456"/>
      <c r="O33" s="1456"/>
      <c r="P33" s="1454"/>
      <c r="Q33" s="1454"/>
      <c r="R33" s="1457"/>
      <c r="S33" s="1458">
        <v>23.0</v>
      </c>
      <c r="T33" s="1457"/>
      <c r="U33" s="1458" t="s">
        <v>2271</v>
      </c>
      <c r="V33" s="1457"/>
      <c r="W33" s="1457"/>
      <c r="X33" s="1457"/>
      <c r="Y33" s="1457"/>
      <c r="Z33" s="1457"/>
      <c r="AA33" s="1462"/>
      <c r="AB33" s="1460">
        <v>153.0</v>
      </c>
      <c r="AC33" s="1463"/>
      <c r="AD33" s="1460" t="s">
        <v>16297</v>
      </c>
      <c r="AE33" s="1463"/>
      <c r="AF33" s="1463"/>
      <c r="AG33" s="1463"/>
      <c r="AH33" s="1460" t="s">
        <v>16193</v>
      </c>
    </row>
    <row r="34" ht="15.75" customHeight="1">
      <c r="A34" s="1296">
        <v>1.05610653E8</v>
      </c>
      <c r="B34" s="1137" t="s">
        <v>16298</v>
      </c>
      <c r="C34" s="1137" t="s">
        <v>136</v>
      </c>
      <c r="D34" s="1137" t="s">
        <v>9</v>
      </c>
      <c r="E34" s="1296">
        <v>233.0</v>
      </c>
      <c r="F34" s="1137" t="s">
        <v>3651</v>
      </c>
      <c r="G34" s="1465">
        <v>49315.0</v>
      </c>
      <c r="H34" s="1452"/>
      <c r="I34" s="1452"/>
      <c r="J34" s="1453"/>
      <c r="K34" s="1454"/>
      <c r="L34" s="1455"/>
      <c r="M34" s="1454"/>
      <c r="N34" s="1456"/>
      <c r="O34" s="1456"/>
      <c r="P34" s="1454"/>
      <c r="Q34" s="1454"/>
      <c r="R34" s="1457"/>
      <c r="S34" s="1458"/>
      <c r="T34" s="1457"/>
      <c r="U34" s="1458"/>
      <c r="V34" s="1457"/>
      <c r="W34" s="1457"/>
      <c r="X34" s="1457"/>
      <c r="Y34" s="1457"/>
      <c r="Z34" s="1457"/>
      <c r="AA34" s="1462"/>
      <c r="AB34" s="1460"/>
      <c r="AC34" s="1460"/>
      <c r="AD34" s="1460"/>
      <c r="AE34" s="1460"/>
      <c r="AF34" s="1463"/>
      <c r="AG34" s="1460"/>
      <c r="AH34" s="1460"/>
    </row>
    <row r="35" ht="15.75" customHeight="1">
      <c r="A35" s="434" t="s">
        <v>1799</v>
      </c>
      <c r="B35" s="418" t="s">
        <v>1800</v>
      </c>
      <c r="C35" s="418" t="s">
        <v>1801</v>
      </c>
      <c r="D35" s="418" t="s">
        <v>16187</v>
      </c>
      <c r="E35" s="434">
        <v>256.0</v>
      </c>
      <c r="F35" s="418">
        <v>5.0</v>
      </c>
      <c r="G35" s="420">
        <v>47859.0</v>
      </c>
      <c r="H35" s="1452"/>
      <c r="I35" s="1452"/>
      <c r="J35" s="1453">
        <v>25.0</v>
      </c>
      <c r="K35" s="1454"/>
      <c r="L35" s="1455" t="s">
        <v>2271</v>
      </c>
      <c r="M35" s="1454"/>
      <c r="N35" s="1456"/>
      <c r="O35" s="1456"/>
      <c r="P35" s="1454"/>
      <c r="Q35" s="1454"/>
      <c r="R35" s="1457"/>
      <c r="S35" s="1458">
        <v>24.0</v>
      </c>
      <c r="T35" s="1457"/>
      <c r="U35" s="1458" t="s">
        <v>2271</v>
      </c>
      <c r="V35" s="1457"/>
      <c r="W35" s="1457"/>
      <c r="X35" s="1457"/>
      <c r="Y35" s="1457"/>
      <c r="Z35" s="1457"/>
      <c r="AA35" s="1462"/>
      <c r="AB35" s="1460">
        <v>155.0</v>
      </c>
      <c r="AC35" s="1460" t="s">
        <v>16299</v>
      </c>
      <c r="AD35" s="1460" t="s">
        <v>16300</v>
      </c>
      <c r="AE35" s="1460" t="s">
        <v>4657</v>
      </c>
      <c r="AF35" s="1463"/>
      <c r="AG35" s="1460">
        <v>9.83120382E8</v>
      </c>
      <c r="AH35" s="1460" t="s">
        <v>16193</v>
      </c>
    </row>
    <row r="36" ht="15.75" customHeight="1">
      <c r="A36" s="1296">
        <v>1.03409124E8</v>
      </c>
      <c r="B36" s="1137" t="s">
        <v>1782</v>
      </c>
      <c r="C36" s="1137" t="s">
        <v>1755</v>
      </c>
      <c r="D36" s="1137" t="s">
        <v>16262</v>
      </c>
      <c r="E36" s="1296">
        <v>265.0</v>
      </c>
      <c r="F36" s="1296" t="s">
        <v>3651</v>
      </c>
      <c r="G36" s="1465">
        <v>49313.0</v>
      </c>
      <c r="H36" s="1452"/>
      <c r="I36" s="1452"/>
      <c r="J36" s="1453"/>
      <c r="K36" s="1454"/>
      <c r="L36" s="1455"/>
      <c r="M36" s="1454"/>
      <c r="N36" s="1456"/>
      <c r="O36" s="1456"/>
      <c r="P36" s="1454"/>
      <c r="Q36" s="1454"/>
      <c r="R36" s="1457"/>
      <c r="S36" s="1458"/>
      <c r="T36" s="1457"/>
      <c r="U36" s="1458"/>
      <c r="V36" s="1457"/>
      <c r="W36" s="1457"/>
      <c r="X36" s="1457"/>
      <c r="Y36" s="1457"/>
      <c r="Z36" s="1457"/>
      <c r="AA36" s="1462"/>
      <c r="AB36" s="1460"/>
      <c r="AC36" s="1460"/>
      <c r="AD36" s="1460"/>
      <c r="AE36" s="1460"/>
      <c r="AF36" s="1464"/>
      <c r="AG36" s="1460"/>
      <c r="AH36" s="1460"/>
    </row>
    <row r="37" ht="15.75" customHeight="1">
      <c r="A37" s="434">
        <v>1.07138612E8</v>
      </c>
      <c r="B37" s="418" t="s">
        <v>16301</v>
      </c>
      <c r="C37" s="418" t="s">
        <v>1755</v>
      </c>
      <c r="D37" s="418" t="s">
        <v>16187</v>
      </c>
      <c r="E37" s="434">
        <v>271.0</v>
      </c>
      <c r="F37" s="434">
        <v>5.0</v>
      </c>
      <c r="G37" s="420">
        <v>45293.0</v>
      </c>
      <c r="H37" s="1452"/>
      <c r="I37" s="1452"/>
      <c r="J37" s="1453"/>
      <c r="K37" s="1454"/>
      <c r="L37" s="1455"/>
      <c r="M37" s="1454"/>
      <c r="N37" s="1456"/>
      <c r="O37" s="1456"/>
      <c r="P37" s="1454"/>
      <c r="Q37" s="1454"/>
      <c r="R37" s="1457"/>
      <c r="S37" s="1458">
        <v>25.0</v>
      </c>
      <c r="T37" s="1457"/>
      <c r="U37" s="1458" t="s">
        <v>2271</v>
      </c>
      <c r="V37" s="1457"/>
      <c r="W37" s="1457"/>
      <c r="X37" s="1457"/>
      <c r="Y37" s="1457"/>
      <c r="Z37" s="1457"/>
      <c r="AA37" s="1462"/>
      <c r="AB37" s="1460">
        <v>165.0</v>
      </c>
      <c r="AC37" s="1460" t="s">
        <v>16302</v>
      </c>
      <c r="AD37" s="1460" t="s">
        <v>16303</v>
      </c>
      <c r="AE37" s="1460" t="s">
        <v>4657</v>
      </c>
      <c r="AF37" s="1464">
        <v>48170.0</v>
      </c>
      <c r="AG37" s="1460">
        <v>9.83120302E8</v>
      </c>
      <c r="AH37" s="1460" t="s">
        <v>16193</v>
      </c>
    </row>
    <row r="38" ht="15.75" customHeight="1">
      <c r="A38" s="434" t="s">
        <v>16304</v>
      </c>
      <c r="B38" s="418" t="s">
        <v>16305</v>
      </c>
      <c r="C38" s="418" t="s">
        <v>1755</v>
      </c>
      <c r="D38" s="418" t="s">
        <v>16187</v>
      </c>
      <c r="E38" s="434">
        <v>274.0</v>
      </c>
      <c r="F38" s="418">
        <v>5.0</v>
      </c>
      <c r="G38" s="420">
        <v>47859.0</v>
      </c>
      <c r="H38" s="1452"/>
      <c r="I38" s="1452"/>
      <c r="J38" s="1453">
        <v>26.0</v>
      </c>
      <c r="K38" s="1454"/>
      <c r="L38" s="1455" t="s">
        <v>2271</v>
      </c>
      <c r="M38" s="1454"/>
      <c r="N38" s="1456"/>
      <c r="O38" s="1456"/>
      <c r="P38" s="1454"/>
      <c r="Q38" s="1454"/>
      <c r="R38" s="1457"/>
      <c r="S38" s="1457"/>
      <c r="T38" s="1457"/>
      <c r="U38" s="1457"/>
      <c r="V38" s="1457"/>
      <c r="W38" s="1457"/>
      <c r="X38" s="1457"/>
      <c r="Y38" s="1457"/>
      <c r="Z38" s="1457"/>
      <c r="AA38" s="1462"/>
      <c r="AB38" s="1460">
        <v>167.0</v>
      </c>
      <c r="AC38" s="1460" t="s">
        <v>16306</v>
      </c>
      <c r="AD38" s="1460" t="s">
        <v>16307</v>
      </c>
      <c r="AE38" s="1460" t="s">
        <v>4657</v>
      </c>
      <c r="AF38" s="1463"/>
      <c r="AG38" s="1460">
        <v>9.98995946E8</v>
      </c>
      <c r="AH38" s="1460" t="s">
        <v>16193</v>
      </c>
    </row>
    <row r="39" ht="15.75" customHeight="1">
      <c r="A39" s="1124" t="s">
        <v>16308</v>
      </c>
      <c r="B39" s="429" t="s">
        <v>16309</v>
      </c>
      <c r="C39" s="429" t="s">
        <v>1603</v>
      </c>
      <c r="D39" s="429" t="s">
        <v>16187</v>
      </c>
      <c r="E39" s="1124">
        <v>284.0</v>
      </c>
      <c r="F39" s="429">
        <v>5.0</v>
      </c>
      <c r="G39" s="431">
        <v>47859.0</v>
      </c>
      <c r="H39" s="1452"/>
      <c r="I39" s="1452"/>
      <c r="J39" s="1453">
        <v>27.0</v>
      </c>
      <c r="K39" s="1454"/>
      <c r="L39" s="1455" t="s">
        <v>2271</v>
      </c>
      <c r="M39" s="1454"/>
      <c r="N39" s="1456"/>
      <c r="O39" s="1456"/>
      <c r="P39" s="1454"/>
      <c r="Q39" s="1454"/>
      <c r="R39" s="1457"/>
      <c r="S39" s="1458">
        <v>26.0</v>
      </c>
      <c r="T39" s="1457"/>
      <c r="U39" s="1458" t="s">
        <v>2271</v>
      </c>
      <c r="V39" s="1457"/>
      <c r="W39" s="1457"/>
      <c r="X39" s="1457"/>
      <c r="Y39" s="1457"/>
      <c r="Z39" s="1457"/>
      <c r="AA39" s="1462"/>
      <c r="AB39" s="1460">
        <v>172.0</v>
      </c>
      <c r="AC39" s="1460" t="s">
        <v>16310</v>
      </c>
      <c r="AD39" s="1460" t="s">
        <v>16311</v>
      </c>
      <c r="AE39" s="1460" t="s">
        <v>4657</v>
      </c>
      <c r="AF39" s="1463"/>
      <c r="AG39" s="1460">
        <v>9.8123858E8</v>
      </c>
      <c r="AH39" s="1460" t="s">
        <v>16193</v>
      </c>
    </row>
    <row r="40" ht="15.75" customHeight="1">
      <c r="A40" s="434" t="s">
        <v>16312</v>
      </c>
      <c r="B40" s="418" t="s">
        <v>16313</v>
      </c>
      <c r="C40" s="418" t="s">
        <v>1801</v>
      </c>
      <c r="D40" s="418" t="s">
        <v>16187</v>
      </c>
      <c r="E40" s="434">
        <v>292.0</v>
      </c>
      <c r="F40" s="418">
        <v>5.0</v>
      </c>
      <c r="G40" s="420">
        <v>47858.0</v>
      </c>
      <c r="H40" s="1452"/>
      <c r="I40" s="1452"/>
      <c r="J40" s="1453">
        <v>28.0</v>
      </c>
      <c r="K40" s="1454"/>
      <c r="L40" s="1455" t="s">
        <v>2271</v>
      </c>
      <c r="M40" s="1454"/>
      <c r="N40" s="1456"/>
      <c r="O40" s="1456"/>
      <c r="P40" s="1454"/>
      <c r="Q40" s="1454"/>
      <c r="R40" s="1457"/>
      <c r="S40" s="1458">
        <v>27.0</v>
      </c>
      <c r="T40" s="1457"/>
      <c r="U40" s="1458" t="s">
        <v>2271</v>
      </c>
      <c r="V40" s="1457"/>
      <c r="W40" s="1457"/>
      <c r="X40" s="1457"/>
      <c r="Y40" s="1457"/>
      <c r="Z40" s="1457"/>
      <c r="AA40" s="1462"/>
      <c r="AB40" s="1460">
        <v>173.0</v>
      </c>
      <c r="AC40" s="1460" t="s">
        <v>16314</v>
      </c>
      <c r="AD40" s="1460" t="s">
        <v>16315</v>
      </c>
      <c r="AE40" s="1460" t="s">
        <v>38</v>
      </c>
      <c r="AF40" s="1464">
        <v>48170.0</v>
      </c>
      <c r="AG40" s="1460">
        <v>9.92256879E8</v>
      </c>
      <c r="AH40" s="1460" t="s">
        <v>16193</v>
      </c>
    </row>
    <row r="41" ht="15.75" customHeight="1">
      <c r="A41" s="1124">
        <v>1.02447968E8</v>
      </c>
      <c r="B41" s="429" t="s">
        <v>16316</v>
      </c>
      <c r="C41" s="429" t="s">
        <v>15957</v>
      </c>
      <c r="D41" s="429" t="s">
        <v>16218</v>
      </c>
      <c r="E41" s="1124">
        <v>295.0</v>
      </c>
      <c r="F41" s="429">
        <v>5.0</v>
      </c>
      <c r="G41" s="431">
        <v>46054.0</v>
      </c>
      <c r="H41" s="1452"/>
      <c r="I41" s="1452"/>
      <c r="J41" s="1453"/>
      <c r="K41" s="1454"/>
      <c r="L41" s="1455"/>
      <c r="M41" s="1454"/>
      <c r="N41" s="1456"/>
      <c r="O41" s="1456"/>
      <c r="P41" s="1454"/>
      <c r="Q41" s="1454"/>
      <c r="R41" s="1457"/>
      <c r="S41" s="1458">
        <v>28.0</v>
      </c>
      <c r="T41" s="1457"/>
      <c r="U41" s="1458" t="s">
        <v>2271</v>
      </c>
      <c r="V41" s="1457"/>
      <c r="W41" s="1457"/>
      <c r="X41" s="1457"/>
      <c r="Y41" s="1457"/>
      <c r="Z41" s="1457"/>
      <c r="AA41" s="1462"/>
      <c r="AB41" s="1460">
        <v>174.0</v>
      </c>
      <c r="AC41" s="1460" t="s">
        <v>16317</v>
      </c>
      <c r="AD41" s="1460" t="s">
        <v>16318</v>
      </c>
      <c r="AE41" s="1460" t="s">
        <v>38</v>
      </c>
      <c r="AF41" s="1464">
        <v>48170.0</v>
      </c>
      <c r="AG41" s="1460">
        <v>9.92271849E8</v>
      </c>
      <c r="AH41" s="1460" t="s">
        <v>16193</v>
      </c>
    </row>
    <row r="42" ht="15.75" customHeight="1">
      <c r="A42" s="1124" t="s">
        <v>16319</v>
      </c>
      <c r="B42" s="429" t="s">
        <v>16320</v>
      </c>
      <c r="C42" s="429" t="s">
        <v>2067</v>
      </c>
      <c r="D42" s="429" t="s">
        <v>16187</v>
      </c>
      <c r="E42" s="1124">
        <v>296.0</v>
      </c>
      <c r="F42" s="429">
        <v>5.0</v>
      </c>
      <c r="G42" s="431">
        <v>47859.0</v>
      </c>
      <c r="H42" s="1452"/>
      <c r="I42" s="1452"/>
      <c r="J42" s="1453">
        <v>29.0</v>
      </c>
      <c r="K42" s="1454"/>
      <c r="L42" s="1455" t="s">
        <v>2271</v>
      </c>
      <c r="M42" s="1454"/>
      <c r="N42" s="1456"/>
      <c r="O42" s="1456"/>
      <c r="P42" s="1454"/>
      <c r="Q42" s="1454"/>
      <c r="R42" s="1457"/>
      <c r="S42" s="1457"/>
      <c r="T42" s="1457"/>
      <c r="U42" s="1457"/>
      <c r="V42" s="1457"/>
      <c r="W42" s="1457"/>
      <c r="X42" s="1457"/>
      <c r="Y42" s="1457"/>
      <c r="Z42" s="1457"/>
      <c r="AA42" s="1462"/>
      <c r="AB42" s="1460">
        <v>186.0</v>
      </c>
      <c r="AC42" s="1463"/>
      <c r="AD42" s="1460" t="s">
        <v>16321</v>
      </c>
      <c r="AE42" s="1463"/>
      <c r="AF42" s="1463"/>
      <c r="AG42" s="1463"/>
      <c r="AH42" s="1460" t="s">
        <v>16193</v>
      </c>
    </row>
    <row r="43" ht="15.75" customHeight="1">
      <c r="A43" s="1124" t="s">
        <v>16322</v>
      </c>
      <c r="B43" s="429" t="s">
        <v>16323</v>
      </c>
      <c r="C43" s="429" t="s">
        <v>1843</v>
      </c>
      <c r="D43" s="429" t="s">
        <v>16187</v>
      </c>
      <c r="E43" s="1124">
        <v>298.0</v>
      </c>
      <c r="F43" s="429">
        <v>5.0</v>
      </c>
      <c r="G43" s="431">
        <v>47858.0</v>
      </c>
      <c r="H43" s="1452"/>
      <c r="I43" s="1452"/>
      <c r="J43" s="1453">
        <v>30.0</v>
      </c>
      <c r="K43" s="1454"/>
      <c r="L43" s="1455" t="s">
        <v>2271</v>
      </c>
      <c r="M43" s="1454"/>
      <c r="N43" s="1456"/>
      <c r="O43" s="1456"/>
      <c r="P43" s="1454"/>
      <c r="Q43" s="1454"/>
      <c r="R43" s="1457"/>
      <c r="S43" s="1458">
        <v>29.0</v>
      </c>
      <c r="T43" s="1457"/>
      <c r="U43" s="1458" t="s">
        <v>2271</v>
      </c>
      <c r="V43" s="1457"/>
      <c r="W43" s="1457"/>
      <c r="X43" s="1457"/>
      <c r="Y43" s="1457"/>
      <c r="Z43" s="1457"/>
      <c r="AA43" s="1462"/>
      <c r="AB43" s="1460">
        <v>187.0</v>
      </c>
      <c r="AC43" s="1460" t="s">
        <v>16324</v>
      </c>
      <c r="AD43" s="1460" t="s">
        <v>16325</v>
      </c>
      <c r="AE43" s="1460" t="s">
        <v>6617</v>
      </c>
      <c r="AF43" s="1463"/>
      <c r="AG43" s="1460">
        <v>9.81752653E8</v>
      </c>
      <c r="AH43" s="1460" t="s">
        <v>16193</v>
      </c>
    </row>
    <row r="44" ht="15.75" customHeight="1">
      <c r="A44" s="1124" t="s">
        <v>16326</v>
      </c>
      <c r="B44" s="429" t="s">
        <v>16327</v>
      </c>
      <c r="C44" s="429" t="s">
        <v>1843</v>
      </c>
      <c r="D44" s="429" t="s">
        <v>16187</v>
      </c>
      <c r="E44" s="1124">
        <v>304.0</v>
      </c>
      <c r="F44" s="429">
        <v>5.0</v>
      </c>
      <c r="G44" s="431">
        <v>47859.0</v>
      </c>
      <c r="H44" s="1452" t="s">
        <v>16328</v>
      </c>
      <c r="I44" s="1452"/>
      <c r="J44" s="1453">
        <v>31.0</v>
      </c>
      <c r="K44" s="1454"/>
      <c r="L44" s="1455" t="s">
        <v>2271</v>
      </c>
      <c r="M44" s="1454"/>
      <c r="N44" s="1456"/>
      <c r="O44" s="1456"/>
      <c r="P44" s="1454"/>
      <c r="Q44" s="1454"/>
      <c r="R44" s="1457"/>
      <c r="S44" s="1458">
        <v>30.0</v>
      </c>
      <c r="T44" s="1457"/>
      <c r="U44" s="1458" t="s">
        <v>2271</v>
      </c>
      <c r="V44" s="1457"/>
      <c r="W44" s="1457"/>
      <c r="X44" s="1457"/>
      <c r="Y44" s="1457"/>
      <c r="Z44" s="1457"/>
      <c r="AA44" s="1462"/>
      <c r="AB44" s="1460">
        <v>188.0</v>
      </c>
      <c r="AC44" s="1460" t="s">
        <v>16329</v>
      </c>
      <c r="AD44" s="1460" t="s">
        <v>16330</v>
      </c>
      <c r="AE44" s="1460" t="s">
        <v>6617</v>
      </c>
      <c r="AF44" s="1463"/>
      <c r="AG44" s="1460">
        <v>9.59053978E8</v>
      </c>
      <c r="AH44" s="1460" t="s">
        <v>16193</v>
      </c>
    </row>
    <row r="45" ht="15.75" customHeight="1">
      <c r="A45" s="1466">
        <v>1.01241198E8</v>
      </c>
      <c r="B45" s="1467" t="s">
        <v>16331</v>
      </c>
      <c r="C45" s="1467" t="s">
        <v>3643</v>
      </c>
      <c r="D45" s="1467" t="s">
        <v>16332</v>
      </c>
      <c r="E45" s="294" t="s">
        <v>16333</v>
      </c>
      <c r="F45" s="295">
        <v>5.0</v>
      </c>
      <c r="G45" s="296">
        <v>49188.0</v>
      </c>
      <c r="H45" s="1452"/>
      <c r="I45" s="1452"/>
      <c r="J45" s="1453"/>
      <c r="K45" s="1454"/>
      <c r="L45" s="1455"/>
      <c r="M45" s="1454"/>
      <c r="N45" s="1456"/>
      <c r="O45" s="1456"/>
      <c r="P45" s="1454"/>
      <c r="Q45" s="1454"/>
      <c r="R45" s="1457"/>
      <c r="S45" s="1458">
        <v>31.0</v>
      </c>
      <c r="T45" s="1457"/>
      <c r="U45" s="1458" t="s">
        <v>2271</v>
      </c>
      <c r="V45" s="1457"/>
      <c r="W45" s="1457"/>
      <c r="X45" s="1457"/>
      <c r="Y45" s="1457"/>
      <c r="Z45" s="1457"/>
      <c r="AA45" s="1462"/>
      <c r="AB45" s="1460">
        <v>194.0</v>
      </c>
      <c r="AC45" s="1460" t="s">
        <v>16334</v>
      </c>
      <c r="AD45" s="1460" t="s">
        <v>16335</v>
      </c>
      <c r="AE45" s="1460" t="s">
        <v>16336</v>
      </c>
      <c r="AF45" s="1463"/>
      <c r="AG45" s="1460">
        <v>9.81119815E8</v>
      </c>
      <c r="AH45" s="1460" t="s">
        <v>16193</v>
      </c>
    </row>
    <row r="46" ht="15.75" customHeight="1">
      <c r="A46" s="434" t="s">
        <v>1645</v>
      </c>
      <c r="B46" s="418" t="s">
        <v>16337</v>
      </c>
      <c r="C46" s="418" t="s">
        <v>3979</v>
      </c>
      <c r="D46" s="418" t="s">
        <v>16187</v>
      </c>
      <c r="E46" s="434">
        <v>312.0</v>
      </c>
      <c r="F46" s="418">
        <v>5.0</v>
      </c>
      <c r="G46" s="420">
        <v>47859.0</v>
      </c>
      <c r="H46" s="1452"/>
      <c r="I46" s="1452"/>
      <c r="J46" s="1453">
        <v>32.0</v>
      </c>
      <c r="K46" s="1454"/>
      <c r="L46" s="1455" t="s">
        <v>2271</v>
      </c>
      <c r="M46" s="1454"/>
      <c r="N46" s="1456"/>
      <c r="O46" s="1456"/>
      <c r="P46" s="1454"/>
      <c r="Q46" s="1454"/>
      <c r="R46" s="1457"/>
      <c r="S46" s="1457"/>
      <c r="T46" s="1457"/>
      <c r="U46" s="1457"/>
      <c r="V46" s="1457"/>
      <c r="W46" s="1457"/>
      <c r="X46" s="1457"/>
      <c r="Y46" s="1457"/>
      <c r="Z46" s="1457"/>
      <c r="AA46" s="1462"/>
      <c r="AB46" s="1460">
        <v>196.0</v>
      </c>
      <c r="AC46" s="1460" t="s">
        <v>16338</v>
      </c>
      <c r="AD46" s="1460" t="s">
        <v>16339</v>
      </c>
      <c r="AE46" s="1460" t="s">
        <v>16336</v>
      </c>
      <c r="AF46" s="1463"/>
      <c r="AG46" s="1460">
        <v>9.85530225E8</v>
      </c>
      <c r="AH46" s="1460" t="s">
        <v>16193</v>
      </c>
    </row>
    <row r="47" ht="15.75" customHeight="1">
      <c r="A47" s="1124" t="s">
        <v>16340</v>
      </c>
      <c r="B47" s="429" t="s">
        <v>16341</v>
      </c>
      <c r="C47" s="429" t="s">
        <v>1656</v>
      </c>
      <c r="D47" s="429" t="s">
        <v>16187</v>
      </c>
      <c r="E47" s="1124">
        <v>314.0</v>
      </c>
      <c r="F47" s="429">
        <v>5.0</v>
      </c>
      <c r="G47" s="431">
        <v>47859.0</v>
      </c>
      <c r="H47" s="1452"/>
      <c r="I47" s="1452"/>
      <c r="J47" s="1453">
        <v>33.0</v>
      </c>
      <c r="K47" s="1454"/>
      <c r="L47" s="1455" t="s">
        <v>2271</v>
      </c>
      <c r="M47" s="1454"/>
      <c r="N47" s="1456"/>
      <c r="O47" s="1456"/>
      <c r="P47" s="1454"/>
      <c r="Q47" s="1454"/>
      <c r="R47" s="1457"/>
      <c r="S47" s="1458">
        <v>32.0</v>
      </c>
      <c r="T47" s="1457"/>
      <c r="U47" s="1458" t="s">
        <v>2271</v>
      </c>
      <c r="V47" s="1457"/>
      <c r="W47" s="1457"/>
      <c r="X47" s="1457"/>
      <c r="Y47" s="1457"/>
      <c r="Z47" s="1457"/>
      <c r="AA47" s="1462"/>
      <c r="AB47" s="1460">
        <v>197.0</v>
      </c>
      <c r="AC47" s="1460" t="s">
        <v>16342</v>
      </c>
      <c r="AD47" s="1460" t="s">
        <v>16343</v>
      </c>
      <c r="AE47" s="1460" t="s">
        <v>16336</v>
      </c>
      <c r="AF47" s="1463"/>
      <c r="AG47" s="1463"/>
      <c r="AH47" s="1460" t="s">
        <v>16193</v>
      </c>
    </row>
    <row r="48" ht="15.75" customHeight="1">
      <c r="A48" s="434" t="s">
        <v>16344</v>
      </c>
      <c r="B48" s="418" t="s">
        <v>16345</v>
      </c>
      <c r="C48" s="418" t="s">
        <v>1656</v>
      </c>
      <c r="D48" s="418" t="s">
        <v>16187</v>
      </c>
      <c r="E48" s="434">
        <v>315.0</v>
      </c>
      <c r="F48" s="418">
        <v>5.0</v>
      </c>
      <c r="G48" s="420">
        <v>47859.0</v>
      </c>
      <c r="H48" s="1452"/>
      <c r="I48" s="1452"/>
      <c r="J48" s="1453">
        <v>34.0</v>
      </c>
      <c r="K48" s="1454"/>
      <c r="L48" s="1455" t="s">
        <v>2271</v>
      </c>
      <c r="M48" s="1454"/>
      <c r="N48" s="1456"/>
      <c r="O48" s="1456"/>
      <c r="P48" s="1454"/>
      <c r="Q48" s="1454"/>
      <c r="R48" s="1457"/>
      <c r="S48" s="1458">
        <v>33.0</v>
      </c>
      <c r="T48" s="1457"/>
      <c r="U48" s="1458" t="s">
        <v>2271</v>
      </c>
      <c r="V48" s="1457"/>
      <c r="W48" s="1457"/>
      <c r="X48" s="1457"/>
      <c r="Y48" s="1457"/>
      <c r="Z48" s="1457"/>
      <c r="AA48" s="1462"/>
      <c r="AB48" s="1460">
        <v>199.0</v>
      </c>
      <c r="AC48" s="1460" t="s">
        <v>16346</v>
      </c>
      <c r="AD48" s="1460" t="s">
        <v>16347</v>
      </c>
      <c r="AE48" s="1460" t="s">
        <v>16336</v>
      </c>
      <c r="AF48" s="1464">
        <v>48170.0</v>
      </c>
      <c r="AG48" s="1460">
        <v>9.9336362E8</v>
      </c>
      <c r="AH48" s="1460" t="s">
        <v>16193</v>
      </c>
    </row>
    <row r="49" ht="15.75" customHeight="1">
      <c r="A49" s="1124" t="s">
        <v>16348</v>
      </c>
      <c r="B49" s="429" t="s">
        <v>16349</v>
      </c>
      <c r="C49" s="429" t="s">
        <v>3979</v>
      </c>
      <c r="D49" s="429" t="s">
        <v>16187</v>
      </c>
      <c r="E49" s="1124">
        <v>318.0</v>
      </c>
      <c r="F49" s="429">
        <v>5.0</v>
      </c>
      <c r="G49" s="431">
        <v>47859.0</v>
      </c>
      <c r="H49" s="1452"/>
      <c r="I49" s="1452"/>
      <c r="J49" s="1453">
        <v>35.0</v>
      </c>
      <c r="K49" s="1454"/>
      <c r="L49" s="1455" t="s">
        <v>2271</v>
      </c>
      <c r="M49" s="1454"/>
      <c r="N49" s="1456"/>
      <c r="O49" s="1456"/>
      <c r="P49" s="1454"/>
      <c r="Q49" s="1454"/>
      <c r="R49" s="1457"/>
      <c r="S49" s="1458">
        <v>34.0</v>
      </c>
      <c r="T49" s="1457"/>
      <c r="U49" s="1458" t="s">
        <v>2271</v>
      </c>
      <c r="V49" s="1457"/>
      <c r="W49" s="1457"/>
      <c r="X49" s="1457"/>
      <c r="Y49" s="1457"/>
      <c r="Z49" s="1457"/>
      <c r="AA49" s="1462"/>
      <c r="AB49" s="1460">
        <v>200.0</v>
      </c>
      <c r="AC49" s="1460" t="s">
        <v>16350</v>
      </c>
      <c r="AD49" s="1460" t="s">
        <v>16351</v>
      </c>
      <c r="AE49" s="1460" t="s">
        <v>16336</v>
      </c>
      <c r="AF49" s="1463"/>
      <c r="AG49" s="1460">
        <v>9.92176784E8</v>
      </c>
      <c r="AH49" s="1460" t="s">
        <v>16193</v>
      </c>
    </row>
    <row r="50" ht="15.75" customHeight="1">
      <c r="A50" s="489" t="s">
        <v>16352</v>
      </c>
      <c r="B50" s="418" t="s">
        <v>16353</v>
      </c>
      <c r="C50" s="418" t="s">
        <v>16354</v>
      </c>
      <c r="D50" s="418" t="s">
        <v>16218</v>
      </c>
      <c r="E50" s="434">
        <v>319.0</v>
      </c>
      <c r="F50" s="434">
        <v>5.0</v>
      </c>
      <c r="G50" s="420">
        <v>48914.0</v>
      </c>
      <c r="H50" s="1452"/>
      <c r="I50" s="1452"/>
      <c r="J50" s="1453"/>
      <c r="K50" s="1454"/>
      <c r="L50" s="1455"/>
      <c r="M50" s="1454"/>
      <c r="N50" s="1456"/>
      <c r="O50" s="1456"/>
      <c r="P50" s="1454"/>
      <c r="Q50" s="1454"/>
      <c r="R50" s="1457"/>
      <c r="S50" s="1458">
        <v>35.0</v>
      </c>
      <c r="T50" s="1457"/>
      <c r="U50" s="1458" t="s">
        <v>2271</v>
      </c>
      <c r="V50" s="1457"/>
      <c r="W50" s="1457"/>
      <c r="X50" s="1457"/>
      <c r="Y50" s="1457"/>
      <c r="Z50" s="1457"/>
      <c r="AA50" s="1462"/>
      <c r="AB50" s="1460">
        <v>201.0</v>
      </c>
      <c r="AC50" s="1460" t="s">
        <v>16355</v>
      </c>
      <c r="AD50" s="1460" t="s">
        <v>16356</v>
      </c>
      <c r="AE50" s="1460" t="s">
        <v>16336</v>
      </c>
      <c r="AF50" s="1463"/>
      <c r="AG50" s="1460">
        <v>9.59120568E8</v>
      </c>
      <c r="AH50" s="1460" t="s">
        <v>16193</v>
      </c>
    </row>
    <row r="51" ht="15.75" customHeight="1">
      <c r="A51" s="1296">
        <v>1.07432304E8</v>
      </c>
      <c r="B51" s="1137" t="s">
        <v>135</v>
      </c>
      <c r="C51" s="1137" t="s">
        <v>136</v>
      </c>
      <c r="D51" s="1137" t="s">
        <v>9</v>
      </c>
      <c r="E51" s="1296">
        <v>13.0</v>
      </c>
      <c r="F51" s="1137" t="s">
        <v>138</v>
      </c>
      <c r="G51" s="1465">
        <v>49316.0</v>
      </c>
      <c r="H51" s="1452"/>
      <c r="I51" s="1452"/>
      <c r="J51" s="1453"/>
      <c r="K51" s="1454"/>
      <c r="L51" s="1455"/>
      <c r="M51" s="1454"/>
      <c r="N51" s="1456"/>
      <c r="O51" s="1456"/>
      <c r="P51" s="1454"/>
      <c r="Q51" s="1454"/>
      <c r="R51" s="1457"/>
      <c r="S51" s="1457"/>
      <c r="T51" s="1457"/>
      <c r="U51" s="1457"/>
      <c r="V51" s="1457"/>
      <c r="W51" s="1457"/>
      <c r="X51" s="1457"/>
      <c r="Y51" s="1457"/>
      <c r="Z51" s="1457"/>
      <c r="AA51" s="1462"/>
      <c r="AB51" s="1460"/>
      <c r="AC51" s="1460"/>
      <c r="AD51" s="1460"/>
      <c r="AE51" s="1460"/>
      <c r="AF51" s="1464"/>
      <c r="AG51" s="1460"/>
      <c r="AH51" s="1460"/>
    </row>
    <row r="52" ht="15.75" customHeight="1">
      <c r="A52" s="434" t="s">
        <v>16357</v>
      </c>
      <c r="B52" s="418" t="s">
        <v>16358</v>
      </c>
      <c r="C52" s="418" t="s">
        <v>1603</v>
      </c>
      <c r="D52" s="418" t="s">
        <v>16187</v>
      </c>
      <c r="E52" s="434">
        <v>326.0</v>
      </c>
      <c r="F52" s="418">
        <v>5.0</v>
      </c>
      <c r="G52" s="420">
        <v>48223.0</v>
      </c>
      <c r="H52" s="1452"/>
      <c r="I52" s="1452"/>
      <c r="J52" s="1453">
        <v>36.0</v>
      </c>
      <c r="K52" s="1454"/>
      <c r="L52" s="1455" t="s">
        <v>2271</v>
      </c>
      <c r="M52" s="1454"/>
      <c r="N52" s="1456"/>
      <c r="O52" s="1456"/>
      <c r="P52" s="1454"/>
      <c r="Q52" s="1454"/>
      <c r="R52" s="1457"/>
      <c r="S52" s="1457"/>
      <c r="T52" s="1457"/>
      <c r="U52" s="1457"/>
      <c r="V52" s="1457"/>
      <c r="W52" s="1457"/>
      <c r="X52" s="1457"/>
      <c r="Y52" s="1457"/>
      <c r="Z52" s="1457"/>
      <c r="AA52" s="1462"/>
      <c r="AB52" s="1460">
        <v>202.0</v>
      </c>
      <c r="AC52" s="1460" t="s">
        <v>16359</v>
      </c>
      <c r="AD52" s="1460" t="s">
        <v>16360</v>
      </c>
      <c r="AE52" s="1460" t="s">
        <v>16336</v>
      </c>
      <c r="AF52" s="1464">
        <v>48170.0</v>
      </c>
      <c r="AG52" s="1460">
        <v>9.81040105E8</v>
      </c>
      <c r="AH52" s="1460" t="s">
        <v>16193</v>
      </c>
    </row>
    <row r="53" ht="15.75" customHeight="1">
      <c r="A53" s="1124" t="s">
        <v>1813</v>
      </c>
      <c r="B53" s="429" t="s">
        <v>16361</v>
      </c>
      <c r="C53" s="429" t="s">
        <v>1814</v>
      </c>
      <c r="D53" s="429" t="s">
        <v>16187</v>
      </c>
      <c r="E53" s="1124">
        <v>334.0</v>
      </c>
      <c r="F53" s="429">
        <v>5.0</v>
      </c>
      <c r="G53" s="431">
        <v>47858.0</v>
      </c>
      <c r="H53" s="1452"/>
      <c r="I53" s="1452"/>
      <c r="J53" s="1453">
        <v>37.0</v>
      </c>
      <c r="K53" s="1454"/>
      <c r="L53" s="1455" t="s">
        <v>2271</v>
      </c>
      <c r="M53" s="1454"/>
      <c r="N53" s="1456"/>
      <c r="O53" s="1456"/>
      <c r="P53" s="1454"/>
      <c r="Q53" s="1454"/>
      <c r="R53" s="1457"/>
      <c r="S53" s="1458">
        <v>36.0</v>
      </c>
      <c r="T53" s="1457"/>
      <c r="U53" s="1458" t="s">
        <v>2271</v>
      </c>
      <c r="V53" s="1457"/>
      <c r="W53" s="1457"/>
      <c r="X53" s="1457"/>
      <c r="Y53" s="1457"/>
      <c r="Z53" s="1457"/>
      <c r="AA53" s="1462"/>
      <c r="AB53" s="1460">
        <v>203.0</v>
      </c>
      <c r="AC53" s="1460" t="s">
        <v>16362</v>
      </c>
      <c r="AD53" s="1460" t="s">
        <v>16363</v>
      </c>
      <c r="AE53" s="1460" t="s">
        <v>16336</v>
      </c>
      <c r="AF53" s="1464">
        <v>48170.0</v>
      </c>
      <c r="AG53" s="1460">
        <v>9.88120166E8</v>
      </c>
      <c r="AH53" s="1460" t="s">
        <v>16193</v>
      </c>
    </row>
    <row r="54" ht="15.75" customHeight="1">
      <c r="A54" s="1124" t="s">
        <v>1874</v>
      </c>
      <c r="B54" s="429" t="s">
        <v>1875</v>
      </c>
      <c r="C54" s="429" t="s">
        <v>11339</v>
      </c>
      <c r="D54" s="429" t="s">
        <v>16187</v>
      </c>
      <c r="E54" s="1124">
        <v>338.0</v>
      </c>
      <c r="F54" s="429">
        <v>5.0</v>
      </c>
      <c r="G54" s="431">
        <v>47858.0</v>
      </c>
      <c r="H54" s="1452"/>
      <c r="I54" s="1452"/>
      <c r="J54" s="1453">
        <v>38.0</v>
      </c>
      <c r="K54" s="1454"/>
      <c r="L54" s="1455" t="s">
        <v>2271</v>
      </c>
      <c r="M54" s="1454"/>
      <c r="N54" s="1456"/>
      <c r="O54" s="1456"/>
      <c r="P54" s="1454"/>
      <c r="Q54" s="1454"/>
      <c r="R54" s="1457"/>
      <c r="S54" s="1458">
        <v>37.0</v>
      </c>
      <c r="T54" s="1457"/>
      <c r="U54" s="1458" t="s">
        <v>2271</v>
      </c>
      <c r="V54" s="1457"/>
      <c r="W54" s="1457"/>
      <c r="X54" s="1457"/>
      <c r="Y54" s="1457"/>
      <c r="Z54" s="1457"/>
      <c r="AA54" s="1462"/>
      <c r="AB54" s="1460">
        <v>204.0</v>
      </c>
      <c r="AC54" s="1460" t="s">
        <v>16283</v>
      </c>
      <c r="AD54" s="1460" t="s">
        <v>16364</v>
      </c>
      <c r="AE54" s="1460" t="s">
        <v>16336</v>
      </c>
      <c r="AF54" s="1463"/>
      <c r="AG54" s="1460">
        <v>9.88830406E8</v>
      </c>
      <c r="AH54" s="1460" t="s">
        <v>16193</v>
      </c>
    </row>
    <row r="55" ht="15.75" customHeight="1">
      <c r="A55" s="434" t="s">
        <v>1744</v>
      </c>
      <c r="B55" s="418" t="s">
        <v>16365</v>
      </c>
      <c r="C55" s="418" t="s">
        <v>1392</v>
      </c>
      <c r="D55" s="418" t="s">
        <v>16187</v>
      </c>
      <c r="E55" s="434">
        <v>340.0</v>
      </c>
      <c r="F55" s="418">
        <v>5.0</v>
      </c>
      <c r="G55" s="420">
        <v>47858.0</v>
      </c>
      <c r="H55" s="1452"/>
      <c r="I55" s="1452"/>
      <c r="J55" s="1453">
        <v>39.0</v>
      </c>
      <c r="K55" s="1454"/>
      <c r="L55" s="1455" t="s">
        <v>2271</v>
      </c>
      <c r="M55" s="1454"/>
      <c r="N55" s="1456"/>
      <c r="O55" s="1456"/>
      <c r="P55" s="1454"/>
      <c r="Q55" s="1454"/>
      <c r="R55" s="1457"/>
      <c r="S55" s="1458">
        <v>38.0</v>
      </c>
      <c r="T55" s="1457"/>
      <c r="U55" s="1458" t="s">
        <v>2271</v>
      </c>
      <c r="V55" s="1457"/>
      <c r="W55" s="1457"/>
      <c r="X55" s="1457"/>
      <c r="Y55" s="1457"/>
      <c r="Z55" s="1457"/>
      <c r="AA55" s="1462"/>
      <c r="AB55" s="1460">
        <v>205.0</v>
      </c>
      <c r="AC55" s="1460" t="s">
        <v>16366</v>
      </c>
      <c r="AD55" s="1460" t="s">
        <v>16367</v>
      </c>
      <c r="AE55" s="1460" t="s">
        <v>16336</v>
      </c>
      <c r="AF55" s="1464">
        <v>48170.0</v>
      </c>
      <c r="AG55" s="1460">
        <v>9.8008999E8</v>
      </c>
      <c r="AH55" s="1460" t="s">
        <v>16193</v>
      </c>
    </row>
    <row r="56" ht="15.75" customHeight="1">
      <c r="A56" s="1124" t="s">
        <v>1703</v>
      </c>
      <c r="B56" s="429" t="s">
        <v>1704</v>
      </c>
      <c r="C56" s="429" t="s">
        <v>1392</v>
      </c>
      <c r="D56" s="429" t="s">
        <v>16187</v>
      </c>
      <c r="E56" s="1124">
        <v>342.0</v>
      </c>
      <c r="F56" s="429">
        <v>5.0</v>
      </c>
      <c r="G56" s="431">
        <v>47858.0</v>
      </c>
      <c r="H56" s="1452"/>
      <c r="I56" s="1452"/>
      <c r="J56" s="1453">
        <v>40.0</v>
      </c>
      <c r="K56" s="1454"/>
      <c r="L56" s="1455" t="s">
        <v>2271</v>
      </c>
      <c r="M56" s="1454"/>
      <c r="N56" s="1456"/>
      <c r="O56" s="1456"/>
      <c r="P56" s="1454"/>
      <c r="Q56" s="1454"/>
      <c r="R56" s="1457"/>
      <c r="S56" s="1458">
        <v>39.0</v>
      </c>
      <c r="T56" s="1457"/>
      <c r="U56" s="1458" t="s">
        <v>2271</v>
      </c>
      <c r="V56" s="1457"/>
      <c r="W56" s="1457"/>
      <c r="X56" s="1457"/>
      <c r="Y56" s="1457"/>
      <c r="Z56" s="1457"/>
      <c r="AA56" s="1462"/>
      <c r="AB56" s="1460">
        <v>206.0</v>
      </c>
      <c r="AC56" s="1460" t="s">
        <v>16368</v>
      </c>
      <c r="AD56" s="1460" t="s">
        <v>16369</v>
      </c>
      <c r="AE56" s="1460" t="s">
        <v>16336</v>
      </c>
      <c r="AF56" s="1464">
        <v>48170.0</v>
      </c>
      <c r="AG56" s="1460">
        <v>9.68720354E8</v>
      </c>
      <c r="AH56" s="1460" t="s">
        <v>16193</v>
      </c>
    </row>
    <row r="57" ht="15.75" customHeight="1">
      <c r="A57" s="434" t="s">
        <v>16370</v>
      </c>
      <c r="B57" s="418" t="s">
        <v>16371</v>
      </c>
      <c r="C57" s="418" t="s">
        <v>1392</v>
      </c>
      <c r="D57" s="418" t="s">
        <v>16187</v>
      </c>
      <c r="E57" s="434">
        <v>343.0</v>
      </c>
      <c r="F57" s="418">
        <v>5.0</v>
      </c>
      <c r="G57" s="420">
        <v>47858.0</v>
      </c>
      <c r="H57" s="1452"/>
      <c r="I57" s="1452"/>
      <c r="J57" s="1453">
        <v>41.0</v>
      </c>
      <c r="K57" s="1454"/>
      <c r="L57" s="1455" t="s">
        <v>2271</v>
      </c>
      <c r="M57" s="1454"/>
      <c r="N57" s="1456"/>
      <c r="O57" s="1456"/>
      <c r="P57" s="1454"/>
      <c r="Q57" s="1454"/>
      <c r="R57" s="1457"/>
      <c r="S57" s="1458">
        <v>40.0</v>
      </c>
      <c r="T57" s="1457"/>
      <c r="U57" s="1458" t="s">
        <v>2271</v>
      </c>
      <c r="V57" s="1457"/>
      <c r="W57" s="1457"/>
      <c r="X57" s="1457"/>
      <c r="Y57" s="1457"/>
      <c r="Z57" s="1457"/>
      <c r="AA57" s="1462"/>
      <c r="AB57" s="1460">
        <v>207.0</v>
      </c>
      <c r="AC57" s="1460" t="s">
        <v>16372</v>
      </c>
      <c r="AD57" s="1460" t="s">
        <v>16373</v>
      </c>
      <c r="AE57" s="1460" t="s">
        <v>16336</v>
      </c>
      <c r="AF57" s="1464">
        <v>48170.0</v>
      </c>
      <c r="AG57" s="1460">
        <v>9.8994209E8</v>
      </c>
      <c r="AH57" s="1460" t="s">
        <v>16193</v>
      </c>
    </row>
    <row r="58" ht="15.75" customHeight="1">
      <c r="A58" s="1124" t="s">
        <v>1705</v>
      </c>
      <c r="B58" s="429" t="s">
        <v>1706</v>
      </c>
      <c r="C58" s="429" t="s">
        <v>1392</v>
      </c>
      <c r="D58" s="429" t="s">
        <v>16187</v>
      </c>
      <c r="E58" s="1124">
        <v>344.0</v>
      </c>
      <c r="F58" s="429">
        <v>5.0</v>
      </c>
      <c r="G58" s="431">
        <v>47858.0</v>
      </c>
      <c r="H58" s="1452"/>
      <c r="I58" s="1452"/>
      <c r="J58" s="1453">
        <v>42.0</v>
      </c>
      <c r="K58" s="1454"/>
      <c r="L58" s="1455" t="s">
        <v>2271</v>
      </c>
      <c r="M58" s="1454"/>
      <c r="N58" s="1456"/>
      <c r="O58" s="1456"/>
      <c r="P58" s="1454"/>
      <c r="Q58" s="1454"/>
      <c r="R58" s="1457"/>
      <c r="S58" s="1458">
        <v>41.0</v>
      </c>
      <c r="T58" s="1457"/>
      <c r="U58" s="1458" t="s">
        <v>2271</v>
      </c>
      <c r="V58" s="1457"/>
      <c r="W58" s="1457"/>
      <c r="X58" s="1457"/>
      <c r="Y58" s="1457"/>
      <c r="Z58" s="1457"/>
      <c r="AA58" s="1462"/>
      <c r="AB58" s="1460">
        <v>209.0</v>
      </c>
      <c r="AC58" s="1463"/>
      <c r="AD58" s="1460" t="s">
        <v>16374</v>
      </c>
      <c r="AE58" s="1460" t="s">
        <v>16336</v>
      </c>
      <c r="AF58" s="1463"/>
      <c r="AG58" s="1460">
        <v>9.69790917E8</v>
      </c>
      <c r="AH58" s="1460" t="s">
        <v>16193</v>
      </c>
    </row>
    <row r="59" ht="15.75" customHeight="1">
      <c r="A59" s="434" t="s">
        <v>1710</v>
      </c>
      <c r="B59" s="418" t="s">
        <v>1711</v>
      </c>
      <c r="C59" s="418" t="s">
        <v>1392</v>
      </c>
      <c r="D59" s="418" t="s">
        <v>16187</v>
      </c>
      <c r="E59" s="434">
        <v>346.0</v>
      </c>
      <c r="F59" s="418">
        <v>5.0</v>
      </c>
      <c r="G59" s="420">
        <v>47858.0</v>
      </c>
      <c r="H59" s="1452"/>
      <c r="I59" s="1452"/>
      <c r="J59" s="1453">
        <v>43.0</v>
      </c>
      <c r="K59" s="1454"/>
      <c r="L59" s="1455" t="s">
        <v>2271</v>
      </c>
      <c r="M59" s="1454"/>
      <c r="N59" s="1456"/>
      <c r="O59" s="1456"/>
      <c r="P59" s="1454"/>
      <c r="Q59" s="1454"/>
      <c r="R59" s="1457"/>
      <c r="S59" s="1458">
        <v>42.0</v>
      </c>
      <c r="T59" s="1457"/>
      <c r="U59" s="1458" t="s">
        <v>2271</v>
      </c>
      <c r="V59" s="1457"/>
      <c r="W59" s="1457"/>
      <c r="X59" s="1457"/>
      <c r="Y59" s="1457"/>
      <c r="Z59" s="1457"/>
      <c r="AA59" s="1462"/>
      <c r="AB59" s="1460">
        <v>210.0</v>
      </c>
      <c r="AC59" s="1460" t="s">
        <v>16375</v>
      </c>
      <c r="AD59" s="1460" t="s">
        <v>16376</v>
      </c>
      <c r="AE59" s="1460" t="s">
        <v>16336</v>
      </c>
      <c r="AF59" s="1464">
        <v>48170.0</v>
      </c>
      <c r="AG59" s="1460" t="s">
        <v>16377</v>
      </c>
      <c r="AH59" s="1460" t="s">
        <v>16193</v>
      </c>
    </row>
    <row r="60" ht="15.75" customHeight="1">
      <c r="A60" s="1124" t="s">
        <v>16378</v>
      </c>
      <c r="B60" s="429" t="s">
        <v>16379</v>
      </c>
      <c r="C60" s="429" t="s">
        <v>16380</v>
      </c>
      <c r="D60" s="429" t="s">
        <v>16187</v>
      </c>
      <c r="E60" s="1124">
        <v>348.0</v>
      </c>
      <c r="F60" s="429">
        <v>5.0</v>
      </c>
      <c r="G60" s="431">
        <v>47858.0</v>
      </c>
      <c r="H60" s="1452"/>
      <c r="I60" s="1452"/>
      <c r="J60" s="1453">
        <v>44.0</v>
      </c>
      <c r="K60" s="1454"/>
      <c r="L60" s="1455" t="s">
        <v>2271</v>
      </c>
      <c r="M60" s="1454"/>
      <c r="N60" s="1456"/>
      <c r="O60" s="1456"/>
      <c r="P60" s="1454"/>
      <c r="Q60" s="1454"/>
      <c r="R60" s="1457"/>
      <c r="S60" s="1458">
        <v>43.0</v>
      </c>
      <c r="T60" s="1457"/>
      <c r="U60" s="1458" t="s">
        <v>2271</v>
      </c>
      <c r="V60" s="1457"/>
      <c r="W60" s="1457"/>
      <c r="X60" s="1457"/>
      <c r="Y60" s="1457"/>
      <c r="Z60" s="1457"/>
      <c r="AA60" s="1462"/>
      <c r="AB60" s="1460">
        <v>212.0</v>
      </c>
      <c r="AC60" s="1460" t="s">
        <v>16381</v>
      </c>
      <c r="AD60" s="1460" t="s">
        <v>16382</v>
      </c>
      <c r="AE60" s="1460" t="s">
        <v>16336</v>
      </c>
      <c r="AF60" s="1463"/>
      <c r="AG60" s="1460">
        <v>9.86645321E8</v>
      </c>
      <c r="AH60" s="1460" t="s">
        <v>16193</v>
      </c>
    </row>
    <row r="61" ht="15.75" customHeight="1">
      <c r="A61" s="1124" t="s">
        <v>1718</v>
      </c>
      <c r="B61" s="429" t="s">
        <v>1719</v>
      </c>
      <c r="C61" s="429" t="s">
        <v>1392</v>
      </c>
      <c r="D61" s="429" t="s">
        <v>16187</v>
      </c>
      <c r="E61" s="1124">
        <v>354.0</v>
      </c>
      <c r="F61" s="429">
        <v>5.0</v>
      </c>
      <c r="G61" s="431">
        <v>47860.0</v>
      </c>
      <c r="H61" s="1452"/>
      <c r="I61" s="1452"/>
      <c r="J61" s="1453">
        <v>45.0</v>
      </c>
      <c r="K61" s="1454"/>
      <c r="L61" s="1455" t="s">
        <v>2271</v>
      </c>
      <c r="M61" s="1454"/>
      <c r="N61" s="1456"/>
      <c r="O61" s="1456"/>
      <c r="P61" s="1454"/>
      <c r="Q61" s="1454"/>
      <c r="R61" s="1457"/>
      <c r="S61" s="1458">
        <v>44.0</v>
      </c>
      <c r="T61" s="1457"/>
      <c r="U61" s="1458" t="s">
        <v>2271</v>
      </c>
      <c r="V61" s="1457"/>
      <c r="W61" s="1457"/>
      <c r="X61" s="1457"/>
      <c r="Y61" s="1457"/>
      <c r="Z61" s="1457"/>
      <c r="AA61" s="1462"/>
      <c r="AB61" s="1460">
        <v>213.0</v>
      </c>
      <c r="AC61" s="1460" t="s">
        <v>16383</v>
      </c>
      <c r="AD61" s="1460" t="s">
        <v>16384</v>
      </c>
      <c r="AE61" s="1460" t="s">
        <v>38</v>
      </c>
      <c r="AF61" s="1463"/>
      <c r="AG61" s="1460">
        <v>9.81135193E8</v>
      </c>
      <c r="AH61" s="1460" t="s">
        <v>16193</v>
      </c>
    </row>
    <row r="62" ht="15.75" customHeight="1">
      <c r="A62" s="538" t="s">
        <v>16385</v>
      </c>
      <c r="B62" s="1467" t="s">
        <v>16386</v>
      </c>
      <c r="C62" s="1467" t="s">
        <v>1392</v>
      </c>
      <c r="D62" s="1467" t="s">
        <v>16332</v>
      </c>
      <c r="E62" s="294">
        <v>355.0</v>
      </c>
      <c r="F62" s="295">
        <v>5.0</v>
      </c>
      <c r="G62" s="296">
        <v>49218.0</v>
      </c>
      <c r="H62" s="1468"/>
      <c r="I62" s="1452"/>
      <c r="J62" s="1453"/>
      <c r="K62" s="1454"/>
      <c r="L62" s="1455"/>
      <c r="M62" s="1454"/>
      <c r="N62" s="1456"/>
      <c r="O62" s="1456"/>
      <c r="P62" s="1454"/>
      <c r="Q62" s="1454"/>
      <c r="R62" s="1457"/>
      <c r="S62" s="1458">
        <v>45.0</v>
      </c>
      <c r="T62" s="1457"/>
      <c r="U62" s="1458" t="s">
        <v>2271</v>
      </c>
      <c r="V62" s="1457"/>
      <c r="W62" s="1457"/>
      <c r="X62" s="1457"/>
      <c r="Y62" s="1457"/>
      <c r="Z62" s="1457"/>
      <c r="AA62" s="1462"/>
      <c r="AB62" s="1460">
        <v>237.0</v>
      </c>
      <c r="AC62" s="1460" t="s">
        <v>16387</v>
      </c>
      <c r="AD62" s="1460" t="s">
        <v>16388</v>
      </c>
      <c r="AE62" s="1460" t="s">
        <v>4657</v>
      </c>
      <c r="AF62" s="1463"/>
      <c r="AG62" s="1460">
        <v>9.85863295E8</v>
      </c>
      <c r="AH62" s="1460" t="s">
        <v>16193</v>
      </c>
    </row>
    <row r="63" ht="15.75" customHeight="1">
      <c r="A63" s="506" t="s">
        <v>16389</v>
      </c>
      <c r="B63" s="429" t="s">
        <v>16390</v>
      </c>
      <c r="C63" s="429" t="s">
        <v>16391</v>
      </c>
      <c r="D63" s="429" t="s">
        <v>16187</v>
      </c>
      <c r="E63" s="1124" t="s">
        <v>16392</v>
      </c>
      <c r="F63" s="1124">
        <v>8.8</v>
      </c>
      <c r="G63" s="431">
        <v>45505.0</v>
      </c>
      <c r="H63" s="1452"/>
      <c r="I63" s="1452"/>
      <c r="J63" s="1453"/>
      <c r="K63" s="1454"/>
      <c r="L63" s="1455"/>
      <c r="M63" s="1454"/>
      <c r="N63" s="1456"/>
      <c r="O63" s="1456"/>
      <c r="P63" s="1454"/>
      <c r="Q63" s="1454"/>
      <c r="R63" s="1457"/>
      <c r="S63" s="1457"/>
      <c r="T63" s="1457"/>
      <c r="U63" s="1457"/>
      <c r="V63" s="1457"/>
      <c r="W63" s="1457"/>
      <c r="X63" s="1457"/>
      <c r="Y63" s="1457"/>
      <c r="Z63" s="1457"/>
      <c r="AA63" s="1462"/>
      <c r="AB63" s="1460">
        <v>238.0</v>
      </c>
      <c r="AC63" s="1460" t="s">
        <v>16393</v>
      </c>
      <c r="AD63" s="1460" t="s">
        <v>16394</v>
      </c>
      <c r="AE63" s="1460" t="s">
        <v>4657</v>
      </c>
      <c r="AF63" s="1463"/>
      <c r="AG63" s="1460">
        <v>2400399.0</v>
      </c>
      <c r="AH63" s="1460" t="s">
        <v>16193</v>
      </c>
    </row>
    <row r="64" ht="15.75" customHeight="1">
      <c r="A64" s="506" t="s">
        <v>16395</v>
      </c>
      <c r="B64" s="429" t="s">
        <v>16396</v>
      </c>
      <c r="C64" s="429" t="s">
        <v>5405</v>
      </c>
      <c r="D64" s="429" t="s">
        <v>16218</v>
      </c>
      <c r="E64" s="1124">
        <v>370.0</v>
      </c>
      <c r="F64" s="1124">
        <v>5.0</v>
      </c>
      <c r="G64" s="431">
        <v>48588.0</v>
      </c>
      <c r="H64" s="1452"/>
      <c r="I64" s="1452"/>
      <c r="J64" s="1453">
        <v>46.0</v>
      </c>
      <c r="K64" s="1454"/>
      <c r="L64" s="1455" t="s">
        <v>2271</v>
      </c>
      <c r="M64" s="1454"/>
      <c r="N64" s="1456"/>
      <c r="O64" s="1456"/>
      <c r="P64" s="1454"/>
      <c r="Q64" s="1454"/>
      <c r="R64" s="1457"/>
      <c r="S64" s="1457"/>
      <c r="T64" s="1457"/>
      <c r="U64" s="1457"/>
      <c r="V64" s="1457"/>
      <c r="W64" s="1457"/>
      <c r="X64" s="1457"/>
      <c r="Y64" s="1457"/>
      <c r="Z64" s="1457"/>
      <c r="AA64" s="1462"/>
      <c r="AB64" s="1460">
        <v>239.0</v>
      </c>
      <c r="AC64" s="1463"/>
      <c r="AD64" s="1460" t="s">
        <v>16397</v>
      </c>
      <c r="AE64" s="1460" t="s">
        <v>4657</v>
      </c>
      <c r="AF64" s="1463"/>
      <c r="AG64" s="1463"/>
      <c r="AH64" s="1460" t="s">
        <v>16193</v>
      </c>
    </row>
    <row r="65" ht="15.75" customHeight="1">
      <c r="A65" s="1124" t="s">
        <v>1724</v>
      </c>
      <c r="B65" s="429" t="s">
        <v>16398</v>
      </c>
      <c r="C65" s="429" t="s">
        <v>1392</v>
      </c>
      <c r="D65" s="429" t="s">
        <v>16187</v>
      </c>
      <c r="E65" s="1124">
        <v>371.0</v>
      </c>
      <c r="F65" s="429">
        <v>5.0</v>
      </c>
      <c r="G65" s="431">
        <v>47859.0</v>
      </c>
      <c r="H65" s="1452"/>
      <c r="I65" s="1452"/>
      <c r="J65" s="1453">
        <v>47.0</v>
      </c>
      <c r="K65" s="1454"/>
      <c r="L65" s="1455" t="s">
        <v>2271</v>
      </c>
      <c r="M65" s="1454"/>
      <c r="N65" s="1456"/>
      <c r="O65" s="1456"/>
      <c r="P65" s="1454"/>
      <c r="Q65" s="1454"/>
      <c r="R65" s="1457"/>
      <c r="S65" s="1458">
        <v>46.0</v>
      </c>
      <c r="T65" s="1457"/>
      <c r="U65" s="1458" t="s">
        <v>2271</v>
      </c>
      <c r="V65" s="1457"/>
      <c r="W65" s="1457"/>
      <c r="X65" s="1457"/>
      <c r="Y65" s="1457"/>
      <c r="Z65" s="1457"/>
      <c r="AA65" s="1462"/>
      <c r="AB65" s="1460">
        <v>242.0</v>
      </c>
      <c r="AC65" s="1460" t="s">
        <v>16399</v>
      </c>
      <c r="AD65" s="1460" t="s">
        <v>16400</v>
      </c>
      <c r="AE65" s="1460" t="s">
        <v>4657</v>
      </c>
      <c r="AF65" s="1463"/>
      <c r="AG65" s="1460">
        <v>4092801.0</v>
      </c>
      <c r="AH65" s="1463"/>
    </row>
    <row r="66" ht="15.75" customHeight="1">
      <c r="A66" s="434" t="s">
        <v>1726</v>
      </c>
      <c r="B66" s="418" t="s">
        <v>16401</v>
      </c>
      <c r="C66" s="418" t="s">
        <v>1392</v>
      </c>
      <c r="D66" s="418" t="s">
        <v>16187</v>
      </c>
      <c r="E66" s="434">
        <v>373.0</v>
      </c>
      <c r="F66" s="418">
        <v>5.0</v>
      </c>
      <c r="G66" s="420">
        <v>47859.0</v>
      </c>
      <c r="H66" s="1452"/>
      <c r="I66" s="1452"/>
      <c r="J66" s="1453">
        <v>48.0</v>
      </c>
      <c r="K66" s="1454"/>
      <c r="L66" s="1455" t="s">
        <v>2271</v>
      </c>
      <c r="M66" s="1454"/>
      <c r="N66" s="1456"/>
      <c r="O66" s="1456"/>
      <c r="P66" s="1454"/>
      <c r="Q66" s="1454"/>
      <c r="R66" s="1457"/>
      <c r="S66" s="1458">
        <v>47.0</v>
      </c>
      <c r="T66" s="1457"/>
      <c r="U66" s="1458" t="s">
        <v>2271</v>
      </c>
      <c r="V66" s="1457"/>
      <c r="W66" s="1457"/>
      <c r="X66" s="1457"/>
      <c r="Y66" s="1457"/>
      <c r="Z66" s="1457"/>
      <c r="AA66" s="1462"/>
      <c r="AB66" s="1460">
        <v>243.0</v>
      </c>
      <c r="AC66" s="1460" t="s">
        <v>16402</v>
      </c>
      <c r="AD66" s="1460" t="s">
        <v>16403</v>
      </c>
      <c r="AE66" s="1460" t="s">
        <v>4657</v>
      </c>
      <c r="AF66" s="1463"/>
      <c r="AG66" s="1460">
        <v>9.85194768E8</v>
      </c>
      <c r="AH66" s="1460" t="s">
        <v>16193</v>
      </c>
    </row>
    <row r="67" ht="15.75" customHeight="1">
      <c r="A67" s="1124" t="s">
        <v>16404</v>
      </c>
      <c r="B67" s="429" t="s">
        <v>16405</v>
      </c>
      <c r="C67" s="429" t="s">
        <v>1392</v>
      </c>
      <c r="D67" s="429" t="s">
        <v>16187</v>
      </c>
      <c r="E67" s="1124">
        <v>375.0</v>
      </c>
      <c r="F67" s="429">
        <v>5.0</v>
      </c>
      <c r="G67" s="431">
        <v>47859.0</v>
      </c>
      <c r="H67" s="1452"/>
      <c r="I67" s="1452"/>
      <c r="J67" s="1453">
        <v>49.0</v>
      </c>
      <c r="K67" s="1454"/>
      <c r="L67" s="1455" t="s">
        <v>2271</v>
      </c>
      <c r="M67" s="1454"/>
      <c r="N67" s="1456"/>
      <c r="O67" s="1456"/>
      <c r="P67" s="1454"/>
      <c r="Q67" s="1454"/>
      <c r="R67" s="1457"/>
      <c r="S67" s="1458">
        <v>48.0</v>
      </c>
      <c r="T67" s="1457"/>
      <c r="U67" s="1458" t="s">
        <v>2271</v>
      </c>
      <c r="V67" s="1457"/>
      <c r="W67" s="1457"/>
      <c r="X67" s="1457"/>
      <c r="Y67" s="1457"/>
      <c r="Z67" s="1457"/>
      <c r="AA67" s="1462"/>
      <c r="AB67" s="1460">
        <v>244.0</v>
      </c>
      <c r="AC67" s="1460" t="s">
        <v>16406</v>
      </c>
      <c r="AD67" s="1460" t="s">
        <v>16407</v>
      </c>
      <c r="AE67" s="1460" t="s">
        <v>4657</v>
      </c>
      <c r="AF67" s="1463"/>
      <c r="AG67" s="1460">
        <v>9.6979253E8</v>
      </c>
      <c r="AH67" s="1460" t="s">
        <v>16193</v>
      </c>
    </row>
    <row r="68" ht="15.75" customHeight="1">
      <c r="A68" s="1124" t="s">
        <v>16408</v>
      </c>
      <c r="B68" s="429" t="s">
        <v>16409</v>
      </c>
      <c r="C68" s="429" t="s">
        <v>1392</v>
      </c>
      <c r="D68" s="429" t="s">
        <v>16187</v>
      </c>
      <c r="E68" s="1124">
        <v>382.0</v>
      </c>
      <c r="F68" s="429">
        <v>5.0</v>
      </c>
      <c r="G68" s="431">
        <v>47859.0</v>
      </c>
      <c r="H68" s="1452"/>
      <c r="I68" s="1452"/>
      <c r="J68" s="1453">
        <v>50.0</v>
      </c>
      <c r="K68" s="1454"/>
      <c r="L68" s="1455" t="s">
        <v>2271</v>
      </c>
      <c r="M68" s="1454"/>
      <c r="N68" s="1456"/>
      <c r="O68" s="1456"/>
      <c r="P68" s="1454"/>
      <c r="Q68" s="1454"/>
      <c r="R68" s="1457"/>
      <c r="S68" s="1458">
        <v>49.0</v>
      </c>
      <c r="T68" s="1457"/>
      <c r="U68" s="1458" t="s">
        <v>2271</v>
      </c>
      <c r="V68" s="1457"/>
      <c r="W68" s="1457"/>
      <c r="X68" s="1457"/>
      <c r="Y68" s="1457"/>
      <c r="Z68" s="1457"/>
      <c r="AA68" s="1462"/>
      <c r="AB68" s="1460">
        <v>245.0</v>
      </c>
      <c r="AC68" s="1460" t="s">
        <v>16410</v>
      </c>
      <c r="AD68" s="1460" t="s">
        <v>16411</v>
      </c>
      <c r="AE68" s="1460" t="s">
        <v>4657</v>
      </c>
      <c r="AF68" s="1463"/>
      <c r="AG68" s="1460">
        <v>9.88193798E8</v>
      </c>
      <c r="AH68" s="1460" t="s">
        <v>16193</v>
      </c>
    </row>
    <row r="69" ht="15.75" customHeight="1">
      <c r="A69" s="434" t="s">
        <v>16412</v>
      </c>
      <c r="B69" s="418" t="s">
        <v>16413</v>
      </c>
      <c r="C69" s="418" t="s">
        <v>1801</v>
      </c>
      <c r="D69" s="418" t="s">
        <v>16187</v>
      </c>
      <c r="E69" s="434">
        <v>385.0</v>
      </c>
      <c r="F69" s="418">
        <v>5.0</v>
      </c>
      <c r="G69" s="420">
        <v>48217.0</v>
      </c>
      <c r="H69" s="1452"/>
      <c r="I69" s="1452"/>
      <c r="J69" s="1453">
        <v>51.0</v>
      </c>
      <c r="K69" s="1454"/>
      <c r="L69" s="1455" t="s">
        <v>2271</v>
      </c>
      <c r="M69" s="1454"/>
      <c r="N69" s="1456"/>
      <c r="O69" s="1456"/>
      <c r="P69" s="1454"/>
      <c r="Q69" s="1454"/>
      <c r="R69" s="1457"/>
      <c r="S69" s="1458">
        <v>50.0</v>
      </c>
      <c r="T69" s="1457"/>
      <c r="U69" s="1458" t="s">
        <v>2271</v>
      </c>
      <c r="V69" s="1457"/>
      <c r="W69" s="1457"/>
      <c r="X69" s="1457"/>
      <c r="Y69" s="1457"/>
      <c r="Z69" s="1457"/>
      <c r="AA69" s="1462"/>
      <c r="AB69" s="1460">
        <v>247.0</v>
      </c>
      <c r="AC69" s="1460" t="s">
        <v>16414</v>
      </c>
      <c r="AD69" s="1460" t="s">
        <v>16415</v>
      </c>
      <c r="AE69" s="1460" t="s">
        <v>4657</v>
      </c>
      <c r="AF69" s="1463"/>
      <c r="AG69" s="1460">
        <v>9.90179841E8</v>
      </c>
      <c r="AH69" s="1460" t="s">
        <v>16193</v>
      </c>
    </row>
    <row r="70" ht="15.75" customHeight="1">
      <c r="A70" s="1124" t="s">
        <v>1688</v>
      </c>
      <c r="B70" s="429" t="s">
        <v>16416</v>
      </c>
      <c r="C70" s="429" t="s">
        <v>1679</v>
      </c>
      <c r="D70" s="429" t="s">
        <v>16187</v>
      </c>
      <c r="E70" s="1124">
        <v>447.0</v>
      </c>
      <c r="F70" s="429">
        <v>5.0</v>
      </c>
      <c r="G70" s="431">
        <v>47858.0</v>
      </c>
      <c r="H70" s="1452"/>
      <c r="I70" s="1452"/>
      <c r="J70" s="1453">
        <v>52.0</v>
      </c>
      <c r="K70" s="1454"/>
      <c r="L70" s="1455" t="s">
        <v>2271</v>
      </c>
      <c r="M70" s="1454"/>
      <c r="N70" s="1456"/>
      <c r="O70" s="1456"/>
      <c r="P70" s="1454"/>
      <c r="Q70" s="1454"/>
      <c r="R70" s="1457"/>
      <c r="S70" s="1458">
        <v>51.0</v>
      </c>
      <c r="T70" s="1457"/>
      <c r="U70" s="1458" t="s">
        <v>2271</v>
      </c>
      <c r="V70" s="1457"/>
      <c r="W70" s="1457"/>
      <c r="X70" s="1457"/>
      <c r="Y70" s="1457"/>
      <c r="Z70" s="1457"/>
      <c r="AA70" s="1462"/>
      <c r="AB70" s="1460">
        <v>250.0</v>
      </c>
      <c r="AC70" s="1460" t="s">
        <v>16417</v>
      </c>
      <c r="AD70" s="1460" t="s">
        <v>16418</v>
      </c>
      <c r="AE70" s="1460" t="s">
        <v>4657</v>
      </c>
      <c r="AF70" s="1463"/>
      <c r="AG70" s="1460">
        <v>9.59995434E8</v>
      </c>
      <c r="AH70" s="1460" t="s">
        <v>16193</v>
      </c>
    </row>
    <row r="71" ht="15.75" customHeight="1">
      <c r="A71" s="434" t="s">
        <v>1691</v>
      </c>
      <c r="B71" s="418" t="s">
        <v>1692</v>
      </c>
      <c r="C71" s="418" t="s">
        <v>1679</v>
      </c>
      <c r="D71" s="418" t="s">
        <v>16187</v>
      </c>
      <c r="E71" s="434">
        <v>483.0</v>
      </c>
      <c r="F71" s="418">
        <v>5.0</v>
      </c>
      <c r="G71" s="420">
        <v>48283.0</v>
      </c>
      <c r="H71" s="1452"/>
      <c r="I71" s="1452"/>
      <c r="J71" s="1453">
        <v>53.0</v>
      </c>
      <c r="K71" s="1454"/>
      <c r="L71" s="1455" t="s">
        <v>2271</v>
      </c>
      <c r="M71" s="1454"/>
      <c r="N71" s="1456"/>
      <c r="O71" s="1456"/>
      <c r="P71" s="1454"/>
      <c r="Q71" s="1454"/>
      <c r="R71" s="1457"/>
      <c r="S71" s="1458">
        <v>52.0</v>
      </c>
      <c r="T71" s="1457"/>
      <c r="U71" s="1458" t="s">
        <v>2271</v>
      </c>
      <c r="V71" s="1457"/>
      <c r="W71" s="1457"/>
      <c r="X71" s="1457"/>
      <c r="Y71" s="1457"/>
      <c r="Z71" s="1457"/>
      <c r="AA71" s="1462"/>
      <c r="AB71" s="1460">
        <v>251.0</v>
      </c>
      <c r="AC71" s="1460" t="s">
        <v>16419</v>
      </c>
      <c r="AD71" s="1460" t="s">
        <v>16420</v>
      </c>
      <c r="AE71" s="1460" t="s">
        <v>4657</v>
      </c>
      <c r="AF71" s="1463"/>
      <c r="AG71" s="1460">
        <v>9.59963538E8</v>
      </c>
      <c r="AH71" s="1460" t="s">
        <v>16193</v>
      </c>
    </row>
    <row r="72" ht="15.75" customHeight="1">
      <c r="A72" s="1124" t="s">
        <v>16421</v>
      </c>
      <c r="B72" s="429" t="s">
        <v>16422</v>
      </c>
      <c r="C72" s="429" t="s">
        <v>52</v>
      </c>
      <c r="D72" s="429" t="s">
        <v>16187</v>
      </c>
      <c r="E72" s="1124">
        <v>512.0</v>
      </c>
      <c r="F72" s="429">
        <v>5.0</v>
      </c>
      <c r="G72" s="431">
        <v>47859.0</v>
      </c>
      <c r="H72" s="1452"/>
      <c r="I72" s="1452"/>
      <c r="J72" s="1453">
        <v>54.0</v>
      </c>
      <c r="K72" s="1454"/>
      <c r="L72" s="1455" t="s">
        <v>2271</v>
      </c>
      <c r="M72" s="1454"/>
      <c r="N72" s="1456"/>
      <c r="O72" s="1456"/>
      <c r="P72" s="1454"/>
      <c r="Q72" s="1454"/>
      <c r="R72" s="1457"/>
      <c r="S72" s="1458">
        <v>53.0</v>
      </c>
      <c r="T72" s="1457"/>
      <c r="U72" s="1458" t="s">
        <v>2271</v>
      </c>
      <c r="V72" s="1457"/>
      <c r="W72" s="1457"/>
      <c r="X72" s="1457"/>
      <c r="Y72" s="1457"/>
      <c r="Z72" s="1457"/>
      <c r="AA72" s="1462"/>
      <c r="AB72" s="1460">
        <v>253.0</v>
      </c>
      <c r="AC72" s="1463"/>
      <c r="AD72" s="1460" t="s">
        <v>16423</v>
      </c>
      <c r="AE72" s="1463"/>
      <c r="AF72" s="1463"/>
      <c r="AG72" s="1463"/>
      <c r="AH72" s="1460" t="s">
        <v>16193</v>
      </c>
    </row>
    <row r="73" ht="15.75" customHeight="1">
      <c r="A73" s="434" t="s">
        <v>16424</v>
      </c>
      <c r="B73" s="418" t="s">
        <v>16425</v>
      </c>
      <c r="C73" s="418" t="s">
        <v>1755</v>
      </c>
      <c r="D73" s="418" t="s">
        <v>16187</v>
      </c>
      <c r="E73" s="434">
        <v>568.0</v>
      </c>
      <c r="F73" s="418">
        <v>5.0</v>
      </c>
      <c r="G73" s="420">
        <v>48224.0</v>
      </c>
      <c r="H73" s="1452"/>
      <c r="I73" s="1452"/>
      <c r="J73" s="1453">
        <v>55.0</v>
      </c>
      <c r="K73" s="1454"/>
      <c r="L73" s="1455" t="s">
        <v>2271</v>
      </c>
      <c r="M73" s="1454"/>
      <c r="N73" s="1456"/>
      <c r="O73" s="1456"/>
      <c r="P73" s="1454"/>
      <c r="Q73" s="1454"/>
      <c r="R73" s="1457"/>
      <c r="S73" s="1458">
        <v>54.0</v>
      </c>
      <c r="T73" s="1457"/>
      <c r="U73" s="1458" t="s">
        <v>2271</v>
      </c>
      <c r="V73" s="1457"/>
      <c r="W73" s="1457"/>
      <c r="X73" s="1457"/>
      <c r="Y73" s="1457"/>
      <c r="Z73" s="1457"/>
      <c r="AA73" s="1462"/>
      <c r="AB73" s="1460">
        <v>255.0</v>
      </c>
      <c r="AC73" s="1460" t="s">
        <v>16426</v>
      </c>
      <c r="AD73" s="1460" t="s">
        <v>16427</v>
      </c>
      <c r="AE73" s="1460" t="s">
        <v>38</v>
      </c>
      <c r="AF73" s="1464">
        <v>48170.0</v>
      </c>
      <c r="AG73" s="1460">
        <v>9.68913486E8</v>
      </c>
      <c r="AH73" s="1460" t="s">
        <v>16193</v>
      </c>
    </row>
    <row r="74" ht="15.75" customHeight="1">
      <c r="A74" s="1124" t="s">
        <v>1820</v>
      </c>
      <c r="B74" s="429" t="s">
        <v>1821</v>
      </c>
      <c r="C74" s="429" t="s">
        <v>1822</v>
      </c>
      <c r="D74" s="429" t="s">
        <v>16187</v>
      </c>
      <c r="E74" s="1124">
        <v>651.0</v>
      </c>
      <c r="F74" s="429">
        <v>5.0</v>
      </c>
      <c r="G74" s="431">
        <v>48217.0</v>
      </c>
      <c r="H74" s="1452"/>
      <c r="I74" s="1452"/>
      <c r="J74" s="1453">
        <v>56.0</v>
      </c>
      <c r="K74" s="1454"/>
      <c r="L74" s="1455" t="s">
        <v>2271</v>
      </c>
      <c r="M74" s="1454"/>
      <c r="N74" s="1456"/>
      <c r="O74" s="1456"/>
      <c r="P74" s="1454"/>
      <c r="Q74" s="1454"/>
      <c r="R74" s="1457"/>
      <c r="S74" s="1458">
        <v>55.0</v>
      </c>
      <c r="T74" s="1457"/>
      <c r="U74" s="1458" t="s">
        <v>2271</v>
      </c>
      <c r="V74" s="1457"/>
      <c r="W74" s="1457"/>
      <c r="X74" s="1457"/>
      <c r="Y74" s="1457"/>
      <c r="Z74" s="1457"/>
      <c r="AA74" s="1462"/>
      <c r="AB74" s="1460">
        <v>256.0</v>
      </c>
      <c r="AC74" s="1460" t="s">
        <v>16428</v>
      </c>
      <c r="AD74" s="1460" t="s">
        <v>16429</v>
      </c>
      <c r="AE74" s="1460" t="s">
        <v>38</v>
      </c>
      <c r="AF74" s="1463"/>
      <c r="AG74" s="1460">
        <v>9.29305618E8</v>
      </c>
      <c r="AH74" s="1460" t="s">
        <v>16193</v>
      </c>
    </row>
    <row r="75" ht="15.75" customHeight="1">
      <c r="A75" s="434" t="s">
        <v>1708</v>
      </c>
      <c r="B75" s="418" t="s">
        <v>1709</v>
      </c>
      <c r="C75" s="418" t="s">
        <v>1392</v>
      </c>
      <c r="D75" s="418" t="s">
        <v>16187</v>
      </c>
      <c r="E75" s="434">
        <v>668.0</v>
      </c>
      <c r="F75" s="418">
        <v>5.0</v>
      </c>
      <c r="G75" s="420">
        <v>48216.0</v>
      </c>
      <c r="H75" s="1452"/>
      <c r="I75" s="1452"/>
      <c r="J75" s="1453">
        <v>57.0</v>
      </c>
      <c r="K75" s="1454"/>
      <c r="L75" s="1455" t="s">
        <v>2271</v>
      </c>
      <c r="M75" s="1454"/>
      <c r="N75" s="1456"/>
      <c r="O75" s="1456"/>
      <c r="P75" s="1454"/>
      <c r="Q75" s="1454"/>
      <c r="R75" s="1457"/>
      <c r="S75" s="1458">
        <v>56.0</v>
      </c>
      <c r="T75" s="1457"/>
      <c r="U75" s="1458" t="s">
        <v>2271</v>
      </c>
      <c r="V75" s="1457"/>
      <c r="W75" s="1457"/>
      <c r="X75" s="1457"/>
      <c r="Y75" s="1457"/>
      <c r="Z75" s="1457"/>
      <c r="AA75" s="1462"/>
      <c r="AB75" s="1460">
        <v>269.0</v>
      </c>
      <c r="AC75" s="1460" t="s">
        <v>16430</v>
      </c>
      <c r="AD75" s="1460" t="s">
        <v>16431</v>
      </c>
      <c r="AE75" s="1460" t="s">
        <v>38</v>
      </c>
      <c r="AF75" s="1463"/>
      <c r="AG75" s="1460">
        <v>9.92819789E8</v>
      </c>
      <c r="AH75" s="1460" t="s">
        <v>16193</v>
      </c>
    </row>
    <row r="76" ht="15.75" customHeight="1">
      <c r="A76" s="1124" t="s">
        <v>1732</v>
      </c>
      <c r="B76" s="429" t="s">
        <v>1733</v>
      </c>
      <c r="C76" s="429" t="s">
        <v>5592</v>
      </c>
      <c r="D76" s="429" t="s">
        <v>16187</v>
      </c>
      <c r="E76" s="1124">
        <v>692.0</v>
      </c>
      <c r="F76" s="429">
        <v>5.0</v>
      </c>
      <c r="G76" s="431">
        <v>47859.0</v>
      </c>
      <c r="H76" s="1452"/>
      <c r="I76" s="1452"/>
      <c r="J76" s="1453">
        <v>58.0</v>
      </c>
      <c r="K76" s="1454"/>
      <c r="L76" s="1455" t="s">
        <v>2271</v>
      </c>
      <c r="M76" s="1454"/>
      <c r="N76" s="1456"/>
      <c r="O76" s="1456"/>
      <c r="P76" s="1454"/>
      <c r="Q76" s="1454"/>
      <c r="R76" s="1457"/>
      <c r="S76" s="1458">
        <v>57.0</v>
      </c>
      <c r="T76" s="1457"/>
      <c r="U76" s="1458" t="s">
        <v>2271</v>
      </c>
      <c r="V76" s="1457"/>
      <c r="W76" s="1457"/>
      <c r="X76" s="1457"/>
      <c r="Y76" s="1457"/>
      <c r="Z76" s="1457"/>
      <c r="AA76" s="1462"/>
      <c r="AB76" s="1460">
        <v>270.0</v>
      </c>
      <c r="AC76" s="1460" t="s">
        <v>16432</v>
      </c>
      <c r="AD76" s="1460" t="s">
        <v>16433</v>
      </c>
      <c r="AE76" s="1460" t="s">
        <v>16336</v>
      </c>
      <c r="AF76" s="1463"/>
      <c r="AG76" s="1460">
        <v>9.813404407E9</v>
      </c>
      <c r="AH76" s="1460" t="s">
        <v>16193</v>
      </c>
    </row>
    <row r="77" ht="15.75" customHeight="1">
      <c r="A77" s="434" t="s">
        <v>1729</v>
      </c>
      <c r="B77" s="418" t="s">
        <v>1730</v>
      </c>
      <c r="C77" s="418" t="s">
        <v>1392</v>
      </c>
      <c r="D77" s="418" t="s">
        <v>16187</v>
      </c>
      <c r="E77" s="434">
        <v>767.0</v>
      </c>
      <c r="F77" s="418">
        <v>5.0</v>
      </c>
      <c r="G77" s="420">
        <v>48215.0</v>
      </c>
      <c r="H77" s="1452"/>
      <c r="I77" s="1452"/>
      <c r="J77" s="1453">
        <v>59.0</v>
      </c>
      <c r="K77" s="1454"/>
      <c r="L77" s="1455" t="s">
        <v>2271</v>
      </c>
      <c r="M77" s="1454"/>
      <c r="N77" s="1456"/>
      <c r="O77" s="1456"/>
      <c r="P77" s="1454"/>
      <c r="Q77" s="1454"/>
      <c r="R77" s="1457"/>
      <c r="S77" s="1458">
        <v>58.0</v>
      </c>
      <c r="T77" s="1457"/>
      <c r="U77" s="1458" t="s">
        <v>2271</v>
      </c>
      <c r="V77" s="1457"/>
      <c r="W77" s="1457"/>
      <c r="X77" s="1457"/>
      <c r="Y77" s="1457"/>
      <c r="Z77" s="1457"/>
      <c r="AA77" s="1462"/>
      <c r="AB77" s="1460">
        <v>273.0</v>
      </c>
      <c r="AC77" s="1463"/>
      <c r="AD77" s="1460" t="s">
        <v>16434</v>
      </c>
      <c r="AE77" s="1460" t="s">
        <v>16336</v>
      </c>
      <c r="AF77" s="1463"/>
      <c r="AG77" s="1460">
        <v>9.98304898E8</v>
      </c>
      <c r="AH77" s="1460" t="s">
        <v>16193</v>
      </c>
    </row>
    <row r="78" ht="15.75" customHeight="1">
      <c r="A78" s="434" t="s">
        <v>16435</v>
      </c>
      <c r="B78" s="418" t="s">
        <v>16436</v>
      </c>
      <c r="C78" s="418" t="s">
        <v>1603</v>
      </c>
      <c r="D78" s="418" t="s">
        <v>16187</v>
      </c>
      <c r="E78" s="434" t="s">
        <v>16437</v>
      </c>
      <c r="F78" s="418">
        <v>5.0</v>
      </c>
      <c r="G78" s="420">
        <v>48224.0</v>
      </c>
      <c r="H78" s="1452"/>
      <c r="I78" s="1452"/>
      <c r="J78" s="1453">
        <v>60.0</v>
      </c>
      <c r="K78" s="1454"/>
      <c r="L78" s="1455" t="s">
        <v>2271</v>
      </c>
      <c r="M78" s="1454"/>
      <c r="N78" s="1456"/>
      <c r="O78" s="1456"/>
      <c r="P78" s="1454"/>
      <c r="Q78" s="1454"/>
      <c r="R78" s="1457"/>
      <c r="S78" s="1458">
        <v>59.0</v>
      </c>
      <c r="T78" s="1457"/>
      <c r="U78" s="1458" t="s">
        <v>2271</v>
      </c>
      <c r="V78" s="1457"/>
      <c r="W78" s="1457"/>
      <c r="X78" s="1457"/>
      <c r="Y78" s="1457"/>
      <c r="Z78" s="1457"/>
      <c r="AA78" s="1462"/>
      <c r="AB78" s="1460">
        <v>274.0</v>
      </c>
      <c r="AC78" s="1460" t="s">
        <v>16438</v>
      </c>
      <c r="AD78" s="1460" t="s">
        <v>16439</v>
      </c>
      <c r="AE78" s="1460" t="s">
        <v>16336</v>
      </c>
      <c r="AF78" s="1464">
        <v>48170.0</v>
      </c>
      <c r="AG78" s="1460">
        <v>9.80543384E8</v>
      </c>
      <c r="AH78" s="1460" t="s">
        <v>16193</v>
      </c>
    </row>
    <row r="79" ht="15.75" customHeight="1">
      <c r="A79" s="1124" t="s">
        <v>16440</v>
      </c>
      <c r="B79" s="429" t="s">
        <v>16441</v>
      </c>
      <c r="C79" s="429" t="s">
        <v>1603</v>
      </c>
      <c r="D79" s="429" t="s">
        <v>16187</v>
      </c>
      <c r="E79" s="1124" t="s">
        <v>16442</v>
      </c>
      <c r="F79" s="429">
        <v>5.0</v>
      </c>
      <c r="G79" s="431">
        <v>48224.0</v>
      </c>
      <c r="H79" s="1452"/>
      <c r="I79" s="1452"/>
      <c r="J79" s="1453">
        <v>61.0</v>
      </c>
      <c r="K79" s="1454"/>
      <c r="L79" s="1455" t="s">
        <v>2271</v>
      </c>
      <c r="M79" s="1454"/>
      <c r="N79" s="1456"/>
      <c r="O79" s="1456"/>
      <c r="P79" s="1454"/>
      <c r="Q79" s="1454"/>
      <c r="R79" s="1457"/>
      <c r="S79" s="1458">
        <v>60.0</v>
      </c>
      <c r="T79" s="1457"/>
      <c r="U79" s="1458" t="s">
        <v>2271</v>
      </c>
      <c r="V79" s="1457"/>
      <c r="W79" s="1457"/>
      <c r="X79" s="1457"/>
      <c r="Y79" s="1457"/>
      <c r="Z79" s="1457"/>
      <c r="AA79" s="1462"/>
      <c r="AB79" s="1460">
        <v>275.0</v>
      </c>
      <c r="AC79" s="1460" t="s">
        <v>16443</v>
      </c>
      <c r="AD79" s="1460" t="s">
        <v>16444</v>
      </c>
      <c r="AE79" s="1460" t="s">
        <v>16336</v>
      </c>
      <c r="AF79" s="1463"/>
      <c r="AG79" s="1460">
        <v>9.94193853E8</v>
      </c>
      <c r="AH79" s="1460" t="s">
        <v>16193</v>
      </c>
    </row>
    <row r="80" ht="15.75" customHeight="1">
      <c r="A80" s="434" t="s">
        <v>1760</v>
      </c>
      <c r="B80" s="418" t="s">
        <v>1761</v>
      </c>
      <c r="C80" s="418" t="s">
        <v>1755</v>
      </c>
      <c r="D80" s="418" t="s">
        <v>16187</v>
      </c>
      <c r="E80" s="434" t="s">
        <v>16445</v>
      </c>
      <c r="F80" s="418">
        <v>5.0</v>
      </c>
      <c r="G80" s="420">
        <v>45298.0</v>
      </c>
      <c r="H80" s="1452"/>
      <c r="I80" s="1452"/>
      <c r="J80" s="1453">
        <v>62.0</v>
      </c>
      <c r="K80" s="1454"/>
      <c r="L80" s="1455" t="s">
        <v>2271</v>
      </c>
      <c r="M80" s="1454"/>
      <c r="N80" s="1456"/>
      <c r="O80" s="1456"/>
      <c r="P80" s="1454"/>
      <c r="Q80" s="1454"/>
      <c r="R80" s="1457"/>
      <c r="S80" s="1458">
        <v>61.0</v>
      </c>
      <c r="T80" s="1457"/>
      <c r="U80" s="1458" t="s">
        <v>2271</v>
      </c>
      <c r="V80" s="1457"/>
      <c r="W80" s="1457"/>
      <c r="X80" s="1457"/>
      <c r="Y80" s="1457"/>
      <c r="Z80" s="1457"/>
      <c r="AA80" s="1462"/>
      <c r="AB80" s="1460">
        <v>276.0</v>
      </c>
      <c r="AC80" s="1460" t="s">
        <v>16446</v>
      </c>
      <c r="AD80" s="1460" t="s">
        <v>16447</v>
      </c>
      <c r="AE80" s="1460" t="s">
        <v>16336</v>
      </c>
      <c r="AF80" s="1464">
        <v>48170.0</v>
      </c>
      <c r="AG80" s="1460">
        <v>4037090.0</v>
      </c>
      <c r="AH80" s="1460" t="s">
        <v>16193</v>
      </c>
    </row>
    <row r="81" ht="15.75" customHeight="1">
      <c r="A81" s="434" t="s">
        <v>1781</v>
      </c>
      <c r="B81" s="418" t="s">
        <v>1782</v>
      </c>
      <c r="C81" s="418" t="s">
        <v>1755</v>
      </c>
      <c r="D81" s="418" t="s">
        <v>16187</v>
      </c>
      <c r="E81" s="434" t="s">
        <v>16448</v>
      </c>
      <c r="F81" s="418">
        <v>5.0</v>
      </c>
      <c r="G81" s="420">
        <v>45689.0</v>
      </c>
      <c r="H81" s="1452"/>
      <c r="I81" s="1452"/>
      <c r="J81" s="1453">
        <v>63.0</v>
      </c>
      <c r="K81" s="1454"/>
      <c r="L81" s="1455" t="s">
        <v>2271</v>
      </c>
      <c r="M81" s="1454"/>
      <c r="N81" s="1456"/>
      <c r="O81" s="1456"/>
      <c r="P81" s="1454"/>
      <c r="Q81" s="1454"/>
      <c r="R81" s="1457"/>
      <c r="S81" s="1458">
        <v>62.0</v>
      </c>
      <c r="T81" s="1457"/>
      <c r="U81" s="1458" t="s">
        <v>2271</v>
      </c>
      <c r="V81" s="1457"/>
      <c r="W81" s="1457"/>
      <c r="X81" s="1457"/>
      <c r="Y81" s="1457"/>
      <c r="Z81" s="1457"/>
      <c r="AA81" s="1462"/>
      <c r="AB81" s="1460">
        <v>277.0</v>
      </c>
      <c r="AC81" s="1460" t="s">
        <v>16449</v>
      </c>
      <c r="AD81" s="1460" t="s">
        <v>16450</v>
      </c>
      <c r="AE81" s="1460" t="s">
        <v>16336</v>
      </c>
      <c r="AF81" s="1463"/>
      <c r="AG81" s="1460">
        <v>9.59756131E8</v>
      </c>
      <c r="AH81" s="1460" t="s">
        <v>16193</v>
      </c>
    </row>
    <row r="82" ht="15.75" customHeight="1">
      <c r="A82" s="434" t="s">
        <v>1934</v>
      </c>
      <c r="B82" s="418" t="s">
        <v>1935</v>
      </c>
      <c r="C82" s="418" t="s">
        <v>1933</v>
      </c>
      <c r="D82" s="418" t="s">
        <v>16187</v>
      </c>
      <c r="E82" s="434" t="s">
        <v>16451</v>
      </c>
      <c r="F82" s="418">
        <v>5.0</v>
      </c>
      <c r="G82" s="420">
        <v>47858.0</v>
      </c>
      <c r="H82" s="1452"/>
      <c r="I82" s="1452"/>
      <c r="J82" s="1453">
        <v>64.0</v>
      </c>
      <c r="K82" s="1454"/>
      <c r="L82" s="1455" t="s">
        <v>2271</v>
      </c>
      <c r="M82" s="1454"/>
      <c r="N82" s="1456"/>
      <c r="O82" s="1456"/>
      <c r="P82" s="1454"/>
      <c r="Q82" s="1454"/>
      <c r="R82" s="1457"/>
      <c r="S82" s="1458">
        <v>63.0</v>
      </c>
      <c r="T82" s="1457"/>
      <c r="U82" s="1458" t="s">
        <v>2271</v>
      </c>
      <c r="V82" s="1457"/>
      <c r="W82" s="1457"/>
      <c r="X82" s="1457"/>
      <c r="Y82" s="1457"/>
      <c r="Z82" s="1457"/>
      <c r="AA82" s="1462"/>
      <c r="AB82" s="1460">
        <v>278.0</v>
      </c>
      <c r="AC82" s="1460" t="s">
        <v>16452</v>
      </c>
      <c r="AD82" s="1460" t="s">
        <v>16453</v>
      </c>
      <c r="AE82" s="1460" t="s">
        <v>16336</v>
      </c>
      <c r="AF82" s="1463"/>
      <c r="AG82" s="1460">
        <v>2.8386404E7</v>
      </c>
      <c r="AH82" s="1460" t="s">
        <v>16193</v>
      </c>
    </row>
    <row r="83" ht="15.75" customHeight="1">
      <c r="A83" s="434" t="s">
        <v>1764</v>
      </c>
      <c r="B83" s="418" t="s">
        <v>1765</v>
      </c>
      <c r="C83" s="418" t="s">
        <v>1755</v>
      </c>
      <c r="D83" s="418" t="s">
        <v>16187</v>
      </c>
      <c r="E83" s="434" t="s">
        <v>16454</v>
      </c>
      <c r="F83" s="418">
        <v>5.0</v>
      </c>
      <c r="G83" s="420">
        <v>48216.0</v>
      </c>
      <c r="H83" s="1452"/>
      <c r="I83" s="1452"/>
      <c r="J83" s="1453">
        <v>65.0</v>
      </c>
      <c r="K83" s="1454"/>
      <c r="L83" s="1455" t="s">
        <v>2271</v>
      </c>
      <c r="M83" s="1454"/>
      <c r="N83" s="1456"/>
      <c r="O83" s="1456"/>
      <c r="P83" s="1454"/>
      <c r="Q83" s="1454"/>
      <c r="R83" s="1457"/>
      <c r="S83" s="1458">
        <v>64.0</v>
      </c>
      <c r="T83" s="1457"/>
      <c r="U83" s="1458" t="s">
        <v>2271</v>
      </c>
      <c r="V83" s="1457"/>
      <c r="W83" s="1457"/>
      <c r="X83" s="1457"/>
      <c r="Y83" s="1457"/>
      <c r="Z83" s="1457"/>
      <c r="AA83" s="1462"/>
      <c r="AB83" s="1460">
        <v>279.0</v>
      </c>
      <c r="AC83" s="1460" t="s">
        <v>16455</v>
      </c>
      <c r="AD83" s="1460" t="s">
        <v>16456</v>
      </c>
      <c r="AE83" s="1460" t="s">
        <v>16336</v>
      </c>
      <c r="AF83" s="1463"/>
      <c r="AG83" s="1460">
        <v>9.6885852E8</v>
      </c>
      <c r="AH83" s="1460" t="s">
        <v>16193</v>
      </c>
    </row>
    <row r="84" ht="15.75" customHeight="1">
      <c r="A84" s="1124" t="s">
        <v>1766</v>
      </c>
      <c r="B84" s="429" t="s">
        <v>1767</v>
      </c>
      <c r="C84" s="429" t="s">
        <v>1755</v>
      </c>
      <c r="D84" s="429" t="s">
        <v>16187</v>
      </c>
      <c r="E84" s="1124" t="s">
        <v>16457</v>
      </c>
      <c r="F84" s="429">
        <v>5.0</v>
      </c>
      <c r="G84" s="431">
        <v>47851.0</v>
      </c>
      <c r="H84" s="1452"/>
      <c r="I84" s="1452"/>
      <c r="J84" s="1453">
        <v>66.0</v>
      </c>
      <c r="K84" s="1454"/>
      <c r="L84" s="1455" t="s">
        <v>2271</v>
      </c>
      <c r="M84" s="1454"/>
      <c r="N84" s="1456"/>
      <c r="O84" s="1456"/>
      <c r="P84" s="1454"/>
      <c r="Q84" s="1454"/>
      <c r="R84" s="1457"/>
      <c r="S84" s="1458">
        <v>65.0</v>
      </c>
      <c r="T84" s="1457"/>
      <c r="U84" s="1458" t="s">
        <v>2271</v>
      </c>
      <c r="V84" s="1457"/>
      <c r="W84" s="1457"/>
      <c r="X84" s="1457"/>
      <c r="Y84" s="1457"/>
      <c r="Z84" s="1457"/>
      <c r="AA84" s="1462"/>
      <c r="AB84" s="1460">
        <v>280.0</v>
      </c>
      <c r="AC84" s="1463"/>
      <c r="AD84" s="1460" t="s">
        <v>16458</v>
      </c>
      <c r="AE84" s="1460" t="s">
        <v>15511</v>
      </c>
      <c r="AF84" s="1463"/>
      <c r="AG84" s="1460">
        <v>9.68008766E8</v>
      </c>
      <c r="AH84" s="1460" t="s">
        <v>16193</v>
      </c>
    </row>
    <row r="85" ht="15.75" customHeight="1">
      <c r="A85" s="1124" t="s">
        <v>1784</v>
      </c>
      <c r="B85" s="429" t="s">
        <v>1785</v>
      </c>
      <c r="C85" s="429" t="s">
        <v>1755</v>
      </c>
      <c r="D85" s="429" t="s">
        <v>16187</v>
      </c>
      <c r="E85" s="1124" t="s">
        <v>16459</v>
      </c>
      <c r="F85" s="429">
        <v>5.0</v>
      </c>
      <c r="G85" s="431">
        <v>47858.0</v>
      </c>
      <c r="H85" s="1452"/>
      <c r="I85" s="1452"/>
      <c r="J85" s="1453">
        <v>67.0</v>
      </c>
      <c r="K85" s="1454"/>
      <c r="L85" s="1455" t="s">
        <v>2271</v>
      </c>
      <c r="M85" s="1454"/>
      <c r="N85" s="1456"/>
      <c r="O85" s="1456"/>
      <c r="P85" s="1454"/>
      <c r="Q85" s="1454"/>
      <c r="R85" s="1457"/>
      <c r="S85" s="1458">
        <v>66.0</v>
      </c>
      <c r="T85" s="1457"/>
      <c r="U85" s="1458" t="s">
        <v>2271</v>
      </c>
      <c r="V85" s="1457"/>
      <c r="W85" s="1457"/>
      <c r="X85" s="1457"/>
      <c r="Y85" s="1457"/>
      <c r="Z85" s="1457"/>
      <c r="AA85" s="1462"/>
      <c r="AB85" s="1460">
        <v>281.0</v>
      </c>
      <c r="AC85" s="1460" t="s">
        <v>16460</v>
      </c>
      <c r="AD85" s="1460" t="s">
        <v>16461</v>
      </c>
      <c r="AE85" s="1460" t="s">
        <v>15511</v>
      </c>
      <c r="AF85" s="1463"/>
      <c r="AG85" s="1460">
        <v>4024044.0</v>
      </c>
      <c r="AH85" s="1460" t="s">
        <v>16193</v>
      </c>
    </row>
    <row r="86" ht="15.75" customHeight="1">
      <c r="A86" s="1124" t="s">
        <v>16462</v>
      </c>
      <c r="B86" s="429" t="s">
        <v>16463</v>
      </c>
      <c r="C86" s="429" t="s">
        <v>52</v>
      </c>
      <c r="D86" s="429" t="s">
        <v>16187</v>
      </c>
      <c r="E86" s="1124" t="s">
        <v>16464</v>
      </c>
      <c r="F86" s="429">
        <v>5.0</v>
      </c>
      <c r="G86" s="431">
        <v>48215.0</v>
      </c>
      <c r="H86" s="1452"/>
      <c r="I86" s="1452"/>
      <c r="J86" s="1453">
        <v>68.0</v>
      </c>
      <c r="K86" s="1454"/>
      <c r="L86" s="1455" t="s">
        <v>2271</v>
      </c>
      <c r="M86" s="1454"/>
      <c r="N86" s="1456"/>
      <c r="O86" s="1456"/>
      <c r="P86" s="1454"/>
      <c r="Q86" s="1454"/>
      <c r="R86" s="1457"/>
      <c r="S86" s="1458">
        <v>67.0</v>
      </c>
      <c r="T86" s="1457"/>
      <c r="U86" s="1458" t="s">
        <v>2271</v>
      </c>
      <c r="V86" s="1457"/>
      <c r="W86" s="1457"/>
      <c r="X86" s="1457"/>
      <c r="Y86" s="1457"/>
      <c r="Z86" s="1457"/>
      <c r="AA86" s="1462"/>
      <c r="AB86" s="1460">
        <v>283.0</v>
      </c>
      <c r="AC86" s="1460" t="s">
        <v>16465</v>
      </c>
      <c r="AD86" s="1460" t="s">
        <v>16466</v>
      </c>
      <c r="AE86" s="1460" t="s">
        <v>15511</v>
      </c>
      <c r="AF86" s="1463"/>
      <c r="AG86" s="1460">
        <v>9.81878232E8</v>
      </c>
      <c r="AH86" s="1460" t="s">
        <v>16193</v>
      </c>
    </row>
    <row r="87" ht="15.75" customHeight="1">
      <c r="A87" s="434" t="s">
        <v>16467</v>
      </c>
      <c r="B87" s="418" t="s">
        <v>16468</v>
      </c>
      <c r="C87" s="418" t="s">
        <v>1843</v>
      </c>
      <c r="D87" s="418" t="s">
        <v>16187</v>
      </c>
      <c r="E87" s="434" t="s">
        <v>16469</v>
      </c>
      <c r="F87" s="418">
        <v>5.0</v>
      </c>
      <c r="G87" s="420">
        <v>47850.0</v>
      </c>
      <c r="H87" s="1452"/>
      <c r="I87" s="1452"/>
      <c r="J87" s="1453">
        <v>69.0</v>
      </c>
      <c r="K87" s="1454"/>
      <c r="L87" s="1455" t="s">
        <v>2271</v>
      </c>
      <c r="M87" s="1454"/>
      <c r="N87" s="1456"/>
      <c r="O87" s="1456"/>
      <c r="P87" s="1454"/>
      <c r="Q87" s="1454"/>
      <c r="R87" s="1457"/>
      <c r="S87" s="1458">
        <v>68.0</v>
      </c>
      <c r="T87" s="1457"/>
      <c r="U87" s="1458" t="s">
        <v>2271</v>
      </c>
      <c r="V87" s="1457"/>
      <c r="W87" s="1457"/>
      <c r="X87" s="1457"/>
      <c r="Y87" s="1457"/>
      <c r="Z87" s="1457"/>
      <c r="AA87" s="1462"/>
      <c r="AB87" s="1460">
        <v>285.0</v>
      </c>
      <c r="AC87" s="1460" t="s">
        <v>16470</v>
      </c>
      <c r="AD87" s="1460" t="s">
        <v>16471</v>
      </c>
      <c r="AE87" s="1460" t="s">
        <v>15511</v>
      </c>
      <c r="AF87" s="1463"/>
      <c r="AG87" s="1460">
        <v>9.81878232E8</v>
      </c>
      <c r="AH87" s="1460" t="s">
        <v>16193</v>
      </c>
    </row>
    <row r="88" ht="15.75" customHeight="1">
      <c r="A88" s="434" t="s">
        <v>1669</v>
      </c>
      <c r="B88" s="418" t="s">
        <v>1670</v>
      </c>
      <c r="C88" s="418" t="s">
        <v>1671</v>
      </c>
      <c r="D88" s="418" t="s">
        <v>16187</v>
      </c>
      <c r="E88" s="434" t="s">
        <v>16472</v>
      </c>
      <c r="F88" s="418">
        <v>5.0</v>
      </c>
      <c r="G88" s="420">
        <v>48216.0</v>
      </c>
      <c r="H88" s="1452"/>
      <c r="I88" s="1452"/>
      <c r="J88" s="1453">
        <v>70.0</v>
      </c>
      <c r="K88" s="1454"/>
      <c r="L88" s="1455" t="s">
        <v>2271</v>
      </c>
      <c r="M88" s="1454"/>
      <c r="N88" s="1456"/>
      <c r="O88" s="1456"/>
      <c r="P88" s="1454"/>
      <c r="Q88" s="1454"/>
      <c r="R88" s="1457"/>
      <c r="S88" s="1458">
        <v>69.0</v>
      </c>
      <c r="T88" s="1457"/>
      <c r="U88" s="1458" t="s">
        <v>2271</v>
      </c>
      <c r="V88" s="1457"/>
      <c r="W88" s="1457"/>
      <c r="X88" s="1457"/>
      <c r="Y88" s="1457"/>
      <c r="Z88" s="1457"/>
      <c r="AA88" s="1462"/>
      <c r="AB88" s="1460">
        <v>286.0</v>
      </c>
      <c r="AC88" s="1460">
        <v>1.01032956E8</v>
      </c>
      <c r="AD88" s="1460" t="s">
        <v>16473</v>
      </c>
      <c r="AE88" s="1460" t="s">
        <v>15511</v>
      </c>
      <c r="AF88" s="1463"/>
      <c r="AG88" s="1460">
        <v>829391.0</v>
      </c>
      <c r="AH88" s="1460" t="s">
        <v>16193</v>
      </c>
    </row>
    <row r="89" ht="15.75" customHeight="1">
      <c r="A89" s="1124" t="s">
        <v>16474</v>
      </c>
      <c r="B89" s="429" t="s">
        <v>16475</v>
      </c>
      <c r="C89" s="429" t="s">
        <v>1437</v>
      </c>
      <c r="D89" s="429" t="s">
        <v>16187</v>
      </c>
      <c r="E89" s="1124" t="s">
        <v>16476</v>
      </c>
      <c r="F89" s="429">
        <v>5.0</v>
      </c>
      <c r="G89" s="431">
        <v>47858.0</v>
      </c>
      <c r="H89" s="1452"/>
      <c r="I89" s="1452"/>
      <c r="J89" s="1453">
        <v>71.0</v>
      </c>
      <c r="K89" s="1454"/>
      <c r="L89" s="1455" t="s">
        <v>2271</v>
      </c>
      <c r="M89" s="1454"/>
      <c r="N89" s="1456"/>
      <c r="O89" s="1456"/>
      <c r="P89" s="1454"/>
      <c r="Q89" s="1454"/>
      <c r="R89" s="1457"/>
      <c r="S89" s="1458">
        <v>70.0</v>
      </c>
      <c r="T89" s="1457"/>
      <c r="U89" s="1458" t="s">
        <v>2271</v>
      </c>
      <c r="V89" s="1457"/>
      <c r="W89" s="1457"/>
      <c r="X89" s="1457"/>
      <c r="Y89" s="1457"/>
      <c r="Z89" s="1457"/>
      <c r="AA89" s="1462"/>
      <c r="AB89" s="1460">
        <v>287.0</v>
      </c>
      <c r="AC89" s="1460" t="s">
        <v>16477</v>
      </c>
      <c r="AD89" s="1460" t="s">
        <v>16478</v>
      </c>
      <c r="AE89" s="1460" t="s">
        <v>15511</v>
      </c>
      <c r="AF89" s="1463"/>
      <c r="AG89" s="1460">
        <v>9.89941722E8</v>
      </c>
      <c r="AH89" s="1460" t="s">
        <v>16193</v>
      </c>
    </row>
    <row r="90" ht="15.75" customHeight="1">
      <c r="A90" s="1469" t="s">
        <v>16479</v>
      </c>
      <c r="B90" s="1469" t="s">
        <v>16479</v>
      </c>
      <c r="C90" s="429" t="s">
        <v>1679</v>
      </c>
      <c r="D90" s="429" t="s">
        <v>16187</v>
      </c>
      <c r="E90" s="1469" t="s">
        <v>16479</v>
      </c>
      <c r="F90" s="429">
        <v>5.0</v>
      </c>
      <c r="G90" s="1469" t="s">
        <v>16479</v>
      </c>
      <c r="H90" s="1452"/>
      <c r="I90" s="1452"/>
      <c r="J90" s="1453">
        <v>72.0</v>
      </c>
      <c r="K90" s="1454"/>
      <c r="L90" s="1455" t="s">
        <v>2271</v>
      </c>
      <c r="M90" s="1454"/>
      <c r="N90" s="1456"/>
      <c r="O90" s="1456"/>
      <c r="P90" s="1454"/>
      <c r="Q90" s="1454"/>
      <c r="R90" s="1457"/>
      <c r="S90" s="1458">
        <v>71.0</v>
      </c>
      <c r="T90" s="1457"/>
      <c r="U90" s="1458" t="s">
        <v>2271</v>
      </c>
      <c r="V90" s="1457"/>
      <c r="W90" s="1457"/>
      <c r="X90" s="1457"/>
      <c r="Y90" s="1457"/>
      <c r="Z90" s="1457"/>
      <c r="AA90" s="1462"/>
      <c r="AB90" s="1460">
        <v>288.0</v>
      </c>
      <c r="AC90" s="1460" t="s">
        <v>16480</v>
      </c>
      <c r="AD90" s="1460" t="s">
        <v>16481</v>
      </c>
      <c r="AE90" s="1460" t="s">
        <v>15511</v>
      </c>
      <c r="AF90" s="1463"/>
      <c r="AG90" s="1460">
        <v>9.86022616E8</v>
      </c>
      <c r="AH90" s="1460" t="s">
        <v>16193</v>
      </c>
    </row>
    <row r="91" ht="15.75" customHeight="1">
      <c r="A91" s="1124" t="s">
        <v>1601</v>
      </c>
      <c r="B91" s="429" t="s">
        <v>1602</v>
      </c>
      <c r="C91" s="429" t="s">
        <v>1603</v>
      </c>
      <c r="D91" s="429" t="s">
        <v>16187</v>
      </c>
      <c r="E91" s="1124" t="s">
        <v>16482</v>
      </c>
      <c r="F91" s="429">
        <v>5.0</v>
      </c>
      <c r="G91" s="431">
        <v>48215.0</v>
      </c>
      <c r="H91" s="1452"/>
      <c r="I91" s="1452"/>
      <c r="J91" s="1453">
        <v>73.0</v>
      </c>
      <c r="K91" s="1454"/>
      <c r="L91" s="1455" t="s">
        <v>2271</v>
      </c>
      <c r="M91" s="1454"/>
      <c r="N91" s="1456"/>
      <c r="O91" s="1456"/>
      <c r="P91" s="1454"/>
      <c r="Q91" s="1454"/>
      <c r="R91" s="1457"/>
      <c r="S91" s="1458">
        <v>72.0</v>
      </c>
      <c r="T91" s="1457"/>
      <c r="U91" s="1458" t="s">
        <v>2271</v>
      </c>
      <c r="V91" s="1457"/>
      <c r="W91" s="1457"/>
      <c r="X91" s="1457"/>
      <c r="Y91" s="1457"/>
      <c r="Z91" s="1457"/>
      <c r="AA91" s="1462"/>
      <c r="AB91" s="1460">
        <v>289.0</v>
      </c>
      <c r="AC91" s="1460" t="s">
        <v>16483</v>
      </c>
      <c r="AD91" s="1460" t="s">
        <v>16484</v>
      </c>
      <c r="AE91" s="1460" t="s">
        <v>15511</v>
      </c>
      <c r="AF91" s="1464">
        <v>48170.0</v>
      </c>
      <c r="AG91" s="1460">
        <v>9.91140694E8</v>
      </c>
      <c r="AH91" s="1460" t="s">
        <v>16193</v>
      </c>
    </row>
    <row r="92" ht="15.75" customHeight="1">
      <c r="A92" s="1124" t="s">
        <v>1823</v>
      </c>
      <c r="B92" s="429" t="s">
        <v>16485</v>
      </c>
      <c r="C92" s="429" t="s">
        <v>1822</v>
      </c>
      <c r="D92" s="429" t="s">
        <v>16187</v>
      </c>
      <c r="E92" s="1124" t="s">
        <v>16486</v>
      </c>
      <c r="F92" s="429">
        <v>5.0</v>
      </c>
      <c r="G92" s="431">
        <v>48217.0</v>
      </c>
      <c r="H92" s="1452"/>
      <c r="I92" s="1452"/>
      <c r="J92" s="1453">
        <v>74.0</v>
      </c>
      <c r="K92" s="1454"/>
      <c r="L92" s="1455" t="s">
        <v>2271</v>
      </c>
      <c r="M92" s="1454"/>
      <c r="N92" s="1456"/>
      <c r="O92" s="1456"/>
      <c r="P92" s="1454"/>
      <c r="Q92" s="1454"/>
      <c r="R92" s="1457"/>
      <c r="S92" s="1458">
        <v>73.0</v>
      </c>
      <c r="T92" s="1457"/>
      <c r="U92" s="1458" t="s">
        <v>2271</v>
      </c>
      <c r="V92" s="1457"/>
      <c r="W92" s="1457"/>
      <c r="X92" s="1457"/>
      <c r="Y92" s="1457"/>
      <c r="Z92" s="1457"/>
      <c r="AA92" s="1462"/>
      <c r="AB92" s="1460">
        <v>291.0</v>
      </c>
      <c r="AC92" s="1460" t="s">
        <v>16487</v>
      </c>
      <c r="AD92" s="1460" t="s">
        <v>16488</v>
      </c>
      <c r="AE92" s="1460" t="s">
        <v>16489</v>
      </c>
      <c r="AF92" s="1463"/>
      <c r="AG92" s="1460">
        <v>9.999215627E9</v>
      </c>
      <c r="AH92" s="1460" t="s">
        <v>16193</v>
      </c>
    </row>
    <row r="93" ht="15.75" customHeight="1">
      <c r="A93" s="434" t="s">
        <v>16490</v>
      </c>
      <c r="B93" s="418" t="s">
        <v>16491</v>
      </c>
      <c r="C93" s="418" t="s">
        <v>52</v>
      </c>
      <c r="D93" s="418" t="s">
        <v>16187</v>
      </c>
      <c r="E93" s="434" t="s">
        <v>16492</v>
      </c>
      <c r="F93" s="418">
        <v>5.0</v>
      </c>
      <c r="G93" s="420">
        <v>47859.0</v>
      </c>
      <c r="H93" s="1452"/>
      <c r="I93" s="1452"/>
      <c r="J93" s="1453">
        <v>75.0</v>
      </c>
      <c r="K93" s="1454"/>
      <c r="L93" s="1455" t="s">
        <v>2271</v>
      </c>
      <c r="M93" s="1454"/>
      <c r="N93" s="1456"/>
      <c r="O93" s="1456"/>
      <c r="P93" s="1454"/>
      <c r="Q93" s="1454"/>
      <c r="R93" s="1457"/>
      <c r="S93" s="1458">
        <v>74.0</v>
      </c>
      <c r="T93" s="1457"/>
      <c r="U93" s="1458" t="s">
        <v>2271</v>
      </c>
      <c r="V93" s="1457"/>
      <c r="W93" s="1457"/>
      <c r="X93" s="1457"/>
      <c r="Y93" s="1457"/>
      <c r="Z93" s="1457"/>
      <c r="AA93" s="1462"/>
      <c r="AB93" s="1460">
        <v>292.0</v>
      </c>
      <c r="AC93" s="1460" t="s">
        <v>16493</v>
      </c>
      <c r="AD93" s="1460" t="s">
        <v>16494</v>
      </c>
      <c r="AE93" s="1460" t="s">
        <v>16489</v>
      </c>
      <c r="AF93" s="1463"/>
      <c r="AG93" s="1460">
        <v>9.8764219E8</v>
      </c>
      <c r="AH93" s="1460" t="s">
        <v>16193</v>
      </c>
    </row>
    <row r="94" ht="15.75" customHeight="1">
      <c r="A94" s="1124" t="s">
        <v>16495</v>
      </c>
      <c r="B94" s="429" t="s">
        <v>16496</v>
      </c>
      <c r="C94" s="429" t="s">
        <v>1895</v>
      </c>
      <c r="D94" s="429" t="s">
        <v>16187</v>
      </c>
      <c r="E94" s="1124" t="s">
        <v>16497</v>
      </c>
      <c r="F94" s="429">
        <v>5.0</v>
      </c>
      <c r="G94" s="431">
        <v>48217.0</v>
      </c>
      <c r="H94" s="1452"/>
      <c r="I94" s="1452"/>
      <c r="J94" s="1453">
        <v>76.0</v>
      </c>
      <c r="K94" s="1454"/>
      <c r="L94" s="1455" t="s">
        <v>2271</v>
      </c>
      <c r="M94" s="1454"/>
      <c r="N94" s="1456"/>
      <c r="O94" s="1456"/>
      <c r="P94" s="1454"/>
      <c r="Q94" s="1454"/>
      <c r="R94" s="1457"/>
      <c r="S94" s="1458">
        <v>75.0</v>
      </c>
      <c r="T94" s="1457"/>
      <c r="U94" s="1458" t="s">
        <v>2271</v>
      </c>
      <c r="V94" s="1457"/>
      <c r="W94" s="1457"/>
      <c r="X94" s="1457"/>
      <c r="Y94" s="1457"/>
      <c r="Z94" s="1457"/>
      <c r="AA94" s="1462"/>
      <c r="AB94" s="1460">
        <v>293.0</v>
      </c>
      <c r="AC94" s="1460" t="s">
        <v>16498</v>
      </c>
      <c r="AD94" s="1460" t="s">
        <v>16499</v>
      </c>
      <c r="AE94" s="1460" t="s">
        <v>16489</v>
      </c>
      <c r="AF94" s="1463"/>
      <c r="AG94" s="1460">
        <v>9.87516115E8</v>
      </c>
      <c r="AH94" s="1460" t="s">
        <v>16193</v>
      </c>
    </row>
    <row r="95" ht="15.75" customHeight="1">
      <c r="A95" s="1124" t="s">
        <v>16500</v>
      </c>
      <c r="B95" s="429" t="s">
        <v>1803</v>
      </c>
      <c r="C95" s="429" t="s">
        <v>1755</v>
      </c>
      <c r="D95" s="429" t="s">
        <v>16187</v>
      </c>
      <c r="E95" s="1124" t="s">
        <v>16501</v>
      </c>
      <c r="F95" s="429">
        <v>5.0</v>
      </c>
      <c r="G95" s="431">
        <v>48215.0</v>
      </c>
      <c r="H95" s="1452"/>
      <c r="I95" s="1452"/>
      <c r="J95" s="1453">
        <v>77.0</v>
      </c>
      <c r="K95" s="1454"/>
      <c r="L95" s="1455" t="s">
        <v>2271</v>
      </c>
      <c r="M95" s="1454"/>
      <c r="N95" s="1456"/>
      <c r="O95" s="1456"/>
      <c r="P95" s="1454"/>
      <c r="Q95" s="1454"/>
      <c r="R95" s="1457"/>
      <c r="S95" s="1458">
        <v>76.0</v>
      </c>
      <c r="T95" s="1457"/>
      <c r="U95" s="1458" t="s">
        <v>2271</v>
      </c>
      <c r="V95" s="1457"/>
      <c r="W95" s="1457"/>
      <c r="X95" s="1457"/>
      <c r="Y95" s="1457"/>
      <c r="Z95" s="1457"/>
      <c r="AA95" s="1462"/>
      <c r="AB95" s="1460">
        <v>294.0</v>
      </c>
      <c r="AC95" s="1460" t="s">
        <v>16502</v>
      </c>
      <c r="AD95" s="1460" t="s">
        <v>16503</v>
      </c>
      <c r="AE95" s="1460" t="s">
        <v>16489</v>
      </c>
      <c r="AF95" s="1463"/>
      <c r="AG95" s="1460">
        <v>9.85161263E8</v>
      </c>
      <c r="AH95" s="1460" t="s">
        <v>16193</v>
      </c>
    </row>
    <row r="96" ht="15.75" customHeight="1">
      <c r="A96" s="1469" t="s">
        <v>16504</v>
      </c>
      <c r="B96" s="1469" t="s">
        <v>16504</v>
      </c>
      <c r="C96" s="429" t="s">
        <v>52</v>
      </c>
      <c r="D96" s="429" t="s">
        <v>16187</v>
      </c>
      <c r="E96" s="1124" t="s">
        <v>16505</v>
      </c>
      <c r="F96" s="429">
        <v>5.0</v>
      </c>
      <c r="G96" s="1469" t="s">
        <v>16504</v>
      </c>
      <c r="H96" s="1452"/>
      <c r="I96" s="1452"/>
      <c r="J96" s="1453">
        <v>78.0</v>
      </c>
      <c r="K96" s="1454"/>
      <c r="L96" s="1455" t="s">
        <v>2271</v>
      </c>
      <c r="M96" s="1454"/>
      <c r="N96" s="1456"/>
      <c r="O96" s="1456"/>
      <c r="P96" s="1454"/>
      <c r="Q96" s="1454"/>
      <c r="R96" s="1457"/>
      <c r="S96" s="1458">
        <v>77.0</v>
      </c>
      <c r="T96" s="1457"/>
      <c r="U96" s="1458" t="s">
        <v>2271</v>
      </c>
      <c r="V96" s="1457"/>
      <c r="W96" s="1457"/>
      <c r="X96" s="1457"/>
      <c r="Y96" s="1457"/>
      <c r="Z96" s="1457"/>
      <c r="AA96" s="1462"/>
      <c r="AB96" s="1460">
        <v>295.0</v>
      </c>
      <c r="AC96" s="1463"/>
      <c r="AD96" s="1460" t="s">
        <v>16506</v>
      </c>
      <c r="AE96" s="1460" t="s">
        <v>16489</v>
      </c>
      <c r="AF96" s="1463"/>
      <c r="AG96" s="1460">
        <v>9.68660178E8</v>
      </c>
      <c r="AH96" s="1460" t="s">
        <v>16193</v>
      </c>
    </row>
    <row r="97" ht="15.75" customHeight="1">
      <c r="A97" s="434" t="s">
        <v>1893</v>
      </c>
      <c r="B97" s="418" t="s">
        <v>1894</v>
      </c>
      <c r="C97" s="418" t="s">
        <v>1895</v>
      </c>
      <c r="D97" s="418" t="s">
        <v>16187</v>
      </c>
      <c r="E97" s="434" t="s">
        <v>16507</v>
      </c>
      <c r="F97" s="418">
        <v>5.0</v>
      </c>
      <c r="G97" s="420">
        <v>48217.0</v>
      </c>
      <c r="H97" s="1452"/>
      <c r="I97" s="1452"/>
      <c r="J97" s="1453">
        <v>79.0</v>
      </c>
      <c r="K97" s="1454"/>
      <c r="L97" s="1455" t="s">
        <v>2271</v>
      </c>
      <c r="M97" s="1454"/>
      <c r="N97" s="1456"/>
      <c r="O97" s="1456"/>
      <c r="P97" s="1454"/>
      <c r="Q97" s="1454"/>
      <c r="R97" s="1457"/>
      <c r="S97" s="1458">
        <v>78.0</v>
      </c>
      <c r="T97" s="1457"/>
      <c r="U97" s="1458" t="s">
        <v>2271</v>
      </c>
      <c r="V97" s="1457"/>
      <c r="W97" s="1457"/>
      <c r="X97" s="1457"/>
      <c r="Y97" s="1457"/>
      <c r="Z97" s="1457"/>
      <c r="AA97" s="1462"/>
      <c r="AB97" s="1460">
        <v>298.0</v>
      </c>
      <c r="AC97" s="1460" t="s">
        <v>16508</v>
      </c>
      <c r="AD97" s="1460" t="s">
        <v>16509</v>
      </c>
      <c r="AE97" s="1460" t="s">
        <v>16510</v>
      </c>
      <c r="AF97" s="1463"/>
      <c r="AG97" s="1460">
        <v>9.60238694E8</v>
      </c>
      <c r="AH97" s="1460" t="s">
        <v>16193</v>
      </c>
    </row>
    <row r="98" ht="15.75" customHeight="1">
      <c r="A98" s="1124" t="s">
        <v>16511</v>
      </c>
      <c r="B98" s="429" t="s">
        <v>16512</v>
      </c>
      <c r="C98" s="429" t="s">
        <v>1895</v>
      </c>
      <c r="D98" s="429" t="s">
        <v>16187</v>
      </c>
      <c r="E98" s="1124" t="s">
        <v>16513</v>
      </c>
      <c r="F98" s="429">
        <v>5.0</v>
      </c>
      <c r="G98" s="431">
        <v>48217.0</v>
      </c>
      <c r="H98" s="1452"/>
      <c r="I98" s="1452"/>
      <c r="J98" s="1453">
        <v>80.0</v>
      </c>
      <c r="K98" s="1454"/>
      <c r="L98" s="1455" t="s">
        <v>2271</v>
      </c>
      <c r="M98" s="1454"/>
      <c r="N98" s="1456"/>
      <c r="O98" s="1456"/>
      <c r="P98" s="1454"/>
      <c r="Q98" s="1454"/>
      <c r="R98" s="1457"/>
      <c r="S98" s="1458">
        <v>79.0</v>
      </c>
      <c r="T98" s="1457"/>
      <c r="U98" s="1458" t="s">
        <v>2271</v>
      </c>
      <c r="V98" s="1457"/>
      <c r="W98" s="1457"/>
      <c r="X98" s="1457"/>
      <c r="Y98" s="1457"/>
      <c r="Z98" s="1457"/>
      <c r="AA98" s="1462"/>
      <c r="AB98" s="1460">
        <v>299.0</v>
      </c>
      <c r="AC98" s="1460" t="s">
        <v>16514</v>
      </c>
      <c r="AD98" s="1460" t="s">
        <v>16515</v>
      </c>
      <c r="AE98" s="1460" t="s">
        <v>16510</v>
      </c>
      <c r="AF98" s="1464">
        <v>48170.0</v>
      </c>
      <c r="AG98" s="1460">
        <v>9.6758078E8</v>
      </c>
      <c r="AH98" s="1460" t="s">
        <v>16193</v>
      </c>
    </row>
    <row r="99" ht="15.75" customHeight="1">
      <c r="A99" s="434" t="s">
        <v>16516</v>
      </c>
      <c r="B99" s="418" t="s">
        <v>16517</v>
      </c>
      <c r="C99" s="418" t="s">
        <v>1843</v>
      </c>
      <c r="D99" s="418" t="s">
        <v>16187</v>
      </c>
      <c r="E99" s="434" t="s">
        <v>16518</v>
      </c>
      <c r="F99" s="418">
        <v>5.0</v>
      </c>
      <c r="G99" s="420">
        <v>48217.0</v>
      </c>
      <c r="H99" s="579" t="s">
        <v>16519</v>
      </c>
      <c r="I99" s="1452"/>
      <c r="J99" s="1453">
        <v>81.0</v>
      </c>
      <c r="K99" s="1454"/>
      <c r="L99" s="1455" t="s">
        <v>2271</v>
      </c>
      <c r="M99" s="1454"/>
      <c r="N99" s="1456"/>
      <c r="O99" s="1456"/>
      <c r="P99" s="1454"/>
      <c r="Q99" s="1454"/>
      <c r="R99" s="1457"/>
      <c r="S99" s="1458">
        <v>80.0</v>
      </c>
      <c r="T99" s="1457"/>
      <c r="U99" s="1458" t="s">
        <v>2271</v>
      </c>
      <c r="V99" s="1457"/>
      <c r="W99" s="1457"/>
      <c r="X99" s="1457"/>
      <c r="Y99" s="1457"/>
      <c r="Z99" s="1457"/>
      <c r="AA99" s="1462"/>
      <c r="AB99" s="1460">
        <v>300.0</v>
      </c>
      <c r="AC99" s="1460" t="s">
        <v>16520</v>
      </c>
      <c r="AD99" s="1460" t="s">
        <v>16521</v>
      </c>
      <c r="AE99" s="1460" t="s">
        <v>1556</v>
      </c>
      <c r="AF99" s="1463"/>
      <c r="AG99" s="1460">
        <v>9.97921537E8</v>
      </c>
      <c r="AH99" s="1460" t="s">
        <v>16522</v>
      </c>
    </row>
    <row r="100" ht="15.75" customHeight="1">
      <c r="A100" s="1124" t="s">
        <v>1864</v>
      </c>
      <c r="B100" s="429" t="s">
        <v>16523</v>
      </c>
      <c r="C100" s="429" t="s">
        <v>1843</v>
      </c>
      <c r="D100" s="429" t="s">
        <v>16187</v>
      </c>
      <c r="E100" s="1124" t="s">
        <v>16524</v>
      </c>
      <c r="F100" s="429">
        <v>5.0</v>
      </c>
      <c r="G100" s="431">
        <v>48217.0</v>
      </c>
      <c r="H100" s="1452"/>
      <c r="I100" s="1452"/>
      <c r="J100" s="1470">
        <v>82.0</v>
      </c>
      <c r="K100" s="1471" t="s">
        <v>16191</v>
      </c>
      <c r="L100" s="1472" t="s">
        <v>16192</v>
      </c>
      <c r="M100" s="1471" t="s">
        <v>1437</v>
      </c>
      <c r="N100" s="1473"/>
      <c r="O100" s="1473"/>
      <c r="P100" s="1471">
        <v>9.94310236E8</v>
      </c>
      <c r="Q100" s="1474"/>
      <c r="R100" s="1475"/>
      <c r="S100" s="1476">
        <v>81.0</v>
      </c>
      <c r="T100" s="1475"/>
      <c r="U100" s="1476" t="s">
        <v>2271</v>
      </c>
      <c r="V100" s="1475"/>
      <c r="W100" s="1475"/>
      <c r="X100" s="1475"/>
      <c r="Y100" s="1475"/>
      <c r="Z100" s="1475"/>
      <c r="AA100" s="1462"/>
      <c r="AB100" s="1460">
        <v>301.0</v>
      </c>
      <c r="AC100" s="1460" t="s">
        <v>16525</v>
      </c>
      <c r="AD100" s="1460" t="s">
        <v>16526</v>
      </c>
      <c r="AE100" s="1460" t="s">
        <v>1556</v>
      </c>
      <c r="AF100" s="1464">
        <v>48170.0</v>
      </c>
      <c r="AG100" s="1460">
        <v>9.97921537E8</v>
      </c>
      <c r="AH100" s="1460" t="s">
        <v>16522</v>
      </c>
    </row>
    <row r="101" ht="15.75" customHeight="1">
      <c r="A101" s="434">
        <v>1.07976888E8</v>
      </c>
      <c r="B101" s="418" t="s">
        <v>16527</v>
      </c>
      <c r="C101" s="418" t="s">
        <v>16528</v>
      </c>
      <c r="D101" s="418" t="s">
        <v>16218</v>
      </c>
      <c r="E101" s="434" t="s">
        <v>16529</v>
      </c>
      <c r="F101" s="418">
        <v>5.0</v>
      </c>
      <c r="G101" s="420">
        <v>48588.0</v>
      </c>
      <c r="H101" s="1452"/>
      <c r="I101" s="1452"/>
      <c r="J101" s="1453">
        <v>83.0</v>
      </c>
      <c r="K101" s="1454"/>
      <c r="L101" s="1455" t="s">
        <v>2271</v>
      </c>
      <c r="M101" s="1454"/>
      <c r="N101" s="1456"/>
      <c r="O101" s="1456"/>
      <c r="P101" s="1454"/>
      <c r="Q101" s="1454"/>
      <c r="R101" s="1457"/>
      <c r="S101" s="1458">
        <v>82.0</v>
      </c>
      <c r="T101" s="1458" t="s">
        <v>16191</v>
      </c>
      <c r="U101" s="1458" t="s">
        <v>16192</v>
      </c>
      <c r="V101" s="1458" t="s">
        <v>1437</v>
      </c>
      <c r="W101" s="1457"/>
      <c r="X101" s="1457"/>
      <c r="Y101" s="1458">
        <v>9.94310236E8</v>
      </c>
      <c r="Z101" s="1458" t="s">
        <v>16193</v>
      </c>
      <c r="AA101" s="1459"/>
      <c r="AB101" s="1460">
        <v>307.0</v>
      </c>
      <c r="AC101" s="1460" t="s">
        <v>16530</v>
      </c>
      <c r="AD101" s="1460" t="s">
        <v>16531</v>
      </c>
      <c r="AE101" s="1460" t="s">
        <v>1556</v>
      </c>
      <c r="AF101" s="1460"/>
      <c r="AG101" s="1460">
        <v>9.67768735E8</v>
      </c>
      <c r="AH101" s="1460" t="s">
        <v>16522</v>
      </c>
    </row>
    <row r="102" ht="15.75" customHeight="1">
      <c r="A102" s="434" t="s">
        <v>1846</v>
      </c>
      <c r="B102" s="418" t="s">
        <v>1847</v>
      </c>
      <c r="C102" s="418" t="s">
        <v>1843</v>
      </c>
      <c r="D102" s="418" t="s">
        <v>16187</v>
      </c>
      <c r="E102" s="434" t="s">
        <v>16532</v>
      </c>
      <c r="F102" s="418">
        <v>5.0</v>
      </c>
      <c r="G102" s="420">
        <v>48215.0</v>
      </c>
      <c r="H102" s="1452"/>
      <c r="I102" s="1452"/>
      <c r="J102" s="1470">
        <v>84.0</v>
      </c>
      <c r="K102" s="1477" t="s">
        <v>16197</v>
      </c>
      <c r="L102" s="1472" t="s">
        <v>16198</v>
      </c>
      <c r="M102" s="1471" t="s">
        <v>1437</v>
      </c>
      <c r="N102" s="1473"/>
      <c r="O102" s="1473"/>
      <c r="P102" s="1471">
        <v>9.81348449E8</v>
      </c>
      <c r="Q102" s="1474"/>
      <c r="R102" s="1475"/>
      <c r="S102" s="1476">
        <v>83.0</v>
      </c>
      <c r="T102" s="1475"/>
      <c r="U102" s="1476" t="s">
        <v>2271</v>
      </c>
      <c r="V102" s="1475"/>
      <c r="W102" s="1475"/>
      <c r="X102" s="1475"/>
      <c r="Y102" s="1475"/>
      <c r="Z102" s="1475"/>
      <c r="AA102" s="1462"/>
      <c r="AB102" s="1460">
        <v>309.0</v>
      </c>
      <c r="AC102" s="1460" t="s">
        <v>16533</v>
      </c>
      <c r="AD102" s="1460" t="s">
        <v>16534</v>
      </c>
      <c r="AE102" s="1460" t="s">
        <v>1556</v>
      </c>
      <c r="AF102" s="1464">
        <v>48170.0</v>
      </c>
      <c r="AG102" s="1460">
        <v>2385948.0</v>
      </c>
      <c r="AH102" s="1460" t="s">
        <v>16522</v>
      </c>
    </row>
    <row r="103" ht="15.75" customHeight="1">
      <c r="A103" s="434" t="s">
        <v>1850</v>
      </c>
      <c r="B103" s="418" t="s">
        <v>1851</v>
      </c>
      <c r="C103" s="418" t="s">
        <v>1843</v>
      </c>
      <c r="D103" s="418" t="s">
        <v>16187</v>
      </c>
      <c r="E103" s="434" t="s">
        <v>16535</v>
      </c>
      <c r="F103" s="418">
        <v>5.0</v>
      </c>
      <c r="G103" s="420">
        <v>48215.0</v>
      </c>
      <c r="H103" s="1452"/>
      <c r="I103" s="1452"/>
      <c r="J103" s="1453">
        <v>85.0</v>
      </c>
      <c r="K103" s="1454"/>
      <c r="L103" s="1455" t="s">
        <v>2271</v>
      </c>
      <c r="M103" s="1454"/>
      <c r="N103" s="1456"/>
      <c r="O103" s="1456"/>
      <c r="P103" s="1454"/>
      <c r="Q103" s="1454"/>
      <c r="R103" s="1457"/>
      <c r="S103" s="1458">
        <v>84.0</v>
      </c>
      <c r="T103" s="1458" t="s">
        <v>16197</v>
      </c>
      <c r="U103" s="1458" t="s">
        <v>16198</v>
      </c>
      <c r="V103" s="1458" t="s">
        <v>1437</v>
      </c>
      <c r="W103" s="1457"/>
      <c r="X103" s="1457"/>
      <c r="Y103" s="1458">
        <v>9.81348449E8</v>
      </c>
      <c r="Z103" s="1458" t="s">
        <v>16193</v>
      </c>
      <c r="AA103" s="1459"/>
      <c r="AB103" s="1460">
        <v>310.0</v>
      </c>
      <c r="AC103" s="1460"/>
      <c r="AD103" s="1460" t="s">
        <v>16536</v>
      </c>
      <c r="AE103" s="1460" t="s">
        <v>1556</v>
      </c>
      <c r="AF103" s="1460"/>
      <c r="AG103" s="1460"/>
      <c r="AH103" s="1460" t="s">
        <v>16193</v>
      </c>
    </row>
    <row r="104" ht="15.75" customHeight="1">
      <c r="A104" s="1124" t="s">
        <v>1905</v>
      </c>
      <c r="B104" s="429" t="s">
        <v>1906</v>
      </c>
      <c r="C104" s="429" t="s">
        <v>52</v>
      </c>
      <c r="D104" s="429" t="s">
        <v>16187</v>
      </c>
      <c r="E104" s="1124" t="s">
        <v>16537</v>
      </c>
      <c r="F104" s="429">
        <v>5.0</v>
      </c>
      <c r="G104" s="431">
        <v>45298.0</v>
      </c>
      <c r="H104" s="1452"/>
      <c r="I104" s="1452"/>
      <c r="J104" s="1470">
        <v>86.0</v>
      </c>
      <c r="K104" s="1477" t="s">
        <v>16201</v>
      </c>
      <c r="L104" s="1472" t="s">
        <v>16202</v>
      </c>
      <c r="M104" s="1471" t="s">
        <v>1437</v>
      </c>
      <c r="N104" s="1473"/>
      <c r="O104" s="1473"/>
      <c r="P104" s="1471">
        <v>9.81018497E8</v>
      </c>
      <c r="Q104" s="1474"/>
      <c r="R104" s="1475"/>
      <c r="S104" s="1476">
        <v>85.0</v>
      </c>
      <c r="T104" s="1475"/>
      <c r="U104" s="1476" t="s">
        <v>2271</v>
      </c>
      <c r="V104" s="1475"/>
      <c r="W104" s="1475"/>
      <c r="X104" s="1475"/>
      <c r="Y104" s="1475"/>
      <c r="Z104" s="1475"/>
      <c r="AA104" s="1462"/>
      <c r="AB104" s="1460">
        <v>311.0</v>
      </c>
      <c r="AC104" s="1463"/>
      <c r="AD104" s="1460" t="s">
        <v>16538</v>
      </c>
      <c r="AE104" s="1460" t="s">
        <v>1556</v>
      </c>
      <c r="AF104" s="1463"/>
      <c r="AG104" s="1463"/>
      <c r="AH104" s="1460" t="s">
        <v>16193</v>
      </c>
    </row>
    <row r="105" ht="15.75" customHeight="1">
      <c r="A105" s="506" t="s">
        <v>1768</v>
      </c>
      <c r="B105" s="429" t="s">
        <v>16539</v>
      </c>
      <c r="C105" s="429" t="s">
        <v>8257</v>
      </c>
      <c r="D105" s="429" t="s">
        <v>16218</v>
      </c>
      <c r="E105" s="1124" t="s">
        <v>16540</v>
      </c>
      <c r="F105" s="429">
        <v>5.0</v>
      </c>
      <c r="G105" s="431">
        <v>48588.0</v>
      </c>
      <c r="H105" s="1478"/>
      <c r="I105" s="1478"/>
      <c r="J105" s="1453">
        <v>87.0</v>
      </c>
      <c r="K105" s="1454"/>
      <c r="L105" s="1455" t="s">
        <v>16541</v>
      </c>
      <c r="M105" s="1454"/>
      <c r="N105" s="1456"/>
      <c r="O105" s="1456"/>
      <c r="P105" s="1454"/>
      <c r="Q105" s="1479" t="s">
        <v>16542</v>
      </c>
      <c r="R105" s="1480"/>
      <c r="S105" s="1481">
        <v>86.0</v>
      </c>
      <c r="T105" s="1481" t="s">
        <v>16201</v>
      </c>
      <c r="U105" s="1481" t="s">
        <v>16202</v>
      </c>
      <c r="V105" s="1481" t="s">
        <v>1437</v>
      </c>
      <c r="W105" s="1480"/>
      <c r="X105" s="1480"/>
      <c r="Y105" s="1481">
        <v>9.81018497E8</v>
      </c>
      <c r="Z105" s="1481" t="s">
        <v>16193</v>
      </c>
      <c r="AA105" s="1482"/>
      <c r="AB105" s="1483">
        <v>312.0</v>
      </c>
      <c r="AC105" s="1483" t="s">
        <v>16543</v>
      </c>
      <c r="AD105" s="1483" t="s">
        <v>16544</v>
      </c>
      <c r="AE105" s="1483" t="s">
        <v>1556</v>
      </c>
      <c r="AF105" s="1483"/>
      <c r="AG105" s="1483">
        <v>9.921428E8</v>
      </c>
      <c r="AH105" s="1483" t="s">
        <v>16193</v>
      </c>
    </row>
    <row r="106" ht="15.75" customHeight="1">
      <c r="A106" s="1124" t="s">
        <v>16545</v>
      </c>
      <c r="B106" s="429" t="s">
        <v>16546</v>
      </c>
      <c r="C106" s="429" t="s">
        <v>1755</v>
      </c>
      <c r="D106" s="429" t="s">
        <v>16187</v>
      </c>
      <c r="E106" s="1124" t="s">
        <v>16547</v>
      </c>
      <c r="F106" s="429">
        <v>5.0</v>
      </c>
      <c r="G106" s="431">
        <v>48215.0</v>
      </c>
      <c r="H106" s="1478"/>
      <c r="I106" s="1478"/>
      <c r="J106" s="1470">
        <v>88.0</v>
      </c>
      <c r="K106" s="1477" t="s">
        <v>16203</v>
      </c>
      <c r="L106" s="1472" t="s">
        <v>16204</v>
      </c>
      <c r="M106" s="1471" t="s">
        <v>7073</v>
      </c>
      <c r="N106" s="1473"/>
      <c r="O106" s="1473"/>
      <c r="P106" s="1471">
        <v>9.88625931E8</v>
      </c>
      <c r="Q106" s="1474"/>
      <c r="R106" s="1475"/>
      <c r="S106" s="1476">
        <v>87.0</v>
      </c>
      <c r="T106" s="1475"/>
      <c r="U106" s="1476" t="s">
        <v>16541</v>
      </c>
      <c r="V106" s="1475"/>
      <c r="W106" s="1475"/>
      <c r="X106" s="1475"/>
      <c r="Y106" s="1475"/>
      <c r="Z106" s="1476" t="s">
        <v>16542</v>
      </c>
      <c r="AA106" s="1459"/>
      <c r="AB106" s="1460">
        <v>314.0</v>
      </c>
      <c r="AC106" s="1460" t="s">
        <v>16548</v>
      </c>
      <c r="AD106" s="1460" t="s">
        <v>16549</v>
      </c>
      <c r="AE106" s="1460" t="s">
        <v>1556</v>
      </c>
      <c r="AF106" s="1464">
        <v>48170.0</v>
      </c>
      <c r="AG106" s="1460"/>
      <c r="AH106" s="1460" t="s">
        <v>16193</v>
      </c>
    </row>
    <row r="107" ht="15.75" customHeight="1">
      <c r="A107" s="434" t="s">
        <v>1774</v>
      </c>
      <c r="B107" s="418" t="s">
        <v>1775</v>
      </c>
      <c r="C107" s="418" t="s">
        <v>1755</v>
      </c>
      <c r="D107" s="418" t="s">
        <v>16187</v>
      </c>
      <c r="E107" s="434" t="s">
        <v>16550</v>
      </c>
      <c r="F107" s="418">
        <v>5.0</v>
      </c>
      <c r="G107" s="420">
        <v>48215.0</v>
      </c>
      <c r="H107" s="1478"/>
      <c r="I107" s="1478"/>
      <c r="J107" s="1470">
        <v>89.0</v>
      </c>
      <c r="K107" s="1477" t="s">
        <v>16207</v>
      </c>
      <c r="L107" s="1472" t="s">
        <v>16208</v>
      </c>
      <c r="M107" s="1471" t="s">
        <v>7073</v>
      </c>
      <c r="N107" s="1473"/>
      <c r="O107" s="1473"/>
      <c r="P107" s="1471">
        <v>2386312.0</v>
      </c>
      <c r="Q107" s="1474"/>
      <c r="R107" s="1475"/>
      <c r="S107" s="1476">
        <v>88.0</v>
      </c>
      <c r="T107" s="1476" t="s">
        <v>16203</v>
      </c>
      <c r="U107" s="1476" t="s">
        <v>16204</v>
      </c>
      <c r="V107" s="1476" t="s">
        <v>7073</v>
      </c>
      <c r="W107" s="1475"/>
      <c r="X107" s="1475"/>
      <c r="Y107" s="1476">
        <v>9.88625931E8</v>
      </c>
      <c r="Z107" s="1476" t="s">
        <v>16193</v>
      </c>
      <c r="AA107" s="1459"/>
      <c r="AB107" s="1460">
        <v>316.0</v>
      </c>
      <c r="AC107" s="1460" t="s">
        <v>16551</v>
      </c>
      <c r="AD107" s="1460" t="s">
        <v>16552</v>
      </c>
      <c r="AE107" s="1460" t="s">
        <v>1556</v>
      </c>
      <c r="AF107" s="1460"/>
      <c r="AG107" s="1460">
        <v>9.59952627E8</v>
      </c>
      <c r="AH107" s="1460" t="s">
        <v>16193</v>
      </c>
    </row>
    <row r="108" ht="15.75" customHeight="1">
      <c r="A108" s="1124" t="s">
        <v>1788</v>
      </c>
      <c r="B108" s="429" t="s">
        <v>1789</v>
      </c>
      <c r="C108" s="429" t="s">
        <v>1755</v>
      </c>
      <c r="D108" s="429" t="s">
        <v>16187</v>
      </c>
      <c r="E108" s="1124" t="s">
        <v>16553</v>
      </c>
      <c r="F108" s="429">
        <v>5.0</v>
      </c>
      <c r="G108" s="431">
        <v>48217.0</v>
      </c>
      <c r="H108" s="1478"/>
      <c r="I108" s="1478"/>
      <c r="J108" s="1470">
        <v>90.0</v>
      </c>
      <c r="K108" s="1477" t="s">
        <v>16212</v>
      </c>
      <c r="L108" s="1472" t="s">
        <v>16213</v>
      </c>
      <c r="M108" s="1471" t="s">
        <v>7073</v>
      </c>
      <c r="N108" s="1473"/>
      <c r="O108" s="1473"/>
      <c r="P108" s="1471">
        <v>9.79552522E8</v>
      </c>
      <c r="Q108" s="1474"/>
      <c r="R108" s="1475"/>
      <c r="S108" s="1476">
        <v>89.0</v>
      </c>
      <c r="T108" s="1476" t="s">
        <v>16207</v>
      </c>
      <c r="U108" s="1476" t="s">
        <v>16208</v>
      </c>
      <c r="V108" s="1476" t="s">
        <v>7073</v>
      </c>
      <c r="W108" s="1475"/>
      <c r="X108" s="1475"/>
      <c r="Y108" s="1476">
        <v>2386312.0</v>
      </c>
      <c r="Z108" s="1476" t="s">
        <v>16193</v>
      </c>
      <c r="AA108" s="1459"/>
      <c r="AB108" s="1460">
        <v>318.0</v>
      </c>
      <c r="AC108" s="1460" t="s">
        <v>16554</v>
      </c>
      <c r="AD108" s="1460" t="s">
        <v>16555</v>
      </c>
      <c r="AE108" s="1460" t="s">
        <v>16556</v>
      </c>
      <c r="AF108" s="1464">
        <v>48170.0</v>
      </c>
      <c r="AG108" s="1460">
        <v>9.88782157E8</v>
      </c>
      <c r="AH108" s="1460" t="s">
        <v>16193</v>
      </c>
    </row>
    <row r="109" ht="15.75" customHeight="1">
      <c r="A109" s="434" t="s">
        <v>1852</v>
      </c>
      <c r="B109" s="418" t="s">
        <v>16557</v>
      </c>
      <c r="C109" s="418" t="s">
        <v>1843</v>
      </c>
      <c r="D109" s="418" t="s">
        <v>16187</v>
      </c>
      <c r="E109" s="434" t="s">
        <v>16558</v>
      </c>
      <c r="F109" s="418">
        <v>5.0</v>
      </c>
      <c r="G109" s="420">
        <v>48217.0</v>
      </c>
      <c r="H109" s="1478"/>
      <c r="I109" s="1478"/>
      <c r="J109" s="1453">
        <v>91.0</v>
      </c>
      <c r="K109" s="1454"/>
      <c r="L109" s="1455" t="s">
        <v>2271</v>
      </c>
      <c r="M109" s="1454"/>
      <c r="N109" s="1456"/>
      <c r="O109" s="1456"/>
      <c r="P109" s="1454"/>
      <c r="Q109" s="1454"/>
      <c r="R109" s="1457"/>
      <c r="S109" s="1458">
        <v>90.0</v>
      </c>
      <c r="T109" s="1458" t="s">
        <v>16212</v>
      </c>
      <c r="U109" s="1458" t="s">
        <v>16213</v>
      </c>
      <c r="V109" s="1458" t="s">
        <v>7073</v>
      </c>
      <c r="W109" s="1457"/>
      <c r="X109" s="1457"/>
      <c r="Y109" s="1458">
        <v>9.79552522E8</v>
      </c>
      <c r="Z109" s="1458" t="s">
        <v>16193</v>
      </c>
      <c r="AA109" s="1459"/>
      <c r="AB109" s="1460">
        <v>319.0</v>
      </c>
      <c r="AC109" s="1460" t="s">
        <v>16559</v>
      </c>
      <c r="AD109" s="1460" t="s">
        <v>16560</v>
      </c>
      <c r="AE109" s="1460" t="s">
        <v>1556</v>
      </c>
      <c r="AF109" s="1464">
        <v>48170.0</v>
      </c>
      <c r="AG109" s="1460">
        <v>9.81719594E8</v>
      </c>
      <c r="AH109" s="1460" t="s">
        <v>16193</v>
      </c>
    </row>
    <row r="110" ht="15.75" customHeight="1">
      <c r="A110" s="434" t="s">
        <v>1854</v>
      </c>
      <c r="B110" s="418" t="s">
        <v>1855</v>
      </c>
      <c r="C110" s="418" t="s">
        <v>1843</v>
      </c>
      <c r="D110" s="418" t="s">
        <v>16187</v>
      </c>
      <c r="E110" s="434" t="s">
        <v>16561</v>
      </c>
      <c r="F110" s="418">
        <v>5.0</v>
      </c>
      <c r="G110" s="420">
        <v>48217.0</v>
      </c>
      <c r="H110" s="1478"/>
      <c r="I110" s="1478"/>
      <c r="J110" s="1470">
        <v>92.0</v>
      </c>
      <c r="K110" s="1477" t="s">
        <v>16562</v>
      </c>
      <c r="L110" s="1477" t="s">
        <v>16562</v>
      </c>
      <c r="M110" s="1471" t="s">
        <v>7073</v>
      </c>
      <c r="N110" s="1477" t="s">
        <v>16562</v>
      </c>
      <c r="O110" s="1473"/>
      <c r="P110" s="1471">
        <v>9.80739101E8</v>
      </c>
      <c r="Q110" s="1477" t="s">
        <v>16562</v>
      </c>
      <c r="R110" s="1484"/>
      <c r="S110" s="1485">
        <v>91.0</v>
      </c>
      <c r="T110" s="1484"/>
      <c r="U110" s="1485" t="s">
        <v>2271</v>
      </c>
      <c r="V110" s="1484"/>
      <c r="W110" s="1484"/>
      <c r="X110" s="1484"/>
      <c r="Y110" s="1484"/>
      <c r="Z110" s="1484"/>
      <c r="AA110" s="1486"/>
      <c r="AB110" s="1487">
        <v>320.0</v>
      </c>
      <c r="AC110" s="1487" t="s">
        <v>16563</v>
      </c>
      <c r="AD110" s="1487" t="s">
        <v>16564</v>
      </c>
      <c r="AE110" s="1487" t="s">
        <v>1556</v>
      </c>
      <c r="AF110" s="1488">
        <v>48170.0</v>
      </c>
      <c r="AG110" s="1487">
        <v>9.69081759E8</v>
      </c>
      <c r="AH110" s="1487" t="s">
        <v>16193</v>
      </c>
    </row>
    <row r="111" ht="15.75" customHeight="1">
      <c r="A111" s="1124" t="s">
        <v>1856</v>
      </c>
      <c r="B111" s="429" t="s">
        <v>1857</v>
      </c>
      <c r="C111" s="429" t="s">
        <v>1843</v>
      </c>
      <c r="D111" s="429" t="s">
        <v>16187</v>
      </c>
      <c r="E111" s="1124" t="s">
        <v>16565</v>
      </c>
      <c r="F111" s="429">
        <v>5.0</v>
      </c>
      <c r="G111" s="431">
        <v>48217.0</v>
      </c>
      <c r="H111" s="1478"/>
      <c r="I111" s="1478"/>
      <c r="J111" s="1453">
        <v>93.0</v>
      </c>
      <c r="K111" s="1454"/>
      <c r="L111" s="1455" t="s">
        <v>2271</v>
      </c>
      <c r="M111" s="1454"/>
      <c r="N111" s="1456"/>
      <c r="O111" s="1456"/>
      <c r="P111" s="1454"/>
      <c r="Q111" s="1454"/>
      <c r="R111" s="1457"/>
      <c r="S111" s="1458">
        <v>92.0</v>
      </c>
      <c r="T111" s="1458" t="s">
        <v>16562</v>
      </c>
      <c r="U111" s="1458" t="s">
        <v>16562</v>
      </c>
      <c r="V111" s="1458" t="s">
        <v>7073</v>
      </c>
      <c r="W111" s="1458" t="s">
        <v>16562</v>
      </c>
      <c r="X111" s="1457"/>
      <c r="Y111" s="1458">
        <v>9.80739101E8</v>
      </c>
      <c r="Z111" s="1458" t="s">
        <v>16562</v>
      </c>
      <c r="AA111" s="1459"/>
      <c r="AB111" s="1460">
        <v>321.0</v>
      </c>
      <c r="AC111" s="1460" t="s">
        <v>16566</v>
      </c>
      <c r="AD111" s="1460" t="s">
        <v>16567</v>
      </c>
      <c r="AE111" s="1460" t="s">
        <v>1556</v>
      </c>
      <c r="AF111" s="1464">
        <v>48170.0</v>
      </c>
      <c r="AG111" s="1460">
        <v>9.98304898E8</v>
      </c>
      <c r="AH111" s="1460" t="s">
        <v>16193</v>
      </c>
    </row>
    <row r="112" ht="15.75" customHeight="1">
      <c r="A112" s="434" t="s">
        <v>16568</v>
      </c>
      <c r="B112" s="418" t="s">
        <v>16569</v>
      </c>
      <c r="C112" s="418" t="s">
        <v>1843</v>
      </c>
      <c r="D112" s="418" t="s">
        <v>16187</v>
      </c>
      <c r="E112" s="434" t="s">
        <v>16570</v>
      </c>
      <c r="F112" s="418">
        <v>5.0</v>
      </c>
      <c r="G112" s="420">
        <v>48215.0</v>
      </c>
      <c r="H112" s="1478"/>
      <c r="I112" s="1478"/>
      <c r="J112" s="1470">
        <v>94.0</v>
      </c>
      <c r="K112" s="1477" t="s">
        <v>16214</v>
      </c>
      <c r="L112" s="1472" t="s">
        <v>16215</v>
      </c>
      <c r="M112" s="1471" t="s">
        <v>7073</v>
      </c>
      <c r="N112" s="1473"/>
      <c r="O112" s="1473"/>
      <c r="P112" s="1471">
        <v>9.9154435E8</v>
      </c>
      <c r="Q112" s="1474" t="s">
        <v>16571</v>
      </c>
      <c r="R112" s="1475"/>
      <c r="S112" s="1476">
        <v>93.0</v>
      </c>
      <c r="T112" s="1475"/>
      <c r="U112" s="1476" t="s">
        <v>2271</v>
      </c>
      <c r="V112" s="1475"/>
      <c r="W112" s="1475"/>
      <c r="X112" s="1475"/>
      <c r="Y112" s="1475"/>
      <c r="Z112" s="1475"/>
      <c r="AA112" s="1462"/>
      <c r="AB112" s="1460">
        <v>322.0</v>
      </c>
      <c r="AC112" s="1460" t="s">
        <v>16572</v>
      </c>
      <c r="AD112" s="1460" t="s">
        <v>16573</v>
      </c>
      <c r="AE112" s="1460" t="s">
        <v>11516</v>
      </c>
      <c r="AF112" s="1463"/>
      <c r="AG112" s="1460" t="s">
        <v>16574</v>
      </c>
      <c r="AH112" s="1460" t="s">
        <v>16193</v>
      </c>
    </row>
    <row r="113" ht="15.75" customHeight="1">
      <c r="A113" s="434" t="s">
        <v>1861</v>
      </c>
      <c r="B113" s="418" t="s">
        <v>16575</v>
      </c>
      <c r="C113" s="418" t="s">
        <v>1843</v>
      </c>
      <c r="D113" s="418" t="s">
        <v>16187</v>
      </c>
      <c r="E113" s="434" t="s">
        <v>16576</v>
      </c>
      <c r="F113" s="418">
        <v>5.0</v>
      </c>
      <c r="G113" s="420">
        <v>48217.0</v>
      </c>
      <c r="H113" s="1478"/>
      <c r="I113" s="1478"/>
      <c r="J113" s="1470">
        <v>95.0</v>
      </c>
      <c r="K113" s="1477" t="s">
        <v>16220</v>
      </c>
      <c r="L113" s="1472" t="s">
        <v>16221</v>
      </c>
      <c r="M113" s="1471" t="s">
        <v>7073</v>
      </c>
      <c r="N113" s="1473"/>
      <c r="O113" s="1473"/>
      <c r="P113" s="1471" t="s">
        <v>16222</v>
      </c>
      <c r="Q113" s="1474"/>
      <c r="R113" s="1475"/>
      <c r="S113" s="1476">
        <v>94.0</v>
      </c>
      <c r="T113" s="1476" t="s">
        <v>16214</v>
      </c>
      <c r="U113" s="1476" t="s">
        <v>16215</v>
      </c>
      <c r="V113" s="1476" t="s">
        <v>7073</v>
      </c>
      <c r="W113" s="1475"/>
      <c r="X113" s="1475"/>
      <c r="Y113" s="1476">
        <v>9.9154435E8</v>
      </c>
      <c r="Z113" s="1476" t="s">
        <v>16193</v>
      </c>
      <c r="AA113" s="1459"/>
      <c r="AB113" s="1460">
        <v>323.0</v>
      </c>
      <c r="AC113" s="1460"/>
      <c r="AD113" s="1460" t="s">
        <v>16577</v>
      </c>
      <c r="AE113" s="1460" t="s">
        <v>16578</v>
      </c>
      <c r="AF113" s="1460"/>
      <c r="AG113" s="1460">
        <v>9.59814124E8</v>
      </c>
      <c r="AH113" s="1460" t="s">
        <v>16193</v>
      </c>
    </row>
    <row r="114" ht="15.75" customHeight="1">
      <c r="A114" s="1124" t="s">
        <v>1642</v>
      </c>
      <c r="B114" s="429" t="s">
        <v>1643</v>
      </c>
      <c r="C114" s="429" t="s">
        <v>3979</v>
      </c>
      <c r="D114" s="429" t="s">
        <v>16187</v>
      </c>
      <c r="E114" s="1124" t="s">
        <v>16333</v>
      </c>
      <c r="F114" s="429">
        <v>5.0</v>
      </c>
      <c r="G114" s="431">
        <v>49188.0</v>
      </c>
      <c r="H114" s="1478"/>
      <c r="I114" s="1478"/>
      <c r="J114" s="1470">
        <v>96.0</v>
      </c>
      <c r="K114" s="1477" t="s">
        <v>16226</v>
      </c>
      <c r="L114" s="1472" t="s">
        <v>16227</v>
      </c>
      <c r="M114" s="1471" t="s">
        <v>7073</v>
      </c>
      <c r="N114" s="890">
        <v>48170.0</v>
      </c>
      <c r="O114" s="1473"/>
      <c r="P114" s="1471">
        <v>9.68745573E8</v>
      </c>
      <c r="Q114" s="1474"/>
      <c r="R114" s="1475"/>
      <c r="S114" s="1476">
        <v>95.0</v>
      </c>
      <c r="T114" s="1476" t="s">
        <v>16220</v>
      </c>
      <c r="U114" s="1476" t="s">
        <v>16221</v>
      </c>
      <c r="V114" s="1476" t="s">
        <v>7073</v>
      </c>
      <c r="W114" s="1475"/>
      <c r="X114" s="1475"/>
      <c r="Y114" s="1476" t="s">
        <v>16222</v>
      </c>
      <c r="Z114" s="1476" t="s">
        <v>16193</v>
      </c>
      <c r="AA114" s="1459"/>
      <c r="AB114" s="1460">
        <v>324.0</v>
      </c>
      <c r="AC114" s="1460" t="s">
        <v>16579</v>
      </c>
      <c r="AD114" s="1460" t="s">
        <v>16580</v>
      </c>
      <c r="AE114" s="1460" t="s">
        <v>16581</v>
      </c>
      <c r="AF114" s="1460"/>
      <c r="AG114" s="1460">
        <v>9.8315843E7</v>
      </c>
      <c r="AH114" s="1460" t="s">
        <v>16193</v>
      </c>
    </row>
    <row r="115" ht="15.75" customHeight="1">
      <c r="A115" s="434" t="s">
        <v>16502</v>
      </c>
      <c r="B115" s="418" t="s">
        <v>16582</v>
      </c>
      <c r="C115" s="418" t="s">
        <v>16583</v>
      </c>
      <c r="D115" s="418" t="s">
        <v>16187</v>
      </c>
      <c r="E115" s="434" t="s">
        <v>16584</v>
      </c>
      <c r="F115" s="418">
        <v>5.0</v>
      </c>
      <c r="G115" s="420">
        <v>49157.0</v>
      </c>
      <c r="H115" s="1478"/>
      <c r="I115" s="1478"/>
      <c r="J115" s="1470"/>
      <c r="K115" s="1477"/>
      <c r="L115" s="1472"/>
      <c r="M115" s="1471"/>
      <c r="N115" s="1473"/>
      <c r="O115" s="1473"/>
      <c r="P115" s="1471"/>
      <c r="Q115" s="1474"/>
      <c r="R115" s="1475"/>
      <c r="S115" s="1476">
        <v>96.0</v>
      </c>
      <c r="T115" s="1476" t="s">
        <v>16226</v>
      </c>
      <c r="U115" s="1476" t="s">
        <v>16227</v>
      </c>
      <c r="V115" s="1476" t="s">
        <v>7073</v>
      </c>
      <c r="W115" s="1489">
        <v>48170.0</v>
      </c>
      <c r="X115" s="1475"/>
      <c r="Y115" s="1476">
        <v>9.68745573E8</v>
      </c>
      <c r="Z115" s="1476" t="s">
        <v>16193</v>
      </c>
      <c r="AA115" s="1459"/>
      <c r="AB115" s="1460">
        <v>325.0</v>
      </c>
      <c r="AC115" s="1460" t="s">
        <v>16585</v>
      </c>
      <c r="AD115" s="1460" t="s">
        <v>16586</v>
      </c>
      <c r="AE115" s="1460" t="s">
        <v>16578</v>
      </c>
      <c r="AF115" s="1460"/>
      <c r="AG115" s="1460">
        <v>9.93617664E8</v>
      </c>
      <c r="AH115" s="1460" t="s">
        <v>16193</v>
      </c>
    </row>
    <row r="116" ht="15.75" customHeight="1">
      <c r="A116" s="434" t="s">
        <v>1815</v>
      </c>
      <c r="B116" s="418" t="s">
        <v>16587</v>
      </c>
      <c r="C116" s="418" t="s">
        <v>1814</v>
      </c>
      <c r="D116" s="418" t="s">
        <v>16187</v>
      </c>
      <c r="E116" s="434" t="s">
        <v>16588</v>
      </c>
      <c r="F116" s="418">
        <v>5.0</v>
      </c>
      <c r="G116" s="420">
        <v>48215.0</v>
      </c>
      <c r="H116" s="1478"/>
      <c r="I116" s="1478"/>
      <c r="J116" s="1470">
        <v>97.0</v>
      </c>
      <c r="K116" s="1477" t="s">
        <v>16589</v>
      </c>
      <c r="L116" s="1472" t="s">
        <v>16590</v>
      </c>
      <c r="M116" s="1471" t="s">
        <v>7073</v>
      </c>
      <c r="N116" s="1473"/>
      <c r="O116" s="1473"/>
      <c r="P116" s="1471">
        <v>9.94531906E8</v>
      </c>
      <c r="Q116" s="1474"/>
      <c r="R116" s="1475"/>
      <c r="S116" s="1475"/>
      <c r="T116" s="1475"/>
      <c r="U116" s="1475"/>
      <c r="V116" s="1475"/>
      <c r="W116" s="1475"/>
      <c r="X116" s="1475"/>
      <c r="Y116" s="1475"/>
      <c r="Z116" s="1475"/>
      <c r="AA116" s="1462"/>
      <c r="AB116" s="1460">
        <v>326.0</v>
      </c>
      <c r="AC116" s="1460" t="s">
        <v>16591</v>
      </c>
      <c r="AD116" s="1460" t="s">
        <v>16592</v>
      </c>
      <c r="AE116" s="1460" t="s">
        <v>16581</v>
      </c>
      <c r="AF116" s="1463"/>
      <c r="AG116" s="1460">
        <v>9.91785731E8</v>
      </c>
      <c r="AH116" s="1460" t="s">
        <v>16193</v>
      </c>
    </row>
    <row r="117" ht="15.75" customHeight="1">
      <c r="A117" s="434" t="s">
        <v>1714</v>
      </c>
      <c r="B117" s="418" t="s">
        <v>1715</v>
      </c>
      <c r="C117" s="418" t="s">
        <v>1392</v>
      </c>
      <c r="D117" s="418" t="s">
        <v>16187</v>
      </c>
      <c r="E117" s="434" t="s">
        <v>16593</v>
      </c>
      <c r="F117" s="418">
        <v>5.0</v>
      </c>
      <c r="G117" s="420">
        <v>45329.0</v>
      </c>
      <c r="H117" s="1478"/>
      <c r="I117" s="1478"/>
      <c r="J117" s="1470">
        <v>98.0</v>
      </c>
      <c r="K117" s="1477" t="s">
        <v>16594</v>
      </c>
      <c r="L117" s="1472" t="s">
        <v>16595</v>
      </c>
      <c r="M117" s="1471" t="s">
        <v>7073</v>
      </c>
      <c r="N117" s="890">
        <v>48170.0</v>
      </c>
      <c r="O117" s="1473"/>
      <c r="P117" s="1471">
        <v>9.87718551E8</v>
      </c>
      <c r="Q117" s="1474"/>
      <c r="R117" s="1475"/>
      <c r="S117" s="1476">
        <v>97.0</v>
      </c>
      <c r="T117" s="1476" t="s">
        <v>16589</v>
      </c>
      <c r="U117" s="1476" t="s">
        <v>16590</v>
      </c>
      <c r="V117" s="1476" t="s">
        <v>7073</v>
      </c>
      <c r="W117" s="1475"/>
      <c r="X117" s="1475"/>
      <c r="Y117" s="1476">
        <v>9.94531906E8</v>
      </c>
      <c r="Z117" s="1475"/>
      <c r="AA117" s="1462"/>
      <c r="AB117" s="1460">
        <v>328.0</v>
      </c>
      <c r="AC117" s="1460" t="s">
        <v>16596</v>
      </c>
      <c r="AD117" s="1460" t="s">
        <v>16597</v>
      </c>
      <c r="AE117" s="1460" t="s">
        <v>16598</v>
      </c>
      <c r="AF117" s="1463"/>
      <c r="AG117" s="1460">
        <v>9.9227306E7</v>
      </c>
      <c r="AH117" s="1460" t="s">
        <v>16193</v>
      </c>
    </row>
    <row r="118" ht="15.75" customHeight="1">
      <c r="A118" s="434" t="s">
        <v>16599</v>
      </c>
      <c r="B118" s="418" t="s">
        <v>16600</v>
      </c>
      <c r="C118" s="418" t="s">
        <v>1392</v>
      </c>
      <c r="D118" s="418" t="s">
        <v>16187</v>
      </c>
      <c r="E118" s="434" t="s">
        <v>16601</v>
      </c>
      <c r="F118" s="418">
        <v>5.0</v>
      </c>
      <c r="G118" s="420">
        <v>48217.0</v>
      </c>
      <c r="H118" s="1478"/>
      <c r="I118" s="1478"/>
      <c r="J118" s="1470">
        <v>99.0</v>
      </c>
      <c r="K118" s="1477" t="s">
        <v>16602</v>
      </c>
      <c r="L118" s="1472" t="s">
        <v>16603</v>
      </c>
      <c r="M118" s="1471" t="s">
        <v>7073</v>
      </c>
      <c r="N118" s="1473"/>
      <c r="O118" s="1473"/>
      <c r="P118" s="1471">
        <v>9.9588002E7</v>
      </c>
      <c r="Q118" s="1474"/>
      <c r="R118" s="1475"/>
      <c r="S118" s="1476">
        <v>98.0</v>
      </c>
      <c r="T118" s="1476" t="s">
        <v>16594</v>
      </c>
      <c r="U118" s="1476" t="s">
        <v>16595</v>
      </c>
      <c r="V118" s="1476" t="s">
        <v>7073</v>
      </c>
      <c r="W118" s="1489">
        <v>48170.0</v>
      </c>
      <c r="X118" s="1475"/>
      <c r="Y118" s="1476">
        <v>9.87718551E8</v>
      </c>
      <c r="Z118" s="1476" t="s">
        <v>16193</v>
      </c>
      <c r="AA118" s="1459"/>
      <c r="AB118" s="1460">
        <v>329.0</v>
      </c>
      <c r="AC118" s="1460" t="s">
        <v>16604</v>
      </c>
      <c r="AD118" s="1460" t="s">
        <v>16605</v>
      </c>
      <c r="AE118" s="1460" t="s">
        <v>16598</v>
      </c>
      <c r="AF118" s="1460"/>
      <c r="AG118" s="1460">
        <v>4025219.0</v>
      </c>
      <c r="AH118" s="1460"/>
    </row>
    <row r="119" ht="15.75" customHeight="1">
      <c r="A119" s="434" t="s">
        <v>16606</v>
      </c>
      <c r="B119" s="418" t="s">
        <v>16607</v>
      </c>
      <c r="C119" s="418" t="s">
        <v>1392</v>
      </c>
      <c r="D119" s="418" t="s">
        <v>16187</v>
      </c>
      <c r="E119" s="434" t="s">
        <v>16608</v>
      </c>
      <c r="F119" s="418">
        <v>5.0</v>
      </c>
      <c r="G119" s="420">
        <v>47859.0</v>
      </c>
      <c r="H119" s="1478"/>
      <c r="I119" s="1478"/>
      <c r="J119" s="1470">
        <v>100.0</v>
      </c>
      <c r="K119" s="1477" t="s">
        <v>16229</v>
      </c>
      <c r="L119" s="1472" t="s">
        <v>16230</v>
      </c>
      <c r="M119" s="1471" t="s">
        <v>7073</v>
      </c>
      <c r="N119" s="1473"/>
      <c r="O119" s="1473"/>
      <c r="P119" s="1471">
        <v>9.90976091E8</v>
      </c>
      <c r="Q119" s="1474"/>
      <c r="R119" s="1475"/>
      <c r="S119" s="1476">
        <v>99.0</v>
      </c>
      <c r="T119" s="1476" t="s">
        <v>16602</v>
      </c>
      <c r="U119" s="1476" t="s">
        <v>16603</v>
      </c>
      <c r="V119" s="1476" t="s">
        <v>7073</v>
      </c>
      <c r="W119" s="1475"/>
      <c r="X119" s="1475"/>
      <c r="Y119" s="1476">
        <v>9.9588002E7</v>
      </c>
      <c r="Z119" s="1475"/>
      <c r="AA119" s="1462"/>
      <c r="AB119" s="1460">
        <v>332.0</v>
      </c>
      <c r="AC119" s="1460" t="s">
        <v>16609</v>
      </c>
      <c r="AD119" s="1460" t="s">
        <v>16610</v>
      </c>
      <c r="AE119" s="1460" t="s">
        <v>16611</v>
      </c>
      <c r="AF119" s="1463"/>
      <c r="AG119" s="1460">
        <v>9.8908727E8</v>
      </c>
      <c r="AH119" s="1460" t="s">
        <v>16193</v>
      </c>
    </row>
    <row r="120" ht="15.75" customHeight="1">
      <c r="A120" s="1124" t="s">
        <v>1826</v>
      </c>
      <c r="B120" s="429" t="s">
        <v>1827</v>
      </c>
      <c r="C120" s="429" t="s">
        <v>1828</v>
      </c>
      <c r="D120" s="429" t="s">
        <v>16187</v>
      </c>
      <c r="E120" s="1124" t="s">
        <v>16612</v>
      </c>
      <c r="F120" s="429">
        <v>5.0</v>
      </c>
      <c r="G120" s="431">
        <v>48217.0</v>
      </c>
      <c r="H120" s="1478"/>
      <c r="I120" s="1478"/>
      <c r="J120" s="1453">
        <v>101.0</v>
      </c>
      <c r="K120" s="1454"/>
      <c r="L120" s="1455" t="s">
        <v>2271</v>
      </c>
      <c r="M120" s="1454"/>
      <c r="N120" s="1454"/>
      <c r="O120" s="1454"/>
      <c r="P120" s="1454"/>
      <c r="Q120" s="1454"/>
      <c r="R120" s="1457"/>
      <c r="S120" s="1458">
        <v>100.0</v>
      </c>
      <c r="T120" s="1458" t="s">
        <v>16229</v>
      </c>
      <c r="U120" s="1458" t="s">
        <v>16230</v>
      </c>
      <c r="V120" s="1458" t="s">
        <v>7073</v>
      </c>
      <c r="W120" s="1457"/>
      <c r="X120" s="1457"/>
      <c r="Y120" s="1458">
        <v>9.90976091E8</v>
      </c>
      <c r="Z120" s="1458" t="s">
        <v>16193</v>
      </c>
      <c r="AA120" s="1459"/>
      <c r="AB120" s="1460">
        <v>333.0</v>
      </c>
      <c r="AC120" s="1460"/>
      <c r="AD120" s="1460" t="s">
        <v>16613</v>
      </c>
      <c r="AE120" s="1460" t="s">
        <v>16614</v>
      </c>
      <c r="AF120" s="1460"/>
      <c r="AG120" s="1460">
        <v>9.90066437E8</v>
      </c>
      <c r="AH120" s="1460" t="s">
        <v>16193</v>
      </c>
    </row>
    <row r="121" ht="15.75" customHeight="1">
      <c r="A121" s="1124" t="s">
        <v>1830</v>
      </c>
      <c r="B121" s="429" t="s">
        <v>1831</v>
      </c>
      <c r="C121" s="429" t="s">
        <v>1828</v>
      </c>
      <c r="D121" s="429" t="s">
        <v>16187</v>
      </c>
      <c r="E121" s="1124" t="s">
        <v>16615</v>
      </c>
      <c r="F121" s="429">
        <v>5.0</v>
      </c>
      <c r="G121" s="431">
        <v>48217.0</v>
      </c>
      <c r="H121" s="1478"/>
      <c r="I121" s="1478"/>
      <c r="J121" s="1470">
        <v>102.0</v>
      </c>
      <c r="K121" s="1477" t="s">
        <v>16232</v>
      </c>
      <c r="L121" s="1472" t="s">
        <v>16233</v>
      </c>
      <c r="M121" s="1471" t="s">
        <v>7073</v>
      </c>
      <c r="N121" s="1474"/>
      <c r="O121" s="1474"/>
      <c r="P121" s="1471">
        <v>9.805318E7</v>
      </c>
      <c r="Q121" s="1474"/>
      <c r="R121" s="1475"/>
      <c r="S121" s="1476">
        <v>101.0</v>
      </c>
      <c r="T121" s="1475"/>
      <c r="U121" s="1476" t="s">
        <v>2271</v>
      </c>
      <c r="V121" s="1475"/>
      <c r="W121" s="1475"/>
      <c r="X121" s="1475"/>
      <c r="Y121" s="1475"/>
      <c r="Z121" s="1475"/>
      <c r="AA121" s="1462"/>
      <c r="AB121" s="1460">
        <v>334.0</v>
      </c>
      <c r="AC121" s="1463"/>
      <c r="AD121" s="1463"/>
      <c r="AE121" s="1463"/>
      <c r="AF121" s="1463"/>
      <c r="AG121" s="1463"/>
      <c r="AH121" s="1463"/>
    </row>
    <row r="122" ht="15.75" customHeight="1">
      <c r="A122" s="434" t="s">
        <v>16616</v>
      </c>
      <c r="B122" s="418" t="s">
        <v>16617</v>
      </c>
      <c r="C122" s="418" t="s">
        <v>3983</v>
      </c>
      <c r="D122" s="418" t="s">
        <v>16187</v>
      </c>
      <c r="E122" s="434" t="s">
        <v>16618</v>
      </c>
      <c r="F122" s="418">
        <v>5.0</v>
      </c>
      <c r="G122" s="420">
        <v>48215.0</v>
      </c>
      <c r="H122" s="1478"/>
      <c r="I122" s="1478"/>
      <c r="J122" s="1470">
        <v>103.0</v>
      </c>
      <c r="K122" s="1477" t="s">
        <v>16619</v>
      </c>
      <c r="L122" s="1472" t="s">
        <v>16620</v>
      </c>
      <c r="M122" s="1471" t="s">
        <v>7073</v>
      </c>
      <c r="N122" s="890">
        <v>48170.0</v>
      </c>
      <c r="O122" s="1473"/>
      <c r="P122" s="1471">
        <v>9.90511136E8</v>
      </c>
      <c r="Q122" s="1474"/>
      <c r="R122" s="1475"/>
      <c r="S122" s="1476">
        <v>102.0</v>
      </c>
      <c r="T122" s="1476" t="s">
        <v>16232</v>
      </c>
      <c r="U122" s="1476" t="s">
        <v>16233</v>
      </c>
      <c r="V122" s="1476" t="s">
        <v>7073</v>
      </c>
      <c r="W122" s="1475"/>
      <c r="X122" s="1475"/>
      <c r="Y122" s="1476">
        <v>9.805318E7</v>
      </c>
      <c r="Z122" s="1476" t="s">
        <v>16193</v>
      </c>
      <c r="AA122" s="1459"/>
      <c r="AB122" s="1460">
        <v>335.0</v>
      </c>
      <c r="AC122" s="1460"/>
      <c r="AD122" s="1460"/>
      <c r="AE122" s="1460"/>
      <c r="AF122" s="1460"/>
      <c r="AG122" s="1460"/>
      <c r="AH122" s="1460"/>
    </row>
    <row r="123" ht="15.75" customHeight="1">
      <c r="A123" s="434" t="s">
        <v>1890</v>
      </c>
      <c r="B123" s="418" t="s">
        <v>1891</v>
      </c>
      <c r="C123" s="418" t="s">
        <v>1437</v>
      </c>
      <c r="D123" s="418" t="s">
        <v>16187</v>
      </c>
      <c r="E123" s="434" t="s">
        <v>16621</v>
      </c>
      <c r="F123" s="418">
        <v>5.0</v>
      </c>
      <c r="G123" s="420">
        <v>48246.0</v>
      </c>
      <c r="H123" s="1478"/>
      <c r="I123" s="1478"/>
      <c r="J123" s="1470">
        <v>104.0</v>
      </c>
      <c r="K123" s="1477" t="s">
        <v>16622</v>
      </c>
      <c r="L123" s="1472" t="s">
        <v>16623</v>
      </c>
      <c r="M123" s="1471" t="s">
        <v>7073</v>
      </c>
      <c r="N123" s="1473"/>
      <c r="O123" s="1473"/>
      <c r="P123" s="1471" t="s">
        <v>16624</v>
      </c>
      <c r="Q123" s="1474"/>
      <c r="R123" s="1475"/>
      <c r="S123" s="1476">
        <v>103.0</v>
      </c>
      <c r="T123" s="1476" t="s">
        <v>16619</v>
      </c>
      <c r="U123" s="1476" t="s">
        <v>16620</v>
      </c>
      <c r="V123" s="1476" t="s">
        <v>7073</v>
      </c>
      <c r="W123" s="1489">
        <v>48170.0</v>
      </c>
      <c r="X123" s="1475"/>
      <c r="Y123" s="1476">
        <v>9.90511136E8</v>
      </c>
      <c r="Z123" s="1475"/>
      <c r="AA123" s="1462"/>
      <c r="AB123" s="1475"/>
      <c r="AC123" s="1475"/>
      <c r="AD123" s="1475"/>
      <c r="AE123" s="1475"/>
      <c r="AF123" s="1475"/>
      <c r="AG123" s="1475"/>
      <c r="AH123" s="1475"/>
    </row>
    <row r="124" ht="15.75" customHeight="1">
      <c r="A124" s="283">
        <v>1.04072384E8</v>
      </c>
      <c r="B124" s="133" t="s">
        <v>16625</v>
      </c>
      <c r="C124" s="133" t="s">
        <v>16626</v>
      </c>
      <c r="D124" s="133" t="s">
        <v>16262</v>
      </c>
      <c r="E124" s="133">
        <v>779.0</v>
      </c>
      <c r="F124" s="133" t="s">
        <v>3651</v>
      </c>
      <c r="G124" s="130">
        <v>12789.0</v>
      </c>
      <c r="H124" s="600"/>
      <c r="I124" s="600"/>
      <c r="J124" s="1453">
        <v>105.0</v>
      </c>
      <c r="K124" s="1454"/>
      <c r="L124" s="1455" t="s">
        <v>2271</v>
      </c>
      <c r="M124" s="1454"/>
      <c r="N124" s="1456"/>
      <c r="O124" s="1456"/>
      <c r="P124" s="1454"/>
      <c r="Q124" s="1454"/>
      <c r="R124" s="1457"/>
      <c r="S124" s="1458">
        <v>104.0</v>
      </c>
      <c r="T124" s="1458" t="s">
        <v>16622</v>
      </c>
      <c r="U124" s="1458" t="s">
        <v>16623</v>
      </c>
      <c r="V124" s="1458" t="s">
        <v>7073</v>
      </c>
      <c r="W124" s="1457"/>
      <c r="X124" s="1457"/>
      <c r="Y124" s="1458" t="s">
        <v>16624</v>
      </c>
      <c r="Z124" s="1457"/>
      <c r="AA124" s="1462"/>
      <c r="AB124" s="1457"/>
      <c r="AC124" s="1457"/>
      <c r="AD124" s="1457"/>
      <c r="AE124" s="1457"/>
      <c r="AF124" s="1457"/>
      <c r="AG124" s="1457"/>
      <c r="AH124" s="1457"/>
    </row>
    <row r="125" ht="15.75" customHeight="1">
      <c r="A125" s="283">
        <v>1.03336665E8</v>
      </c>
      <c r="B125" s="133" t="s">
        <v>16627</v>
      </c>
      <c r="C125" s="133" t="s">
        <v>4242</v>
      </c>
      <c r="D125" s="133" t="s">
        <v>9</v>
      </c>
      <c r="E125" s="133">
        <v>718.0</v>
      </c>
      <c r="F125" s="133" t="s">
        <v>3651</v>
      </c>
      <c r="G125" s="130">
        <v>12791.0</v>
      </c>
      <c r="H125" s="600"/>
      <c r="I125" s="600"/>
      <c r="J125" s="1470">
        <v>106.0</v>
      </c>
      <c r="K125" s="1477" t="s">
        <v>16235</v>
      </c>
      <c r="L125" s="1472" t="s">
        <v>16236</v>
      </c>
      <c r="M125" s="1471" t="s">
        <v>7073</v>
      </c>
      <c r="N125" s="1490">
        <v>48170.0</v>
      </c>
      <c r="O125" s="1473"/>
      <c r="P125" s="1471">
        <v>9.94322688E8</v>
      </c>
      <c r="Q125" s="1474"/>
      <c r="R125" s="1475"/>
      <c r="S125" s="1476">
        <v>105.0</v>
      </c>
      <c r="T125" s="1475"/>
      <c r="U125" s="1476" t="s">
        <v>2271</v>
      </c>
      <c r="V125" s="1475"/>
      <c r="W125" s="1475"/>
      <c r="X125" s="1475"/>
      <c r="Y125" s="1475"/>
      <c r="Z125" s="1475"/>
      <c r="AA125" s="1462"/>
      <c r="AB125" s="1475"/>
      <c r="AC125" s="1475"/>
      <c r="AD125" s="1475"/>
      <c r="AE125" s="1475"/>
      <c r="AF125" s="1475"/>
      <c r="AG125" s="1475"/>
      <c r="AH125" s="1475"/>
    </row>
    <row r="126" ht="15.75" customHeight="1">
      <c r="A126" s="283">
        <v>1.06818149E8</v>
      </c>
      <c r="B126" s="133" t="s">
        <v>16628</v>
      </c>
      <c r="C126" s="133" t="s">
        <v>12615</v>
      </c>
      <c r="D126" s="133" t="s">
        <v>9</v>
      </c>
      <c r="E126" s="133">
        <v>601.0</v>
      </c>
      <c r="F126" s="133" t="s">
        <v>3651</v>
      </c>
      <c r="G126" s="130">
        <v>12791.0</v>
      </c>
      <c r="H126" s="600"/>
      <c r="I126" s="600"/>
      <c r="J126" s="1453">
        <v>107.0</v>
      </c>
      <c r="K126" s="1454"/>
      <c r="L126" s="1455" t="s">
        <v>2271</v>
      </c>
      <c r="M126" s="1454"/>
      <c r="N126" s="1456"/>
      <c r="O126" s="1456"/>
      <c r="P126" s="1454"/>
      <c r="Q126" s="1454"/>
      <c r="R126" s="1457"/>
      <c r="S126" s="1458">
        <v>106.0</v>
      </c>
      <c r="T126" s="1458" t="s">
        <v>16235</v>
      </c>
      <c r="U126" s="1458" t="s">
        <v>16236</v>
      </c>
      <c r="V126" s="1458" t="s">
        <v>7073</v>
      </c>
      <c r="W126" s="1491">
        <v>48170.0</v>
      </c>
      <c r="X126" s="1457"/>
      <c r="Y126" s="1458">
        <v>9.94322688E8</v>
      </c>
      <c r="Z126" s="1458" t="s">
        <v>16193</v>
      </c>
      <c r="AA126" s="1459"/>
      <c r="AB126" s="1458"/>
      <c r="AC126" s="1458"/>
      <c r="AD126" s="1458"/>
      <c r="AE126" s="1458"/>
      <c r="AF126" s="1458"/>
      <c r="AG126" s="1458"/>
      <c r="AH126" s="1458"/>
    </row>
    <row r="127" ht="15.75" customHeight="1">
      <c r="A127" s="285"/>
      <c r="H127" s="600"/>
      <c r="I127" s="600"/>
      <c r="J127" s="1453">
        <v>108.0</v>
      </c>
      <c r="K127" s="1454"/>
      <c r="L127" s="1455" t="s">
        <v>2271</v>
      </c>
      <c r="M127" s="1454"/>
      <c r="N127" s="1456"/>
      <c r="O127" s="1456"/>
      <c r="P127" s="1454"/>
      <c r="Q127" s="1454"/>
      <c r="R127" s="1457"/>
      <c r="S127" s="1458">
        <v>107.0</v>
      </c>
      <c r="T127" s="1457"/>
      <c r="U127" s="1458" t="s">
        <v>2271</v>
      </c>
      <c r="V127" s="1457"/>
      <c r="W127" s="1457"/>
      <c r="X127" s="1457"/>
      <c r="Y127" s="1457"/>
      <c r="Z127" s="1457"/>
      <c r="AA127" s="1462"/>
      <c r="AB127" s="1457"/>
      <c r="AC127" s="1457"/>
      <c r="AD127" s="1457"/>
      <c r="AE127" s="1457"/>
      <c r="AF127" s="1457"/>
      <c r="AG127" s="1457"/>
      <c r="AH127" s="1457"/>
    </row>
    <row r="128" ht="15.75" customHeight="1">
      <c r="A128" s="285"/>
      <c r="H128" s="600"/>
      <c r="I128" s="600"/>
      <c r="J128" s="1453">
        <v>109.0</v>
      </c>
      <c r="K128" s="1454"/>
      <c r="L128" s="1455" t="s">
        <v>2271</v>
      </c>
      <c r="M128" s="1454"/>
      <c r="N128" s="1456"/>
      <c r="O128" s="1456"/>
      <c r="P128" s="1454"/>
      <c r="Q128" s="1454"/>
      <c r="R128" s="1457"/>
      <c r="S128" s="1458">
        <v>108.0</v>
      </c>
      <c r="T128" s="1457"/>
      <c r="U128" s="1458" t="s">
        <v>2271</v>
      </c>
      <c r="V128" s="1457"/>
      <c r="W128" s="1457"/>
      <c r="X128" s="1457"/>
      <c r="Y128" s="1457"/>
      <c r="Z128" s="1457"/>
      <c r="AA128" s="1462"/>
      <c r="AB128" s="1457"/>
      <c r="AC128" s="1457"/>
      <c r="AD128" s="1457"/>
      <c r="AE128" s="1457"/>
      <c r="AF128" s="1457"/>
      <c r="AG128" s="1457"/>
      <c r="AH128" s="1457"/>
    </row>
    <row r="129" ht="15.75" customHeight="1">
      <c r="A129" s="285"/>
      <c r="H129" s="600"/>
      <c r="I129" s="600"/>
      <c r="J129" s="1453">
        <v>110.0</v>
      </c>
      <c r="K129" s="1454"/>
      <c r="L129" s="1455" t="s">
        <v>2271</v>
      </c>
      <c r="M129" s="1454"/>
      <c r="N129" s="1456"/>
      <c r="O129" s="1456"/>
      <c r="P129" s="1454"/>
      <c r="Q129" s="1454"/>
      <c r="R129" s="1457"/>
      <c r="S129" s="1458">
        <v>109.0</v>
      </c>
      <c r="T129" s="1457"/>
      <c r="U129" s="1458" t="s">
        <v>2271</v>
      </c>
      <c r="V129" s="1457"/>
      <c r="W129" s="1457"/>
      <c r="X129" s="1457"/>
      <c r="Y129" s="1457"/>
      <c r="Z129" s="1457"/>
      <c r="AA129" s="1462"/>
      <c r="AB129" s="1457"/>
      <c r="AC129" s="1457"/>
      <c r="AD129" s="1457"/>
      <c r="AE129" s="1457"/>
      <c r="AF129" s="1457"/>
      <c r="AG129" s="1457"/>
      <c r="AH129" s="1457"/>
    </row>
    <row r="130" ht="15.75" customHeight="1">
      <c r="A130" s="285"/>
      <c r="H130" s="600"/>
      <c r="I130" s="600"/>
      <c r="J130" s="1453">
        <v>111.0</v>
      </c>
      <c r="K130" s="1454"/>
      <c r="L130" s="1455" t="s">
        <v>2271</v>
      </c>
      <c r="M130" s="1454"/>
      <c r="N130" s="1456"/>
      <c r="O130" s="1456"/>
      <c r="P130" s="1454"/>
      <c r="Q130" s="1454"/>
      <c r="R130" s="1457"/>
      <c r="S130" s="1458">
        <v>110.0</v>
      </c>
      <c r="T130" s="1457"/>
      <c r="U130" s="1458" t="s">
        <v>2271</v>
      </c>
      <c r="V130" s="1457"/>
      <c r="W130" s="1457"/>
      <c r="X130" s="1457"/>
      <c r="Y130" s="1457"/>
      <c r="Z130" s="1457"/>
      <c r="AA130" s="1462"/>
      <c r="AB130" s="1457"/>
      <c r="AC130" s="1457"/>
      <c r="AD130" s="1457"/>
      <c r="AE130" s="1457"/>
      <c r="AF130" s="1457"/>
      <c r="AG130" s="1457"/>
      <c r="AH130" s="1457"/>
    </row>
    <row r="131" ht="15.75" customHeight="1">
      <c r="A131" s="285"/>
      <c r="H131" s="600"/>
      <c r="I131" s="600"/>
      <c r="J131" s="1453">
        <v>112.0</v>
      </c>
      <c r="K131" s="1454"/>
      <c r="L131" s="1455" t="s">
        <v>2271</v>
      </c>
      <c r="M131" s="1454"/>
      <c r="N131" s="1456"/>
      <c r="O131" s="1456"/>
      <c r="P131" s="1454"/>
      <c r="Q131" s="1454"/>
      <c r="R131" s="1457"/>
      <c r="S131" s="1458">
        <v>111.0</v>
      </c>
      <c r="T131" s="1457"/>
      <c r="U131" s="1458" t="s">
        <v>2271</v>
      </c>
      <c r="V131" s="1457"/>
      <c r="W131" s="1457"/>
      <c r="X131" s="1457"/>
      <c r="Y131" s="1457"/>
      <c r="Z131" s="1457"/>
      <c r="AA131" s="1462"/>
      <c r="AB131" s="1457"/>
      <c r="AC131" s="1457"/>
      <c r="AD131" s="1457"/>
      <c r="AE131" s="1457"/>
      <c r="AF131" s="1457"/>
      <c r="AG131" s="1457"/>
      <c r="AH131" s="1457"/>
    </row>
    <row r="132" ht="15.75" customHeight="1">
      <c r="A132" s="285"/>
      <c r="H132" s="600"/>
      <c r="I132" s="600"/>
      <c r="J132" s="1453">
        <v>113.0</v>
      </c>
      <c r="K132" s="1454"/>
      <c r="L132" s="1455" t="s">
        <v>2271</v>
      </c>
      <c r="M132" s="1454"/>
      <c r="N132" s="1456"/>
      <c r="O132" s="1456"/>
      <c r="P132" s="1454"/>
      <c r="Q132" s="1454"/>
      <c r="R132" s="1457"/>
      <c r="S132" s="1458">
        <v>112.0</v>
      </c>
      <c r="T132" s="1457"/>
      <c r="U132" s="1458" t="s">
        <v>2271</v>
      </c>
      <c r="V132" s="1457"/>
      <c r="W132" s="1457"/>
      <c r="X132" s="1457"/>
      <c r="Y132" s="1457"/>
      <c r="Z132" s="1457"/>
      <c r="AA132" s="1462"/>
      <c r="AB132" s="1457"/>
      <c r="AC132" s="1457"/>
      <c r="AD132" s="1457"/>
      <c r="AE132" s="1457"/>
      <c r="AF132" s="1457"/>
      <c r="AG132" s="1457"/>
      <c r="AH132" s="1457"/>
    </row>
    <row r="133" ht="15.75" customHeight="1">
      <c r="A133" s="285"/>
      <c r="H133" s="600"/>
      <c r="I133" s="600"/>
      <c r="J133" s="1470">
        <v>114.0</v>
      </c>
      <c r="K133" s="1477" t="s">
        <v>16237</v>
      </c>
      <c r="L133" s="1472" t="s">
        <v>16238</v>
      </c>
      <c r="M133" s="1471" t="s">
        <v>8756</v>
      </c>
      <c r="N133" s="1473"/>
      <c r="O133" s="1473"/>
      <c r="P133" s="1471">
        <v>9.89750233E8</v>
      </c>
      <c r="Q133" s="1474"/>
      <c r="R133" s="1475"/>
      <c r="S133" s="1476">
        <v>113.0</v>
      </c>
      <c r="T133" s="1475"/>
      <c r="U133" s="1476" t="s">
        <v>2271</v>
      </c>
      <c r="V133" s="1475"/>
      <c r="W133" s="1475"/>
      <c r="X133" s="1475"/>
      <c r="Y133" s="1475"/>
      <c r="Z133" s="1475"/>
      <c r="AA133" s="1462"/>
      <c r="AB133" s="1475"/>
      <c r="AC133" s="1475"/>
      <c r="AD133" s="1475"/>
      <c r="AE133" s="1475"/>
      <c r="AF133" s="1475"/>
      <c r="AG133" s="1475"/>
      <c r="AH133" s="1475"/>
    </row>
    <row r="134" ht="15.75" customHeight="1">
      <c r="A134" s="285"/>
      <c r="H134" s="600"/>
      <c r="I134" s="600"/>
      <c r="J134" s="1453">
        <v>115.0</v>
      </c>
      <c r="K134" s="1454"/>
      <c r="L134" s="1455" t="s">
        <v>2271</v>
      </c>
      <c r="M134" s="1454"/>
      <c r="N134" s="1456"/>
      <c r="O134" s="1456"/>
      <c r="P134" s="1454"/>
      <c r="Q134" s="1454"/>
      <c r="R134" s="1457"/>
      <c r="S134" s="1458">
        <v>114.0</v>
      </c>
      <c r="T134" s="1458" t="s">
        <v>16237</v>
      </c>
      <c r="U134" s="1458" t="s">
        <v>16238</v>
      </c>
      <c r="V134" s="1458" t="s">
        <v>8756</v>
      </c>
      <c r="W134" s="1457"/>
      <c r="X134" s="1457"/>
      <c r="Y134" s="1458">
        <v>9.89750233E8</v>
      </c>
      <c r="Z134" s="1458" t="s">
        <v>16193</v>
      </c>
      <c r="AA134" s="1459"/>
      <c r="AB134" s="1458"/>
      <c r="AC134" s="1458"/>
      <c r="AD134" s="1458"/>
      <c r="AE134" s="1458"/>
      <c r="AF134" s="1458"/>
      <c r="AG134" s="1458"/>
      <c r="AH134" s="1458"/>
    </row>
    <row r="135" ht="15.75" customHeight="1">
      <c r="A135" s="285"/>
      <c r="H135" s="600"/>
      <c r="I135" s="600"/>
      <c r="J135" s="1453">
        <v>116.0</v>
      </c>
      <c r="K135" s="1492" t="s">
        <v>16629</v>
      </c>
      <c r="L135" s="1455" t="s">
        <v>16630</v>
      </c>
      <c r="M135" s="1493" t="s">
        <v>231</v>
      </c>
      <c r="N135" s="1456"/>
      <c r="O135" s="1456"/>
      <c r="P135" s="1454"/>
      <c r="Q135" s="1494" t="s">
        <v>16631</v>
      </c>
      <c r="R135" s="1495"/>
      <c r="S135" s="1496">
        <v>115.0</v>
      </c>
      <c r="T135" s="1495"/>
      <c r="U135" s="1496" t="s">
        <v>2271</v>
      </c>
      <c r="V135" s="1495"/>
      <c r="W135" s="1495"/>
      <c r="X135" s="1495"/>
      <c r="Y135" s="1495"/>
      <c r="Z135" s="1495"/>
      <c r="AA135" s="1497"/>
      <c r="AB135" s="1495"/>
      <c r="AC135" s="1495"/>
      <c r="AD135" s="1495"/>
      <c r="AE135" s="1495"/>
      <c r="AF135" s="1495"/>
      <c r="AG135" s="1495"/>
      <c r="AH135" s="1495"/>
    </row>
    <row r="136" ht="15.75" customHeight="1">
      <c r="A136" s="285"/>
      <c r="H136" s="600"/>
      <c r="I136" s="600"/>
      <c r="J136" s="1453">
        <v>117.0</v>
      </c>
      <c r="K136" s="1454"/>
      <c r="L136" s="1455" t="s">
        <v>2271</v>
      </c>
      <c r="M136" s="1454"/>
      <c r="N136" s="1456"/>
      <c r="O136" s="1456"/>
      <c r="P136" s="1454"/>
      <c r="Q136" s="1454"/>
      <c r="R136" s="1457"/>
      <c r="S136" s="1458">
        <v>116.0</v>
      </c>
      <c r="T136" s="1458" t="s">
        <v>16629</v>
      </c>
      <c r="U136" s="1458" t="s">
        <v>16630</v>
      </c>
      <c r="V136" s="1458" t="s">
        <v>231</v>
      </c>
      <c r="W136" s="1457"/>
      <c r="X136" s="1457"/>
      <c r="Y136" s="1457"/>
      <c r="Z136" s="1458" t="s">
        <v>16631</v>
      </c>
      <c r="AA136" s="1459"/>
      <c r="AB136" s="1458"/>
      <c r="AC136" s="1458"/>
      <c r="AD136" s="1458"/>
      <c r="AE136" s="1458"/>
      <c r="AF136" s="1458"/>
      <c r="AG136" s="1458"/>
      <c r="AH136" s="1458"/>
    </row>
    <row r="137" ht="15.75" customHeight="1">
      <c r="A137" s="285"/>
      <c r="H137" s="600"/>
      <c r="I137" s="600"/>
      <c r="J137" s="1453">
        <v>118.0</v>
      </c>
      <c r="K137" s="1454"/>
      <c r="L137" s="1455" t="s">
        <v>2271</v>
      </c>
      <c r="M137" s="1454"/>
      <c r="N137" s="1456"/>
      <c r="O137" s="1456"/>
      <c r="P137" s="1454"/>
      <c r="Q137" s="1454"/>
      <c r="R137" s="1457"/>
      <c r="S137" s="1458">
        <v>117.0</v>
      </c>
      <c r="T137" s="1457"/>
      <c r="U137" s="1458" t="s">
        <v>2271</v>
      </c>
      <c r="V137" s="1457"/>
      <c r="W137" s="1457"/>
      <c r="X137" s="1457"/>
      <c r="Y137" s="1457"/>
      <c r="Z137" s="1457"/>
      <c r="AA137" s="1462"/>
      <c r="AB137" s="1457"/>
      <c r="AC137" s="1457"/>
      <c r="AD137" s="1457"/>
      <c r="AE137" s="1457"/>
      <c r="AF137" s="1457"/>
      <c r="AG137" s="1457"/>
      <c r="AH137" s="1457"/>
    </row>
    <row r="138" ht="15.75" customHeight="1">
      <c r="A138" s="285"/>
      <c r="H138" s="600"/>
      <c r="I138" s="600"/>
      <c r="J138" s="1453">
        <v>119.0</v>
      </c>
      <c r="K138" s="1454"/>
      <c r="L138" s="1455" t="s">
        <v>2271</v>
      </c>
      <c r="M138" s="1454"/>
      <c r="N138" s="1456"/>
      <c r="O138" s="1456"/>
      <c r="P138" s="1454"/>
      <c r="Q138" s="1454"/>
      <c r="R138" s="1457"/>
      <c r="S138" s="1458">
        <v>118.0</v>
      </c>
      <c r="T138" s="1457"/>
      <c r="U138" s="1458" t="s">
        <v>2271</v>
      </c>
      <c r="V138" s="1457"/>
      <c r="W138" s="1457"/>
      <c r="X138" s="1457"/>
      <c r="Y138" s="1457"/>
      <c r="Z138" s="1457"/>
      <c r="AA138" s="1462"/>
      <c r="AB138" s="1457"/>
      <c r="AC138" s="1457"/>
      <c r="AD138" s="1457"/>
      <c r="AE138" s="1457"/>
      <c r="AF138" s="1457"/>
      <c r="AG138" s="1457"/>
      <c r="AH138" s="1457"/>
    </row>
    <row r="139" ht="15.75" customHeight="1">
      <c r="A139" s="285"/>
      <c r="H139" s="600"/>
      <c r="I139" s="600"/>
      <c r="J139" s="1453">
        <v>120.0</v>
      </c>
      <c r="K139" s="1454"/>
      <c r="L139" s="1455" t="s">
        <v>2271</v>
      </c>
      <c r="M139" s="1454"/>
      <c r="N139" s="1456"/>
      <c r="O139" s="1456"/>
      <c r="P139" s="1454"/>
      <c r="Q139" s="1454"/>
      <c r="R139" s="1457"/>
      <c r="S139" s="1458">
        <v>119.0</v>
      </c>
      <c r="T139" s="1457"/>
      <c r="U139" s="1458" t="s">
        <v>2271</v>
      </c>
      <c r="V139" s="1457"/>
      <c r="W139" s="1457"/>
      <c r="X139" s="1457"/>
      <c r="Y139" s="1457"/>
      <c r="Z139" s="1457"/>
      <c r="AA139" s="1462"/>
      <c r="AB139" s="1457"/>
      <c r="AC139" s="1457"/>
      <c r="AD139" s="1457"/>
      <c r="AE139" s="1457"/>
      <c r="AF139" s="1457"/>
      <c r="AG139" s="1457"/>
      <c r="AH139" s="1457"/>
    </row>
    <row r="140" ht="15.75" customHeight="1">
      <c r="A140" s="285"/>
      <c r="H140" s="600"/>
      <c r="I140" s="600"/>
      <c r="J140" s="1453">
        <v>121.0</v>
      </c>
      <c r="K140" s="1454"/>
      <c r="L140" s="1455" t="s">
        <v>2271</v>
      </c>
      <c r="M140" s="1454"/>
      <c r="N140" s="1456"/>
      <c r="O140" s="1456"/>
      <c r="P140" s="1454"/>
      <c r="Q140" s="1454"/>
      <c r="R140" s="1457"/>
      <c r="S140" s="1458">
        <v>120.0</v>
      </c>
      <c r="T140" s="1457"/>
      <c r="U140" s="1458" t="s">
        <v>2271</v>
      </c>
      <c r="V140" s="1457"/>
      <c r="W140" s="1457"/>
      <c r="X140" s="1457"/>
      <c r="Y140" s="1457"/>
      <c r="Z140" s="1457"/>
      <c r="AA140" s="1462"/>
      <c r="AB140" s="1457"/>
      <c r="AC140" s="1457"/>
      <c r="AD140" s="1457"/>
      <c r="AE140" s="1457"/>
      <c r="AF140" s="1457"/>
      <c r="AG140" s="1457"/>
      <c r="AH140" s="1457"/>
    </row>
    <row r="141" ht="15.75" customHeight="1">
      <c r="A141" s="285"/>
      <c r="H141" s="600"/>
      <c r="I141" s="600"/>
      <c r="J141" s="1453">
        <v>122.0</v>
      </c>
      <c r="K141" s="1454"/>
      <c r="L141" s="1455" t="s">
        <v>2271</v>
      </c>
      <c r="M141" s="1454"/>
      <c r="N141" s="1456"/>
      <c r="O141" s="1456"/>
      <c r="P141" s="1454"/>
      <c r="Q141" s="1454"/>
      <c r="R141" s="1457"/>
      <c r="S141" s="1458">
        <v>121.0</v>
      </c>
      <c r="T141" s="1457"/>
      <c r="U141" s="1458" t="s">
        <v>2271</v>
      </c>
      <c r="V141" s="1457"/>
      <c r="W141" s="1457"/>
      <c r="X141" s="1457"/>
      <c r="Y141" s="1457"/>
      <c r="Z141" s="1457"/>
      <c r="AA141" s="1462"/>
      <c r="AB141" s="1457"/>
      <c r="AC141" s="1457"/>
      <c r="AD141" s="1457"/>
      <c r="AE141" s="1457"/>
      <c r="AF141" s="1457"/>
      <c r="AG141" s="1457"/>
      <c r="AH141" s="1457"/>
    </row>
    <row r="142" ht="15.75" customHeight="1">
      <c r="A142" s="285"/>
      <c r="H142" s="600"/>
      <c r="I142" s="600"/>
      <c r="J142" s="1470">
        <v>123.0</v>
      </c>
      <c r="K142" s="1477" t="s">
        <v>16241</v>
      </c>
      <c r="L142" s="1472" t="s">
        <v>16242</v>
      </c>
      <c r="M142" s="1471" t="s">
        <v>16243</v>
      </c>
      <c r="N142" s="1490">
        <v>48170.0</v>
      </c>
      <c r="O142" s="1473"/>
      <c r="P142" s="1471">
        <v>9.99202727E8</v>
      </c>
      <c r="Q142" s="1474"/>
      <c r="R142" s="1475"/>
      <c r="S142" s="1476">
        <v>122.0</v>
      </c>
      <c r="T142" s="1475"/>
      <c r="U142" s="1476" t="s">
        <v>2271</v>
      </c>
      <c r="V142" s="1475"/>
      <c r="W142" s="1475"/>
      <c r="X142" s="1475"/>
      <c r="Y142" s="1475"/>
      <c r="Z142" s="1475"/>
      <c r="AA142" s="1462"/>
      <c r="AB142" s="1475"/>
      <c r="AC142" s="1475"/>
      <c r="AD142" s="1475"/>
      <c r="AE142" s="1475"/>
      <c r="AF142" s="1475"/>
      <c r="AG142" s="1475"/>
      <c r="AH142" s="1475"/>
    </row>
    <row r="143" ht="15.75" customHeight="1">
      <c r="A143" s="285"/>
      <c r="H143" s="600"/>
      <c r="I143" s="600"/>
      <c r="J143" s="1470">
        <v>124.0</v>
      </c>
      <c r="K143" s="1477" t="s">
        <v>16246</v>
      </c>
      <c r="L143" s="1472" t="s">
        <v>16247</v>
      </c>
      <c r="M143" s="1471" t="s">
        <v>16243</v>
      </c>
      <c r="N143" s="1490">
        <v>48170.0</v>
      </c>
      <c r="O143" s="1473"/>
      <c r="P143" s="1471">
        <v>9.82907988E8</v>
      </c>
      <c r="Q143" s="1474"/>
      <c r="R143" s="1475"/>
      <c r="S143" s="1476">
        <v>123.0</v>
      </c>
      <c r="T143" s="1476" t="s">
        <v>16241</v>
      </c>
      <c r="U143" s="1476" t="s">
        <v>16242</v>
      </c>
      <c r="V143" s="1476" t="s">
        <v>16243</v>
      </c>
      <c r="W143" s="1489">
        <v>48170.0</v>
      </c>
      <c r="X143" s="1475"/>
      <c r="Y143" s="1476">
        <v>9.99202727E8</v>
      </c>
      <c r="Z143" s="1476" t="s">
        <v>16193</v>
      </c>
      <c r="AA143" s="1459"/>
      <c r="AB143" s="1476"/>
      <c r="AC143" s="1476"/>
      <c r="AD143" s="1476"/>
      <c r="AE143" s="1476"/>
      <c r="AF143" s="1476"/>
      <c r="AG143" s="1476"/>
      <c r="AH143" s="1476"/>
    </row>
    <row r="144" ht="15.75" customHeight="1">
      <c r="A144" s="285"/>
      <c r="H144" s="600"/>
      <c r="I144" s="600"/>
      <c r="J144" s="1470">
        <v>125.0</v>
      </c>
      <c r="K144" s="1477" t="s">
        <v>16250</v>
      </c>
      <c r="L144" s="1472" t="s">
        <v>16251</v>
      </c>
      <c r="M144" s="1471" t="s">
        <v>16243</v>
      </c>
      <c r="N144" s="1473"/>
      <c r="O144" s="1473"/>
      <c r="P144" s="1471" t="s">
        <v>16252</v>
      </c>
      <c r="Q144" s="1474"/>
      <c r="R144" s="1475"/>
      <c r="S144" s="1476">
        <v>124.0</v>
      </c>
      <c r="T144" s="1476" t="s">
        <v>16246</v>
      </c>
      <c r="U144" s="1476" t="s">
        <v>16247</v>
      </c>
      <c r="V144" s="1476" t="s">
        <v>16243</v>
      </c>
      <c r="W144" s="1489">
        <v>48170.0</v>
      </c>
      <c r="X144" s="1475"/>
      <c r="Y144" s="1476">
        <v>9.82907988E8</v>
      </c>
      <c r="Z144" s="1476" t="s">
        <v>16193</v>
      </c>
      <c r="AA144" s="1459"/>
      <c r="AB144" s="1476"/>
      <c r="AC144" s="1476"/>
      <c r="AD144" s="1476"/>
      <c r="AE144" s="1476"/>
      <c r="AF144" s="1476"/>
      <c r="AG144" s="1476"/>
      <c r="AH144" s="1476"/>
    </row>
    <row r="145" ht="15.75" customHeight="1">
      <c r="A145" s="285"/>
      <c r="H145" s="600"/>
      <c r="I145" s="600"/>
      <c r="J145" s="1470">
        <v>126.0</v>
      </c>
      <c r="K145" s="1477" t="s">
        <v>16254</v>
      </c>
      <c r="L145" s="1472" t="s">
        <v>16255</v>
      </c>
      <c r="M145" s="1471" t="s">
        <v>16243</v>
      </c>
      <c r="N145" s="1473"/>
      <c r="O145" s="1473"/>
      <c r="P145" s="1471" t="s">
        <v>16256</v>
      </c>
      <c r="Q145" s="1474"/>
      <c r="R145" s="1475"/>
      <c r="S145" s="1476">
        <v>125.0</v>
      </c>
      <c r="T145" s="1476" t="s">
        <v>16250</v>
      </c>
      <c r="U145" s="1476" t="s">
        <v>16251</v>
      </c>
      <c r="V145" s="1476" t="s">
        <v>16243</v>
      </c>
      <c r="W145" s="1475"/>
      <c r="X145" s="1475"/>
      <c r="Y145" s="1476" t="s">
        <v>16252</v>
      </c>
      <c r="Z145" s="1476" t="s">
        <v>16193</v>
      </c>
      <c r="AA145" s="1459"/>
      <c r="AB145" s="1476"/>
      <c r="AC145" s="1476"/>
      <c r="AD145" s="1476"/>
      <c r="AE145" s="1476"/>
      <c r="AF145" s="1476"/>
      <c r="AG145" s="1476"/>
      <c r="AH145" s="1476"/>
    </row>
    <row r="146" ht="15.75" customHeight="1">
      <c r="A146" s="285"/>
      <c r="H146" s="600"/>
      <c r="I146" s="600"/>
      <c r="J146" s="1470">
        <v>127.0</v>
      </c>
      <c r="K146" s="1474"/>
      <c r="L146" s="1472" t="s">
        <v>16258</v>
      </c>
      <c r="M146" s="1471" t="s">
        <v>16243</v>
      </c>
      <c r="N146" s="1473"/>
      <c r="O146" s="1473"/>
      <c r="P146" s="1471">
        <v>9.85116518E8</v>
      </c>
      <c r="Q146" s="1498" t="s">
        <v>16632</v>
      </c>
      <c r="R146" s="1499"/>
      <c r="S146" s="1500">
        <v>126.0</v>
      </c>
      <c r="T146" s="1500" t="s">
        <v>16254</v>
      </c>
      <c r="U146" s="1500" t="s">
        <v>16255</v>
      </c>
      <c r="V146" s="1500" t="s">
        <v>16243</v>
      </c>
      <c r="W146" s="1499"/>
      <c r="X146" s="1499"/>
      <c r="Y146" s="1500" t="s">
        <v>16256</v>
      </c>
      <c r="Z146" s="1500" t="s">
        <v>16193</v>
      </c>
      <c r="AA146" s="1501"/>
      <c r="AB146" s="1500"/>
      <c r="AC146" s="1500"/>
      <c r="AD146" s="1500"/>
      <c r="AE146" s="1500"/>
      <c r="AF146" s="1500"/>
      <c r="AG146" s="1500"/>
      <c r="AH146" s="1500"/>
    </row>
    <row r="147" ht="15.75" customHeight="1">
      <c r="A147" s="285"/>
      <c r="H147" s="600"/>
      <c r="I147" s="600"/>
      <c r="J147" s="1470">
        <v>128.0</v>
      </c>
      <c r="K147" s="1477" t="s">
        <v>16633</v>
      </c>
      <c r="L147" s="1472" t="s">
        <v>16634</v>
      </c>
      <c r="M147" s="1471" t="s">
        <v>16243</v>
      </c>
      <c r="N147" s="1473"/>
      <c r="O147" s="1473"/>
      <c r="P147" s="1471" t="s">
        <v>16635</v>
      </c>
      <c r="Q147" s="1474" t="s">
        <v>16636</v>
      </c>
      <c r="R147" s="1475"/>
      <c r="S147" s="1476">
        <v>127.0</v>
      </c>
      <c r="T147" s="1475"/>
      <c r="U147" s="1476" t="s">
        <v>16258</v>
      </c>
      <c r="V147" s="1476" t="s">
        <v>16243</v>
      </c>
      <c r="W147" s="1475"/>
      <c r="X147" s="1475"/>
      <c r="Y147" s="1476">
        <v>9.85116518E8</v>
      </c>
      <c r="Z147" s="1476" t="s">
        <v>16193</v>
      </c>
      <c r="AA147" s="1459"/>
      <c r="AB147" s="1476"/>
      <c r="AC147" s="1476"/>
      <c r="AD147" s="1476"/>
      <c r="AE147" s="1476"/>
      <c r="AF147" s="1476"/>
      <c r="AG147" s="1476"/>
      <c r="AH147" s="1476"/>
    </row>
    <row r="148" ht="15.75" customHeight="1">
      <c r="A148" s="285"/>
      <c r="H148" s="600"/>
      <c r="I148" s="600"/>
      <c r="J148" s="1470">
        <v>129.0</v>
      </c>
      <c r="K148" s="1477" t="s">
        <v>16259</v>
      </c>
      <c r="L148" s="1472" t="s">
        <v>16260</v>
      </c>
      <c r="M148" s="1471" t="s">
        <v>16243</v>
      </c>
      <c r="N148" s="1473"/>
      <c r="O148" s="1473"/>
      <c r="P148" s="1471">
        <v>9.86380627E8</v>
      </c>
      <c r="Q148" s="1474"/>
      <c r="R148" s="1475"/>
      <c r="S148" s="1476">
        <v>128.0</v>
      </c>
      <c r="T148" s="1476" t="s">
        <v>16633</v>
      </c>
      <c r="U148" s="1476" t="s">
        <v>16634</v>
      </c>
      <c r="V148" s="1476" t="s">
        <v>16243</v>
      </c>
      <c r="W148" s="1475"/>
      <c r="X148" s="1475"/>
      <c r="Y148" s="1476" t="s">
        <v>16635</v>
      </c>
      <c r="Z148" s="1476" t="s">
        <v>15110</v>
      </c>
      <c r="AA148" s="1459"/>
      <c r="AB148" s="1476"/>
      <c r="AC148" s="1476"/>
      <c r="AD148" s="1476"/>
      <c r="AE148" s="1476"/>
      <c r="AF148" s="1476"/>
      <c r="AG148" s="1476"/>
      <c r="AH148" s="1476"/>
    </row>
    <row r="149" ht="15.75" customHeight="1">
      <c r="A149" s="285"/>
      <c r="H149" s="600"/>
      <c r="I149" s="600"/>
      <c r="J149" s="1470">
        <v>130.0</v>
      </c>
      <c r="K149" s="1477" t="s">
        <v>16263</v>
      </c>
      <c r="L149" s="1472" t="s">
        <v>16264</v>
      </c>
      <c r="M149" s="1471" t="s">
        <v>16243</v>
      </c>
      <c r="N149" s="1473"/>
      <c r="O149" s="1473"/>
      <c r="P149" s="1471">
        <v>9.91904274E8</v>
      </c>
      <c r="Q149" s="1474"/>
      <c r="R149" s="1475"/>
      <c r="S149" s="1476">
        <v>129.0</v>
      </c>
      <c r="T149" s="1476" t="s">
        <v>16259</v>
      </c>
      <c r="U149" s="1476" t="s">
        <v>16260</v>
      </c>
      <c r="V149" s="1476" t="s">
        <v>16243</v>
      </c>
      <c r="W149" s="1475"/>
      <c r="X149" s="1475"/>
      <c r="Y149" s="1476">
        <v>9.86380627E8</v>
      </c>
      <c r="Z149" s="1476" t="s">
        <v>16193</v>
      </c>
      <c r="AA149" s="1459"/>
      <c r="AB149" s="1476"/>
      <c r="AC149" s="1476"/>
      <c r="AD149" s="1476"/>
      <c r="AE149" s="1476"/>
      <c r="AF149" s="1476"/>
      <c r="AG149" s="1476"/>
      <c r="AH149" s="1476"/>
    </row>
    <row r="150" ht="15.75" customHeight="1">
      <c r="A150" s="285"/>
      <c r="H150" s="600"/>
      <c r="I150" s="600"/>
      <c r="J150" s="1470">
        <v>131.0</v>
      </c>
      <c r="K150" s="1477" t="s">
        <v>16637</v>
      </c>
      <c r="L150" s="1472" t="s">
        <v>16638</v>
      </c>
      <c r="M150" s="1471" t="s">
        <v>16243</v>
      </c>
      <c r="N150" s="1473"/>
      <c r="O150" s="1473"/>
      <c r="P150" s="1471" t="s">
        <v>16639</v>
      </c>
      <c r="Q150" s="1474"/>
      <c r="R150" s="1475"/>
      <c r="S150" s="1476">
        <v>130.0</v>
      </c>
      <c r="T150" s="1476" t="s">
        <v>16263</v>
      </c>
      <c r="U150" s="1476" t="s">
        <v>16264</v>
      </c>
      <c r="V150" s="1476" t="s">
        <v>16243</v>
      </c>
      <c r="W150" s="1475"/>
      <c r="X150" s="1475"/>
      <c r="Y150" s="1476">
        <v>9.91904274E8</v>
      </c>
      <c r="Z150" s="1476" t="s">
        <v>16193</v>
      </c>
      <c r="AA150" s="1459"/>
      <c r="AB150" s="1476"/>
      <c r="AC150" s="1476"/>
      <c r="AD150" s="1476"/>
      <c r="AE150" s="1476"/>
      <c r="AF150" s="1476"/>
      <c r="AG150" s="1476"/>
      <c r="AH150" s="1476"/>
    </row>
    <row r="151" ht="15.75" customHeight="1">
      <c r="A151" s="285"/>
      <c r="H151" s="600"/>
      <c r="I151" s="600"/>
      <c r="J151" s="1470">
        <v>132.0</v>
      </c>
      <c r="K151" s="1477" t="s">
        <v>16223</v>
      </c>
      <c r="L151" s="1472" t="s">
        <v>16268</v>
      </c>
      <c r="M151" s="1471" t="s">
        <v>16243</v>
      </c>
      <c r="N151" s="1490">
        <v>48170.0</v>
      </c>
      <c r="O151" s="1473"/>
      <c r="P151" s="1471">
        <v>9.94259213E8</v>
      </c>
      <c r="Q151" s="1474"/>
      <c r="R151" s="1475"/>
      <c r="S151" s="1476">
        <v>131.0</v>
      </c>
      <c r="T151" s="1476" t="s">
        <v>16637</v>
      </c>
      <c r="U151" s="1476" t="s">
        <v>16638</v>
      </c>
      <c r="V151" s="1476" t="s">
        <v>16243</v>
      </c>
      <c r="W151" s="1475"/>
      <c r="X151" s="1475"/>
      <c r="Y151" s="1476" t="s">
        <v>16639</v>
      </c>
      <c r="Z151" s="1475"/>
      <c r="AA151" s="1462"/>
      <c r="AB151" s="1475"/>
      <c r="AC151" s="1475"/>
      <c r="AD151" s="1475"/>
      <c r="AE151" s="1475"/>
      <c r="AF151" s="1475"/>
      <c r="AG151" s="1475"/>
      <c r="AH151" s="1475"/>
    </row>
    <row r="152" ht="15.75" customHeight="1">
      <c r="A152" s="285"/>
      <c r="H152" s="600"/>
      <c r="I152" s="600"/>
      <c r="J152" s="1470">
        <v>133.0</v>
      </c>
      <c r="K152" s="1477" t="s">
        <v>16640</v>
      </c>
      <c r="L152" s="1472" t="s">
        <v>16641</v>
      </c>
      <c r="M152" s="1471" t="s">
        <v>16243</v>
      </c>
      <c r="N152" s="1473"/>
      <c r="O152" s="1473"/>
      <c r="P152" s="1471">
        <v>967049.0</v>
      </c>
      <c r="Q152" s="1474"/>
      <c r="R152" s="1475"/>
      <c r="S152" s="1476">
        <v>132.0</v>
      </c>
      <c r="T152" s="1476" t="s">
        <v>16223</v>
      </c>
      <c r="U152" s="1476" t="s">
        <v>16268</v>
      </c>
      <c r="V152" s="1476" t="s">
        <v>16243</v>
      </c>
      <c r="W152" s="1489">
        <v>48170.0</v>
      </c>
      <c r="X152" s="1475"/>
      <c r="Y152" s="1476">
        <v>9.94259213E8</v>
      </c>
      <c r="Z152" s="1476" t="s">
        <v>16193</v>
      </c>
      <c r="AA152" s="1459"/>
      <c r="AB152" s="1476"/>
      <c r="AC152" s="1476"/>
      <c r="AD152" s="1476"/>
      <c r="AE152" s="1476"/>
      <c r="AF152" s="1476"/>
      <c r="AG152" s="1476"/>
      <c r="AH152" s="1476"/>
    </row>
    <row r="153" ht="15.75" customHeight="1">
      <c r="A153" s="285"/>
      <c r="H153" s="600"/>
      <c r="I153" s="600"/>
      <c r="J153" s="1470">
        <v>134.0</v>
      </c>
      <c r="K153" s="1477" t="s">
        <v>16642</v>
      </c>
      <c r="L153" s="1472" t="s">
        <v>16643</v>
      </c>
      <c r="M153" s="1471" t="s">
        <v>16243</v>
      </c>
      <c r="N153" s="1473"/>
      <c r="O153" s="1473"/>
      <c r="P153" s="1471">
        <v>9.67566316E8</v>
      </c>
      <c r="Q153" s="1498" t="s">
        <v>16644</v>
      </c>
      <c r="R153" s="1499"/>
      <c r="S153" s="1500">
        <v>133.0</v>
      </c>
      <c r="T153" s="1500" t="s">
        <v>16640</v>
      </c>
      <c r="U153" s="1500" t="s">
        <v>16641</v>
      </c>
      <c r="V153" s="1500" t="s">
        <v>16243</v>
      </c>
      <c r="W153" s="1499"/>
      <c r="X153" s="1499"/>
      <c r="Y153" s="1500">
        <v>967049.0</v>
      </c>
      <c r="Z153" s="1499"/>
      <c r="AA153" s="1502"/>
      <c r="AB153" s="1499"/>
      <c r="AC153" s="1499"/>
      <c r="AD153" s="1499"/>
      <c r="AE153" s="1499"/>
      <c r="AF153" s="1499"/>
      <c r="AG153" s="1499"/>
      <c r="AH153" s="1499"/>
    </row>
    <row r="154" ht="15.75" customHeight="1">
      <c r="A154" s="285"/>
      <c r="H154" s="600"/>
      <c r="I154" s="600"/>
      <c r="J154" s="1470">
        <v>135.0</v>
      </c>
      <c r="K154" s="1477" t="s">
        <v>16269</v>
      </c>
      <c r="L154" s="1472" t="s">
        <v>16270</v>
      </c>
      <c r="M154" s="1471" t="s">
        <v>16243</v>
      </c>
      <c r="N154" s="1473"/>
      <c r="O154" s="1473"/>
      <c r="P154" s="1471">
        <v>4043351.0</v>
      </c>
      <c r="Q154" s="1474"/>
      <c r="R154" s="1475"/>
      <c r="S154" s="1476">
        <v>134.0</v>
      </c>
      <c r="T154" s="1476" t="s">
        <v>16642</v>
      </c>
      <c r="U154" s="1476" t="s">
        <v>16643</v>
      </c>
      <c r="V154" s="1476" t="s">
        <v>16243</v>
      </c>
      <c r="W154" s="1475"/>
      <c r="X154" s="1475"/>
      <c r="Y154" s="1476">
        <v>9.67566316E8</v>
      </c>
      <c r="Z154" s="1476" t="s">
        <v>16193</v>
      </c>
      <c r="AA154" s="1459"/>
      <c r="AB154" s="1476"/>
      <c r="AC154" s="1476"/>
      <c r="AD154" s="1476"/>
      <c r="AE154" s="1476"/>
      <c r="AF154" s="1476"/>
      <c r="AG154" s="1476"/>
      <c r="AH154" s="1476"/>
    </row>
    <row r="155" ht="15.75" customHeight="1">
      <c r="A155" s="285"/>
      <c r="H155" s="600"/>
      <c r="I155" s="600"/>
      <c r="J155" s="1470">
        <v>136.0</v>
      </c>
      <c r="K155" s="1477" t="s">
        <v>16645</v>
      </c>
      <c r="L155" s="1477" t="s">
        <v>16645</v>
      </c>
      <c r="M155" s="1471" t="s">
        <v>16243</v>
      </c>
      <c r="N155" s="1477" t="s">
        <v>16645</v>
      </c>
      <c r="O155" s="1477" t="s">
        <v>16645</v>
      </c>
      <c r="P155" s="1471">
        <v>9.88780894E8</v>
      </c>
      <c r="Q155" s="1503" t="s">
        <v>16646</v>
      </c>
      <c r="R155" s="1504"/>
      <c r="S155" s="1505">
        <v>135.0</v>
      </c>
      <c r="T155" s="1505" t="s">
        <v>16269</v>
      </c>
      <c r="U155" s="1505" t="s">
        <v>16270</v>
      </c>
      <c r="V155" s="1505" t="s">
        <v>16243</v>
      </c>
      <c r="W155" s="1504"/>
      <c r="X155" s="1504"/>
      <c r="Y155" s="1505">
        <v>4043351.0</v>
      </c>
      <c r="Z155" s="1505" t="s">
        <v>16193</v>
      </c>
      <c r="AA155" s="1506"/>
      <c r="AB155" s="1505"/>
      <c r="AC155" s="1505"/>
      <c r="AD155" s="1505"/>
      <c r="AE155" s="1505"/>
      <c r="AF155" s="1505"/>
      <c r="AG155" s="1505"/>
      <c r="AH155" s="1505"/>
    </row>
    <row r="156" ht="15.75" customHeight="1">
      <c r="A156" s="285"/>
      <c r="H156" s="600"/>
      <c r="I156" s="600"/>
      <c r="J156" s="1470">
        <v>137.0</v>
      </c>
      <c r="K156" s="1477" t="s">
        <v>16273</v>
      </c>
      <c r="L156" s="1472" t="s">
        <v>16274</v>
      </c>
      <c r="M156" s="1471" t="s">
        <v>4652</v>
      </c>
      <c r="N156" s="1473"/>
      <c r="O156" s="1473"/>
      <c r="P156" s="1471">
        <v>9.91904274E8</v>
      </c>
      <c r="Q156" s="1474"/>
      <c r="R156" s="1475"/>
      <c r="S156" s="1476">
        <v>136.0</v>
      </c>
      <c r="T156" s="1476" t="s">
        <v>16645</v>
      </c>
      <c r="U156" s="1476" t="s">
        <v>16645</v>
      </c>
      <c r="V156" s="1476" t="s">
        <v>16243</v>
      </c>
      <c r="W156" s="1476" t="s">
        <v>16645</v>
      </c>
      <c r="X156" s="1476" t="s">
        <v>16645</v>
      </c>
      <c r="Y156" s="1476">
        <v>9.88780894E8</v>
      </c>
      <c r="Z156" s="1476" t="s">
        <v>16647</v>
      </c>
      <c r="AA156" s="1459"/>
      <c r="AB156" s="1476"/>
      <c r="AC156" s="1476"/>
      <c r="AD156" s="1476"/>
      <c r="AE156" s="1476"/>
      <c r="AF156" s="1476"/>
      <c r="AG156" s="1476"/>
      <c r="AH156" s="1476"/>
    </row>
    <row r="157" ht="15.75" customHeight="1">
      <c r="A157" s="285"/>
      <c r="H157" s="600"/>
      <c r="I157" s="600"/>
      <c r="J157" s="1470">
        <v>138.0</v>
      </c>
      <c r="K157" s="1477" t="s">
        <v>16277</v>
      </c>
      <c r="L157" s="1472" t="s">
        <v>16278</v>
      </c>
      <c r="M157" s="1471" t="s">
        <v>4652</v>
      </c>
      <c r="N157" s="890">
        <v>48170.0</v>
      </c>
      <c r="O157" s="1473"/>
      <c r="P157" s="1471">
        <v>9.89852428E8</v>
      </c>
      <c r="Q157" s="1474"/>
      <c r="R157" s="1475"/>
      <c r="S157" s="1476">
        <v>137.0</v>
      </c>
      <c r="T157" s="1476" t="s">
        <v>16273</v>
      </c>
      <c r="U157" s="1476" t="s">
        <v>16274</v>
      </c>
      <c r="V157" s="1476" t="s">
        <v>4652</v>
      </c>
      <c r="W157" s="1475"/>
      <c r="X157" s="1475"/>
      <c r="Y157" s="1476">
        <v>9.91904274E8</v>
      </c>
      <c r="Z157" s="1476" t="s">
        <v>16193</v>
      </c>
      <c r="AA157" s="1459"/>
      <c r="AB157" s="1476"/>
      <c r="AC157" s="1476"/>
      <c r="AD157" s="1476"/>
      <c r="AE157" s="1476"/>
      <c r="AF157" s="1476"/>
      <c r="AG157" s="1476"/>
      <c r="AH157" s="1476"/>
    </row>
    <row r="158" ht="15.75" customHeight="1">
      <c r="A158" s="285"/>
      <c r="H158" s="600"/>
      <c r="I158" s="600"/>
      <c r="J158" s="1507">
        <v>139.0</v>
      </c>
      <c r="K158" s="1508" t="s">
        <v>16648</v>
      </c>
      <c r="L158" s="1509" t="s">
        <v>16649</v>
      </c>
      <c r="M158" s="1510" t="s">
        <v>4652</v>
      </c>
      <c r="N158" s="1511"/>
      <c r="O158" s="1511"/>
      <c r="P158" s="1510" t="s">
        <v>16650</v>
      </c>
      <c r="Q158" s="1512" t="s">
        <v>4574</v>
      </c>
      <c r="R158" s="1513"/>
      <c r="S158" s="1514">
        <v>138.0</v>
      </c>
      <c r="T158" s="1514" t="s">
        <v>16277</v>
      </c>
      <c r="U158" s="1514" t="s">
        <v>16278</v>
      </c>
      <c r="V158" s="1514" t="s">
        <v>4652</v>
      </c>
      <c r="W158" s="1515">
        <v>48170.0</v>
      </c>
      <c r="X158" s="1513"/>
      <c r="Y158" s="1514">
        <v>9.89852428E8</v>
      </c>
      <c r="Z158" s="1514" t="s">
        <v>16193</v>
      </c>
      <c r="AA158" s="1516"/>
      <c r="AB158" s="1514"/>
      <c r="AC158" s="1514"/>
      <c r="AD158" s="1514"/>
      <c r="AE158" s="1514"/>
      <c r="AF158" s="1514"/>
      <c r="AG158" s="1514"/>
      <c r="AH158" s="1514"/>
    </row>
    <row r="159" ht="15.75" customHeight="1">
      <c r="A159" s="285"/>
      <c r="H159" s="600"/>
      <c r="I159" s="600"/>
      <c r="J159" s="1470">
        <v>140.0</v>
      </c>
      <c r="K159" s="1477" t="s">
        <v>16281</v>
      </c>
      <c r="L159" s="1472" t="s">
        <v>16282</v>
      </c>
      <c r="M159" s="1471" t="s">
        <v>4652</v>
      </c>
      <c r="N159" s="1473"/>
      <c r="O159" s="1473"/>
      <c r="P159" s="1471">
        <v>9.90786772E8</v>
      </c>
      <c r="Q159" s="1474"/>
      <c r="R159" s="1475"/>
      <c r="S159" s="1476">
        <v>139.0</v>
      </c>
      <c r="T159" s="1476" t="s">
        <v>16648</v>
      </c>
      <c r="U159" s="1476" t="s">
        <v>16649</v>
      </c>
      <c r="V159" s="1476" t="s">
        <v>4652</v>
      </c>
      <c r="W159" s="1475"/>
      <c r="X159" s="1475"/>
      <c r="Y159" s="1476" t="s">
        <v>16650</v>
      </c>
      <c r="Z159" s="1476" t="s">
        <v>4574</v>
      </c>
      <c r="AA159" s="1459"/>
      <c r="AB159" s="1476"/>
      <c r="AC159" s="1476"/>
      <c r="AD159" s="1476"/>
      <c r="AE159" s="1476"/>
      <c r="AF159" s="1476"/>
      <c r="AG159" s="1476"/>
      <c r="AH159" s="1476"/>
    </row>
    <row r="160" ht="15.75" customHeight="1">
      <c r="A160" s="285"/>
      <c r="H160" s="600"/>
      <c r="I160" s="600"/>
      <c r="J160" s="1453">
        <v>141.0</v>
      </c>
      <c r="K160" s="1454"/>
      <c r="L160" s="1455" t="s">
        <v>2271</v>
      </c>
      <c r="M160" s="1454"/>
      <c r="N160" s="1456"/>
      <c r="O160" s="1456"/>
      <c r="P160" s="1454"/>
      <c r="Q160" s="1454"/>
      <c r="R160" s="1457"/>
      <c r="S160" s="1458">
        <v>140.0</v>
      </c>
      <c r="T160" s="1458" t="s">
        <v>16281</v>
      </c>
      <c r="U160" s="1458" t="s">
        <v>16282</v>
      </c>
      <c r="V160" s="1458" t="s">
        <v>4652</v>
      </c>
      <c r="W160" s="1457"/>
      <c r="X160" s="1457"/>
      <c r="Y160" s="1458">
        <v>9.90786772E8</v>
      </c>
      <c r="Z160" s="1458" t="s">
        <v>16193</v>
      </c>
      <c r="AA160" s="1459"/>
      <c r="AB160" s="1458"/>
      <c r="AC160" s="1458"/>
      <c r="AD160" s="1458"/>
      <c r="AE160" s="1458"/>
      <c r="AF160" s="1458"/>
      <c r="AG160" s="1458"/>
      <c r="AH160" s="1458"/>
    </row>
    <row r="161" ht="15.75" customHeight="1">
      <c r="A161" s="285"/>
      <c r="H161" s="600"/>
      <c r="I161" s="600"/>
      <c r="J161" s="1470">
        <v>142.0</v>
      </c>
      <c r="K161" s="1477" t="s">
        <v>16648</v>
      </c>
      <c r="L161" s="1472" t="s">
        <v>16651</v>
      </c>
      <c r="M161" s="1471" t="s">
        <v>4652</v>
      </c>
      <c r="N161" s="1473"/>
      <c r="O161" s="1473"/>
      <c r="P161" s="1471" t="s">
        <v>16650</v>
      </c>
      <c r="Q161" s="1517" t="s">
        <v>7205</v>
      </c>
      <c r="R161" s="1518"/>
      <c r="S161" s="1519">
        <v>141.0</v>
      </c>
      <c r="T161" s="1518"/>
      <c r="U161" s="1519" t="s">
        <v>2271</v>
      </c>
      <c r="V161" s="1518"/>
      <c r="W161" s="1518"/>
      <c r="X161" s="1518"/>
      <c r="Y161" s="1518"/>
      <c r="Z161" s="1518"/>
      <c r="AA161" s="1497"/>
      <c r="AB161" s="1518"/>
      <c r="AC161" s="1518"/>
      <c r="AD161" s="1518"/>
      <c r="AE161" s="1518"/>
      <c r="AF161" s="1518"/>
      <c r="AG161" s="1518"/>
      <c r="AH161" s="1518"/>
    </row>
    <row r="162" ht="15.75" customHeight="1">
      <c r="A162" s="285"/>
      <c r="H162" s="600"/>
      <c r="I162" s="600"/>
      <c r="J162" s="1470">
        <v>143.0</v>
      </c>
      <c r="K162" s="1477" t="s">
        <v>16652</v>
      </c>
      <c r="L162" s="1472" t="s">
        <v>16653</v>
      </c>
      <c r="M162" s="1471" t="s">
        <v>4652</v>
      </c>
      <c r="N162" s="1473"/>
      <c r="O162" s="1473"/>
      <c r="P162" s="1471">
        <v>3050487.0</v>
      </c>
      <c r="Q162" s="1474"/>
      <c r="R162" s="1475"/>
      <c r="S162" s="1476">
        <v>142.0</v>
      </c>
      <c r="T162" s="1476" t="s">
        <v>16648</v>
      </c>
      <c r="U162" s="1476" t="s">
        <v>16651</v>
      </c>
      <c r="V162" s="1476" t="s">
        <v>4652</v>
      </c>
      <c r="W162" s="1475"/>
      <c r="X162" s="1475"/>
      <c r="Y162" s="1476" t="s">
        <v>16650</v>
      </c>
      <c r="Z162" s="1476" t="s">
        <v>7205</v>
      </c>
      <c r="AA162" s="1459"/>
      <c r="AB162" s="1476"/>
      <c r="AC162" s="1476"/>
      <c r="AD162" s="1476"/>
      <c r="AE162" s="1476"/>
      <c r="AF162" s="1476"/>
      <c r="AG162" s="1476"/>
      <c r="AH162" s="1476"/>
    </row>
    <row r="163" ht="15.75" customHeight="1">
      <c r="A163" s="285"/>
      <c r="H163" s="600"/>
      <c r="I163" s="600"/>
      <c r="J163" s="1470">
        <v>144.0</v>
      </c>
      <c r="K163" s="1477" t="s">
        <v>16654</v>
      </c>
      <c r="L163" s="1472" t="s">
        <v>16655</v>
      </c>
      <c r="M163" s="1471" t="s">
        <v>4652</v>
      </c>
      <c r="N163" s="1473"/>
      <c r="O163" s="1473"/>
      <c r="P163" s="1471">
        <v>9.67170463E8</v>
      </c>
      <c r="Q163" s="1474"/>
      <c r="R163" s="1475"/>
      <c r="S163" s="1476">
        <v>143.0</v>
      </c>
      <c r="T163" s="1476" t="s">
        <v>16652</v>
      </c>
      <c r="U163" s="1476" t="s">
        <v>16653</v>
      </c>
      <c r="V163" s="1476" t="s">
        <v>4652</v>
      </c>
      <c r="W163" s="1475"/>
      <c r="X163" s="1475"/>
      <c r="Y163" s="1476">
        <v>3050487.0</v>
      </c>
      <c r="Z163" s="1475"/>
      <c r="AA163" s="1462"/>
      <c r="AB163" s="1475"/>
      <c r="AC163" s="1475"/>
      <c r="AD163" s="1475"/>
      <c r="AE163" s="1475"/>
      <c r="AF163" s="1475"/>
      <c r="AG163" s="1475"/>
      <c r="AH163" s="1475"/>
    </row>
    <row r="164" ht="15.75" customHeight="1">
      <c r="A164" s="285"/>
      <c r="H164" s="600"/>
      <c r="I164" s="600"/>
      <c r="J164" s="1453">
        <v>145.0</v>
      </c>
      <c r="K164" s="1454"/>
      <c r="L164" s="1455" t="s">
        <v>2271</v>
      </c>
      <c r="M164" s="1454"/>
      <c r="N164" s="1456"/>
      <c r="O164" s="1456"/>
      <c r="P164" s="1454"/>
      <c r="Q164" s="1454"/>
      <c r="R164" s="1457"/>
      <c r="S164" s="1458">
        <v>144.0</v>
      </c>
      <c r="T164" s="1458" t="s">
        <v>16654</v>
      </c>
      <c r="U164" s="1458" t="s">
        <v>16655</v>
      </c>
      <c r="V164" s="1458" t="s">
        <v>4652</v>
      </c>
      <c r="W164" s="1457"/>
      <c r="X164" s="1457"/>
      <c r="Y164" s="1458">
        <v>9.67170463E8</v>
      </c>
      <c r="Z164" s="1457"/>
      <c r="AA164" s="1462"/>
      <c r="AB164" s="1457"/>
      <c r="AC164" s="1457"/>
      <c r="AD164" s="1457"/>
      <c r="AE164" s="1457"/>
      <c r="AF164" s="1457"/>
      <c r="AG164" s="1457"/>
      <c r="AH164" s="1457"/>
    </row>
    <row r="165" ht="15.75" customHeight="1">
      <c r="A165" s="285"/>
      <c r="H165" s="600"/>
      <c r="I165" s="600"/>
      <c r="J165" s="1453">
        <v>146.0</v>
      </c>
      <c r="K165" s="1454"/>
      <c r="L165" s="1455" t="s">
        <v>2271</v>
      </c>
      <c r="M165" s="1454"/>
      <c r="N165" s="1456"/>
      <c r="O165" s="1456"/>
      <c r="P165" s="1454"/>
      <c r="Q165" s="1454"/>
      <c r="R165" s="1457"/>
      <c r="S165" s="1458">
        <v>145.0</v>
      </c>
      <c r="T165" s="1457"/>
      <c r="U165" s="1458" t="s">
        <v>2271</v>
      </c>
      <c r="V165" s="1457"/>
      <c r="W165" s="1457"/>
      <c r="X165" s="1457"/>
      <c r="Y165" s="1457"/>
      <c r="Z165" s="1457"/>
      <c r="AA165" s="1462"/>
      <c r="AB165" s="1457"/>
      <c r="AC165" s="1457"/>
      <c r="AD165" s="1457"/>
      <c r="AE165" s="1457"/>
      <c r="AF165" s="1457"/>
      <c r="AG165" s="1457"/>
      <c r="AH165" s="1457"/>
    </row>
    <row r="166" ht="15.75" customHeight="1">
      <c r="A166" s="285"/>
      <c r="H166" s="600"/>
      <c r="I166" s="600"/>
      <c r="J166" s="1453">
        <v>147.0</v>
      </c>
      <c r="K166" s="1454"/>
      <c r="L166" s="1455" t="s">
        <v>2271</v>
      </c>
      <c r="M166" s="1454"/>
      <c r="N166" s="1456"/>
      <c r="O166" s="1456"/>
      <c r="P166" s="1454"/>
      <c r="Q166" s="1454"/>
      <c r="R166" s="1457"/>
      <c r="S166" s="1458">
        <v>146.0</v>
      </c>
      <c r="T166" s="1457"/>
      <c r="U166" s="1458" t="s">
        <v>2271</v>
      </c>
      <c r="V166" s="1457"/>
      <c r="W166" s="1457"/>
      <c r="X166" s="1457"/>
      <c r="Y166" s="1457"/>
      <c r="Z166" s="1457"/>
      <c r="AA166" s="1462"/>
      <c r="AB166" s="1457"/>
      <c r="AC166" s="1457"/>
      <c r="AD166" s="1457"/>
      <c r="AE166" s="1457"/>
      <c r="AF166" s="1457"/>
      <c r="AG166" s="1457"/>
      <c r="AH166" s="1457"/>
    </row>
    <row r="167" ht="15.75" customHeight="1">
      <c r="A167" s="285"/>
      <c r="H167" s="600"/>
      <c r="I167" s="600"/>
      <c r="J167" s="1453">
        <v>148.0</v>
      </c>
      <c r="K167" s="1454"/>
      <c r="L167" s="1455" t="s">
        <v>2271</v>
      </c>
      <c r="M167" s="1454"/>
      <c r="N167" s="1456"/>
      <c r="O167" s="1456"/>
      <c r="P167" s="1454"/>
      <c r="Q167" s="1454"/>
      <c r="R167" s="1457"/>
      <c r="S167" s="1458">
        <v>147.0</v>
      </c>
      <c r="T167" s="1457"/>
      <c r="U167" s="1458" t="s">
        <v>2271</v>
      </c>
      <c r="V167" s="1457"/>
      <c r="W167" s="1457"/>
      <c r="X167" s="1457"/>
      <c r="Y167" s="1457"/>
      <c r="Z167" s="1457"/>
      <c r="AA167" s="1462"/>
      <c r="AB167" s="1457"/>
      <c r="AC167" s="1457"/>
      <c r="AD167" s="1457"/>
      <c r="AE167" s="1457"/>
      <c r="AF167" s="1457"/>
      <c r="AG167" s="1457"/>
      <c r="AH167" s="1457"/>
    </row>
    <row r="168" ht="15.75" customHeight="1">
      <c r="A168" s="285"/>
      <c r="H168" s="600"/>
      <c r="I168" s="600"/>
      <c r="J168" s="1453">
        <v>149.0</v>
      </c>
      <c r="K168" s="1454"/>
      <c r="L168" s="1455" t="s">
        <v>2271</v>
      </c>
      <c r="M168" s="1454"/>
      <c r="N168" s="1456"/>
      <c r="O168" s="1456"/>
      <c r="P168" s="1454"/>
      <c r="Q168" s="1454"/>
      <c r="R168" s="1457"/>
      <c r="S168" s="1458">
        <v>148.0</v>
      </c>
      <c r="T168" s="1457"/>
      <c r="U168" s="1458" t="s">
        <v>2271</v>
      </c>
      <c r="V168" s="1457"/>
      <c r="W168" s="1457"/>
      <c r="X168" s="1457"/>
      <c r="Y168" s="1457"/>
      <c r="Z168" s="1457"/>
      <c r="AA168" s="1462"/>
      <c r="AB168" s="1457"/>
      <c r="AC168" s="1457"/>
      <c r="AD168" s="1457"/>
      <c r="AE168" s="1457"/>
      <c r="AF168" s="1457"/>
      <c r="AG168" s="1457"/>
      <c r="AH168" s="1457"/>
    </row>
    <row r="169" ht="15.75" customHeight="1">
      <c r="A169" s="285"/>
      <c r="H169" s="600"/>
      <c r="I169" s="600"/>
      <c r="J169" s="1453">
        <v>150.0</v>
      </c>
      <c r="K169" s="1454"/>
      <c r="L169" s="1455" t="s">
        <v>2271</v>
      </c>
      <c r="M169" s="1454"/>
      <c r="N169" s="1456"/>
      <c r="O169" s="1456"/>
      <c r="P169" s="1454"/>
      <c r="Q169" s="1454"/>
      <c r="R169" s="1457"/>
      <c r="S169" s="1458">
        <v>149.0</v>
      </c>
      <c r="T169" s="1457"/>
      <c r="U169" s="1458" t="s">
        <v>2271</v>
      </c>
      <c r="V169" s="1457"/>
      <c r="W169" s="1457"/>
      <c r="X169" s="1457"/>
      <c r="Y169" s="1457"/>
      <c r="Z169" s="1457"/>
      <c r="AA169" s="1462"/>
      <c r="AB169" s="1457"/>
      <c r="AC169" s="1457"/>
      <c r="AD169" s="1457"/>
      <c r="AE169" s="1457"/>
      <c r="AF169" s="1457"/>
      <c r="AG169" s="1457"/>
      <c r="AH169" s="1457"/>
    </row>
    <row r="170" ht="15.75" customHeight="1">
      <c r="A170" s="285"/>
      <c r="H170" s="600"/>
      <c r="I170" s="600"/>
      <c r="J170" s="1520">
        <v>151.0</v>
      </c>
      <c r="K170" s="1521"/>
      <c r="L170" s="1521"/>
      <c r="M170" s="1522" t="s">
        <v>16288</v>
      </c>
      <c r="N170" s="1523"/>
      <c r="O170" s="1523"/>
      <c r="P170" s="1521"/>
      <c r="Q170" s="1521"/>
      <c r="R170" s="1524"/>
      <c r="S170" s="1525">
        <v>150.0</v>
      </c>
      <c r="T170" s="1524"/>
      <c r="U170" s="1525" t="s">
        <v>2271</v>
      </c>
      <c r="V170" s="1524"/>
      <c r="W170" s="1524"/>
      <c r="X170" s="1524"/>
      <c r="Y170" s="1524"/>
      <c r="Z170" s="1524"/>
      <c r="AA170" s="1462"/>
      <c r="AB170" s="1524"/>
      <c r="AC170" s="1524"/>
      <c r="AD170" s="1524"/>
      <c r="AE170" s="1524"/>
      <c r="AF170" s="1524"/>
      <c r="AG170" s="1524"/>
      <c r="AH170" s="1524"/>
    </row>
    <row r="171" ht="15.75" customHeight="1">
      <c r="A171" s="285"/>
      <c r="H171" s="600"/>
      <c r="I171" s="600"/>
      <c r="J171" s="1470">
        <v>152.0</v>
      </c>
      <c r="K171" s="1477" t="s">
        <v>16291</v>
      </c>
      <c r="L171" s="1472" t="s">
        <v>16292</v>
      </c>
      <c r="M171" s="1471" t="s">
        <v>16288</v>
      </c>
      <c r="N171" s="1473"/>
      <c r="O171" s="1473"/>
      <c r="P171" s="1526">
        <v>9.939887E7</v>
      </c>
      <c r="Q171" s="1474"/>
      <c r="R171" s="1475"/>
      <c r="S171" s="1476">
        <v>151.0</v>
      </c>
      <c r="T171" s="1476" t="s">
        <v>16286</v>
      </c>
      <c r="U171" s="1476" t="s">
        <v>16287</v>
      </c>
      <c r="V171" s="1476" t="s">
        <v>16288</v>
      </c>
      <c r="W171" s="1475"/>
      <c r="X171" s="1475"/>
      <c r="Y171" s="1475"/>
      <c r="Z171" s="1476" t="s">
        <v>16193</v>
      </c>
      <c r="AA171" s="1459"/>
      <c r="AB171" s="1476"/>
      <c r="AC171" s="1476"/>
      <c r="AD171" s="1476"/>
      <c r="AE171" s="1476"/>
      <c r="AF171" s="1476"/>
      <c r="AG171" s="1476"/>
      <c r="AH171" s="1476"/>
    </row>
    <row r="172" ht="15.75" customHeight="1">
      <c r="A172" s="285"/>
      <c r="H172" s="600"/>
      <c r="I172" s="600"/>
      <c r="J172" s="1470">
        <v>153.0</v>
      </c>
      <c r="K172" s="1477" t="s">
        <v>16656</v>
      </c>
      <c r="L172" s="1472" t="s">
        <v>16657</v>
      </c>
      <c r="M172" s="1471" t="s">
        <v>38</v>
      </c>
      <c r="N172" s="1473"/>
      <c r="O172" s="1473"/>
      <c r="P172" s="1471">
        <v>9.68987294E8</v>
      </c>
      <c r="Q172" s="1474"/>
      <c r="R172" s="1475"/>
      <c r="S172" s="1476">
        <v>152.0</v>
      </c>
      <c r="T172" s="1476" t="s">
        <v>16291</v>
      </c>
      <c r="U172" s="1476" t="s">
        <v>16292</v>
      </c>
      <c r="V172" s="1476" t="s">
        <v>16288</v>
      </c>
      <c r="W172" s="1475"/>
      <c r="X172" s="1475"/>
      <c r="Y172" s="1476">
        <v>9.939887E7</v>
      </c>
      <c r="Z172" s="1476" t="s">
        <v>16193</v>
      </c>
      <c r="AA172" s="1459"/>
      <c r="AB172" s="1476"/>
      <c r="AC172" s="1476"/>
      <c r="AD172" s="1476"/>
      <c r="AE172" s="1476"/>
      <c r="AF172" s="1476"/>
      <c r="AG172" s="1476"/>
      <c r="AH172" s="1476"/>
    </row>
    <row r="173" ht="15.75" customHeight="1">
      <c r="A173" s="285"/>
      <c r="H173" s="600"/>
      <c r="I173" s="600"/>
      <c r="J173" s="1507">
        <v>154.0</v>
      </c>
      <c r="K173" s="1527"/>
      <c r="L173" s="1528" t="s">
        <v>1107</v>
      </c>
      <c r="M173" s="1527"/>
      <c r="N173" s="1511"/>
      <c r="O173" s="1511"/>
      <c r="P173" s="1527"/>
      <c r="Q173" s="1527"/>
      <c r="R173" s="1529"/>
      <c r="S173" s="1530">
        <v>153.0</v>
      </c>
      <c r="T173" s="1530" t="s">
        <v>16656</v>
      </c>
      <c r="U173" s="1530" t="s">
        <v>16657</v>
      </c>
      <c r="V173" s="1530" t="s">
        <v>38</v>
      </c>
      <c r="W173" s="1529"/>
      <c r="X173" s="1529"/>
      <c r="Y173" s="1530">
        <v>9.68987294E8</v>
      </c>
      <c r="Z173" s="1529"/>
      <c r="AA173" s="1462"/>
      <c r="AB173" s="1529"/>
      <c r="AC173" s="1529"/>
      <c r="AD173" s="1529"/>
      <c r="AE173" s="1529"/>
      <c r="AF173" s="1529"/>
      <c r="AG173" s="1529"/>
      <c r="AH173" s="1529"/>
    </row>
    <row r="174" ht="15.75" customHeight="1">
      <c r="A174" s="285"/>
      <c r="H174" s="600"/>
      <c r="I174" s="600"/>
      <c r="J174" s="1507">
        <v>155.0</v>
      </c>
      <c r="K174" s="1527"/>
      <c r="L174" s="1528" t="s">
        <v>1107</v>
      </c>
      <c r="M174" s="1527"/>
      <c r="N174" s="1511"/>
      <c r="O174" s="1511"/>
      <c r="P174" s="1527"/>
      <c r="Q174" s="1527"/>
      <c r="R174" s="1529"/>
      <c r="S174" s="1530">
        <v>154.0</v>
      </c>
      <c r="T174" s="1529"/>
      <c r="U174" s="1530" t="s">
        <v>1107</v>
      </c>
      <c r="V174" s="1529"/>
      <c r="W174" s="1529"/>
      <c r="X174" s="1529"/>
      <c r="Y174" s="1529"/>
      <c r="Z174" s="1529"/>
      <c r="AA174" s="1462"/>
      <c r="AB174" s="1529"/>
      <c r="AC174" s="1529"/>
      <c r="AD174" s="1529"/>
      <c r="AE174" s="1529"/>
      <c r="AF174" s="1529"/>
      <c r="AG174" s="1529"/>
      <c r="AH174" s="1529"/>
    </row>
    <row r="175" ht="15.75" customHeight="1">
      <c r="A175" s="285"/>
      <c r="H175" s="600"/>
      <c r="I175" s="600"/>
      <c r="J175" s="1507">
        <v>156.0</v>
      </c>
      <c r="K175" s="1527"/>
      <c r="L175" s="1528" t="s">
        <v>1107</v>
      </c>
      <c r="M175" s="1527"/>
      <c r="N175" s="1511"/>
      <c r="O175" s="1511"/>
      <c r="P175" s="1527"/>
      <c r="Q175" s="1510" t="s">
        <v>16658</v>
      </c>
      <c r="R175" s="1531"/>
      <c r="S175" s="1532">
        <v>155.0</v>
      </c>
      <c r="T175" s="1531"/>
      <c r="U175" s="1532" t="s">
        <v>1107</v>
      </c>
      <c r="V175" s="1531"/>
      <c r="W175" s="1531"/>
      <c r="X175" s="1531"/>
      <c r="Y175" s="1531"/>
      <c r="Z175" s="1531"/>
      <c r="AA175" s="1533"/>
      <c r="AB175" s="1531"/>
      <c r="AC175" s="1531"/>
      <c r="AD175" s="1531"/>
      <c r="AE175" s="1531"/>
      <c r="AF175" s="1531"/>
      <c r="AG175" s="1531"/>
      <c r="AH175" s="1531"/>
    </row>
    <row r="176" ht="15.75" customHeight="1">
      <c r="A176" s="285"/>
      <c r="H176" s="600"/>
      <c r="I176" s="600"/>
      <c r="J176" s="1470">
        <v>157.0</v>
      </c>
      <c r="K176" s="1477" t="s">
        <v>16659</v>
      </c>
      <c r="L176" s="1472" t="s">
        <v>16660</v>
      </c>
      <c r="M176" s="1471" t="s">
        <v>38</v>
      </c>
      <c r="N176" s="1473"/>
      <c r="O176" s="1473"/>
      <c r="P176" s="1471">
        <v>9.81526908E8</v>
      </c>
      <c r="Q176" s="1474"/>
      <c r="R176" s="1475"/>
      <c r="S176" s="1476">
        <v>156.0</v>
      </c>
      <c r="T176" s="1475"/>
      <c r="U176" s="1476" t="s">
        <v>1107</v>
      </c>
      <c r="V176" s="1475"/>
      <c r="W176" s="1475"/>
      <c r="X176" s="1475"/>
      <c r="Y176" s="1475"/>
      <c r="Z176" s="1476" t="s">
        <v>16658</v>
      </c>
      <c r="AA176" s="1459"/>
      <c r="AB176" s="1476"/>
      <c r="AC176" s="1476"/>
      <c r="AD176" s="1476"/>
      <c r="AE176" s="1476"/>
      <c r="AF176" s="1476"/>
      <c r="AG176" s="1476"/>
      <c r="AH176" s="1476"/>
    </row>
    <row r="177" ht="15.75" customHeight="1">
      <c r="A177" s="285"/>
      <c r="H177" s="600"/>
      <c r="I177" s="600"/>
      <c r="J177" s="1507">
        <v>158.0</v>
      </c>
      <c r="K177" s="1527"/>
      <c r="L177" s="1528" t="s">
        <v>1107</v>
      </c>
      <c r="M177" s="1510" t="s">
        <v>38</v>
      </c>
      <c r="N177" s="1511"/>
      <c r="O177" s="1511"/>
      <c r="P177" s="1527"/>
      <c r="Q177" s="1527"/>
      <c r="R177" s="1529"/>
      <c r="S177" s="1530">
        <v>157.0</v>
      </c>
      <c r="T177" s="1530" t="s">
        <v>16659</v>
      </c>
      <c r="U177" s="1530" t="s">
        <v>16660</v>
      </c>
      <c r="V177" s="1530" t="s">
        <v>38</v>
      </c>
      <c r="W177" s="1529"/>
      <c r="X177" s="1529"/>
      <c r="Y177" s="1530">
        <v>9.81526908E8</v>
      </c>
      <c r="Z177" s="1529"/>
      <c r="AA177" s="1462"/>
      <c r="AB177" s="1529"/>
      <c r="AC177" s="1529"/>
      <c r="AD177" s="1529"/>
      <c r="AE177" s="1529"/>
      <c r="AF177" s="1529"/>
      <c r="AG177" s="1529"/>
      <c r="AH177" s="1529"/>
    </row>
    <row r="178" ht="15.75" customHeight="1">
      <c r="A178" s="285"/>
      <c r="H178" s="600"/>
      <c r="I178" s="600"/>
      <c r="J178" s="1507">
        <v>159.0</v>
      </c>
      <c r="K178" s="1527"/>
      <c r="L178" s="1528" t="s">
        <v>1107</v>
      </c>
      <c r="M178" s="1510" t="s">
        <v>38</v>
      </c>
      <c r="N178" s="1511"/>
      <c r="O178" s="1511"/>
      <c r="P178" s="1527"/>
      <c r="Q178" s="1510" t="s">
        <v>16658</v>
      </c>
      <c r="R178" s="1531"/>
      <c r="S178" s="1532">
        <v>158.0</v>
      </c>
      <c r="T178" s="1531"/>
      <c r="U178" s="1532" t="s">
        <v>1107</v>
      </c>
      <c r="V178" s="1532" t="s">
        <v>38</v>
      </c>
      <c r="W178" s="1531"/>
      <c r="X178" s="1531"/>
      <c r="Y178" s="1531"/>
      <c r="Z178" s="1531"/>
      <c r="AA178" s="1533"/>
      <c r="AB178" s="1531"/>
      <c r="AC178" s="1531"/>
      <c r="AD178" s="1531"/>
      <c r="AE178" s="1531"/>
      <c r="AF178" s="1531"/>
      <c r="AG178" s="1531"/>
      <c r="AH178" s="1531"/>
    </row>
    <row r="179" ht="15.75" customHeight="1">
      <c r="A179" s="285"/>
      <c r="H179" s="600"/>
      <c r="I179" s="600"/>
      <c r="J179" s="1507">
        <v>160.0</v>
      </c>
      <c r="K179" s="1527"/>
      <c r="L179" s="1528" t="s">
        <v>1107</v>
      </c>
      <c r="M179" s="1510" t="s">
        <v>38</v>
      </c>
      <c r="N179" s="1511"/>
      <c r="O179" s="1511"/>
      <c r="P179" s="1527"/>
      <c r="Q179" s="1510" t="s">
        <v>16658</v>
      </c>
      <c r="R179" s="1531"/>
      <c r="S179" s="1532">
        <v>159.0</v>
      </c>
      <c r="T179" s="1531"/>
      <c r="U179" s="1532" t="s">
        <v>16661</v>
      </c>
      <c r="V179" s="1532" t="s">
        <v>38</v>
      </c>
      <c r="W179" s="1531"/>
      <c r="X179" s="1531"/>
      <c r="Y179" s="1531"/>
      <c r="Z179" s="1532" t="s">
        <v>16658</v>
      </c>
      <c r="AA179" s="1534"/>
      <c r="AB179" s="1532"/>
      <c r="AC179" s="1532"/>
      <c r="AD179" s="1532"/>
      <c r="AE179" s="1532"/>
      <c r="AF179" s="1532"/>
      <c r="AG179" s="1532"/>
      <c r="AH179" s="1532"/>
    </row>
    <row r="180" ht="15.75" customHeight="1">
      <c r="A180" s="285"/>
      <c r="H180" s="600"/>
      <c r="I180" s="600"/>
      <c r="J180" s="1453">
        <v>161.0</v>
      </c>
      <c r="K180" s="1454"/>
      <c r="L180" s="1455" t="s">
        <v>2271</v>
      </c>
      <c r="M180" s="1454"/>
      <c r="N180" s="1456"/>
      <c r="O180" s="1456"/>
      <c r="P180" s="1454"/>
      <c r="Q180" s="1454"/>
      <c r="R180" s="1457"/>
      <c r="S180" s="1458">
        <v>160.0</v>
      </c>
      <c r="T180" s="1457"/>
      <c r="U180" s="1458" t="s">
        <v>1107</v>
      </c>
      <c r="V180" s="1458" t="s">
        <v>38</v>
      </c>
      <c r="W180" s="1457"/>
      <c r="X180" s="1457"/>
      <c r="Y180" s="1457"/>
      <c r="Z180" s="1458" t="s">
        <v>16658</v>
      </c>
      <c r="AA180" s="1459"/>
      <c r="AB180" s="1458"/>
      <c r="AC180" s="1458"/>
      <c r="AD180" s="1458"/>
      <c r="AE180" s="1458"/>
      <c r="AF180" s="1458"/>
      <c r="AG180" s="1458"/>
      <c r="AH180" s="1458"/>
    </row>
    <row r="181" ht="15.75" customHeight="1">
      <c r="A181" s="285"/>
      <c r="H181" s="600"/>
      <c r="I181" s="600"/>
      <c r="J181" s="1453">
        <v>162.0</v>
      </c>
      <c r="K181" s="1454"/>
      <c r="L181" s="1455" t="s">
        <v>2271</v>
      </c>
      <c r="M181" s="1454"/>
      <c r="N181" s="1454"/>
      <c r="O181" s="1454"/>
      <c r="P181" s="1454"/>
      <c r="Q181" s="1454"/>
      <c r="R181" s="1457"/>
      <c r="S181" s="1458">
        <v>161.0</v>
      </c>
      <c r="T181" s="1457"/>
      <c r="U181" s="1458" t="s">
        <v>2271</v>
      </c>
      <c r="V181" s="1457"/>
      <c r="W181" s="1457"/>
      <c r="X181" s="1457"/>
      <c r="Y181" s="1457"/>
      <c r="Z181" s="1457"/>
      <c r="AA181" s="1462"/>
      <c r="AB181" s="1457"/>
      <c r="AC181" s="1457"/>
      <c r="AD181" s="1457"/>
      <c r="AE181" s="1457"/>
      <c r="AF181" s="1457"/>
      <c r="AG181" s="1457"/>
      <c r="AH181" s="1457"/>
    </row>
    <row r="182" ht="15.75" customHeight="1">
      <c r="A182" s="285"/>
      <c r="H182" s="600"/>
      <c r="I182" s="600"/>
      <c r="J182" s="1453">
        <v>163.0</v>
      </c>
      <c r="K182" s="1454"/>
      <c r="L182" s="1455" t="s">
        <v>2271</v>
      </c>
      <c r="M182" s="1454"/>
      <c r="N182" s="1456"/>
      <c r="O182" s="1456"/>
      <c r="P182" s="1454"/>
      <c r="Q182" s="1454"/>
      <c r="R182" s="1457"/>
      <c r="S182" s="1458">
        <v>162.0</v>
      </c>
      <c r="T182" s="1457"/>
      <c r="U182" s="1458" t="s">
        <v>2271</v>
      </c>
      <c r="V182" s="1457"/>
      <c r="W182" s="1457"/>
      <c r="X182" s="1457"/>
      <c r="Y182" s="1457"/>
      <c r="Z182" s="1457"/>
      <c r="AA182" s="1462"/>
      <c r="AB182" s="1457"/>
      <c r="AC182" s="1457"/>
      <c r="AD182" s="1457"/>
      <c r="AE182" s="1457"/>
      <c r="AF182" s="1457"/>
      <c r="AG182" s="1457"/>
      <c r="AH182" s="1457"/>
    </row>
    <row r="183" ht="15.75" customHeight="1">
      <c r="A183" s="285"/>
      <c r="H183" s="600"/>
      <c r="I183" s="600"/>
      <c r="J183" s="1453">
        <v>164.0</v>
      </c>
      <c r="K183" s="1454"/>
      <c r="L183" s="1455" t="s">
        <v>2271</v>
      </c>
      <c r="M183" s="1454"/>
      <c r="N183" s="1456"/>
      <c r="O183" s="1456"/>
      <c r="P183" s="1454"/>
      <c r="Q183" s="1454"/>
      <c r="R183" s="1457"/>
      <c r="S183" s="1458">
        <v>163.0</v>
      </c>
      <c r="T183" s="1457"/>
      <c r="U183" s="1458" t="s">
        <v>2271</v>
      </c>
      <c r="V183" s="1457"/>
      <c r="W183" s="1457"/>
      <c r="X183" s="1457"/>
      <c r="Y183" s="1457"/>
      <c r="Z183" s="1457"/>
      <c r="AA183" s="1462"/>
      <c r="AB183" s="1457"/>
      <c r="AC183" s="1457"/>
      <c r="AD183" s="1457"/>
      <c r="AE183" s="1457"/>
      <c r="AF183" s="1457"/>
      <c r="AG183" s="1457"/>
      <c r="AH183" s="1457"/>
    </row>
    <row r="184" ht="15.75" customHeight="1">
      <c r="A184" s="285"/>
      <c r="H184" s="600"/>
      <c r="I184" s="600"/>
      <c r="J184" s="1453">
        <v>165.0</v>
      </c>
      <c r="K184" s="1454"/>
      <c r="L184" s="1455" t="s">
        <v>2271</v>
      </c>
      <c r="M184" s="1454"/>
      <c r="N184" s="1456"/>
      <c r="O184" s="1456"/>
      <c r="P184" s="1454"/>
      <c r="Q184" s="1454"/>
      <c r="R184" s="1457"/>
      <c r="S184" s="1458">
        <v>164.0</v>
      </c>
      <c r="T184" s="1457"/>
      <c r="U184" s="1458" t="s">
        <v>2271</v>
      </c>
      <c r="V184" s="1457"/>
      <c r="W184" s="1457"/>
      <c r="X184" s="1457"/>
      <c r="Y184" s="1457"/>
      <c r="Z184" s="1457"/>
      <c r="AA184" s="1462"/>
      <c r="AB184" s="1457"/>
      <c r="AC184" s="1457"/>
      <c r="AD184" s="1457"/>
      <c r="AE184" s="1457"/>
      <c r="AF184" s="1457"/>
      <c r="AG184" s="1457"/>
      <c r="AH184" s="1457"/>
    </row>
    <row r="185" ht="15.75" customHeight="1">
      <c r="A185" s="285"/>
      <c r="H185" s="600"/>
      <c r="I185" s="600"/>
      <c r="J185" s="1453">
        <v>166.0</v>
      </c>
      <c r="K185" s="1454"/>
      <c r="L185" s="1455" t="s">
        <v>2271</v>
      </c>
      <c r="M185" s="1454"/>
      <c r="N185" s="1456"/>
      <c r="O185" s="1456"/>
      <c r="P185" s="1454"/>
      <c r="Q185" s="1454"/>
      <c r="R185" s="1457"/>
      <c r="S185" s="1458">
        <v>165.0</v>
      </c>
      <c r="T185" s="1457"/>
      <c r="U185" s="1458" t="s">
        <v>2271</v>
      </c>
      <c r="V185" s="1457"/>
      <c r="W185" s="1457"/>
      <c r="X185" s="1457"/>
      <c r="Y185" s="1457"/>
      <c r="Z185" s="1457"/>
      <c r="AA185" s="1462"/>
      <c r="AB185" s="1457"/>
      <c r="AC185" s="1457"/>
      <c r="AD185" s="1457"/>
      <c r="AE185" s="1457"/>
      <c r="AF185" s="1457"/>
      <c r="AG185" s="1457"/>
      <c r="AH185" s="1457"/>
    </row>
    <row r="186" ht="15.75" customHeight="1">
      <c r="A186" s="285"/>
      <c r="H186" s="600"/>
      <c r="I186" s="600"/>
      <c r="J186" s="1453">
        <v>167.0</v>
      </c>
      <c r="K186" s="1454"/>
      <c r="L186" s="1455" t="s">
        <v>2271</v>
      </c>
      <c r="M186" s="1454"/>
      <c r="N186" s="1456"/>
      <c r="O186" s="1456"/>
      <c r="P186" s="1454"/>
      <c r="Q186" s="1454"/>
      <c r="R186" s="1457"/>
      <c r="S186" s="1458">
        <v>166.0</v>
      </c>
      <c r="T186" s="1457"/>
      <c r="U186" s="1458" t="s">
        <v>2271</v>
      </c>
      <c r="V186" s="1457"/>
      <c r="W186" s="1457"/>
      <c r="X186" s="1457"/>
      <c r="Y186" s="1457"/>
      <c r="Z186" s="1457"/>
      <c r="AA186" s="1462"/>
      <c r="AB186" s="1457"/>
      <c r="AC186" s="1457"/>
      <c r="AD186" s="1457"/>
      <c r="AE186" s="1457"/>
      <c r="AF186" s="1457"/>
      <c r="AG186" s="1457"/>
      <c r="AH186" s="1457"/>
    </row>
    <row r="187" ht="15.75" customHeight="1">
      <c r="A187" s="285"/>
      <c r="H187" s="600"/>
      <c r="I187" s="600"/>
      <c r="J187" s="1453">
        <v>168.0</v>
      </c>
      <c r="K187" s="1454"/>
      <c r="L187" s="1455" t="s">
        <v>2271</v>
      </c>
      <c r="M187" s="1454"/>
      <c r="N187" s="1456"/>
      <c r="O187" s="1456"/>
      <c r="P187" s="1454"/>
      <c r="Q187" s="1454"/>
      <c r="R187" s="1457"/>
      <c r="S187" s="1458">
        <v>167.0</v>
      </c>
      <c r="T187" s="1457"/>
      <c r="U187" s="1458" t="s">
        <v>2271</v>
      </c>
      <c r="V187" s="1457"/>
      <c r="W187" s="1457"/>
      <c r="X187" s="1457"/>
      <c r="Y187" s="1457"/>
      <c r="Z187" s="1457"/>
      <c r="AA187" s="1462"/>
      <c r="AB187" s="1457"/>
      <c r="AC187" s="1457"/>
      <c r="AD187" s="1457"/>
      <c r="AE187" s="1457"/>
      <c r="AF187" s="1457"/>
      <c r="AG187" s="1457"/>
      <c r="AH187" s="1457"/>
    </row>
    <row r="188" ht="15.75" customHeight="1">
      <c r="A188" s="285"/>
      <c r="H188" s="600"/>
      <c r="I188" s="600"/>
      <c r="J188" s="1470">
        <v>169.0</v>
      </c>
      <c r="K188" s="1474"/>
      <c r="L188" s="1472" t="s">
        <v>16295</v>
      </c>
      <c r="M188" s="1471" t="s">
        <v>4657</v>
      </c>
      <c r="N188" s="1490">
        <v>48170.0</v>
      </c>
      <c r="O188" s="1473"/>
      <c r="P188" s="1471">
        <v>9.993407695E9</v>
      </c>
      <c r="Q188" s="1474"/>
      <c r="R188" s="1475"/>
      <c r="S188" s="1476">
        <v>168.0</v>
      </c>
      <c r="T188" s="1475"/>
      <c r="U188" s="1475"/>
      <c r="V188" s="1475"/>
      <c r="W188" s="1475"/>
      <c r="X188" s="1475"/>
      <c r="Y188" s="1475"/>
      <c r="Z188" s="1475"/>
      <c r="AA188" s="1462"/>
      <c r="AB188" s="1475"/>
      <c r="AC188" s="1475"/>
      <c r="AD188" s="1475"/>
      <c r="AE188" s="1475"/>
      <c r="AF188" s="1475"/>
      <c r="AG188" s="1475"/>
      <c r="AH188" s="1475"/>
    </row>
    <row r="189" ht="15.75" customHeight="1">
      <c r="A189" s="285"/>
      <c r="H189" s="600"/>
      <c r="I189" s="600"/>
      <c r="J189" s="1507">
        <v>170.0</v>
      </c>
      <c r="K189" s="1527"/>
      <c r="L189" s="1509" t="s">
        <v>16296</v>
      </c>
      <c r="M189" s="1510" t="s">
        <v>4657</v>
      </c>
      <c r="N189" s="1490">
        <v>48170.0</v>
      </c>
      <c r="O189" s="1511"/>
      <c r="P189" s="1510">
        <v>9.89092389E8</v>
      </c>
      <c r="Q189" s="1535" t="s">
        <v>1107</v>
      </c>
      <c r="R189" s="1536"/>
      <c r="S189" s="1537">
        <v>169.0</v>
      </c>
      <c r="T189" s="1536"/>
      <c r="U189" s="1537" t="s">
        <v>16295</v>
      </c>
      <c r="V189" s="1537" t="s">
        <v>4657</v>
      </c>
      <c r="W189" s="1538">
        <v>48170.0</v>
      </c>
      <c r="X189" s="1536"/>
      <c r="Y189" s="1537">
        <v>9.993407695E9</v>
      </c>
      <c r="Z189" s="1537" t="s">
        <v>16193</v>
      </c>
      <c r="AA189" s="1539"/>
      <c r="AB189" s="1537"/>
      <c r="AC189" s="1537"/>
      <c r="AD189" s="1537"/>
      <c r="AE189" s="1537"/>
      <c r="AF189" s="1537"/>
      <c r="AG189" s="1537"/>
      <c r="AH189" s="1537"/>
    </row>
    <row r="190" ht="15.75" customHeight="1">
      <c r="A190" s="285"/>
      <c r="H190" s="600"/>
      <c r="I190" s="600"/>
      <c r="J190" s="1470">
        <v>171.0</v>
      </c>
      <c r="K190" s="1474"/>
      <c r="L190" s="1472" t="s">
        <v>16662</v>
      </c>
      <c r="M190" s="1471" t="s">
        <v>4657</v>
      </c>
      <c r="N190" s="1473"/>
      <c r="O190" s="1473"/>
      <c r="P190" s="1471">
        <v>9.94578025E8</v>
      </c>
      <c r="Q190" s="1474"/>
      <c r="R190" s="1475"/>
      <c r="S190" s="1476">
        <v>170.0</v>
      </c>
      <c r="T190" s="1475"/>
      <c r="U190" s="1476" t="s">
        <v>16296</v>
      </c>
      <c r="V190" s="1476" t="s">
        <v>4657</v>
      </c>
      <c r="W190" s="1489">
        <v>48170.0</v>
      </c>
      <c r="X190" s="1475"/>
      <c r="Y190" s="1476">
        <v>9.89092389E8</v>
      </c>
      <c r="Z190" s="1476" t="s">
        <v>16193</v>
      </c>
      <c r="AA190" s="1459"/>
      <c r="AB190" s="1476"/>
      <c r="AC190" s="1476"/>
      <c r="AD190" s="1476"/>
      <c r="AE190" s="1476"/>
      <c r="AF190" s="1476"/>
      <c r="AG190" s="1476"/>
      <c r="AH190" s="1476"/>
    </row>
    <row r="191" ht="15.75" customHeight="1">
      <c r="A191" s="285"/>
      <c r="H191" s="600"/>
      <c r="I191" s="600"/>
      <c r="J191" s="1470">
        <v>172.0</v>
      </c>
      <c r="K191" s="1477" t="s">
        <v>16663</v>
      </c>
      <c r="L191" s="1472" t="s">
        <v>16664</v>
      </c>
      <c r="M191" s="1471" t="s">
        <v>4657</v>
      </c>
      <c r="N191" s="1473"/>
      <c r="O191" s="1473"/>
      <c r="P191" s="1471">
        <v>9.8029398E8</v>
      </c>
      <c r="Q191" s="1471" t="s">
        <v>16665</v>
      </c>
      <c r="R191" s="1540"/>
      <c r="S191" s="1541">
        <v>171.0</v>
      </c>
      <c r="T191" s="1540"/>
      <c r="U191" s="1541" t="s">
        <v>16662</v>
      </c>
      <c r="V191" s="1541" t="s">
        <v>4657</v>
      </c>
      <c r="W191" s="1540"/>
      <c r="X191" s="1540"/>
      <c r="Y191" s="1541">
        <v>9.94578025E8</v>
      </c>
      <c r="Z191" s="1540"/>
      <c r="AA191" s="1533"/>
      <c r="AB191" s="1540"/>
      <c r="AC191" s="1540"/>
      <c r="AD191" s="1540"/>
      <c r="AE191" s="1540"/>
      <c r="AF191" s="1540"/>
      <c r="AG191" s="1540"/>
      <c r="AH191" s="1540"/>
    </row>
    <row r="192" ht="15.75" customHeight="1">
      <c r="A192" s="285"/>
      <c r="H192" s="600"/>
      <c r="I192" s="600"/>
      <c r="J192" s="1453">
        <v>173.0</v>
      </c>
      <c r="K192" s="1454"/>
      <c r="L192" s="1455" t="s">
        <v>2271</v>
      </c>
      <c r="M192" s="1454"/>
      <c r="N192" s="1456"/>
      <c r="O192" s="1456"/>
      <c r="P192" s="1454"/>
      <c r="Q192" s="1454"/>
      <c r="R192" s="1457"/>
      <c r="S192" s="1458">
        <v>172.0</v>
      </c>
      <c r="T192" s="1458" t="s">
        <v>16663</v>
      </c>
      <c r="U192" s="1458" t="s">
        <v>16664</v>
      </c>
      <c r="V192" s="1458" t="s">
        <v>4657</v>
      </c>
      <c r="W192" s="1457"/>
      <c r="X192" s="1457"/>
      <c r="Y192" s="1458">
        <v>9.8029398E8</v>
      </c>
      <c r="Z192" s="1458" t="s">
        <v>16665</v>
      </c>
      <c r="AA192" s="1459"/>
      <c r="AB192" s="1458"/>
      <c r="AC192" s="1458"/>
      <c r="AD192" s="1458"/>
      <c r="AE192" s="1458"/>
      <c r="AF192" s="1458"/>
      <c r="AG192" s="1458"/>
      <c r="AH192" s="1458"/>
    </row>
    <row r="193" ht="15.75" customHeight="1">
      <c r="A193" s="285"/>
      <c r="H193" s="600"/>
      <c r="I193" s="600"/>
      <c r="J193" s="1470">
        <v>174.0</v>
      </c>
      <c r="K193" s="1477" t="s">
        <v>16299</v>
      </c>
      <c r="L193" s="1472" t="s">
        <v>16300</v>
      </c>
      <c r="M193" s="1471" t="s">
        <v>4657</v>
      </c>
      <c r="N193" s="1473"/>
      <c r="O193" s="1473"/>
      <c r="P193" s="1471">
        <v>9.83120382E8</v>
      </c>
      <c r="Q193" s="1471" t="s">
        <v>16666</v>
      </c>
      <c r="R193" s="1540"/>
      <c r="S193" s="1541">
        <v>173.0</v>
      </c>
      <c r="T193" s="1540"/>
      <c r="U193" s="1541" t="s">
        <v>16297</v>
      </c>
      <c r="V193" s="1540"/>
      <c r="W193" s="1540"/>
      <c r="X193" s="1540"/>
      <c r="Y193" s="1540"/>
      <c r="Z193" s="1541" t="s">
        <v>16193</v>
      </c>
      <c r="AA193" s="1534"/>
      <c r="AB193" s="1541"/>
      <c r="AC193" s="1541"/>
      <c r="AD193" s="1541"/>
      <c r="AE193" s="1541"/>
      <c r="AF193" s="1541"/>
      <c r="AG193" s="1541"/>
      <c r="AH193" s="1541"/>
    </row>
    <row r="194" ht="15.75" customHeight="1">
      <c r="A194" s="285"/>
      <c r="H194" s="600"/>
      <c r="I194" s="600"/>
      <c r="J194" s="1507">
        <v>175.0</v>
      </c>
      <c r="K194" s="1527"/>
      <c r="L194" s="1528" t="s">
        <v>1107</v>
      </c>
      <c r="M194" s="1527"/>
      <c r="N194" s="1511"/>
      <c r="O194" s="1511"/>
      <c r="P194" s="1527"/>
      <c r="Q194" s="1527"/>
      <c r="R194" s="1529"/>
      <c r="S194" s="1530">
        <v>174.0</v>
      </c>
      <c r="T194" s="1530" t="s">
        <v>16299</v>
      </c>
      <c r="U194" s="1530" t="s">
        <v>16300</v>
      </c>
      <c r="V194" s="1530" t="s">
        <v>4657</v>
      </c>
      <c r="W194" s="1529"/>
      <c r="X194" s="1529"/>
      <c r="Y194" s="1530">
        <v>9.83120382E8</v>
      </c>
      <c r="Z194" s="1530" t="s">
        <v>16193</v>
      </c>
      <c r="AA194" s="1459"/>
      <c r="AB194" s="1530"/>
      <c r="AC194" s="1530"/>
      <c r="AD194" s="1530"/>
      <c r="AE194" s="1530"/>
      <c r="AF194" s="1530"/>
      <c r="AG194" s="1530"/>
      <c r="AH194" s="1530"/>
    </row>
    <row r="195" ht="15.75" customHeight="1">
      <c r="A195" s="285"/>
      <c r="H195" s="600"/>
      <c r="I195" s="600"/>
      <c r="J195" s="1470">
        <v>176.0</v>
      </c>
      <c r="K195" s="1477" t="s">
        <v>16302</v>
      </c>
      <c r="L195" s="1472" t="s">
        <v>16303</v>
      </c>
      <c r="M195" s="1471" t="s">
        <v>4657</v>
      </c>
      <c r="N195" s="890">
        <v>48170.0</v>
      </c>
      <c r="O195" s="1473"/>
      <c r="P195" s="1471">
        <v>9.83120302E8</v>
      </c>
      <c r="Q195" s="1474"/>
      <c r="R195" s="1475"/>
      <c r="S195" s="1476">
        <v>175.0</v>
      </c>
      <c r="T195" s="1475"/>
      <c r="U195" s="1476" t="s">
        <v>1107</v>
      </c>
      <c r="V195" s="1475"/>
      <c r="W195" s="1475"/>
      <c r="X195" s="1475"/>
      <c r="Y195" s="1475"/>
      <c r="Z195" s="1475"/>
      <c r="AA195" s="1462"/>
      <c r="AB195" s="1475"/>
      <c r="AC195" s="1475"/>
      <c r="AD195" s="1475"/>
      <c r="AE195" s="1475"/>
      <c r="AF195" s="1475"/>
      <c r="AG195" s="1475"/>
      <c r="AH195" s="1475"/>
    </row>
    <row r="196" ht="15.75" customHeight="1">
      <c r="A196" s="285"/>
      <c r="H196" s="600"/>
      <c r="I196" s="600"/>
      <c r="J196" s="1470">
        <v>177.0</v>
      </c>
      <c r="K196" s="1477" t="s">
        <v>16667</v>
      </c>
      <c r="L196" s="1472" t="s">
        <v>16668</v>
      </c>
      <c r="M196" s="1471" t="s">
        <v>4657</v>
      </c>
      <c r="N196" s="1473"/>
      <c r="O196" s="1473"/>
      <c r="P196" s="1474"/>
      <c r="Q196" s="1474"/>
      <c r="R196" s="1475"/>
      <c r="S196" s="1476">
        <v>176.0</v>
      </c>
      <c r="T196" s="1476" t="s">
        <v>16302</v>
      </c>
      <c r="U196" s="1476" t="s">
        <v>16303</v>
      </c>
      <c r="V196" s="1476" t="s">
        <v>4657</v>
      </c>
      <c r="W196" s="1489">
        <v>48170.0</v>
      </c>
      <c r="X196" s="1475"/>
      <c r="Y196" s="1476">
        <v>9.83120302E8</v>
      </c>
      <c r="Z196" s="1476" t="s">
        <v>16193</v>
      </c>
      <c r="AA196" s="1459"/>
      <c r="AB196" s="1476"/>
      <c r="AC196" s="1476"/>
      <c r="AD196" s="1476"/>
      <c r="AE196" s="1476"/>
      <c r="AF196" s="1476"/>
      <c r="AG196" s="1476"/>
      <c r="AH196" s="1476"/>
    </row>
    <row r="197" ht="15.75" customHeight="1">
      <c r="A197" s="285"/>
      <c r="H197" s="600"/>
      <c r="I197" s="600"/>
      <c r="J197" s="1470">
        <v>178.0</v>
      </c>
      <c r="K197" s="1474"/>
      <c r="L197" s="1472" t="s">
        <v>16669</v>
      </c>
      <c r="M197" s="1474"/>
      <c r="N197" s="1473"/>
      <c r="O197" s="1473"/>
      <c r="P197" s="1474"/>
      <c r="Q197" s="1474"/>
      <c r="R197" s="1475"/>
      <c r="S197" s="1476">
        <v>177.0</v>
      </c>
      <c r="T197" s="1476" t="s">
        <v>16667</v>
      </c>
      <c r="U197" s="1476" t="s">
        <v>16668</v>
      </c>
      <c r="V197" s="1476" t="s">
        <v>4657</v>
      </c>
      <c r="W197" s="1475"/>
      <c r="X197" s="1475"/>
      <c r="Y197" s="1475"/>
      <c r="Z197" s="1475"/>
      <c r="AA197" s="1462"/>
      <c r="AB197" s="1475"/>
      <c r="AC197" s="1475"/>
      <c r="AD197" s="1475"/>
      <c r="AE197" s="1475"/>
      <c r="AF197" s="1475"/>
      <c r="AG197" s="1475"/>
      <c r="AH197" s="1475"/>
    </row>
    <row r="198" ht="15.75" customHeight="1">
      <c r="A198" s="285"/>
      <c r="H198" s="600"/>
      <c r="I198" s="600"/>
      <c r="J198" s="1470">
        <v>179.0</v>
      </c>
      <c r="K198" s="1477" t="s">
        <v>16670</v>
      </c>
      <c r="L198" s="1472" t="s">
        <v>16671</v>
      </c>
      <c r="M198" s="1471" t="s">
        <v>4657</v>
      </c>
      <c r="N198" s="1473"/>
      <c r="O198" s="1473"/>
      <c r="P198" s="1471">
        <v>9.96155188E8</v>
      </c>
      <c r="Q198" s="1474"/>
      <c r="R198" s="1475"/>
      <c r="S198" s="1476">
        <v>178.0</v>
      </c>
      <c r="T198" s="1475"/>
      <c r="U198" s="1476" t="s">
        <v>16669</v>
      </c>
      <c r="V198" s="1475"/>
      <c r="W198" s="1475"/>
      <c r="X198" s="1475"/>
      <c r="Y198" s="1475"/>
      <c r="Z198" s="1475"/>
      <c r="AA198" s="1462"/>
      <c r="AB198" s="1475"/>
      <c r="AC198" s="1475"/>
      <c r="AD198" s="1475"/>
      <c r="AE198" s="1475"/>
      <c r="AF198" s="1475"/>
      <c r="AG198" s="1475"/>
      <c r="AH198" s="1475"/>
    </row>
    <row r="199" ht="15.75" customHeight="1">
      <c r="A199" s="285"/>
      <c r="H199" s="600"/>
      <c r="I199" s="600"/>
      <c r="J199" s="1470">
        <v>180.0</v>
      </c>
      <c r="K199" s="1477" t="s">
        <v>16672</v>
      </c>
      <c r="L199" s="1472" t="s">
        <v>16673</v>
      </c>
      <c r="M199" s="1471" t="s">
        <v>4657</v>
      </c>
      <c r="N199" s="1473"/>
      <c r="O199" s="1473"/>
      <c r="P199" s="1474"/>
      <c r="Q199" s="1474"/>
      <c r="R199" s="1475"/>
      <c r="S199" s="1476">
        <v>179.0</v>
      </c>
      <c r="T199" s="1476" t="s">
        <v>16670</v>
      </c>
      <c r="U199" s="1476" t="s">
        <v>16671</v>
      </c>
      <c r="V199" s="1476" t="s">
        <v>4657</v>
      </c>
      <c r="W199" s="1475"/>
      <c r="X199" s="1475"/>
      <c r="Y199" s="1476">
        <v>9.96155188E8</v>
      </c>
      <c r="Z199" s="1475"/>
      <c r="AA199" s="1462"/>
      <c r="AB199" s="1475"/>
      <c r="AC199" s="1475"/>
      <c r="AD199" s="1475"/>
      <c r="AE199" s="1475"/>
      <c r="AF199" s="1475"/>
      <c r="AG199" s="1475"/>
      <c r="AH199" s="1475"/>
    </row>
    <row r="200" ht="15.75" customHeight="1">
      <c r="A200" s="285"/>
      <c r="H200" s="600"/>
      <c r="I200" s="600"/>
      <c r="J200" s="1453">
        <v>181.0</v>
      </c>
      <c r="K200" s="1454"/>
      <c r="L200" s="1455" t="s">
        <v>2271</v>
      </c>
      <c r="M200" s="1454"/>
      <c r="N200" s="1456"/>
      <c r="O200" s="1456"/>
      <c r="P200" s="1454"/>
      <c r="Q200" s="1454"/>
      <c r="R200" s="1457"/>
      <c r="S200" s="1458">
        <v>180.0</v>
      </c>
      <c r="T200" s="1458" t="s">
        <v>16672</v>
      </c>
      <c r="U200" s="1458" t="s">
        <v>16673</v>
      </c>
      <c r="V200" s="1458" t="s">
        <v>4657</v>
      </c>
      <c r="W200" s="1457"/>
      <c r="X200" s="1457"/>
      <c r="Y200" s="1457"/>
      <c r="Z200" s="1457"/>
      <c r="AA200" s="1462"/>
      <c r="AB200" s="1457"/>
      <c r="AC200" s="1457"/>
      <c r="AD200" s="1457"/>
      <c r="AE200" s="1457"/>
      <c r="AF200" s="1457"/>
      <c r="AG200" s="1457"/>
      <c r="AH200" s="1457"/>
    </row>
    <row r="201" ht="15.75" customHeight="1">
      <c r="A201" s="285"/>
      <c r="H201" s="600"/>
      <c r="I201" s="600"/>
      <c r="J201" s="1470">
        <v>182.0</v>
      </c>
      <c r="K201" s="1477" t="s">
        <v>16674</v>
      </c>
      <c r="L201" s="1472" t="s">
        <v>16675</v>
      </c>
      <c r="M201" s="1471" t="s">
        <v>4657</v>
      </c>
      <c r="N201" s="1473"/>
      <c r="O201" s="1473"/>
      <c r="P201" s="1474">
        <v>9.87011371E8</v>
      </c>
      <c r="Q201" s="1471" t="s">
        <v>16676</v>
      </c>
      <c r="R201" s="1540"/>
      <c r="S201" s="1541">
        <v>181.0</v>
      </c>
      <c r="T201" s="1540"/>
      <c r="U201" s="1541" t="s">
        <v>2271</v>
      </c>
      <c r="V201" s="1540"/>
      <c r="W201" s="1540"/>
      <c r="X201" s="1540"/>
      <c r="Y201" s="1540"/>
      <c r="Z201" s="1540"/>
      <c r="AA201" s="1533"/>
      <c r="AB201" s="1540"/>
      <c r="AC201" s="1540"/>
      <c r="AD201" s="1540"/>
      <c r="AE201" s="1540"/>
      <c r="AF201" s="1540"/>
      <c r="AG201" s="1540"/>
      <c r="AH201" s="1540"/>
    </row>
    <row r="202" ht="15.75" customHeight="1">
      <c r="A202" s="285"/>
      <c r="H202" s="600"/>
      <c r="I202" s="600"/>
      <c r="J202" s="1453">
        <v>183.0</v>
      </c>
      <c r="K202" s="1454"/>
      <c r="L202" s="1455" t="s">
        <v>2271</v>
      </c>
      <c r="M202" s="1454"/>
      <c r="N202" s="1456"/>
      <c r="O202" s="1456"/>
      <c r="P202" s="1454"/>
      <c r="Q202" s="1454"/>
      <c r="R202" s="1457"/>
      <c r="S202" s="1458">
        <v>182.0</v>
      </c>
      <c r="T202" s="1458" t="s">
        <v>16674</v>
      </c>
      <c r="U202" s="1458" t="s">
        <v>16677</v>
      </c>
      <c r="V202" s="1458" t="s">
        <v>4657</v>
      </c>
      <c r="W202" s="1457"/>
      <c r="X202" s="1457"/>
      <c r="Y202" s="1458">
        <v>9.87011371E8</v>
      </c>
      <c r="Z202" s="1458" t="s">
        <v>16678</v>
      </c>
      <c r="AA202" s="1459"/>
      <c r="AB202" s="1458"/>
      <c r="AC202" s="1458"/>
      <c r="AD202" s="1458"/>
      <c r="AE202" s="1458"/>
      <c r="AF202" s="1458"/>
      <c r="AG202" s="1458"/>
      <c r="AH202" s="1458"/>
    </row>
    <row r="203" ht="15.75" customHeight="1">
      <c r="A203" s="285"/>
      <c r="H203" s="600"/>
      <c r="I203" s="600"/>
      <c r="J203" s="1470">
        <v>184.0</v>
      </c>
      <c r="K203" s="1477" t="s">
        <v>16679</v>
      </c>
      <c r="L203" s="1472" t="s">
        <v>16680</v>
      </c>
      <c r="M203" s="1471" t="s">
        <v>4657</v>
      </c>
      <c r="N203" s="1473"/>
      <c r="O203" s="1473"/>
      <c r="P203" s="1471">
        <v>9.69095052E8</v>
      </c>
      <c r="Q203" s="1474"/>
      <c r="R203" s="1475"/>
      <c r="S203" s="1476">
        <v>183.0</v>
      </c>
      <c r="T203" s="1475"/>
      <c r="U203" s="1476" t="s">
        <v>2271</v>
      </c>
      <c r="V203" s="1475"/>
      <c r="W203" s="1475"/>
      <c r="X203" s="1475"/>
      <c r="Y203" s="1475"/>
      <c r="Z203" s="1475"/>
      <c r="AA203" s="1462"/>
      <c r="AB203" s="1475"/>
      <c r="AC203" s="1475"/>
      <c r="AD203" s="1475"/>
      <c r="AE203" s="1475"/>
      <c r="AF203" s="1475"/>
      <c r="AG203" s="1475"/>
      <c r="AH203" s="1475"/>
    </row>
    <row r="204" ht="15.75" customHeight="1">
      <c r="A204" s="285"/>
      <c r="H204" s="600"/>
      <c r="I204" s="600"/>
      <c r="J204" s="1453">
        <v>185.0</v>
      </c>
      <c r="K204" s="1454"/>
      <c r="L204" s="1455" t="s">
        <v>2271</v>
      </c>
      <c r="M204" s="1454"/>
      <c r="N204" s="1456"/>
      <c r="O204" s="1456"/>
      <c r="P204" s="1454"/>
      <c r="Q204" s="1454"/>
      <c r="R204" s="1457"/>
      <c r="S204" s="1458">
        <v>184.0</v>
      </c>
      <c r="T204" s="1458" t="s">
        <v>16679</v>
      </c>
      <c r="U204" s="1458" t="s">
        <v>16680</v>
      </c>
      <c r="V204" s="1458" t="s">
        <v>4657</v>
      </c>
      <c r="W204" s="1457"/>
      <c r="X204" s="1457"/>
      <c r="Y204" s="1458">
        <v>9.69095052E8</v>
      </c>
      <c r="Z204" s="1457"/>
      <c r="AA204" s="1462"/>
      <c r="AB204" s="1457"/>
      <c r="AC204" s="1457"/>
      <c r="AD204" s="1457"/>
      <c r="AE204" s="1457"/>
      <c r="AF204" s="1457"/>
      <c r="AG204" s="1457"/>
      <c r="AH204" s="1457"/>
    </row>
    <row r="205" ht="15.75" customHeight="1">
      <c r="A205" s="285"/>
      <c r="H205" s="600"/>
      <c r="I205" s="600"/>
      <c r="J205" s="1470">
        <v>186.0</v>
      </c>
      <c r="K205" s="1477" t="s">
        <v>16306</v>
      </c>
      <c r="L205" s="1472" t="s">
        <v>16307</v>
      </c>
      <c r="M205" s="1471" t="s">
        <v>4657</v>
      </c>
      <c r="N205" s="1473"/>
      <c r="O205" s="1473"/>
      <c r="P205" s="1471">
        <v>9.98995946E8</v>
      </c>
      <c r="Q205" s="1474"/>
      <c r="R205" s="1475"/>
      <c r="S205" s="1476">
        <v>185.0</v>
      </c>
      <c r="T205" s="1475"/>
      <c r="U205" s="1476" t="s">
        <v>2271</v>
      </c>
      <c r="V205" s="1475"/>
      <c r="W205" s="1475"/>
      <c r="X205" s="1475"/>
      <c r="Y205" s="1475"/>
      <c r="Z205" s="1475"/>
      <c r="AA205" s="1462"/>
      <c r="AB205" s="1475"/>
      <c r="AC205" s="1475"/>
      <c r="AD205" s="1475"/>
      <c r="AE205" s="1475"/>
      <c r="AF205" s="1475"/>
      <c r="AG205" s="1475"/>
      <c r="AH205" s="1475"/>
    </row>
    <row r="206" ht="15.75" customHeight="1">
      <c r="A206" s="285"/>
      <c r="H206" s="600"/>
      <c r="I206" s="600"/>
      <c r="J206" s="1453">
        <v>187.0</v>
      </c>
      <c r="K206" s="1454"/>
      <c r="L206" s="1455" t="s">
        <v>2271</v>
      </c>
      <c r="M206" s="1454"/>
      <c r="N206" s="1456"/>
      <c r="O206" s="1456"/>
      <c r="P206" s="1454"/>
      <c r="Q206" s="1454"/>
      <c r="R206" s="1457"/>
      <c r="S206" s="1458">
        <v>186.0</v>
      </c>
      <c r="T206" s="1458" t="s">
        <v>16306</v>
      </c>
      <c r="U206" s="1458" t="s">
        <v>16307</v>
      </c>
      <c r="V206" s="1458" t="s">
        <v>4657</v>
      </c>
      <c r="W206" s="1457"/>
      <c r="X206" s="1457"/>
      <c r="Y206" s="1458">
        <v>9.98995946E8</v>
      </c>
      <c r="Z206" s="1458" t="s">
        <v>16193</v>
      </c>
      <c r="AA206" s="1459"/>
      <c r="AB206" s="1458"/>
      <c r="AC206" s="1458"/>
      <c r="AD206" s="1458"/>
      <c r="AE206" s="1458"/>
      <c r="AF206" s="1458"/>
      <c r="AG206" s="1458"/>
      <c r="AH206" s="1458"/>
    </row>
    <row r="207" ht="15.75" customHeight="1">
      <c r="A207" s="285"/>
      <c r="H207" s="600"/>
      <c r="I207" s="600"/>
      <c r="J207" s="1470">
        <v>188.0</v>
      </c>
      <c r="K207" s="1477" t="s">
        <v>16310</v>
      </c>
      <c r="L207" s="1472" t="s">
        <v>16311</v>
      </c>
      <c r="M207" s="1471" t="s">
        <v>4657</v>
      </c>
      <c r="N207" s="1473"/>
      <c r="O207" s="1473"/>
      <c r="P207" s="1471">
        <v>9.8123858E8</v>
      </c>
      <c r="Q207" s="1474"/>
      <c r="R207" s="1475"/>
      <c r="S207" s="1476">
        <v>187.0</v>
      </c>
      <c r="T207" s="1475"/>
      <c r="U207" s="1476" t="s">
        <v>2271</v>
      </c>
      <c r="V207" s="1475"/>
      <c r="W207" s="1475"/>
      <c r="X207" s="1475"/>
      <c r="Y207" s="1475"/>
      <c r="Z207" s="1475"/>
      <c r="AA207" s="1462"/>
      <c r="AB207" s="1475"/>
      <c r="AC207" s="1475"/>
      <c r="AD207" s="1475"/>
      <c r="AE207" s="1475"/>
      <c r="AF207" s="1475"/>
      <c r="AG207" s="1475"/>
      <c r="AH207" s="1475"/>
    </row>
    <row r="208" ht="15.75" customHeight="1">
      <c r="A208" s="285"/>
      <c r="H208" s="600"/>
      <c r="I208" s="600"/>
      <c r="J208" s="1453">
        <v>189.0</v>
      </c>
      <c r="K208" s="1454"/>
      <c r="L208" s="1455" t="s">
        <v>2271</v>
      </c>
      <c r="M208" s="1454"/>
      <c r="N208" s="1456"/>
      <c r="O208" s="1456"/>
      <c r="P208" s="1454"/>
      <c r="Q208" s="1454"/>
      <c r="R208" s="1457"/>
      <c r="S208" s="1458">
        <v>188.0</v>
      </c>
      <c r="T208" s="1458" t="s">
        <v>16310</v>
      </c>
      <c r="U208" s="1458" t="s">
        <v>16311</v>
      </c>
      <c r="V208" s="1458" t="s">
        <v>4657</v>
      </c>
      <c r="W208" s="1457"/>
      <c r="X208" s="1457"/>
      <c r="Y208" s="1458">
        <v>9.8123858E8</v>
      </c>
      <c r="Z208" s="1458" t="s">
        <v>16193</v>
      </c>
      <c r="AA208" s="1459"/>
      <c r="AB208" s="1458"/>
      <c r="AC208" s="1458"/>
      <c r="AD208" s="1458"/>
      <c r="AE208" s="1458"/>
      <c r="AF208" s="1458"/>
      <c r="AG208" s="1458"/>
      <c r="AH208" s="1458"/>
    </row>
    <row r="209" ht="15.75" customHeight="1">
      <c r="A209" s="285"/>
      <c r="H209" s="600"/>
      <c r="I209" s="600"/>
      <c r="J209" s="1453">
        <v>190.0</v>
      </c>
      <c r="K209" s="1542" t="s">
        <v>16681</v>
      </c>
      <c r="L209" s="1455" t="s">
        <v>16682</v>
      </c>
      <c r="M209" s="1493" t="s">
        <v>8257</v>
      </c>
      <c r="N209" s="1456"/>
      <c r="O209" s="1456"/>
      <c r="P209" s="1493">
        <v>9.688113761E9</v>
      </c>
      <c r="Q209" s="1493" t="s">
        <v>16683</v>
      </c>
      <c r="R209" s="1543"/>
      <c r="S209" s="1544">
        <v>189.0</v>
      </c>
      <c r="T209" s="1543"/>
      <c r="U209" s="1544" t="s">
        <v>2271</v>
      </c>
      <c r="V209" s="1543"/>
      <c r="W209" s="1543"/>
      <c r="X209" s="1543"/>
      <c r="Y209" s="1543"/>
      <c r="Z209" s="1543"/>
      <c r="AA209" s="1533"/>
      <c r="AB209" s="1543"/>
      <c r="AC209" s="1543"/>
      <c r="AD209" s="1543"/>
      <c r="AE209" s="1543"/>
      <c r="AF209" s="1543"/>
      <c r="AG209" s="1543"/>
      <c r="AH209" s="1543"/>
    </row>
    <row r="210" ht="15.75" customHeight="1">
      <c r="A210" s="285"/>
      <c r="H210" s="600"/>
      <c r="I210" s="600"/>
      <c r="J210" s="1453">
        <v>191.0</v>
      </c>
      <c r="K210" s="1454"/>
      <c r="L210" s="1455" t="s">
        <v>2271</v>
      </c>
      <c r="M210" s="1454"/>
      <c r="N210" s="1456"/>
      <c r="O210" s="1456"/>
      <c r="P210" s="1454"/>
      <c r="Q210" s="1454"/>
      <c r="R210" s="1457"/>
      <c r="S210" s="1458">
        <v>190.0</v>
      </c>
      <c r="T210" s="1458" t="s">
        <v>16681</v>
      </c>
      <c r="U210" s="1458" t="s">
        <v>16682</v>
      </c>
      <c r="V210" s="1458" t="s">
        <v>1755</v>
      </c>
      <c r="W210" s="1457"/>
      <c r="X210" s="1457"/>
      <c r="Y210" s="1458">
        <v>9.688113761E9</v>
      </c>
      <c r="Z210" s="1458" t="s">
        <v>16684</v>
      </c>
      <c r="AA210" s="1459"/>
      <c r="AB210" s="1458"/>
      <c r="AC210" s="1458"/>
      <c r="AD210" s="1458"/>
      <c r="AE210" s="1458"/>
      <c r="AF210" s="1458"/>
      <c r="AG210" s="1458"/>
      <c r="AH210" s="1458"/>
    </row>
    <row r="211" ht="15.75" customHeight="1">
      <c r="A211" s="285"/>
      <c r="H211" s="600"/>
      <c r="I211" s="600"/>
      <c r="J211" s="1453">
        <v>192.0</v>
      </c>
      <c r="K211" s="1454"/>
      <c r="L211" s="1455" t="s">
        <v>2271</v>
      </c>
      <c r="M211" s="1454"/>
      <c r="N211" s="1456"/>
      <c r="O211" s="1456"/>
      <c r="P211" s="1454"/>
      <c r="Q211" s="1454"/>
      <c r="R211" s="1457"/>
      <c r="S211" s="1458">
        <v>191.0</v>
      </c>
      <c r="T211" s="1457"/>
      <c r="U211" s="1458" t="s">
        <v>2271</v>
      </c>
      <c r="V211" s="1457"/>
      <c r="W211" s="1457"/>
      <c r="X211" s="1457"/>
      <c r="Y211" s="1457"/>
      <c r="Z211" s="1457"/>
      <c r="AA211" s="1462"/>
      <c r="AB211" s="1457"/>
      <c r="AC211" s="1457"/>
      <c r="AD211" s="1457"/>
      <c r="AE211" s="1457"/>
      <c r="AF211" s="1457"/>
      <c r="AG211" s="1457"/>
      <c r="AH211" s="1457"/>
    </row>
    <row r="212" ht="15.75" customHeight="1">
      <c r="A212" s="285"/>
      <c r="H212" s="600"/>
      <c r="I212" s="600"/>
      <c r="J212" s="1470">
        <v>193.0</v>
      </c>
      <c r="K212" s="1477" t="s">
        <v>16314</v>
      </c>
      <c r="L212" s="1472" t="s">
        <v>16315</v>
      </c>
      <c r="M212" s="1471" t="s">
        <v>38</v>
      </c>
      <c r="N212" s="890">
        <v>48170.0</v>
      </c>
      <c r="O212" s="1473"/>
      <c r="P212" s="1471">
        <v>9.92256879E8</v>
      </c>
      <c r="Q212" s="1474"/>
      <c r="R212" s="1475"/>
      <c r="S212" s="1476">
        <v>192.0</v>
      </c>
      <c r="T212" s="1475"/>
      <c r="U212" s="1476" t="s">
        <v>2271</v>
      </c>
      <c r="V212" s="1475"/>
      <c r="W212" s="1475"/>
      <c r="X212" s="1475"/>
      <c r="Y212" s="1475"/>
      <c r="Z212" s="1475"/>
      <c r="AA212" s="1462"/>
      <c r="AB212" s="1475"/>
      <c r="AC212" s="1475"/>
      <c r="AD212" s="1475"/>
      <c r="AE212" s="1475"/>
      <c r="AF212" s="1475"/>
      <c r="AG212" s="1475"/>
      <c r="AH212" s="1475"/>
    </row>
    <row r="213" ht="15.75" customHeight="1">
      <c r="A213" s="285"/>
      <c r="H213" s="600"/>
      <c r="I213" s="600"/>
      <c r="J213" s="1470">
        <v>194.0</v>
      </c>
      <c r="K213" s="1477" t="s">
        <v>16317</v>
      </c>
      <c r="L213" s="1472" t="s">
        <v>16318</v>
      </c>
      <c r="M213" s="1471" t="s">
        <v>38</v>
      </c>
      <c r="N213" s="890">
        <v>48170.0</v>
      </c>
      <c r="O213" s="1473"/>
      <c r="P213" s="1471">
        <v>9.92271849E8</v>
      </c>
      <c r="Q213" s="1474"/>
      <c r="R213" s="1475"/>
      <c r="S213" s="1476">
        <v>193.0</v>
      </c>
      <c r="T213" s="1476" t="s">
        <v>16314</v>
      </c>
      <c r="U213" s="1476" t="s">
        <v>16315</v>
      </c>
      <c r="V213" s="1476" t="s">
        <v>38</v>
      </c>
      <c r="W213" s="1489">
        <v>48170.0</v>
      </c>
      <c r="X213" s="1475"/>
      <c r="Y213" s="1476">
        <v>9.92256879E8</v>
      </c>
      <c r="Z213" s="1475"/>
      <c r="AA213" s="1462"/>
      <c r="AB213" s="1475"/>
      <c r="AC213" s="1475"/>
      <c r="AD213" s="1475"/>
      <c r="AE213" s="1475"/>
      <c r="AF213" s="1475"/>
      <c r="AG213" s="1475"/>
      <c r="AH213" s="1475"/>
    </row>
    <row r="214" ht="15.75" customHeight="1">
      <c r="A214" s="285"/>
      <c r="H214" s="600"/>
      <c r="I214" s="600"/>
      <c r="J214" s="1507">
        <v>195.0</v>
      </c>
      <c r="K214" s="1527"/>
      <c r="L214" s="1528" t="s">
        <v>1107</v>
      </c>
      <c r="M214" s="1527"/>
      <c r="N214" s="1511"/>
      <c r="O214" s="1511"/>
      <c r="P214" s="1527"/>
      <c r="Q214" s="1527"/>
      <c r="R214" s="1529"/>
      <c r="S214" s="1530">
        <v>194.0</v>
      </c>
      <c r="T214" s="1530" t="s">
        <v>16317</v>
      </c>
      <c r="U214" s="1530" t="s">
        <v>16318</v>
      </c>
      <c r="V214" s="1530" t="s">
        <v>38</v>
      </c>
      <c r="W214" s="1545">
        <v>48170.0</v>
      </c>
      <c r="X214" s="1529"/>
      <c r="Y214" s="1530">
        <v>9.92271849E8</v>
      </c>
      <c r="Z214" s="1530" t="s">
        <v>16193</v>
      </c>
      <c r="AA214" s="1459"/>
      <c r="AB214" s="1530"/>
      <c r="AC214" s="1530"/>
      <c r="AD214" s="1530"/>
      <c r="AE214" s="1530"/>
      <c r="AF214" s="1530"/>
      <c r="AG214" s="1530"/>
      <c r="AH214" s="1530"/>
    </row>
    <row r="215" ht="15.75" customHeight="1">
      <c r="A215" s="285"/>
      <c r="H215" s="600"/>
      <c r="I215" s="600"/>
      <c r="J215" s="1507">
        <v>196.0</v>
      </c>
      <c r="K215" s="1527"/>
      <c r="L215" s="1528" t="s">
        <v>1107</v>
      </c>
      <c r="M215" s="1527"/>
      <c r="N215" s="1511"/>
      <c r="O215" s="1511"/>
      <c r="P215" s="1527"/>
      <c r="Q215" s="1510" t="s">
        <v>16658</v>
      </c>
      <c r="R215" s="1531"/>
      <c r="S215" s="1532">
        <v>195.0</v>
      </c>
      <c r="T215" s="1531"/>
      <c r="U215" s="1532" t="s">
        <v>16321</v>
      </c>
      <c r="V215" s="1531"/>
      <c r="W215" s="1531"/>
      <c r="X215" s="1531"/>
      <c r="Y215" s="1531"/>
      <c r="Z215" s="1532" t="s">
        <v>16193</v>
      </c>
      <c r="AA215" s="1534"/>
      <c r="AB215" s="1532"/>
      <c r="AC215" s="1532"/>
      <c r="AD215" s="1532"/>
      <c r="AE215" s="1532"/>
      <c r="AF215" s="1532"/>
      <c r="AG215" s="1532"/>
      <c r="AH215" s="1532"/>
    </row>
    <row r="216" ht="15.75" customHeight="1">
      <c r="A216" s="285"/>
      <c r="H216" s="600"/>
      <c r="I216" s="600"/>
      <c r="J216" s="1507">
        <v>197.0</v>
      </c>
      <c r="K216" s="1527"/>
      <c r="L216" s="1528" t="s">
        <v>1107</v>
      </c>
      <c r="M216" s="1527"/>
      <c r="N216" s="1527"/>
      <c r="O216" s="1527"/>
      <c r="P216" s="1527"/>
      <c r="Q216" s="1527"/>
      <c r="R216" s="1529"/>
      <c r="S216" s="1530">
        <v>196.0</v>
      </c>
      <c r="T216" s="1529"/>
      <c r="U216" s="1530" t="s">
        <v>1107</v>
      </c>
      <c r="V216" s="1529"/>
      <c r="W216" s="1529"/>
      <c r="X216" s="1529"/>
      <c r="Y216" s="1529"/>
      <c r="Z216" s="1530" t="s">
        <v>16658</v>
      </c>
      <c r="AA216" s="1459"/>
      <c r="AB216" s="1530"/>
      <c r="AC216" s="1530"/>
      <c r="AD216" s="1530"/>
      <c r="AE216" s="1530"/>
      <c r="AF216" s="1530"/>
      <c r="AG216" s="1530"/>
      <c r="AH216" s="1530"/>
    </row>
    <row r="217" ht="15.75" customHeight="1">
      <c r="A217" s="285"/>
      <c r="H217" s="600"/>
      <c r="I217" s="600"/>
      <c r="J217" s="1470">
        <v>198.0</v>
      </c>
      <c r="K217" s="1477" t="s">
        <v>16685</v>
      </c>
      <c r="L217" s="1472" t="s">
        <v>16686</v>
      </c>
      <c r="M217" s="1471" t="s">
        <v>38</v>
      </c>
      <c r="N217" s="1473"/>
      <c r="O217" s="1473"/>
      <c r="P217" s="1471">
        <v>9.99819896E8</v>
      </c>
      <c r="Q217" s="1474"/>
      <c r="R217" s="1475"/>
      <c r="S217" s="1476">
        <v>197.0</v>
      </c>
      <c r="T217" s="1475"/>
      <c r="U217" s="1476" t="s">
        <v>1107</v>
      </c>
      <c r="V217" s="1475"/>
      <c r="W217" s="1475"/>
      <c r="X217" s="1475"/>
      <c r="Y217" s="1475"/>
      <c r="Z217" s="1475"/>
      <c r="AA217" s="1462"/>
      <c r="AB217" s="1475"/>
      <c r="AC217" s="1475"/>
      <c r="AD217" s="1475"/>
      <c r="AE217" s="1475"/>
      <c r="AF217" s="1475"/>
      <c r="AG217" s="1475"/>
      <c r="AH217" s="1475"/>
    </row>
    <row r="218" ht="15.75" customHeight="1">
      <c r="A218" s="285"/>
      <c r="H218" s="600"/>
      <c r="I218" s="600"/>
      <c r="J218" s="1507">
        <v>199.0</v>
      </c>
      <c r="K218" s="1527"/>
      <c r="L218" s="1528" t="s">
        <v>1107</v>
      </c>
      <c r="M218" s="1527"/>
      <c r="N218" s="1511"/>
      <c r="O218" s="1511"/>
      <c r="P218" s="1527"/>
      <c r="Q218" s="1510" t="s">
        <v>16658</v>
      </c>
      <c r="R218" s="1531"/>
      <c r="S218" s="1532">
        <v>198.0</v>
      </c>
      <c r="T218" s="1532" t="s">
        <v>16685</v>
      </c>
      <c r="U218" s="1532" t="s">
        <v>16686</v>
      </c>
      <c r="V218" s="1532" t="s">
        <v>38</v>
      </c>
      <c r="W218" s="1531"/>
      <c r="X218" s="1531"/>
      <c r="Y218" s="1532">
        <v>9.99819896E8</v>
      </c>
      <c r="Z218" s="1531"/>
      <c r="AA218" s="1533"/>
      <c r="AB218" s="1531"/>
      <c r="AC218" s="1531"/>
      <c r="AD218" s="1531"/>
      <c r="AE218" s="1531"/>
      <c r="AF218" s="1531"/>
      <c r="AG218" s="1531"/>
      <c r="AH218" s="1531"/>
    </row>
    <row r="219" ht="15.75" customHeight="1">
      <c r="A219" s="285"/>
      <c r="H219" s="600"/>
      <c r="I219" s="600"/>
      <c r="J219" s="1507">
        <v>200.0</v>
      </c>
      <c r="K219" s="1527"/>
      <c r="L219" s="1528" t="s">
        <v>1107</v>
      </c>
      <c r="M219" s="1527"/>
      <c r="N219" s="1511"/>
      <c r="O219" s="1511"/>
      <c r="P219" s="1527"/>
      <c r="Q219" s="1510" t="s">
        <v>16658</v>
      </c>
      <c r="R219" s="1531"/>
      <c r="S219" s="1532">
        <v>199.0</v>
      </c>
      <c r="T219" s="1531"/>
      <c r="U219" s="1532" t="s">
        <v>1107</v>
      </c>
      <c r="V219" s="1531"/>
      <c r="W219" s="1531"/>
      <c r="X219" s="1531"/>
      <c r="Y219" s="1531"/>
      <c r="Z219" s="1532" t="s">
        <v>16658</v>
      </c>
      <c r="AA219" s="1534"/>
      <c r="AB219" s="1532"/>
      <c r="AC219" s="1532"/>
      <c r="AD219" s="1532"/>
      <c r="AE219" s="1532"/>
      <c r="AF219" s="1532"/>
      <c r="AG219" s="1532"/>
      <c r="AH219" s="1532"/>
    </row>
    <row r="220" ht="15.75" customHeight="1">
      <c r="A220" s="285"/>
      <c r="H220" s="600"/>
      <c r="I220" s="600"/>
      <c r="J220" s="1453">
        <v>201.0</v>
      </c>
      <c r="K220" s="1454"/>
      <c r="L220" s="1455" t="s">
        <v>2271</v>
      </c>
      <c r="M220" s="1454"/>
      <c r="N220" s="1456"/>
      <c r="O220" s="1456"/>
      <c r="P220" s="1454"/>
      <c r="Q220" s="1454"/>
      <c r="R220" s="1457"/>
      <c r="S220" s="1458">
        <v>200.0</v>
      </c>
      <c r="T220" s="1457"/>
      <c r="U220" s="1458" t="s">
        <v>1107</v>
      </c>
      <c r="V220" s="1457"/>
      <c r="W220" s="1457"/>
      <c r="X220" s="1457"/>
      <c r="Y220" s="1457"/>
      <c r="Z220" s="1458" t="s">
        <v>16658</v>
      </c>
      <c r="AA220" s="1459"/>
      <c r="AB220" s="1458"/>
      <c r="AC220" s="1458"/>
      <c r="AD220" s="1458"/>
      <c r="AE220" s="1458"/>
      <c r="AF220" s="1458"/>
      <c r="AG220" s="1458"/>
      <c r="AH220" s="1458"/>
    </row>
    <row r="221" ht="15.75" customHeight="1">
      <c r="A221" s="285"/>
      <c r="H221" s="600"/>
      <c r="I221" s="600"/>
      <c r="J221" s="1453">
        <v>202.0</v>
      </c>
      <c r="K221" s="1454"/>
      <c r="L221" s="1455" t="s">
        <v>2271</v>
      </c>
      <c r="M221" s="1454"/>
      <c r="N221" s="1456"/>
      <c r="O221" s="1456"/>
      <c r="P221" s="1454"/>
      <c r="Q221" s="1454"/>
      <c r="R221" s="1457"/>
      <c r="S221" s="1458">
        <v>201.0</v>
      </c>
      <c r="T221" s="1457"/>
      <c r="U221" s="1458" t="s">
        <v>2271</v>
      </c>
      <c r="V221" s="1457"/>
      <c r="W221" s="1457"/>
      <c r="X221" s="1457"/>
      <c r="Y221" s="1457"/>
      <c r="Z221" s="1457"/>
      <c r="AA221" s="1462"/>
      <c r="AB221" s="1457"/>
      <c r="AC221" s="1457"/>
      <c r="AD221" s="1457"/>
      <c r="AE221" s="1457"/>
      <c r="AF221" s="1457"/>
      <c r="AG221" s="1457"/>
      <c r="AH221" s="1457"/>
    </row>
    <row r="222" ht="15.75" customHeight="1">
      <c r="A222" s="285"/>
      <c r="H222" s="600"/>
      <c r="I222" s="600"/>
      <c r="J222" s="1453">
        <v>203.0</v>
      </c>
      <c r="K222" s="1454"/>
      <c r="L222" s="1455" t="s">
        <v>2271</v>
      </c>
      <c r="M222" s="1454"/>
      <c r="N222" s="1456"/>
      <c r="O222" s="1456"/>
      <c r="P222" s="1454"/>
      <c r="Q222" s="1454"/>
      <c r="R222" s="1457"/>
      <c r="S222" s="1458">
        <v>202.0</v>
      </c>
      <c r="T222" s="1457"/>
      <c r="U222" s="1458" t="s">
        <v>2271</v>
      </c>
      <c r="V222" s="1457"/>
      <c r="W222" s="1457"/>
      <c r="X222" s="1457"/>
      <c r="Y222" s="1457"/>
      <c r="Z222" s="1457"/>
      <c r="AA222" s="1462"/>
      <c r="AB222" s="1457"/>
      <c r="AC222" s="1457"/>
      <c r="AD222" s="1457"/>
      <c r="AE222" s="1457"/>
      <c r="AF222" s="1457"/>
      <c r="AG222" s="1457"/>
      <c r="AH222" s="1457"/>
    </row>
    <row r="223" ht="15.75" customHeight="1">
      <c r="A223" s="285"/>
      <c r="H223" s="600"/>
      <c r="I223" s="600"/>
      <c r="J223" s="1453">
        <v>204.0</v>
      </c>
      <c r="K223" s="1454"/>
      <c r="L223" s="1455" t="s">
        <v>2271</v>
      </c>
      <c r="M223" s="1454"/>
      <c r="N223" s="1456"/>
      <c r="O223" s="1456"/>
      <c r="P223" s="1454"/>
      <c r="Q223" s="1454"/>
      <c r="R223" s="1457"/>
      <c r="S223" s="1458">
        <v>203.0</v>
      </c>
      <c r="T223" s="1457"/>
      <c r="U223" s="1458" t="s">
        <v>2271</v>
      </c>
      <c r="V223" s="1457"/>
      <c r="W223" s="1457"/>
      <c r="X223" s="1457"/>
      <c r="Y223" s="1457"/>
      <c r="Z223" s="1457"/>
      <c r="AA223" s="1462"/>
      <c r="AB223" s="1457"/>
      <c r="AC223" s="1457"/>
      <c r="AD223" s="1457"/>
      <c r="AE223" s="1457"/>
      <c r="AF223" s="1457"/>
      <c r="AG223" s="1457"/>
      <c r="AH223" s="1457"/>
    </row>
    <row r="224" ht="15.75" customHeight="1">
      <c r="A224" s="285"/>
      <c r="H224" s="600"/>
      <c r="I224" s="600"/>
      <c r="J224" s="1470">
        <v>205.0</v>
      </c>
      <c r="K224" s="1477" t="s">
        <v>16687</v>
      </c>
      <c r="L224" s="1472" t="s">
        <v>16688</v>
      </c>
      <c r="M224" s="1471" t="s">
        <v>6617</v>
      </c>
      <c r="N224" s="1473"/>
      <c r="O224" s="1473"/>
      <c r="P224" s="1471">
        <v>9.83917867E8</v>
      </c>
      <c r="Q224" s="1474"/>
      <c r="R224" s="1475"/>
      <c r="S224" s="1476">
        <v>204.0</v>
      </c>
      <c r="T224" s="1475"/>
      <c r="U224" s="1476" t="s">
        <v>2271</v>
      </c>
      <c r="V224" s="1475"/>
      <c r="W224" s="1475"/>
      <c r="X224" s="1475"/>
      <c r="Y224" s="1475"/>
      <c r="Z224" s="1475"/>
      <c r="AA224" s="1462"/>
      <c r="AB224" s="1475"/>
      <c r="AC224" s="1475"/>
      <c r="AD224" s="1475"/>
      <c r="AE224" s="1475"/>
      <c r="AF224" s="1475"/>
      <c r="AG224" s="1475"/>
      <c r="AH224" s="1475"/>
    </row>
    <row r="225" ht="15.75" customHeight="1">
      <c r="A225" s="285"/>
      <c r="H225" s="600"/>
      <c r="I225" s="600"/>
      <c r="J225" s="1470">
        <v>206.0</v>
      </c>
      <c r="K225" s="1474"/>
      <c r="L225" s="1472" t="s">
        <v>16689</v>
      </c>
      <c r="M225" s="1471" t="s">
        <v>6617</v>
      </c>
      <c r="N225" s="1473"/>
      <c r="O225" s="1473"/>
      <c r="P225" s="1474"/>
      <c r="Q225" s="1474"/>
      <c r="R225" s="1475"/>
      <c r="S225" s="1476">
        <v>205.0</v>
      </c>
      <c r="T225" s="1476" t="s">
        <v>16687</v>
      </c>
      <c r="U225" s="1476" t="s">
        <v>16688</v>
      </c>
      <c r="V225" s="1476" t="s">
        <v>6617</v>
      </c>
      <c r="W225" s="1475"/>
      <c r="X225" s="1475"/>
      <c r="Y225" s="1476">
        <v>9.83917867E8</v>
      </c>
      <c r="Z225" s="1475"/>
      <c r="AA225" s="1462"/>
      <c r="AB225" s="1475"/>
      <c r="AC225" s="1475"/>
      <c r="AD225" s="1475"/>
      <c r="AE225" s="1475"/>
      <c r="AF225" s="1475"/>
      <c r="AG225" s="1475"/>
      <c r="AH225" s="1475"/>
    </row>
    <row r="226" ht="15.75" customHeight="1">
      <c r="A226" s="285"/>
      <c r="H226" s="600"/>
      <c r="I226" s="600"/>
      <c r="J226" s="1470">
        <v>207.0</v>
      </c>
      <c r="K226" s="1477" t="s">
        <v>16324</v>
      </c>
      <c r="L226" s="1472" t="s">
        <v>16325</v>
      </c>
      <c r="M226" s="1471" t="s">
        <v>6617</v>
      </c>
      <c r="N226" s="1473"/>
      <c r="O226" s="1473"/>
      <c r="P226" s="1471">
        <v>9.81752653E8</v>
      </c>
      <c r="Q226" s="1474"/>
      <c r="R226" s="1475"/>
      <c r="S226" s="1476">
        <v>206.0</v>
      </c>
      <c r="T226" s="1475"/>
      <c r="U226" s="1476" t="s">
        <v>16689</v>
      </c>
      <c r="V226" s="1476" t="s">
        <v>6617</v>
      </c>
      <c r="W226" s="1475"/>
      <c r="X226" s="1475"/>
      <c r="Y226" s="1475"/>
      <c r="Z226" s="1475"/>
      <c r="AA226" s="1462"/>
      <c r="AB226" s="1475"/>
      <c r="AC226" s="1475"/>
      <c r="AD226" s="1475"/>
      <c r="AE226" s="1475"/>
      <c r="AF226" s="1475"/>
      <c r="AG226" s="1475"/>
      <c r="AH226" s="1475"/>
    </row>
    <row r="227" ht="15.75" customHeight="1">
      <c r="A227" s="285"/>
      <c r="H227" s="600"/>
      <c r="I227" s="600"/>
      <c r="J227" s="1470">
        <v>208.0</v>
      </c>
      <c r="K227" s="1477" t="s">
        <v>16329</v>
      </c>
      <c r="L227" s="1472" t="s">
        <v>16330</v>
      </c>
      <c r="M227" s="1471" t="s">
        <v>6617</v>
      </c>
      <c r="N227" s="1473"/>
      <c r="O227" s="1473"/>
      <c r="P227" s="1471">
        <v>9.59053978E8</v>
      </c>
      <c r="Q227" s="1474"/>
      <c r="R227" s="1475"/>
      <c r="S227" s="1476">
        <v>207.0</v>
      </c>
      <c r="T227" s="1476" t="s">
        <v>16324</v>
      </c>
      <c r="U227" s="1476" t="s">
        <v>16325</v>
      </c>
      <c r="V227" s="1476" t="s">
        <v>6617</v>
      </c>
      <c r="W227" s="1475"/>
      <c r="X227" s="1475"/>
      <c r="Y227" s="1476">
        <v>9.81752653E8</v>
      </c>
      <c r="Z227" s="1476" t="s">
        <v>16193</v>
      </c>
      <c r="AA227" s="1459"/>
      <c r="AB227" s="1476"/>
      <c r="AC227" s="1476"/>
      <c r="AD227" s="1476"/>
      <c r="AE227" s="1476"/>
      <c r="AF227" s="1476"/>
      <c r="AG227" s="1476"/>
      <c r="AH227" s="1476"/>
    </row>
    <row r="228" ht="15.75" customHeight="1">
      <c r="A228" s="285"/>
      <c r="H228" s="600"/>
      <c r="I228" s="600"/>
      <c r="J228" s="1470">
        <v>209.0</v>
      </c>
      <c r="K228" s="1477" t="s">
        <v>16690</v>
      </c>
      <c r="L228" s="1472" t="s">
        <v>16691</v>
      </c>
      <c r="M228" s="1546" t="s">
        <v>16336</v>
      </c>
      <c r="N228" s="1473"/>
      <c r="O228" s="1473"/>
      <c r="P228" s="1471">
        <v>9.39261624E8</v>
      </c>
      <c r="Q228" s="1474"/>
      <c r="R228" s="1475"/>
      <c r="S228" s="1476">
        <v>208.0</v>
      </c>
      <c r="T228" s="1476" t="s">
        <v>16329</v>
      </c>
      <c r="U228" s="1476" t="s">
        <v>16330</v>
      </c>
      <c r="V228" s="1476" t="s">
        <v>6617</v>
      </c>
      <c r="W228" s="1475"/>
      <c r="X228" s="1475"/>
      <c r="Y228" s="1476">
        <v>9.59053978E8</v>
      </c>
      <c r="Z228" s="1476" t="s">
        <v>16193</v>
      </c>
      <c r="AA228" s="1459"/>
      <c r="AB228" s="1476"/>
      <c r="AC228" s="1476"/>
      <c r="AD228" s="1476"/>
      <c r="AE228" s="1476"/>
      <c r="AF228" s="1476"/>
      <c r="AG228" s="1476"/>
      <c r="AH228" s="1476"/>
    </row>
    <row r="229" ht="15.75" customHeight="1">
      <c r="A229" s="285"/>
      <c r="H229" s="600"/>
      <c r="I229" s="600"/>
      <c r="J229" s="1470">
        <v>210.0</v>
      </c>
      <c r="K229" s="1477" t="s">
        <v>16334</v>
      </c>
      <c r="L229" s="1472" t="s">
        <v>16335</v>
      </c>
      <c r="M229" s="1546" t="s">
        <v>16336</v>
      </c>
      <c r="N229" s="1473"/>
      <c r="O229" s="1473"/>
      <c r="P229" s="1471">
        <v>9.81119815E8</v>
      </c>
      <c r="Q229" s="1474"/>
      <c r="R229" s="1475"/>
      <c r="S229" s="1476">
        <v>209.0</v>
      </c>
      <c r="T229" s="1476" t="s">
        <v>16690</v>
      </c>
      <c r="U229" s="1476" t="s">
        <v>16691</v>
      </c>
      <c r="V229" s="1476" t="s">
        <v>16336</v>
      </c>
      <c r="W229" s="1475"/>
      <c r="X229" s="1475"/>
      <c r="Y229" s="1476">
        <v>9.39261624E8</v>
      </c>
      <c r="Z229" s="1475"/>
      <c r="AA229" s="1462"/>
      <c r="AB229" s="1475"/>
      <c r="AC229" s="1475"/>
      <c r="AD229" s="1475"/>
      <c r="AE229" s="1475"/>
      <c r="AF229" s="1475"/>
      <c r="AG229" s="1475"/>
      <c r="AH229" s="1475"/>
    </row>
    <row r="230" ht="15.75" customHeight="1">
      <c r="A230" s="285"/>
      <c r="H230" s="600"/>
      <c r="I230" s="600"/>
      <c r="J230" s="1507">
        <v>211.0</v>
      </c>
      <c r="K230" s="1527"/>
      <c r="L230" s="1528" t="s">
        <v>1107</v>
      </c>
      <c r="M230" s="1527"/>
      <c r="N230" s="1511"/>
      <c r="O230" s="1511"/>
      <c r="P230" s="1527"/>
      <c r="Q230" s="1527"/>
      <c r="R230" s="1529"/>
      <c r="S230" s="1530">
        <v>210.0</v>
      </c>
      <c r="T230" s="1530" t="s">
        <v>16334</v>
      </c>
      <c r="U230" s="1530" t="s">
        <v>16335</v>
      </c>
      <c r="V230" s="1530" t="s">
        <v>16336</v>
      </c>
      <c r="W230" s="1529"/>
      <c r="X230" s="1529"/>
      <c r="Y230" s="1530">
        <v>9.81119815E8</v>
      </c>
      <c r="Z230" s="1530" t="s">
        <v>16193</v>
      </c>
      <c r="AA230" s="1459"/>
      <c r="AB230" s="1530"/>
      <c r="AC230" s="1530"/>
      <c r="AD230" s="1530"/>
      <c r="AE230" s="1530"/>
      <c r="AF230" s="1530"/>
      <c r="AG230" s="1530"/>
      <c r="AH230" s="1530"/>
    </row>
    <row r="231" ht="15.75" customHeight="1">
      <c r="A231" s="285"/>
      <c r="H231" s="600"/>
      <c r="I231" s="600"/>
      <c r="J231" s="1507">
        <v>212.0</v>
      </c>
      <c r="K231" s="1527"/>
      <c r="L231" s="1528" t="s">
        <v>1107</v>
      </c>
      <c r="M231" s="1527"/>
      <c r="N231" s="1511"/>
      <c r="O231" s="1511"/>
      <c r="P231" s="1527"/>
      <c r="Q231" s="1527"/>
      <c r="R231" s="1529"/>
      <c r="S231" s="1530">
        <v>211.0</v>
      </c>
      <c r="T231" s="1529"/>
      <c r="U231" s="1530" t="s">
        <v>1107</v>
      </c>
      <c r="V231" s="1529"/>
      <c r="W231" s="1529"/>
      <c r="X231" s="1529"/>
      <c r="Y231" s="1529"/>
      <c r="Z231" s="1529"/>
      <c r="AA231" s="1462"/>
      <c r="AB231" s="1529"/>
      <c r="AC231" s="1529"/>
      <c r="AD231" s="1529"/>
      <c r="AE231" s="1529"/>
      <c r="AF231" s="1529"/>
      <c r="AG231" s="1529"/>
      <c r="AH231" s="1529"/>
    </row>
    <row r="232" ht="15.75" customHeight="1">
      <c r="A232" s="285"/>
      <c r="H232" s="600"/>
      <c r="I232" s="600"/>
      <c r="J232" s="1507">
        <v>213.0</v>
      </c>
      <c r="K232" s="1527"/>
      <c r="L232" s="1528" t="s">
        <v>1107</v>
      </c>
      <c r="M232" s="1527"/>
      <c r="N232" s="1511"/>
      <c r="O232" s="1511"/>
      <c r="P232" s="1527"/>
      <c r="Q232" s="1527"/>
      <c r="R232" s="1529"/>
      <c r="S232" s="1530">
        <v>212.0</v>
      </c>
      <c r="T232" s="1529"/>
      <c r="U232" s="1530" t="s">
        <v>1107</v>
      </c>
      <c r="V232" s="1529"/>
      <c r="W232" s="1529"/>
      <c r="X232" s="1529"/>
      <c r="Y232" s="1529"/>
      <c r="Z232" s="1529"/>
      <c r="AA232" s="1462"/>
      <c r="AB232" s="1529"/>
      <c r="AC232" s="1529"/>
      <c r="AD232" s="1529"/>
      <c r="AE232" s="1529"/>
      <c r="AF232" s="1529"/>
      <c r="AG232" s="1529"/>
      <c r="AH232" s="1529"/>
    </row>
    <row r="233" ht="15.75" customHeight="1">
      <c r="A233" s="285"/>
      <c r="H233" s="600"/>
      <c r="I233" s="600"/>
      <c r="J233" s="1507">
        <v>214.0</v>
      </c>
      <c r="K233" s="1527"/>
      <c r="L233" s="1528" t="s">
        <v>1107</v>
      </c>
      <c r="M233" s="1527"/>
      <c r="N233" s="1511"/>
      <c r="O233" s="1511"/>
      <c r="P233" s="1527"/>
      <c r="Q233" s="1527"/>
      <c r="R233" s="1529"/>
      <c r="S233" s="1530">
        <v>213.0</v>
      </c>
      <c r="T233" s="1529"/>
      <c r="U233" s="1530" t="s">
        <v>1107</v>
      </c>
      <c r="V233" s="1529"/>
      <c r="W233" s="1529"/>
      <c r="X233" s="1529"/>
      <c r="Y233" s="1529"/>
      <c r="Z233" s="1529"/>
      <c r="AA233" s="1462"/>
      <c r="AB233" s="1529"/>
      <c r="AC233" s="1529"/>
      <c r="AD233" s="1529"/>
      <c r="AE233" s="1529"/>
      <c r="AF233" s="1529"/>
      <c r="AG233" s="1529"/>
      <c r="AH233" s="1529"/>
    </row>
    <row r="234" ht="15.75" customHeight="1">
      <c r="A234" s="285"/>
      <c r="H234" s="600"/>
      <c r="I234" s="600"/>
      <c r="J234" s="1470">
        <v>215.0</v>
      </c>
      <c r="K234" s="1477" t="s">
        <v>16338</v>
      </c>
      <c r="L234" s="1472" t="s">
        <v>16339</v>
      </c>
      <c r="M234" s="1471" t="s">
        <v>16336</v>
      </c>
      <c r="N234" s="1473"/>
      <c r="O234" s="1473"/>
      <c r="P234" s="1471">
        <v>9.85530225E8</v>
      </c>
      <c r="Q234" s="1474"/>
      <c r="R234" s="1475"/>
      <c r="S234" s="1476">
        <v>214.0</v>
      </c>
      <c r="T234" s="1475"/>
      <c r="U234" s="1476" t="s">
        <v>16692</v>
      </c>
      <c r="V234" s="1475"/>
      <c r="W234" s="1475"/>
      <c r="X234" s="1475"/>
      <c r="Y234" s="1475"/>
      <c r="Z234" s="1475"/>
      <c r="AA234" s="1462"/>
      <c r="AB234" s="1475"/>
      <c r="AC234" s="1475"/>
      <c r="AD234" s="1475"/>
      <c r="AE234" s="1475"/>
      <c r="AF234" s="1475"/>
      <c r="AG234" s="1475"/>
      <c r="AH234" s="1475"/>
    </row>
    <row r="235" ht="15.75" customHeight="1">
      <c r="A235" s="285"/>
      <c r="H235" s="600"/>
      <c r="I235" s="600"/>
      <c r="J235" s="1470">
        <v>216.0</v>
      </c>
      <c r="K235" s="1477" t="s">
        <v>16693</v>
      </c>
      <c r="L235" s="1472" t="s">
        <v>16694</v>
      </c>
      <c r="M235" s="1471" t="s">
        <v>16336</v>
      </c>
      <c r="N235" s="1473"/>
      <c r="O235" s="1473"/>
      <c r="P235" s="1471">
        <v>9.8130192E8</v>
      </c>
      <c r="Q235" s="1474"/>
      <c r="R235" s="1475"/>
      <c r="S235" s="1476">
        <v>215.0</v>
      </c>
      <c r="T235" s="1476" t="s">
        <v>16338</v>
      </c>
      <c r="U235" s="1476" t="s">
        <v>16339</v>
      </c>
      <c r="V235" s="1476" t="s">
        <v>16336</v>
      </c>
      <c r="W235" s="1475"/>
      <c r="X235" s="1475"/>
      <c r="Y235" s="1476">
        <v>9.85530225E8</v>
      </c>
      <c r="Z235" s="1476" t="s">
        <v>16193</v>
      </c>
      <c r="AA235" s="1459"/>
      <c r="AB235" s="1476"/>
      <c r="AC235" s="1476"/>
      <c r="AD235" s="1476"/>
      <c r="AE235" s="1476"/>
      <c r="AF235" s="1476"/>
      <c r="AG235" s="1476"/>
      <c r="AH235" s="1476"/>
    </row>
    <row r="236" ht="15.75" customHeight="1">
      <c r="A236" s="285"/>
      <c r="H236" s="600"/>
      <c r="I236" s="600"/>
      <c r="J236" s="1470">
        <v>217.0</v>
      </c>
      <c r="K236" s="1477" t="s">
        <v>16342</v>
      </c>
      <c r="L236" s="1472" t="s">
        <v>16343</v>
      </c>
      <c r="M236" s="1471" t="s">
        <v>16336</v>
      </c>
      <c r="N236" s="1473"/>
      <c r="O236" s="1473"/>
      <c r="P236" s="1474"/>
      <c r="Q236" s="1474"/>
      <c r="R236" s="1475"/>
      <c r="S236" s="1476">
        <v>216.0</v>
      </c>
      <c r="T236" s="1476" t="s">
        <v>16693</v>
      </c>
      <c r="U236" s="1476" t="s">
        <v>16694</v>
      </c>
      <c r="V236" s="1476" t="s">
        <v>16336</v>
      </c>
      <c r="W236" s="1475"/>
      <c r="X236" s="1475"/>
      <c r="Y236" s="1476">
        <v>9.8130192E8</v>
      </c>
      <c r="Z236" s="1475"/>
      <c r="AA236" s="1462"/>
      <c r="AB236" s="1475"/>
      <c r="AC236" s="1475"/>
      <c r="AD236" s="1475"/>
      <c r="AE236" s="1475"/>
      <c r="AF236" s="1475"/>
      <c r="AG236" s="1475"/>
      <c r="AH236" s="1475"/>
    </row>
    <row r="237" ht="15.75" customHeight="1">
      <c r="A237" s="285"/>
      <c r="H237" s="600"/>
      <c r="I237" s="600"/>
      <c r="J237" s="1470">
        <v>218.0</v>
      </c>
      <c r="K237" s="1477" t="s">
        <v>16346</v>
      </c>
      <c r="L237" s="1472" t="s">
        <v>16347</v>
      </c>
      <c r="M237" s="1471" t="s">
        <v>16336</v>
      </c>
      <c r="N237" s="890">
        <v>48170.0</v>
      </c>
      <c r="O237" s="1473"/>
      <c r="P237" s="1471">
        <v>9.9336362E8</v>
      </c>
      <c r="Q237" s="1474"/>
      <c r="R237" s="1475"/>
      <c r="S237" s="1476">
        <v>217.0</v>
      </c>
      <c r="T237" s="1476" t="s">
        <v>16342</v>
      </c>
      <c r="U237" s="1476" t="s">
        <v>16343</v>
      </c>
      <c r="V237" s="1476" t="s">
        <v>16336</v>
      </c>
      <c r="W237" s="1475"/>
      <c r="X237" s="1475"/>
      <c r="Y237" s="1475"/>
      <c r="Z237" s="1476" t="s">
        <v>16193</v>
      </c>
      <c r="AA237" s="1459"/>
      <c r="AB237" s="1476"/>
      <c r="AC237" s="1476"/>
      <c r="AD237" s="1476"/>
      <c r="AE237" s="1476"/>
      <c r="AF237" s="1476"/>
      <c r="AG237" s="1476"/>
      <c r="AH237" s="1476"/>
    </row>
    <row r="238" ht="15.75" customHeight="1">
      <c r="A238" s="285"/>
      <c r="H238" s="600"/>
      <c r="I238" s="600"/>
      <c r="J238" s="1507">
        <v>219.0</v>
      </c>
      <c r="K238" s="1527"/>
      <c r="L238" s="1528" t="s">
        <v>1107</v>
      </c>
      <c r="M238" s="1527"/>
      <c r="N238" s="1511"/>
      <c r="O238" s="1511"/>
      <c r="P238" s="1527"/>
      <c r="Q238" s="1527"/>
      <c r="R238" s="1529"/>
      <c r="S238" s="1530">
        <v>218.0</v>
      </c>
      <c r="T238" s="1530" t="s">
        <v>16346</v>
      </c>
      <c r="U238" s="1530" t="s">
        <v>16347</v>
      </c>
      <c r="V238" s="1530" t="s">
        <v>16336</v>
      </c>
      <c r="W238" s="1545">
        <v>48170.0</v>
      </c>
      <c r="X238" s="1529"/>
      <c r="Y238" s="1530">
        <v>9.9336362E8</v>
      </c>
      <c r="Z238" s="1530" t="s">
        <v>16193</v>
      </c>
      <c r="AA238" s="1459"/>
      <c r="AB238" s="1530"/>
      <c r="AC238" s="1530"/>
      <c r="AD238" s="1530"/>
      <c r="AE238" s="1530"/>
      <c r="AF238" s="1530"/>
      <c r="AG238" s="1530"/>
      <c r="AH238" s="1530"/>
    </row>
    <row r="239" ht="15.75" customHeight="1">
      <c r="A239" s="285"/>
      <c r="H239" s="600"/>
      <c r="I239" s="600"/>
      <c r="J239" s="1470">
        <v>220.0</v>
      </c>
      <c r="K239" s="1477" t="s">
        <v>16350</v>
      </c>
      <c r="L239" s="1472" t="s">
        <v>16351</v>
      </c>
      <c r="M239" s="1471" t="s">
        <v>16336</v>
      </c>
      <c r="N239" s="1473"/>
      <c r="O239" s="1473"/>
      <c r="P239" s="1471">
        <v>9.92176784E8</v>
      </c>
      <c r="Q239" s="1474"/>
      <c r="R239" s="1475"/>
      <c r="S239" s="1476">
        <v>219.0</v>
      </c>
      <c r="T239" s="1475"/>
      <c r="U239" s="1476" t="s">
        <v>1107</v>
      </c>
      <c r="V239" s="1475"/>
      <c r="W239" s="1475"/>
      <c r="X239" s="1475"/>
      <c r="Y239" s="1475"/>
      <c r="Z239" s="1475"/>
      <c r="AA239" s="1462"/>
      <c r="AB239" s="1475"/>
      <c r="AC239" s="1475"/>
      <c r="AD239" s="1475"/>
      <c r="AE239" s="1475"/>
      <c r="AF239" s="1475"/>
      <c r="AG239" s="1475"/>
      <c r="AH239" s="1475"/>
    </row>
    <row r="240" ht="15.75" customHeight="1">
      <c r="A240" s="285"/>
      <c r="H240" s="600"/>
      <c r="I240" s="600"/>
      <c r="J240" s="1470">
        <v>221.0</v>
      </c>
      <c r="K240" s="1477" t="s">
        <v>16355</v>
      </c>
      <c r="L240" s="1472" t="s">
        <v>16356</v>
      </c>
      <c r="M240" s="1471" t="s">
        <v>16336</v>
      </c>
      <c r="N240" s="1473"/>
      <c r="O240" s="1473"/>
      <c r="P240" s="1471">
        <v>9.59120568E8</v>
      </c>
      <c r="Q240" s="1474"/>
      <c r="R240" s="1475"/>
      <c r="S240" s="1476">
        <v>220.0</v>
      </c>
      <c r="T240" s="1476" t="s">
        <v>16350</v>
      </c>
      <c r="U240" s="1476" t="s">
        <v>16351</v>
      </c>
      <c r="V240" s="1476" t="s">
        <v>16336</v>
      </c>
      <c r="W240" s="1475"/>
      <c r="X240" s="1475"/>
      <c r="Y240" s="1476">
        <v>9.92176784E8</v>
      </c>
      <c r="Z240" s="1476" t="s">
        <v>16193</v>
      </c>
      <c r="AA240" s="1459"/>
      <c r="AB240" s="1476"/>
      <c r="AC240" s="1476"/>
      <c r="AD240" s="1476"/>
      <c r="AE240" s="1476"/>
      <c r="AF240" s="1476"/>
      <c r="AG240" s="1476"/>
      <c r="AH240" s="1476"/>
    </row>
    <row r="241" ht="15.75" customHeight="1">
      <c r="A241" s="285"/>
      <c r="H241" s="600"/>
      <c r="I241" s="600"/>
      <c r="J241" s="1470">
        <v>222.0</v>
      </c>
      <c r="K241" s="1477" t="s">
        <v>16359</v>
      </c>
      <c r="L241" s="1472" t="s">
        <v>16360</v>
      </c>
      <c r="M241" s="1471" t="s">
        <v>16336</v>
      </c>
      <c r="N241" s="890">
        <v>48170.0</v>
      </c>
      <c r="O241" s="1473"/>
      <c r="P241" s="1471">
        <v>9.81040105E8</v>
      </c>
      <c r="Q241" s="1474" t="s">
        <v>16695</v>
      </c>
      <c r="R241" s="1475"/>
      <c r="S241" s="1476">
        <v>221.0</v>
      </c>
      <c r="T241" s="1476" t="s">
        <v>16355</v>
      </c>
      <c r="U241" s="1476" t="s">
        <v>16356</v>
      </c>
      <c r="V241" s="1476" t="s">
        <v>16336</v>
      </c>
      <c r="W241" s="1475"/>
      <c r="X241" s="1475"/>
      <c r="Y241" s="1476">
        <v>9.59120568E8</v>
      </c>
      <c r="Z241" s="1476" t="s">
        <v>16193</v>
      </c>
      <c r="AA241" s="1459"/>
      <c r="AB241" s="1476"/>
      <c r="AC241" s="1476"/>
      <c r="AD241" s="1476"/>
      <c r="AE241" s="1476"/>
      <c r="AF241" s="1476"/>
      <c r="AG241" s="1476"/>
      <c r="AH241" s="1476"/>
    </row>
    <row r="242" ht="15.75" customHeight="1">
      <c r="A242" s="285"/>
      <c r="H242" s="600"/>
      <c r="I242" s="600"/>
      <c r="J242" s="1470">
        <v>223.0</v>
      </c>
      <c r="K242" s="1477" t="s">
        <v>16362</v>
      </c>
      <c r="L242" s="1472" t="s">
        <v>16363</v>
      </c>
      <c r="M242" s="1471" t="s">
        <v>16336</v>
      </c>
      <c r="N242" s="1490">
        <v>48170.0</v>
      </c>
      <c r="O242" s="1473"/>
      <c r="P242" s="1471">
        <v>9.88120166E8</v>
      </c>
      <c r="Q242" s="1474"/>
      <c r="R242" s="1475"/>
      <c r="S242" s="1476">
        <v>222.0</v>
      </c>
      <c r="T242" s="1476" t="s">
        <v>16359</v>
      </c>
      <c r="U242" s="1476" t="s">
        <v>16360</v>
      </c>
      <c r="V242" s="1476" t="s">
        <v>16336</v>
      </c>
      <c r="W242" s="1489">
        <v>48170.0</v>
      </c>
      <c r="X242" s="1475"/>
      <c r="Y242" s="1476">
        <v>9.81040105E8</v>
      </c>
      <c r="Z242" s="1476" t="s">
        <v>16695</v>
      </c>
      <c r="AA242" s="1459"/>
      <c r="AB242" s="1476"/>
      <c r="AC242" s="1476"/>
      <c r="AD242" s="1476"/>
      <c r="AE242" s="1476"/>
      <c r="AF242" s="1476"/>
      <c r="AG242" s="1476"/>
      <c r="AH242" s="1476"/>
    </row>
    <row r="243" ht="15.75" customHeight="1">
      <c r="A243" s="285"/>
      <c r="H243" s="600"/>
      <c r="I243" s="600"/>
      <c r="J243" s="1470">
        <v>224.0</v>
      </c>
      <c r="K243" s="1477" t="s">
        <v>16283</v>
      </c>
      <c r="L243" s="1472" t="s">
        <v>16364</v>
      </c>
      <c r="M243" s="1471" t="s">
        <v>16336</v>
      </c>
      <c r="N243" s="1473"/>
      <c r="O243" s="1473"/>
      <c r="P243" s="1471">
        <v>9.88830406E8</v>
      </c>
      <c r="Q243" s="1474"/>
      <c r="R243" s="1475"/>
      <c r="S243" s="1476">
        <v>223.0</v>
      </c>
      <c r="T243" s="1476" t="s">
        <v>16362</v>
      </c>
      <c r="U243" s="1476" t="s">
        <v>16363</v>
      </c>
      <c r="V243" s="1476" t="s">
        <v>16336</v>
      </c>
      <c r="W243" s="1489">
        <v>48170.0</v>
      </c>
      <c r="X243" s="1475"/>
      <c r="Y243" s="1476">
        <v>9.88120166E8</v>
      </c>
      <c r="Z243" s="1476" t="s">
        <v>16193</v>
      </c>
      <c r="AA243" s="1459"/>
      <c r="AB243" s="1476"/>
      <c r="AC243" s="1476"/>
      <c r="AD243" s="1476"/>
      <c r="AE243" s="1476"/>
      <c r="AF243" s="1476"/>
      <c r="AG243" s="1476"/>
      <c r="AH243" s="1476"/>
    </row>
    <row r="244" ht="15.75" customHeight="1">
      <c r="A244" s="285"/>
      <c r="H244" s="600"/>
      <c r="I244" s="600"/>
      <c r="J244" s="1470">
        <v>225.0</v>
      </c>
      <c r="K244" s="1477" t="s">
        <v>16366</v>
      </c>
      <c r="L244" s="1472" t="s">
        <v>16367</v>
      </c>
      <c r="M244" s="1471" t="s">
        <v>16336</v>
      </c>
      <c r="N244" s="890">
        <v>48170.0</v>
      </c>
      <c r="O244" s="1473"/>
      <c r="P244" s="1471">
        <v>9.8008999E8</v>
      </c>
      <c r="Q244" s="1474"/>
      <c r="R244" s="1475"/>
      <c r="S244" s="1476">
        <v>224.0</v>
      </c>
      <c r="T244" s="1476" t="s">
        <v>16283</v>
      </c>
      <c r="U244" s="1476" t="s">
        <v>16364</v>
      </c>
      <c r="V244" s="1476" t="s">
        <v>16336</v>
      </c>
      <c r="W244" s="1475"/>
      <c r="X244" s="1475"/>
      <c r="Y244" s="1476">
        <v>9.88830406E8</v>
      </c>
      <c r="Z244" s="1476" t="s">
        <v>16193</v>
      </c>
      <c r="AA244" s="1459"/>
      <c r="AB244" s="1476"/>
      <c r="AC244" s="1476"/>
      <c r="AD244" s="1476"/>
      <c r="AE244" s="1476"/>
      <c r="AF244" s="1476"/>
      <c r="AG244" s="1476"/>
      <c r="AH244" s="1476"/>
    </row>
    <row r="245" ht="15.75" customHeight="1">
      <c r="A245" s="285"/>
      <c r="H245" s="600"/>
      <c r="I245" s="600"/>
      <c r="J245" s="1470">
        <v>226.0</v>
      </c>
      <c r="K245" s="1477" t="s">
        <v>16368</v>
      </c>
      <c r="L245" s="1472" t="s">
        <v>16369</v>
      </c>
      <c r="M245" s="1471" t="s">
        <v>16336</v>
      </c>
      <c r="N245" s="1490">
        <v>48170.0</v>
      </c>
      <c r="O245" s="1473"/>
      <c r="P245" s="1471">
        <v>9.68720354E8</v>
      </c>
      <c r="Q245" s="1474"/>
      <c r="R245" s="1475"/>
      <c r="S245" s="1476">
        <v>225.0</v>
      </c>
      <c r="T245" s="1476" t="s">
        <v>16366</v>
      </c>
      <c r="U245" s="1476" t="s">
        <v>16367</v>
      </c>
      <c r="V245" s="1476" t="s">
        <v>16336</v>
      </c>
      <c r="W245" s="1489">
        <v>48170.0</v>
      </c>
      <c r="X245" s="1475"/>
      <c r="Y245" s="1476">
        <v>9.8008999E8</v>
      </c>
      <c r="Z245" s="1476" t="s">
        <v>16193</v>
      </c>
      <c r="AA245" s="1459"/>
      <c r="AB245" s="1476"/>
      <c r="AC245" s="1476"/>
      <c r="AD245" s="1476"/>
      <c r="AE245" s="1476"/>
      <c r="AF245" s="1476"/>
      <c r="AG245" s="1476"/>
      <c r="AH245" s="1476"/>
    </row>
    <row r="246" ht="15.75" customHeight="1">
      <c r="A246" s="285"/>
      <c r="H246" s="600"/>
      <c r="I246" s="600"/>
      <c r="J246" s="1470">
        <v>227.0</v>
      </c>
      <c r="K246" s="1477" t="s">
        <v>16372</v>
      </c>
      <c r="L246" s="1472" t="s">
        <v>16373</v>
      </c>
      <c r="M246" s="1471" t="s">
        <v>16336</v>
      </c>
      <c r="N246" s="890">
        <v>48170.0</v>
      </c>
      <c r="O246" s="1473"/>
      <c r="P246" s="1471">
        <v>9.8994209E8</v>
      </c>
      <c r="Q246" s="1474"/>
      <c r="R246" s="1475"/>
      <c r="S246" s="1476">
        <v>226.0</v>
      </c>
      <c r="T246" s="1476" t="s">
        <v>16368</v>
      </c>
      <c r="U246" s="1476" t="s">
        <v>16369</v>
      </c>
      <c r="V246" s="1476" t="s">
        <v>16336</v>
      </c>
      <c r="W246" s="1489">
        <v>48170.0</v>
      </c>
      <c r="X246" s="1475"/>
      <c r="Y246" s="1476">
        <v>9.68720354E8</v>
      </c>
      <c r="Z246" s="1476" t="s">
        <v>16193</v>
      </c>
      <c r="AA246" s="1459"/>
      <c r="AB246" s="1476"/>
      <c r="AC246" s="1476"/>
      <c r="AD246" s="1476"/>
      <c r="AE246" s="1476"/>
      <c r="AF246" s="1476"/>
      <c r="AG246" s="1476"/>
      <c r="AH246" s="1476"/>
    </row>
    <row r="247" ht="15.75" customHeight="1">
      <c r="A247" s="285"/>
      <c r="H247" s="600"/>
      <c r="I247" s="600"/>
      <c r="J247" s="1470">
        <v>228.0</v>
      </c>
      <c r="K247" s="1474"/>
      <c r="L247" s="1472" t="s">
        <v>16374</v>
      </c>
      <c r="M247" s="1471" t="s">
        <v>16336</v>
      </c>
      <c r="N247" s="1474"/>
      <c r="O247" s="1474"/>
      <c r="P247" s="1471">
        <v>9.69790917E8</v>
      </c>
      <c r="Q247" s="1474"/>
      <c r="R247" s="1475"/>
      <c r="S247" s="1476">
        <v>227.0</v>
      </c>
      <c r="T247" s="1476" t="s">
        <v>16372</v>
      </c>
      <c r="U247" s="1476" t="s">
        <v>16373</v>
      </c>
      <c r="V247" s="1476" t="s">
        <v>16336</v>
      </c>
      <c r="W247" s="1489">
        <v>48170.0</v>
      </c>
      <c r="X247" s="1475"/>
      <c r="Y247" s="1476">
        <v>9.8994209E8</v>
      </c>
      <c r="Z247" s="1476" t="s">
        <v>16193</v>
      </c>
      <c r="AA247" s="1459"/>
      <c r="AB247" s="1476"/>
      <c r="AC247" s="1476"/>
      <c r="AD247" s="1476"/>
      <c r="AE247" s="1476"/>
      <c r="AF247" s="1476"/>
      <c r="AG247" s="1476"/>
      <c r="AH247" s="1476"/>
    </row>
    <row r="248" ht="15.75" customHeight="1">
      <c r="A248" s="285"/>
      <c r="H248" s="600"/>
      <c r="I248" s="600"/>
      <c r="J248" s="1507">
        <v>229.0</v>
      </c>
      <c r="K248" s="1508" t="s">
        <v>16696</v>
      </c>
      <c r="L248" s="1509" t="s">
        <v>16697</v>
      </c>
      <c r="M248" s="1510" t="s">
        <v>16336</v>
      </c>
      <c r="N248" s="1511"/>
      <c r="O248" s="1511"/>
      <c r="P248" s="1510">
        <v>4024719.0</v>
      </c>
      <c r="Q248" s="1547" t="s">
        <v>16698</v>
      </c>
      <c r="R248" s="1548"/>
      <c r="S248" s="1549">
        <v>228.0</v>
      </c>
      <c r="T248" s="1548"/>
      <c r="U248" s="1549" t="s">
        <v>16374</v>
      </c>
      <c r="V248" s="1549" t="s">
        <v>16336</v>
      </c>
      <c r="W248" s="1548"/>
      <c r="X248" s="1548"/>
      <c r="Y248" s="1549">
        <v>9.69790917E8</v>
      </c>
      <c r="Z248" s="1549" t="s">
        <v>16193</v>
      </c>
      <c r="AA248" s="1550"/>
      <c r="AB248" s="1549"/>
      <c r="AC248" s="1549"/>
      <c r="AD248" s="1549"/>
      <c r="AE248" s="1549"/>
      <c r="AF248" s="1549"/>
      <c r="AG248" s="1549"/>
      <c r="AH248" s="1549"/>
    </row>
    <row r="249" ht="15.75" customHeight="1">
      <c r="A249" s="285"/>
      <c r="H249" s="600"/>
      <c r="I249" s="600"/>
      <c r="J249" s="1470">
        <v>230.0</v>
      </c>
      <c r="K249" s="1477" t="s">
        <v>16375</v>
      </c>
      <c r="L249" s="1472" t="s">
        <v>16376</v>
      </c>
      <c r="M249" s="1471" t="s">
        <v>16336</v>
      </c>
      <c r="N249" s="890">
        <v>48170.0</v>
      </c>
      <c r="O249" s="1473"/>
      <c r="P249" s="1471" t="s">
        <v>16377</v>
      </c>
      <c r="Q249" s="1474"/>
      <c r="R249" s="1475"/>
      <c r="S249" s="1476">
        <v>229.0</v>
      </c>
      <c r="T249" s="1476" t="s">
        <v>16696</v>
      </c>
      <c r="U249" s="1476" t="s">
        <v>16697</v>
      </c>
      <c r="V249" s="1476" t="s">
        <v>16336</v>
      </c>
      <c r="W249" s="1475"/>
      <c r="X249" s="1475"/>
      <c r="Y249" s="1476">
        <v>4024719.0</v>
      </c>
      <c r="Z249" s="1475"/>
      <c r="AA249" s="1462"/>
      <c r="AB249" s="1475"/>
      <c r="AC249" s="1475"/>
      <c r="AD249" s="1475"/>
      <c r="AE249" s="1475"/>
      <c r="AF249" s="1475"/>
      <c r="AG249" s="1475"/>
      <c r="AH249" s="1475"/>
    </row>
    <row r="250" ht="15.75" customHeight="1">
      <c r="A250" s="285"/>
      <c r="H250" s="600"/>
      <c r="I250" s="600" t="s">
        <v>16699</v>
      </c>
      <c r="J250" s="1470">
        <v>231.0</v>
      </c>
      <c r="K250" s="1477" t="s">
        <v>16381</v>
      </c>
      <c r="L250" s="1472" t="s">
        <v>16382</v>
      </c>
      <c r="M250" s="1471" t="s">
        <v>16336</v>
      </c>
      <c r="N250" s="1473"/>
      <c r="O250" s="1473"/>
      <c r="P250" s="1471">
        <v>9.86645321E8</v>
      </c>
      <c r="Q250" s="1474" t="s">
        <v>16700</v>
      </c>
      <c r="R250" s="1475"/>
      <c r="S250" s="1476">
        <v>230.0</v>
      </c>
      <c r="T250" s="1476" t="s">
        <v>16375</v>
      </c>
      <c r="U250" s="1476" t="s">
        <v>16376</v>
      </c>
      <c r="V250" s="1476" t="s">
        <v>16336</v>
      </c>
      <c r="W250" s="1489">
        <v>48170.0</v>
      </c>
      <c r="X250" s="1475"/>
      <c r="Y250" s="1476" t="s">
        <v>16377</v>
      </c>
      <c r="Z250" s="1476" t="s">
        <v>16193</v>
      </c>
      <c r="AA250" s="1459"/>
      <c r="AB250" s="1476"/>
      <c r="AC250" s="1476"/>
      <c r="AD250" s="1476"/>
      <c r="AE250" s="1476"/>
      <c r="AF250" s="1476"/>
      <c r="AG250" s="1476"/>
      <c r="AH250" s="1476"/>
    </row>
    <row r="251" ht="15.75" customHeight="1">
      <c r="A251" s="285"/>
      <c r="H251" s="600"/>
      <c r="I251" s="600"/>
      <c r="J251" s="1507">
        <v>232.0</v>
      </c>
      <c r="K251" s="1527"/>
      <c r="L251" s="1528" t="s">
        <v>1107</v>
      </c>
      <c r="M251" s="1527"/>
      <c r="N251" s="1511"/>
      <c r="O251" s="1511"/>
      <c r="P251" s="1527"/>
      <c r="Q251" s="1527"/>
      <c r="R251" s="1529"/>
      <c r="S251" s="1530">
        <v>231.0</v>
      </c>
      <c r="T251" s="1530" t="s">
        <v>16381</v>
      </c>
      <c r="U251" s="1530" t="s">
        <v>16382</v>
      </c>
      <c r="V251" s="1530" t="s">
        <v>16336</v>
      </c>
      <c r="W251" s="1529"/>
      <c r="X251" s="1529"/>
      <c r="Y251" s="1530">
        <v>9.86645321E8</v>
      </c>
      <c r="Z251" s="1530" t="s">
        <v>16701</v>
      </c>
      <c r="AA251" s="1459"/>
      <c r="AB251" s="1530"/>
      <c r="AC251" s="1530"/>
      <c r="AD251" s="1530"/>
      <c r="AE251" s="1530"/>
      <c r="AF251" s="1530"/>
      <c r="AG251" s="1530"/>
      <c r="AH251" s="1530"/>
    </row>
    <row r="252" ht="15.75" customHeight="1">
      <c r="A252" s="285"/>
      <c r="H252" s="600"/>
      <c r="I252" s="600"/>
      <c r="J252" s="1470">
        <v>233.0</v>
      </c>
      <c r="K252" s="1477" t="s">
        <v>16383</v>
      </c>
      <c r="L252" s="1472" t="s">
        <v>16384</v>
      </c>
      <c r="M252" s="1471" t="s">
        <v>38</v>
      </c>
      <c r="N252" s="1473"/>
      <c r="O252" s="1473"/>
      <c r="P252" s="1471">
        <v>9.81135193E8</v>
      </c>
      <c r="Q252" s="1474"/>
      <c r="R252" s="1475"/>
      <c r="S252" s="1476">
        <v>232.0</v>
      </c>
      <c r="T252" s="1475"/>
      <c r="U252" s="1476" t="s">
        <v>1107</v>
      </c>
      <c r="V252" s="1475"/>
      <c r="W252" s="1475"/>
      <c r="X252" s="1475"/>
      <c r="Y252" s="1475"/>
      <c r="Z252" s="1475"/>
      <c r="AA252" s="1462"/>
      <c r="AB252" s="1475"/>
      <c r="AC252" s="1475"/>
      <c r="AD252" s="1475"/>
      <c r="AE252" s="1475"/>
      <c r="AF252" s="1475"/>
      <c r="AG252" s="1475"/>
      <c r="AH252" s="1475"/>
    </row>
    <row r="253" ht="15.75" customHeight="1">
      <c r="A253" s="285"/>
      <c r="H253" s="600"/>
      <c r="I253" s="600"/>
      <c r="J253" s="1470">
        <v>234.0</v>
      </c>
      <c r="K253" s="1477" t="s">
        <v>16702</v>
      </c>
      <c r="L253" s="1472" t="s">
        <v>16703</v>
      </c>
      <c r="M253" s="1471" t="s">
        <v>38</v>
      </c>
      <c r="N253" s="1473"/>
      <c r="O253" s="1473"/>
      <c r="P253" s="1471">
        <v>9.97227121E8</v>
      </c>
      <c r="Q253" s="1474"/>
      <c r="R253" s="1475"/>
      <c r="S253" s="1476">
        <v>233.0</v>
      </c>
      <c r="T253" s="1476" t="s">
        <v>16383</v>
      </c>
      <c r="U253" s="1476" t="s">
        <v>16384</v>
      </c>
      <c r="V253" s="1476" t="s">
        <v>38</v>
      </c>
      <c r="W253" s="1475"/>
      <c r="X253" s="1475"/>
      <c r="Y253" s="1476">
        <v>9.81135193E8</v>
      </c>
      <c r="Z253" s="1476" t="s">
        <v>16193</v>
      </c>
      <c r="AA253" s="1459"/>
      <c r="AB253" s="1476"/>
      <c r="AC253" s="1476"/>
      <c r="AD253" s="1476"/>
      <c r="AE253" s="1476"/>
      <c r="AF253" s="1476"/>
      <c r="AG253" s="1476"/>
      <c r="AH253" s="1476"/>
    </row>
    <row r="254" ht="15.75" customHeight="1">
      <c r="A254" s="285"/>
      <c r="H254" s="600"/>
      <c r="I254" s="600"/>
      <c r="J254" s="1507">
        <v>235.0</v>
      </c>
      <c r="K254" s="1527"/>
      <c r="L254" s="1528" t="s">
        <v>1107</v>
      </c>
      <c r="M254" s="1527"/>
      <c r="N254" s="1511"/>
      <c r="O254" s="1511"/>
      <c r="P254" s="1527"/>
      <c r="Q254" s="1527"/>
      <c r="R254" s="1529"/>
      <c r="S254" s="1530">
        <v>234.0</v>
      </c>
      <c r="T254" s="1530" t="s">
        <v>16702</v>
      </c>
      <c r="U254" s="1530" t="s">
        <v>16703</v>
      </c>
      <c r="V254" s="1530" t="s">
        <v>38</v>
      </c>
      <c r="W254" s="1529"/>
      <c r="X254" s="1529"/>
      <c r="Y254" s="1530">
        <v>9.97227121E8</v>
      </c>
      <c r="Z254" s="1529"/>
      <c r="AA254" s="1462"/>
      <c r="AB254" s="1529"/>
      <c r="AC254" s="1529"/>
      <c r="AD254" s="1529"/>
      <c r="AE254" s="1529"/>
      <c r="AF254" s="1529"/>
      <c r="AG254" s="1529"/>
      <c r="AH254" s="1529"/>
    </row>
    <row r="255" ht="15.75" customHeight="1">
      <c r="A255" s="285"/>
      <c r="H255" s="600"/>
      <c r="I255" s="600"/>
      <c r="J255" s="1470">
        <v>236.0</v>
      </c>
      <c r="K255" s="1477">
        <v>1.0516625E8</v>
      </c>
      <c r="L255" s="1472" t="s">
        <v>16704</v>
      </c>
      <c r="M255" s="1471" t="s">
        <v>38</v>
      </c>
      <c r="N255" s="1473"/>
      <c r="O255" s="1473"/>
      <c r="P255" s="1471">
        <v>9.91892052E8</v>
      </c>
      <c r="Q255" s="1474"/>
      <c r="R255" s="1475"/>
      <c r="S255" s="1476">
        <v>235.0</v>
      </c>
      <c r="T255" s="1475"/>
      <c r="U255" s="1476" t="s">
        <v>1107</v>
      </c>
      <c r="V255" s="1475"/>
      <c r="W255" s="1475"/>
      <c r="X255" s="1475"/>
      <c r="Y255" s="1475"/>
      <c r="Z255" s="1475"/>
      <c r="AA255" s="1462"/>
      <c r="AB255" s="1475"/>
      <c r="AC255" s="1475"/>
      <c r="AD255" s="1475"/>
      <c r="AE255" s="1475"/>
      <c r="AF255" s="1475"/>
      <c r="AG255" s="1475"/>
      <c r="AH255" s="1475"/>
    </row>
    <row r="256" ht="15.75" customHeight="1">
      <c r="A256" s="285"/>
      <c r="H256" s="600"/>
      <c r="I256" s="600"/>
      <c r="J256" s="1507">
        <v>237.0</v>
      </c>
      <c r="K256" s="1527"/>
      <c r="L256" s="1528" t="s">
        <v>1107</v>
      </c>
      <c r="M256" s="1527"/>
      <c r="N256" s="1511"/>
      <c r="O256" s="1511"/>
      <c r="P256" s="1527"/>
      <c r="Q256" s="1527"/>
      <c r="R256" s="1529"/>
      <c r="S256" s="1530">
        <v>236.0</v>
      </c>
      <c r="T256" s="1530">
        <v>1.0516625E8</v>
      </c>
      <c r="U256" s="1530" t="s">
        <v>16704</v>
      </c>
      <c r="V256" s="1530" t="s">
        <v>38</v>
      </c>
      <c r="W256" s="1529"/>
      <c r="X256" s="1529"/>
      <c r="Y256" s="1530">
        <v>9.91892052E8</v>
      </c>
      <c r="Z256" s="1529"/>
      <c r="AA256" s="1462"/>
      <c r="AB256" s="1529"/>
      <c r="AC256" s="1529"/>
      <c r="AD256" s="1529"/>
      <c r="AE256" s="1529"/>
      <c r="AF256" s="1529"/>
      <c r="AG256" s="1529"/>
      <c r="AH256" s="1529"/>
    </row>
    <row r="257" ht="15.75" customHeight="1">
      <c r="A257" s="285"/>
      <c r="H257" s="600"/>
      <c r="I257" s="600"/>
      <c r="J257" s="1507">
        <v>238.0</v>
      </c>
      <c r="K257" s="1527"/>
      <c r="L257" s="1528" t="s">
        <v>1107</v>
      </c>
      <c r="M257" s="1527"/>
      <c r="N257" s="1511"/>
      <c r="O257" s="1511"/>
      <c r="P257" s="1527"/>
      <c r="Q257" s="1527"/>
      <c r="R257" s="1529"/>
      <c r="S257" s="1530">
        <v>237.0</v>
      </c>
      <c r="T257" s="1529"/>
      <c r="U257" s="1530" t="s">
        <v>1107</v>
      </c>
      <c r="V257" s="1529"/>
      <c r="W257" s="1529"/>
      <c r="X257" s="1529"/>
      <c r="Y257" s="1529"/>
      <c r="Z257" s="1529"/>
      <c r="AA257" s="1462"/>
      <c r="AB257" s="1529"/>
      <c r="AC257" s="1529"/>
      <c r="AD257" s="1529"/>
      <c r="AE257" s="1529"/>
      <c r="AF257" s="1529"/>
      <c r="AG257" s="1529"/>
      <c r="AH257" s="1529"/>
    </row>
    <row r="258" ht="15.75" customHeight="1">
      <c r="A258" s="285"/>
      <c r="H258" s="600"/>
      <c r="I258" s="600"/>
      <c r="J258" s="1470">
        <v>239.0</v>
      </c>
      <c r="K258" s="1477">
        <v>1.0305345E8</v>
      </c>
      <c r="L258" s="1472" t="s">
        <v>16705</v>
      </c>
      <c r="M258" s="1471" t="s">
        <v>38</v>
      </c>
      <c r="N258" s="1473"/>
      <c r="O258" s="1473"/>
      <c r="P258" s="1471">
        <v>9.81296218E8</v>
      </c>
      <c r="Q258" s="1474"/>
      <c r="R258" s="1475"/>
      <c r="S258" s="1476">
        <v>238.0</v>
      </c>
      <c r="T258" s="1475"/>
      <c r="U258" s="1476" t="s">
        <v>1107</v>
      </c>
      <c r="V258" s="1475"/>
      <c r="W258" s="1475"/>
      <c r="X258" s="1475"/>
      <c r="Y258" s="1475"/>
      <c r="Z258" s="1475"/>
      <c r="AA258" s="1462"/>
      <c r="AB258" s="1475"/>
      <c r="AC258" s="1475"/>
      <c r="AD258" s="1475"/>
      <c r="AE258" s="1475"/>
      <c r="AF258" s="1475"/>
      <c r="AG258" s="1475"/>
      <c r="AH258" s="1475"/>
    </row>
    <row r="259" ht="15.75" customHeight="1">
      <c r="A259" s="285"/>
      <c r="H259" s="600"/>
      <c r="I259" s="600"/>
      <c r="J259" s="1507">
        <v>240.0</v>
      </c>
      <c r="K259" s="1527"/>
      <c r="L259" s="1528" t="s">
        <v>1107</v>
      </c>
      <c r="M259" s="1527"/>
      <c r="N259" s="1511"/>
      <c r="O259" s="1511"/>
      <c r="P259" s="1527"/>
      <c r="Q259" s="1510" t="s">
        <v>16658</v>
      </c>
      <c r="R259" s="1531"/>
      <c r="S259" s="1532">
        <v>239.0</v>
      </c>
      <c r="T259" s="1532">
        <v>1.0305345E8</v>
      </c>
      <c r="U259" s="1532" t="s">
        <v>16705</v>
      </c>
      <c r="V259" s="1532" t="s">
        <v>38</v>
      </c>
      <c r="W259" s="1531"/>
      <c r="X259" s="1531"/>
      <c r="Y259" s="1532">
        <v>9.81296218E8</v>
      </c>
      <c r="Z259" s="1531"/>
      <c r="AA259" s="1533"/>
      <c r="AB259" s="1531"/>
      <c r="AC259" s="1531"/>
      <c r="AD259" s="1531"/>
      <c r="AE259" s="1531"/>
      <c r="AF259" s="1531"/>
      <c r="AG259" s="1531"/>
      <c r="AH259" s="1531"/>
    </row>
    <row r="260" ht="15.75" customHeight="1">
      <c r="A260" s="285"/>
      <c r="H260" s="600"/>
      <c r="I260" s="600"/>
      <c r="J260" s="1453">
        <v>241.0</v>
      </c>
      <c r="K260" s="1454"/>
      <c r="L260" s="1455" t="s">
        <v>2271</v>
      </c>
      <c r="M260" s="1454"/>
      <c r="N260" s="1456"/>
      <c r="O260" s="1456"/>
      <c r="P260" s="1454"/>
      <c r="Q260" s="1454"/>
      <c r="R260" s="1457"/>
      <c r="S260" s="1458">
        <v>240.0</v>
      </c>
      <c r="T260" s="1457"/>
      <c r="U260" s="1458" t="s">
        <v>1107</v>
      </c>
      <c r="V260" s="1457"/>
      <c r="W260" s="1457"/>
      <c r="X260" s="1457"/>
      <c r="Y260" s="1457"/>
      <c r="Z260" s="1458" t="s">
        <v>16658</v>
      </c>
      <c r="AA260" s="1459"/>
      <c r="AB260" s="1458"/>
      <c r="AC260" s="1458"/>
      <c r="AD260" s="1458"/>
      <c r="AE260" s="1458"/>
      <c r="AF260" s="1458"/>
      <c r="AG260" s="1458"/>
      <c r="AH260" s="1458"/>
    </row>
    <row r="261" ht="15.75" customHeight="1">
      <c r="A261" s="285"/>
      <c r="H261" s="600"/>
      <c r="I261" s="600"/>
      <c r="J261" s="1453">
        <v>242.0</v>
      </c>
      <c r="K261" s="1454"/>
      <c r="L261" s="1455" t="s">
        <v>2271</v>
      </c>
      <c r="M261" s="1454"/>
      <c r="N261" s="1456"/>
      <c r="O261" s="1456"/>
      <c r="P261" s="1454"/>
      <c r="Q261" s="1454"/>
      <c r="R261" s="1457"/>
      <c r="S261" s="1458">
        <v>241.0</v>
      </c>
      <c r="T261" s="1457"/>
      <c r="U261" s="1458" t="s">
        <v>2271</v>
      </c>
      <c r="V261" s="1457"/>
      <c r="W261" s="1457"/>
      <c r="X261" s="1457"/>
      <c r="Y261" s="1457"/>
      <c r="Z261" s="1457"/>
      <c r="AA261" s="1462"/>
      <c r="AB261" s="1457"/>
      <c r="AC261" s="1457"/>
      <c r="AD261" s="1457"/>
      <c r="AE261" s="1457"/>
      <c r="AF261" s="1457"/>
      <c r="AG261" s="1457"/>
      <c r="AH261" s="1457"/>
    </row>
    <row r="262" ht="15.75" customHeight="1">
      <c r="A262" s="285"/>
      <c r="H262" s="600"/>
      <c r="I262" s="600"/>
      <c r="J262" s="1453">
        <v>243.0</v>
      </c>
      <c r="K262" s="1454"/>
      <c r="L262" s="1455" t="s">
        <v>2271</v>
      </c>
      <c r="M262" s="1454"/>
      <c r="N262" s="1456"/>
      <c r="O262" s="1456"/>
      <c r="P262" s="1454"/>
      <c r="Q262" s="1454"/>
      <c r="R262" s="1457"/>
      <c r="S262" s="1458">
        <v>242.0</v>
      </c>
      <c r="T262" s="1457"/>
      <c r="U262" s="1458" t="s">
        <v>2271</v>
      </c>
      <c r="V262" s="1457"/>
      <c r="W262" s="1457"/>
      <c r="X262" s="1457"/>
      <c r="Y262" s="1457"/>
      <c r="Z262" s="1457"/>
      <c r="AA262" s="1462"/>
      <c r="AB262" s="1457"/>
      <c r="AC262" s="1457"/>
      <c r="AD262" s="1457"/>
      <c r="AE262" s="1457"/>
      <c r="AF262" s="1457"/>
      <c r="AG262" s="1457"/>
      <c r="AH262" s="1457"/>
    </row>
    <row r="263" ht="15.75" customHeight="1">
      <c r="A263" s="285"/>
      <c r="H263" s="600"/>
      <c r="I263" s="600"/>
      <c r="J263" s="1453">
        <v>244.0</v>
      </c>
      <c r="K263" s="1454"/>
      <c r="L263" s="1455" t="s">
        <v>2271</v>
      </c>
      <c r="M263" s="1454"/>
      <c r="N263" s="1456"/>
      <c r="O263" s="1456"/>
      <c r="P263" s="1454"/>
      <c r="Q263" s="1454"/>
      <c r="R263" s="1457"/>
      <c r="S263" s="1458">
        <v>243.0</v>
      </c>
      <c r="T263" s="1457"/>
      <c r="U263" s="1458" t="s">
        <v>2271</v>
      </c>
      <c r="V263" s="1457"/>
      <c r="W263" s="1457"/>
      <c r="X263" s="1457"/>
      <c r="Y263" s="1457"/>
      <c r="Z263" s="1457"/>
      <c r="AA263" s="1462"/>
      <c r="AB263" s="1457"/>
      <c r="AC263" s="1457"/>
      <c r="AD263" s="1457"/>
      <c r="AE263" s="1457"/>
      <c r="AF263" s="1457"/>
      <c r="AG263" s="1457"/>
      <c r="AH263" s="1457"/>
    </row>
    <row r="264" ht="15.75" customHeight="1">
      <c r="A264" s="285"/>
      <c r="H264" s="600"/>
      <c r="I264" s="600"/>
      <c r="J264" s="1453">
        <v>245.0</v>
      </c>
      <c r="K264" s="1454"/>
      <c r="L264" s="1455" t="s">
        <v>2271</v>
      </c>
      <c r="M264" s="1454"/>
      <c r="N264" s="1456"/>
      <c r="O264" s="1456"/>
      <c r="P264" s="1454"/>
      <c r="Q264" s="1454"/>
      <c r="R264" s="1457"/>
      <c r="S264" s="1458">
        <v>244.0</v>
      </c>
      <c r="T264" s="1457"/>
      <c r="U264" s="1458" t="s">
        <v>2271</v>
      </c>
      <c r="V264" s="1457"/>
      <c r="W264" s="1457"/>
      <c r="X264" s="1457"/>
      <c r="Y264" s="1457"/>
      <c r="Z264" s="1457"/>
      <c r="AA264" s="1462"/>
      <c r="AB264" s="1457"/>
      <c r="AC264" s="1457"/>
      <c r="AD264" s="1457"/>
      <c r="AE264" s="1457"/>
      <c r="AF264" s="1457"/>
      <c r="AG264" s="1457"/>
      <c r="AH264" s="1457"/>
    </row>
    <row r="265" ht="15.75" customHeight="1">
      <c r="A265" s="285"/>
      <c r="H265" s="600"/>
      <c r="I265" s="600"/>
      <c r="J265" s="1453">
        <v>246.0</v>
      </c>
      <c r="K265" s="1454"/>
      <c r="L265" s="1455" t="s">
        <v>2271</v>
      </c>
      <c r="M265" s="1454"/>
      <c r="N265" s="1456"/>
      <c r="O265" s="1456"/>
      <c r="P265" s="1454"/>
      <c r="Q265" s="1454"/>
      <c r="R265" s="1457"/>
      <c r="S265" s="1458">
        <v>245.0</v>
      </c>
      <c r="T265" s="1457"/>
      <c r="U265" s="1458" t="s">
        <v>2271</v>
      </c>
      <c r="V265" s="1457"/>
      <c r="W265" s="1457"/>
      <c r="X265" s="1457"/>
      <c r="Y265" s="1457"/>
      <c r="Z265" s="1457"/>
      <c r="AA265" s="1462"/>
      <c r="AB265" s="1457"/>
      <c r="AC265" s="1457"/>
      <c r="AD265" s="1457"/>
      <c r="AE265" s="1457"/>
      <c r="AF265" s="1457"/>
      <c r="AG265" s="1457"/>
      <c r="AH265" s="1457"/>
    </row>
    <row r="266" ht="15.75" customHeight="1">
      <c r="A266" s="285"/>
      <c r="H266" s="600"/>
      <c r="I266" s="600"/>
      <c r="J266" s="1453">
        <v>247.0</v>
      </c>
      <c r="K266" s="1454"/>
      <c r="L266" s="1455" t="s">
        <v>2271</v>
      </c>
      <c r="M266" s="1454"/>
      <c r="N266" s="1456"/>
      <c r="O266" s="1456"/>
      <c r="P266" s="1454"/>
      <c r="Q266" s="1454"/>
      <c r="R266" s="1457"/>
      <c r="S266" s="1458">
        <v>246.0</v>
      </c>
      <c r="T266" s="1457"/>
      <c r="U266" s="1458" t="s">
        <v>2271</v>
      </c>
      <c r="V266" s="1457"/>
      <c r="W266" s="1457"/>
      <c r="X266" s="1457"/>
      <c r="Y266" s="1457"/>
      <c r="Z266" s="1457"/>
      <c r="AA266" s="1462"/>
      <c r="AB266" s="1457"/>
      <c r="AC266" s="1457"/>
      <c r="AD266" s="1457"/>
      <c r="AE266" s="1457"/>
      <c r="AF266" s="1457"/>
      <c r="AG266" s="1457"/>
      <c r="AH266" s="1457"/>
    </row>
    <row r="267" ht="15.75" customHeight="1">
      <c r="A267" s="285"/>
      <c r="H267" s="600"/>
      <c r="I267" s="600"/>
      <c r="J267" s="1453">
        <v>248.0</v>
      </c>
      <c r="K267" s="1454"/>
      <c r="L267" s="1455" t="s">
        <v>2271</v>
      </c>
      <c r="M267" s="1454"/>
      <c r="N267" s="1456"/>
      <c r="O267" s="1456"/>
      <c r="P267" s="1454"/>
      <c r="Q267" s="1454"/>
      <c r="R267" s="1457"/>
      <c r="S267" s="1458">
        <v>247.0</v>
      </c>
      <c r="T267" s="1457"/>
      <c r="U267" s="1458" t="s">
        <v>2271</v>
      </c>
      <c r="V267" s="1457"/>
      <c r="W267" s="1457"/>
      <c r="X267" s="1457"/>
      <c r="Y267" s="1457"/>
      <c r="Z267" s="1457"/>
      <c r="AA267" s="1462"/>
      <c r="AB267" s="1457"/>
      <c r="AC267" s="1457"/>
      <c r="AD267" s="1457"/>
      <c r="AE267" s="1457"/>
      <c r="AF267" s="1457"/>
      <c r="AG267" s="1457"/>
      <c r="AH267" s="1457"/>
    </row>
    <row r="268" ht="15.75" customHeight="1">
      <c r="A268" s="285"/>
      <c r="H268" s="600"/>
      <c r="I268" s="600"/>
      <c r="J268" s="1507">
        <v>249.0</v>
      </c>
      <c r="K268" s="1527"/>
      <c r="L268" s="1528" t="s">
        <v>1107</v>
      </c>
      <c r="M268" s="1527"/>
      <c r="N268" s="1511"/>
      <c r="O268" s="1511"/>
      <c r="P268" s="1527"/>
      <c r="Q268" s="1527"/>
      <c r="R268" s="1529"/>
      <c r="S268" s="1530">
        <v>248.0</v>
      </c>
      <c r="T268" s="1529"/>
      <c r="U268" s="1530" t="s">
        <v>2271</v>
      </c>
      <c r="V268" s="1529"/>
      <c r="W268" s="1529"/>
      <c r="X268" s="1529"/>
      <c r="Y268" s="1529"/>
      <c r="Z268" s="1529"/>
      <c r="AA268" s="1462"/>
      <c r="AB268" s="1529"/>
      <c r="AC268" s="1529"/>
      <c r="AD268" s="1529"/>
      <c r="AE268" s="1529"/>
      <c r="AF268" s="1529"/>
      <c r="AG268" s="1529"/>
      <c r="AH268" s="1529"/>
    </row>
    <row r="269" ht="15.75" customHeight="1">
      <c r="A269" s="285"/>
      <c r="H269" s="600"/>
      <c r="I269" s="600"/>
      <c r="J269" s="1470">
        <v>250.0</v>
      </c>
      <c r="K269" s="1477" t="s">
        <v>16706</v>
      </c>
      <c r="L269" s="1472" t="s">
        <v>16707</v>
      </c>
      <c r="M269" s="1471" t="s">
        <v>4657</v>
      </c>
      <c r="N269" s="1473"/>
      <c r="O269" s="1473"/>
      <c r="P269" s="1471">
        <v>9.91948034E8</v>
      </c>
      <c r="Q269" s="1474"/>
      <c r="R269" s="1475"/>
      <c r="S269" s="1476">
        <v>249.0</v>
      </c>
      <c r="T269" s="1475"/>
      <c r="U269" s="1476" t="s">
        <v>1107</v>
      </c>
      <c r="V269" s="1475"/>
      <c r="W269" s="1475"/>
      <c r="X269" s="1475"/>
      <c r="Y269" s="1475"/>
      <c r="Z269" s="1475"/>
      <c r="AA269" s="1462"/>
      <c r="AB269" s="1475"/>
      <c r="AC269" s="1475"/>
      <c r="AD269" s="1475"/>
      <c r="AE269" s="1475"/>
      <c r="AF269" s="1475"/>
      <c r="AG269" s="1475"/>
      <c r="AH269" s="1475"/>
    </row>
    <row r="270" ht="15.75" customHeight="1">
      <c r="A270" s="285"/>
      <c r="H270" s="600"/>
      <c r="I270" s="600"/>
      <c r="J270" s="1470">
        <v>251.0</v>
      </c>
      <c r="K270" s="1477" t="s">
        <v>16708</v>
      </c>
      <c r="L270" s="1472" t="s">
        <v>16709</v>
      </c>
      <c r="M270" s="1471" t="s">
        <v>16710</v>
      </c>
      <c r="N270" s="1473"/>
      <c r="O270" s="1473"/>
      <c r="P270" s="1471">
        <v>9.67803494E8</v>
      </c>
      <c r="Q270" s="1474"/>
      <c r="R270" s="1475"/>
      <c r="S270" s="1476">
        <v>250.0</v>
      </c>
      <c r="T270" s="1476" t="s">
        <v>16706</v>
      </c>
      <c r="U270" s="1476" t="s">
        <v>16707</v>
      </c>
      <c r="V270" s="1476" t="s">
        <v>4657</v>
      </c>
      <c r="W270" s="1475"/>
      <c r="X270" s="1475"/>
      <c r="Y270" s="1476">
        <v>9.91948034E8</v>
      </c>
      <c r="Z270" s="1475"/>
      <c r="AA270" s="1462"/>
      <c r="AB270" s="1475"/>
      <c r="AC270" s="1475"/>
      <c r="AD270" s="1475"/>
      <c r="AE270" s="1475"/>
      <c r="AF270" s="1475"/>
      <c r="AG270" s="1475"/>
      <c r="AH270" s="1475"/>
    </row>
    <row r="271" ht="15.75" customHeight="1">
      <c r="A271" s="285"/>
      <c r="H271" s="600"/>
      <c r="I271" s="600"/>
      <c r="J271" s="1470">
        <v>252.0</v>
      </c>
      <c r="K271" s="1477" t="s">
        <v>16711</v>
      </c>
      <c r="L271" s="1472" t="s">
        <v>16712</v>
      </c>
      <c r="M271" s="1471" t="s">
        <v>4657</v>
      </c>
      <c r="N271" s="1473"/>
      <c r="O271" s="1473"/>
      <c r="P271" s="1471">
        <v>385103.0</v>
      </c>
      <c r="Q271" s="1474"/>
      <c r="R271" s="1475"/>
      <c r="S271" s="1476">
        <v>251.0</v>
      </c>
      <c r="T271" s="1476" t="s">
        <v>16708</v>
      </c>
      <c r="U271" s="1476" t="s">
        <v>16709</v>
      </c>
      <c r="V271" s="1476" t="s">
        <v>16710</v>
      </c>
      <c r="W271" s="1475"/>
      <c r="X271" s="1475"/>
      <c r="Y271" s="1476">
        <v>9.67803494E8</v>
      </c>
      <c r="Z271" s="1475"/>
      <c r="AA271" s="1462"/>
      <c r="AB271" s="1475"/>
      <c r="AC271" s="1475"/>
      <c r="AD271" s="1475"/>
      <c r="AE271" s="1475"/>
      <c r="AF271" s="1475"/>
      <c r="AG271" s="1475"/>
      <c r="AH271" s="1475"/>
    </row>
    <row r="272" ht="15.75" customHeight="1">
      <c r="A272" s="285"/>
      <c r="H272" s="600"/>
      <c r="I272" s="600"/>
      <c r="J272" s="1453">
        <v>253.0</v>
      </c>
      <c r="K272" s="1454"/>
      <c r="L272" s="1455" t="s">
        <v>2271</v>
      </c>
      <c r="M272" s="1454"/>
      <c r="N272" s="1456"/>
      <c r="O272" s="1456"/>
      <c r="P272" s="1454"/>
      <c r="Q272" s="1454" t="s">
        <v>7271</v>
      </c>
      <c r="R272" s="1457"/>
      <c r="S272" s="1458">
        <v>252.0</v>
      </c>
      <c r="T272" s="1458" t="s">
        <v>16711</v>
      </c>
      <c r="U272" s="1458" t="s">
        <v>16712</v>
      </c>
      <c r="V272" s="1458" t="s">
        <v>4657</v>
      </c>
      <c r="W272" s="1457"/>
      <c r="X272" s="1457"/>
      <c r="Y272" s="1458">
        <v>385103.0</v>
      </c>
      <c r="Z272" s="1457"/>
      <c r="AA272" s="1462"/>
      <c r="AB272" s="1457"/>
      <c r="AC272" s="1457"/>
      <c r="AD272" s="1457"/>
      <c r="AE272" s="1457"/>
      <c r="AF272" s="1457"/>
      <c r="AG272" s="1457"/>
      <c r="AH272" s="1457"/>
    </row>
    <row r="273" ht="15.75" customHeight="1">
      <c r="A273" s="285"/>
      <c r="H273" s="600"/>
      <c r="I273" s="600"/>
      <c r="J273" s="1507">
        <v>254.0</v>
      </c>
      <c r="K273" s="1527"/>
      <c r="L273" s="1528" t="s">
        <v>1107</v>
      </c>
      <c r="M273" s="1527"/>
      <c r="N273" s="1511"/>
      <c r="O273" s="1511"/>
      <c r="P273" s="1527"/>
      <c r="Q273" s="1527"/>
      <c r="R273" s="1529"/>
      <c r="S273" s="1530">
        <v>253.0</v>
      </c>
      <c r="T273" s="1529"/>
      <c r="U273" s="1530" t="s">
        <v>2271</v>
      </c>
      <c r="V273" s="1529"/>
      <c r="W273" s="1529"/>
      <c r="X273" s="1529"/>
      <c r="Y273" s="1529"/>
      <c r="Z273" s="1530" t="s">
        <v>7271</v>
      </c>
      <c r="AA273" s="1459"/>
      <c r="AB273" s="1530"/>
      <c r="AC273" s="1530"/>
      <c r="AD273" s="1530"/>
      <c r="AE273" s="1530"/>
      <c r="AF273" s="1530"/>
      <c r="AG273" s="1530"/>
      <c r="AH273" s="1530"/>
    </row>
    <row r="274" ht="15.75" customHeight="1">
      <c r="A274" s="285"/>
      <c r="H274" s="600"/>
      <c r="I274" s="600"/>
      <c r="J274" s="1507">
        <v>255.0</v>
      </c>
      <c r="K274" s="1527"/>
      <c r="L274" s="1528" t="s">
        <v>1107</v>
      </c>
      <c r="M274" s="1527"/>
      <c r="N274" s="1511"/>
      <c r="O274" s="1511"/>
      <c r="P274" s="1527"/>
      <c r="Q274" s="1527"/>
      <c r="R274" s="1529"/>
      <c r="S274" s="1530">
        <v>254.0</v>
      </c>
      <c r="T274" s="1529"/>
      <c r="U274" s="1530" t="s">
        <v>1107</v>
      </c>
      <c r="V274" s="1529"/>
      <c r="W274" s="1529"/>
      <c r="X274" s="1529"/>
      <c r="Y274" s="1529"/>
      <c r="Z274" s="1529"/>
      <c r="AA274" s="1462"/>
      <c r="AB274" s="1529"/>
      <c r="AC274" s="1529"/>
      <c r="AD274" s="1529"/>
      <c r="AE274" s="1529"/>
      <c r="AF274" s="1529"/>
      <c r="AG274" s="1529"/>
      <c r="AH274" s="1529"/>
    </row>
    <row r="275" ht="15.75" customHeight="1">
      <c r="A275" s="285"/>
      <c r="H275" s="600"/>
      <c r="I275" s="600"/>
      <c r="J275" s="1470">
        <v>256.0</v>
      </c>
      <c r="K275" s="1477" t="s">
        <v>16713</v>
      </c>
      <c r="L275" s="1472" t="s">
        <v>16714</v>
      </c>
      <c r="M275" s="1471" t="s">
        <v>4657</v>
      </c>
      <c r="N275" s="1473"/>
      <c r="O275" s="1473"/>
      <c r="P275" s="1471">
        <v>4024232.0</v>
      </c>
      <c r="Q275" s="1474"/>
      <c r="R275" s="1475"/>
      <c r="S275" s="1476">
        <v>255.0</v>
      </c>
      <c r="T275" s="1475"/>
      <c r="U275" s="1476" t="s">
        <v>1107</v>
      </c>
      <c r="V275" s="1475"/>
      <c r="W275" s="1475"/>
      <c r="X275" s="1475"/>
      <c r="Y275" s="1475"/>
      <c r="Z275" s="1475"/>
      <c r="AA275" s="1462"/>
      <c r="AB275" s="1475"/>
      <c r="AC275" s="1475"/>
      <c r="AD275" s="1475"/>
      <c r="AE275" s="1475"/>
      <c r="AF275" s="1475"/>
      <c r="AG275" s="1475"/>
      <c r="AH275" s="1475"/>
    </row>
    <row r="276" ht="15.75" customHeight="1">
      <c r="A276" s="285"/>
      <c r="H276" s="600"/>
      <c r="I276" s="600"/>
      <c r="J276" s="1470">
        <v>257.0</v>
      </c>
      <c r="K276" s="1477" t="s">
        <v>16387</v>
      </c>
      <c r="L276" s="1472" t="s">
        <v>16388</v>
      </c>
      <c r="M276" s="1471" t="s">
        <v>4657</v>
      </c>
      <c r="N276" s="1473"/>
      <c r="O276" s="1473"/>
      <c r="P276" s="1471">
        <v>9.85863295E8</v>
      </c>
      <c r="Q276" s="1474"/>
      <c r="R276" s="1475"/>
      <c r="S276" s="1476">
        <v>256.0</v>
      </c>
      <c r="T276" s="1476" t="s">
        <v>16713</v>
      </c>
      <c r="U276" s="1476" t="s">
        <v>16714</v>
      </c>
      <c r="V276" s="1476" t="s">
        <v>4657</v>
      </c>
      <c r="W276" s="1475"/>
      <c r="X276" s="1475"/>
      <c r="Y276" s="1476">
        <v>4024232.0</v>
      </c>
      <c r="Z276" s="1475"/>
      <c r="AA276" s="1462"/>
      <c r="AB276" s="1475"/>
      <c r="AC276" s="1475"/>
      <c r="AD276" s="1475"/>
      <c r="AE276" s="1475"/>
      <c r="AF276" s="1475"/>
      <c r="AG276" s="1475"/>
      <c r="AH276" s="1475"/>
    </row>
    <row r="277" ht="15.75" customHeight="1">
      <c r="A277" s="285"/>
      <c r="H277" s="600"/>
      <c r="I277" s="600"/>
      <c r="J277" s="1470">
        <v>258.0</v>
      </c>
      <c r="K277" s="1477" t="s">
        <v>16393</v>
      </c>
      <c r="L277" s="1472" t="s">
        <v>16394</v>
      </c>
      <c r="M277" s="1471" t="s">
        <v>4657</v>
      </c>
      <c r="N277" s="1473"/>
      <c r="O277" s="1473"/>
      <c r="P277" s="1471">
        <v>2400399.0</v>
      </c>
      <c r="Q277" s="1474"/>
      <c r="R277" s="1475"/>
      <c r="S277" s="1476">
        <v>257.0</v>
      </c>
      <c r="T277" s="1476" t="s">
        <v>16387</v>
      </c>
      <c r="U277" s="1476" t="s">
        <v>16388</v>
      </c>
      <c r="V277" s="1476" t="s">
        <v>4657</v>
      </c>
      <c r="W277" s="1475"/>
      <c r="X277" s="1475"/>
      <c r="Y277" s="1476">
        <v>9.85863295E8</v>
      </c>
      <c r="Z277" s="1476" t="s">
        <v>16193</v>
      </c>
      <c r="AA277" s="1459"/>
      <c r="AB277" s="1476"/>
      <c r="AC277" s="1476"/>
      <c r="AD277" s="1476"/>
      <c r="AE277" s="1476"/>
      <c r="AF277" s="1476"/>
      <c r="AG277" s="1476"/>
      <c r="AH277" s="1476"/>
    </row>
    <row r="278" ht="15.75" customHeight="1">
      <c r="A278" s="285"/>
      <c r="H278" s="600"/>
      <c r="I278" s="600"/>
      <c r="J278" s="1470">
        <v>259.0</v>
      </c>
      <c r="K278" s="1474"/>
      <c r="L278" s="1472" t="s">
        <v>16397</v>
      </c>
      <c r="M278" s="1471" t="s">
        <v>4657</v>
      </c>
      <c r="N278" s="1473"/>
      <c r="O278" s="1473"/>
      <c r="P278" s="1474"/>
      <c r="Q278" s="1471" t="s">
        <v>16665</v>
      </c>
      <c r="R278" s="1540"/>
      <c r="S278" s="1541">
        <v>258.0</v>
      </c>
      <c r="T278" s="1541" t="s">
        <v>16393</v>
      </c>
      <c r="U278" s="1541" t="s">
        <v>16394</v>
      </c>
      <c r="V278" s="1541" t="s">
        <v>4657</v>
      </c>
      <c r="W278" s="1540"/>
      <c r="X278" s="1540"/>
      <c r="Y278" s="1541">
        <v>2400399.0</v>
      </c>
      <c r="Z278" s="1541" t="s">
        <v>16193</v>
      </c>
      <c r="AA278" s="1534"/>
      <c r="AB278" s="1541"/>
      <c r="AC278" s="1541"/>
      <c r="AD278" s="1541"/>
      <c r="AE278" s="1541"/>
      <c r="AF278" s="1541"/>
      <c r="AG278" s="1541"/>
      <c r="AH278" s="1541"/>
    </row>
    <row r="279" ht="15.75" customHeight="1">
      <c r="A279" s="285"/>
      <c r="H279" s="600"/>
      <c r="I279" s="600"/>
      <c r="J279" s="1470">
        <v>260.0</v>
      </c>
      <c r="K279" s="1477" t="s">
        <v>16399</v>
      </c>
      <c r="L279" s="1472" t="s">
        <v>16400</v>
      </c>
      <c r="M279" s="1471" t="s">
        <v>4657</v>
      </c>
      <c r="N279" s="1473"/>
      <c r="O279" s="1473"/>
      <c r="P279" s="1471">
        <v>4092801.0</v>
      </c>
      <c r="Q279" s="1474"/>
      <c r="R279" s="1475"/>
      <c r="S279" s="1476">
        <v>259.0</v>
      </c>
      <c r="T279" s="1475"/>
      <c r="U279" s="1476" t="s">
        <v>16397</v>
      </c>
      <c r="V279" s="1476" t="s">
        <v>4657</v>
      </c>
      <c r="W279" s="1475"/>
      <c r="X279" s="1475"/>
      <c r="Y279" s="1475"/>
      <c r="Z279" s="1476" t="s">
        <v>16193</v>
      </c>
      <c r="AA279" s="1459"/>
      <c r="AB279" s="1476"/>
      <c r="AC279" s="1476"/>
      <c r="AD279" s="1476"/>
      <c r="AE279" s="1476"/>
      <c r="AF279" s="1476"/>
      <c r="AG279" s="1476"/>
      <c r="AH279" s="1476"/>
    </row>
    <row r="280" ht="15.75" customHeight="1">
      <c r="A280" s="285"/>
      <c r="H280" s="600"/>
      <c r="I280" s="600"/>
      <c r="J280" s="1453">
        <v>261.0</v>
      </c>
      <c r="K280" s="1454"/>
      <c r="L280" s="1455" t="s">
        <v>2271</v>
      </c>
      <c r="M280" s="1454"/>
      <c r="N280" s="1456"/>
      <c r="O280" s="1456"/>
      <c r="P280" s="1454"/>
      <c r="Q280" s="1454"/>
      <c r="R280" s="1457"/>
      <c r="S280" s="1458">
        <v>260.0</v>
      </c>
      <c r="T280" s="1458" t="s">
        <v>16399</v>
      </c>
      <c r="U280" s="1458" t="s">
        <v>16400</v>
      </c>
      <c r="V280" s="1458" t="s">
        <v>4657</v>
      </c>
      <c r="W280" s="1457"/>
      <c r="X280" s="1457"/>
      <c r="Y280" s="1458">
        <v>4092801.0</v>
      </c>
      <c r="Z280" s="1457"/>
      <c r="AA280" s="1462"/>
      <c r="AB280" s="1457"/>
      <c r="AC280" s="1457"/>
      <c r="AD280" s="1457"/>
      <c r="AE280" s="1457"/>
      <c r="AF280" s="1457"/>
      <c r="AG280" s="1457"/>
      <c r="AH280" s="1457"/>
    </row>
    <row r="281" ht="15.75" customHeight="1">
      <c r="A281" s="285"/>
      <c r="H281" s="600"/>
      <c r="I281" s="600"/>
      <c r="J281" s="1453">
        <v>262.0</v>
      </c>
      <c r="K281" s="1454"/>
      <c r="L281" s="1455" t="s">
        <v>2271</v>
      </c>
      <c r="M281" s="1454"/>
      <c r="N281" s="1456"/>
      <c r="O281" s="1456"/>
      <c r="P281" s="1454"/>
      <c r="Q281" s="1454"/>
      <c r="R281" s="1457"/>
      <c r="S281" s="1458">
        <v>261.0</v>
      </c>
      <c r="T281" s="1457"/>
      <c r="U281" s="1458" t="s">
        <v>2271</v>
      </c>
      <c r="V281" s="1457"/>
      <c r="W281" s="1457"/>
      <c r="X281" s="1457"/>
      <c r="Y281" s="1457"/>
      <c r="Z281" s="1457"/>
      <c r="AA281" s="1462"/>
      <c r="AB281" s="1457"/>
      <c r="AC281" s="1457"/>
      <c r="AD281" s="1457"/>
      <c r="AE281" s="1457"/>
      <c r="AF281" s="1457"/>
      <c r="AG281" s="1457"/>
      <c r="AH281" s="1457"/>
    </row>
    <row r="282" ht="15.75" customHeight="1">
      <c r="A282" s="285"/>
      <c r="H282" s="600"/>
      <c r="I282" s="600"/>
      <c r="J282" s="1470">
        <v>263.0</v>
      </c>
      <c r="K282" s="1477" t="s">
        <v>16402</v>
      </c>
      <c r="L282" s="1472" t="s">
        <v>16403</v>
      </c>
      <c r="M282" s="1471" t="s">
        <v>4657</v>
      </c>
      <c r="N282" s="1473"/>
      <c r="O282" s="1473"/>
      <c r="P282" s="1471">
        <v>9.85194768E8</v>
      </c>
      <c r="Q282" s="1474"/>
      <c r="R282" s="1475"/>
      <c r="S282" s="1476">
        <v>262.0</v>
      </c>
      <c r="T282" s="1475"/>
      <c r="U282" s="1476" t="s">
        <v>2271</v>
      </c>
      <c r="V282" s="1475"/>
      <c r="W282" s="1475"/>
      <c r="X282" s="1475"/>
      <c r="Y282" s="1475"/>
      <c r="Z282" s="1475"/>
      <c r="AA282" s="1462"/>
      <c r="AB282" s="1475"/>
      <c r="AC282" s="1475"/>
      <c r="AD282" s="1475"/>
      <c r="AE282" s="1475"/>
      <c r="AF282" s="1475"/>
      <c r="AG282" s="1475"/>
      <c r="AH282" s="1475"/>
    </row>
    <row r="283" ht="15.75" customHeight="1">
      <c r="A283" s="285"/>
      <c r="H283" s="600"/>
      <c r="I283" s="600"/>
      <c r="J283" s="1470">
        <v>264.0</v>
      </c>
      <c r="K283" s="1477" t="s">
        <v>16406</v>
      </c>
      <c r="L283" s="1472" t="s">
        <v>16407</v>
      </c>
      <c r="M283" s="1471" t="s">
        <v>4657</v>
      </c>
      <c r="N283" s="1473"/>
      <c r="O283" s="1473"/>
      <c r="P283" s="1471">
        <v>9.6979253E8</v>
      </c>
      <c r="Q283" s="1474"/>
      <c r="R283" s="1475"/>
      <c r="S283" s="1476">
        <v>263.0</v>
      </c>
      <c r="T283" s="1476" t="s">
        <v>16402</v>
      </c>
      <c r="U283" s="1476" t="s">
        <v>16403</v>
      </c>
      <c r="V283" s="1476" t="s">
        <v>4657</v>
      </c>
      <c r="W283" s="1475"/>
      <c r="X283" s="1475"/>
      <c r="Y283" s="1476">
        <v>9.85194768E8</v>
      </c>
      <c r="Z283" s="1476" t="s">
        <v>16193</v>
      </c>
      <c r="AA283" s="1459"/>
      <c r="AB283" s="1476"/>
      <c r="AC283" s="1476"/>
      <c r="AD283" s="1476"/>
      <c r="AE283" s="1476"/>
      <c r="AF283" s="1476"/>
      <c r="AG283" s="1476"/>
      <c r="AH283" s="1476"/>
    </row>
    <row r="284" ht="15.75" customHeight="1">
      <c r="A284" s="285"/>
      <c r="H284" s="600"/>
      <c r="I284" s="600"/>
      <c r="J284" s="1470">
        <v>265.0</v>
      </c>
      <c r="K284" s="1477" t="s">
        <v>16410</v>
      </c>
      <c r="L284" s="1472" t="s">
        <v>16411</v>
      </c>
      <c r="M284" s="1471" t="s">
        <v>4657</v>
      </c>
      <c r="N284" s="1473"/>
      <c r="O284" s="1473"/>
      <c r="P284" s="1471">
        <v>9.88193798E8</v>
      </c>
      <c r="Q284" s="1471" t="s">
        <v>16715</v>
      </c>
      <c r="R284" s="1540"/>
      <c r="S284" s="1541">
        <v>264.0</v>
      </c>
      <c r="T284" s="1541" t="s">
        <v>16406</v>
      </c>
      <c r="U284" s="1541" t="s">
        <v>16407</v>
      </c>
      <c r="V284" s="1541" t="s">
        <v>4657</v>
      </c>
      <c r="W284" s="1540"/>
      <c r="X284" s="1540"/>
      <c r="Y284" s="1541">
        <v>9.6979253E8</v>
      </c>
      <c r="Z284" s="1541" t="s">
        <v>16193</v>
      </c>
      <c r="AA284" s="1534"/>
      <c r="AB284" s="1541"/>
      <c r="AC284" s="1541"/>
      <c r="AD284" s="1541"/>
      <c r="AE284" s="1541"/>
      <c r="AF284" s="1541"/>
      <c r="AG284" s="1541"/>
      <c r="AH284" s="1541"/>
    </row>
    <row r="285" ht="15.75" customHeight="1">
      <c r="A285" s="285"/>
      <c r="H285" s="600"/>
      <c r="I285" s="600"/>
      <c r="J285" s="1470">
        <v>266.0</v>
      </c>
      <c r="K285" s="1477" t="s">
        <v>16414</v>
      </c>
      <c r="L285" s="1472" t="s">
        <v>16415</v>
      </c>
      <c r="M285" s="1471" t="s">
        <v>4657</v>
      </c>
      <c r="N285" s="1473"/>
      <c r="O285" s="1473"/>
      <c r="P285" s="1471">
        <v>9.90179841E8</v>
      </c>
      <c r="Q285" s="1474"/>
      <c r="R285" s="1475"/>
      <c r="S285" s="1476">
        <v>265.0</v>
      </c>
      <c r="T285" s="1476" t="s">
        <v>16410</v>
      </c>
      <c r="U285" s="1476" t="s">
        <v>16411</v>
      </c>
      <c r="V285" s="1476" t="s">
        <v>4657</v>
      </c>
      <c r="W285" s="1475"/>
      <c r="X285" s="1475"/>
      <c r="Y285" s="1476">
        <v>9.88193798E8</v>
      </c>
      <c r="Z285" s="1476" t="s">
        <v>16715</v>
      </c>
      <c r="AA285" s="1459"/>
      <c r="AB285" s="1476"/>
      <c r="AC285" s="1476"/>
      <c r="AD285" s="1476"/>
      <c r="AE285" s="1476"/>
      <c r="AF285" s="1476"/>
      <c r="AG285" s="1476"/>
      <c r="AH285" s="1476"/>
    </row>
    <row r="286" ht="15.75" customHeight="1">
      <c r="A286" s="285"/>
      <c r="H286" s="600"/>
      <c r="I286" s="600"/>
      <c r="J286" s="1507">
        <v>267.0</v>
      </c>
      <c r="K286" s="1527"/>
      <c r="L286" s="1528" t="s">
        <v>1107</v>
      </c>
      <c r="M286" s="1510" t="s">
        <v>4657</v>
      </c>
      <c r="N286" s="1511"/>
      <c r="O286" s="1511"/>
      <c r="P286" s="1527"/>
      <c r="Q286" s="1527"/>
      <c r="R286" s="1529"/>
      <c r="S286" s="1530">
        <v>266.0</v>
      </c>
      <c r="T286" s="1530" t="s">
        <v>16414</v>
      </c>
      <c r="U286" s="1530" t="s">
        <v>16415</v>
      </c>
      <c r="V286" s="1530" t="s">
        <v>4657</v>
      </c>
      <c r="W286" s="1529"/>
      <c r="X286" s="1529"/>
      <c r="Y286" s="1530">
        <v>9.90179841E8</v>
      </c>
      <c r="Z286" s="1530" t="s">
        <v>16193</v>
      </c>
      <c r="AA286" s="1459"/>
      <c r="AB286" s="1530"/>
      <c r="AC286" s="1530"/>
      <c r="AD286" s="1530"/>
      <c r="AE286" s="1530"/>
      <c r="AF286" s="1530"/>
      <c r="AG286" s="1530"/>
      <c r="AH286" s="1530"/>
    </row>
    <row r="287" ht="15.75" customHeight="1">
      <c r="A287" s="285"/>
      <c r="H287" s="600"/>
      <c r="I287" s="600"/>
      <c r="J287" s="1470">
        <v>268.0</v>
      </c>
      <c r="K287" s="1477" t="s">
        <v>16417</v>
      </c>
      <c r="L287" s="1472" t="s">
        <v>16418</v>
      </c>
      <c r="M287" s="1471" t="s">
        <v>4657</v>
      </c>
      <c r="N287" s="1473"/>
      <c r="O287" s="1473"/>
      <c r="P287" s="1471">
        <v>9.59995434E8</v>
      </c>
      <c r="Q287" s="1474"/>
      <c r="R287" s="1475"/>
      <c r="S287" s="1476">
        <v>267.0</v>
      </c>
      <c r="T287" s="1475"/>
      <c r="U287" s="1476" t="s">
        <v>1107</v>
      </c>
      <c r="V287" s="1476" t="s">
        <v>4657</v>
      </c>
      <c r="W287" s="1475"/>
      <c r="X287" s="1475"/>
      <c r="Y287" s="1475"/>
      <c r="Z287" s="1475"/>
      <c r="AA287" s="1462"/>
      <c r="AB287" s="1475"/>
      <c r="AC287" s="1475"/>
      <c r="AD287" s="1475"/>
      <c r="AE287" s="1475"/>
      <c r="AF287" s="1475"/>
      <c r="AG287" s="1475"/>
      <c r="AH287" s="1475"/>
    </row>
    <row r="288" ht="15.75" customHeight="1">
      <c r="A288" s="285"/>
      <c r="H288" s="600"/>
      <c r="I288" s="600"/>
      <c r="J288" s="1453">
        <v>269.0</v>
      </c>
      <c r="K288" s="1454"/>
      <c r="L288" s="1455" t="s">
        <v>2271</v>
      </c>
      <c r="M288" s="1454"/>
      <c r="N288" s="1456"/>
      <c r="O288" s="1456"/>
      <c r="P288" s="1454"/>
      <c r="Q288" s="1454"/>
      <c r="R288" s="1457"/>
      <c r="S288" s="1458">
        <v>268.0</v>
      </c>
      <c r="T288" s="1458" t="s">
        <v>16417</v>
      </c>
      <c r="U288" s="1458" t="s">
        <v>16418</v>
      </c>
      <c r="V288" s="1458" t="s">
        <v>4657</v>
      </c>
      <c r="W288" s="1457"/>
      <c r="X288" s="1457"/>
      <c r="Y288" s="1458">
        <v>9.59995434E8</v>
      </c>
      <c r="Z288" s="1458" t="s">
        <v>16193</v>
      </c>
      <c r="AA288" s="1459"/>
      <c r="AB288" s="1458"/>
      <c r="AC288" s="1458"/>
      <c r="AD288" s="1458"/>
      <c r="AE288" s="1458"/>
      <c r="AF288" s="1458"/>
      <c r="AG288" s="1458"/>
      <c r="AH288" s="1458"/>
    </row>
    <row r="289" ht="15.75" customHeight="1">
      <c r="A289" s="285"/>
      <c r="H289" s="600"/>
      <c r="I289" s="600"/>
      <c r="J289" s="1507">
        <v>270.0</v>
      </c>
      <c r="K289" s="1527"/>
      <c r="L289" s="1528" t="s">
        <v>1107</v>
      </c>
      <c r="M289" s="1510" t="s">
        <v>4657</v>
      </c>
      <c r="N289" s="1511"/>
      <c r="O289" s="1511"/>
      <c r="P289" s="1527"/>
      <c r="Q289" s="1527"/>
      <c r="R289" s="1529"/>
      <c r="S289" s="1530">
        <v>269.0</v>
      </c>
      <c r="T289" s="1529"/>
      <c r="U289" s="1530" t="s">
        <v>2271</v>
      </c>
      <c r="V289" s="1529"/>
      <c r="W289" s="1529"/>
      <c r="X289" s="1529"/>
      <c r="Y289" s="1529"/>
      <c r="Z289" s="1529"/>
      <c r="AA289" s="1462"/>
      <c r="AB289" s="1529"/>
      <c r="AC289" s="1529"/>
      <c r="AD289" s="1529"/>
      <c r="AE289" s="1529"/>
      <c r="AF289" s="1529"/>
      <c r="AG289" s="1529"/>
      <c r="AH289" s="1529"/>
    </row>
    <row r="290" ht="15.75" customHeight="1">
      <c r="A290" s="285"/>
      <c r="H290" s="600"/>
      <c r="I290" s="600"/>
      <c r="J290" s="1470">
        <v>271.0</v>
      </c>
      <c r="K290" s="1477" t="s">
        <v>16419</v>
      </c>
      <c r="L290" s="1472" t="s">
        <v>16420</v>
      </c>
      <c r="M290" s="1471" t="s">
        <v>4657</v>
      </c>
      <c r="N290" s="1474"/>
      <c r="O290" s="1474"/>
      <c r="P290" s="1471">
        <v>9.59963538E8</v>
      </c>
      <c r="Q290" s="1474" t="s">
        <v>16716</v>
      </c>
      <c r="R290" s="1475"/>
      <c r="S290" s="1476">
        <v>270.0</v>
      </c>
      <c r="T290" s="1475"/>
      <c r="U290" s="1476" t="s">
        <v>1107</v>
      </c>
      <c r="V290" s="1476" t="s">
        <v>4657</v>
      </c>
      <c r="W290" s="1475"/>
      <c r="X290" s="1475"/>
      <c r="Y290" s="1475"/>
      <c r="Z290" s="1475"/>
      <c r="AA290" s="1462"/>
      <c r="AB290" s="1475"/>
      <c r="AC290" s="1475"/>
      <c r="AD290" s="1475"/>
      <c r="AE290" s="1475"/>
      <c r="AF290" s="1475"/>
      <c r="AG290" s="1475"/>
      <c r="AH290" s="1475"/>
    </row>
    <row r="291" ht="15.75" customHeight="1">
      <c r="A291" s="285"/>
      <c r="H291" s="600"/>
      <c r="I291" s="600"/>
      <c r="J291" s="1470">
        <v>272.0</v>
      </c>
      <c r="K291" s="1474"/>
      <c r="L291" s="1472" t="s">
        <v>16423</v>
      </c>
      <c r="M291" s="1474"/>
      <c r="N291" s="1473"/>
      <c r="O291" s="1473"/>
      <c r="P291" s="1474"/>
      <c r="Q291" s="1474"/>
      <c r="R291" s="1475"/>
      <c r="S291" s="1476">
        <v>271.0</v>
      </c>
      <c r="T291" s="1476" t="s">
        <v>16419</v>
      </c>
      <c r="U291" s="1476" t="s">
        <v>16420</v>
      </c>
      <c r="V291" s="1476" t="s">
        <v>4657</v>
      </c>
      <c r="W291" s="1475"/>
      <c r="X291" s="1475"/>
      <c r="Y291" s="1476">
        <v>9.59963538E8</v>
      </c>
      <c r="Z291" s="1476" t="s">
        <v>16193</v>
      </c>
      <c r="AA291" s="1459"/>
      <c r="AB291" s="1476"/>
      <c r="AC291" s="1476"/>
      <c r="AD291" s="1476"/>
      <c r="AE291" s="1476"/>
      <c r="AF291" s="1476"/>
      <c r="AG291" s="1476"/>
      <c r="AH291" s="1476"/>
    </row>
    <row r="292" ht="15.75" customHeight="1">
      <c r="A292" s="285"/>
      <c r="H292" s="600"/>
      <c r="I292" s="600"/>
      <c r="J292" s="1507">
        <v>273.0</v>
      </c>
      <c r="K292" s="1527"/>
      <c r="L292" s="1528" t="s">
        <v>1107</v>
      </c>
      <c r="M292" s="1510" t="s">
        <v>38</v>
      </c>
      <c r="N292" s="1511"/>
      <c r="O292" s="1511"/>
      <c r="P292" s="1527"/>
      <c r="Q292" s="1527"/>
      <c r="R292" s="1529"/>
      <c r="S292" s="1530">
        <v>272.0</v>
      </c>
      <c r="T292" s="1529"/>
      <c r="U292" s="1530" t="s">
        <v>16423</v>
      </c>
      <c r="V292" s="1529"/>
      <c r="W292" s="1529"/>
      <c r="X292" s="1529"/>
      <c r="Y292" s="1529"/>
      <c r="Z292" s="1530" t="s">
        <v>16193</v>
      </c>
      <c r="AA292" s="1459"/>
      <c r="AB292" s="1530"/>
      <c r="AC292" s="1530"/>
      <c r="AD292" s="1530"/>
      <c r="AE292" s="1530"/>
      <c r="AF292" s="1530"/>
      <c r="AG292" s="1530"/>
      <c r="AH292" s="1530"/>
    </row>
    <row r="293" ht="15.75" customHeight="1">
      <c r="A293" s="285"/>
      <c r="H293" s="600"/>
      <c r="I293" s="600"/>
      <c r="J293" s="1470">
        <v>274.0</v>
      </c>
      <c r="K293" s="1477" t="s">
        <v>16426</v>
      </c>
      <c r="L293" s="1472" t="s">
        <v>16427</v>
      </c>
      <c r="M293" s="1471" t="s">
        <v>38</v>
      </c>
      <c r="N293" s="890">
        <v>48170.0</v>
      </c>
      <c r="O293" s="1473"/>
      <c r="P293" s="1471">
        <v>9.68913486E8</v>
      </c>
      <c r="Q293" s="1474"/>
      <c r="R293" s="1475"/>
      <c r="S293" s="1476">
        <v>273.0</v>
      </c>
      <c r="T293" s="1475"/>
      <c r="U293" s="1476" t="s">
        <v>1107</v>
      </c>
      <c r="V293" s="1476" t="s">
        <v>38</v>
      </c>
      <c r="W293" s="1475"/>
      <c r="X293" s="1475"/>
      <c r="Y293" s="1475"/>
      <c r="Z293" s="1475"/>
      <c r="AA293" s="1462"/>
      <c r="AB293" s="1475"/>
      <c r="AC293" s="1475"/>
      <c r="AD293" s="1475"/>
      <c r="AE293" s="1475"/>
      <c r="AF293" s="1475"/>
      <c r="AG293" s="1475"/>
      <c r="AH293" s="1475"/>
    </row>
    <row r="294" ht="15.75" customHeight="1">
      <c r="A294" s="285"/>
      <c r="H294" s="600"/>
      <c r="I294" s="600"/>
      <c r="J294" s="1470">
        <v>275.0</v>
      </c>
      <c r="K294" s="1477" t="s">
        <v>16717</v>
      </c>
      <c r="L294" s="1472" t="s">
        <v>16718</v>
      </c>
      <c r="M294" s="1471" t="s">
        <v>38</v>
      </c>
      <c r="N294" s="1473"/>
      <c r="O294" s="1473"/>
      <c r="P294" s="1471">
        <v>9.82701579E8</v>
      </c>
      <c r="Q294" s="1474"/>
      <c r="R294" s="1475"/>
      <c r="S294" s="1476">
        <v>274.0</v>
      </c>
      <c r="T294" s="1476" t="s">
        <v>16426</v>
      </c>
      <c r="U294" s="1476" t="s">
        <v>16427</v>
      </c>
      <c r="V294" s="1476" t="s">
        <v>38</v>
      </c>
      <c r="W294" s="1489">
        <v>48170.0</v>
      </c>
      <c r="X294" s="1475"/>
      <c r="Y294" s="1476">
        <v>9.68913486E8</v>
      </c>
      <c r="Z294" s="1476" t="s">
        <v>16193</v>
      </c>
      <c r="AA294" s="1459"/>
      <c r="AB294" s="1476"/>
      <c r="AC294" s="1476"/>
      <c r="AD294" s="1476"/>
      <c r="AE294" s="1476"/>
      <c r="AF294" s="1476"/>
      <c r="AG294" s="1476"/>
      <c r="AH294" s="1476"/>
    </row>
    <row r="295" ht="15.75" customHeight="1">
      <c r="A295" s="285"/>
      <c r="H295" s="600"/>
      <c r="I295" s="600"/>
      <c r="J295" s="1470">
        <v>276.0</v>
      </c>
      <c r="K295" s="1477" t="s">
        <v>16428</v>
      </c>
      <c r="L295" s="1472" t="s">
        <v>16429</v>
      </c>
      <c r="M295" s="1471" t="s">
        <v>38</v>
      </c>
      <c r="N295" s="1473"/>
      <c r="O295" s="1473"/>
      <c r="P295" s="1471">
        <v>9.29305618E8</v>
      </c>
      <c r="Q295" s="1474"/>
      <c r="R295" s="1475"/>
      <c r="S295" s="1476">
        <v>275.0</v>
      </c>
      <c r="T295" s="1476" t="s">
        <v>16717</v>
      </c>
      <c r="U295" s="1476" t="s">
        <v>16718</v>
      </c>
      <c r="V295" s="1476" t="s">
        <v>38</v>
      </c>
      <c r="W295" s="1475"/>
      <c r="X295" s="1475"/>
      <c r="Y295" s="1476">
        <v>9.82701579E8</v>
      </c>
      <c r="Z295" s="1475"/>
      <c r="AA295" s="1462"/>
      <c r="AB295" s="1475"/>
      <c r="AC295" s="1475"/>
      <c r="AD295" s="1475"/>
      <c r="AE295" s="1475"/>
      <c r="AF295" s="1475"/>
      <c r="AG295" s="1475"/>
      <c r="AH295" s="1475"/>
    </row>
    <row r="296" ht="15.75" customHeight="1">
      <c r="A296" s="285"/>
      <c r="H296" s="600"/>
      <c r="I296" s="600"/>
      <c r="J296" s="1470">
        <v>277.0</v>
      </c>
      <c r="K296" s="1477" t="s">
        <v>16430</v>
      </c>
      <c r="L296" s="1472" t="s">
        <v>16431</v>
      </c>
      <c r="M296" s="1471" t="s">
        <v>38</v>
      </c>
      <c r="N296" s="1473"/>
      <c r="O296" s="1473"/>
      <c r="P296" s="1471">
        <v>9.92819789E8</v>
      </c>
      <c r="Q296" s="1474"/>
      <c r="R296" s="1475"/>
      <c r="S296" s="1476">
        <v>276.0</v>
      </c>
      <c r="T296" s="1476" t="s">
        <v>16428</v>
      </c>
      <c r="U296" s="1476" t="s">
        <v>16429</v>
      </c>
      <c r="V296" s="1476" t="s">
        <v>38</v>
      </c>
      <c r="W296" s="1475"/>
      <c r="X296" s="1475"/>
      <c r="Y296" s="1476">
        <v>9.29305618E8</v>
      </c>
      <c r="Z296" s="1476" t="s">
        <v>16193</v>
      </c>
      <c r="AA296" s="1459"/>
      <c r="AB296" s="1476"/>
      <c r="AC296" s="1476"/>
      <c r="AD296" s="1476"/>
      <c r="AE296" s="1476"/>
      <c r="AF296" s="1476"/>
      <c r="AG296" s="1476"/>
      <c r="AH296" s="1476"/>
    </row>
    <row r="297" ht="15.75" customHeight="1">
      <c r="A297" s="285"/>
      <c r="H297" s="600"/>
      <c r="I297" s="600"/>
      <c r="J297" s="1507">
        <v>278.0</v>
      </c>
      <c r="K297" s="1527"/>
      <c r="L297" s="1528" t="s">
        <v>1107</v>
      </c>
      <c r="M297" s="1527"/>
      <c r="N297" s="1511"/>
      <c r="O297" s="1511"/>
      <c r="P297" s="1527"/>
      <c r="Q297" s="1527"/>
      <c r="R297" s="1529"/>
      <c r="S297" s="1530">
        <v>277.0</v>
      </c>
      <c r="T297" s="1530" t="s">
        <v>16430</v>
      </c>
      <c r="U297" s="1530" t="s">
        <v>16431</v>
      </c>
      <c r="V297" s="1530" t="s">
        <v>38</v>
      </c>
      <c r="W297" s="1529"/>
      <c r="X297" s="1529"/>
      <c r="Y297" s="1530">
        <v>9.92819789E8</v>
      </c>
      <c r="Z297" s="1530" t="s">
        <v>16193</v>
      </c>
      <c r="AA297" s="1459"/>
      <c r="AB297" s="1530"/>
      <c r="AC297" s="1530"/>
      <c r="AD297" s="1530"/>
      <c r="AE297" s="1530"/>
      <c r="AF297" s="1530"/>
      <c r="AG297" s="1530"/>
      <c r="AH297" s="1530"/>
    </row>
    <row r="298" ht="15.75" customHeight="1">
      <c r="A298" s="285"/>
      <c r="H298" s="600"/>
      <c r="I298" s="600"/>
      <c r="J298" s="1507">
        <v>279.0</v>
      </c>
      <c r="K298" s="1527"/>
      <c r="L298" s="1528" t="s">
        <v>1107</v>
      </c>
      <c r="M298" s="1527"/>
      <c r="N298" s="1511"/>
      <c r="O298" s="1511"/>
      <c r="P298" s="1527"/>
      <c r="Q298" s="1527"/>
      <c r="R298" s="1529"/>
      <c r="S298" s="1530">
        <v>278.0</v>
      </c>
      <c r="T298" s="1529"/>
      <c r="U298" s="1530" t="s">
        <v>1107</v>
      </c>
      <c r="V298" s="1529"/>
      <c r="W298" s="1529"/>
      <c r="X298" s="1529"/>
      <c r="Y298" s="1529"/>
      <c r="Z298" s="1529"/>
      <c r="AA298" s="1462"/>
      <c r="AB298" s="1529"/>
      <c r="AC298" s="1529"/>
      <c r="AD298" s="1529"/>
      <c r="AE298" s="1529"/>
      <c r="AF298" s="1529"/>
      <c r="AG298" s="1529"/>
      <c r="AH298" s="1529"/>
    </row>
    <row r="299" ht="15.75" customHeight="1">
      <c r="A299" s="285"/>
      <c r="H299" s="600"/>
      <c r="I299" s="600"/>
      <c r="J299" s="1470">
        <v>280.0</v>
      </c>
      <c r="K299" s="1477" t="s">
        <v>16719</v>
      </c>
      <c r="L299" s="1472" t="s">
        <v>16720</v>
      </c>
      <c r="M299" s="1471" t="s">
        <v>38</v>
      </c>
      <c r="N299" s="1473"/>
      <c r="O299" s="1473"/>
      <c r="P299" s="1471">
        <v>9.88709477E8</v>
      </c>
      <c r="Q299" s="1474"/>
      <c r="R299" s="1475"/>
      <c r="S299" s="1476">
        <v>279.0</v>
      </c>
      <c r="T299" s="1475"/>
      <c r="U299" s="1476" t="s">
        <v>1107</v>
      </c>
      <c r="V299" s="1475"/>
      <c r="W299" s="1475"/>
      <c r="X299" s="1475"/>
      <c r="Y299" s="1475"/>
      <c r="Z299" s="1475"/>
      <c r="AA299" s="1462"/>
      <c r="AB299" s="1475"/>
      <c r="AC299" s="1475"/>
      <c r="AD299" s="1475"/>
      <c r="AE299" s="1475"/>
      <c r="AF299" s="1475"/>
      <c r="AG299" s="1475"/>
      <c r="AH299" s="1475"/>
    </row>
    <row r="300" ht="15.75" customHeight="1">
      <c r="A300" s="285"/>
      <c r="H300" s="600"/>
      <c r="I300" s="600"/>
      <c r="J300" s="1453">
        <v>281.0</v>
      </c>
      <c r="K300" s="1454"/>
      <c r="L300" s="1455" t="s">
        <v>2271</v>
      </c>
      <c r="M300" s="1454"/>
      <c r="N300" s="1456"/>
      <c r="O300" s="1456"/>
      <c r="P300" s="1454"/>
      <c r="Q300" s="1454"/>
      <c r="R300" s="1457"/>
      <c r="S300" s="1458">
        <v>280.0</v>
      </c>
      <c r="T300" s="1458" t="s">
        <v>16719</v>
      </c>
      <c r="U300" s="1458" t="s">
        <v>16721</v>
      </c>
      <c r="V300" s="1458" t="s">
        <v>38</v>
      </c>
      <c r="W300" s="1457"/>
      <c r="X300" s="1457"/>
      <c r="Y300" s="1458">
        <v>9.88709477E8</v>
      </c>
      <c r="Z300" s="1457"/>
      <c r="AA300" s="1462"/>
      <c r="AB300" s="1457"/>
      <c r="AC300" s="1457"/>
      <c r="AD300" s="1457"/>
      <c r="AE300" s="1457"/>
      <c r="AF300" s="1457"/>
      <c r="AG300" s="1457"/>
      <c r="AH300" s="1457"/>
    </row>
    <row r="301" ht="15.75" customHeight="1">
      <c r="A301" s="285"/>
      <c r="H301" s="600"/>
      <c r="I301" s="600"/>
      <c r="J301" s="1470">
        <v>282.0</v>
      </c>
      <c r="K301" s="1477" t="s">
        <v>16722</v>
      </c>
      <c r="L301" s="1472" t="s">
        <v>16723</v>
      </c>
      <c r="M301" s="1471" t="s">
        <v>16336</v>
      </c>
      <c r="N301" s="1473"/>
      <c r="O301" s="1473"/>
      <c r="P301" s="1471">
        <v>9.67228524E8</v>
      </c>
      <c r="Q301" s="1474"/>
      <c r="R301" s="1475"/>
      <c r="S301" s="1476">
        <v>281.0</v>
      </c>
      <c r="T301" s="1475"/>
      <c r="U301" s="1476" t="s">
        <v>2271</v>
      </c>
      <c r="V301" s="1475"/>
      <c r="W301" s="1475"/>
      <c r="X301" s="1475"/>
      <c r="Y301" s="1475"/>
      <c r="Z301" s="1475"/>
      <c r="AA301" s="1462"/>
      <c r="AB301" s="1475"/>
      <c r="AC301" s="1475"/>
      <c r="AD301" s="1475"/>
      <c r="AE301" s="1475"/>
      <c r="AF301" s="1475"/>
      <c r="AG301" s="1475"/>
      <c r="AH301" s="1475"/>
    </row>
    <row r="302" ht="15.75" customHeight="1">
      <c r="A302" s="285"/>
      <c r="H302" s="600"/>
      <c r="I302" s="600"/>
      <c r="J302" s="1453">
        <v>283.0</v>
      </c>
      <c r="K302" s="1454"/>
      <c r="L302" s="1455" t="s">
        <v>2271</v>
      </c>
      <c r="M302" s="1454"/>
      <c r="N302" s="1456"/>
      <c r="O302" s="1456"/>
      <c r="P302" s="1454"/>
      <c r="Q302" s="1454"/>
      <c r="R302" s="1457"/>
      <c r="S302" s="1458">
        <v>282.0</v>
      </c>
      <c r="T302" s="1458" t="s">
        <v>16722</v>
      </c>
      <c r="U302" s="1458" t="s">
        <v>16723</v>
      </c>
      <c r="V302" s="1458" t="s">
        <v>16336</v>
      </c>
      <c r="W302" s="1457"/>
      <c r="X302" s="1457"/>
      <c r="Y302" s="1458">
        <v>9.67228524E8</v>
      </c>
      <c r="Z302" s="1457"/>
      <c r="AA302" s="1462"/>
      <c r="AB302" s="1457"/>
      <c r="AC302" s="1457"/>
      <c r="AD302" s="1457"/>
      <c r="AE302" s="1457"/>
      <c r="AF302" s="1457"/>
      <c r="AG302" s="1457"/>
      <c r="AH302" s="1457"/>
    </row>
    <row r="303" ht="15.75" customHeight="1">
      <c r="A303" s="285"/>
      <c r="H303" s="600"/>
      <c r="I303" s="600"/>
      <c r="J303" s="1470">
        <v>284.0</v>
      </c>
      <c r="K303" s="1477" t="s">
        <v>16724</v>
      </c>
      <c r="L303" s="1472" t="s">
        <v>16725</v>
      </c>
      <c r="M303" s="1471" t="s">
        <v>16336</v>
      </c>
      <c r="N303" s="890">
        <v>48170.0</v>
      </c>
      <c r="O303" s="1473"/>
      <c r="P303" s="1471" t="s">
        <v>1459</v>
      </c>
      <c r="Q303" s="1474"/>
      <c r="R303" s="1475"/>
      <c r="S303" s="1476">
        <v>283.0</v>
      </c>
      <c r="T303" s="1475"/>
      <c r="U303" s="1476" t="s">
        <v>2271</v>
      </c>
      <c r="V303" s="1475"/>
      <c r="W303" s="1475"/>
      <c r="X303" s="1475"/>
      <c r="Y303" s="1475"/>
      <c r="Z303" s="1475"/>
      <c r="AA303" s="1462"/>
      <c r="AB303" s="1475"/>
      <c r="AC303" s="1475"/>
      <c r="AD303" s="1475"/>
      <c r="AE303" s="1475"/>
      <c r="AF303" s="1475"/>
      <c r="AG303" s="1475"/>
      <c r="AH303" s="1475"/>
    </row>
    <row r="304" ht="15.75" customHeight="1">
      <c r="A304" s="285"/>
      <c r="H304" s="600"/>
      <c r="I304" s="600"/>
      <c r="J304" s="1453">
        <v>285.0</v>
      </c>
      <c r="K304" s="1454"/>
      <c r="L304" s="1455" t="s">
        <v>2271</v>
      </c>
      <c r="M304" s="1454"/>
      <c r="N304" s="1456"/>
      <c r="O304" s="1456"/>
      <c r="P304" s="1454"/>
      <c r="Q304" s="1454"/>
      <c r="R304" s="1457"/>
      <c r="S304" s="1458">
        <v>284.0</v>
      </c>
      <c r="T304" s="1458" t="s">
        <v>16724</v>
      </c>
      <c r="U304" s="1458" t="s">
        <v>16725</v>
      </c>
      <c r="V304" s="1458" t="s">
        <v>16336</v>
      </c>
      <c r="W304" s="1491">
        <v>48170.0</v>
      </c>
      <c r="X304" s="1457"/>
      <c r="Y304" s="1458" t="s">
        <v>1459</v>
      </c>
      <c r="Z304" s="1457"/>
      <c r="AA304" s="1462"/>
      <c r="AB304" s="1457"/>
      <c r="AC304" s="1457"/>
      <c r="AD304" s="1457"/>
      <c r="AE304" s="1457"/>
      <c r="AF304" s="1457"/>
      <c r="AG304" s="1457"/>
      <c r="AH304" s="1457"/>
    </row>
    <row r="305" ht="15.75" customHeight="1">
      <c r="A305" s="285"/>
      <c r="H305" s="600"/>
      <c r="I305" s="600"/>
      <c r="J305" s="1470">
        <v>286.0</v>
      </c>
      <c r="K305" s="1477" t="s">
        <v>16726</v>
      </c>
      <c r="L305" s="1472" t="s">
        <v>16727</v>
      </c>
      <c r="M305" s="1471" t="s">
        <v>16336</v>
      </c>
      <c r="N305" s="1473"/>
      <c r="O305" s="1473"/>
      <c r="P305" s="1471">
        <v>370146.0</v>
      </c>
      <c r="Q305" s="1474"/>
      <c r="R305" s="1475"/>
      <c r="S305" s="1476">
        <v>285.0</v>
      </c>
      <c r="T305" s="1475"/>
      <c r="U305" s="1476" t="s">
        <v>2271</v>
      </c>
      <c r="V305" s="1475"/>
      <c r="W305" s="1475"/>
      <c r="X305" s="1475"/>
      <c r="Y305" s="1475"/>
      <c r="Z305" s="1475"/>
      <c r="AA305" s="1462"/>
      <c r="AB305" s="1475"/>
      <c r="AC305" s="1475"/>
      <c r="AD305" s="1475"/>
      <c r="AE305" s="1475"/>
      <c r="AF305" s="1475"/>
      <c r="AG305" s="1475"/>
      <c r="AH305" s="1475"/>
    </row>
    <row r="306" ht="15.75" customHeight="1">
      <c r="A306" s="285"/>
      <c r="H306" s="600"/>
      <c r="I306" s="600"/>
      <c r="J306" s="1507">
        <v>287.0</v>
      </c>
      <c r="K306" s="1527"/>
      <c r="L306" s="1528" t="s">
        <v>1107</v>
      </c>
      <c r="M306" s="1527"/>
      <c r="N306" s="1511"/>
      <c r="O306" s="1511"/>
      <c r="P306" s="1527"/>
      <c r="Q306" s="1527"/>
      <c r="R306" s="1529"/>
      <c r="S306" s="1530">
        <v>286.0</v>
      </c>
      <c r="T306" s="1530" t="s">
        <v>16726</v>
      </c>
      <c r="U306" s="1530" t="s">
        <v>16727</v>
      </c>
      <c r="V306" s="1530" t="s">
        <v>16336</v>
      </c>
      <c r="W306" s="1529"/>
      <c r="X306" s="1529"/>
      <c r="Y306" s="1530">
        <v>370146.0</v>
      </c>
      <c r="Z306" s="1529"/>
      <c r="AA306" s="1462"/>
      <c r="AB306" s="1529"/>
      <c r="AC306" s="1529"/>
      <c r="AD306" s="1529"/>
      <c r="AE306" s="1529"/>
      <c r="AF306" s="1529"/>
      <c r="AG306" s="1529"/>
      <c r="AH306" s="1529"/>
    </row>
    <row r="307" ht="15.75" customHeight="1">
      <c r="A307" s="285"/>
      <c r="H307" s="600"/>
      <c r="I307" s="600"/>
      <c r="J307" s="1470">
        <v>288.0</v>
      </c>
      <c r="K307" s="1477" t="s">
        <v>16728</v>
      </c>
      <c r="L307" s="1472" t="s">
        <v>16729</v>
      </c>
      <c r="M307" s="1471" t="s">
        <v>16336</v>
      </c>
      <c r="N307" s="1473"/>
      <c r="O307" s="1473"/>
      <c r="P307" s="1471">
        <v>2838644.0</v>
      </c>
      <c r="Q307" s="1474"/>
      <c r="R307" s="1475"/>
      <c r="S307" s="1476">
        <v>287.0</v>
      </c>
      <c r="T307" s="1475"/>
      <c r="U307" s="1476" t="s">
        <v>1107</v>
      </c>
      <c r="V307" s="1475"/>
      <c r="W307" s="1475"/>
      <c r="X307" s="1475"/>
      <c r="Y307" s="1475"/>
      <c r="Z307" s="1475"/>
      <c r="AA307" s="1462"/>
      <c r="AB307" s="1475"/>
      <c r="AC307" s="1475"/>
      <c r="AD307" s="1475"/>
      <c r="AE307" s="1475"/>
      <c r="AF307" s="1475"/>
      <c r="AG307" s="1475"/>
      <c r="AH307" s="1475"/>
    </row>
    <row r="308" ht="15.75" customHeight="1">
      <c r="A308" s="285"/>
      <c r="H308" s="600"/>
      <c r="I308" s="600"/>
      <c r="J308" s="1470">
        <v>289.0</v>
      </c>
      <c r="K308" s="1477" t="s">
        <v>16730</v>
      </c>
      <c r="L308" s="1472" t="s">
        <v>16731</v>
      </c>
      <c r="M308" s="1471" t="s">
        <v>16336</v>
      </c>
      <c r="N308" s="1473"/>
      <c r="O308" s="1473"/>
      <c r="P308" s="1471">
        <v>9.858693E8</v>
      </c>
      <c r="Q308" s="1474"/>
      <c r="R308" s="1475"/>
      <c r="S308" s="1476">
        <v>288.0</v>
      </c>
      <c r="T308" s="1476" t="s">
        <v>16728</v>
      </c>
      <c r="U308" s="1476" t="s">
        <v>16729</v>
      </c>
      <c r="V308" s="1476" t="s">
        <v>16336</v>
      </c>
      <c r="W308" s="1475"/>
      <c r="X308" s="1475"/>
      <c r="Y308" s="1476">
        <v>2838644.0</v>
      </c>
      <c r="Z308" s="1475"/>
      <c r="AA308" s="1462"/>
      <c r="AB308" s="1475"/>
      <c r="AC308" s="1475"/>
      <c r="AD308" s="1475"/>
      <c r="AE308" s="1475"/>
      <c r="AF308" s="1475"/>
      <c r="AG308" s="1475"/>
      <c r="AH308" s="1475"/>
    </row>
    <row r="309" ht="15.75" customHeight="1">
      <c r="A309" s="285"/>
      <c r="H309" s="600"/>
      <c r="I309" s="600"/>
      <c r="J309" s="1470">
        <v>290.0</v>
      </c>
      <c r="K309" s="1477" t="s">
        <v>16432</v>
      </c>
      <c r="L309" s="1472" t="s">
        <v>16433</v>
      </c>
      <c r="M309" s="1471" t="s">
        <v>16336</v>
      </c>
      <c r="N309" s="1473"/>
      <c r="O309" s="1473"/>
      <c r="P309" s="1471">
        <v>9.813404407E9</v>
      </c>
      <c r="Q309" s="1474"/>
      <c r="R309" s="1475"/>
      <c r="S309" s="1476">
        <v>289.0</v>
      </c>
      <c r="T309" s="1476" t="s">
        <v>16730</v>
      </c>
      <c r="U309" s="1476" t="s">
        <v>16731</v>
      </c>
      <c r="V309" s="1476" t="s">
        <v>16336</v>
      </c>
      <c r="W309" s="1475"/>
      <c r="X309" s="1475"/>
      <c r="Y309" s="1476">
        <v>9.858693E8</v>
      </c>
      <c r="Z309" s="1475"/>
      <c r="AA309" s="1462"/>
      <c r="AB309" s="1475"/>
      <c r="AC309" s="1475"/>
      <c r="AD309" s="1475"/>
      <c r="AE309" s="1475"/>
      <c r="AF309" s="1475"/>
      <c r="AG309" s="1475"/>
      <c r="AH309" s="1475"/>
    </row>
    <row r="310" ht="15.75" customHeight="1">
      <c r="A310" s="285"/>
      <c r="H310" s="600"/>
      <c r="I310" s="600"/>
      <c r="J310" s="1470">
        <v>291.0</v>
      </c>
      <c r="K310" s="1477" t="s">
        <v>16732</v>
      </c>
      <c r="L310" s="1472" t="s">
        <v>16733</v>
      </c>
      <c r="M310" s="1471" t="s">
        <v>16336</v>
      </c>
      <c r="N310" s="1473"/>
      <c r="O310" s="1473"/>
      <c r="P310" s="1471">
        <v>9.9105333E8</v>
      </c>
      <c r="Q310" s="1474"/>
      <c r="R310" s="1475"/>
      <c r="S310" s="1476">
        <v>290.0</v>
      </c>
      <c r="T310" s="1476" t="s">
        <v>16432</v>
      </c>
      <c r="U310" s="1476" t="s">
        <v>16433</v>
      </c>
      <c r="V310" s="1476" t="s">
        <v>16336</v>
      </c>
      <c r="W310" s="1475"/>
      <c r="X310" s="1475"/>
      <c r="Y310" s="1476">
        <v>9.813404407E9</v>
      </c>
      <c r="Z310" s="1476" t="s">
        <v>16193</v>
      </c>
      <c r="AA310" s="1459"/>
      <c r="AB310" s="1476"/>
      <c r="AC310" s="1476"/>
      <c r="AD310" s="1476"/>
      <c r="AE310" s="1476"/>
      <c r="AF310" s="1476"/>
      <c r="AG310" s="1476"/>
      <c r="AH310" s="1476"/>
    </row>
    <row r="311" ht="15.75" customHeight="1">
      <c r="A311" s="285"/>
      <c r="H311" s="600"/>
      <c r="I311" s="600"/>
      <c r="J311" s="1470">
        <v>292.0</v>
      </c>
      <c r="K311" s="1474"/>
      <c r="L311" s="1472" t="s">
        <v>16434</v>
      </c>
      <c r="M311" s="1471" t="s">
        <v>16336</v>
      </c>
      <c r="N311" s="1473"/>
      <c r="O311" s="1473"/>
      <c r="P311" s="1471">
        <v>9.98304898E8</v>
      </c>
      <c r="Q311" s="1474"/>
      <c r="R311" s="1475"/>
      <c r="S311" s="1476">
        <v>291.0</v>
      </c>
      <c r="T311" s="1476" t="s">
        <v>16732</v>
      </c>
      <c r="U311" s="1476" t="s">
        <v>16733</v>
      </c>
      <c r="V311" s="1476" t="s">
        <v>16336</v>
      </c>
      <c r="W311" s="1475"/>
      <c r="X311" s="1475"/>
      <c r="Y311" s="1476">
        <v>9.9105333E8</v>
      </c>
      <c r="Z311" s="1475"/>
      <c r="AA311" s="1462"/>
      <c r="AB311" s="1475"/>
      <c r="AC311" s="1475"/>
      <c r="AD311" s="1475"/>
      <c r="AE311" s="1475"/>
      <c r="AF311" s="1475"/>
      <c r="AG311" s="1475"/>
      <c r="AH311" s="1475"/>
    </row>
    <row r="312" ht="15.75" customHeight="1">
      <c r="A312" s="285"/>
      <c r="H312" s="600"/>
      <c r="I312" s="600"/>
      <c r="J312" s="1453">
        <v>293.0</v>
      </c>
      <c r="K312" s="1454"/>
      <c r="L312" s="1455" t="s">
        <v>2271</v>
      </c>
      <c r="M312" s="1454"/>
      <c r="N312" s="1456"/>
      <c r="O312" s="1456"/>
      <c r="P312" s="1454"/>
      <c r="Q312" s="1454"/>
      <c r="R312" s="1457"/>
      <c r="S312" s="1458">
        <v>292.0</v>
      </c>
      <c r="T312" s="1457"/>
      <c r="U312" s="1458" t="s">
        <v>16434</v>
      </c>
      <c r="V312" s="1458" t="s">
        <v>16336</v>
      </c>
      <c r="W312" s="1457"/>
      <c r="X312" s="1457"/>
      <c r="Y312" s="1458">
        <v>9.98304898E8</v>
      </c>
      <c r="Z312" s="1458" t="s">
        <v>16193</v>
      </c>
      <c r="AA312" s="1459"/>
      <c r="AB312" s="1458"/>
      <c r="AC312" s="1458"/>
      <c r="AD312" s="1458"/>
      <c r="AE312" s="1458"/>
      <c r="AF312" s="1458"/>
      <c r="AG312" s="1458"/>
      <c r="AH312" s="1458"/>
    </row>
    <row r="313" ht="15.75" customHeight="1">
      <c r="A313" s="285"/>
      <c r="H313" s="600"/>
      <c r="I313" s="600"/>
      <c r="J313" s="1470">
        <v>294.0</v>
      </c>
      <c r="K313" s="1477" t="s">
        <v>16734</v>
      </c>
      <c r="L313" s="1472" t="s">
        <v>16735</v>
      </c>
      <c r="M313" s="1471" t="s">
        <v>16336</v>
      </c>
      <c r="N313" s="1473"/>
      <c r="O313" s="1473"/>
      <c r="P313" s="1471">
        <v>9.91585372E8</v>
      </c>
      <c r="Q313" s="1474"/>
      <c r="R313" s="1475"/>
      <c r="S313" s="1476">
        <v>293.0</v>
      </c>
      <c r="T313" s="1475"/>
      <c r="U313" s="1476" t="s">
        <v>2271</v>
      </c>
      <c r="V313" s="1475"/>
      <c r="W313" s="1475"/>
      <c r="X313" s="1475"/>
      <c r="Y313" s="1475"/>
      <c r="Z313" s="1475"/>
      <c r="AA313" s="1462"/>
      <c r="AB313" s="1475"/>
      <c r="AC313" s="1475"/>
      <c r="AD313" s="1475"/>
      <c r="AE313" s="1475"/>
      <c r="AF313" s="1475"/>
      <c r="AG313" s="1475"/>
      <c r="AH313" s="1475"/>
    </row>
    <row r="314" ht="15.75" customHeight="1">
      <c r="A314" s="285"/>
      <c r="H314" s="600"/>
      <c r="I314" s="600"/>
      <c r="J314" s="1470">
        <v>295.0</v>
      </c>
      <c r="K314" s="1477" t="s">
        <v>16736</v>
      </c>
      <c r="L314" s="1472" t="s">
        <v>16737</v>
      </c>
      <c r="M314" s="1471" t="s">
        <v>16336</v>
      </c>
      <c r="N314" s="1473"/>
      <c r="O314" s="1473"/>
      <c r="P314" s="1474"/>
      <c r="Q314" s="1474"/>
      <c r="R314" s="1475"/>
      <c r="S314" s="1476">
        <v>294.0</v>
      </c>
      <c r="T314" s="1476" t="s">
        <v>16734</v>
      </c>
      <c r="U314" s="1476" t="s">
        <v>16735</v>
      </c>
      <c r="V314" s="1476" t="s">
        <v>16336</v>
      </c>
      <c r="W314" s="1475"/>
      <c r="X314" s="1475"/>
      <c r="Y314" s="1476">
        <v>9.91585372E8</v>
      </c>
      <c r="Z314" s="1475"/>
      <c r="AA314" s="1462"/>
      <c r="AB314" s="1475"/>
      <c r="AC314" s="1475"/>
      <c r="AD314" s="1475"/>
      <c r="AE314" s="1475"/>
      <c r="AF314" s="1475"/>
      <c r="AG314" s="1475"/>
      <c r="AH314" s="1475"/>
    </row>
    <row r="315" ht="15.75" customHeight="1">
      <c r="A315" s="285"/>
      <c r="H315" s="600"/>
      <c r="I315" s="600"/>
      <c r="J315" s="1470">
        <v>296.0</v>
      </c>
      <c r="K315" s="1477" t="s">
        <v>16438</v>
      </c>
      <c r="L315" s="1472" t="s">
        <v>16439</v>
      </c>
      <c r="M315" s="1471" t="s">
        <v>16336</v>
      </c>
      <c r="N315" s="1490">
        <v>48170.0</v>
      </c>
      <c r="O315" s="1473"/>
      <c r="P315" s="1551">
        <v>9.80543384E8</v>
      </c>
      <c r="Q315" s="1474"/>
      <c r="R315" s="1475"/>
      <c r="S315" s="1476">
        <v>295.0</v>
      </c>
      <c r="T315" s="1476" t="s">
        <v>16736</v>
      </c>
      <c r="U315" s="1476" t="s">
        <v>16737</v>
      </c>
      <c r="V315" s="1476" t="s">
        <v>16336</v>
      </c>
      <c r="W315" s="1475"/>
      <c r="X315" s="1475"/>
      <c r="Y315" s="1475"/>
      <c r="Z315" s="1475"/>
      <c r="AA315" s="1462"/>
      <c r="AB315" s="1475"/>
      <c r="AC315" s="1475"/>
      <c r="AD315" s="1475"/>
      <c r="AE315" s="1475"/>
      <c r="AF315" s="1475"/>
      <c r="AG315" s="1475"/>
      <c r="AH315" s="1475"/>
    </row>
    <row r="316" ht="15.75" customHeight="1">
      <c r="A316" s="285"/>
      <c r="H316" s="600"/>
      <c r="I316" s="600"/>
      <c r="J316" s="1470">
        <v>297.0</v>
      </c>
      <c r="K316" s="1477" t="s">
        <v>16443</v>
      </c>
      <c r="L316" s="1472" t="s">
        <v>16444</v>
      </c>
      <c r="M316" s="1471" t="s">
        <v>16336</v>
      </c>
      <c r="N316" s="1473"/>
      <c r="O316" s="1473"/>
      <c r="P316" s="1471">
        <v>9.94193853E8</v>
      </c>
      <c r="Q316" s="1474"/>
      <c r="R316" s="1475"/>
      <c r="S316" s="1476">
        <v>296.0</v>
      </c>
      <c r="T316" s="1476" t="s">
        <v>16438</v>
      </c>
      <c r="U316" s="1476" t="s">
        <v>16439</v>
      </c>
      <c r="V316" s="1476" t="s">
        <v>16336</v>
      </c>
      <c r="W316" s="1489">
        <v>48170.0</v>
      </c>
      <c r="X316" s="1475"/>
      <c r="Y316" s="1476">
        <v>9.80543384E8</v>
      </c>
      <c r="Z316" s="1476" t="s">
        <v>16193</v>
      </c>
      <c r="AA316" s="1459"/>
      <c r="AB316" s="1476"/>
      <c r="AC316" s="1476"/>
      <c r="AD316" s="1476"/>
      <c r="AE316" s="1476"/>
      <c r="AF316" s="1476"/>
      <c r="AG316" s="1476"/>
      <c r="AH316" s="1476"/>
    </row>
    <row r="317" ht="15.75" customHeight="1">
      <c r="A317" s="285"/>
      <c r="H317" s="600"/>
      <c r="I317" s="600"/>
      <c r="J317" s="1470">
        <v>298.0</v>
      </c>
      <c r="K317" s="1477" t="s">
        <v>16446</v>
      </c>
      <c r="L317" s="1472" t="s">
        <v>16447</v>
      </c>
      <c r="M317" s="1471" t="s">
        <v>16336</v>
      </c>
      <c r="N317" s="890">
        <v>48170.0</v>
      </c>
      <c r="O317" s="1473"/>
      <c r="P317" s="1471">
        <v>4037090.0</v>
      </c>
      <c r="Q317" s="1474"/>
      <c r="R317" s="1475"/>
      <c r="S317" s="1476">
        <v>297.0</v>
      </c>
      <c r="T317" s="1476" t="s">
        <v>16443</v>
      </c>
      <c r="U317" s="1476" t="s">
        <v>16444</v>
      </c>
      <c r="V317" s="1476" t="s">
        <v>16336</v>
      </c>
      <c r="W317" s="1475"/>
      <c r="X317" s="1475"/>
      <c r="Y317" s="1476">
        <v>9.94193853E8</v>
      </c>
      <c r="Z317" s="1476" t="s">
        <v>16193</v>
      </c>
      <c r="AA317" s="1459"/>
      <c r="AB317" s="1476"/>
      <c r="AC317" s="1476"/>
      <c r="AD317" s="1476"/>
      <c r="AE317" s="1476"/>
      <c r="AF317" s="1476"/>
      <c r="AG317" s="1476"/>
      <c r="AH317" s="1476"/>
    </row>
    <row r="318" ht="15.75" customHeight="1">
      <c r="A318" s="285"/>
      <c r="H318" s="600"/>
      <c r="I318" s="600"/>
      <c r="J318" s="1470">
        <v>299.0</v>
      </c>
      <c r="K318" s="1477" t="s">
        <v>16738</v>
      </c>
      <c r="L318" s="1472" t="s">
        <v>16739</v>
      </c>
      <c r="M318" s="1471" t="s">
        <v>16336</v>
      </c>
      <c r="N318" s="1473"/>
      <c r="O318" s="1473"/>
      <c r="P318" s="1471">
        <v>9.88944715E8</v>
      </c>
      <c r="Q318" s="1474"/>
      <c r="R318" s="1475"/>
      <c r="S318" s="1476">
        <v>298.0</v>
      </c>
      <c r="T318" s="1476" t="s">
        <v>16446</v>
      </c>
      <c r="U318" s="1476" t="s">
        <v>16447</v>
      </c>
      <c r="V318" s="1476" t="s">
        <v>16336</v>
      </c>
      <c r="W318" s="1489">
        <v>48170.0</v>
      </c>
      <c r="X318" s="1475"/>
      <c r="Y318" s="1476">
        <v>4037090.0</v>
      </c>
      <c r="Z318" s="1476" t="s">
        <v>16193</v>
      </c>
      <c r="AA318" s="1459"/>
      <c r="AB318" s="1476"/>
      <c r="AC318" s="1476"/>
      <c r="AD318" s="1476"/>
      <c r="AE318" s="1476"/>
      <c r="AF318" s="1476"/>
      <c r="AG318" s="1476"/>
      <c r="AH318" s="1476"/>
    </row>
    <row r="319" ht="15.75" customHeight="1">
      <c r="A319" s="285"/>
      <c r="H319" s="600"/>
      <c r="I319" s="600"/>
      <c r="J319" s="1470">
        <v>300.0</v>
      </c>
      <c r="K319" s="1477" t="s">
        <v>16740</v>
      </c>
      <c r="L319" s="1472" t="s">
        <v>16741</v>
      </c>
      <c r="M319" s="1471" t="s">
        <v>16336</v>
      </c>
      <c r="N319" s="1473"/>
      <c r="O319" s="1473"/>
      <c r="P319" s="1471">
        <v>9.67224834E8</v>
      </c>
      <c r="Q319" s="1474"/>
      <c r="R319" s="1475"/>
      <c r="S319" s="1476">
        <v>299.0</v>
      </c>
      <c r="T319" s="1476" t="s">
        <v>16738</v>
      </c>
      <c r="U319" s="1476" t="s">
        <v>16739</v>
      </c>
      <c r="V319" s="1476" t="s">
        <v>16336</v>
      </c>
      <c r="W319" s="1475"/>
      <c r="X319" s="1475"/>
      <c r="Y319" s="1476">
        <v>9.88944715E8</v>
      </c>
      <c r="Z319" s="1475"/>
      <c r="AA319" s="1462"/>
      <c r="AB319" s="1475"/>
      <c r="AC319" s="1475"/>
      <c r="AD319" s="1475"/>
      <c r="AE319" s="1475"/>
      <c r="AF319" s="1475"/>
      <c r="AG319" s="1475"/>
      <c r="AH319" s="1475"/>
    </row>
    <row r="320" ht="15.75" customHeight="1">
      <c r="A320" s="285"/>
      <c r="H320" s="600"/>
      <c r="I320" s="600"/>
      <c r="J320" s="1507">
        <v>301.0</v>
      </c>
      <c r="K320" s="1508" t="s">
        <v>16742</v>
      </c>
      <c r="L320" s="1509" t="s">
        <v>16743</v>
      </c>
      <c r="M320" s="1510" t="s">
        <v>16336</v>
      </c>
      <c r="N320" s="1511"/>
      <c r="O320" s="1511"/>
      <c r="P320" s="1510">
        <v>9.94579723E8</v>
      </c>
      <c r="Q320" s="1547" t="s">
        <v>1107</v>
      </c>
      <c r="R320" s="1548"/>
      <c r="S320" s="1549">
        <v>300.0</v>
      </c>
      <c r="T320" s="1549" t="s">
        <v>16740</v>
      </c>
      <c r="U320" s="1549" t="s">
        <v>16741</v>
      </c>
      <c r="V320" s="1549" t="s">
        <v>16336</v>
      </c>
      <c r="W320" s="1548"/>
      <c r="X320" s="1548"/>
      <c r="Y320" s="1549">
        <v>9.67224834E8</v>
      </c>
      <c r="Z320" s="1548"/>
      <c r="AA320" s="1552"/>
      <c r="AB320" s="1548"/>
      <c r="AC320" s="1548"/>
      <c r="AD320" s="1548"/>
      <c r="AE320" s="1548"/>
      <c r="AF320" s="1548"/>
      <c r="AG320" s="1548"/>
      <c r="AH320" s="1548"/>
    </row>
    <row r="321" ht="15.75" customHeight="1">
      <c r="A321" s="285"/>
      <c r="H321" s="600"/>
      <c r="I321" s="600"/>
      <c r="J321" s="1470">
        <v>302.0</v>
      </c>
      <c r="K321" s="1474"/>
      <c r="L321" s="1472" t="s">
        <v>16744</v>
      </c>
      <c r="M321" s="1471" t="s">
        <v>16336</v>
      </c>
      <c r="N321" s="1473"/>
      <c r="O321" s="1473"/>
      <c r="P321" s="1471">
        <v>9.68825873E8</v>
      </c>
      <c r="Q321" s="1474"/>
      <c r="R321" s="1475"/>
      <c r="S321" s="1476">
        <v>301.0</v>
      </c>
      <c r="T321" s="1476" t="s">
        <v>16742</v>
      </c>
      <c r="U321" s="1476" t="s">
        <v>16743</v>
      </c>
      <c r="V321" s="1476" t="s">
        <v>16336</v>
      </c>
      <c r="W321" s="1475"/>
      <c r="X321" s="1475"/>
      <c r="Y321" s="1476">
        <v>9.94579723E8</v>
      </c>
      <c r="Z321" s="1476" t="s">
        <v>1107</v>
      </c>
      <c r="AA321" s="1459"/>
      <c r="AB321" s="1476"/>
      <c r="AC321" s="1476"/>
      <c r="AD321" s="1476"/>
      <c r="AE321" s="1476"/>
      <c r="AF321" s="1476"/>
      <c r="AG321" s="1476"/>
      <c r="AH321" s="1476"/>
    </row>
    <row r="322" ht="15.75" customHeight="1">
      <c r="A322" s="285"/>
      <c r="H322" s="600"/>
      <c r="I322" s="600"/>
      <c r="J322" s="1470">
        <v>303.0</v>
      </c>
      <c r="K322" s="1477" t="s">
        <v>16745</v>
      </c>
      <c r="L322" s="1472" t="s">
        <v>16746</v>
      </c>
      <c r="M322" s="1471" t="s">
        <v>16336</v>
      </c>
      <c r="N322" s="1473"/>
      <c r="O322" s="1473"/>
      <c r="P322" s="1517" t="s">
        <v>1459</v>
      </c>
      <c r="Q322" s="1474" t="s">
        <v>16747</v>
      </c>
      <c r="R322" s="1475"/>
      <c r="S322" s="1476">
        <v>302.0</v>
      </c>
      <c r="T322" s="1475"/>
      <c r="U322" s="1476" t="s">
        <v>16744</v>
      </c>
      <c r="V322" s="1476" t="s">
        <v>16336</v>
      </c>
      <c r="W322" s="1475"/>
      <c r="X322" s="1475"/>
      <c r="Y322" s="1476">
        <v>9.68825873E8</v>
      </c>
      <c r="Z322" s="1475"/>
      <c r="AA322" s="1462"/>
      <c r="AB322" s="1475"/>
      <c r="AC322" s="1475"/>
      <c r="AD322" s="1475"/>
      <c r="AE322" s="1475"/>
      <c r="AF322" s="1475"/>
      <c r="AG322" s="1475"/>
      <c r="AH322" s="1475"/>
    </row>
    <row r="323" ht="15.75" customHeight="1">
      <c r="A323" s="285"/>
      <c r="H323" s="600"/>
      <c r="I323" s="600"/>
      <c r="J323" s="1470">
        <v>304.0</v>
      </c>
      <c r="K323" s="1477" t="s">
        <v>16748</v>
      </c>
      <c r="L323" s="1472" t="s">
        <v>16749</v>
      </c>
      <c r="M323" s="1471" t="s">
        <v>16336</v>
      </c>
      <c r="N323" s="890">
        <v>48170.0</v>
      </c>
      <c r="O323" s="1473"/>
      <c r="P323" s="1471">
        <v>9.39271974E8</v>
      </c>
      <c r="Q323" s="1553" t="s">
        <v>16750</v>
      </c>
      <c r="R323" s="1554"/>
      <c r="S323" s="1555">
        <v>303.0</v>
      </c>
      <c r="T323" s="1555" t="s">
        <v>16745</v>
      </c>
      <c r="U323" s="1555" t="s">
        <v>16746</v>
      </c>
      <c r="V323" s="1555" t="s">
        <v>16336</v>
      </c>
      <c r="W323" s="1554"/>
      <c r="X323" s="1554"/>
      <c r="Y323" s="1555" t="s">
        <v>1459</v>
      </c>
      <c r="Z323" s="1555" t="s">
        <v>16747</v>
      </c>
      <c r="AA323" s="1556"/>
      <c r="AB323" s="1555"/>
      <c r="AC323" s="1555"/>
      <c r="AD323" s="1555"/>
      <c r="AE323" s="1555"/>
      <c r="AF323" s="1555"/>
      <c r="AG323" s="1555"/>
      <c r="AH323" s="1555"/>
    </row>
    <row r="324" ht="15.75" customHeight="1">
      <c r="A324" s="285"/>
      <c r="H324" s="600"/>
      <c r="I324" s="600"/>
      <c r="J324" s="1470">
        <v>305.0</v>
      </c>
      <c r="K324" s="1477" t="s">
        <v>16751</v>
      </c>
      <c r="L324" s="1472" t="s">
        <v>16752</v>
      </c>
      <c r="M324" s="1471" t="s">
        <v>16336</v>
      </c>
      <c r="N324" s="1473"/>
      <c r="O324" s="1473"/>
      <c r="P324" s="1471">
        <v>2892585.0</v>
      </c>
      <c r="Q324" s="1474"/>
      <c r="R324" s="1475"/>
      <c r="S324" s="1476">
        <v>304.0</v>
      </c>
      <c r="T324" s="1476" t="s">
        <v>16748</v>
      </c>
      <c r="U324" s="1476" t="s">
        <v>16749</v>
      </c>
      <c r="V324" s="1476" t="s">
        <v>16336</v>
      </c>
      <c r="W324" s="1489">
        <v>48170.0</v>
      </c>
      <c r="X324" s="1475"/>
      <c r="Y324" s="1476">
        <v>9.39271974E8</v>
      </c>
      <c r="Z324" s="1476" t="s">
        <v>16750</v>
      </c>
      <c r="AA324" s="1459"/>
      <c r="AB324" s="1476"/>
      <c r="AC324" s="1476"/>
      <c r="AD324" s="1476"/>
      <c r="AE324" s="1476"/>
      <c r="AF324" s="1476"/>
      <c r="AG324" s="1476"/>
      <c r="AH324" s="1476"/>
    </row>
    <row r="325" ht="15.75" customHeight="1">
      <c r="A325" s="285"/>
      <c r="H325" s="600"/>
      <c r="I325" s="600"/>
      <c r="J325" s="1470">
        <v>306.0</v>
      </c>
      <c r="K325" s="1477" t="s">
        <v>16449</v>
      </c>
      <c r="L325" s="1472" t="s">
        <v>16450</v>
      </c>
      <c r="M325" s="1471" t="s">
        <v>16336</v>
      </c>
      <c r="N325" s="1473"/>
      <c r="O325" s="1473"/>
      <c r="P325" s="1471">
        <v>9.59756131E8</v>
      </c>
      <c r="Q325" s="1474"/>
      <c r="R325" s="1475"/>
      <c r="S325" s="1476">
        <v>305.0</v>
      </c>
      <c r="T325" s="1476" t="s">
        <v>16751</v>
      </c>
      <c r="U325" s="1476" t="s">
        <v>16752</v>
      </c>
      <c r="V325" s="1476" t="s">
        <v>16336</v>
      </c>
      <c r="W325" s="1475"/>
      <c r="X325" s="1475"/>
      <c r="Y325" s="1476">
        <v>2892585.0</v>
      </c>
      <c r="Z325" s="1475"/>
      <c r="AA325" s="1462"/>
      <c r="AB325" s="1475"/>
      <c r="AC325" s="1475"/>
      <c r="AD325" s="1475"/>
      <c r="AE325" s="1475"/>
      <c r="AF325" s="1475"/>
      <c r="AG325" s="1475"/>
      <c r="AH325" s="1475"/>
    </row>
    <row r="326" ht="15.75" customHeight="1">
      <c r="A326" s="285"/>
      <c r="H326" s="600"/>
      <c r="I326" s="600"/>
      <c r="J326" s="1470">
        <v>307.0</v>
      </c>
      <c r="K326" s="1477" t="s">
        <v>16452</v>
      </c>
      <c r="L326" s="1472" t="s">
        <v>16453</v>
      </c>
      <c r="M326" s="1471" t="s">
        <v>16336</v>
      </c>
      <c r="N326" s="1473"/>
      <c r="O326" s="1473"/>
      <c r="P326" s="1551">
        <v>2.8386404E7</v>
      </c>
      <c r="Q326" s="1474"/>
      <c r="R326" s="1475"/>
      <c r="S326" s="1476">
        <v>306.0</v>
      </c>
      <c r="T326" s="1476" t="s">
        <v>16449</v>
      </c>
      <c r="U326" s="1476" t="s">
        <v>16450</v>
      </c>
      <c r="V326" s="1476" t="s">
        <v>16336</v>
      </c>
      <c r="W326" s="1475"/>
      <c r="X326" s="1475"/>
      <c r="Y326" s="1476">
        <v>9.59756131E8</v>
      </c>
      <c r="Z326" s="1476" t="s">
        <v>16193</v>
      </c>
      <c r="AA326" s="1459"/>
      <c r="AB326" s="1476"/>
      <c r="AC326" s="1476"/>
      <c r="AD326" s="1476"/>
      <c r="AE326" s="1476"/>
      <c r="AF326" s="1476"/>
      <c r="AG326" s="1476"/>
      <c r="AH326" s="1476"/>
    </row>
    <row r="327" ht="15.75" customHeight="1">
      <c r="A327" s="285"/>
      <c r="H327" s="600"/>
      <c r="I327" s="600"/>
      <c r="J327" s="1470">
        <v>308.0</v>
      </c>
      <c r="K327" s="1477" t="s">
        <v>16455</v>
      </c>
      <c r="L327" s="1472" t="s">
        <v>16456</v>
      </c>
      <c r="M327" s="1471" t="s">
        <v>16336</v>
      </c>
      <c r="N327" s="1473"/>
      <c r="O327" s="1473"/>
      <c r="P327" s="1471">
        <v>9.6885852E8</v>
      </c>
      <c r="Q327" s="1474"/>
      <c r="R327" s="1475"/>
      <c r="S327" s="1476">
        <v>307.0</v>
      </c>
      <c r="T327" s="1476" t="s">
        <v>16452</v>
      </c>
      <c r="U327" s="1476" t="s">
        <v>16453</v>
      </c>
      <c r="V327" s="1476" t="s">
        <v>16336</v>
      </c>
      <c r="W327" s="1475"/>
      <c r="X327" s="1475"/>
      <c r="Y327" s="1476">
        <v>2.8386404E7</v>
      </c>
      <c r="Z327" s="1476" t="s">
        <v>16193</v>
      </c>
      <c r="AA327" s="1459"/>
      <c r="AB327" s="1476"/>
      <c r="AC327" s="1476"/>
      <c r="AD327" s="1476"/>
      <c r="AE327" s="1476"/>
      <c r="AF327" s="1476"/>
      <c r="AG327" s="1476"/>
      <c r="AH327" s="1476"/>
    </row>
    <row r="328" ht="15.75" customHeight="1">
      <c r="A328" s="285"/>
      <c r="H328" s="600"/>
      <c r="I328" s="600"/>
      <c r="J328" s="1470">
        <v>309.0</v>
      </c>
      <c r="K328" s="1474"/>
      <c r="L328" s="1472" t="s">
        <v>16458</v>
      </c>
      <c r="M328" s="1471" t="s">
        <v>15511</v>
      </c>
      <c r="N328" s="1473"/>
      <c r="O328" s="1473"/>
      <c r="P328" s="1471">
        <v>9.68008766E8</v>
      </c>
      <c r="Q328" s="1474"/>
      <c r="R328" s="1475"/>
      <c r="S328" s="1476">
        <v>308.0</v>
      </c>
      <c r="T328" s="1476" t="s">
        <v>16455</v>
      </c>
      <c r="U328" s="1476" t="s">
        <v>16456</v>
      </c>
      <c r="V328" s="1476" t="s">
        <v>16336</v>
      </c>
      <c r="W328" s="1475"/>
      <c r="X328" s="1475"/>
      <c r="Y328" s="1476">
        <v>9.6885852E8</v>
      </c>
      <c r="Z328" s="1476" t="s">
        <v>16193</v>
      </c>
      <c r="AA328" s="1459"/>
      <c r="AB328" s="1476"/>
      <c r="AC328" s="1476"/>
      <c r="AD328" s="1476"/>
      <c r="AE328" s="1476"/>
      <c r="AF328" s="1476"/>
      <c r="AG328" s="1476"/>
      <c r="AH328" s="1476"/>
    </row>
    <row r="329" ht="15.75" customHeight="1">
      <c r="A329" s="285"/>
      <c r="H329" s="600"/>
      <c r="I329" s="600"/>
      <c r="J329" s="1470">
        <v>310.0</v>
      </c>
      <c r="K329" s="1477" t="s">
        <v>16460</v>
      </c>
      <c r="L329" s="1472" t="s">
        <v>16461</v>
      </c>
      <c r="M329" s="1471" t="s">
        <v>15511</v>
      </c>
      <c r="N329" s="1473"/>
      <c r="O329" s="1473"/>
      <c r="P329" s="1471">
        <v>4024044.0</v>
      </c>
      <c r="Q329" s="1474"/>
      <c r="R329" s="1475"/>
      <c r="S329" s="1476">
        <v>309.0</v>
      </c>
      <c r="T329" s="1475"/>
      <c r="U329" s="1476" t="s">
        <v>16458</v>
      </c>
      <c r="V329" s="1476" t="s">
        <v>15511</v>
      </c>
      <c r="W329" s="1475"/>
      <c r="X329" s="1475"/>
      <c r="Y329" s="1476">
        <v>9.68008766E8</v>
      </c>
      <c r="Z329" s="1476" t="s">
        <v>16193</v>
      </c>
      <c r="AA329" s="1459"/>
      <c r="AB329" s="1476"/>
      <c r="AC329" s="1476"/>
      <c r="AD329" s="1476"/>
      <c r="AE329" s="1476"/>
      <c r="AF329" s="1476"/>
      <c r="AG329" s="1476"/>
      <c r="AH329" s="1476"/>
    </row>
    <row r="330" ht="15.75" customHeight="1">
      <c r="A330" s="285"/>
      <c r="H330" s="600"/>
      <c r="I330" s="600"/>
      <c r="J330" s="1470">
        <v>311.0</v>
      </c>
      <c r="K330" s="1477" t="s">
        <v>16465</v>
      </c>
      <c r="L330" s="1472" t="s">
        <v>16466</v>
      </c>
      <c r="M330" s="1471" t="s">
        <v>15511</v>
      </c>
      <c r="N330" s="1473"/>
      <c r="O330" s="1473"/>
      <c r="P330" s="1551">
        <v>9.81878232E8</v>
      </c>
      <c r="Q330" s="1474"/>
      <c r="R330" s="1475"/>
      <c r="S330" s="1476">
        <v>310.0</v>
      </c>
      <c r="T330" s="1476" t="s">
        <v>16460</v>
      </c>
      <c r="U330" s="1476" t="s">
        <v>16461</v>
      </c>
      <c r="V330" s="1476" t="s">
        <v>15511</v>
      </c>
      <c r="W330" s="1475"/>
      <c r="X330" s="1475"/>
      <c r="Y330" s="1476">
        <v>4024044.0</v>
      </c>
      <c r="Z330" s="1476" t="s">
        <v>16193</v>
      </c>
      <c r="AA330" s="1459"/>
      <c r="AB330" s="1476"/>
      <c r="AC330" s="1476"/>
      <c r="AD330" s="1476"/>
      <c r="AE330" s="1476"/>
      <c r="AF330" s="1476"/>
      <c r="AG330" s="1476"/>
      <c r="AH330" s="1476"/>
    </row>
    <row r="331" ht="15.75" customHeight="1">
      <c r="A331" s="285"/>
      <c r="H331" s="600"/>
      <c r="I331" s="600"/>
      <c r="J331" s="1470">
        <v>312.0</v>
      </c>
      <c r="K331" s="1477" t="s">
        <v>16470</v>
      </c>
      <c r="L331" s="1472" t="s">
        <v>16471</v>
      </c>
      <c r="M331" s="1471" t="s">
        <v>15511</v>
      </c>
      <c r="N331" s="1473"/>
      <c r="O331" s="1473"/>
      <c r="P331" s="1471">
        <v>9.81878232E8</v>
      </c>
      <c r="Q331" s="1474"/>
      <c r="R331" s="1475"/>
      <c r="S331" s="1476">
        <v>311.0</v>
      </c>
      <c r="T331" s="1476" t="s">
        <v>16465</v>
      </c>
      <c r="U331" s="1476" t="s">
        <v>16466</v>
      </c>
      <c r="V331" s="1476" t="s">
        <v>15511</v>
      </c>
      <c r="W331" s="1475"/>
      <c r="X331" s="1475"/>
      <c r="Y331" s="1476">
        <v>9.81878232E8</v>
      </c>
      <c r="Z331" s="1476" t="s">
        <v>16193</v>
      </c>
      <c r="AA331" s="1459"/>
      <c r="AB331" s="1476"/>
      <c r="AC331" s="1476"/>
      <c r="AD331" s="1476"/>
      <c r="AE331" s="1476"/>
      <c r="AF331" s="1476"/>
      <c r="AG331" s="1476"/>
      <c r="AH331" s="1476"/>
    </row>
    <row r="332" ht="15.75" customHeight="1">
      <c r="A332" s="285"/>
      <c r="H332" s="600"/>
      <c r="I332" s="600"/>
      <c r="J332" s="1470">
        <v>313.0</v>
      </c>
      <c r="K332" s="1471" t="s">
        <v>16753</v>
      </c>
      <c r="L332" s="1472" t="s">
        <v>16754</v>
      </c>
      <c r="M332" s="1471" t="s">
        <v>15511</v>
      </c>
      <c r="N332" s="1471" t="s">
        <v>16753</v>
      </c>
      <c r="O332" s="1473"/>
      <c r="P332" s="1471">
        <v>9.92117585E8</v>
      </c>
      <c r="Q332" s="1471" t="s">
        <v>16753</v>
      </c>
      <c r="R332" s="1540"/>
      <c r="S332" s="1541">
        <v>312.0</v>
      </c>
      <c r="T332" s="1541" t="s">
        <v>16470</v>
      </c>
      <c r="U332" s="1541" t="s">
        <v>16471</v>
      </c>
      <c r="V332" s="1541" t="s">
        <v>15511</v>
      </c>
      <c r="W332" s="1540"/>
      <c r="X332" s="1540"/>
      <c r="Y332" s="1541">
        <v>9.81878232E8</v>
      </c>
      <c r="Z332" s="1541" t="s">
        <v>16193</v>
      </c>
      <c r="AA332" s="1534"/>
      <c r="AB332" s="1541"/>
      <c r="AC332" s="1541"/>
      <c r="AD332" s="1541"/>
      <c r="AE332" s="1541"/>
      <c r="AF332" s="1541"/>
      <c r="AG332" s="1541"/>
      <c r="AH332" s="1541"/>
    </row>
    <row r="333" ht="15.75" customHeight="1">
      <c r="A333" s="285"/>
      <c r="H333" s="600"/>
      <c r="I333" s="600"/>
      <c r="J333" s="1470">
        <v>314.0</v>
      </c>
      <c r="K333" s="1477">
        <v>1.01032956E8</v>
      </c>
      <c r="L333" s="1472" t="s">
        <v>16473</v>
      </c>
      <c r="M333" s="1471" t="s">
        <v>15511</v>
      </c>
      <c r="N333" s="1473"/>
      <c r="O333" s="1473"/>
      <c r="P333" s="1471">
        <v>829391.0</v>
      </c>
      <c r="Q333" s="1474"/>
      <c r="R333" s="1475"/>
      <c r="S333" s="1476">
        <v>313.0</v>
      </c>
      <c r="T333" s="1476" t="s">
        <v>16753</v>
      </c>
      <c r="U333" s="1476" t="s">
        <v>16754</v>
      </c>
      <c r="V333" s="1476" t="s">
        <v>15511</v>
      </c>
      <c r="W333" s="1476" t="s">
        <v>16753</v>
      </c>
      <c r="X333" s="1475"/>
      <c r="Y333" s="1476">
        <v>9.92117585E8</v>
      </c>
      <c r="Z333" s="1476" t="s">
        <v>16753</v>
      </c>
      <c r="AA333" s="1459"/>
      <c r="AB333" s="1476"/>
      <c r="AC333" s="1476"/>
      <c r="AD333" s="1476"/>
      <c r="AE333" s="1476"/>
      <c r="AF333" s="1476"/>
      <c r="AG333" s="1476"/>
      <c r="AH333" s="1476"/>
    </row>
    <row r="334" ht="15.75" customHeight="1">
      <c r="A334" s="285"/>
      <c r="H334" s="600"/>
      <c r="I334" s="600"/>
      <c r="J334" s="1470">
        <v>315.0</v>
      </c>
      <c r="K334" s="1557">
        <v>1.04997622E8</v>
      </c>
      <c r="L334" s="1472" t="s">
        <v>16755</v>
      </c>
      <c r="M334" s="1471" t="s">
        <v>15511</v>
      </c>
      <c r="N334" s="890">
        <v>48170.0</v>
      </c>
      <c r="O334" s="1473"/>
      <c r="P334" s="1557">
        <v>9.69145388E8</v>
      </c>
      <c r="Q334" s="1474"/>
      <c r="R334" s="1475"/>
      <c r="S334" s="1476">
        <v>314.0</v>
      </c>
      <c r="T334" s="1476">
        <v>1.01032956E8</v>
      </c>
      <c r="U334" s="1476" t="s">
        <v>16473</v>
      </c>
      <c r="V334" s="1476" t="s">
        <v>15511</v>
      </c>
      <c r="W334" s="1475"/>
      <c r="X334" s="1475"/>
      <c r="Y334" s="1476">
        <v>829391.0</v>
      </c>
      <c r="Z334" s="1476" t="s">
        <v>16193</v>
      </c>
      <c r="AA334" s="1459"/>
      <c r="AB334" s="1476"/>
      <c r="AC334" s="1476"/>
      <c r="AD334" s="1476"/>
      <c r="AE334" s="1476"/>
      <c r="AF334" s="1476"/>
      <c r="AG334" s="1476"/>
      <c r="AH334" s="1476"/>
    </row>
    <row r="335" ht="15.75" customHeight="1">
      <c r="A335" s="285"/>
      <c r="H335" s="600"/>
      <c r="I335" s="600"/>
      <c r="J335" s="1470">
        <v>316.0</v>
      </c>
      <c r="K335" s="1477" t="s">
        <v>16477</v>
      </c>
      <c r="L335" s="1472" t="s">
        <v>16478</v>
      </c>
      <c r="M335" s="1471" t="s">
        <v>15511</v>
      </c>
      <c r="N335" s="1473"/>
      <c r="O335" s="1473"/>
      <c r="P335" s="1471">
        <v>9.89941722E8</v>
      </c>
      <c r="Q335" s="1471" t="s">
        <v>16665</v>
      </c>
      <c r="R335" s="1540"/>
      <c r="S335" s="1541">
        <v>315.0</v>
      </c>
      <c r="T335" s="1541">
        <v>1.04997622E8</v>
      </c>
      <c r="U335" s="1541" t="s">
        <v>16755</v>
      </c>
      <c r="V335" s="1541" t="s">
        <v>15511</v>
      </c>
      <c r="W335" s="1558">
        <v>48170.0</v>
      </c>
      <c r="X335" s="1540"/>
      <c r="Y335" s="1541">
        <v>9.69145388E8</v>
      </c>
      <c r="Z335" s="1540"/>
      <c r="AA335" s="1533"/>
      <c r="AB335" s="1540"/>
      <c r="AC335" s="1540"/>
      <c r="AD335" s="1540"/>
      <c r="AE335" s="1540"/>
      <c r="AF335" s="1540"/>
      <c r="AG335" s="1540"/>
      <c r="AH335" s="1540"/>
    </row>
    <row r="336" ht="15.75" customHeight="1">
      <c r="A336" s="285"/>
      <c r="H336" s="600"/>
      <c r="I336" s="600"/>
      <c r="J336" s="1470">
        <v>317.0</v>
      </c>
      <c r="K336" s="1477" t="s">
        <v>16480</v>
      </c>
      <c r="L336" s="1472" t="s">
        <v>16481</v>
      </c>
      <c r="M336" s="1471" t="s">
        <v>15511</v>
      </c>
      <c r="N336" s="1473"/>
      <c r="O336" s="1473"/>
      <c r="P336" s="1471">
        <v>9.86022616E8</v>
      </c>
      <c r="Q336" s="1474"/>
      <c r="R336" s="1475"/>
      <c r="S336" s="1476">
        <v>316.0</v>
      </c>
      <c r="T336" s="1476" t="s">
        <v>16477</v>
      </c>
      <c r="U336" s="1476" t="s">
        <v>16478</v>
      </c>
      <c r="V336" s="1476" t="s">
        <v>15511</v>
      </c>
      <c r="W336" s="1475"/>
      <c r="X336" s="1475"/>
      <c r="Y336" s="1476">
        <v>9.89941722E8</v>
      </c>
      <c r="Z336" s="1476" t="s">
        <v>16193</v>
      </c>
      <c r="AA336" s="1459"/>
      <c r="AB336" s="1476"/>
      <c r="AC336" s="1476"/>
      <c r="AD336" s="1476"/>
      <c r="AE336" s="1476"/>
      <c r="AF336" s="1476"/>
      <c r="AG336" s="1476"/>
      <c r="AH336" s="1476"/>
    </row>
    <row r="337" ht="15.75" customHeight="1">
      <c r="A337" s="285"/>
      <c r="H337" s="600"/>
      <c r="I337" s="600"/>
      <c r="J337" s="1470">
        <v>318.0</v>
      </c>
      <c r="K337" s="1477" t="s">
        <v>16483</v>
      </c>
      <c r="L337" s="1472" t="s">
        <v>16484</v>
      </c>
      <c r="M337" s="1471" t="s">
        <v>15511</v>
      </c>
      <c r="N337" s="1490">
        <v>48170.0</v>
      </c>
      <c r="O337" s="1473"/>
      <c r="P337" s="1471">
        <v>9.91140694E8</v>
      </c>
      <c r="Q337" s="1474"/>
      <c r="R337" s="1475"/>
      <c r="S337" s="1476">
        <v>317.0</v>
      </c>
      <c r="T337" s="1476" t="s">
        <v>16480</v>
      </c>
      <c r="U337" s="1476" t="s">
        <v>16481</v>
      </c>
      <c r="V337" s="1476" t="s">
        <v>15511</v>
      </c>
      <c r="W337" s="1475"/>
      <c r="X337" s="1475"/>
      <c r="Y337" s="1476">
        <v>9.86022616E8</v>
      </c>
      <c r="Z337" s="1476" t="s">
        <v>16193</v>
      </c>
      <c r="AA337" s="1459"/>
      <c r="AB337" s="1476"/>
      <c r="AC337" s="1476"/>
      <c r="AD337" s="1476"/>
      <c r="AE337" s="1476"/>
      <c r="AF337" s="1476"/>
      <c r="AG337" s="1476"/>
      <c r="AH337" s="1476"/>
    </row>
    <row r="338" ht="15.75" customHeight="1">
      <c r="A338" s="285"/>
      <c r="H338" s="600"/>
      <c r="I338" s="600"/>
      <c r="J338" s="1470">
        <v>319.0</v>
      </c>
      <c r="K338" s="1477" t="s">
        <v>16756</v>
      </c>
      <c r="L338" s="1472" t="s">
        <v>16757</v>
      </c>
      <c r="M338" s="1471" t="s">
        <v>15511</v>
      </c>
      <c r="N338" s="1473"/>
      <c r="O338" s="1473"/>
      <c r="P338" s="1471">
        <v>9.86816605E8</v>
      </c>
      <c r="Q338" s="1474"/>
      <c r="R338" s="1475"/>
      <c r="S338" s="1476">
        <v>318.0</v>
      </c>
      <c r="T338" s="1476" t="s">
        <v>16483</v>
      </c>
      <c r="U338" s="1476" t="s">
        <v>16484</v>
      </c>
      <c r="V338" s="1476" t="s">
        <v>15511</v>
      </c>
      <c r="W338" s="1489">
        <v>48170.0</v>
      </c>
      <c r="X338" s="1475"/>
      <c r="Y338" s="1476">
        <v>9.91140694E8</v>
      </c>
      <c r="Z338" s="1476" t="s">
        <v>16193</v>
      </c>
      <c r="AA338" s="1459"/>
      <c r="AB338" s="1476"/>
      <c r="AC338" s="1476"/>
      <c r="AD338" s="1476"/>
      <c r="AE338" s="1476"/>
      <c r="AF338" s="1476"/>
      <c r="AG338" s="1476"/>
      <c r="AH338" s="1476"/>
    </row>
    <row r="339" ht="15.75" customHeight="1">
      <c r="A339" s="285"/>
      <c r="H339" s="600"/>
      <c r="I339" s="600"/>
      <c r="J339" s="1507">
        <v>320.0</v>
      </c>
      <c r="K339" s="1527"/>
      <c r="L339" s="1528" t="s">
        <v>1107</v>
      </c>
      <c r="M339" s="1527"/>
      <c r="N339" s="1511"/>
      <c r="O339" s="1511"/>
      <c r="P339" s="1527"/>
      <c r="Q339" s="1527"/>
      <c r="R339" s="1529"/>
      <c r="S339" s="1530">
        <v>319.0</v>
      </c>
      <c r="T339" s="1530" t="s">
        <v>16756</v>
      </c>
      <c r="U339" s="1530" t="s">
        <v>16757</v>
      </c>
      <c r="V339" s="1530" t="s">
        <v>15511</v>
      </c>
      <c r="W339" s="1529"/>
      <c r="X339" s="1529"/>
      <c r="Y339" s="1530">
        <v>9.86816605E8</v>
      </c>
      <c r="Z339" s="1529"/>
      <c r="AA339" s="1462"/>
      <c r="AB339" s="1529"/>
      <c r="AC339" s="1529"/>
      <c r="AD339" s="1529"/>
      <c r="AE339" s="1529"/>
      <c r="AF339" s="1529"/>
      <c r="AG339" s="1529"/>
      <c r="AH339" s="1529"/>
    </row>
    <row r="340" ht="15.75" customHeight="1">
      <c r="A340" s="285"/>
      <c r="H340" s="600"/>
      <c r="I340" s="600"/>
      <c r="J340" s="1453">
        <v>321.0</v>
      </c>
      <c r="K340" s="1454"/>
      <c r="L340" s="1455" t="s">
        <v>2271</v>
      </c>
      <c r="M340" s="1454"/>
      <c r="N340" s="1456"/>
      <c r="O340" s="1456"/>
      <c r="P340" s="1454"/>
      <c r="Q340" s="1454"/>
      <c r="R340" s="1457"/>
      <c r="S340" s="1458">
        <v>320.0</v>
      </c>
      <c r="T340" s="1457"/>
      <c r="U340" s="1458" t="s">
        <v>1107</v>
      </c>
      <c r="V340" s="1457"/>
      <c r="W340" s="1457"/>
      <c r="X340" s="1457"/>
      <c r="Y340" s="1457"/>
      <c r="Z340" s="1457"/>
      <c r="AA340" s="1462"/>
      <c r="AB340" s="1457"/>
      <c r="AC340" s="1457"/>
      <c r="AD340" s="1457"/>
      <c r="AE340" s="1457"/>
      <c r="AF340" s="1457"/>
      <c r="AG340" s="1457"/>
      <c r="AH340" s="1457"/>
    </row>
    <row r="341" ht="15.75" customHeight="1">
      <c r="A341" s="285"/>
      <c r="H341" s="600"/>
      <c r="I341" s="600"/>
      <c r="J341" s="1453">
        <v>322.0</v>
      </c>
      <c r="K341" s="1454"/>
      <c r="L341" s="1455" t="s">
        <v>2271</v>
      </c>
      <c r="M341" s="1454"/>
      <c r="N341" s="1456"/>
      <c r="O341" s="1456"/>
      <c r="P341" s="1454"/>
      <c r="Q341" s="1454"/>
      <c r="R341" s="1457"/>
      <c r="S341" s="1458">
        <v>321.0</v>
      </c>
      <c r="T341" s="1457"/>
      <c r="U341" s="1458" t="s">
        <v>2271</v>
      </c>
      <c r="V341" s="1457"/>
      <c r="W341" s="1457"/>
      <c r="X341" s="1457"/>
      <c r="Y341" s="1457"/>
      <c r="Z341" s="1457"/>
      <c r="AA341" s="1462"/>
      <c r="AB341" s="1457"/>
      <c r="AC341" s="1457"/>
      <c r="AD341" s="1457"/>
      <c r="AE341" s="1457"/>
      <c r="AF341" s="1457"/>
      <c r="AG341" s="1457"/>
      <c r="AH341" s="1457"/>
    </row>
    <row r="342" ht="15.75" customHeight="1">
      <c r="A342" s="285"/>
      <c r="H342" s="600"/>
      <c r="I342" s="600"/>
      <c r="J342" s="1453">
        <v>323.0</v>
      </c>
      <c r="K342" s="1454"/>
      <c r="L342" s="1455" t="s">
        <v>2271</v>
      </c>
      <c r="M342" s="1454"/>
      <c r="N342" s="1456"/>
      <c r="O342" s="1456"/>
      <c r="P342" s="1454"/>
      <c r="Q342" s="1454"/>
      <c r="R342" s="1457"/>
      <c r="S342" s="1458">
        <v>322.0</v>
      </c>
      <c r="T342" s="1457"/>
      <c r="U342" s="1458" t="s">
        <v>2271</v>
      </c>
      <c r="V342" s="1457"/>
      <c r="W342" s="1457"/>
      <c r="X342" s="1457"/>
      <c r="Y342" s="1457"/>
      <c r="Z342" s="1457"/>
      <c r="AA342" s="1462"/>
      <c r="AB342" s="1457"/>
      <c r="AC342" s="1457"/>
      <c r="AD342" s="1457"/>
      <c r="AE342" s="1457"/>
      <c r="AF342" s="1457"/>
      <c r="AG342" s="1457"/>
      <c r="AH342" s="1457"/>
    </row>
    <row r="343" ht="15.75" customHeight="1">
      <c r="A343" s="285"/>
      <c r="H343" s="600"/>
      <c r="I343" s="600"/>
      <c r="J343" s="1453">
        <v>324.0</v>
      </c>
      <c r="K343" s="1454"/>
      <c r="L343" s="1455" t="s">
        <v>2271</v>
      </c>
      <c r="M343" s="1454"/>
      <c r="N343" s="1456"/>
      <c r="O343" s="1456"/>
      <c r="P343" s="1454"/>
      <c r="Q343" s="1454"/>
      <c r="R343" s="1457"/>
      <c r="S343" s="1458">
        <v>323.0</v>
      </c>
      <c r="T343" s="1457"/>
      <c r="U343" s="1458" t="s">
        <v>2271</v>
      </c>
      <c r="V343" s="1457"/>
      <c r="W343" s="1457"/>
      <c r="X343" s="1457"/>
      <c r="Y343" s="1457"/>
      <c r="Z343" s="1457"/>
      <c r="AA343" s="1462"/>
      <c r="AB343" s="1457"/>
      <c r="AC343" s="1457"/>
      <c r="AD343" s="1457"/>
      <c r="AE343" s="1457"/>
      <c r="AF343" s="1457"/>
      <c r="AG343" s="1457"/>
      <c r="AH343" s="1457"/>
    </row>
    <row r="344" ht="15.75" customHeight="1">
      <c r="A344" s="285"/>
      <c r="H344" s="600"/>
      <c r="I344" s="600"/>
      <c r="J344" s="1453">
        <v>325.0</v>
      </c>
      <c r="K344" s="1454"/>
      <c r="L344" s="1455" t="s">
        <v>2271</v>
      </c>
      <c r="M344" s="1454"/>
      <c r="N344" s="1456"/>
      <c r="O344" s="1456"/>
      <c r="P344" s="1454"/>
      <c r="Q344" s="1454"/>
      <c r="R344" s="1457"/>
      <c r="S344" s="1458">
        <v>324.0</v>
      </c>
      <c r="T344" s="1457"/>
      <c r="U344" s="1458" t="s">
        <v>2271</v>
      </c>
      <c r="V344" s="1457"/>
      <c r="W344" s="1457"/>
      <c r="X344" s="1457"/>
      <c r="Y344" s="1457"/>
      <c r="Z344" s="1457"/>
      <c r="AA344" s="1462"/>
      <c r="AB344" s="1457"/>
      <c r="AC344" s="1457"/>
      <c r="AD344" s="1457"/>
      <c r="AE344" s="1457"/>
      <c r="AF344" s="1457"/>
      <c r="AG344" s="1457"/>
      <c r="AH344" s="1457"/>
    </row>
    <row r="345" ht="15.75" customHeight="1">
      <c r="A345" s="285"/>
      <c r="H345" s="600"/>
      <c r="I345" s="600"/>
      <c r="J345" s="1453">
        <v>326.0</v>
      </c>
      <c r="K345" s="1454"/>
      <c r="L345" s="1455" t="s">
        <v>2271</v>
      </c>
      <c r="M345" s="1454"/>
      <c r="N345" s="1456"/>
      <c r="O345" s="1456"/>
      <c r="P345" s="1454"/>
      <c r="Q345" s="1454"/>
      <c r="R345" s="1457"/>
      <c r="S345" s="1458">
        <v>325.0</v>
      </c>
      <c r="T345" s="1457"/>
      <c r="U345" s="1458" t="s">
        <v>2271</v>
      </c>
      <c r="V345" s="1457"/>
      <c r="W345" s="1457"/>
      <c r="X345" s="1457"/>
      <c r="Y345" s="1457"/>
      <c r="Z345" s="1457"/>
      <c r="AA345" s="1462"/>
      <c r="AB345" s="1457"/>
      <c r="AC345" s="1457"/>
      <c r="AD345" s="1457"/>
      <c r="AE345" s="1457"/>
      <c r="AF345" s="1457"/>
      <c r="AG345" s="1457"/>
      <c r="AH345" s="1457"/>
    </row>
    <row r="346" ht="15.75" customHeight="1">
      <c r="A346" s="285"/>
      <c r="H346" s="600"/>
      <c r="I346" s="600"/>
      <c r="J346" s="1453">
        <v>327.0</v>
      </c>
      <c r="K346" s="1454"/>
      <c r="L346" s="1455" t="s">
        <v>2271</v>
      </c>
      <c r="M346" s="1454"/>
      <c r="N346" s="1456"/>
      <c r="O346" s="1456"/>
      <c r="P346" s="1454"/>
      <c r="Q346" s="1454"/>
      <c r="R346" s="1457"/>
      <c r="S346" s="1458">
        <v>326.0</v>
      </c>
      <c r="T346" s="1457"/>
      <c r="U346" s="1458" t="s">
        <v>2271</v>
      </c>
      <c r="V346" s="1457"/>
      <c r="W346" s="1457"/>
      <c r="X346" s="1457"/>
      <c r="Y346" s="1457"/>
      <c r="Z346" s="1457"/>
      <c r="AA346" s="1462"/>
      <c r="AB346" s="1457"/>
      <c r="AC346" s="1457"/>
      <c r="AD346" s="1457"/>
      <c r="AE346" s="1457"/>
      <c r="AF346" s="1457"/>
      <c r="AG346" s="1457"/>
      <c r="AH346" s="1457"/>
    </row>
    <row r="347" ht="15.75" customHeight="1">
      <c r="A347" s="285"/>
      <c r="H347" s="600"/>
      <c r="I347" s="600"/>
      <c r="J347" s="1453">
        <v>328.0</v>
      </c>
      <c r="K347" s="1454"/>
      <c r="L347" s="1455" t="s">
        <v>2271</v>
      </c>
      <c r="M347" s="1454"/>
      <c r="N347" s="1456"/>
      <c r="O347" s="1456"/>
      <c r="P347" s="1454"/>
      <c r="Q347" s="1454"/>
      <c r="R347" s="1457"/>
      <c r="S347" s="1458">
        <v>327.0</v>
      </c>
      <c r="T347" s="1457"/>
      <c r="U347" s="1458" t="s">
        <v>2271</v>
      </c>
      <c r="V347" s="1457"/>
      <c r="W347" s="1457"/>
      <c r="X347" s="1457"/>
      <c r="Y347" s="1457"/>
      <c r="Z347" s="1457"/>
      <c r="AA347" s="1462"/>
      <c r="AB347" s="1457"/>
      <c r="AC347" s="1457"/>
      <c r="AD347" s="1457"/>
      <c r="AE347" s="1457"/>
      <c r="AF347" s="1457"/>
      <c r="AG347" s="1457"/>
      <c r="AH347" s="1457"/>
    </row>
    <row r="348" ht="15.75" customHeight="1">
      <c r="A348" s="285"/>
      <c r="H348" s="600"/>
      <c r="I348" s="600"/>
      <c r="J348" s="1470">
        <v>329.0</v>
      </c>
      <c r="K348" s="1477" t="s">
        <v>16758</v>
      </c>
      <c r="L348" s="1472" t="s">
        <v>16759</v>
      </c>
      <c r="M348" s="1471" t="s">
        <v>16489</v>
      </c>
      <c r="N348" s="1473"/>
      <c r="O348" s="1473"/>
      <c r="P348" s="1471">
        <v>9.87893581E8</v>
      </c>
      <c r="Q348" s="1474" t="s">
        <v>16760</v>
      </c>
      <c r="R348" s="1475"/>
      <c r="S348" s="1476">
        <v>328.0</v>
      </c>
      <c r="T348" s="1475"/>
      <c r="U348" s="1476" t="s">
        <v>2271</v>
      </c>
      <c r="V348" s="1475"/>
      <c r="W348" s="1475"/>
      <c r="X348" s="1475"/>
      <c r="Y348" s="1475"/>
      <c r="Z348" s="1475"/>
      <c r="AA348" s="1462"/>
      <c r="AB348" s="1475"/>
      <c r="AC348" s="1475"/>
      <c r="AD348" s="1475"/>
      <c r="AE348" s="1475"/>
      <c r="AF348" s="1475"/>
      <c r="AG348" s="1475"/>
      <c r="AH348" s="1475"/>
    </row>
    <row r="349" ht="15.75" customHeight="1">
      <c r="A349" s="285"/>
      <c r="H349" s="600"/>
      <c r="I349" s="600"/>
      <c r="J349" s="1470">
        <v>330.0</v>
      </c>
      <c r="K349" s="1477" t="s">
        <v>9045</v>
      </c>
      <c r="L349" s="1472" t="s">
        <v>9045</v>
      </c>
      <c r="M349" s="1471" t="s">
        <v>16489</v>
      </c>
      <c r="N349" s="1477" t="s">
        <v>9045</v>
      </c>
      <c r="O349" s="1477" t="s">
        <v>11100</v>
      </c>
      <c r="P349" s="1471">
        <v>9.81783087E8</v>
      </c>
      <c r="Q349" s="1559" t="s">
        <v>16761</v>
      </c>
      <c r="R349" s="1560"/>
      <c r="S349" s="1561">
        <v>329.0</v>
      </c>
      <c r="T349" s="1561" t="s">
        <v>16758</v>
      </c>
      <c r="U349" s="1561" t="s">
        <v>16759</v>
      </c>
      <c r="V349" s="1561" t="s">
        <v>16489</v>
      </c>
      <c r="W349" s="1560"/>
      <c r="X349" s="1560"/>
      <c r="Y349" s="1561">
        <v>9.87893581E8</v>
      </c>
      <c r="Z349" s="1561" t="s">
        <v>16760</v>
      </c>
      <c r="AA349" s="1516"/>
      <c r="AB349" s="1561"/>
      <c r="AC349" s="1561"/>
      <c r="AD349" s="1561"/>
      <c r="AE349" s="1561"/>
      <c r="AF349" s="1561"/>
      <c r="AG349" s="1561"/>
      <c r="AH349" s="1561"/>
    </row>
    <row r="350" ht="15.75" customHeight="1">
      <c r="A350" s="285"/>
      <c r="H350" s="600"/>
      <c r="I350" s="600"/>
      <c r="J350" s="1453">
        <v>331.0</v>
      </c>
      <c r="K350" s="1454"/>
      <c r="L350" s="1455" t="s">
        <v>2271</v>
      </c>
      <c r="M350" s="1454"/>
      <c r="N350" s="1456"/>
      <c r="O350" s="1456"/>
      <c r="P350" s="1454"/>
      <c r="Q350" s="1454"/>
      <c r="R350" s="1457"/>
      <c r="S350" s="1458">
        <v>330.0</v>
      </c>
      <c r="T350" s="1458" t="s">
        <v>11100</v>
      </c>
      <c r="U350" s="1458" t="s">
        <v>11100</v>
      </c>
      <c r="V350" s="1458" t="s">
        <v>16489</v>
      </c>
      <c r="W350" s="1458" t="s">
        <v>11100</v>
      </c>
      <c r="X350" s="1458" t="s">
        <v>11100</v>
      </c>
      <c r="Y350" s="1458">
        <v>9.81783087E8</v>
      </c>
      <c r="Z350" s="1458" t="s">
        <v>16762</v>
      </c>
      <c r="AA350" s="1459"/>
      <c r="AB350" s="1458"/>
      <c r="AC350" s="1458"/>
      <c r="AD350" s="1458"/>
      <c r="AE350" s="1458"/>
      <c r="AF350" s="1458"/>
      <c r="AG350" s="1458"/>
      <c r="AH350" s="1458"/>
    </row>
    <row r="351" ht="15.75" customHeight="1">
      <c r="A351" s="285"/>
      <c r="H351" s="600"/>
      <c r="I351" s="600"/>
      <c r="J351" s="1470">
        <v>332.0</v>
      </c>
      <c r="K351" s="1477" t="s">
        <v>16487</v>
      </c>
      <c r="L351" s="1472" t="s">
        <v>16488</v>
      </c>
      <c r="M351" s="1471" t="s">
        <v>16489</v>
      </c>
      <c r="N351" s="1473"/>
      <c r="O351" s="1473"/>
      <c r="P351" s="1471">
        <v>9.999215627E9</v>
      </c>
      <c r="Q351" s="1474" t="s">
        <v>5780</v>
      </c>
      <c r="R351" s="1475"/>
      <c r="S351" s="1476">
        <v>331.0</v>
      </c>
      <c r="T351" s="1475"/>
      <c r="U351" s="1476" t="s">
        <v>2271</v>
      </c>
      <c r="V351" s="1475"/>
      <c r="W351" s="1475"/>
      <c r="X351" s="1475"/>
      <c r="Y351" s="1475"/>
      <c r="Z351" s="1475"/>
      <c r="AA351" s="1462"/>
      <c r="AB351" s="1475"/>
      <c r="AC351" s="1475"/>
      <c r="AD351" s="1475"/>
      <c r="AE351" s="1475"/>
      <c r="AF351" s="1475"/>
      <c r="AG351" s="1475"/>
      <c r="AH351" s="1475"/>
    </row>
    <row r="352" ht="15.75" customHeight="1">
      <c r="A352" s="285"/>
      <c r="H352" s="600"/>
      <c r="I352" s="600"/>
      <c r="J352" s="1470">
        <v>333.0</v>
      </c>
      <c r="K352" s="1477" t="s">
        <v>16493</v>
      </c>
      <c r="L352" s="1472" t="s">
        <v>16494</v>
      </c>
      <c r="M352" s="1471" t="s">
        <v>16489</v>
      </c>
      <c r="N352" s="1473"/>
      <c r="O352" s="1473"/>
      <c r="P352" s="1471">
        <v>9.8764219E8</v>
      </c>
      <c r="Q352" s="1474"/>
      <c r="R352" s="1475"/>
      <c r="S352" s="1476">
        <v>332.0</v>
      </c>
      <c r="T352" s="1476" t="s">
        <v>16487</v>
      </c>
      <c r="U352" s="1476" t="s">
        <v>16488</v>
      </c>
      <c r="V352" s="1476" t="s">
        <v>16489</v>
      </c>
      <c r="W352" s="1475"/>
      <c r="X352" s="1475"/>
      <c r="Y352" s="1476">
        <v>9.999215627E9</v>
      </c>
      <c r="Z352" s="1476" t="s">
        <v>16763</v>
      </c>
      <c r="AA352" s="1459"/>
      <c r="AB352" s="1476"/>
      <c r="AC352" s="1476"/>
      <c r="AD352" s="1476"/>
      <c r="AE352" s="1476"/>
      <c r="AF352" s="1476"/>
      <c r="AG352" s="1476"/>
      <c r="AH352" s="1476"/>
    </row>
    <row r="353" ht="15.75" customHeight="1">
      <c r="A353" s="285"/>
      <c r="H353" s="600"/>
      <c r="I353" s="600"/>
      <c r="J353" s="1470">
        <v>334.0</v>
      </c>
      <c r="K353" s="1477" t="s">
        <v>16498</v>
      </c>
      <c r="L353" s="1472" t="s">
        <v>16499</v>
      </c>
      <c r="M353" s="1471" t="s">
        <v>16489</v>
      </c>
      <c r="N353" s="1473"/>
      <c r="O353" s="1473"/>
      <c r="P353" s="1471">
        <v>9.87516115E8</v>
      </c>
      <c r="Q353" s="1474"/>
      <c r="R353" s="1475"/>
      <c r="S353" s="1476">
        <v>333.0</v>
      </c>
      <c r="T353" s="1476" t="s">
        <v>16493</v>
      </c>
      <c r="U353" s="1476" t="s">
        <v>16494</v>
      </c>
      <c r="V353" s="1476" t="s">
        <v>16489</v>
      </c>
      <c r="W353" s="1475"/>
      <c r="X353" s="1475"/>
      <c r="Y353" s="1476">
        <v>9.8764219E8</v>
      </c>
      <c r="Z353" s="1476" t="s">
        <v>16193</v>
      </c>
      <c r="AA353" s="1459"/>
      <c r="AB353" s="1476"/>
      <c r="AC353" s="1476"/>
      <c r="AD353" s="1476"/>
      <c r="AE353" s="1476"/>
      <c r="AF353" s="1476"/>
      <c r="AG353" s="1476"/>
      <c r="AH353" s="1476"/>
    </row>
    <row r="354" ht="15.75" customHeight="1">
      <c r="A354" s="285"/>
      <c r="H354" s="600"/>
      <c r="I354" s="600"/>
      <c r="J354" s="1470">
        <v>335.0</v>
      </c>
      <c r="K354" s="1477" t="s">
        <v>16502</v>
      </c>
      <c r="L354" s="1472" t="s">
        <v>16503</v>
      </c>
      <c r="M354" s="1471" t="s">
        <v>16489</v>
      </c>
      <c r="N354" s="1473"/>
      <c r="O354" s="1473"/>
      <c r="P354" s="1471">
        <v>9.85161263E8</v>
      </c>
      <c r="Q354" s="1474"/>
      <c r="R354" s="1475"/>
      <c r="S354" s="1476">
        <v>334.0</v>
      </c>
      <c r="T354" s="1476" t="s">
        <v>16498</v>
      </c>
      <c r="U354" s="1476" t="s">
        <v>16499</v>
      </c>
      <c r="V354" s="1476" t="s">
        <v>16489</v>
      </c>
      <c r="W354" s="1475"/>
      <c r="X354" s="1475"/>
      <c r="Y354" s="1476">
        <v>9.87516115E8</v>
      </c>
      <c r="Z354" s="1476" t="s">
        <v>16193</v>
      </c>
      <c r="AA354" s="1459"/>
      <c r="AB354" s="1476"/>
      <c r="AC354" s="1476"/>
      <c r="AD354" s="1476"/>
      <c r="AE354" s="1476"/>
      <c r="AF354" s="1476"/>
      <c r="AG354" s="1476"/>
      <c r="AH354" s="1476"/>
    </row>
    <row r="355" ht="15.75" customHeight="1">
      <c r="A355" s="285"/>
      <c r="H355" s="600"/>
      <c r="I355" s="600"/>
      <c r="J355" s="1470">
        <v>336.0</v>
      </c>
      <c r="K355" s="1474"/>
      <c r="L355" s="1472" t="s">
        <v>16506</v>
      </c>
      <c r="M355" s="1471" t="s">
        <v>16489</v>
      </c>
      <c r="N355" s="1473"/>
      <c r="O355" s="1473"/>
      <c r="P355" s="1471">
        <v>9.68660178E8</v>
      </c>
      <c r="Q355" s="1474"/>
      <c r="R355" s="1475"/>
      <c r="S355" s="1476">
        <v>335.0</v>
      </c>
      <c r="T355" s="1476" t="s">
        <v>16502</v>
      </c>
      <c r="U355" s="1476" t="s">
        <v>16503</v>
      </c>
      <c r="V355" s="1476" t="s">
        <v>16489</v>
      </c>
      <c r="W355" s="1475"/>
      <c r="X355" s="1475"/>
      <c r="Y355" s="1476">
        <v>9.85161263E8</v>
      </c>
      <c r="Z355" s="1476" t="s">
        <v>16193</v>
      </c>
      <c r="AA355" s="1459"/>
      <c r="AB355" s="1476"/>
      <c r="AC355" s="1476"/>
      <c r="AD355" s="1476"/>
      <c r="AE355" s="1476"/>
      <c r="AF355" s="1476"/>
      <c r="AG355" s="1476"/>
      <c r="AH355" s="1476"/>
    </row>
    <row r="356" ht="15.75" customHeight="1">
      <c r="A356" s="285"/>
      <c r="H356" s="600"/>
      <c r="I356" s="600"/>
      <c r="J356" s="1470">
        <v>337.0</v>
      </c>
      <c r="K356" s="1477" t="s">
        <v>16508</v>
      </c>
      <c r="L356" s="1472" t="s">
        <v>16509</v>
      </c>
      <c r="M356" s="1471" t="s">
        <v>16510</v>
      </c>
      <c r="N356" s="1473"/>
      <c r="O356" s="1473"/>
      <c r="P356" s="1471">
        <v>9.60238694E8</v>
      </c>
      <c r="Q356" s="1474"/>
      <c r="R356" s="1475"/>
      <c r="S356" s="1476">
        <v>336.0</v>
      </c>
      <c r="T356" s="1475"/>
      <c r="U356" s="1476" t="s">
        <v>16506</v>
      </c>
      <c r="V356" s="1476" t="s">
        <v>16489</v>
      </c>
      <c r="W356" s="1475"/>
      <c r="X356" s="1475"/>
      <c r="Y356" s="1476">
        <v>9.68660178E8</v>
      </c>
      <c r="Z356" s="1476" t="s">
        <v>16193</v>
      </c>
      <c r="AA356" s="1459"/>
      <c r="AB356" s="1476"/>
      <c r="AC356" s="1476"/>
      <c r="AD356" s="1476"/>
      <c r="AE356" s="1476"/>
      <c r="AF356" s="1476"/>
      <c r="AG356" s="1476"/>
      <c r="AH356" s="1476"/>
    </row>
    <row r="357" ht="15.75" customHeight="1">
      <c r="A357" s="285"/>
      <c r="H357" s="600"/>
      <c r="I357" s="600"/>
      <c r="J357" s="1470">
        <v>338.0</v>
      </c>
      <c r="K357" s="1477" t="s">
        <v>16514</v>
      </c>
      <c r="L357" s="1472" t="s">
        <v>16515</v>
      </c>
      <c r="M357" s="1471" t="s">
        <v>16510</v>
      </c>
      <c r="N357" s="890">
        <v>48170.0</v>
      </c>
      <c r="O357" s="1473"/>
      <c r="P357" s="1471">
        <v>9.6758078E8</v>
      </c>
      <c r="Q357" s="1474"/>
      <c r="R357" s="1475"/>
      <c r="S357" s="1476">
        <v>337.0</v>
      </c>
      <c r="T357" s="1476" t="s">
        <v>16508</v>
      </c>
      <c r="U357" s="1476" t="s">
        <v>16509</v>
      </c>
      <c r="V357" s="1476" t="s">
        <v>16510</v>
      </c>
      <c r="W357" s="1475"/>
      <c r="X357" s="1475"/>
      <c r="Y357" s="1476">
        <v>9.60238694E8</v>
      </c>
      <c r="Z357" s="1476" t="s">
        <v>16193</v>
      </c>
      <c r="AA357" s="1459"/>
      <c r="AB357" s="1476"/>
      <c r="AC357" s="1476"/>
      <c r="AD357" s="1476"/>
      <c r="AE357" s="1476"/>
      <c r="AF357" s="1476"/>
      <c r="AG357" s="1476"/>
      <c r="AH357" s="1476"/>
    </row>
    <row r="358" ht="15.75" customHeight="1">
      <c r="A358" s="285"/>
      <c r="H358" s="600"/>
      <c r="I358" s="600"/>
      <c r="J358" s="1453">
        <v>339.0</v>
      </c>
      <c r="K358" s="1454"/>
      <c r="L358" s="1455" t="s">
        <v>2271</v>
      </c>
      <c r="M358" s="1454"/>
      <c r="N358" s="1456"/>
      <c r="O358" s="1456"/>
      <c r="P358" s="1454"/>
      <c r="Q358" s="1454"/>
      <c r="R358" s="1457"/>
      <c r="S358" s="1458">
        <v>338.0</v>
      </c>
      <c r="T358" s="1458" t="s">
        <v>16514</v>
      </c>
      <c r="U358" s="1458" t="s">
        <v>16515</v>
      </c>
      <c r="V358" s="1458" t="s">
        <v>16510</v>
      </c>
      <c r="W358" s="1491">
        <v>48170.0</v>
      </c>
      <c r="X358" s="1457"/>
      <c r="Y358" s="1458">
        <v>9.6758078E8</v>
      </c>
      <c r="Z358" s="1458" t="s">
        <v>16193</v>
      </c>
      <c r="AA358" s="1459"/>
      <c r="AB358" s="1458"/>
      <c r="AC358" s="1458"/>
      <c r="AD358" s="1458"/>
      <c r="AE358" s="1458"/>
      <c r="AF358" s="1458"/>
      <c r="AG358" s="1458"/>
      <c r="AH358" s="1458"/>
    </row>
    <row r="359" ht="15.75" customHeight="1">
      <c r="A359" s="285"/>
      <c r="H359" s="600"/>
      <c r="I359" s="600"/>
      <c r="J359" s="1470">
        <v>340.0</v>
      </c>
      <c r="K359" s="1477" t="s">
        <v>16764</v>
      </c>
      <c r="L359" s="1472" t="s">
        <v>16765</v>
      </c>
      <c r="M359" s="1471" t="s">
        <v>1556</v>
      </c>
      <c r="N359" s="890">
        <v>48170.0</v>
      </c>
      <c r="O359" s="1473"/>
      <c r="P359" s="1471">
        <v>9.6758078E8</v>
      </c>
      <c r="Q359" s="1474"/>
      <c r="R359" s="1475"/>
      <c r="S359" s="1476">
        <v>339.0</v>
      </c>
      <c r="T359" s="1475"/>
      <c r="U359" s="1476" t="s">
        <v>2271</v>
      </c>
      <c r="V359" s="1475"/>
      <c r="W359" s="1475"/>
      <c r="X359" s="1475"/>
      <c r="Y359" s="1475"/>
      <c r="Z359" s="1475"/>
      <c r="AA359" s="1462"/>
      <c r="AB359" s="1475"/>
      <c r="AC359" s="1475"/>
      <c r="AD359" s="1475"/>
      <c r="AE359" s="1475"/>
      <c r="AF359" s="1475"/>
      <c r="AG359" s="1475"/>
      <c r="AH359" s="1475"/>
    </row>
    <row r="360" ht="15.75" customHeight="1">
      <c r="A360" s="285"/>
      <c r="H360" s="600"/>
      <c r="I360" s="600"/>
      <c r="J360" s="1470">
        <v>341.0</v>
      </c>
      <c r="K360" s="1477" t="s">
        <v>16520</v>
      </c>
      <c r="L360" s="1472" t="s">
        <v>16521</v>
      </c>
      <c r="M360" s="1471" t="s">
        <v>1556</v>
      </c>
      <c r="N360" s="1473"/>
      <c r="O360" s="1473"/>
      <c r="P360" s="1471">
        <v>9.97921537E8</v>
      </c>
      <c r="Q360" s="1474"/>
      <c r="R360" s="1475"/>
      <c r="S360" s="1476">
        <v>340.0</v>
      </c>
      <c r="T360" s="1476" t="s">
        <v>16764</v>
      </c>
      <c r="U360" s="1476" t="s">
        <v>16765</v>
      </c>
      <c r="V360" s="1476" t="s">
        <v>1556</v>
      </c>
      <c r="W360" s="1489">
        <v>48170.0</v>
      </c>
      <c r="X360" s="1475"/>
      <c r="Y360" s="1476">
        <v>9.6758078E8</v>
      </c>
      <c r="Z360" s="1475"/>
      <c r="AA360" s="1462"/>
      <c r="AB360" s="1475"/>
      <c r="AC360" s="1475"/>
      <c r="AD360" s="1475"/>
      <c r="AE360" s="1475"/>
      <c r="AF360" s="1475"/>
      <c r="AG360" s="1475"/>
      <c r="AH360" s="1475"/>
    </row>
    <row r="361" ht="15.75" customHeight="1">
      <c r="A361" s="285"/>
      <c r="H361" s="600"/>
      <c r="I361" s="600"/>
      <c r="J361" s="1470">
        <v>342.0</v>
      </c>
      <c r="K361" s="1477" t="s">
        <v>16525</v>
      </c>
      <c r="L361" s="1472" t="s">
        <v>16526</v>
      </c>
      <c r="M361" s="1471" t="s">
        <v>1556</v>
      </c>
      <c r="N361" s="890">
        <v>48170.0</v>
      </c>
      <c r="O361" s="1473"/>
      <c r="P361" s="1471">
        <v>9.97921537E8</v>
      </c>
      <c r="Q361" s="1474"/>
      <c r="R361" s="1475"/>
      <c r="S361" s="1476">
        <v>341.0</v>
      </c>
      <c r="T361" s="1476" t="s">
        <v>16520</v>
      </c>
      <c r="U361" s="1476" t="s">
        <v>16521</v>
      </c>
      <c r="V361" s="1476" t="s">
        <v>1556</v>
      </c>
      <c r="W361" s="1475"/>
      <c r="X361" s="1475"/>
      <c r="Y361" s="1476">
        <v>9.97921537E8</v>
      </c>
      <c r="Z361" s="1476" t="s">
        <v>16522</v>
      </c>
      <c r="AA361" s="1459"/>
      <c r="AB361" s="1476"/>
      <c r="AC361" s="1476"/>
      <c r="AD361" s="1476"/>
      <c r="AE361" s="1476"/>
      <c r="AF361" s="1476"/>
      <c r="AG361" s="1476"/>
      <c r="AH361" s="1476"/>
    </row>
    <row r="362" ht="15.75" customHeight="1">
      <c r="A362" s="285"/>
      <c r="H362" s="600"/>
      <c r="I362" s="600"/>
      <c r="J362" s="1470">
        <v>343.0</v>
      </c>
      <c r="K362" s="1477" t="s">
        <v>16766</v>
      </c>
      <c r="L362" s="1472" t="s">
        <v>16767</v>
      </c>
      <c r="M362" s="1471" t="s">
        <v>1556</v>
      </c>
      <c r="N362" s="1490">
        <v>48170.0</v>
      </c>
      <c r="O362" s="1473"/>
      <c r="P362" s="1471">
        <v>2386371.0</v>
      </c>
      <c r="Q362" s="1474"/>
      <c r="R362" s="1475"/>
      <c r="S362" s="1476">
        <v>342.0</v>
      </c>
      <c r="T362" s="1476" t="s">
        <v>16525</v>
      </c>
      <c r="U362" s="1476" t="s">
        <v>16526</v>
      </c>
      <c r="V362" s="1476" t="s">
        <v>1556</v>
      </c>
      <c r="W362" s="1489">
        <v>48170.0</v>
      </c>
      <c r="X362" s="1475"/>
      <c r="Y362" s="1476">
        <v>9.97921537E8</v>
      </c>
      <c r="Z362" s="1476" t="s">
        <v>16522</v>
      </c>
      <c r="AA362" s="1459"/>
      <c r="AB362" s="1476"/>
      <c r="AC362" s="1476"/>
      <c r="AD362" s="1476"/>
      <c r="AE362" s="1476"/>
      <c r="AF362" s="1476"/>
      <c r="AG362" s="1476"/>
      <c r="AH362" s="1476"/>
    </row>
    <row r="363" ht="15.75" customHeight="1">
      <c r="A363" s="285"/>
      <c r="H363" s="600"/>
      <c r="I363" s="600"/>
      <c r="J363" s="1470">
        <v>344.0</v>
      </c>
      <c r="K363" s="1477" t="s">
        <v>16768</v>
      </c>
      <c r="L363" s="1472" t="s">
        <v>16769</v>
      </c>
      <c r="M363" s="1471" t="s">
        <v>1556</v>
      </c>
      <c r="N363" s="1490">
        <v>48170.0</v>
      </c>
      <c r="O363" s="1473"/>
      <c r="P363" s="1471">
        <v>9.86726869E8</v>
      </c>
      <c r="Q363" s="1474"/>
      <c r="R363" s="1475"/>
      <c r="S363" s="1476">
        <v>343.0</v>
      </c>
      <c r="T363" s="1476" t="s">
        <v>16766</v>
      </c>
      <c r="U363" s="1476" t="s">
        <v>16767</v>
      </c>
      <c r="V363" s="1476" t="s">
        <v>1556</v>
      </c>
      <c r="W363" s="1489">
        <v>48170.0</v>
      </c>
      <c r="X363" s="1475"/>
      <c r="Y363" s="1476">
        <v>2386371.0</v>
      </c>
      <c r="Z363" s="1475"/>
      <c r="AA363" s="1462"/>
      <c r="AB363" s="1475"/>
      <c r="AC363" s="1475"/>
      <c r="AD363" s="1475"/>
      <c r="AE363" s="1475"/>
      <c r="AF363" s="1475"/>
      <c r="AG363" s="1475"/>
      <c r="AH363" s="1475"/>
    </row>
    <row r="364" ht="15.75" customHeight="1">
      <c r="A364" s="285"/>
      <c r="H364" s="600"/>
      <c r="I364" s="600"/>
      <c r="J364" s="1470">
        <v>345.0</v>
      </c>
      <c r="K364" s="1477" t="s">
        <v>16530</v>
      </c>
      <c r="L364" s="1472" t="s">
        <v>16531</v>
      </c>
      <c r="M364" s="1471" t="s">
        <v>1556</v>
      </c>
      <c r="N364" s="1473"/>
      <c r="O364" s="1473"/>
      <c r="P364" s="1471">
        <v>9.67768735E8</v>
      </c>
      <c r="Q364" s="1474"/>
      <c r="R364" s="1475"/>
      <c r="S364" s="1476">
        <v>344.0</v>
      </c>
      <c r="T364" s="1476" t="s">
        <v>16768</v>
      </c>
      <c r="U364" s="1476" t="s">
        <v>16769</v>
      </c>
      <c r="V364" s="1476" t="s">
        <v>1556</v>
      </c>
      <c r="W364" s="1489">
        <v>48170.0</v>
      </c>
      <c r="X364" s="1475"/>
      <c r="Y364" s="1476">
        <v>9.86726869E8</v>
      </c>
      <c r="Z364" s="1475"/>
      <c r="AA364" s="1462"/>
      <c r="AB364" s="1475"/>
      <c r="AC364" s="1475"/>
      <c r="AD364" s="1475"/>
      <c r="AE364" s="1475"/>
      <c r="AF364" s="1475"/>
      <c r="AG364" s="1475"/>
      <c r="AH364" s="1475"/>
    </row>
    <row r="365" ht="15.75" customHeight="1">
      <c r="A365" s="285"/>
      <c r="H365" s="600"/>
      <c r="I365" s="600"/>
      <c r="J365" s="1470">
        <v>346.0</v>
      </c>
      <c r="K365" s="1477" t="s">
        <v>16533</v>
      </c>
      <c r="L365" s="1472" t="s">
        <v>16534</v>
      </c>
      <c r="M365" s="1471" t="s">
        <v>1556</v>
      </c>
      <c r="N365" s="1490">
        <v>48170.0</v>
      </c>
      <c r="O365" s="1473"/>
      <c r="P365" s="1471">
        <v>2385948.0</v>
      </c>
      <c r="Q365" s="1474"/>
      <c r="R365" s="1475"/>
      <c r="S365" s="1476">
        <v>345.0</v>
      </c>
      <c r="T365" s="1476" t="s">
        <v>16530</v>
      </c>
      <c r="U365" s="1476" t="s">
        <v>16531</v>
      </c>
      <c r="V365" s="1476" t="s">
        <v>1556</v>
      </c>
      <c r="W365" s="1475"/>
      <c r="X365" s="1475"/>
      <c r="Y365" s="1476">
        <v>9.67768735E8</v>
      </c>
      <c r="Z365" s="1476" t="s">
        <v>16522</v>
      </c>
      <c r="AA365" s="1459"/>
      <c r="AB365" s="1476"/>
      <c r="AC365" s="1476"/>
      <c r="AD365" s="1476"/>
      <c r="AE365" s="1476"/>
      <c r="AF365" s="1476"/>
      <c r="AG365" s="1476"/>
      <c r="AH365" s="1476"/>
    </row>
    <row r="366" ht="15.75" customHeight="1">
      <c r="A366" s="285"/>
      <c r="H366" s="600"/>
      <c r="I366" s="600"/>
      <c r="J366" s="1453">
        <v>347.0</v>
      </c>
      <c r="K366" s="1454"/>
      <c r="L366" s="1455" t="s">
        <v>2271</v>
      </c>
      <c r="M366" s="1454"/>
      <c r="N366" s="1456"/>
      <c r="O366" s="1456"/>
      <c r="P366" s="1454"/>
      <c r="Q366" s="1493" t="s">
        <v>16770</v>
      </c>
      <c r="R366" s="1543"/>
      <c r="S366" s="1544">
        <v>346.0</v>
      </c>
      <c r="T366" s="1544" t="s">
        <v>16533</v>
      </c>
      <c r="U366" s="1544" t="s">
        <v>16534</v>
      </c>
      <c r="V366" s="1544" t="s">
        <v>1556</v>
      </c>
      <c r="W366" s="1562">
        <v>48170.0</v>
      </c>
      <c r="X366" s="1543"/>
      <c r="Y366" s="1544">
        <v>2385948.0</v>
      </c>
      <c r="Z366" s="1544" t="s">
        <v>16522</v>
      </c>
      <c r="AA366" s="1534"/>
      <c r="AB366" s="1544"/>
      <c r="AC366" s="1544"/>
      <c r="AD366" s="1544"/>
      <c r="AE366" s="1544"/>
      <c r="AF366" s="1544"/>
      <c r="AG366" s="1544"/>
      <c r="AH366" s="1544"/>
    </row>
    <row r="367" ht="15.75" customHeight="1">
      <c r="A367" s="285"/>
      <c r="H367" s="600"/>
      <c r="I367" s="600"/>
      <c r="J367" s="1470">
        <v>348.0</v>
      </c>
      <c r="K367" s="1477">
        <v>1.03686903E8</v>
      </c>
      <c r="L367" s="1472" t="s">
        <v>16771</v>
      </c>
      <c r="M367" s="1471" t="s">
        <v>1556</v>
      </c>
      <c r="N367" s="890">
        <v>48170.0</v>
      </c>
      <c r="O367" s="1473"/>
      <c r="P367" s="1471">
        <v>9.86985582E8</v>
      </c>
      <c r="Q367" s="1474"/>
      <c r="R367" s="1475"/>
      <c r="S367" s="1476">
        <v>347.0</v>
      </c>
      <c r="T367" s="1475"/>
      <c r="U367" s="1476" t="s">
        <v>2271</v>
      </c>
      <c r="V367" s="1475"/>
      <c r="W367" s="1475"/>
      <c r="X367" s="1475"/>
      <c r="Y367" s="1475"/>
      <c r="Z367" s="1476" t="s">
        <v>16772</v>
      </c>
      <c r="AA367" s="1459"/>
      <c r="AB367" s="1476"/>
      <c r="AC367" s="1476"/>
      <c r="AD367" s="1476"/>
      <c r="AE367" s="1476"/>
      <c r="AF367" s="1476"/>
      <c r="AG367" s="1476"/>
      <c r="AH367" s="1476"/>
    </row>
    <row r="368" ht="15.75" customHeight="1">
      <c r="A368" s="285"/>
      <c r="H368" s="600"/>
      <c r="I368" s="600"/>
      <c r="J368" s="1453">
        <v>349.0</v>
      </c>
      <c r="K368" s="1454"/>
      <c r="L368" s="1455" t="s">
        <v>2271</v>
      </c>
      <c r="M368" s="1454"/>
      <c r="N368" s="1456"/>
      <c r="O368" s="1456"/>
      <c r="P368" s="1454"/>
      <c r="Q368" s="1454"/>
      <c r="R368" s="1457"/>
      <c r="S368" s="1458">
        <v>348.0</v>
      </c>
      <c r="T368" s="1458">
        <v>1.03686903E8</v>
      </c>
      <c r="U368" s="1458" t="s">
        <v>16771</v>
      </c>
      <c r="V368" s="1458" t="s">
        <v>1556</v>
      </c>
      <c r="W368" s="1491">
        <v>48170.0</v>
      </c>
      <c r="X368" s="1457"/>
      <c r="Y368" s="1458">
        <v>9.86985582E8</v>
      </c>
      <c r="Z368" s="1457"/>
      <c r="AA368" s="1462"/>
      <c r="AB368" s="1457"/>
      <c r="AC368" s="1457"/>
      <c r="AD368" s="1457"/>
      <c r="AE368" s="1457"/>
      <c r="AF368" s="1457"/>
      <c r="AG368" s="1457"/>
      <c r="AH368" s="1457"/>
    </row>
    <row r="369" ht="15.75" customHeight="1">
      <c r="A369" s="285"/>
      <c r="H369" s="600"/>
      <c r="I369" s="600"/>
      <c r="J369" s="1470">
        <v>350.0</v>
      </c>
      <c r="K369" s="1474"/>
      <c r="L369" s="1503" t="s">
        <v>16536</v>
      </c>
      <c r="M369" s="1471" t="s">
        <v>1556</v>
      </c>
      <c r="N369" s="1474"/>
      <c r="O369" s="1474"/>
      <c r="P369" s="1474"/>
      <c r="Q369" s="1474"/>
      <c r="R369" s="1475"/>
      <c r="S369" s="1476">
        <v>349.0</v>
      </c>
      <c r="T369" s="1475"/>
      <c r="U369" s="1476" t="s">
        <v>2271</v>
      </c>
      <c r="V369" s="1475"/>
      <c r="W369" s="1475"/>
      <c r="X369" s="1475"/>
      <c r="Y369" s="1475"/>
      <c r="Z369" s="1475"/>
      <c r="AA369" s="1462"/>
      <c r="AB369" s="1475"/>
      <c r="AC369" s="1475"/>
      <c r="AD369" s="1475"/>
      <c r="AE369" s="1475"/>
      <c r="AF369" s="1475"/>
      <c r="AG369" s="1475"/>
      <c r="AH369" s="1475"/>
    </row>
    <row r="370" ht="15.75" customHeight="1">
      <c r="A370" s="285"/>
      <c r="H370" s="600"/>
      <c r="I370" s="600"/>
      <c r="J370" s="1507">
        <v>351.0</v>
      </c>
      <c r="K370" s="1527"/>
      <c r="L370" s="1528" t="s">
        <v>1107</v>
      </c>
      <c r="M370" s="1527"/>
      <c r="N370" s="1511"/>
      <c r="O370" s="1511"/>
      <c r="P370" s="1527"/>
      <c r="Q370" s="1527"/>
      <c r="R370" s="1529"/>
      <c r="S370" s="1530">
        <v>350.0</v>
      </c>
      <c r="T370" s="1529"/>
      <c r="U370" s="1530" t="s">
        <v>16536</v>
      </c>
      <c r="V370" s="1530" t="s">
        <v>1556</v>
      </c>
      <c r="W370" s="1529"/>
      <c r="X370" s="1529"/>
      <c r="Y370" s="1529"/>
      <c r="Z370" s="1530" t="s">
        <v>16193</v>
      </c>
      <c r="AA370" s="1459"/>
      <c r="AB370" s="1530"/>
      <c r="AC370" s="1530"/>
      <c r="AD370" s="1530"/>
      <c r="AE370" s="1530"/>
      <c r="AF370" s="1530"/>
      <c r="AG370" s="1530"/>
      <c r="AH370" s="1530"/>
    </row>
    <row r="371" ht="15.75" customHeight="1">
      <c r="A371" s="285"/>
      <c r="H371" s="600"/>
      <c r="I371" s="600"/>
      <c r="J371" s="1470">
        <v>352.0</v>
      </c>
      <c r="K371" s="1474"/>
      <c r="L371" s="1472" t="s">
        <v>16538</v>
      </c>
      <c r="M371" s="1471" t="s">
        <v>1556</v>
      </c>
      <c r="N371" s="1473"/>
      <c r="O371" s="1473"/>
      <c r="P371" s="1474"/>
      <c r="Q371" s="1474" t="s">
        <v>16773</v>
      </c>
      <c r="R371" s="1475"/>
      <c r="S371" s="1476">
        <v>351.0</v>
      </c>
      <c r="T371" s="1475"/>
      <c r="U371" s="1476" t="s">
        <v>1107</v>
      </c>
      <c r="V371" s="1475"/>
      <c r="W371" s="1475"/>
      <c r="X371" s="1475"/>
      <c r="Y371" s="1475"/>
      <c r="Z371" s="1475"/>
      <c r="AA371" s="1462"/>
      <c r="AB371" s="1475"/>
      <c r="AC371" s="1475"/>
      <c r="AD371" s="1475"/>
      <c r="AE371" s="1475"/>
      <c r="AF371" s="1475"/>
      <c r="AG371" s="1475"/>
      <c r="AH371" s="1475"/>
    </row>
    <row r="372" ht="15.75" customHeight="1">
      <c r="A372" s="285"/>
      <c r="H372" s="600"/>
      <c r="I372" s="600"/>
      <c r="J372" s="1470">
        <v>353.0</v>
      </c>
      <c r="K372" s="1477" t="s">
        <v>16543</v>
      </c>
      <c r="L372" s="1472" t="s">
        <v>16544</v>
      </c>
      <c r="M372" s="1471" t="s">
        <v>1556</v>
      </c>
      <c r="N372" s="1473"/>
      <c r="O372" s="1473"/>
      <c r="P372" s="1471">
        <v>9.921428E8</v>
      </c>
      <c r="Q372" s="1474"/>
      <c r="R372" s="1475"/>
      <c r="S372" s="1476">
        <v>352.0</v>
      </c>
      <c r="T372" s="1475"/>
      <c r="U372" s="1476" t="s">
        <v>16538</v>
      </c>
      <c r="V372" s="1476" t="s">
        <v>1556</v>
      </c>
      <c r="W372" s="1475"/>
      <c r="X372" s="1475"/>
      <c r="Y372" s="1475"/>
      <c r="Z372" s="1476" t="s">
        <v>16193</v>
      </c>
      <c r="AA372" s="1459"/>
      <c r="AB372" s="1476"/>
      <c r="AC372" s="1476"/>
      <c r="AD372" s="1476"/>
      <c r="AE372" s="1476"/>
      <c r="AF372" s="1476"/>
      <c r="AG372" s="1476"/>
      <c r="AH372" s="1476"/>
    </row>
    <row r="373" ht="15.75" customHeight="1">
      <c r="A373" s="285"/>
      <c r="H373" s="600"/>
      <c r="I373" s="600"/>
      <c r="J373" s="1470">
        <v>354.0</v>
      </c>
      <c r="K373" s="1477" t="s">
        <v>16548</v>
      </c>
      <c r="L373" s="1472" t="s">
        <v>16549</v>
      </c>
      <c r="M373" s="1471" t="s">
        <v>1556</v>
      </c>
      <c r="N373" s="890">
        <v>48170.0</v>
      </c>
      <c r="O373" s="1473"/>
      <c r="P373" s="1563"/>
      <c r="Q373" s="1474"/>
      <c r="R373" s="1475"/>
      <c r="S373" s="1476">
        <v>353.0</v>
      </c>
      <c r="T373" s="1476" t="s">
        <v>16543</v>
      </c>
      <c r="U373" s="1476" t="s">
        <v>16544</v>
      </c>
      <c r="V373" s="1476" t="s">
        <v>1556</v>
      </c>
      <c r="W373" s="1475"/>
      <c r="X373" s="1475"/>
      <c r="Y373" s="1476">
        <v>9.921428E8</v>
      </c>
      <c r="Z373" s="1476" t="s">
        <v>16193</v>
      </c>
      <c r="AA373" s="1459"/>
      <c r="AB373" s="1476"/>
      <c r="AC373" s="1476"/>
      <c r="AD373" s="1476"/>
      <c r="AE373" s="1476"/>
      <c r="AF373" s="1476"/>
      <c r="AG373" s="1476"/>
      <c r="AH373" s="1476"/>
    </row>
    <row r="374" ht="15.75" customHeight="1">
      <c r="A374" s="285"/>
      <c r="H374" s="600"/>
      <c r="I374" s="600"/>
      <c r="J374" s="1470">
        <v>355.0</v>
      </c>
      <c r="K374" s="1477" t="s">
        <v>16774</v>
      </c>
      <c r="L374" s="1472" t="s">
        <v>16775</v>
      </c>
      <c r="M374" s="1471" t="s">
        <v>1556</v>
      </c>
      <c r="N374" s="1473"/>
      <c r="O374" s="1473"/>
      <c r="P374" s="1474"/>
      <c r="Q374" s="1474"/>
      <c r="R374" s="1475"/>
      <c r="S374" s="1476">
        <v>354.0</v>
      </c>
      <c r="T374" s="1476" t="s">
        <v>16548</v>
      </c>
      <c r="U374" s="1476" t="s">
        <v>16549</v>
      </c>
      <c r="V374" s="1476" t="s">
        <v>1556</v>
      </c>
      <c r="W374" s="1489">
        <v>48170.0</v>
      </c>
      <c r="X374" s="1475"/>
      <c r="Y374" s="1475"/>
      <c r="Z374" s="1476" t="s">
        <v>16193</v>
      </c>
      <c r="AA374" s="1459"/>
      <c r="AB374" s="1476"/>
      <c r="AC374" s="1476"/>
      <c r="AD374" s="1476"/>
      <c r="AE374" s="1476"/>
      <c r="AF374" s="1476"/>
      <c r="AG374" s="1476"/>
      <c r="AH374" s="1476"/>
    </row>
    <row r="375" ht="15.75" customHeight="1">
      <c r="A375" s="285"/>
      <c r="H375" s="600"/>
      <c r="I375" s="600"/>
      <c r="J375" s="1470">
        <v>356.0</v>
      </c>
      <c r="K375" s="1477" t="s">
        <v>16776</v>
      </c>
      <c r="L375" s="1472" t="s">
        <v>16777</v>
      </c>
      <c r="M375" s="1471" t="s">
        <v>1556</v>
      </c>
      <c r="N375" s="1473"/>
      <c r="O375" s="1473"/>
      <c r="P375" s="1471">
        <v>2485310.0</v>
      </c>
      <c r="Q375" s="1474"/>
      <c r="R375" s="1475"/>
      <c r="S375" s="1476">
        <v>355.0</v>
      </c>
      <c r="T375" s="1476" t="s">
        <v>16774</v>
      </c>
      <c r="U375" s="1476" t="s">
        <v>16775</v>
      </c>
      <c r="V375" s="1476" t="s">
        <v>1556</v>
      </c>
      <c r="W375" s="1475"/>
      <c r="X375" s="1475"/>
      <c r="Y375" s="1475"/>
      <c r="Z375" s="1475"/>
      <c r="AA375" s="1462"/>
      <c r="AB375" s="1475"/>
      <c r="AC375" s="1475"/>
      <c r="AD375" s="1475"/>
      <c r="AE375" s="1475"/>
      <c r="AF375" s="1475"/>
      <c r="AG375" s="1475"/>
      <c r="AH375" s="1475"/>
    </row>
    <row r="376" ht="15.75" customHeight="1">
      <c r="A376" s="285"/>
      <c r="H376" s="600"/>
      <c r="I376" s="600"/>
      <c r="J376" s="1453">
        <v>357.0</v>
      </c>
      <c r="K376" s="1454"/>
      <c r="L376" s="1455" t="s">
        <v>2271</v>
      </c>
      <c r="M376" s="1454"/>
      <c r="N376" s="1456"/>
      <c r="O376" s="1456"/>
      <c r="P376" s="1454"/>
      <c r="Q376" s="1454"/>
      <c r="R376" s="1457"/>
      <c r="S376" s="1458">
        <v>356.0</v>
      </c>
      <c r="T376" s="1458" t="s">
        <v>16776</v>
      </c>
      <c r="U376" s="1458" t="s">
        <v>16777</v>
      </c>
      <c r="V376" s="1458" t="s">
        <v>1556</v>
      </c>
      <c r="W376" s="1457"/>
      <c r="X376" s="1457"/>
      <c r="Y376" s="1458">
        <v>2485310.0</v>
      </c>
      <c r="Z376" s="1457"/>
      <c r="AA376" s="1462"/>
      <c r="AB376" s="1457"/>
      <c r="AC376" s="1457"/>
      <c r="AD376" s="1457"/>
      <c r="AE376" s="1457"/>
      <c r="AF376" s="1457"/>
      <c r="AG376" s="1457"/>
      <c r="AH376" s="1457"/>
    </row>
    <row r="377" ht="15.75" customHeight="1">
      <c r="A377" s="285"/>
      <c r="H377" s="600"/>
      <c r="I377" s="600"/>
      <c r="J377" s="1470">
        <v>358.0</v>
      </c>
      <c r="K377" s="1477" t="s">
        <v>16389</v>
      </c>
      <c r="L377" s="1472" t="s">
        <v>16778</v>
      </c>
      <c r="M377" s="1471" t="s">
        <v>1556</v>
      </c>
      <c r="N377" s="1473"/>
      <c r="O377" s="1473"/>
      <c r="P377" s="1474"/>
      <c r="Q377" s="1474"/>
      <c r="R377" s="1475"/>
      <c r="S377" s="1476">
        <v>357.0</v>
      </c>
      <c r="T377" s="1475"/>
      <c r="U377" s="1476" t="s">
        <v>2271</v>
      </c>
      <c r="V377" s="1475"/>
      <c r="W377" s="1475"/>
      <c r="X377" s="1475"/>
      <c r="Y377" s="1475"/>
      <c r="Z377" s="1475"/>
      <c r="AA377" s="1462"/>
      <c r="AB377" s="1475"/>
      <c r="AC377" s="1475"/>
      <c r="AD377" s="1475"/>
      <c r="AE377" s="1475"/>
      <c r="AF377" s="1475"/>
      <c r="AG377" s="1475"/>
      <c r="AH377" s="1475"/>
    </row>
    <row r="378" ht="15.75" customHeight="1">
      <c r="A378" s="285"/>
      <c r="H378" s="600"/>
      <c r="I378" s="600"/>
      <c r="J378" s="1453">
        <v>359.0</v>
      </c>
      <c r="K378" s="1454"/>
      <c r="L378" s="1455" t="s">
        <v>2271</v>
      </c>
      <c r="M378" s="1454"/>
      <c r="N378" s="1456"/>
      <c r="O378" s="1456"/>
      <c r="P378" s="1454"/>
      <c r="Q378" s="1454"/>
      <c r="R378" s="1457"/>
      <c r="S378" s="1458">
        <v>358.0</v>
      </c>
      <c r="T378" s="1458" t="s">
        <v>16389</v>
      </c>
      <c r="U378" s="1458" t="s">
        <v>16778</v>
      </c>
      <c r="V378" s="1458" t="s">
        <v>1556</v>
      </c>
      <c r="W378" s="1457"/>
      <c r="X378" s="1457"/>
      <c r="Y378" s="1457"/>
      <c r="Z378" s="1457"/>
      <c r="AA378" s="1462"/>
      <c r="AB378" s="1457"/>
      <c r="AC378" s="1457"/>
      <c r="AD378" s="1457"/>
      <c r="AE378" s="1457"/>
      <c r="AF378" s="1457"/>
      <c r="AG378" s="1457"/>
      <c r="AH378" s="1457"/>
    </row>
    <row r="379" ht="15.75" customHeight="1">
      <c r="A379" s="285"/>
      <c r="H379" s="600"/>
      <c r="I379" s="600"/>
      <c r="J379" s="1507">
        <v>360.0</v>
      </c>
      <c r="K379" s="1508" t="s">
        <v>16779</v>
      </c>
      <c r="L379" s="1509" t="s">
        <v>16780</v>
      </c>
      <c r="M379" s="1510" t="s">
        <v>1556</v>
      </c>
      <c r="N379" s="1564" t="s">
        <v>1107</v>
      </c>
      <c r="O379" s="1564" t="s">
        <v>1107</v>
      </c>
      <c r="P379" s="1510">
        <v>9.94659147E8</v>
      </c>
      <c r="Q379" s="1527"/>
      <c r="R379" s="1529"/>
      <c r="S379" s="1530">
        <v>359.0</v>
      </c>
      <c r="T379" s="1529"/>
      <c r="U379" s="1530" t="s">
        <v>2271</v>
      </c>
      <c r="V379" s="1529"/>
      <c r="W379" s="1529"/>
      <c r="X379" s="1529"/>
      <c r="Y379" s="1529"/>
      <c r="Z379" s="1529"/>
      <c r="AA379" s="1462"/>
      <c r="AB379" s="1529"/>
      <c r="AC379" s="1529"/>
      <c r="AD379" s="1529"/>
      <c r="AE379" s="1529"/>
      <c r="AF379" s="1529"/>
      <c r="AG379" s="1529"/>
      <c r="AH379" s="1529"/>
    </row>
    <row r="380" ht="15.75" customHeight="1">
      <c r="A380" s="285"/>
      <c r="H380" s="600"/>
      <c r="I380" s="600"/>
      <c r="J380" s="1453">
        <v>361.0</v>
      </c>
      <c r="K380" s="1454"/>
      <c r="L380" s="1455" t="s">
        <v>2271</v>
      </c>
      <c r="M380" s="1454"/>
      <c r="N380" s="1456"/>
      <c r="O380" s="1456"/>
      <c r="P380" s="1454"/>
      <c r="Q380" s="1454"/>
      <c r="R380" s="1457"/>
      <c r="S380" s="1458">
        <v>360.0</v>
      </c>
      <c r="T380" s="1458" t="s">
        <v>16779</v>
      </c>
      <c r="U380" s="1458" t="s">
        <v>16780</v>
      </c>
      <c r="V380" s="1458" t="s">
        <v>1556</v>
      </c>
      <c r="W380" s="1458" t="s">
        <v>1107</v>
      </c>
      <c r="X380" s="1458" t="s">
        <v>1107</v>
      </c>
      <c r="Y380" s="1458">
        <v>9.94659147E8</v>
      </c>
      <c r="Z380" s="1457"/>
      <c r="AA380" s="1462"/>
      <c r="AB380" s="1457"/>
      <c r="AC380" s="1457"/>
      <c r="AD380" s="1457"/>
      <c r="AE380" s="1457"/>
      <c r="AF380" s="1457"/>
      <c r="AG380" s="1457"/>
      <c r="AH380" s="1457"/>
    </row>
    <row r="381" ht="15.75" customHeight="1">
      <c r="A381" s="285"/>
      <c r="H381" s="600"/>
      <c r="I381" s="600"/>
      <c r="J381" s="1453">
        <v>362.0</v>
      </c>
      <c r="K381" s="1454"/>
      <c r="L381" s="1455" t="s">
        <v>2271</v>
      </c>
      <c r="M381" s="1454"/>
      <c r="N381" s="1456"/>
      <c r="O381" s="1456"/>
      <c r="P381" s="1454"/>
      <c r="Q381" s="1454"/>
      <c r="R381" s="1457"/>
      <c r="S381" s="1458">
        <v>361.0</v>
      </c>
      <c r="T381" s="1457"/>
      <c r="U381" s="1458" t="s">
        <v>2271</v>
      </c>
      <c r="V381" s="1457"/>
      <c r="W381" s="1457"/>
      <c r="X381" s="1457"/>
      <c r="Y381" s="1457"/>
      <c r="Z381" s="1457"/>
      <c r="AA381" s="1462"/>
      <c r="AB381" s="1457"/>
      <c r="AC381" s="1457"/>
      <c r="AD381" s="1457"/>
      <c r="AE381" s="1457"/>
      <c r="AF381" s="1457"/>
      <c r="AG381" s="1457"/>
      <c r="AH381" s="1457"/>
    </row>
    <row r="382" ht="15.75" customHeight="1">
      <c r="A382" s="285"/>
      <c r="H382" s="600"/>
      <c r="I382" s="600"/>
      <c r="J382" s="1453">
        <v>363.0</v>
      </c>
      <c r="K382" s="1454"/>
      <c r="L382" s="1455" t="s">
        <v>2271</v>
      </c>
      <c r="M382" s="1454"/>
      <c r="N382" s="1456"/>
      <c r="O382" s="1456"/>
      <c r="P382" s="1454"/>
      <c r="Q382" s="1454"/>
      <c r="R382" s="1457"/>
      <c r="S382" s="1458">
        <v>362.0</v>
      </c>
      <c r="T382" s="1457"/>
      <c r="U382" s="1458" t="s">
        <v>2271</v>
      </c>
      <c r="V382" s="1457"/>
      <c r="W382" s="1457"/>
      <c r="X382" s="1457"/>
      <c r="Y382" s="1457"/>
      <c r="Z382" s="1457"/>
      <c r="AA382" s="1462"/>
      <c r="AB382" s="1457"/>
      <c r="AC382" s="1457"/>
      <c r="AD382" s="1457"/>
      <c r="AE382" s="1457"/>
      <c r="AF382" s="1457"/>
      <c r="AG382" s="1457"/>
      <c r="AH382" s="1457"/>
    </row>
    <row r="383" ht="15.75" customHeight="1">
      <c r="A383" s="285"/>
      <c r="H383" s="600"/>
      <c r="I383" s="600"/>
      <c r="J383" s="1453">
        <v>364.0</v>
      </c>
      <c r="K383" s="1454"/>
      <c r="L383" s="1455" t="s">
        <v>2271</v>
      </c>
      <c r="M383" s="1454"/>
      <c r="N383" s="1456"/>
      <c r="O383" s="1456"/>
      <c r="P383" s="1454"/>
      <c r="Q383" s="1454"/>
      <c r="R383" s="1457"/>
      <c r="S383" s="1458">
        <v>363.0</v>
      </c>
      <c r="T383" s="1457"/>
      <c r="U383" s="1458" t="s">
        <v>2271</v>
      </c>
      <c r="V383" s="1457"/>
      <c r="W383" s="1457"/>
      <c r="X383" s="1457"/>
      <c r="Y383" s="1457"/>
      <c r="Z383" s="1457"/>
      <c r="AA383" s="1462"/>
      <c r="AB383" s="1457"/>
      <c r="AC383" s="1457"/>
      <c r="AD383" s="1457"/>
      <c r="AE383" s="1457"/>
      <c r="AF383" s="1457"/>
      <c r="AG383" s="1457"/>
      <c r="AH383" s="1457"/>
    </row>
    <row r="384" ht="15.75" customHeight="1">
      <c r="A384" s="285"/>
      <c r="H384" s="600"/>
      <c r="I384" s="600"/>
      <c r="J384" s="1453">
        <v>365.0</v>
      </c>
      <c r="K384" s="1454"/>
      <c r="L384" s="1455" t="s">
        <v>2271</v>
      </c>
      <c r="M384" s="1454"/>
      <c r="N384" s="1456"/>
      <c r="O384" s="1456"/>
      <c r="P384" s="1454"/>
      <c r="Q384" s="1454"/>
      <c r="R384" s="1457"/>
      <c r="S384" s="1458">
        <v>364.0</v>
      </c>
      <c r="T384" s="1457"/>
      <c r="U384" s="1458" t="s">
        <v>2271</v>
      </c>
      <c r="V384" s="1457"/>
      <c r="W384" s="1457"/>
      <c r="X384" s="1457"/>
      <c r="Y384" s="1457"/>
      <c r="Z384" s="1457"/>
      <c r="AA384" s="1462"/>
      <c r="AB384" s="1457"/>
      <c r="AC384" s="1457"/>
      <c r="AD384" s="1457"/>
      <c r="AE384" s="1457"/>
      <c r="AF384" s="1457"/>
      <c r="AG384" s="1457"/>
      <c r="AH384" s="1457"/>
    </row>
    <row r="385" ht="15.75" customHeight="1">
      <c r="A385" s="285"/>
      <c r="H385" s="600"/>
      <c r="I385" s="600"/>
      <c r="J385" s="1453">
        <v>366.0</v>
      </c>
      <c r="K385" s="1454"/>
      <c r="L385" s="1455" t="s">
        <v>2271</v>
      </c>
      <c r="M385" s="1454"/>
      <c r="N385" s="1456"/>
      <c r="O385" s="1456"/>
      <c r="P385" s="1454"/>
      <c r="Q385" s="1454"/>
      <c r="R385" s="1457"/>
      <c r="S385" s="1458">
        <v>365.0</v>
      </c>
      <c r="T385" s="1457"/>
      <c r="U385" s="1458" t="s">
        <v>2271</v>
      </c>
      <c r="V385" s="1457"/>
      <c r="W385" s="1457"/>
      <c r="X385" s="1457"/>
      <c r="Y385" s="1457"/>
      <c r="Z385" s="1457"/>
      <c r="AA385" s="1462"/>
      <c r="AB385" s="1457"/>
      <c r="AC385" s="1457"/>
      <c r="AD385" s="1457"/>
      <c r="AE385" s="1457"/>
      <c r="AF385" s="1457"/>
      <c r="AG385" s="1457"/>
      <c r="AH385" s="1457"/>
    </row>
    <row r="386" ht="15.75" customHeight="1">
      <c r="A386" s="285"/>
      <c r="H386" s="600"/>
      <c r="I386" s="600"/>
      <c r="J386" s="1453">
        <v>367.0</v>
      </c>
      <c r="K386" s="1454"/>
      <c r="L386" s="1455" t="s">
        <v>2271</v>
      </c>
      <c r="M386" s="1454"/>
      <c r="N386" s="1456"/>
      <c r="O386" s="1456"/>
      <c r="P386" s="1454"/>
      <c r="Q386" s="1454"/>
      <c r="R386" s="1457"/>
      <c r="S386" s="1458">
        <v>366.0</v>
      </c>
      <c r="T386" s="1457"/>
      <c r="U386" s="1458" t="s">
        <v>2271</v>
      </c>
      <c r="V386" s="1457"/>
      <c r="W386" s="1457"/>
      <c r="X386" s="1457"/>
      <c r="Y386" s="1457"/>
      <c r="Z386" s="1457"/>
      <c r="AA386" s="1462"/>
      <c r="AB386" s="1457"/>
      <c r="AC386" s="1457"/>
      <c r="AD386" s="1457"/>
      <c r="AE386" s="1457"/>
      <c r="AF386" s="1457"/>
      <c r="AG386" s="1457"/>
      <c r="AH386" s="1457"/>
    </row>
    <row r="387" ht="15.75" customHeight="1">
      <c r="A387" s="285"/>
      <c r="H387" s="600"/>
      <c r="I387" s="600"/>
      <c r="J387" s="1453">
        <v>368.0</v>
      </c>
      <c r="K387" s="1454"/>
      <c r="L387" s="1455" t="s">
        <v>2271</v>
      </c>
      <c r="M387" s="1454"/>
      <c r="N387" s="1456"/>
      <c r="O387" s="1456"/>
      <c r="P387" s="1454"/>
      <c r="Q387" s="1454"/>
      <c r="R387" s="1457"/>
      <c r="S387" s="1458">
        <v>367.0</v>
      </c>
      <c r="T387" s="1457"/>
      <c r="U387" s="1458" t="s">
        <v>2271</v>
      </c>
      <c r="V387" s="1457"/>
      <c r="W387" s="1457"/>
      <c r="X387" s="1457"/>
      <c r="Y387" s="1457"/>
      <c r="Z387" s="1457"/>
      <c r="AA387" s="1462"/>
      <c r="AB387" s="1457"/>
      <c r="AC387" s="1457"/>
      <c r="AD387" s="1457"/>
      <c r="AE387" s="1457"/>
      <c r="AF387" s="1457"/>
      <c r="AG387" s="1457"/>
      <c r="AH387" s="1457"/>
    </row>
    <row r="388" ht="15.75" customHeight="1">
      <c r="A388" s="285"/>
      <c r="H388" s="600"/>
      <c r="I388" s="600"/>
      <c r="J388" s="1470">
        <v>369.0</v>
      </c>
      <c r="K388" s="1477" t="s">
        <v>16551</v>
      </c>
      <c r="L388" s="1472" t="s">
        <v>16552</v>
      </c>
      <c r="M388" s="1471" t="s">
        <v>1556</v>
      </c>
      <c r="N388" s="1473"/>
      <c r="O388" s="1473"/>
      <c r="P388" s="1471">
        <v>9.59952627E8</v>
      </c>
      <c r="Q388" s="1474"/>
      <c r="R388" s="1475"/>
      <c r="S388" s="1476">
        <v>368.0</v>
      </c>
      <c r="T388" s="1475"/>
      <c r="U388" s="1476" t="s">
        <v>2271</v>
      </c>
      <c r="V388" s="1475"/>
      <c r="W388" s="1475"/>
      <c r="X388" s="1475"/>
      <c r="Y388" s="1475"/>
      <c r="Z388" s="1475"/>
      <c r="AA388" s="1462"/>
      <c r="AB388" s="1475"/>
      <c r="AC388" s="1475"/>
      <c r="AD388" s="1475"/>
      <c r="AE388" s="1475"/>
      <c r="AF388" s="1475"/>
      <c r="AG388" s="1475"/>
      <c r="AH388" s="1475"/>
    </row>
    <row r="389" ht="15.75" customHeight="1">
      <c r="A389" s="285"/>
      <c r="H389" s="600"/>
      <c r="I389" s="600"/>
      <c r="J389" s="1507">
        <v>370.0</v>
      </c>
      <c r="K389" s="1527"/>
      <c r="L389" s="1528" t="s">
        <v>1107</v>
      </c>
      <c r="M389" s="1527"/>
      <c r="N389" s="1511"/>
      <c r="O389" s="1511"/>
      <c r="P389" s="1527"/>
      <c r="Q389" s="1527"/>
      <c r="R389" s="1529"/>
      <c r="S389" s="1530">
        <v>369.0</v>
      </c>
      <c r="T389" s="1530" t="s">
        <v>16551</v>
      </c>
      <c r="U389" s="1530" t="s">
        <v>16552</v>
      </c>
      <c r="V389" s="1530" t="s">
        <v>1556</v>
      </c>
      <c r="W389" s="1529"/>
      <c r="X389" s="1529"/>
      <c r="Y389" s="1530">
        <v>9.59952627E8</v>
      </c>
      <c r="Z389" s="1530" t="s">
        <v>16193</v>
      </c>
      <c r="AA389" s="1459"/>
      <c r="AB389" s="1530"/>
      <c r="AC389" s="1530"/>
      <c r="AD389" s="1530"/>
      <c r="AE389" s="1530"/>
      <c r="AF389" s="1530"/>
      <c r="AG389" s="1530"/>
      <c r="AH389" s="1530"/>
    </row>
    <row r="390" ht="15.75" customHeight="1">
      <c r="A390" s="285"/>
      <c r="H390" s="600"/>
      <c r="I390" s="600"/>
      <c r="J390" s="1470">
        <v>371.0</v>
      </c>
      <c r="K390" s="1477" t="s">
        <v>16554</v>
      </c>
      <c r="L390" s="1472" t="s">
        <v>16555</v>
      </c>
      <c r="M390" s="1471" t="s">
        <v>16556</v>
      </c>
      <c r="N390" s="890">
        <v>48170.0</v>
      </c>
      <c r="O390" s="1473"/>
      <c r="P390" s="1471">
        <v>9.88782157E8</v>
      </c>
      <c r="Q390" s="1474"/>
      <c r="R390" s="1475"/>
      <c r="S390" s="1476">
        <v>370.0</v>
      </c>
      <c r="T390" s="1475"/>
      <c r="U390" s="1476" t="s">
        <v>1107</v>
      </c>
      <c r="V390" s="1475"/>
      <c r="W390" s="1475"/>
      <c r="X390" s="1475"/>
      <c r="Y390" s="1475"/>
      <c r="Z390" s="1475"/>
      <c r="AA390" s="1462"/>
      <c r="AB390" s="1475"/>
      <c r="AC390" s="1475"/>
      <c r="AD390" s="1475"/>
      <c r="AE390" s="1475"/>
      <c r="AF390" s="1475"/>
      <c r="AG390" s="1475"/>
      <c r="AH390" s="1475"/>
    </row>
    <row r="391" ht="15.75" customHeight="1">
      <c r="A391" s="285"/>
      <c r="H391" s="600"/>
      <c r="I391" s="600"/>
      <c r="J391" s="1470">
        <v>372.0</v>
      </c>
      <c r="K391" s="1565" t="s">
        <v>16781</v>
      </c>
      <c r="L391" s="1472" t="s">
        <v>16782</v>
      </c>
      <c r="M391" s="1471" t="s">
        <v>1556</v>
      </c>
      <c r="N391" s="1473"/>
      <c r="O391" s="1473"/>
      <c r="P391" s="1471">
        <v>4024804.0</v>
      </c>
      <c r="Q391" s="1474"/>
      <c r="R391" s="1475"/>
      <c r="S391" s="1476">
        <v>371.0</v>
      </c>
      <c r="T391" s="1476" t="s">
        <v>16554</v>
      </c>
      <c r="U391" s="1476" t="s">
        <v>16555</v>
      </c>
      <c r="V391" s="1476" t="s">
        <v>16556</v>
      </c>
      <c r="W391" s="1489">
        <v>48170.0</v>
      </c>
      <c r="X391" s="1475"/>
      <c r="Y391" s="1476">
        <v>9.88782157E8</v>
      </c>
      <c r="Z391" s="1476" t="s">
        <v>16193</v>
      </c>
      <c r="AA391" s="1459"/>
      <c r="AB391" s="1476"/>
      <c r="AC391" s="1476"/>
      <c r="AD391" s="1476"/>
      <c r="AE391" s="1476"/>
      <c r="AF391" s="1476"/>
      <c r="AG391" s="1476"/>
      <c r="AH391" s="1476"/>
    </row>
    <row r="392" ht="15.75" customHeight="1">
      <c r="A392" s="285"/>
      <c r="H392" s="600"/>
      <c r="I392" s="600"/>
      <c r="J392" s="1470">
        <v>373.0</v>
      </c>
      <c r="K392" s="1477" t="s">
        <v>16559</v>
      </c>
      <c r="L392" s="1472" t="s">
        <v>16560</v>
      </c>
      <c r="M392" s="1471" t="s">
        <v>1556</v>
      </c>
      <c r="N392" s="890">
        <v>48170.0</v>
      </c>
      <c r="O392" s="1473"/>
      <c r="P392" s="1471">
        <v>9.81719594E8</v>
      </c>
      <c r="Q392" s="1474"/>
      <c r="R392" s="1475"/>
      <c r="S392" s="1476">
        <v>372.0</v>
      </c>
      <c r="T392" s="1476" t="s">
        <v>16781</v>
      </c>
      <c r="U392" s="1476" t="s">
        <v>16782</v>
      </c>
      <c r="V392" s="1476" t="s">
        <v>1556</v>
      </c>
      <c r="W392" s="1475"/>
      <c r="X392" s="1475"/>
      <c r="Y392" s="1476">
        <v>4024804.0</v>
      </c>
      <c r="Z392" s="1475"/>
      <c r="AA392" s="1462"/>
      <c r="AB392" s="1475"/>
      <c r="AC392" s="1475"/>
      <c r="AD392" s="1475"/>
      <c r="AE392" s="1475"/>
      <c r="AF392" s="1475"/>
      <c r="AG392" s="1475"/>
      <c r="AH392" s="1475"/>
    </row>
    <row r="393" ht="15.75" customHeight="1">
      <c r="A393" s="285"/>
      <c r="H393" s="600"/>
      <c r="I393" s="600"/>
      <c r="J393" s="1470">
        <v>374.0</v>
      </c>
      <c r="K393" s="1474"/>
      <c r="L393" s="1566" t="s">
        <v>8823</v>
      </c>
      <c r="M393" s="1471" t="s">
        <v>1556</v>
      </c>
      <c r="N393" s="1567" t="s">
        <v>8823</v>
      </c>
      <c r="O393" s="1567" t="s">
        <v>8823</v>
      </c>
      <c r="P393" s="1567" t="s">
        <v>8823</v>
      </c>
      <c r="Q393" s="1567" t="s">
        <v>8823</v>
      </c>
      <c r="R393" s="1568"/>
      <c r="S393" s="1569">
        <v>373.0</v>
      </c>
      <c r="T393" s="1569" t="s">
        <v>16559</v>
      </c>
      <c r="U393" s="1569" t="s">
        <v>16560</v>
      </c>
      <c r="V393" s="1569" t="s">
        <v>1556</v>
      </c>
      <c r="W393" s="1570">
        <v>48170.0</v>
      </c>
      <c r="X393" s="1568"/>
      <c r="Y393" s="1569">
        <v>9.81719594E8</v>
      </c>
      <c r="Z393" s="1569" t="s">
        <v>16193</v>
      </c>
      <c r="AA393" s="1550"/>
      <c r="AB393" s="1569"/>
      <c r="AC393" s="1569"/>
      <c r="AD393" s="1569"/>
      <c r="AE393" s="1569"/>
      <c r="AF393" s="1569"/>
      <c r="AG393" s="1569"/>
      <c r="AH393" s="1569"/>
    </row>
    <row r="394" ht="15.75" customHeight="1">
      <c r="A394" s="285"/>
      <c r="H394" s="600"/>
      <c r="I394" s="600"/>
      <c r="J394" s="1470">
        <v>375.0</v>
      </c>
      <c r="K394" s="1477" t="s">
        <v>16563</v>
      </c>
      <c r="L394" s="1472" t="s">
        <v>16564</v>
      </c>
      <c r="M394" s="1471" t="s">
        <v>1556</v>
      </c>
      <c r="N394" s="890">
        <v>48170.0</v>
      </c>
      <c r="O394" s="1473"/>
      <c r="P394" s="1471">
        <v>9.69081759E8</v>
      </c>
      <c r="Q394" s="1474"/>
      <c r="R394" s="1475"/>
      <c r="S394" s="1476">
        <v>374.0</v>
      </c>
      <c r="T394" s="1475"/>
      <c r="U394" s="1476" t="s">
        <v>8823</v>
      </c>
      <c r="V394" s="1476" t="s">
        <v>1556</v>
      </c>
      <c r="W394" s="1476" t="s">
        <v>8823</v>
      </c>
      <c r="X394" s="1476" t="s">
        <v>8823</v>
      </c>
      <c r="Y394" s="1476" t="s">
        <v>8823</v>
      </c>
      <c r="Z394" s="1476" t="s">
        <v>8823</v>
      </c>
      <c r="AA394" s="1459"/>
      <c r="AB394" s="1476"/>
      <c r="AC394" s="1476"/>
      <c r="AD394" s="1476"/>
      <c r="AE394" s="1476"/>
      <c r="AF394" s="1476"/>
      <c r="AG394" s="1476"/>
      <c r="AH394" s="1476"/>
    </row>
    <row r="395" ht="15.75" customHeight="1">
      <c r="A395" s="285"/>
      <c r="H395" s="600"/>
      <c r="I395" s="600"/>
      <c r="J395" s="1470">
        <v>376.0</v>
      </c>
      <c r="K395" s="1477" t="s">
        <v>16566</v>
      </c>
      <c r="L395" s="1472" t="s">
        <v>16567</v>
      </c>
      <c r="M395" s="1471" t="s">
        <v>1556</v>
      </c>
      <c r="N395" s="890">
        <v>48170.0</v>
      </c>
      <c r="O395" s="1473"/>
      <c r="P395" s="1471">
        <v>9.98304898E8</v>
      </c>
      <c r="Q395" s="1474"/>
      <c r="R395" s="1475"/>
      <c r="S395" s="1476">
        <v>375.0</v>
      </c>
      <c r="T395" s="1476" t="s">
        <v>16563</v>
      </c>
      <c r="U395" s="1476" t="s">
        <v>16564</v>
      </c>
      <c r="V395" s="1476" t="s">
        <v>1556</v>
      </c>
      <c r="W395" s="1489">
        <v>48170.0</v>
      </c>
      <c r="X395" s="1475"/>
      <c r="Y395" s="1476">
        <v>9.69081759E8</v>
      </c>
      <c r="Z395" s="1476" t="s">
        <v>16193</v>
      </c>
      <c r="AA395" s="1459"/>
      <c r="AB395" s="1476"/>
      <c r="AC395" s="1476"/>
      <c r="AD395" s="1476"/>
      <c r="AE395" s="1476"/>
      <c r="AF395" s="1476"/>
      <c r="AG395" s="1476"/>
      <c r="AH395" s="1476"/>
    </row>
    <row r="396" ht="15.75" customHeight="1">
      <c r="A396" s="285"/>
      <c r="H396" s="600"/>
      <c r="I396" s="600"/>
      <c r="J396" s="1470">
        <v>377.0</v>
      </c>
      <c r="K396" s="1477" t="s">
        <v>16783</v>
      </c>
      <c r="L396" s="1472" t="s">
        <v>16784</v>
      </c>
      <c r="M396" s="1471" t="s">
        <v>1556</v>
      </c>
      <c r="N396" s="1473"/>
      <c r="O396" s="1473"/>
      <c r="P396" s="1471">
        <v>9.88523581E8</v>
      </c>
      <c r="Q396" s="1474"/>
      <c r="R396" s="1475"/>
      <c r="S396" s="1476">
        <v>376.0</v>
      </c>
      <c r="T396" s="1476" t="s">
        <v>16566</v>
      </c>
      <c r="U396" s="1476" t="s">
        <v>16567</v>
      </c>
      <c r="V396" s="1476" t="s">
        <v>1556</v>
      </c>
      <c r="W396" s="1489">
        <v>48170.0</v>
      </c>
      <c r="X396" s="1475"/>
      <c r="Y396" s="1476">
        <v>9.98304898E8</v>
      </c>
      <c r="Z396" s="1476" t="s">
        <v>16193</v>
      </c>
      <c r="AA396" s="1459"/>
      <c r="AB396" s="1476"/>
      <c r="AC396" s="1476"/>
      <c r="AD396" s="1476"/>
      <c r="AE396" s="1476"/>
      <c r="AF396" s="1476"/>
      <c r="AG396" s="1476"/>
      <c r="AH396" s="1476"/>
    </row>
    <row r="397" ht="15.75" customHeight="1">
      <c r="A397" s="285"/>
      <c r="H397" s="600"/>
      <c r="I397" s="600"/>
      <c r="J397" s="1470">
        <v>378.0</v>
      </c>
      <c r="K397" s="1477" t="s">
        <v>16785</v>
      </c>
      <c r="L397" s="1472" t="s">
        <v>16786</v>
      </c>
      <c r="M397" s="1471" t="s">
        <v>1556</v>
      </c>
      <c r="N397" s="1473"/>
      <c r="O397" s="1473"/>
      <c r="P397" s="1471">
        <v>9.67383358E8</v>
      </c>
      <c r="Q397" s="1474"/>
      <c r="R397" s="1475"/>
      <c r="S397" s="1476">
        <v>377.0</v>
      </c>
      <c r="T397" s="1476" t="s">
        <v>16783</v>
      </c>
      <c r="U397" s="1476" t="s">
        <v>16784</v>
      </c>
      <c r="V397" s="1476" t="s">
        <v>1556</v>
      </c>
      <c r="W397" s="1475"/>
      <c r="X397" s="1475"/>
      <c r="Y397" s="1476">
        <v>9.88523581E8</v>
      </c>
      <c r="Z397" s="1476" t="s">
        <v>16193</v>
      </c>
      <c r="AA397" s="1459"/>
      <c r="AB397" s="1476"/>
      <c r="AC397" s="1476"/>
      <c r="AD397" s="1476"/>
      <c r="AE397" s="1476"/>
      <c r="AF397" s="1476"/>
      <c r="AG397" s="1476"/>
      <c r="AH397" s="1476"/>
    </row>
    <row r="398" ht="15.75" customHeight="1">
      <c r="A398" s="285"/>
      <c r="H398" s="600"/>
      <c r="I398" s="600"/>
      <c r="J398" s="1507">
        <v>379.0</v>
      </c>
      <c r="K398" s="1527"/>
      <c r="L398" s="1528" t="s">
        <v>1107</v>
      </c>
      <c r="M398" s="1527"/>
      <c r="N398" s="1511"/>
      <c r="O398" s="1511"/>
      <c r="P398" s="1527"/>
      <c r="Q398" s="1527"/>
      <c r="R398" s="1529"/>
      <c r="S398" s="1530">
        <v>378.0</v>
      </c>
      <c r="T398" s="1530" t="s">
        <v>16785</v>
      </c>
      <c r="U398" s="1530" t="s">
        <v>16786</v>
      </c>
      <c r="V398" s="1530" t="s">
        <v>1556</v>
      </c>
      <c r="W398" s="1529"/>
      <c r="X398" s="1529"/>
      <c r="Y398" s="1530">
        <v>9.67383358E8</v>
      </c>
      <c r="Z398" s="1529"/>
      <c r="AA398" s="1462"/>
      <c r="AB398" s="1529"/>
      <c r="AC398" s="1529"/>
      <c r="AD398" s="1529"/>
      <c r="AE398" s="1529"/>
      <c r="AF398" s="1529"/>
      <c r="AG398" s="1529"/>
      <c r="AH398" s="1529"/>
    </row>
    <row r="399" ht="15.75" customHeight="1">
      <c r="A399" s="285"/>
      <c r="H399" s="600"/>
      <c r="I399" s="600"/>
      <c r="J399" s="1470">
        <v>380.0</v>
      </c>
      <c r="K399" s="1477" t="s">
        <v>16787</v>
      </c>
      <c r="L399" s="1472" t="s">
        <v>16788</v>
      </c>
      <c r="M399" s="1471" t="s">
        <v>1556</v>
      </c>
      <c r="N399" s="1473"/>
      <c r="O399" s="1473"/>
      <c r="P399" s="1471">
        <v>9.99802432E8</v>
      </c>
      <c r="Q399" s="1474"/>
      <c r="R399" s="1475"/>
      <c r="S399" s="1476">
        <v>379.0</v>
      </c>
      <c r="T399" s="1475"/>
      <c r="U399" s="1476" t="s">
        <v>1107</v>
      </c>
      <c r="V399" s="1475"/>
      <c r="W399" s="1475"/>
      <c r="X399" s="1475"/>
      <c r="Y399" s="1475"/>
      <c r="Z399" s="1475"/>
      <c r="AA399" s="1462"/>
      <c r="AB399" s="1475"/>
      <c r="AC399" s="1475"/>
      <c r="AD399" s="1475"/>
      <c r="AE399" s="1475"/>
      <c r="AF399" s="1475"/>
      <c r="AG399" s="1475"/>
      <c r="AH399" s="1475"/>
    </row>
    <row r="400" ht="15.75" customHeight="1">
      <c r="A400" s="285"/>
      <c r="H400" s="600"/>
      <c r="I400" s="600"/>
      <c r="J400" s="1470">
        <v>381.0</v>
      </c>
      <c r="K400" s="1477" t="s">
        <v>16789</v>
      </c>
      <c r="L400" s="1472" t="s">
        <v>16790</v>
      </c>
      <c r="M400" s="1471" t="s">
        <v>1556</v>
      </c>
      <c r="N400" s="890">
        <v>48170.0</v>
      </c>
      <c r="O400" s="1473"/>
      <c r="P400" s="1471">
        <v>9.89342919E8</v>
      </c>
      <c r="Q400" s="1474"/>
      <c r="R400" s="1475"/>
      <c r="S400" s="1476">
        <v>380.0</v>
      </c>
      <c r="T400" s="1476" t="s">
        <v>16787</v>
      </c>
      <c r="U400" s="1476" t="s">
        <v>16788</v>
      </c>
      <c r="V400" s="1476" t="s">
        <v>1556</v>
      </c>
      <c r="W400" s="1475"/>
      <c r="X400" s="1475"/>
      <c r="Y400" s="1476">
        <v>9.99802432E8</v>
      </c>
      <c r="Z400" s="1475"/>
      <c r="AA400" s="1462"/>
      <c r="AB400" s="1475"/>
      <c r="AC400" s="1475"/>
      <c r="AD400" s="1475"/>
      <c r="AE400" s="1475"/>
      <c r="AF400" s="1475"/>
      <c r="AG400" s="1475"/>
      <c r="AH400" s="1475"/>
    </row>
    <row r="401" ht="15.75" customHeight="1">
      <c r="A401" s="285"/>
      <c r="H401" s="600"/>
      <c r="I401" s="600"/>
      <c r="J401" s="1470">
        <v>382.0</v>
      </c>
      <c r="K401" s="1477" t="s">
        <v>16791</v>
      </c>
      <c r="L401" s="1472" t="s">
        <v>16792</v>
      </c>
      <c r="M401" s="1471" t="s">
        <v>1556</v>
      </c>
      <c r="N401" s="890">
        <v>48170.0</v>
      </c>
      <c r="O401" s="1473"/>
      <c r="P401" s="1471">
        <v>9.92253839E8</v>
      </c>
      <c r="Q401" s="1474"/>
      <c r="R401" s="1475"/>
      <c r="S401" s="1476">
        <v>381.0</v>
      </c>
      <c r="T401" s="1476" t="s">
        <v>16789</v>
      </c>
      <c r="U401" s="1476" t="s">
        <v>16790</v>
      </c>
      <c r="V401" s="1476" t="s">
        <v>1556</v>
      </c>
      <c r="W401" s="1489">
        <v>48170.0</v>
      </c>
      <c r="X401" s="1475"/>
      <c r="Y401" s="1476">
        <v>9.89342919E8</v>
      </c>
      <c r="Z401" s="1475"/>
      <c r="AA401" s="1462"/>
      <c r="AB401" s="1475"/>
      <c r="AC401" s="1475"/>
      <c r="AD401" s="1475"/>
      <c r="AE401" s="1475"/>
      <c r="AF401" s="1475"/>
      <c r="AG401" s="1475"/>
      <c r="AH401" s="1475"/>
    </row>
    <row r="402" ht="15.75" customHeight="1">
      <c r="A402" s="285"/>
      <c r="H402" s="600"/>
      <c r="I402" s="600"/>
      <c r="J402" s="1470">
        <v>383.0</v>
      </c>
      <c r="K402" s="1477" t="s">
        <v>16793</v>
      </c>
      <c r="L402" s="1472" t="s">
        <v>16794</v>
      </c>
      <c r="M402" s="1471" t="s">
        <v>11516</v>
      </c>
      <c r="N402" s="1473"/>
      <c r="O402" s="1473"/>
      <c r="P402" s="1471">
        <v>4098146.0</v>
      </c>
      <c r="Q402" s="1474"/>
      <c r="R402" s="1475"/>
      <c r="S402" s="1476">
        <v>382.0</v>
      </c>
      <c r="T402" s="1476" t="s">
        <v>16791</v>
      </c>
      <c r="U402" s="1476" t="s">
        <v>16792</v>
      </c>
      <c r="V402" s="1476" t="s">
        <v>1556</v>
      </c>
      <c r="W402" s="1489">
        <v>48170.0</v>
      </c>
      <c r="X402" s="1475"/>
      <c r="Y402" s="1476">
        <v>9.92253839E8</v>
      </c>
      <c r="Z402" s="1475"/>
      <c r="AA402" s="1462"/>
      <c r="AB402" s="1475"/>
      <c r="AC402" s="1475"/>
      <c r="AD402" s="1475"/>
      <c r="AE402" s="1475"/>
      <c r="AF402" s="1475"/>
      <c r="AG402" s="1475"/>
      <c r="AH402" s="1475"/>
    </row>
    <row r="403" ht="15.75" customHeight="1">
      <c r="A403" s="285"/>
      <c r="H403" s="600"/>
      <c r="I403" s="600"/>
      <c r="J403" s="1470">
        <v>384.0</v>
      </c>
      <c r="K403" s="1477" t="s">
        <v>16572</v>
      </c>
      <c r="L403" s="1472" t="s">
        <v>16573</v>
      </c>
      <c r="M403" s="1471" t="s">
        <v>11516</v>
      </c>
      <c r="N403" s="1473"/>
      <c r="O403" s="1473"/>
      <c r="P403" s="1471" t="s">
        <v>16574</v>
      </c>
      <c r="Q403" s="1474"/>
      <c r="R403" s="1475"/>
      <c r="S403" s="1476">
        <v>383.0</v>
      </c>
      <c r="T403" s="1476" t="s">
        <v>16793</v>
      </c>
      <c r="U403" s="1476" t="s">
        <v>16794</v>
      </c>
      <c r="V403" s="1476" t="s">
        <v>11516</v>
      </c>
      <c r="W403" s="1475"/>
      <c r="X403" s="1475"/>
      <c r="Y403" s="1476">
        <v>4098146.0</v>
      </c>
      <c r="Z403" s="1475"/>
      <c r="AA403" s="1462"/>
      <c r="AB403" s="1475"/>
      <c r="AC403" s="1475"/>
      <c r="AD403" s="1475"/>
      <c r="AE403" s="1475"/>
      <c r="AF403" s="1475"/>
      <c r="AG403" s="1475"/>
      <c r="AH403" s="1475"/>
    </row>
    <row r="404" ht="15.75" customHeight="1">
      <c r="A404" s="285"/>
      <c r="H404" s="600"/>
      <c r="I404" s="600"/>
      <c r="J404" s="1453">
        <v>385.0</v>
      </c>
      <c r="K404" s="1454"/>
      <c r="L404" s="1455" t="s">
        <v>2271</v>
      </c>
      <c r="M404" s="1454"/>
      <c r="N404" s="1456"/>
      <c r="O404" s="1456"/>
      <c r="P404" s="1454"/>
      <c r="Q404" s="1454"/>
      <c r="R404" s="1457"/>
      <c r="S404" s="1458">
        <v>384.0</v>
      </c>
      <c r="T404" s="1458" t="s">
        <v>16572</v>
      </c>
      <c r="U404" s="1458" t="s">
        <v>16573</v>
      </c>
      <c r="V404" s="1458" t="s">
        <v>11516</v>
      </c>
      <c r="W404" s="1457"/>
      <c r="X404" s="1457"/>
      <c r="Y404" s="1458" t="s">
        <v>16574</v>
      </c>
      <c r="Z404" s="1458" t="s">
        <v>16193</v>
      </c>
      <c r="AA404" s="1459"/>
      <c r="AB404" s="1458"/>
      <c r="AC404" s="1458"/>
      <c r="AD404" s="1458"/>
      <c r="AE404" s="1458"/>
      <c r="AF404" s="1458"/>
      <c r="AG404" s="1458"/>
      <c r="AH404" s="1458"/>
    </row>
    <row r="405" ht="15.75" customHeight="1">
      <c r="A405" s="285"/>
      <c r="H405" s="600"/>
      <c r="I405" s="600"/>
      <c r="J405" s="1470">
        <v>386.0</v>
      </c>
      <c r="K405" s="1477" t="s">
        <v>16579</v>
      </c>
      <c r="L405" s="1472" t="s">
        <v>16795</v>
      </c>
      <c r="M405" s="1471" t="s">
        <v>16581</v>
      </c>
      <c r="N405" s="1473"/>
      <c r="O405" s="1473"/>
      <c r="P405" s="1474"/>
      <c r="Q405" s="1474"/>
      <c r="R405" s="1475"/>
      <c r="S405" s="1476">
        <v>385.0</v>
      </c>
      <c r="T405" s="1475"/>
      <c r="U405" s="1476" t="s">
        <v>2271</v>
      </c>
      <c r="V405" s="1475"/>
      <c r="W405" s="1475"/>
      <c r="X405" s="1475"/>
      <c r="Y405" s="1475"/>
      <c r="Z405" s="1475"/>
      <c r="AA405" s="1462"/>
      <c r="AB405" s="1475"/>
      <c r="AC405" s="1475"/>
      <c r="AD405" s="1475"/>
      <c r="AE405" s="1475"/>
      <c r="AF405" s="1475"/>
      <c r="AG405" s="1475"/>
      <c r="AH405" s="1475"/>
    </row>
    <row r="406" ht="15.75" customHeight="1">
      <c r="A406" s="285"/>
      <c r="H406" s="600"/>
      <c r="I406" s="600"/>
      <c r="J406" s="1470">
        <v>387.0</v>
      </c>
      <c r="K406" s="1477" t="s">
        <v>16585</v>
      </c>
      <c r="L406" s="1472" t="s">
        <v>16577</v>
      </c>
      <c r="M406" s="1471" t="s">
        <v>16578</v>
      </c>
      <c r="N406" s="1473"/>
      <c r="O406" s="1473"/>
      <c r="P406" s="1471">
        <v>9.59814124E8</v>
      </c>
      <c r="Q406" s="1474"/>
      <c r="R406" s="1475"/>
      <c r="S406" s="1476">
        <v>386.0</v>
      </c>
      <c r="T406" s="1476" t="s">
        <v>16579</v>
      </c>
      <c r="U406" s="1476" t="s">
        <v>16795</v>
      </c>
      <c r="V406" s="1476" t="s">
        <v>16581</v>
      </c>
      <c r="W406" s="1475"/>
      <c r="X406" s="1475"/>
      <c r="Y406" s="1475"/>
      <c r="Z406" s="1475"/>
      <c r="AA406" s="1462"/>
      <c r="AB406" s="1475"/>
      <c r="AC406" s="1475"/>
      <c r="AD406" s="1475"/>
      <c r="AE406" s="1475"/>
      <c r="AF406" s="1475"/>
      <c r="AG406" s="1475"/>
      <c r="AH406" s="1475"/>
    </row>
    <row r="407" ht="15.75" customHeight="1">
      <c r="A407" s="285"/>
      <c r="H407" s="600"/>
      <c r="I407" s="600"/>
      <c r="J407" s="1470">
        <v>388.0</v>
      </c>
      <c r="K407" s="1477" t="s">
        <v>16591</v>
      </c>
      <c r="L407" s="1472" t="s">
        <v>16580</v>
      </c>
      <c r="M407" s="1471" t="s">
        <v>16581</v>
      </c>
      <c r="N407" s="1473"/>
      <c r="O407" s="1473"/>
      <c r="P407" s="1471">
        <v>9.8315843E7</v>
      </c>
      <c r="Q407" s="1474"/>
      <c r="R407" s="1475"/>
      <c r="S407" s="1476">
        <v>387.0</v>
      </c>
      <c r="T407" s="1476" t="s">
        <v>16585</v>
      </c>
      <c r="U407" s="1476" t="s">
        <v>16577</v>
      </c>
      <c r="V407" s="1476" t="s">
        <v>16578</v>
      </c>
      <c r="W407" s="1475"/>
      <c r="X407" s="1475"/>
      <c r="Y407" s="1476">
        <v>9.59814124E8</v>
      </c>
      <c r="Z407" s="1476" t="s">
        <v>16193</v>
      </c>
      <c r="AA407" s="1459"/>
      <c r="AB407" s="1476"/>
      <c r="AC407" s="1476"/>
      <c r="AD407" s="1476"/>
      <c r="AE407" s="1476"/>
      <c r="AF407" s="1476"/>
      <c r="AG407" s="1476"/>
      <c r="AH407" s="1476"/>
    </row>
    <row r="408" ht="15.75" customHeight="1">
      <c r="A408" s="285"/>
      <c r="H408" s="600"/>
      <c r="I408" s="600"/>
      <c r="J408" s="1470">
        <v>389.0</v>
      </c>
      <c r="K408" s="1477" t="s">
        <v>16596</v>
      </c>
      <c r="L408" s="1472" t="s">
        <v>16586</v>
      </c>
      <c r="M408" s="1471" t="s">
        <v>16578</v>
      </c>
      <c r="N408" s="1473"/>
      <c r="O408" s="1473"/>
      <c r="P408" s="1471">
        <v>9.93617664E8</v>
      </c>
      <c r="Q408" s="1474"/>
      <c r="R408" s="1475"/>
      <c r="S408" s="1476">
        <v>388.0</v>
      </c>
      <c r="T408" s="1476" t="s">
        <v>16591</v>
      </c>
      <c r="U408" s="1476" t="s">
        <v>16580</v>
      </c>
      <c r="V408" s="1476" t="s">
        <v>16581</v>
      </c>
      <c r="W408" s="1475"/>
      <c r="X408" s="1475"/>
      <c r="Y408" s="1476">
        <v>9.8315843E7</v>
      </c>
      <c r="Z408" s="1476" t="s">
        <v>16193</v>
      </c>
      <c r="AA408" s="1459"/>
      <c r="AB408" s="1476"/>
      <c r="AC408" s="1476"/>
      <c r="AD408" s="1476"/>
      <c r="AE408" s="1476"/>
      <c r="AF408" s="1476"/>
      <c r="AG408" s="1476"/>
      <c r="AH408" s="1476"/>
    </row>
    <row r="409" ht="15.75" customHeight="1">
      <c r="A409" s="285"/>
      <c r="H409" s="600"/>
      <c r="I409" s="600"/>
      <c r="J409" s="1470">
        <v>390.0</v>
      </c>
      <c r="K409" s="1477" t="s">
        <v>16604</v>
      </c>
      <c r="L409" s="1472" t="s">
        <v>16592</v>
      </c>
      <c r="M409" s="1471" t="s">
        <v>16581</v>
      </c>
      <c r="N409" s="1473"/>
      <c r="O409" s="1473"/>
      <c r="P409" s="1471">
        <v>9.91785731E8</v>
      </c>
      <c r="Q409" s="1474"/>
      <c r="R409" s="1475"/>
      <c r="S409" s="1476">
        <v>389.0</v>
      </c>
      <c r="T409" s="1476" t="s">
        <v>16596</v>
      </c>
      <c r="U409" s="1476" t="s">
        <v>16586</v>
      </c>
      <c r="V409" s="1476" t="s">
        <v>16578</v>
      </c>
      <c r="W409" s="1475"/>
      <c r="X409" s="1475"/>
      <c r="Y409" s="1476">
        <v>9.93617664E8</v>
      </c>
      <c r="Z409" s="1476" t="s">
        <v>16193</v>
      </c>
      <c r="AA409" s="1459"/>
      <c r="AB409" s="1476"/>
      <c r="AC409" s="1476"/>
      <c r="AD409" s="1476"/>
      <c r="AE409" s="1476"/>
      <c r="AF409" s="1476"/>
      <c r="AG409" s="1476"/>
      <c r="AH409" s="1476"/>
    </row>
    <row r="410" ht="15.75" customHeight="1">
      <c r="A410" s="285"/>
      <c r="H410" s="600"/>
      <c r="I410" s="600"/>
      <c r="J410" s="1470">
        <v>391.0</v>
      </c>
      <c r="K410" s="1477" t="s">
        <v>16796</v>
      </c>
      <c r="L410" s="1472" t="s">
        <v>16597</v>
      </c>
      <c r="M410" s="1471" t="s">
        <v>16598</v>
      </c>
      <c r="N410" s="1473"/>
      <c r="O410" s="1473"/>
      <c r="P410" s="1471">
        <v>9.9227306E7</v>
      </c>
      <c r="Q410" s="1474"/>
      <c r="R410" s="1475"/>
      <c r="S410" s="1476">
        <v>390.0</v>
      </c>
      <c r="T410" s="1476" t="s">
        <v>16604</v>
      </c>
      <c r="U410" s="1476" t="s">
        <v>16592</v>
      </c>
      <c r="V410" s="1476" t="s">
        <v>16581</v>
      </c>
      <c r="W410" s="1475"/>
      <c r="X410" s="1475"/>
      <c r="Y410" s="1476">
        <v>9.91785731E8</v>
      </c>
      <c r="Z410" s="1476" t="s">
        <v>16193</v>
      </c>
      <c r="AA410" s="1459"/>
      <c r="AB410" s="1476"/>
      <c r="AC410" s="1476"/>
      <c r="AD410" s="1476"/>
      <c r="AE410" s="1476"/>
      <c r="AF410" s="1476"/>
      <c r="AG410" s="1476"/>
      <c r="AH410" s="1476"/>
    </row>
    <row r="411" ht="15.75" customHeight="1">
      <c r="A411" s="285"/>
      <c r="H411" s="600"/>
      <c r="I411" s="600"/>
      <c r="J411" s="1470">
        <v>392.0</v>
      </c>
      <c r="K411" s="1477" t="s">
        <v>16609</v>
      </c>
      <c r="L411" s="1472" t="s">
        <v>16605</v>
      </c>
      <c r="M411" s="1471" t="s">
        <v>16598</v>
      </c>
      <c r="N411" s="1473"/>
      <c r="O411" s="1473"/>
      <c r="P411" s="1471">
        <v>4025219.0</v>
      </c>
      <c r="Q411" s="1474"/>
      <c r="R411" s="1475"/>
      <c r="S411" s="1476">
        <v>391.0</v>
      </c>
      <c r="T411" s="1476" t="s">
        <v>16796</v>
      </c>
      <c r="U411" s="1476" t="s">
        <v>16597</v>
      </c>
      <c r="V411" s="1476" t="s">
        <v>16598</v>
      </c>
      <c r="W411" s="1475"/>
      <c r="X411" s="1475"/>
      <c r="Y411" s="1476">
        <v>9.9227306E7</v>
      </c>
      <c r="Z411" s="1476" t="s">
        <v>16193</v>
      </c>
      <c r="AA411" s="1459"/>
      <c r="AB411" s="1476"/>
      <c r="AC411" s="1476"/>
      <c r="AD411" s="1476"/>
      <c r="AE411" s="1476"/>
      <c r="AF411" s="1476"/>
      <c r="AG411" s="1476"/>
      <c r="AH411" s="1476"/>
    </row>
    <row r="412" ht="15.75" customHeight="1">
      <c r="A412" s="285"/>
      <c r="H412" s="600"/>
      <c r="I412" s="600"/>
      <c r="J412" s="1470" t="s">
        <v>16797</v>
      </c>
      <c r="K412" s="1474"/>
      <c r="L412" s="1472" t="s">
        <v>16798</v>
      </c>
      <c r="M412" s="1471" t="s">
        <v>16799</v>
      </c>
      <c r="N412" s="1473"/>
      <c r="O412" s="1473"/>
      <c r="P412" s="1474"/>
      <c r="Q412" s="1474"/>
      <c r="R412" s="1475"/>
      <c r="S412" s="1476">
        <v>392.0</v>
      </c>
      <c r="T412" s="1476" t="s">
        <v>16609</v>
      </c>
      <c r="U412" s="1476" t="s">
        <v>16605</v>
      </c>
      <c r="V412" s="1476" t="s">
        <v>16598</v>
      </c>
      <c r="W412" s="1475"/>
      <c r="X412" s="1475"/>
      <c r="Y412" s="1476">
        <v>4025219.0</v>
      </c>
      <c r="Z412" s="1475"/>
      <c r="AA412" s="1462"/>
      <c r="AB412" s="1475"/>
      <c r="AC412" s="1475"/>
      <c r="AD412" s="1475"/>
      <c r="AE412" s="1475"/>
      <c r="AF412" s="1475"/>
      <c r="AG412" s="1475"/>
      <c r="AH412" s="1475"/>
    </row>
    <row r="413" ht="15.75" customHeight="1">
      <c r="A413" s="285"/>
      <c r="H413" s="600"/>
      <c r="I413" s="600"/>
      <c r="J413" s="1470" t="s">
        <v>16800</v>
      </c>
      <c r="K413" s="1477" t="s">
        <v>16801</v>
      </c>
      <c r="L413" s="1472" t="s">
        <v>16610</v>
      </c>
      <c r="M413" s="1471" t="s">
        <v>16611</v>
      </c>
      <c r="N413" s="1473"/>
      <c r="O413" s="1473"/>
      <c r="P413" s="1471">
        <v>9.8908727E8</v>
      </c>
      <c r="Q413" s="1471" t="s">
        <v>16665</v>
      </c>
      <c r="R413" s="1540"/>
      <c r="S413" s="1541" t="s">
        <v>16797</v>
      </c>
      <c r="T413" s="1540"/>
      <c r="U413" s="1541" t="s">
        <v>16798</v>
      </c>
      <c r="V413" s="1541" t="s">
        <v>16799</v>
      </c>
      <c r="W413" s="1540"/>
      <c r="X413" s="1540"/>
      <c r="Y413" s="1540"/>
      <c r="Z413" s="1540"/>
      <c r="AA413" s="1533"/>
      <c r="AB413" s="1540"/>
      <c r="AC413" s="1540"/>
      <c r="AD413" s="1540"/>
      <c r="AE413" s="1540"/>
      <c r="AF413" s="1540"/>
      <c r="AG413" s="1540"/>
      <c r="AH413" s="1540"/>
    </row>
    <row r="414" ht="15.75" customHeight="1">
      <c r="A414" s="285"/>
      <c r="H414" s="600"/>
      <c r="I414" s="600"/>
      <c r="J414" s="1470" t="s">
        <v>16802</v>
      </c>
      <c r="K414" s="1477" t="s">
        <v>16803</v>
      </c>
      <c r="L414" s="1571" t="s">
        <v>16613</v>
      </c>
      <c r="M414" s="1471" t="s">
        <v>16614</v>
      </c>
      <c r="N414" s="1473"/>
      <c r="O414" s="1473"/>
      <c r="P414" s="1471">
        <v>9.90066437E8</v>
      </c>
      <c r="Q414" s="1471" t="s">
        <v>16665</v>
      </c>
      <c r="R414" s="1540"/>
      <c r="S414" s="1541" t="s">
        <v>16800</v>
      </c>
      <c r="T414" s="1541" t="s">
        <v>16801</v>
      </c>
      <c r="U414" s="1541" t="s">
        <v>16610</v>
      </c>
      <c r="V414" s="1541" t="s">
        <v>16611</v>
      </c>
      <c r="W414" s="1540"/>
      <c r="X414" s="1540"/>
      <c r="Y414" s="1541">
        <v>9.8908727E8</v>
      </c>
      <c r="Z414" s="1541" t="s">
        <v>16804</v>
      </c>
      <c r="AA414" s="1534"/>
      <c r="AB414" s="1541"/>
      <c r="AC414" s="1541"/>
      <c r="AD414" s="1541"/>
      <c r="AE414" s="1541"/>
      <c r="AF414" s="1541"/>
      <c r="AG414" s="1541"/>
      <c r="AH414" s="1541"/>
    </row>
    <row r="415" ht="15.75" customHeight="1">
      <c r="A415" s="285"/>
      <c r="H415" s="600"/>
      <c r="I415" s="600"/>
      <c r="J415" s="1484"/>
      <c r="K415" s="1484"/>
      <c r="L415" s="1572"/>
      <c r="M415" s="1540"/>
      <c r="N415" s="1573"/>
      <c r="O415" s="1573"/>
      <c r="P415" s="1540"/>
      <c r="Q415" s="1540"/>
      <c r="R415" s="1540"/>
      <c r="S415" s="1541" t="s">
        <v>16802</v>
      </c>
      <c r="T415" s="1541" t="s">
        <v>16803</v>
      </c>
      <c r="U415" s="1541" t="s">
        <v>16613</v>
      </c>
      <c r="V415" s="1541" t="s">
        <v>16614</v>
      </c>
      <c r="W415" s="1540"/>
      <c r="X415" s="1540"/>
      <c r="Y415" s="1541">
        <v>9.90066437E8</v>
      </c>
      <c r="Z415" s="1541" t="s">
        <v>16804</v>
      </c>
      <c r="AA415" s="1534"/>
      <c r="AB415" s="1541"/>
      <c r="AC415" s="1541"/>
      <c r="AD415" s="1541"/>
      <c r="AE415" s="1541"/>
      <c r="AF415" s="1541"/>
      <c r="AG415" s="1541"/>
      <c r="AH415" s="1541"/>
    </row>
  </sheetData>
  <printOptions/>
  <pageMargins bottom="0.75" footer="0.0" header="0.0" left="0.7" right="0.7" top="0.75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15.57"/>
    <col customWidth="1" min="3" max="3" width="24.14"/>
    <col customWidth="1" min="4" max="4" width="17.57"/>
    <col customWidth="1" min="5" max="5" width="7.0"/>
    <col customWidth="1" min="6" max="6" width="11.0"/>
    <col customWidth="1" min="7" max="7" width="39.29"/>
    <col customWidth="1" min="8" max="8" width="111.29"/>
    <col customWidth="1" min="9" max="16" width="7.0"/>
    <col customWidth="1" min="17" max="17" width="19.14"/>
    <col customWidth="1" min="18" max="18" width="51.57"/>
    <col customWidth="1" min="19" max="19" width="40.71"/>
    <col customWidth="1" min="20" max="20" width="23.57"/>
    <col customWidth="1" min="21" max="21" width="9.43"/>
    <col customWidth="1" min="22" max="22" width="14.0"/>
    <col customWidth="1" min="23" max="23" width="79.71"/>
    <col customWidth="1" min="24" max="28" width="23.14"/>
    <col customWidth="1" min="29" max="29" width="27.86"/>
    <col customWidth="1" hidden="1" min="30" max="30" width="16.57"/>
    <col customWidth="1" hidden="1" min="31" max="31" width="15.57"/>
    <col customWidth="1" hidden="1" min="32" max="32" width="15.0"/>
    <col customWidth="1" hidden="1" min="33" max="33" width="32.43"/>
    <col customWidth="1" min="34" max="34" width="37.43"/>
    <col customWidth="1" min="35" max="35" width="60.14"/>
    <col customWidth="1" min="36" max="36" width="14.0"/>
    <col customWidth="1" min="37" max="37" width="16.29"/>
    <col customWidth="1" min="38" max="38" width="8.71"/>
    <col customWidth="1" min="39" max="39" width="12.14"/>
    <col customWidth="1" min="40" max="51" width="14.0"/>
  </cols>
  <sheetData>
    <row r="1">
      <c r="A1" s="1574" t="s">
        <v>1598</v>
      </c>
      <c r="B1" s="1003" t="s">
        <v>1</v>
      </c>
      <c r="C1" s="1003"/>
      <c r="D1" s="1003" t="s">
        <v>2</v>
      </c>
      <c r="E1" s="1004" t="s">
        <v>3</v>
      </c>
      <c r="F1" s="1003" t="s">
        <v>4</v>
      </c>
      <c r="G1" s="1005" t="s">
        <v>5164</v>
      </c>
      <c r="H1" s="1575"/>
      <c r="I1" s="1575"/>
      <c r="J1" s="1575"/>
      <c r="K1" s="1575"/>
      <c r="L1" s="1575"/>
      <c r="M1" s="1575"/>
      <c r="N1" s="1575"/>
      <c r="O1" s="1575"/>
      <c r="P1" s="1576" t="s">
        <v>16805</v>
      </c>
      <c r="Q1" s="1577" t="s">
        <v>0</v>
      </c>
      <c r="R1" s="1578" t="s">
        <v>7</v>
      </c>
      <c r="S1" s="1578"/>
      <c r="T1" s="1578" t="s">
        <v>15779</v>
      </c>
      <c r="U1" s="1578" t="s">
        <v>3</v>
      </c>
      <c r="V1" s="9" t="s">
        <v>4715</v>
      </c>
      <c r="W1" s="1579" t="s">
        <v>16806</v>
      </c>
      <c r="X1" s="1579" t="s">
        <v>15371</v>
      </c>
      <c r="Y1" s="1579" t="s">
        <v>5415</v>
      </c>
      <c r="Z1" s="1579" t="s">
        <v>15</v>
      </c>
      <c r="AA1" s="1579" t="s">
        <v>16807</v>
      </c>
      <c r="AB1" s="1579" t="s">
        <v>17</v>
      </c>
      <c r="AC1" s="1579" t="s">
        <v>16808</v>
      </c>
      <c r="AD1" s="1580" t="s">
        <v>16809</v>
      </c>
      <c r="AE1" s="1581" t="s">
        <v>16810</v>
      </c>
      <c r="AF1" s="1581" t="s">
        <v>5164</v>
      </c>
      <c r="AG1" s="1579"/>
      <c r="AH1" s="1579" t="s">
        <v>16811</v>
      </c>
      <c r="AI1" s="9" t="s">
        <v>20</v>
      </c>
      <c r="AJ1" s="9" t="s">
        <v>15374</v>
      </c>
      <c r="AK1" s="9" t="s">
        <v>15375</v>
      </c>
      <c r="AL1" s="9" t="s">
        <v>16812</v>
      </c>
      <c r="AM1" s="9" t="s">
        <v>16813</v>
      </c>
      <c r="AN1" s="1582" t="s">
        <v>24</v>
      </c>
      <c r="AO1" s="1583" t="s">
        <v>7</v>
      </c>
      <c r="AP1" s="1583" t="s">
        <v>25</v>
      </c>
      <c r="AQ1" s="1584" t="s">
        <v>26</v>
      </c>
      <c r="AR1" s="1585" t="s">
        <v>27</v>
      </c>
      <c r="AS1" s="1583" t="s">
        <v>10</v>
      </c>
      <c r="AT1" s="1583" t="s">
        <v>11</v>
      </c>
      <c r="AU1" s="1586" t="s">
        <v>12</v>
      </c>
      <c r="AV1" s="1583" t="s">
        <v>13</v>
      </c>
      <c r="AW1" s="1583" t="s">
        <v>14</v>
      </c>
      <c r="AX1" s="1583" t="s">
        <v>28</v>
      </c>
      <c r="AY1" s="1586" t="s">
        <v>29</v>
      </c>
    </row>
    <row r="2">
      <c r="A2" s="1587">
        <v>1.802370864E9</v>
      </c>
      <c r="B2" s="1013" t="s">
        <v>16814</v>
      </c>
      <c r="C2" s="1013" t="s">
        <v>16815</v>
      </c>
      <c r="D2" s="1013" t="s">
        <v>16816</v>
      </c>
      <c r="E2" s="1014">
        <v>1.0</v>
      </c>
      <c r="F2" s="1013">
        <v>13.0</v>
      </c>
      <c r="G2" s="1588">
        <v>44572.0</v>
      </c>
      <c r="H2" s="1016" t="s">
        <v>16817</v>
      </c>
      <c r="I2" s="1589"/>
      <c r="J2" s="1589"/>
      <c r="K2" s="1589"/>
      <c r="L2" s="1589"/>
      <c r="M2" s="1589"/>
      <c r="N2" s="1589"/>
      <c r="O2" s="1589"/>
      <c r="P2" s="1590">
        <v>1.0</v>
      </c>
      <c r="Q2" s="1590">
        <v>1.802370864E9</v>
      </c>
      <c r="R2" s="1591" t="s">
        <v>16818</v>
      </c>
      <c r="S2" s="1590" t="s">
        <v>16819</v>
      </c>
      <c r="T2" s="1590">
        <v>1.0</v>
      </c>
      <c r="U2" s="1590">
        <v>1.0</v>
      </c>
      <c r="W2" s="48">
        <v>48170.0</v>
      </c>
      <c r="X2" s="455" t="s">
        <v>12602</v>
      </c>
      <c r="Y2" s="455"/>
      <c r="Z2" s="455"/>
      <c r="AA2" s="455"/>
      <c r="AB2" s="455"/>
      <c r="AC2" s="81" t="s">
        <v>99</v>
      </c>
      <c r="AD2" s="30">
        <v>45155.0</v>
      </c>
      <c r="AE2" s="30">
        <f t="shared" ref="AE2:AE4" si="1">DATE(YEAR(AD2)+2,MONTH(AD2),DAY(AD2))</f>
        <v>45886</v>
      </c>
      <c r="AF2" s="30" t="s">
        <v>41</v>
      </c>
      <c r="AG2" s="81" t="s">
        <v>43</v>
      </c>
      <c r="AH2" s="81" t="s">
        <v>16820</v>
      </c>
      <c r="AK2" s="9" t="s">
        <v>16821</v>
      </c>
      <c r="AN2" s="1592" t="s">
        <v>16822</v>
      </c>
      <c r="AO2" s="1593" t="s">
        <v>16823</v>
      </c>
      <c r="AP2" s="1593" t="s">
        <v>6163</v>
      </c>
      <c r="AQ2" s="1593" t="s">
        <v>16824</v>
      </c>
      <c r="AR2" s="1594">
        <v>1.0</v>
      </c>
      <c r="AS2" s="1595">
        <v>1.0</v>
      </c>
      <c r="AT2" s="1595">
        <v>13.0</v>
      </c>
      <c r="AU2" s="1593" t="s">
        <v>78</v>
      </c>
      <c r="AV2" s="1596" t="s">
        <v>39</v>
      </c>
      <c r="AW2" s="1597">
        <v>9.90402703E8</v>
      </c>
      <c r="AX2" s="1593" t="s">
        <v>16825</v>
      </c>
      <c r="AY2" s="1593"/>
    </row>
    <row r="3">
      <c r="A3" s="1598">
        <v>1.04852199E8</v>
      </c>
      <c r="B3" s="1040" t="s">
        <v>16826</v>
      </c>
      <c r="C3" s="1040" t="s">
        <v>4260</v>
      </c>
      <c r="D3" s="1040" t="s">
        <v>9</v>
      </c>
      <c r="E3" s="1041">
        <v>2.0</v>
      </c>
      <c r="F3" s="1040" t="s">
        <v>16827</v>
      </c>
      <c r="G3" s="1599">
        <v>49311.0</v>
      </c>
      <c r="H3" s="1600"/>
      <c r="I3" s="1589"/>
      <c r="J3" s="1589"/>
      <c r="K3" s="1589"/>
      <c r="L3" s="1589"/>
      <c r="M3" s="1589"/>
      <c r="N3" s="1589"/>
      <c r="O3" s="1589"/>
      <c r="P3" s="1590">
        <v>2.0</v>
      </c>
      <c r="Q3" s="1601">
        <v>1.07413908E8</v>
      </c>
      <c r="R3" s="1602" t="s">
        <v>16828</v>
      </c>
      <c r="S3" s="1590" t="s">
        <v>16819</v>
      </c>
      <c r="T3" s="1590">
        <v>1.0</v>
      </c>
      <c r="U3" s="1590">
        <v>2.0</v>
      </c>
      <c r="W3" s="81" t="s">
        <v>16829</v>
      </c>
      <c r="X3" s="455" t="s">
        <v>12602</v>
      </c>
      <c r="Y3" s="455"/>
      <c r="Z3" s="455"/>
      <c r="AA3" s="455"/>
      <c r="AB3" s="455"/>
      <c r="AC3" s="81" t="s">
        <v>99</v>
      </c>
      <c r="AD3" s="30">
        <v>45218.0</v>
      </c>
      <c r="AE3" s="30">
        <f t="shared" si="1"/>
        <v>45949</v>
      </c>
      <c r="AF3" s="30" t="s">
        <v>107</v>
      </c>
      <c r="AG3" s="1591" t="s">
        <v>16830</v>
      </c>
      <c r="AH3" s="81" t="s">
        <v>16831</v>
      </c>
      <c r="AK3" s="9" t="s">
        <v>16821</v>
      </c>
      <c r="AN3" s="1592" t="s">
        <v>16832</v>
      </c>
      <c r="AO3" s="1593" t="s">
        <v>16833</v>
      </c>
      <c r="AP3" s="1593" t="s">
        <v>5695</v>
      </c>
      <c r="AQ3" s="1593" t="s">
        <v>16834</v>
      </c>
      <c r="AR3" s="1594">
        <v>1.0</v>
      </c>
      <c r="AS3" s="1595">
        <v>2.0</v>
      </c>
      <c r="AT3" s="1595">
        <v>13.0</v>
      </c>
      <c r="AU3" s="1593" t="s">
        <v>1513</v>
      </c>
      <c r="AV3" s="1603" t="s">
        <v>39</v>
      </c>
      <c r="AW3" s="1597">
        <v>9.94745375E8</v>
      </c>
      <c r="AX3" s="1593" t="s">
        <v>16825</v>
      </c>
      <c r="AY3" s="1593"/>
    </row>
    <row r="4">
      <c r="A4" s="1587">
        <v>1.01356582E8</v>
      </c>
      <c r="B4" s="1013" t="s">
        <v>16835</v>
      </c>
      <c r="C4" s="1013" t="s">
        <v>16815</v>
      </c>
      <c r="D4" s="1013" t="s">
        <v>16816</v>
      </c>
      <c r="E4" s="1014">
        <v>3.0</v>
      </c>
      <c r="F4" s="1013">
        <v>13.0</v>
      </c>
      <c r="G4" s="1588">
        <v>44565.0</v>
      </c>
      <c r="H4" s="1600"/>
      <c r="I4" s="1589"/>
      <c r="J4" s="1589"/>
      <c r="K4" s="1589"/>
      <c r="L4" s="1589"/>
      <c r="M4" s="1589"/>
      <c r="N4" s="1589"/>
      <c r="O4" s="1589"/>
      <c r="P4" s="1590">
        <v>3.0</v>
      </c>
      <c r="Q4" s="1590">
        <v>1.01356582E8</v>
      </c>
      <c r="R4" s="1591" t="s">
        <v>16836</v>
      </c>
      <c r="S4" s="1590" t="s">
        <v>16824</v>
      </c>
      <c r="T4" s="1590">
        <v>1.0</v>
      </c>
      <c r="U4" s="1590">
        <v>3.0</v>
      </c>
      <c r="W4" s="81" t="s">
        <v>16837</v>
      </c>
      <c r="X4" s="455" t="s">
        <v>12602</v>
      </c>
      <c r="Y4" s="455"/>
      <c r="Z4" s="455"/>
      <c r="AA4" s="455"/>
      <c r="AB4" s="455"/>
      <c r="AC4" s="81" t="s">
        <v>99</v>
      </c>
      <c r="AD4" s="30">
        <v>45155.0</v>
      </c>
      <c r="AE4" s="30">
        <f t="shared" si="1"/>
        <v>45886</v>
      </c>
      <c r="AF4" s="30" t="s">
        <v>41</v>
      </c>
      <c r="AG4" s="81" t="s">
        <v>43</v>
      </c>
      <c r="AH4" s="81" t="s">
        <v>16838</v>
      </c>
      <c r="AK4" s="9" t="s">
        <v>16821</v>
      </c>
      <c r="AN4" s="1592" t="s">
        <v>16839</v>
      </c>
      <c r="AO4" s="1593" t="s">
        <v>16840</v>
      </c>
      <c r="AP4" s="1593" t="s">
        <v>5760</v>
      </c>
      <c r="AQ4" s="1593" t="s">
        <v>16824</v>
      </c>
      <c r="AR4" s="1594">
        <v>1.0</v>
      </c>
      <c r="AS4" s="1595">
        <v>3.0</v>
      </c>
      <c r="AT4" s="1595">
        <v>13.0</v>
      </c>
      <c r="AU4" s="1593" t="s">
        <v>817</v>
      </c>
      <c r="AV4" s="1603" t="s">
        <v>39</v>
      </c>
      <c r="AW4" s="1597">
        <v>9.94226528E8</v>
      </c>
      <c r="AX4" s="1593" t="s">
        <v>16825</v>
      </c>
      <c r="AY4" s="1593"/>
    </row>
    <row r="5">
      <c r="A5" s="1604">
        <v>1.03922332E8</v>
      </c>
      <c r="B5" s="1022" t="s">
        <v>16841</v>
      </c>
      <c r="C5" s="1022" t="s">
        <v>16815</v>
      </c>
      <c r="D5" s="1022" t="s">
        <v>16816</v>
      </c>
      <c r="E5" s="1023">
        <v>4.0</v>
      </c>
      <c r="F5" s="1022">
        <v>13.0</v>
      </c>
      <c r="G5" s="1605">
        <v>44621.0</v>
      </c>
      <c r="H5" s="1589"/>
      <c r="I5" s="1589"/>
      <c r="J5" s="1589"/>
      <c r="K5" s="1589"/>
      <c r="L5" s="1589"/>
      <c r="M5" s="1589"/>
      <c r="N5" s="1589"/>
      <c r="O5" s="1589"/>
      <c r="P5" s="1590">
        <v>4.0</v>
      </c>
      <c r="Q5" s="1601">
        <v>1.00835511E8</v>
      </c>
      <c r="R5" s="1602" t="s">
        <v>16842</v>
      </c>
      <c r="S5" s="1590" t="s">
        <v>16819</v>
      </c>
      <c r="T5" s="1590">
        <v>1.0</v>
      </c>
      <c r="U5" s="1590">
        <v>4.0</v>
      </c>
      <c r="W5" s="81"/>
      <c r="X5" s="455" t="s">
        <v>12602</v>
      </c>
      <c r="Y5" s="455"/>
      <c r="Z5" s="455"/>
      <c r="AA5" s="455"/>
      <c r="AB5" s="455"/>
      <c r="AC5" s="81" t="s">
        <v>75</v>
      </c>
      <c r="AD5" s="30" t="s">
        <v>1581</v>
      </c>
      <c r="AE5" s="30" t="s">
        <v>1581</v>
      </c>
      <c r="AF5" s="30" t="s">
        <v>41</v>
      </c>
      <c r="AG5" s="81" t="s">
        <v>43</v>
      </c>
      <c r="AH5" s="81"/>
      <c r="AK5" s="9" t="s">
        <v>16821</v>
      </c>
      <c r="AN5" s="1592" t="s">
        <v>16843</v>
      </c>
      <c r="AO5" s="1593" t="s">
        <v>16844</v>
      </c>
      <c r="AP5" s="1593" t="s">
        <v>6674</v>
      </c>
      <c r="AQ5" s="1593" t="s">
        <v>16824</v>
      </c>
      <c r="AR5" s="1594">
        <v>1.0</v>
      </c>
      <c r="AS5" s="1595">
        <v>4.0</v>
      </c>
      <c r="AT5" s="1595">
        <v>13.0</v>
      </c>
      <c r="AU5" s="1593" t="s">
        <v>880</v>
      </c>
      <c r="AV5" s="1603" t="s">
        <v>39</v>
      </c>
      <c r="AW5" s="1597">
        <v>9.88303001E8</v>
      </c>
      <c r="AX5" s="1593" t="s">
        <v>16825</v>
      </c>
      <c r="AY5" s="1593"/>
    </row>
    <row r="6">
      <c r="A6" s="1587">
        <v>1.03123568E8</v>
      </c>
      <c r="B6" s="1013" t="s">
        <v>16845</v>
      </c>
      <c r="C6" s="1013" t="s">
        <v>16815</v>
      </c>
      <c r="D6" s="1013" t="s">
        <v>16816</v>
      </c>
      <c r="E6" s="1014">
        <v>5.0</v>
      </c>
      <c r="F6" s="1013">
        <v>13.0</v>
      </c>
      <c r="G6" s="1588">
        <v>44572.0</v>
      </c>
      <c r="H6" s="1589" t="s">
        <v>16846</v>
      </c>
      <c r="I6" s="1589"/>
      <c r="J6" s="1589"/>
      <c r="K6" s="1589"/>
      <c r="L6" s="1589"/>
      <c r="M6" s="1589"/>
      <c r="N6" s="1589"/>
      <c r="O6" s="1589"/>
      <c r="P6" s="1590">
        <v>5.0</v>
      </c>
      <c r="Q6" s="1606" t="s">
        <v>16847</v>
      </c>
      <c r="R6" s="1591" t="s">
        <v>16848</v>
      </c>
      <c r="S6" s="1590" t="s">
        <v>16819</v>
      </c>
      <c r="T6" s="1590">
        <v>1.0</v>
      </c>
      <c r="U6" s="1590">
        <v>5.0</v>
      </c>
      <c r="W6" s="110">
        <v>47331.0</v>
      </c>
      <c r="X6" s="455" t="s">
        <v>12602</v>
      </c>
      <c r="Y6" s="455"/>
      <c r="Z6" s="455"/>
      <c r="AA6" s="455"/>
      <c r="AB6" s="455"/>
      <c r="AC6" s="81" t="s">
        <v>75</v>
      </c>
      <c r="AD6" s="30">
        <v>45155.0</v>
      </c>
      <c r="AE6" s="30">
        <f>DATE(YEAR(AD6)+2,MONTH(AD6),DAY(AD6))</f>
        <v>45886</v>
      </c>
      <c r="AF6" s="30" t="s">
        <v>41</v>
      </c>
      <c r="AG6" s="81" t="s">
        <v>43</v>
      </c>
      <c r="AH6" s="81"/>
      <c r="AK6" s="9" t="s">
        <v>16821</v>
      </c>
      <c r="AN6" s="1592" t="s">
        <v>16849</v>
      </c>
      <c r="AO6" s="1593" t="s">
        <v>16850</v>
      </c>
      <c r="AP6" s="1593" t="s">
        <v>7180</v>
      </c>
      <c r="AQ6" s="1593" t="s">
        <v>16824</v>
      </c>
      <c r="AR6" s="1594">
        <v>1.0</v>
      </c>
      <c r="AS6" s="1595">
        <v>5.0</v>
      </c>
      <c r="AT6" s="1595">
        <v>13.0</v>
      </c>
      <c r="AU6" s="1593" t="s">
        <v>78</v>
      </c>
      <c r="AV6" s="1603" t="s">
        <v>39</v>
      </c>
      <c r="AW6" s="1597">
        <v>9.8530287E7</v>
      </c>
      <c r="AX6" s="1593" t="s">
        <v>16825</v>
      </c>
      <c r="AY6" s="1593"/>
    </row>
    <row r="7">
      <c r="A7" s="1604">
        <v>1.00733161E8</v>
      </c>
      <c r="B7" s="1022" t="s">
        <v>16851</v>
      </c>
      <c r="C7" s="1022" t="s">
        <v>8005</v>
      </c>
      <c r="D7" s="1022" t="s">
        <v>16816</v>
      </c>
      <c r="E7" s="1023">
        <v>6.0</v>
      </c>
      <c r="F7" s="1022">
        <v>1.04</v>
      </c>
      <c r="G7" s="1605">
        <v>44573.0</v>
      </c>
      <c r="H7" s="1589"/>
      <c r="I7" s="1589"/>
      <c r="J7" s="1589"/>
      <c r="K7" s="1589"/>
      <c r="L7" s="1589"/>
      <c r="M7" s="1589"/>
      <c r="N7" s="1589"/>
      <c r="O7" s="1589"/>
      <c r="P7" s="1590">
        <v>6.0</v>
      </c>
      <c r="Q7" s="1590" t="s">
        <v>16852</v>
      </c>
      <c r="R7" s="1591" t="s">
        <v>16853</v>
      </c>
      <c r="S7" s="1590" t="s">
        <v>16354</v>
      </c>
      <c r="T7" s="1590">
        <v>1.0</v>
      </c>
      <c r="U7" s="1590">
        <v>6.0</v>
      </c>
      <c r="W7" s="1607">
        <v>45748.0</v>
      </c>
      <c r="X7" s="455" t="s">
        <v>12602</v>
      </c>
      <c r="Y7" s="455"/>
      <c r="Z7" s="455"/>
      <c r="AA7" s="455"/>
      <c r="AB7" s="455"/>
      <c r="AC7" s="81" t="s">
        <v>5448</v>
      </c>
      <c r="AD7" s="30" t="s">
        <v>1581</v>
      </c>
      <c r="AE7" s="30" t="s">
        <v>1581</v>
      </c>
      <c r="AF7" s="30" t="s">
        <v>41</v>
      </c>
      <c r="AG7" s="81" t="s">
        <v>43</v>
      </c>
      <c r="AH7" s="81" t="s">
        <v>5448</v>
      </c>
      <c r="AI7" s="9" t="s">
        <v>5285</v>
      </c>
      <c r="AK7" s="9" t="s">
        <v>16821</v>
      </c>
      <c r="AN7" s="1592" t="s">
        <v>16852</v>
      </c>
      <c r="AO7" s="1593" t="s">
        <v>16854</v>
      </c>
      <c r="AP7" s="1593" t="s">
        <v>5735</v>
      </c>
      <c r="AQ7" s="1593" t="s">
        <v>16824</v>
      </c>
      <c r="AR7" s="1594">
        <v>1.0</v>
      </c>
      <c r="AS7" s="1595">
        <v>6.0</v>
      </c>
      <c r="AT7" s="1595">
        <v>13.0</v>
      </c>
      <c r="AU7" s="1593" t="s">
        <v>162</v>
      </c>
      <c r="AV7" s="1603" t="s">
        <v>39</v>
      </c>
      <c r="AW7" s="1597">
        <v>9.68274147E8</v>
      </c>
      <c r="AX7" s="1593" t="s">
        <v>16825</v>
      </c>
      <c r="AY7" s="1593"/>
    </row>
    <row r="8">
      <c r="A8" s="1608">
        <v>1.02792348E8</v>
      </c>
      <c r="B8" s="1609" t="s">
        <v>16855</v>
      </c>
      <c r="C8" s="1609" t="s">
        <v>16856</v>
      </c>
      <c r="D8" s="1609" t="s">
        <v>9</v>
      </c>
      <c r="E8" s="1610">
        <v>6.0</v>
      </c>
      <c r="F8" s="1609" t="s">
        <v>16827</v>
      </c>
      <c r="G8" s="1611">
        <v>49316.0</v>
      </c>
      <c r="H8" s="1589"/>
      <c r="I8" s="1589"/>
      <c r="J8" s="1589"/>
      <c r="K8" s="1589"/>
      <c r="L8" s="1589"/>
      <c r="M8" s="1589"/>
      <c r="N8" s="1589"/>
      <c r="O8" s="1589"/>
      <c r="P8" s="1590">
        <v>7.0</v>
      </c>
      <c r="Q8" s="1590">
        <v>1.00140987E8</v>
      </c>
      <c r="R8" s="1591" t="s">
        <v>16857</v>
      </c>
      <c r="S8" s="1590" t="s">
        <v>16819</v>
      </c>
      <c r="T8" s="1590">
        <v>1.0</v>
      </c>
      <c r="U8" s="1590">
        <v>7.0</v>
      </c>
      <c r="W8" s="455" t="s">
        <v>16858</v>
      </c>
      <c r="X8" s="455" t="s">
        <v>12602</v>
      </c>
      <c r="Y8" s="702" t="s">
        <v>16859</v>
      </c>
      <c r="Z8" s="455"/>
      <c r="AA8" s="455"/>
      <c r="AB8" s="455"/>
      <c r="AC8" s="81" t="s">
        <v>44</v>
      </c>
      <c r="AD8" s="30">
        <v>45155.0</v>
      </c>
      <c r="AE8" s="30">
        <f>DATE(YEAR(AD8)+2,MONTH(AD8),DAY(AD8))</f>
        <v>45886</v>
      </c>
      <c r="AF8" s="30" t="s">
        <v>41</v>
      </c>
      <c r="AG8" s="81" t="s">
        <v>43</v>
      </c>
      <c r="AH8" s="81" t="s">
        <v>16860</v>
      </c>
      <c r="AK8" s="9" t="s">
        <v>16821</v>
      </c>
      <c r="AN8" s="1592" t="s">
        <v>16861</v>
      </c>
      <c r="AO8" s="1593" t="s">
        <v>16862</v>
      </c>
      <c r="AP8" s="1593" t="s">
        <v>16863</v>
      </c>
      <c r="AQ8" s="1593" t="s">
        <v>16824</v>
      </c>
      <c r="AR8" s="1594">
        <v>1.0</v>
      </c>
      <c r="AS8" s="1595">
        <v>7.0</v>
      </c>
      <c r="AT8" s="1595">
        <v>13.0</v>
      </c>
      <c r="AU8" s="1593" t="s">
        <v>78</v>
      </c>
      <c r="AV8" s="1603" t="s">
        <v>39</v>
      </c>
      <c r="AW8" s="1597">
        <v>9.8013219E8</v>
      </c>
      <c r="AX8" s="1593" t="s">
        <v>16825</v>
      </c>
      <c r="AY8" s="1593"/>
    </row>
    <row r="9">
      <c r="A9" s="1604">
        <v>1.00140987E8</v>
      </c>
      <c r="B9" s="1022" t="s">
        <v>16857</v>
      </c>
      <c r="C9" s="1022" t="s">
        <v>16864</v>
      </c>
      <c r="D9" s="1022" t="s">
        <v>16865</v>
      </c>
      <c r="E9" s="1023">
        <v>7.0</v>
      </c>
      <c r="F9" s="1022">
        <v>13.0</v>
      </c>
      <c r="G9" s="1605">
        <v>48153.0</v>
      </c>
      <c r="H9" s="1589" t="s">
        <v>16866</v>
      </c>
      <c r="I9" s="1589"/>
      <c r="J9" s="1589"/>
      <c r="K9" s="1589"/>
      <c r="L9" s="1589"/>
      <c r="M9" s="1589"/>
      <c r="N9" s="1589"/>
      <c r="O9" s="1589"/>
      <c r="P9" s="1590"/>
      <c r="Q9" s="1590"/>
      <c r="R9" s="1591"/>
      <c r="S9" s="1590"/>
      <c r="T9" s="1590"/>
      <c r="U9" s="1590"/>
      <c r="W9" s="48"/>
      <c r="X9" s="455"/>
      <c r="Y9" s="1612"/>
      <c r="Z9" s="455"/>
      <c r="AA9" s="455"/>
      <c r="AB9" s="455"/>
      <c r="AC9" s="81"/>
      <c r="AD9" s="30"/>
      <c r="AE9" s="30"/>
      <c r="AF9" s="30"/>
      <c r="AG9" s="81"/>
      <c r="AH9" s="81"/>
      <c r="AK9" s="9"/>
      <c r="AN9" s="1592"/>
      <c r="AO9" s="1593"/>
      <c r="AP9" s="1593"/>
      <c r="AQ9" s="1593"/>
      <c r="AR9" s="1594"/>
      <c r="AS9" s="1595"/>
      <c r="AT9" s="1595"/>
      <c r="AU9" s="1593"/>
      <c r="AV9" s="1603"/>
      <c r="AW9" s="1613"/>
      <c r="AX9" s="1593"/>
      <c r="AY9" s="1593"/>
    </row>
    <row r="10">
      <c r="A10" s="1604">
        <v>1.02901485E8</v>
      </c>
      <c r="B10" s="1022" t="s">
        <v>16867</v>
      </c>
      <c r="C10" s="1022" t="s">
        <v>16815</v>
      </c>
      <c r="D10" s="1022" t="s">
        <v>16816</v>
      </c>
      <c r="E10" s="1023">
        <v>8.0</v>
      </c>
      <c r="F10" s="1022">
        <v>4.0</v>
      </c>
      <c r="G10" s="1605">
        <v>44572.0</v>
      </c>
      <c r="H10" s="1589"/>
      <c r="I10" s="1589"/>
      <c r="J10" s="1589"/>
      <c r="K10" s="1589"/>
      <c r="L10" s="1589"/>
      <c r="M10" s="1589"/>
      <c r="N10" s="1589"/>
      <c r="O10" s="1589"/>
      <c r="P10" s="1590">
        <v>8.0</v>
      </c>
      <c r="Q10" s="1590">
        <v>1.02901485E8</v>
      </c>
      <c r="R10" s="1591" t="s">
        <v>16868</v>
      </c>
      <c r="S10" s="1590" t="s">
        <v>16819</v>
      </c>
      <c r="T10" s="1590">
        <v>1.0</v>
      </c>
      <c r="U10" s="1590">
        <v>8.0</v>
      </c>
      <c r="W10" s="48">
        <v>48170.0</v>
      </c>
      <c r="X10" s="455" t="s">
        <v>12602</v>
      </c>
      <c r="Y10" s="455"/>
      <c r="Z10" s="455"/>
      <c r="AA10" s="455"/>
      <c r="AB10" s="455"/>
      <c r="AC10" s="81" t="s">
        <v>99</v>
      </c>
      <c r="AD10" s="30">
        <v>45155.0</v>
      </c>
      <c r="AE10" s="30">
        <f t="shared" ref="AE10:AE12" si="2">DATE(YEAR(AD10)+2,MONTH(AD10),DAY(AD10))</f>
        <v>45886</v>
      </c>
      <c r="AF10" s="30" t="s">
        <v>41</v>
      </c>
      <c r="AG10" s="81" t="s">
        <v>43</v>
      </c>
      <c r="AH10" s="81" t="s">
        <v>16869</v>
      </c>
      <c r="AK10" s="9" t="s">
        <v>16821</v>
      </c>
      <c r="AN10" s="1592" t="s">
        <v>16870</v>
      </c>
      <c r="AO10" s="1593" t="s">
        <v>16871</v>
      </c>
      <c r="AP10" s="1593" t="s">
        <v>5735</v>
      </c>
      <c r="AQ10" s="1593" t="s">
        <v>16824</v>
      </c>
      <c r="AR10" s="1594">
        <v>1.0</v>
      </c>
      <c r="AS10" s="1595">
        <v>8.0</v>
      </c>
      <c r="AT10" s="1595">
        <v>13.0</v>
      </c>
      <c r="AU10" s="1593" t="s">
        <v>78</v>
      </c>
      <c r="AV10" s="1603" t="s">
        <v>39</v>
      </c>
      <c r="AW10" s="1613">
        <v>9.92175141E8</v>
      </c>
      <c r="AX10" s="1597" t="s">
        <v>16825</v>
      </c>
      <c r="AY10" s="1593"/>
    </row>
    <row r="11">
      <c r="A11" s="1587">
        <v>1.01646644E8</v>
      </c>
      <c r="B11" s="1013" t="s">
        <v>16872</v>
      </c>
      <c r="C11" s="1013" t="s">
        <v>16815</v>
      </c>
      <c r="D11" s="1013" t="s">
        <v>16816</v>
      </c>
      <c r="E11" s="1014">
        <v>9.0</v>
      </c>
      <c r="F11" s="1013">
        <v>4.0</v>
      </c>
      <c r="G11" s="1588">
        <v>44572.0</v>
      </c>
      <c r="H11" s="1589"/>
      <c r="I11" s="1589"/>
      <c r="J11" s="1589"/>
      <c r="K11" s="1589"/>
      <c r="L11" s="1589"/>
      <c r="M11" s="1589"/>
      <c r="N11" s="1589"/>
      <c r="O11" s="1589"/>
      <c r="P11" s="1590">
        <v>9.0</v>
      </c>
      <c r="Q11" s="1601">
        <v>1.01646644E8</v>
      </c>
      <c r="R11" s="1591" t="s">
        <v>16873</v>
      </c>
      <c r="S11" s="1590" t="s">
        <v>16819</v>
      </c>
      <c r="T11" s="1590">
        <v>1.0</v>
      </c>
      <c r="U11" s="1590">
        <v>9.0</v>
      </c>
      <c r="W11" s="48">
        <v>48170.0</v>
      </c>
      <c r="X11" s="455" t="s">
        <v>12602</v>
      </c>
      <c r="Y11" s="455"/>
      <c r="Z11" s="455"/>
      <c r="AA11" s="455"/>
      <c r="AB11" s="455"/>
      <c r="AC11" s="81" t="s">
        <v>44</v>
      </c>
      <c r="AD11" s="83">
        <v>45155.0</v>
      </c>
      <c r="AE11" s="30">
        <f t="shared" si="2"/>
        <v>45886</v>
      </c>
      <c r="AF11" s="30" t="s">
        <v>41</v>
      </c>
      <c r="AG11" s="81" t="s">
        <v>43</v>
      </c>
      <c r="AH11" s="81"/>
      <c r="AK11" s="9" t="s">
        <v>16821</v>
      </c>
      <c r="AN11" s="1592" t="s">
        <v>16874</v>
      </c>
      <c r="AO11" s="1593" t="s">
        <v>16875</v>
      </c>
      <c r="AP11" s="1593" t="s">
        <v>6328</v>
      </c>
      <c r="AQ11" s="1593" t="s">
        <v>16824</v>
      </c>
      <c r="AR11" s="1594">
        <v>1.0</v>
      </c>
      <c r="AS11" s="1595">
        <v>9.0</v>
      </c>
      <c r="AT11" s="1595">
        <v>13.0</v>
      </c>
      <c r="AU11" s="1593" t="s">
        <v>78</v>
      </c>
      <c r="AV11" s="1603" t="s">
        <v>39</v>
      </c>
      <c r="AW11" s="1614">
        <v>9.92175141E8</v>
      </c>
      <c r="AX11" s="1593" t="s">
        <v>16825</v>
      </c>
      <c r="AY11" s="1593"/>
    </row>
    <row r="12">
      <c r="A12" s="1604">
        <v>1.02900115E8</v>
      </c>
      <c r="B12" s="1022" t="s">
        <v>16876</v>
      </c>
      <c r="C12" s="1022" t="s">
        <v>16815</v>
      </c>
      <c r="D12" s="1022" t="s">
        <v>16816</v>
      </c>
      <c r="E12" s="1023">
        <v>10.0</v>
      </c>
      <c r="F12" s="1022">
        <v>13.0</v>
      </c>
      <c r="G12" s="1605">
        <v>44572.0</v>
      </c>
      <c r="H12" s="1589"/>
      <c r="I12" s="1589"/>
      <c r="J12" s="1589"/>
      <c r="K12" s="1589"/>
      <c r="L12" s="1589"/>
      <c r="M12" s="1589"/>
      <c r="N12" s="1589"/>
      <c r="O12" s="1589"/>
      <c r="P12" s="1590">
        <v>10.0</v>
      </c>
      <c r="Q12" s="1590">
        <v>1.02900115E8</v>
      </c>
      <c r="R12" s="1591" t="s">
        <v>16877</v>
      </c>
      <c r="S12" s="1590" t="s">
        <v>16819</v>
      </c>
      <c r="T12" s="1590">
        <v>1.0</v>
      </c>
      <c r="U12" s="1590">
        <v>10.0</v>
      </c>
      <c r="W12" s="48">
        <v>48170.0</v>
      </c>
      <c r="X12" s="455" t="s">
        <v>12602</v>
      </c>
      <c r="Y12" s="455"/>
      <c r="Z12" s="455"/>
      <c r="AA12" s="455"/>
      <c r="AB12" s="455"/>
      <c r="AC12" s="81" t="s">
        <v>75</v>
      </c>
      <c r="AD12" s="30">
        <v>45155.0</v>
      </c>
      <c r="AE12" s="30">
        <f t="shared" si="2"/>
        <v>45886</v>
      </c>
      <c r="AF12" s="30" t="s">
        <v>41</v>
      </c>
      <c r="AG12" s="81" t="s">
        <v>43</v>
      </c>
      <c r="AH12" s="81"/>
      <c r="AK12" s="9" t="s">
        <v>16821</v>
      </c>
      <c r="AN12" s="1592" t="s">
        <v>16878</v>
      </c>
      <c r="AO12" s="1593" t="s">
        <v>16879</v>
      </c>
      <c r="AP12" s="1593" t="s">
        <v>5842</v>
      </c>
      <c r="AQ12" s="1593" t="s">
        <v>16824</v>
      </c>
      <c r="AR12" s="1594">
        <v>1.0</v>
      </c>
      <c r="AS12" s="1595">
        <v>10.0</v>
      </c>
      <c r="AT12" s="1595">
        <v>13.0</v>
      </c>
      <c r="AU12" s="1593" t="s">
        <v>78</v>
      </c>
      <c r="AV12" s="1603" t="s">
        <v>39</v>
      </c>
      <c r="AW12" s="1597">
        <v>9.81686521E8</v>
      </c>
      <c r="AX12" s="1593" t="s">
        <v>16825</v>
      </c>
      <c r="AY12" s="1593"/>
    </row>
    <row r="13">
      <c r="A13" s="1466">
        <v>1.01529832E8</v>
      </c>
      <c r="B13" s="1467" t="s">
        <v>16880</v>
      </c>
      <c r="C13" s="1467" t="s">
        <v>16815</v>
      </c>
      <c r="D13" s="1467" t="s">
        <v>16865</v>
      </c>
      <c r="E13" s="294">
        <v>11.0</v>
      </c>
      <c r="F13" s="295">
        <v>13.0</v>
      </c>
      <c r="G13" s="296">
        <v>48179.0</v>
      </c>
      <c r="H13" s="1468">
        <v>0.0</v>
      </c>
      <c r="I13" s="1589"/>
      <c r="J13" s="1589"/>
      <c r="K13" s="1589"/>
      <c r="L13" s="1589"/>
      <c r="M13" s="1589"/>
      <c r="N13" s="1589"/>
      <c r="O13" s="1589"/>
      <c r="P13" s="1590"/>
      <c r="Q13" s="1590"/>
      <c r="R13" s="1591"/>
      <c r="S13" s="1590"/>
      <c r="T13" s="1590"/>
      <c r="U13" s="1590"/>
      <c r="W13" s="1615"/>
      <c r="X13" s="455"/>
      <c r="Y13" s="455"/>
      <c r="Z13" s="455"/>
      <c r="AA13" s="455"/>
      <c r="AB13" s="455"/>
      <c r="AC13" s="81"/>
      <c r="AD13" s="30"/>
      <c r="AE13" s="30"/>
      <c r="AF13" s="30"/>
      <c r="AG13" s="81"/>
      <c r="AH13" s="81"/>
      <c r="AK13" s="9"/>
      <c r="AN13" s="1592"/>
      <c r="AO13" s="1593"/>
      <c r="AP13" s="1593"/>
      <c r="AQ13" s="1593"/>
      <c r="AR13" s="1594"/>
      <c r="AS13" s="1595"/>
      <c r="AT13" s="1595"/>
      <c r="AU13" s="1593"/>
      <c r="AV13" s="1603"/>
      <c r="AW13" s="1597"/>
      <c r="AX13" s="1593"/>
      <c r="AY13" s="1593"/>
    </row>
    <row r="14">
      <c r="A14" s="1587">
        <v>1.01055994E8</v>
      </c>
      <c r="B14" s="1013" t="s">
        <v>16881</v>
      </c>
      <c r="C14" s="1013" t="s">
        <v>16815</v>
      </c>
      <c r="D14" s="1013" t="s">
        <v>16816</v>
      </c>
      <c r="E14" s="1014">
        <v>12.0</v>
      </c>
      <c r="F14" s="1013">
        <v>13.0</v>
      </c>
      <c r="G14" s="1588">
        <v>44572.0</v>
      </c>
      <c r="H14" s="702" t="s">
        <v>16882</v>
      </c>
      <c r="I14" s="1589"/>
      <c r="J14" s="1589"/>
      <c r="K14" s="1589"/>
      <c r="L14" s="1589"/>
      <c r="M14" s="1589"/>
      <c r="N14" s="1589"/>
      <c r="O14" s="1589"/>
      <c r="P14" s="1590">
        <v>11.0</v>
      </c>
      <c r="Q14" s="1590">
        <v>1.01529832E8</v>
      </c>
      <c r="R14" s="1591" t="s">
        <v>16880</v>
      </c>
      <c r="S14" s="1590" t="s">
        <v>16819</v>
      </c>
      <c r="T14" s="1590">
        <v>1.0</v>
      </c>
      <c r="U14" s="1590">
        <v>11.0</v>
      </c>
      <c r="W14" s="110">
        <v>47331.0</v>
      </c>
      <c r="X14" s="455" t="s">
        <v>12602</v>
      </c>
      <c r="Y14" s="455"/>
      <c r="Z14" s="455"/>
      <c r="AA14" s="455"/>
      <c r="AB14" s="455"/>
      <c r="AC14" s="81" t="s">
        <v>44</v>
      </c>
      <c r="AD14" s="30">
        <v>45155.0</v>
      </c>
      <c r="AE14" s="30">
        <f t="shared" ref="AE14:AE20" si="3">DATE(YEAR(AD14)+2,MONTH(AD14),DAY(AD14))</f>
        <v>45886</v>
      </c>
      <c r="AF14" s="30" t="s">
        <v>41</v>
      </c>
      <c r="AG14" s="81" t="s">
        <v>43</v>
      </c>
      <c r="AH14" s="81"/>
      <c r="AK14" s="9" t="s">
        <v>16821</v>
      </c>
      <c r="AN14" s="1592" t="s">
        <v>16883</v>
      </c>
      <c r="AO14" s="1593" t="s">
        <v>16884</v>
      </c>
      <c r="AP14" s="1593" t="s">
        <v>5870</v>
      </c>
      <c r="AQ14" s="1593" t="s">
        <v>16824</v>
      </c>
      <c r="AR14" s="1594">
        <v>1.0</v>
      </c>
      <c r="AS14" s="1595">
        <v>11.0</v>
      </c>
      <c r="AT14" s="1595">
        <v>13.0</v>
      </c>
      <c r="AU14" s="1593" t="s">
        <v>78</v>
      </c>
      <c r="AV14" s="1603" t="s">
        <v>39</v>
      </c>
      <c r="AW14" s="1597">
        <v>9.69339263E8</v>
      </c>
      <c r="AX14" s="1593" t="s">
        <v>16825</v>
      </c>
      <c r="AY14" s="1593"/>
    </row>
    <row r="15">
      <c r="A15" s="1604">
        <v>1.01394476E8</v>
      </c>
      <c r="B15" s="1022" t="s">
        <v>16885</v>
      </c>
      <c r="C15" s="1022" t="s">
        <v>16815</v>
      </c>
      <c r="D15" s="1022" t="s">
        <v>16816</v>
      </c>
      <c r="E15" s="1023">
        <v>13.0</v>
      </c>
      <c r="F15" s="1022">
        <v>13.0</v>
      </c>
      <c r="G15" s="1605">
        <v>44630.0</v>
      </c>
      <c r="H15" s="1589"/>
      <c r="I15" s="1589"/>
      <c r="J15" s="1589"/>
      <c r="K15" s="1589"/>
      <c r="L15" s="1589"/>
      <c r="M15" s="1589"/>
      <c r="N15" s="1589"/>
      <c r="O15" s="1589"/>
      <c r="P15" s="1590">
        <v>12.0</v>
      </c>
      <c r="Q15" s="1590">
        <v>1.01055994E8</v>
      </c>
      <c r="R15" s="1591" t="s">
        <v>16886</v>
      </c>
      <c r="S15" s="1590" t="s">
        <v>16819</v>
      </c>
      <c r="T15" s="1590">
        <v>1.0</v>
      </c>
      <c r="U15" s="1590">
        <v>12.0</v>
      </c>
      <c r="W15" s="81"/>
      <c r="X15" s="455" t="s">
        <v>12602</v>
      </c>
      <c r="Y15" s="455"/>
      <c r="Z15" s="455"/>
      <c r="AA15" s="455"/>
      <c r="AB15" s="455"/>
      <c r="AC15" s="81" t="s">
        <v>75</v>
      </c>
      <c r="AD15" s="30">
        <v>45155.0</v>
      </c>
      <c r="AE15" s="30">
        <f t="shared" si="3"/>
        <v>45886</v>
      </c>
      <c r="AF15" s="30" t="s">
        <v>41</v>
      </c>
      <c r="AG15" s="81" t="s">
        <v>43</v>
      </c>
      <c r="AH15" s="81"/>
      <c r="AK15" s="9" t="s">
        <v>16821</v>
      </c>
      <c r="AN15" s="1592" t="s">
        <v>16887</v>
      </c>
      <c r="AO15" s="1593" t="s">
        <v>16888</v>
      </c>
      <c r="AP15" s="1593" t="s">
        <v>6986</v>
      </c>
      <c r="AQ15" s="1593" t="s">
        <v>16889</v>
      </c>
      <c r="AR15" s="1594">
        <v>1.0</v>
      </c>
      <c r="AS15" s="1595">
        <v>12.0</v>
      </c>
      <c r="AT15" s="1595">
        <v>13.0</v>
      </c>
      <c r="AU15" s="1593" t="s">
        <v>78</v>
      </c>
      <c r="AV15" s="1603" t="s">
        <v>39</v>
      </c>
      <c r="AW15" s="1597">
        <v>9.62753309E8</v>
      </c>
      <c r="AX15" s="1593" t="s">
        <v>16825</v>
      </c>
      <c r="AY15" s="1593"/>
    </row>
    <row r="16">
      <c r="A16" s="1587">
        <v>1.304930835E9</v>
      </c>
      <c r="B16" s="1013" t="s">
        <v>16890</v>
      </c>
      <c r="C16" s="1013" t="s">
        <v>16891</v>
      </c>
      <c r="D16" s="1013" t="s">
        <v>16816</v>
      </c>
      <c r="E16" s="1014">
        <v>14.0</v>
      </c>
      <c r="F16" s="1013">
        <v>13.0</v>
      </c>
      <c r="G16" s="1588">
        <v>44571.0</v>
      </c>
      <c r="H16" s="1616" t="s">
        <v>16892</v>
      </c>
      <c r="I16" s="1589"/>
      <c r="J16" s="1589"/>
      <c r="K16" s="1589"/>
      <c r="L16" s="1589"/>
      <c r="M16" s="1589"/>
      <c r="N16" s="1589"/>
      <c r="O16" s="1589"/>
      <c r="P16" s="1590">
        <v>13.0</v>
      </c>
      <c r="Q16" s="1590">
        <v>1.01394476E8</v>
      </c>
      <c r="R16" s="1591" t="s">
        <v>16893</v>
      </c>
      <c r="S16" s="1590" t="s">
        <v>16819</v>
      </c>
      <c r="T16" s="1590">
        <v>1.0</v>
      </c>
      <c r="U16" s="1590">
        <v>13.0</v>
      </c>
      <c r="W16" s="81"/>
      <c r="X16" s="455" t="s">
        <v>12602</v>
      </c>
      <c r="Y16" s="455"/>
      <c r="Z16" s="455"/>
      <c r="AA16" s="455"/>
      <c r="AB16" s="455"/>
      <c r="AC16" s="81" t="s">
        <v>44</v>
      </c>
      <c r="AD16" s="30">
        <v>45155.0</v>
      </c>
      <c r="AE16" s="30">
        <f t="shared" si="3"/>
        <v>45886</v>
      </c>
      <c r="AF16" s="30" t="s">
        <v>41</v>
      </c>
      <c r="AG16" s="81" t="s">
        <v>43</v>
      </c>
      <c r="AH16" s="81"/>
      <c r="AK16" s="9" t="s">
        <v>16821</v>
      </c>
      <c r="AN16" s="1592" t="s">
        <v>16894</v>
      </c>
      <c r="AO16" s="1593" t="s">
        <v>16895</v>
      </c>
      <c r="AP16" s="1593" t="s">
        <v>7180</v>
      </c>
      <c r="AQ16" s="1593" t="s">
        <v>16824</v>
      </c>
      <c r="AR16" s="1594">
        <v>1.0</v>
      </c>
      <c r="AS16" s="1595">
        <v>13.0</v>
      </c>
      <c r="AT16" s="1595">
        <v>13.0</v>
      </c>
      <c r="AU16" s="1593" t="s">
        <v>741</v>
      </c>
      <c r="AV16" s="1603" t="s">
        <v>39</v>
      </c>
      <c r="AW16" s="1597">
        <v>9.991795E8</v>
      </c>
      <c r="AX16" s="1593" t="s">
        <v>16825</v>
      </c>
      <c r="AY16" s="1593" t="s">
        <v>5441</v>
      </c>
    </row>
    <row r="17">
      <c r="A17" s="1604">
        <v>1.00140987E8</v>
      </c>
      <c r="B17" s="1022" t="s">
        <v>16896</v>
      </c>
      <c r="C17" s="1022" t="s">
        <v>16815</v>
      </c>
      <c r="D17" s="1022" t="s">
        <v>16816</v>
      </c>
      <c r="E17" s="1023">
        <v>7.0</v>
      </c>
      <c r="F17" s="1022">
        <v>13.0</v>
      </c>
      <c r="G17" s="1617" t="s">
        <v>5464</v>
      </c>
      <c r="H17" s="1589"/>
      <c r="I17" s="1589"/>
      <c r="J17" s="1589"/>
      <c r="K17" s="1589"/>
      <c r="L17" s="1589"/>
      <c r="M17" s="1589"/>
      <c r="N17" s="1589"/>
      <c r="O17" s="1589"/>
      <c r="P17" s="1590">
        <v>14.0</v>
      </c>
      <c r="Q17" s="1601">
        <v>1.304930835E9</v>
      </c>
      <c r="R17" s="1618" t="s">
        <v>16897</v>
      </c>
      <c r="S17" s="1601" t="s">
        <v>16898</v>
      </c>
      <c r="T17" s="1601">
        <v>1.0</v>
      </c>
      <c r="U17" s="1601">
        <v>14.0</v>
      </c>
      <c r="W17" s="81"/>
      <c r="X17" s="455" t="s">
        <v>12602</v>
      </c>
      <c r="Y17" s="455"/>
      <c r="Z17" s="455"/>
      <c r="AA17" s="455"/>
      <c r="AB17" s="455"/>
      <c r="AC17" s="81" t="s">
        <v>44</v>
      </c>
      <c r="AD17" s="30">
        <v>45032.0</v>
      </c>
      <c r="AE17" s="30">
        <f t="shared" si="3"/>
        <v>45763</v>
      </c>
      <c r="AF17" s="30" t="s">
        <v>41</v>
      </c>
      <c r="AG17" s="81" t="s">
        <v>43</v>
      </c>
      <c r="AH17" s="81"/>
      <c r="AK17" s="9" t="s">
        <v>16821</v>
      </c>
      <c r="AN17" s="1592" t="s">
        <v>16899</v>
      </c>
      <c r="AO17" s="1593" t="s">
        <v>16900</v>
      </c>
      <c r="AP17" s="1593" t="s">
        <v>5603</v>
      </c>
      <c r="AQ17" s="1593" t="s">
        <v>16901</v>
      </c>
      <c r="AR17" s="1594">
        <v>1.0</v>
      </c>
      <c r="AS17" s="1595">
        <v>14.0</v>
      </c>
      <c r="AT17" s="1595">
        <v>13.0</v>
      </c>
      <c r="AU17" s="1593" t="s">
        <v>263</v>
      </c>
      <c r="AV17" s="1603" t="s">
        <v>39</v>
      </c>
      <c r="AW17" s="1597">
        <v>9.63604742E8</v>
      </c>
      <c r="AX17" s="1593" t="s">
        <v>16825</v>
      </c>
      <c r="AY17" s="1593"/>
    </row>
    <row r="18">
      <c r="A18" s="1587">
        <v>1.02516416E8</v>
      </c>
      <c r="B18" s="1013" t="s">
        <v>16902</v>
      </c>
      <c r="C18" s="1013" t="s">
        <v>16903</v>
      </c>
      <c r="D18" s="1013" t="s">
        <v>16816</v>
      </c>
      <c r="E18" s="1014">
        <v>16.0</v>
      </c>
      <c r="F18" s="1013">
        <v>13.0</v>
      </c>
      <c r="G18" s="1588">
        <v>44568.0</v>
      </c>
      <c r="H18" s="1619" t="s">
        <v>16904</v>
      </c>
      <c r="I18" s="1589"/>
      <c r="J18" s="1589"/>
      <c r="K18" s="1589"/>
      <c r="L18" s="1589"/>
      <c r="M18" s="1589"/>
      <c r="N18" s="1589"/>
      <c r="O18" s="1589"/>
      <c r="P18" s="1590">
        <v>15.0</v>
      </c>
      <c r="Q18" s="1601">
        <v>1.03124822E8</v>
      </c>
      <c r="R18" s="1591" t="s">
        <v>16905</v>
      </c>
      <c r="S18" s="1590" t="s">
        <v>16906</v>
      </c>
      <c r="T18" s="1590">
        <v>1.0</v>
      </c>
      <c r="U18" s="1590">
        <v>15.0</v>
      </c>
      <c r="W18" s="81" t="s">
        <v>16907</v>
      </c>
      <c r="X18" s="455" t="s">
        <v>12602</v>
      </c>
      <c r="Y18" s="455"/>
      <c r="Z18" s="455"/>
      <c r="AA18" s="455"/>
      <c r="AB18" s="455"/>
      <c r="AC18" s="81" t="s">
        <v>44</v>
      </c>
      <c r="AD18" s="30">
        <v>45155.0</v>
      </c>
      <c r="AE18" s="30">
        <f t="shared" si="3"/>
        <v>45886</v>
      </c>
      <c r="AF18" s="30" t="s">
        <v>41</v>
      </c>
      <c r="AG18" s="81" t="s">
        <v>43</v>
      </c>
      <c r="AH18" s="81"/>
      <c r="AK18" s="9" t="s">
        <v>16821</v>
      </c>
      <c r="AN18" s="1592" t="s">
        <v>16908</v>
      </c>
      <c r="AO18" s="1593" t="s">
        <v>16909</v>
      </c>
      <c r="AP18" s="1593" t="s">
        <v>5460</v>
      </c>
      <c r="AQ18" s="1593" t="s">
        <v>16834</v>
      </c>
      <c r="AR18" s="1594">
        <v>1.0</v>
      </c>
      <c r="AS18" s="1595">
        <v>15.0</v>
      </c>
      <c r="AT18" s="1595">
        <v>13.0</v>
      </c>
      <c r="AU18" s="1593" t="s">
        <v>6598</v>
      </c>
      <c r="AV18" s="1603" t="s">
        <v>39</v>
      </c>
      <c r="AW18" s="1597">
        <v>9.99166607E8</v>
      </c>
      <c r="AX18" s="1593" t="s">
        <v>16825</v>
      </c>
      <c r="AY18" s="1593"/>
    </row>
    <row r="19" ht="15.75" customHeight="1">
      <c r="A19" s="1604">
        <v>3.01626818E8</v>
      </c>
      <c r="B19" s="1022" t="s">
        <v>16910</v>
      </c>
      <c r="C19" s="1022" t="s">
        <v>16903</v>
      </c>
      <c r="D19" s="1022" t="s">
        <v>16816</v>
      </c>
      <c r="E19" s="1023">
        <v>17.0</v>
      </c>
      <c r="F19" s="1022">
        <v>13.0</v>
      </c>
      <c r="G19" s="1605">
        <v>44568.0</v>
      </c>
      <c r="H19" s="1589" t="s">
        <v>16911</v>
      </c>
      <c r="I19" s="1589"/>
      <c r="J19" s="1589"/>
      <c r="K19" s="1589"/>
      <c r="L19" s="1589"/>
      <c r="M19" s="1589"/>
      <c r="N19" s="1589"/>
      <c r="O19" s="1589"/>
      <c r="P19" s="1590">
        <v>16.0</v>
      </c>
      <c r="Q19" s="1590">
        <v>1.02516416E8</v>
      </c>
      <c r="R19" s="1591" t="s">
        <v>16912</v>
      </c>
      <c r="S19" s="1590" t="s">
        <v>16906</v>
      </c>
      <c r="T19" s="1590">
        <v>1.0</v>
      </c>
      <c r="U19" s="1590">
        <v>16.0</v>
      </c>
      <c r="W19" s="81" t="s">
        <v>16913</v>
      </c>
      <c r="X19" s="455" t="s">
        <v>12602</v>
      </c>
      <c r="Y19" s="455"/>
      <c r="Z19" s="455"/>
      <c r="AA19" s="455"/>
      <c r="AB19" s="455"/>
      <c r="AC19" s="81" t="s">
        <v>44</v>
      </c>
      <c r="AD19" s="30">
        <v>45154.0</v>
      </c>
      <c r="AE19" s="30">
        <f t="shared" si="3"/>
        <v>45885</v>
      </c>
      <c r="AF19" s="30" t="s">
        <v>41</v>
      </c>
      <c r="AG19" s="81" t="s">
        <v>43</v>
      </c>
      <c r="AH19" s="81"/>
      <c r="AK19" s="9" t="s">
        <v>16821</v>
      </c>
      <c r="AN19" s="1592" t="s">
        <v>16914</v>
      </c>
      <c r="AO19" s="1593" t="s">
        <v>16915</v>
      </c>
      <c r="AP19" s="1593" t="s">
        <v>6219</v>
      </c>
      <c r="AQ19" s="1593" t="s">
        <v>16834</v>
      </c>
      <c r="AR19" s="1594">
        <v>1.0</v>
      </c>
      <c r="AS19" s="1595">
        <v>16.0</v>
      </c>
      <c r="AT19" s="1595">
        <v>13.0</v>
      </c>
      <c r="AU19" s="1593" t="s">
        <v>110</v>
      </c>
      <c r="AV19" s="1603" t="s">
        <v>39</v>
      </c>
      <c r="AW19" s="1597">
        <v>9.99396384E8</v>
      </c>
      <c r="AX19" s="1593" t="s">
        <v>16825</v>
      </c>
      <c r="AY19" s="1593"/>
    </row>
    <row r="20" ht="15.75" customHeight="1">
      <c r="A20" s="1587">
        <v>1.0316259E8</v>
      </c>
      <c r="B20" s="1013" t="s">
        <v>16916</v>
      </c>
      <c r="C20" s="1013" t="s">
        <v>16903</v>
      </c>
      <c r="D20" s="1013" t="s">
        <v>16816</v>
      </c>
      <c r="E20" s="1014">
        <v>19.0</v>
      </c>
      <c r="F20" s="1013">
        <v>4.0</v>
      </c>
      <c r="G20" s="1588">
        <v>44572.0</v>
      </c>
      <c r="H20" s="1589" t="s">
        <v>16917</v>
      </c>
      <c r="I20" s="1589"/>
      <c r="J20" s="1589"/>
      <c r="K20" s="1589"/>
      <c r="L20" s="1589"/>
      <c r="M20" s="1589"/>
      <c r="N20" s="1589"/>
      <c r="O20" s="1589"/>
      <c r="P20" s="1590">
        <v>17.0</v>
      </c>
      <c r="Q20" s="1590">
        <v>3.01626818E8</v>
      </c>
      <c r="R20" s="1591" t="s">
        <v>16918</v>
      </c>
      <c r="S20" s="1590" t="s">
        <v>16906</v>
      </c>
      <c r="T20" s="1590">
        <v>1.0</v>
      </c>
      <c r="U20" s="1590">
        <v>17.0</v>
      </c>
      <c r="W20" s="1238">
        <v>48030.0</v>
      </c>
      <c r="X20" s="455" t="s">
        <v>12602</v>
      </c>
      <c r="Y20" s="455"/>
      <c r="Z20" s="455"/>
      <c r="AA20" s="455"/>
      <c r="AB20" s="455"/>
      <c r="AC20" s="81" t="s">
        <v>44</v>
      </c>
      <c r="AD20" s="30">
        <v>45154.0</v>
      </c>
      <c r="AE20" s="30">
        <f t="shared" si="3"/>
        <v>45885</v>
      </c>
      <c r="AF20" s="30" t="s">
        <v>41</v>
      </c>
      <c r="AG20" s="81" t="s">
        <v>43</v>
      </c>
      <c r="AH20" s="81"/>
      <c r="AK20" s="9" t="s">
        <v>16821</v>
      </c>
      <c r="AN20" s="1592" t="s">
        <v>16919</v>
      </c>
      <c r="AO20" s="1593" t="s">
        <v>16920</v>
      </c>
      <c r="AP20" s="1593" t="s">
        <v>6274</v>
      </c>
      <c r="AQ20" s="1593" t="s">
        <v>16834</v>
      </c>
      <c r="AR20" s="1594">
        <v>1.0</v>
      </c>
      <c r="AS20" s="1595">
        <v>17.0</v>
      </c>
      <c r="AT20" s="1595">
        <v>13.0</v>
      </c>
      <c r="AU20" s="1593" t="s">
        <v>110</v>
      </c>
      <c r="AV20" s="1603" t="s">
        <v>39</v>
      </c>
      <c r="AW20" s="1597" t="s">
        <v>5487</v>
      </c>
      <c r="AX20" s="1593" t="s">
        <v>16825</v>
      </c>
      <c r="AY20" s="1593"/>
    </row>
    <row r="21" ht="15.75" customHeight="1">
      <c r="A21" s="1604">
        <v>1.01529832E8</v>
      </c>
      <c r="B21" s="1022" t="s">
        <v>16921</v>
      </c>
      <c r="C21" s="1022" t="s">
        <v>16815</v>
      </c>
      <c r="D21" s="1022" t="s">
        <v>16816</v>
      </c>
      <c r="E21" s="1023">
        <v>11.0</v>
      </c>
      <c r="F21" s="1022">
        <v>13.0</v>
      </c>
      <c r="G21" s="1617" t="s">
        <v>5464</v>
      </c>
      <c r="H21" s="1589"/>
      <c r="I21" s="1589"/>
      <c r="J21" s="1589"/>
      <c r="K21" s="1589"/>
      <c r="L21" s="1589"/>
      <c r="M21" s="1589"/>
      <c r="N21" s="1589"/>
      <c r="O21" s="1589"/>
      <c r="P21" s="1590">
        <v>18.0</v>
      </c>
      <c r="Q21" s="1590">
        <v>1.04781299E8</v>
      </c>
      <c r="R21" s="374" t="s">
        <v>16922</v>
      </c>
      <c r="S21" s="1590" t="s">
        <v>16898</v>
      </c>
      <c r="T21" s="1590">
        <v>1.0</v>
      </c>
      <c r="U21" s="1590">
        <v>18.0</v>
      </c>
      <c r="W21" s="48">
        <v>48170.0</v>
      </c>
      <c r="X21" s="455" t="s">
        <v>12602</v>
      </c>
      <c r="Y21" s="455"/>
      <c r="Z21" s="455"/>
      <c r="AA21" s="455"/>
      <c r="AB21" s="455"/>
      <c r="AC21" s="81" t="s">
        <v>44</v>
      </c>
      <c r="AD21" s="30" t="s">
        <v>1581</v>
      </c>
      <c r="AE21" s="30" t="s">
        <v>1581</v>
      </c>
      <c r="AF21" s="30" t="s">
        <v>41</v>
      </c>
      <c r="AG21" s="81" t="s">
        <v>43</v>
      </c>
      <c r="AH21" s="81"/>
      <c r="AK21" s="9" t="s">
        <v>16821</v>
      </c>
      <c r="AN21" s="1592" t="s">
        <v>16923</v>
      </c>
      <c r="AO21" s="1593" t="s">
        <v>16924</v>
      </c>
      <c r="AP21" s="1593" t="s">
        <v>6337</v>
      </c>
      <c r="AQ21" s="1593" t="s">
        <v>16901</v>
      </c>
      <c r="AR21" s="1594">
        <v>1.0</v>
      </c>
      <c r="AS21" s="1595">
        <v>18.0</v>
      </c>
      <c r="AT21" s="1595">
        <v>13.0</v>
      </c>
      <c r="AU21" s="1593" t="s">
        <v>16925</v>
      </c>
      <c r="AV21" s="1603" t="s">
        <v>39</v>
      </c>
      <c r="AW21" s="1597">
        <v>9.94216005E8</v>
      </c>
      <c r="AX21" s="1593" t="s">
        <v>16825</v>
      </c>
      <c r="AY21" s="1593"/>
    </row>
    <row r="22" ht="15.75" customHeight="1">
      <c r="A22" s="1587">
        <v>1.04323365E8</v>
      </c>
      <c r="B22" s="1013" t="s">
        <v>16926</v>
      </c>
      <c r="C22" s="1013" t="s">
        <v>16903</v>
      </c>
      <c r="D22" s="1013" t="s">
        <v>16816</v>
      </c>
      <c r="E22" s="1014">
        <v>20.0</v>
      </c>
      <c r="F22" s="1013">
        <v>13.0</v>
      </c>
      <c r="G22" s="1588">
        <v>44565.0</v>
      </c>
      <c r="H22" s="1589"/>
      <c r="I22" s="1589"/>
      <c r="J22" s="1589"/>
      <c r="K22" s="1589"/>
      <c r="L22" s="1589"/>
      <c r="M22" s="1589"/>
      <c r="N22" s="1589"/>
      <c r="O22" s="1589"/>
      <c r="P22" s="1590">
        <v>19.0</v>
      </c>
      <c r="Q22" s="1590">
        <v>1.0316259E8</v>
      </c>
      <c r="R22" s="1591" t="s">
        <v>16927</v>
      </c>
      <c r="S22" s="1590" t="s">
        <v>16906</v>
      </c>
      <c r="T22" s="1590">
        <v>1.0</v>
      </c>
      <c r="U22" s="1590">
        <v>19.0</v>
      </c>
      <c r="W22" s="48">
        <v>48170.0</v>
      </c>
      <c r="X22" s="455" t="s">
        <v>12602</v>
      </c>
      <c r="Y22" s="455"/>
      <c r="Z22" s="455"/>
      <c r="AA22" s="455"/>
      <c r="AB22" s="455"/>
      <c r="AC22" s="81" t="s">
        <v>44</v>
      </c>
      <c r="AD22" s="30" t="s">
        <v>1581</v>
      </c>
      <c r="AE22" s="30" t="s">
        <v>1581</v>
      </c>
      <c r="AF22" s="30" t="s">
        <v>41</v>
      </c>
      <c r="AG22" s="81" t="s">
        <v>43</v>
      </c>
      <c r="AH22" s="81"/>
      <c r="AK22" s="9" t="s">
        <v>16821</v>
      </c>
      <c r="AN22" s="1592" t="s">
        <v>16928</v>
      </c>
      <c r="AO22" s="1593" t="s">
        <v>16929</v>
      </c>
      <c r="AP22" s="1593" t="s">
        <v>5637</v>
      </c>
      <c r="AQ22" s="1593" t="s">
        <v>16834</v>
      </c>
      <c r="AR22" s="1594">
        <v>1.0</v>
      </c>
      <c r="AS22" s="1595">
        <v>19.0</v>
      </c>
      <c r="AT22" s="1595">
        <v>13.0</v>
      </c>
      <c r="AU22" s="1593" t="s">
        <v>16925</v>
      </c>
      <c r="AV22" s="1603" t="s">
        <v>39</v>
      </c>
      <c r="AW22" s="1597">
        <v>9.81203631E8</v>
      </c>
      <c r="AX22" s="1593" t="s">
        <v>16825</v>
      </c>
      <c r="AY22" s="1593"/>
    </row>
    <row r="23" ht="15.75" customHeight="1">
      <c r="A23" s="1604">
        <v>1.0148911E8</v>
      </c>
      <c r="B23" s="1022" t="s">
        <v>16930</v>
      </c>
      <c r="C23" s="1022" t="s">
        <v>16903</v>
      </c>
      <c r="D23" s="1022" t="s">
        <v>16816</v>
      </c>
      <c r="E23" s="1023">
        <v>21.0</v>
      </c>
      <c r="F23" s="1022">
        <v>13.0</v>
      </c>
      <c r="G23" s="1605">
        <v>44565.0</v>
      </c>
      <c r="H23" s="1589"/>
      <c r="I23" s="1589"/>
      <c r="J23" s="1589"/>
      <c r="K23" s="1589"/>
      <c r="L23" s="1589"/>
      <c r="M23" s="1589"/>
      <c r="N23" s="1589"/>
      <c r="O23" s="1589"/>
      <c r="P23" s="1590">
        <v>20.0</v>
      </c>
      <c r="Q23" s="1620">
        <v>1.04323365E8</v>
      </c>
      <c r="R23" s="1621" t="s">
        <v>16931</v>
      </c>
      <c r="S23" s="1620" t="s">
        <v>16906</v>
      </c>
      <c r="T23" s="1620">
        <v>1.0</v>
      </c>
      <c r="U23" s="1620">
        <v>20.0</v>
      </c>
      <c r="W23" s="81"/>
      <c r="X23" s="455" t="s">
        <v>12602</v>
      </c>
      <c r="Y23" s="455"/>
      <c r="Z23" s="455"/>
      <c r="AA23" s="455"/>
      <c r="AB23" s="455"/>
      <c r="AC23" s="81" t="s">
        <v>75</v>
      </c>
      <c r="AD23" s="83">
        <v>45217.0</v>
      </c>
      <c r="AE23" s="30">
        <f t="shared" ref="AE23:AE28" si="4">DATE(YEAR(AD23)+2,MONTH(AD23),DAY(AD23))</f>
        <v>45948</v>
      </c>
      <c r="AF23" s="30" t="s">
        <v>107</v>
      </c>
      <c r="AG23" s="81" t="s">
        <v>43</v>
      </c>
      <c r="AH23" s="81"/>
      <c r="AK23" s="9" t="s">
        <v>16821</v>
      </c>
      <c r="AN23" s="1592" t="s">
        <v>16932</v>
      </c>
      <c r="AO23" s="1593" t="s">
        <v>16933</v>
      </c>
      <c r="AP23" s="1593"/>
      <c r="AQ23" s="1593" t="s">
        <v>16834</v>
      </c>
      <c r="AR23" s="1594">
        <v>1.0</v>
      </c>
      <c r="AS23" s="1595">
        <v>20.0</v>
      </c>
      <c r="AT23" s="1595">
        <v>13.0</v>
      </c>
      <c r="AU23" s="1593" t="s">
        <v>817</v>
      </c>
      <c r="AV23" s="1603" t="s">
        <v>39</v>
      </c>
      <c r="AW23" s="1597"/>
      <c r="AX23" s="1593" t="s">
        <v>16825</v>
      </c>
      <c r="AY23" s="1593"/>
    </row>
    <row r="24" ht="15.75" customHeight="1">
      <c r="A24" s="1587">
        <v>1.02396801E8</v>
      </c>
      <c r="B24" s="1013" t="s">
        <v>16934</v>
      </c>
      <c r="C24" s="1013" t="s">
        <v>16903</v>
      </c>
      <c r="D24" s="1013" t="s">
        <v>16816</v>
      </c>
      <c r="E24" s="1014">
        <v>22.0</v>
      </c>
      <c r="F24" s="1013">
        <v>13.0</v>
      </c>
      <c r="G24" s="1588">
        <v>44573.0</v>
      </c>
      <c r="H24" s="1589" t="s">
        <v>16935</v>
      </c>
      <c r="I24" s="1589"/>
      <c r="J24" s="1589"/>
      <c r="K24" s="1589"/>
      <c r="L24" s="1589"/>
      <c r="M24" s="1589"/>
      <c r="N24" s="1589"/>
      <c r="O24" s="1589"/>
      <c r="P24" s="1590">
        <v>21.0</v>
      </c>
      <c r="Q24" s="1590">
        <v>1.0148911E8</v>
      </c>
      <c r="R24" s="1591" t="s">
        <v>16936</v>
      </c>
      <c r="S24" s="1590" t="s">
        <v>16937</v>
      </c>
      <c r="T24" s="1590">
        <v>1.0</v>
      </c>
      <c r="U24" s="1590">
        <v>21.0</v>
      </c>
      <c r="W24" s="81"/>
      <c r="X24" s="455" t="s">
        <v>12602</v>
      </c>
      <c r="Y24" s="455"/>
      <c r="Z24" s="455"/>
      <c r="AA24" s="455"/>
      <c r="AB24" s="455"/>
      <c r="AC24" s="81" t="s">
        <v>75</v>
      </c>
      <c r="AD24" s="30">
        <v>45155.0</v>
      </c>
      <c r="AE24" s="30">
        <f t="shared" si="4"/>
        <v>45886</v>
      </c>
      <c r="AF24" s="30" t="s">
        <v>41</v>
      </c>
      <c r="AG24" s="81" t="s">
        <v>43</v>
      </c>
      <c r="AH24" s="81"/>
      <c r="AK24" s="9" t="s">
        <v>16821</v>
      </c>
      <c r="AN24" s="1592" t="s">
        <v>16938</v>
      </c>
      <c r="AO24" s="1593" t="s">
        <v>16939</v>
      </c>
      <c r="AP24" s="1593" t="s">
        <v>5603</v>
      </c>
      <c r="AQ24" s="1593" t="s">
        <v>16834</v>
      </c>
      <c r="AR24" s="1594">
        <v>1.0</v>
      </c>
      <c r="AS24" s="1595">
        <v>21.0</v>
      </c>
      <c r="AT24" s="1595">
        <v>13.0</v>
      </c>
      <c r="AU24" s="1593" t="s">
        <v>817</v>
      </c>
      <c r="AV24" s="1603" t="s">
        <v>39</v>
      </c>
      <c r="AW24" s="1597">
        <v>9.84280649E8</v>
      </c>
      <c r="AX24" s="1593" t="s">
        <v>16825</v>
      </c>
      <c r="AY24" s="1593"/>
    </row>
    <row r="25" ht="15.75" customHeight="1">
      <c r="A25" s="1604">
        <v>1.03124822E8</v>
      </c>
      <c r="B25" s="1022" t="s">
        <v>16940</v>
      </c>
      <c r="C25" s="1022" t="s">
        <v>16903</v>
      </c>
      <c r="D25" s="1022" t="s">
        <v>16816</v>
      </c>
      <c r="E25" s="1023">
        <v>15.0</v>
      </c>
      <c r="F25" s="1022">
        <v>13.0</v>
      </c>
      <c r="G25" s="1617" t="s">
        <v>5435</v>
      </c>
      <c r="H25" s="1589"/>
      <c r="I25" s="1589"/>
      <c r="J25" s="1589"/>
      <c r="K25" s="1589"/>
      <c r="L25" s="1589"/>
      <c r="M25" s="1589"/>
      <c r="N25" s="1589"/>
      <c r="O25" s="1589"/>
      <c r="P25" s="1590">
        <v>22.0</v>
      </c>
      <c r="Q25" s="1590">
        <v>1.02396801E8</v>
      </c>
      <c r="R25" s="1591" t="s">
        <v>16941</v>
      </c>
      <c r="S25" s="1590" t="s">
        <v>16906</v>
      </c>
      <c r="T25" s="1590">
        <v>1.0</v>
      </c>
      <c r="U25" s="1590">
        <v>22.0</v>
      </c>
      <c r="W25" s="81"/>
      <c r="X25" s="455" t="s">
        <v>12602</v>
      </c>
      <c r="Y25" s="455"/>
      <c r="Z25" s="455"/>
      <c r="AA25" s="455"/>
      <c r="AB25" s="455"/>
      <c r="AC25" s="81" t="s">
        <v>99</v>
      </c>
      <c r="AD25" s="30">
        <v>45157.0</v>
      </c>
      <c r="AE25" s="30">
        <f t="shared" si="4"/>
        <v>45888</v>
      </c>
      <c r="AF25" s="30" t="s">
        <v>107</v>
      </c>
      <c r="AG25" s="81" t="s">
        <v>43</v>
      </c>
      <c r="AH25" s="81"/>
      <c r="AK25" s="9" t="s">
        <v>16821</v>
      </c>
      <c r="AN25" s="1592" t="s">
        <v>16942</v>
      </c>
      <c r="AO25" s="1593" t="s">
        <v>16943</v>
      </c>
      <c r="AP25" s="1593" t="s">
        <v>6310</v>
      </c>
      <c r="AQ25" s="1593" t="s">
        <v>16834</v>
      </c>
      <c r="AR25" s="1594">
        <v>1.0</v>
      </c>
      <c r="AS25" s="1595">
        <v>22.0</v>
      </c>
      <c r="AT25" s="1595">
        <v>13.0</v>
      </c>
      <c r="AU25" s="1593" t="s">
        <v>48</v>
      </c>
      <c r="AV25" s="1603" t="s">
        <v>39</v>
      </c>
      <c r="AW25" s="1597">
        <v>7.2876582E7</v>
      </c>
      <c r="AX25" s="1593" t="s">
        <v>16825</v>
      </c>
      <c r="AY25" s="1593"/>
    </row>
    <row r="26" ht="15.75" customHeight="1">
      <c r="A26" s="1587">
        <v>1.02396843E8</v>
      </c>
      <c r="B26" s="1013" t="s">
        <v>16944</v>
      </c>
      <c r="C26" s="1013" t="s">
        <v>16903</v>
      </c>
      <c r="D26" s="1013" t="s">
        <v>16816</v>
      </c>
      <c r="E26" s="1014">
        <v>23.0</v>
      </c>
      <c r="F26" s="1013">
        <v>13.0</v>
      </c>
      <c r="G26" s="1588">
        <v>44573.0</v>
      </c>
      <c r="H26" s="702" t="s">
        <v>16945</v>
      </c>
      <c r="I26" s="1589"/>
      <c r="J26" s="1589"/>
      <c r="K26" s="1589"/>
      <c r="L26" s="1589"/>
      <c r="M26" s="1589"/>
      <c r="N26" s="1589"/>
      <c r="O26" s="1589"/>
      <c r="P26" s="1590">
        <v>23.0</v>
      </c>
      <c r="Q26" s="1590">
        <v>1.02396843E8</v>
      </c>
      <c r="R26" s="1591" t="s">
        <v>16946</v>
      </c>
      <c r="S26" s="1590" t="s">
        <v>16906</v>
      </c>
      <c r="T26" s="1590">
        <v>1.0</v>
      </c>
      <c r="U26" s="1590">
        <v>23.0</v>
      </c>
      <c r="W26" s="81"/>
      <c r="X26" s="455" t="s">
        <v>12602</v>
      </c>
      <c r="Y26" s="455"/>
      <c r="Z26" s="455"/>
      <c r="AA26" s="455"/>
      <c r="AB26" s="455"/>
      <c r="AC26" s="81" t="s">
        <v>99</v>
      </c>
      <c r="AD26" s="30">
        <v>45155.0</v>
      </c>
      <c r="AE26" s="30">
        <f t="shared" si="4"/>
        <v>45886</v>
      </c>
      <c r="AF26" s="30" t="s">
        <v>41</v>
      </c>
      <c r="AG26" s="81" t="s">
        <v>43</v>
      </c>
      <c r="AH26" s="81"/>
      <c r="AK26" s="9" t="s">
        <v>16821</v>
      </c>
      <c r="AN26" s="1592" t="s">
        <v>16947</v>
      </c>
      <c r="AO26" s="1593" t="s">
        <v>16948</v>
      </c>
      <c r="AP26" s="1593" t="s">
        <v>5477</v>
      </c>
      <c r="AQ26" s="1593" t="s">
        <v>16834</v>
      </c>
      <c r="AR26" s="1594">
        <v>1.0</v>
      </c>
      <c r="AS26" s="1595">
        <v>23.0</v>
      </c>
      <c r="AT26" s="1595">
        <v>13.0</v>
      </c>
      <c r="AU26" s="1593" t="s">
        <v>48</v>
      </c>
      <c r="AV26" s="1603" t="s">
        <v>39</v>
      </c>
      <c r="AW26" s="1597">
        <v>9.62977144E8</v>
      </c>
      <c r="AX26" s="1593" t="s">
        <v>16825</v>
      </c>
      <c r="AY26" s="1593"/>
    </row>
    <row r="27" ht="15.75" customHeight="1">
      <c r="A27" s="1604">
        <v>1.02969078E8</v>
      </c>
      <c r="B27" s="1022" t="s">
        <v>16949</v>
      </c>
      <c r="C27" s="1022" t="s">
        <v>16903</v>
      </c>
      <c r="D27" s="1022" t="s">
        <v>16816</v>
      </c>
      <c r="E27" s="1023">
        <v>24.0</v>
      </c>
      <c r="F27" s="1022">
        <v>13.0</v>
      </c>
      <c r="G27" s="1605">
        <v>45361.0</v>
      </c>
      <c r="H27" s="1589"/>
      <c r="I27" s="1589"/>
      <c r="J27" s="1589"/>
      <c r="K27" s="1589"/>
      <c r="L27" s="1589"/>
      <c r="M27" s="1589"/>
      <c r="N27" s="1589"/>
      <c r="O27" s="1589"/>
      <c r="P27" s="1590">
        <v>24.0</v>
      </c>
      <c r="Q27" s="1590">
        <v>1.03984829E8</v>
      </c>
      <c r="R27" s="1591" t="s">
        <v>16950</v>
      </c>
      <c r="S27" s="1590" t="s">
        <v>16906</v>
      </c>
      <c r="T27" s="1590">
        <v>1.0</v>
      </c>
      <c r="U27" s="1590">
        <v>24.0</v>
      </c>
      <c r="W27" s="81"/>
      <c r="X27" s="455" t="s">
        <v>12602</v>
      </c>
      <c r="Y27" s="455"/>
      <c r="Z27" s="455"/>
      <c r="AA27" s="455"/>
      <c r="AB27" s="455"/>
      <c r="AC27" s="81" t="s">
        <v>44</v>
      </c>
      <c r="AD27" s="30">
        <v>45155.0</v>
      </c>
      <c r="AE27" s="30">
        <f t="shared" si="4"/>
        <v>45886</v>
      </c>
      <c r="AF27" s="30" t="s">
        <v>41</v>
      </c>
      <c r="AG27" s="81" t="s">
        <v>43</v>
      </c>
      <c r="AH27" s="81"/>
      <c r="AK27" s="9" t="s">
        <v>16821</v>
      </c>
      <c r="AN27" s="1592" t="s">
        <v>16951</v>
      </c>
      <c r="AO27" s="1593" t="s">
        <v>16952</v>
      </c>
      <c r="AP27" s="1593" t="s">
        <v>6163</v>
      </c>
      <c r="AQ27" s="1593" t="s">
        <v>16834</v>
      </c>
      <c r="AR27" s="1594">
        <v>1.0</v>
      </c>
      <c r="AS27" s="1595">
        <v>24.0</v>
      </c>
      <c r="AT27" s="1595">
        <v>13.0</v>
      </c>
      <c r="AU27" s="1593" t="s">
        <v>1513</v>
      </c>
      <c r="AV27" s="1603" t="s">
        <v>39</v>
      </c>
      <c r="AW27" s="1597">
        <v>9.69740082E8</v>
      </c>
      <c r="AX27" s="1593" t="s">
        <v>16825</v>
      </c>
      <c r="AY27" s="1593"/>
    </row>
    <row r="28" ht="15.75" customHeight="1">
      <c r="A28" s="1587">
        <v>1.00987965E8</v>
      </c>
      <c r="B28" s="1013" t="s">
        <v>16953</v>
      </c>
      <c r="C28" s="1013" t="s">
        <v>16903</v>
      </c>
      <c r="D28" s="1013" t="s">
        <v>16816</v>
      </c>
      <c r="E28" s="1014">
        <v>25.0</v>
      </c>
      <c r="F28" s="1013">
        <v>13.0</v>
      </c>
      <c r="G28" s="1588">
        <v>44565.0</v>
      </c>
      <c r="H28" s="1589"/>
      <c r="I28" s="1589"/>
      <c r="J28" s="1589"/>
      <c r="K28" s="1589"/>
      <c r="L28" s="1589"/>
      <c r="M28" s="1589"/>
      <c r="N28" s="1589"/>
      <c r="O28" s="1589"/>
      <c r="P28" s="1590">
        <v>25.0</v>
      </c>
      <c r="Q28" s="1590">
        <v>1.00987965E8</v>
      </c>
      <c r="R28" s="1591" t="s">
        <v>16954</v>
      </c>
      <c r="S28" s="1590" t="s">
        <v>16906</v>
      </c>
      <c r="T28" s="1590">
        <v>1.0</v>
      </c>
      <c r="U28" s="1590">
        <v>25.0</v>
      </c>
      <c r="W28" s="81"/>
      <c r="X28" s="455" t="s">
        <v>12602</v>
      </c>
      <c r="Y28" s="455"/>
      <c r="Z28" s="455"/>
      <c r="AA28" s="455"/>
      <c r="AB28" s="455"/>
      <c r="AC28" s="81" t="s">
        <v>75</v>
      </c>
      <c r="AD28" s="30">
        <v>45155.0</v>
      </c>
      <c r="AE28" s="30">
        <f t="shared" si="4"/>
        <v>45886</v>
      </c>
      <c r="AF28" s="30" t="s">
        <v>41</v>
      </c>
      <c r="AG28" s="81" t="s">
        <v>43</v>
      </c>
      <c r="AH28" s="81"/>
      <c r="AK28" s="9" t="s">
        <v>16821</v>
      </c>
      <c r="AN28" s="1592" t="s">
        <v>16955</v>
      </c>
      <c r="AO28" s="1593" t="s">
        <v>16956</v>
      </c>
      <c r="AP28" s="1593" t="s">
        <v>5714</v>
      </c>
      <c r="AQ28" s="1593" t="s">
        <v>16834</v>
      </c>
      <c r="AR28" s="1594">
        <v>1.0</v>
      </c>
      <c r="AS28" s="1595">
        <v>25.0</v>
      </c>
      <c r="AT28" s="1595">
        <v>13.0</v>
      </c>
      <c r="AU28" s="1593" t="s">
        <v>817</v>
      </c>
      <c r="AV28" s="1603" t="s">
        <v>39</v>
      </c>
      <c r="AW28" s="1597">
        <v>9.91657609E8</v>
      </c>
      <c r="AX28" s="1593" t="s">
        <v>16825</v>
      </c>
      <c r="AY28" s="1593"/>
    </row>
    <row r="29" ht="15.75" customHeight="1">
      <c r="A29" s="1604">
        <v>9.04452851E8</v>
      </c>
      <c r="B29" s="1022" t="s">
        <v>16957</v>
      </c>
      <c r="C29" s="1022" t="s">
        <v>16903</v>
      </c>
      <c r="D29" s="1022" t="s">
        <v>16816</v>
      </c>
      <c r="E29" s="1023">
        <v>26.0</v>
      </c>
      <c r="F29" s="1022">
        <v>13.0</v>
      </c>
      <c r="G29" s="1605">
        <v>44621.0</v>
      </c>
      <c r="H29" s="1589"/>
      <c r="I29" s="1589"/>
      <c r="J29" s="1589"/>
      <c r="K29" s="1589"/>
      <c r="L29" s="1589"/>
      <c r="M29" s="1589"/>
      <c r="N29" s="1589"/>
      <c r="O29" s="1589"/>
      <c r="P29" s="1590">
        <v>26.0</v>
      </c>
      <c r="Q29" s="1590">
        <v>9.04452851E8</v>
      </c>
      <c r="R29" s="1591" t="s">
        <v>16958</v>
      </c>
      <c r="S29" s="1590" t="s">
        <v>16937</v>
      </c>
      <c r="T29" s="1590">
        <v>1.0</v>
      </c>
      <c r="U29" s="1590">
        <v>26.0</v>
      </c>
      <c r="W29" s="81"/>
      <c r="X29" s="455" t="s">
        <v>12602</v>
      </c>
      <c r="Y29" s="455"/>
      <c r="Z29" s="455"/>
      <c r="AA29" s="455"/>
      <c r="AB29" s="455"/>
      <c r="AC29" s="81" t="s">
        <v>99</v>
      </c>
      <c r="AD29" s="30" t="s">
        <v>1581</v>
      </c>
      <c r="AE29" s="30" t="s">
        <v>1581</v>
      </c>
      <c r="AF29" s="30" t="s">
        <v>41</v>
      </c>
      <c r="AG29" s="81" t="s">
        <v>43</v>
      </c>
      <c r="AH29" s="81"/>
      <c r="AI29" s="9" t="s">
        <v>16959</v>
      </c>
      <c r="AK29" s="9" t="s">
        <v>16821</v>
      </c>
      <c r="AN29" s="1592" t="s">
        <v>16960</v>
      </c>
      <c r="AO29" s="1593" t="s">
        <v>16961</v>
      </c>
      <c r="AP29" s="1593"/>
      <c r="AQ29" s="1593" t="s">
        <v>16962</v>
      </c>
      <c r="AR29" s="1594">
        <v>1.0</v>
      </c>
      <c r="AS29" s="1595">
        <v>26.0</v>
      </c>
      <c r="AT29" s="1595">
        <v>13.0</v>
      </c>
      <c r="AU29" s="1593" t="s">
        <v>880</v>
      </c>
      <c r="AV29" s="1603" t="s">
        <v>39</v>
      </c>
      <c r="AW29" s="1597"/>
      <c r="AX29" s="1593" t="s">
        <v>16825</v>
      </c>
      <c r="AY29" s="1593"/>
    </row>
    <row r="30" ht="15.75" customHeight="1">
      <c r="A30" s="1587">
        <v>1.00386853E8</v>
      </c>
      <c r="B30" s="1013" t="s">
        <v>16963</v>
      </c>
      <c r="C30" s="1013" t="s">
        <v>3979</v>
      </c>
      <c r="D30" s="1013" t="s">
        <v>16816</v>
      </c>
      <c r="E30" s="1014">
        <v>27.0</v>
      </c>
      <c r="F30" s="1013">
        <v>13.0</v>
      </c>
      <c r="G30" s="1588">
        <v>44572.0</v>
      </c>
      <c r="H30" s="1589"/>
      <c r="I30" s="1589"/>
      <c r="J30" s="1589"/>
      <c r="K30" s="1589"/>
      <c r="L30" s="1589"/>
      <c r="M30" s="1589"/>
      <c r="N30" s="1589"/>
      <c r="O30" s="1589"/>
      <c r="P30" s="1590">
        <v>27.0</v>
      </c>
      <c r="Q30" s="1590">
        <v>1.00386853E8</v>
      </c>
      <c r="R30" s="1591" t="s">
        <v>16964</v>
      </c>
      <c r="S30" s="1590" t="s">
        <v>16898</v>
      </c>
      <c r="T30" s="1620">
        <v>1.0</v>
      </c>
      <c r="U30" s="1590">
        <v>27.0</v>
      </c>
      <c r="W30" s="81"/>
      <c r="X30" s="455" t="s">
        <v>12602</v>
      </c>
      <c r="Y30" s="455"/>
      <c r="Z30" s="455"/>
      <c r="AA30" s="455"/>
      <c r="AB30" s="455"/>
      <c r="AC30" s="81" t="s">
        <v>44</v>
      </c>
      <c r="AD30" s="30">
        <v>45155.0</v>
      </c>
      <c r="AE30" s="30">
        <f t="shared" ref="AE30:AE37" si="5">DATE(YEAR(AD30)+2,MONTH(AD30),DAY(AD30))</f>
        <v>45886</v>
      </c>
      <c r="AF30" s="30" t="s">
        <v>41</v>
      </c>
      <c r="AG30" s="81" t="s">
        <v>43</v>
      </c>
      <c r="AH30" s="81"/>
      <c r="AK30" s="9" t="s">
        <v>16821</v>
      </c>
      <c r="AN30" s="1592" t="s">
        <v>16965</v>
      </c>
      <c r="AO30" s="1593" t="s">
        <v>16966</v>
      </c>
      <c r="AP30" s="1593" t="s">
        <v>5870</v>
      </c>
      <c r="AQ30" s="1593" t="s">
        <v>16901</v>
      </c>
      <c r="AR30" s="1594">
        <v>1.0</v>
      </c>
      <c r="AS30" s="1595">
        <v>27.0</v>
      </c>
      <c r="AT30" s="1595">
        <v>13.0</v>
      </c>
      <c r="AU30" s="1593" t="s">
        <v>16925</v>
      </c>
      <c r="AV30" s="1603" t="s">
        <v>39</v>
      </c>
      <c r="AW30" s="1597">
        <v>9.9124098E8</v>
      </c>
      <c r="AX30" s="1593" t="s">
        <v>16825</v>
      </c>
      <c r="AY30" s="1593"/>
    </row>
    <row r="31" ht="15.75" customHeight="1">
      <c r="A31" s="1604">
        <v>1.02668092E8</v>
      </c>
      <c r="B31" s="1022" t="s">
        <v>16967</v>
      </c>
      <c r="C31" s="1022" t="s">
        <v>16903</v>
      </c>
      <c r="D31" s="1022" t="s">
        <v>16816</v>
      </c>
      <c r="E31" s="1023">
        <v>28.0</v>
      </c>
      <c r="F31" s="1022">
        <v>13.0</v>
      </c>
      <c r="G31" s="1605">
        <v>44573.0</v>
      </c>
      <c r="H31" s="1589"/>
      <c r="I31" s="1589"/>
      <c r="J31" s="1589"/>
      <c r="K31" s="1589"/>
      <c r="L31" s="1589"/>
      <c r="M31" s="1589"/>
      <c r="N31" s="1589"/>
      <c r="O31" s="1589"/>
      <c r="P31" s="1590">
        <v>28.0</v>
      </c>
      <c r="Q31" s="1590">
        <v>1.02668092E8</v>
      </c>
      <c r="R31" s="1591" t="s">
        <v>16968</v>
      </c>
      <c r="S31" s="1590" t="s">
        <v>16906</v>
      </c>
      <c r="T31" s="1590">
        <v>1.0</v>
      </c>
      <c r="U31" s="1590">
        <v>28.0</v>
      </c>
      <c r="W31" s="81"/>
      <c r="X31" s="455" t="s">
        <v>12602</v>
      </c>
      <c r="Y31" s="455"/>
      <c r="Z31" s="455"/>
      <c r="AA31" s="455"/>
      <c r="AB31" s="455"/>
      <c r="AC31" s="81" t="s">
        <v>75</v>
      </c>
      <c r="AD31" s="30">
        <v>45155.0</v>
      </c>
      <c r="AE31" s="30">
        <f t="shared" si="5"/>
        <v>45886</v>
      </c>
      <c r="AF31" s="30" t="s">
        <v>41</v>
      </c>
      <c r="AG31" s="81" t="s">
        <v>43</v>
      </c>
      <c r="AH31" s="81"/>
      <c r="AK31" s="9" t="s">
        <v>16821</v>
      </c>
      <c r="AN31" s="1592" t="s">
        <v>16969</v>
      </c>
      <c r="AO31" s="1593" t="s">
        <v>16970</v>
      </c>
      <c r="AP31" s="1593" t="s">
        <v>7180</v>
      </c>
      <c r="AQ31" s="1593" t="s">
        <v>16834</v>
      </c>
      <c r="AR31" s="1594">
        <v>1.0</v>
      </c>
      <c r="AS31" s="1595">
        <v>28.0</v>
      </c>
      <c r="AT31" s="1595">
        <v>13.0</v>
      </c>
      <c r="AU31" s="1593" t="s">
        <v>48</v>
      </c>
      <c r="AV31" s="1603" t="s">
        <v>39</v>
      </c>
      <c r="AW31" s="1597">
        <v>7.2892377E7</v>
      </c>
      <c r="AX31" s="1593" t="s">
        <v>16825</v>
      </c>
      <c r="AY31" s="1593"/>
    </row>
    <row r="32" ht="15.75" customHeight="1">
      <c r="A32" s="1587">
        <v>1.01134518E8</v>
      </c>
      <c r="B32" s="1013" t="s">
        <v>16971</v>
      </c>
      <c r="C32" s="1013" t="s">
        <v>16903</v>
      </c>
      <c r="D32" s="1013" t="s">
        <v>16816</v>
      </c>
      <c r="E32" s="1014">
        <v>29.0</v>
      </c>
      <c r="F32" s="1013">
        <v>13.0</v>
      </c>
      <c r="G32" s="1588">
        <v>48588.0</v>
      </c>
      <c r="H32" s="1616" t="s">
        <v>16972</v>
      </c>
      <c r="I32" s="1589"/>
      <c r="J32" s="1589"/>
      <c r="K32" s="1589"/>
      <c r="L32" s="1589"/>
      <c r="M32" s="1589"/>
      <c r="N32" s="1589"/>
      <c r="O32" s="1589"/>
      <c r="P32" s="1590">
        <v>29.0</v>
      </c>
      <c r="Q32" s="1590">
        <v>1.01134518E8</v>
      </c>
      <c r="R32" s="1591" t="s">
        <v>16973</v>
      </c>
      <c r="S32" s="1590" t="s">
        <v>16906</v>
      </c>
      <c r="T32" s="1590">
        <v>1.0</v>
      </c>
      <c r="U32" s="1590">
        <v>29.0</v>
      </c>
      <c r="W32" s="81"/>
      <c r="X32" s="455" t="s">
        <v>12602</v>
      </c>
      <c r="Y32" s="455"/>
      <c r="Z32" s="455"/>
      <c r="AA32" s="455"/>
      <c r="AB32" s="455"/>
      <c r="AC32" s="81" t="s">
        <v>75</v>
      </c>
      <c r="AD32" s="30">
        <v>45155.0</v>
      </c>
      <c r="AE32" s="30">
        <f t="shared" si="5"/>
        <v>45886</v>
      </c>
      <c r="AF32" s="30" t="s">
        <v>41</v>
      </c>
      <c r="AG32" s="81" t="s">
        <v>43</v>
      </c>
      <c r="AH32" s="81"/>
      <c r="AK32" s="9" t="s">
        <v>16821</v>
      </c>
      <c r="AN32" s="1592" t="s">
        <v>16974</v>
      </c>
      <c r="AO32" s="1593" t="s">
        <v>16975</v>
      </c>
      <c r="AP32" s="1593" t="s">
        <v>5646</v>
      </c>
      <c r="AQ32" s="1593" t="s">
        <v>16834</v>
      </c>
      <c r="AR32" s="1594">
        <v>1.0</v>
      </c>
      <c r="AS32" s="1595">
        <v>29.0</v>
      </c>
      <c r="AT32" s="1595">
        <v>13.0</v>
      </c>
      <c r="AU32" s="1593" t="s">
        <v>741</v>
      </c>
      <c r="AV32" s="1603" t="s">
        <v>39</v>
      </c>
      <c r="AW32" s="1597">
        <v>9.99580992E8</v>
      </c>
      <c r="AX32" s="1593" t="s">
        <v>16825</v>
      </c>
      <c r="AY32" s="1593" t="s">
        <v>5441</v>
      </c>
    </row>
    <row r="33" ht="15.75" customHeight="1">
      <c r="A33" s="1604">
        <v>1.05253223E8</v>
      </c>
      <c r="B33" s="1022" t="s">
        <v>16976</v>
      </c>
      <c r="C33" s="1022" t="s">
        <v>3979</v>
      </c>
      <c r="D33" s="1022" t="s">
        <v>16816</v>
      </c>
      <c r="E33" s="1023">
        <v>30.0</v>
      </c>
      <c r="F33" s="1022">
        <v>13.0</v>
      </c>
      <c r="G33" s="1605">
        <v>44563.0</v>
      </c>
      <c r="H33" s="1589"/>
      <c r="I33" s="1589"/>
      <c r="J33" s="1589"/>
      <c r="K33" s="1589"/>
      <c r="L33" s="1589"/>
      <c r="M33" s="1589"/>
      <c r="N33" s="1589"/>
      <c r="O33" s="1589"/>
      <c r="P33" s="1590">
        <v>30.0</v>
      </c>
      <c r="Q33" s="1590">
        <v>1.05253223E8</v>
      </c>
      <c r="R33" s="1591" t="s">
        <v>16977</v>
      </c>
      <c r="S33" s="1590" t="s">
        <v>16898</v>
      </c>
      <c r="T33" s="1590">
        <v>1.0</v>
      </c>
      <c r="U33" s="1590">
        <v>30.0</v>
      </c>
      <c r="W33" s="81"/>
      <c r="X33" s="455" t="s">
        <v>12602</v>
      </c>
      <c r="Y33" s="455"/>
      <c r="Z33" s="455"/>
      <c r="AA33" s="455"/>
      <c r="AB33" s="455"/>
      <c r="AC33" s="81" t="s">
        <v>44</v>
      </c>
      <c r="AD33" s="30">
        <v>45155.0</v>
      </c>
      <c r="AE33" s="30">
        <f t="shared" si="5"/>
        <v>45886</v>
      </c>
      <c r="AF33" s="30" t="s">
        <v>41</v>
      </c>
      <c r="AG33" s="81" t="s">
        <v>43</v>
      </c>
      <c r="AH33" s="81"/>
      <c r="AK33" s="9" t="s">
        <v>16821</v>
      </c>
      <c r="AN33" s="1592" t="s">
        <v>16978</v>
      </c>
      <c r="AO33" s="1593" t="s">
        <v>16979</v>
      </c>
      <c r="AP33" s="1593" t="s">
        <v>5794</v>
      </c>
      <c r="AQ33" s="1593" t="s">
        <v>16901</v>
      </c>
      <c r="AR33" s="1594">
        <v>1.0</v>
      </c>
      <c r="AS33" s="1595">
        <v>30.0</v>
      </c>
      <c r="AT33" s="1595">
        <v>13.0</v>
      </c>
      <c r="AU33" s="1593" t="s">
        <v>685</v>
      </c>
      <c r="AV33" s="1603" t="s">
        <v>39</v>
      </c>
      <c r="AW33" s="1597">
        <v>9.83553132E8</v>
      </c>
      <c r="AX33" s="1593" t="s">
        <v>16825</v>
      </c>
      <c r="AY33" s="1593"/>
    </row>
    <row r="34" ht="15.75" customHeight="1">
      <c r="A34" s="1587">
        <v>1.06857501E8</v>
      </c>
      <c r="B34" s="1013" t="s">
        <v>16980</v>
      </c>
      <c r="C34" s="1013" t="s">
        <v>3979</v>
      </c>
      <c r="D34" s="1013" t="s">
        <v>16816</v>
      </c>
      <c r="E34" s="1014">
        <v>31.0</v>
      </c>
      <c r="F34" s="1013">
        <v>13.0</v>
      </c>
      <c r="G34" s="1588">
        <v>48217.0</v>
      </c>
      <c r="H34" s="1589" t="s">
        <v>16981</v>
      </c>
      <c r="I34" s="1589"/>
      <c r="J34" s="1589"/>
      <c r="K34" s="1589"/>
      <c r="L34" s="1589"/>
      <c r="M34" s="1589"/>
      <c r="N34" s="1589"/>
      <c r="O34" s="1589"/>
      <c r="P34" s="1590">
        <v>31.0</v>
      </c>
      <c r="Q34" s="1590">
        <v>1.06857501E8</v>
      </c>
      <c r="R34" s="1591" t="s">
        <v>16982</v>
      </c>
      <c r="S34" s="1590" t="s">
        <v>16898</v>
      </c>
      <c r="T34" s="1590">
        <v>1.0</v>
      </c>
      <c r="U34" s="1590">
        <v>31.0</v>
      </c>
      <c r="W34" s="81" t="s">
        <v>7375</v>
      </c>
      <c r="X34" s="455" t="s">
        <v>12602</v>
      </c>
      <c r="Y34" s="455"/>
      <c r="Z34" s="455"/>
      <c r="AA34" s="455"/>
      <c r="AB34" s="455"/>
      <c r="AC34" s="81" t="s">
        <v>99</v>
      </c>
      <c r="AD34" s="30">
        <v>45155.0</v>
      </c>
      <c r="AE34" s="30">
        <f t="shared" si="5"/>
        <v>45886</v>
      </c>
      <c r="AF34" s="30" t="s">
        <v>41</v>
      </c>
      <c r="AG34" s="81" t="s">
        <v>43</v>
      </c>
      <c r="AH34" s="81"/>
      <c r="AK34" s="9" t="s">
        <v>16821</v>
      </c>
      <c r="AN34" s="1592" t="s">
        <v>16983</v>
      </c>
      <c r="AO34" s="1593" t="s">
        <v>16984</v>
      </c>
      <c r="AP34" s="1593" t="s">
        <v>5785</v>
      </c>
      <c r="AQ34" s="1593" t="s">
        <v>16901</v>
      </c>
      <c r="AR34" s="1594">
        <v>1.0</v>
      </c>
      <c r="AS34" s="1595">
        <v>31.0</v>
      </c>
      <c r="AT34" s="1595">
        <v>13.0</v>
      </c>
      <c r="AU34" s="1593" t="s">
        <v>817</v>
      </c>
      <c r="AV34" s="1603" t="s">
        <v>39</v>
      </c>
      <c r="AW34" s="1597">
        <v>9.6144995E7</v>
      </c>
      <c r="AX34" s="1593" t="s">
        <v>16825</v>
      </c>
      <c r="AY34" s="1593"/>
    </row>
    <row r="35" ht="15.75" customHeight="1">
      <c r="A35" s="1604">
        <v>1.04000799E8</v>
      </c>
      <c r="B35" s="1022" t="s">
        <v>16985</v>
      </c>
      <c r="C35" s="1022" t="s">
        <v>52</v>
      </c>
      <c r="D35" s="1022" t="s">
        <v>16816</v>
      </c>
      <c r="E35" s="1023">
        <v>32.0</v>
      </c>
      <c r="F35" s="1022">
        <v>10.0</v>
      </c>
      <c r="G35" s="1605">
        <v>44570.0</v>
      </c>
      <c r="H35" s="1589"/>
      <c r="I35" s="1589"/>
      <c r="J35" s="1589"/>
      <c r="K35" s="1589"/>
      <c r="L35" s="1589"/>
      <c r="M35" s="1589"/>
      <c r="N35" s="1589"/>
      <c r="O35" s="1589"/>
      <c r="P35" s="1590">
        <v>32.0</v>
      </c>
      <c r="Q35" s="1601">
        <v>1.001973252E9</v>
      </c>
      <c r="R35" s="1591" t="s">
        <v>16986</v>
      </c>
      <c r="S35" s="1590" t="s">
        <v>16898</v>
      </c>
      <c r="T35" s="1590">
        <v>1.0</v>
      </c>
      <c r="U35" s="1590">
        <v>32.0</v>
      </c>
      <c r="W35" s="81"/>
      <c r="X35" s="455" t="s">
        <v>12602</v>
      </c>
      <c r="Y35" s="455"/>
      <c r="Z35" s="455"/>
      <c r="AA35" s="455"/>
      <c r="AB35" s="455"/>
      <c r="AC35" s="81" t="s">
        <v>44</v>
      </c>
      <c r="AD35" s="30">
        <v>45155.0</v>
      </c>
      <c r="AE35" s="30">
        <f t="shared" si="5"/>
        <v>45886</v>
      </c>
      <c r="AF35" s="30" t="s">
        <v>41</v>
      </c>
      <c r="AG35" s="81" t="s">
        <v>43</v>
      </c>
      <c r="AH35" s="81"/>
      <c r="AK35" s="9" t="s">
        <v>16821</v>
      </c>
      <c r="AN35" s="1592" t="s">
        <v>16987</v>
      </c>
      <c r="AO35" s="1593" t="s">
        <v>16988</v>
      </c>
      <c r="AP35" s="1593" t="s">
        <v>5863</v>
      </c>
      <c r="AQ35" s="1593" t="s">
        <v>16901</v>
      </c>
      <c r="AR35" s="1594">
        <v>1.0</v>
      </c>
      <c r="AS35" s="1595">
        <v>32.0</v>
      </c>
      <c r="AT35" s="1595">
        <v>13.0</v>
      </c>
      <c r="AU35" s="1593" t="s">
        <v>48</v>
      </c>
      <c r="AV35" s="1603" t="s">
        <v>39</v>
      </c>
      <c r="AW35" s="1597">
        <v>9.85253659E8</v>
      </c>
      <c r="AX35" s="1593" t="s">
        <v>16825</v>
      </c>
      <c r="AY35" s="1593"/>
    </row>
    <row r="36" ht="15.75" customHeight="1">
      <c r="A36" s="1587">
        <v>1.001973252E9</v>
      </c>
      <c r="B36" s="1013" t="s">
        <v>16989</v>
      </c>
      <c r="C36" s="1013" t="s">
        <v>3979</v>
      </c>
      <c r="D36" s="1013" t="s">
        <v>16816</v>
      </c>
      <c r="E36" s="1014">
        <v>32.0</v>
      </c>
      <c r="F36" s="1013">
        <v>10.0</v>
      </c>
      <c r="G36" s="1588">
        <v>44573.0</v>
      </c>
      <c r="H36" s="1589"/>
      <c r="I36" s="1589"/>
      <c r="J36" s="1589"/>
      <c r="K36" s="1589"/>
      <c r="L36" s="1589"/>
      <c r="M36" s="1589"/>
      <c r="N36" s="1589"/>
      <c r="O36" s="1589"/>
      <c r="P36" s="1590">
        <v>33.0</v>
      </c>
      <c r="Q36" s="1590">
        <v>1.705680138E9</v>
      </c>
      <c r="R36" s="1591" t="s">
        <v>16990</v>
      </c>
      <c r="S36" s="1590" t="s">
        <v>16898</v>
      </c>
      <c r="T36" s="1590">
        <v>1.0</v>
      </c>
      <c r="U36" s="1590">
        <v>33.0</v>
      </c>
      <c r="W36" s="110">
        <v>47331.0</v>
      </c>
      <c r="X36" s="455" t="s">
        <v>12602</v>
      </c>
      <c r="Y36" s="455"/>
      <c r="Z36" s="455"/>
      <c r="AA36" s="455"/>
      <c r="AB36" s="455"/>
      <c r="AC36" s="81" t="s">
        <v>99</v>
      </c>
      <c r="AD36" s="30">
        <v>45155.0</v>
      </c>
      <c r="AE36" s="30">
        <f t="shared" si="5"/>
        <v>45886</v>
      </c>
      <c r="AF36" s="30" t="s">
        <v>41</v>
      </c>
      <c r="AG36" s="81" t="s">
        <v>43</v>
      </c>
      <c r="AH36" s="81"/>
      <c r="AK36" s="9" t="s">
        <v>16821</v>
      </c>
      <c r="AN36" s="1592" t="s">
        <v>16991</v>
      </c>
      <c r="AO36" s="1593" t="s">
        <v>16992</v>
      </c>
      <c r="AP36" s="1593" t="s">
        <v>5707</v>
      </c>
      <c r="AQ36" s="1593" t="s">
        <v>16901</v>
      </c>
      <c r="AR36" s="1594">
        <v>1.0</v>
      </c>
      <c r="AS36" s="1595">
        <v>33.0</v>
      </c>
      <c r="AT36" s="1595">
        <v>13.0</v>
      </c>
      <c r="AU36" s="1593" t="s">
        <v>16925</v>
      </c>
      <c r="AV36" s="1603" t="s">
        <v>39</v>
      </c>
      <c r="AW36" s="1597">
        <v>9.80793857E8</v>
      </c>
      <c r="AX36" s="1593" t="s">
        <v>16825</v>
      </c>
      <c r="AY36" s="1593"/>
    </row>
    <row r="37" ht="15.75" customHeight="1">
      <c r="A37" s="1598">
        <v>1.04898937E8</v>
      </c>
      <c r="B37" s="1040" t="s">
        <v>16993</v>
      </c>
      <c r="C37" s="1040" t="s">
        <v>16856</v>
      </c>
      <c r="D37" s="1040" t="s">
        <v>9</v>
      </c>
      <c r="E37" s="1041">
        <v>34.0</v>
      </c>
      <c r="F37" s="1040" t="s">
        <v>16827</v>
      </c>
      <c r="G37" s="1599">
        <v>45664.0</v>
      </c>
      <c r="H37" s="1589"/>
      <c r="I37" s="1589"/>
      <c r="J37" s="1589"/>
      <c r="K37" s="1589"/>
      <c r="L37" s="1589"/>
      <c r="M37" s="1589"/>
      <c r="N37" s="1589"/>
      <c r="O37" s="1589"/>
      <c r="P37" s="1590">
        <v>34.0</v>
      </c>
      <c r="Q37" s="1590">
        <v>6.01669641E8</v>
      </c>
      <c r="R37" s="1591" t="s">
        <v>16994</v>
      </c>
      <c r="S37" s="1590" t="s">
        <v>16898</v>
      </c>
      <c r="T37" s="1620">
        <v>1.0</v>
      </c>
      <c r="U37" s="1590">
        <v>34.0</v>
      </c>
      <c r="W37" s="81"/>
      <c r="X37" s="455" t="s">
        <v>12602</v>
      </c>
      <c r="Y37" s="455"/>
      <c r="Z37" s="455"/>
      <c r="AA37" s="455"/>
      <c r="AB37" s="455"/>
      <c r="AC37" s="81" t="s">
        <v>44</v>
      </c>
      <c r="AD37" s="30">
        <v>45155.0</v>
      </c>
      <c r="AE37" s="30">
        <f t="shared" si="5"/>
        <v>45886</v>
      </c>
      <c r="AF37" s="30" t="s">
        <v>41</v>
      </c>
      <c r="AG37" s="81" t="s">
        <v>43</v>
      </c>
      <c r="AH37" s="81"/>
      <c r="AK37" s="9" t="s">
        <v>16821</v>
      </c>
      <c r="AN37" s="1622">
        <v>1.04898937E8</v>
      </c>
      <c r="AO37" s="1593" t="s">
        <v>16995</v>
      </c>
      <c r="AP37" s="1593" t="s">
        <v>5951</v>
      </c>
      <c r="AQ37" s="1593" t="s">
        <v>16901</v>
      </c>
      <c r="AR37" s="1594">
        <v>1.0</v>
      </c>
      <c r="AS37" s="1595">
        <v>34.0</v>
      </c>
      <c r="AT37" s="1595">
        <v>13.0</v>
      </c>
      <c r="AU37" s="1593" t="s">
        <v>1513</v>
      </c>
      <c r="AV37" s="1603" t="s">
        <v>39</v>
      </c>
      <c r="AW37" s="1597">
        <v>9.89853567E8</v>
      </c>
      <c r="AX37" s="1593" t="s">
        <v>16825</v>
      </c>
      <c r="AY37" s="1593"/>
    </row>
    <row r="38" ht="15.75" customHeight="1">
      <c r="A38" s="1608">
        <v>3.50129185E8</v>
      </c>
      <c r="B38" s="1609" t="s">
        <v>16996</v>
      </c>
      <c r="C38" s="1609" t="s">
        <v>1644</v>
      </c>
      <c r="D38" s="1609" t="s">
        <v>16997</v>
      </c>
      <c r="E38" s="1610">
        <v>35.0</v>
      </c>
      <c r="F38" s="1609" t="s">
        <v>16827</v>
      </c>
      <c r="G38" s="1611">
        <v>49313.0</v>
      </c>
      <c r="H38" s="1589"/>
      <c r="I38" s="1589"/>
      <c r="J38" s="1589"/>
      <c r="K38" s="1589"/>
      <c r="L38" s="1589"/>
      <c r="M38" s="1589"/>
      <c r="N38" s="1589"/>
      <c r="O38" s="1589"/>
      <c r="P38" s="1590">
        <v>35.0</v>
      </c>
      <c r="Q38" s="1590" t="s">
        <v>16998</v>
      </c>
      <c r="R38" s="1590" t="s">
        <v>16999</v>
      </c>
      <c r="S38" s="1590" t="s">
        <v>16898</v>
      </c>
      <c r="T38" s="1590">
        <v>1.0</v>
      </c>
      <c r="U38" s="1590">
        <v>35.0</v>
      </c>
      <c r="W38" s="1623">
        <v>44928.0</v>
      </c>
      <c r="X38" s="455" t="s">
        <v>12602</v>
      </c>
      <c r="Y38" s="455"/>
      <c r="Z38" s="455"/>
      <c r="AA38" s="455"/>
      <c r="AB38" s="455"/>
      <c r="AC38" s="1590" t="s">
        <v>260</v>
      </c>
      <c r="AD38" s="30" t="s">
        <v>1581</v>
      </c>
      <c r="AE38" s="30" t="s">
        <v>1581</v>
      </c>
      <c r="AF38" s="30" t="s">
        <v>41</v>
      </c>
      <c r="AG38" s="81" t="s">
        <v>43</v>
      </c>
      <c r="AH38" s="1590" t="s">
        <v>260</v>
      </c>
      <c r="AK38" s="9" t="s">
        <v>16821</v>
      </c>
      <c r="AN38" s="1592" t="s">
        <v>16998</v>
      </c>
      <c r="AO38" s="1593" t="s">
        <v>17000</v>
      </c>
      <c r="AP38" s="1593" t="s">
        <v>5785</v>
      </c>
      <c r="AQ38" s="1593" t="s">
        <v>16901</v>
      </c>
      <c r="AR38" s="1594">
        <v>1.0</v>
      </c>
      <c r="AS38" s="1595">
        <v>35.0</v>
      </c>
      <c r="AT38" s="1595">
        <v>13.0</v>
      </c>
      <c r="AU38" s="1593" t="s">
        <v>290</v>
      </c>
      <c r="AV38" s="1603" t="s">
        <v>39</v>
      </c>
      <c r="AW38" s="1597">
        <v>9.92500981E8</v>
      </c>
      <c r="AX38" s="1593" t="s">
        <v>16825</v>
      </c>
      <c r="AY38" s="1593"/>
    </row>
    <row r="39" ht="15.75" customHeight="1">
      <c r="A39" s="1598">
        <v>1.52314084E8</v>
      </c>
      <c r="B39" s="1040" t="s">
        <v>17001</v>
      </c>
      <c r="C39" s="1040" t="s">
        <v>16856</v>
      </c>
      <c r="D39" s="1040" t="s">
        <v>9</v>
      </c>
      <c r="E39" s="1041">
        <v>36.0</v>
      </c>
      <c r="F39" s="1040" t="s">
        <v>16827</v>
      </c>
      <c r="G39" s="1599">
        <v>49316.0</v>
      </c>
      <c r="H39" s="1589" t="s">
        <v>17002</v>
      </c>
      <c r="I39" s="1589"/>
      <c r="J39" s="1589"/>
      <c r="K39" s="1589"/>
      <c r="L39" s="1589"/>
      <c r="M39" s="1589"/>
      <c r="N39" s="1589"/>
      <c r="O39" s="1589"/>
      <c r="P39" s="1590">
        <v>36.0</v>
      </c>
      <c r="Q39" s="1590" t="s">
        <v>17003</v>
      </c>
      <c r="R39" s="374" t="s">
        <v>17004</v>
      </c>
      <c r="S39" s="1590" t="s">
        <v>16898</v>
      </c>
      <c r="T39" s="1590">
        <v>1.0</v>
      </c>
      <c r="U39" s="1590">
        <v>36.0</v>
      </c>
      <c r="W39" s="81"/>
      <c r="X39" s="455" t="s">
        <v>17005</v>
      </c>
      <c r="Y39" s="455"/>
      <c r="Z39" s="455"/>
      <c r="AA39" s="455"/>
      <c r="AB39" s="455"/>
      <c r="AC39" s="81" t="s">
        <v>17006</v>
      </c>
      <c r="AD39" s="30" t="s">
        <v>1581</v>
      </c>
      <c r="AE39" s="30" t="s">
        <v>1581</v>
      </c>
      <c r="AF39" s="30" t="s">
        <v>41</v>
      </c>
      <c r="AG39" s="81" t="s">
        <v>43</v>
      </c>
      <c r="AH39" s="81" t="s">
        <v>17005</v>
      </c>
      <c r="AI39" s="9" t="s">
        <v>17007</v>
      </c>
      <c r="AJ39" s="9" t="s">
        <v>17006</v>
      </c>
      <c r="AK39" s="9" t="s">
        <v>16821</v>
      </c>
      <c r="AN39" s="1592" t="s">
        <v>17003</v>
      </c>
      <c r="AO39" s="1593" t="s">
        <v>17008</v>
      </c>
      <c r="AP39" s="1593" t="s">
        <v>6337</v>
      </c>
      <c r="AQ39" s="1593" t="s">
        <v>16901</v>
      </c>
      <c r="AR39" s="1594">
        <v>1.0</v>
      </c>
      <c r="AS39" s="1595">
        <v>36.0</v>
      </c>
      <c r="AT39" s="1595">
        <v>13.0</v>
      </c>
      <c r="AU39" s="1593" t="s">
        <v>162</v>
      </c>
      <c r="AV39" s="1603" t="s">
        <v>39</v>
      </c>
      <c r="AW39" s="1597">
        <v>9.78663717E8</v>
      </c>
      <c r="AX39" s="1593" t="s">
        <v>16825</v>
      </c>
      <c r="AY39" s="1593"/>
    </row>
    <row r="40" ht="15.75" customHeight="1">
      <c r="A40" s="1587">
        <v>1.03332102E8</v>
      </c>
      <c r="B40" s="1013" t="s">
        <v>17009</v>
      </c>
      <c r="C40" s="1013" t="s">
        <v>3979</v>
      </c>
      <c r="D40" s="1013" t="s">
        <v>16816</v>
      </c>
      <c r="E40" s="1014">
        <v>37.0</v>
      </c>
      <c r="F40" s="1013">
        <v>13.0</v>
      </c>
      <c r="G40" s="1588">
        <v>44565.0</v>
      </c>
      <c r="H40" s="1589"/>
      <c r="I40" s="1589"/>
      <c r="J40" s="1589"/>
      <c r="K40" s="1589"/>
      <c r="L40" s="1589"/>
      <c r="M40" s="1589"/>
      <c r="N40" s="1589"/>
      <c r="O40" s="1589"/>
      <c r="P40" s="1590">
        <v>37.0</v>
      </c>
      <c r="Q40" s="1590">
        <v>1.03332102E8</v>
      </c>
      <c r="R40" s="1591" t="s">
        <v>17010</v>
      </c>
      <c r="S40" s="1590" t="s">
        <v>16898</v>
      </c>
      <c r="T40" s="1590">
        <v>1.0</v>
      </c>
      <c r="U40" s="1590">
        <v>37.0</v>
      </c>
      <c r="W40" s="81" t="s">
        <v>7375</v>
      </c>
      <c r="X40" s="455" t="s">
        <v>12602</v>
      </c>
      <c r="Y40" s="455"/>
      <c r="Z40" s="455"/>
      <c r="AA40" s="455"/>
      <c r="AB40" s="455"/>
      <c r="AC40" s="81" t="s">
        <v>99</v>
      </c>
      <c r="AD40" s="30">
        <v>45155.0</v>
      </c>
      <c r="AE40" s="30">
        <f t="shared" ref="AE40:AE41" si="6">DATE(YEAR(AD40)+2,MONTH(AD40),DAY(AD40))</f>
        <v>45886</v>
      </c>
      <c r="AF40" s="30" t="s">
        <v>41</v>
      </c>
      <c r="AG40" s="81" t="s">
        <v>43</v>
      </c>
      <c r="AH40" s="81"/>
      <c r="AK40" s="9" t="s">
        <v>16821</v>
      </c>
      <c r="AN40" s="1592" t="s">
        <v>17011</v>
      </c>
      <c r="AO40" s="1593" t="s">
        <v>17012</v>
      </c>
      <c r="AP40" s="1593" t="s">
        <v>5628</v>
      </c>
      <c r="AQ40" s="1593" t="s">
        <v>16901</v>
      </c>
      <c r="AR40" s="1594">
        <v>1.0</v>
      </c>
      <c r="AS40" s="1595">
        <v>37.0</v>
      </c>
      <c r="AT40" s="1595">
        <v>13.0</v>
      </c>
      <c r="AU40" s="1593" t="s">
        <v>817</v>
      </c>
      <c r="AV40" s="1603" t="s">
        <v>39</v>
      </c>
      <c r="AW40" s="1597">
        <v>9.92380023E8</v>
      </c>
      <c r="AX40" s="1593" t="s">
        <v>16825</v>
      </c>
      <c r="AY40" s="1593"/>
    </row>
    <row r="41" ht="51.75" customHeight="1">
      <c r="A41" s="1604">
        <v>1.07060568E8</v>
      </c>
      <c r="B41" s="1022" t="s">
        <v>17013</v>
      </c>
      <c r="C41" s="1022" t="s">
        <v>3979</v>
      </c>
      <c r="D41" s="1022" t="s">
        <v>16816</v>
      </c>
      <c r="E41" s="1023">
        <v>38.0</v>
      </c>
      <c r="F41" s="1022">
        <v>13.0</v>
      </c>
      <c r="G41" s="1605">
        <v>47858.0</v>
      </c>
      <c r="H41" s="1589" t="s">
        <v>17014</v>
      </c>
      <c r="I41" s="1589"/>
      <c r="J41" s="1589"/>
      <c r="K41" s="1589"/>
      <c r="L41" s="1589"/>
      <c r="M41" s="1589"/>
      <c r="N41" s="1589"/>
      <c r="O41" s="1589"/>
      <c r="P41" s="1590">
        <v>38.0</v>
      </c>
      <c r="Q41" s="1590">
        <v>1.07060568E8</v>
      </c>
      <c r="R41" s="1624" t="s">
        <v>17015</v>
      </c>
      <c r="S41" s="1590" t="s">
        <v>16898</v>
      </c>
      <c r="T41" s="1590">
        <v>1.0</v>
      </c>
      <c r="U41" s="1590">
        <v>38.0</v>
      </c>
      <c r="W41" s="81"/>
      <c r="X41" s="455" t="s">
        <v>12602</v>
      </c>
      <c r="Y41" s="455"/>
      <c r="Z41" s="455"/>
      <c r="AA41" s="455"/>
      <c r="AB41" s="455"/>
      <c r="AC41" s="81" t="s">
        <v>75</v>
      </c>
      <c r="AD41" s="30">
        <v>45155.0</v>
      </c>
      <c r="AE41" s="30">
        <f t="shared" si="6"/>
        <v>45886</v>
      </c>
      <c r="AF41" s="30" t="s">
        <v>41</v>
      </c>
      <c r="AG41" s="81" t="s">
        <v>43</v>
      </c>
      <c r="AH41" s="81"/>
      <c r="AK41" s="9" t="s">
        <v>16821</v>
      </c>
      <c r="AN41" s="1592" t="s">
        <v>17016</v>
      </c>
      <c r="AO41" s="1593" t="s">
        <v>17017</v>
      </c>
      <c r="AP41" s="1593" t="s">
        <v>6154</v>
      </c>
      <c r="AQ41" s="1593" t="s">
        <v>16901</v>
      </c>
      <c r="AR41" s="1594">
        <v>1.0</v>
      </c>
      <c r="AS41" s="1595">
        <v>38.0</v>
      </c>
      <c r="AT41" s="1595">
        <v>13.0</v>
      </c>
      <c r="AU41" s="1593" t="s">
        <v>263</v>
      </c>
      <c r="AV41" s="1603" t="s">
        <v>39</v>
      </c>
      <c r="AW41" s="1597">
        <v>9.98448544E8</v>
      </c>
      <c r="AX41" s="1593" t="s">
        <v>16825</v>
      </c>
      <c r="AY41" s="1593"/>
    </row>
    <row r="42" ht="15.75" customHeight="1">
      <c r="A42" s="1587">
        <v>1.705680138E9</v>
      </c>
      <c r="B42" s="1013" t="s">
        <v>17018</v>
      </c>
      <c r="C42" s="1013" t="s">
        <v>3979</v>
      </c>
      <c r="D42" s="1013" t="s">
        <v>16816</v>
      </c>
      <c r="E42" s="1014">
        <v>33.0</v>
      </c>
      <c r="F42" s="1013">
        <v>13.0</v>
      </c>
      <c r="G42" s="1625" t="s">
        <v>5464</v>
      </c>
      <c r="H42" s="1589"/>
      <c r="I42" s="1589"/>
      <c r="J42" s="1589"/>
      <c r="K42" s="1589"/>
      <c r="L42" s="1589"/>
      <c r="M42" s="1589"/>
      <c r="N42" s="1589"/>
      <c r="O42" s="1589"/>
      <c r="P42" s="1590">
        <v>39.0</v>
      </c>
      <c r="Q42" s="1590" t="s">
        <v>17019</v>
      </c>
      <c r="R42" s="1590" t="s">
        <v>17019</v>
      </c>
      <c r="S42" s="1590" t="s">
        <v>16898</v>
      </c>
      <c r="T42" s="1590">
        <v>1.0</v>
      </c>
      <c r="U42" s="1590">
        <v>39.0</v>
      </c>
      <c r="W42" s="1590" t="s">
        <v>17019</v>
      </c>
      <c r="X42" s="455" t="s">
        <v>12602</v>
      </c>
      <c r="Y42" s="455"/>
      <c r="Z42" s="455"/>
      <c r="AA42" s="455"/>
      <c r="AB42" s="455"/>
      <c r="AC42" s="1590" t="s">
        <v>17019</v>
      </c>
      <c r="AD42" s="30" t="s">
        <v>1581</v>
      </c>
      <c r="AE42" s="30" t="s">
        <v>1581</v>
      </c>
      <c r="AF42" s="30" t="s">
        <v>41</v>
      </c>
      <c r="AG42" s="81" t="s">
        <v>43</v>
      </c>
      <c r="AH42" s="81"/>
      <c r="AK42" s="9" t="s">
        <v>16821</v>
      </c>
      <c r="AN42" s="1592" t="s">
        <v>17020</v>
      </c>
      <c r="AO42" s="1593" t="s">
        <v>17021</v>
      </c>
      <c r="AP42" s="1593" t="s">
        <v>5695</v>
      </c>
      <c r="AQ42" s="1593" t="s">
        <v>16901</v>
      </c>
      <c r="AR42" s="1594">
        <v>1.0</v>
      </c>
      <c r="AS42" s="1595">
        <v>39.0</v>
      </c>
      <c r="AT42" s="1595">
        <v>13.0</v>
      </c>
      <c r="AU42" s="1593" t="s">
        <v>1513</v>
      </c>
      <c r="AV42" s="1603" t="s">
        <v>39</v>
      </c>
      <c r="AW42" s="1597">
        <v>9.87225237E8</v>
      </c>
      <c r="AX42" s="1593" t="s">
        <v>16825</v>
      </c>
      <c r="AY42" s="1593"/>
    </row>
    <row r="43" ht="15.75" customHeight="1">
      <c r="A43" s="1598">
        <v>3.02075114E8</v>
      </c>
      <c r="B43" s="1040" t="s">
        <v>17022</v>
      </c>
      <c r="C43" s="1040" t="s">
        <v>16856</v>
      </c>
      <c r="D43" s="1040" t="s">
        <v>9</v>
      </c>
      <c r="E43" s="1041">
        <v>39.0</v>
      </c>
      <c r="F43" s="1040" t="s">
        <v>16827</v>
      </c>
      <c r="G43" s="1599">
        <v>49316.0</v>
      </c>
      <c r="H43" s="1589"/>
      <c r="I43" s="1589"/>
      <c r="J43" s="1589"/>
      <c r="K43" s="1589"/>
      <c r="L43" s="1589"/>
      <c r="M43" s="1589"/>
      <c r="N43" s="1589"/>
      <c r="O43" s="1589"/>
      <c r="P43" s="1590">
        <v>40.0</v>
      </c>
      <c r="Q43" s="1590">
        <v>1.04801766E8</v>
      </c>
      <c r="R43" s="1591" t="s">
        <v>17023</v>
      </c>
      <c r="S43" s="1590" t="s">
        <v>17024</v>
      </c>
      <c r="T43" s="1590">
        <v>1.0</v>
      </c>
      <c r="U43" s="1590">
        <v>40.0</v>
      </c>
      <c r="W43" s="110">
        <v>47331.0</v>
      </c>
      <c r="X43" s="455" t="s">
        <v>12602</v>
      </c>
      <c r="Y43" s="455"/>
      <c r="Z43" s="455"/>
      <c r="AA43" s="455"/>
      <c r="AB43" s="455"/>
      <c r="AC43" s="81" t="s">
        <v>75</v>
      </c>
      <c r="AD43" s="30">
        <v>45155.0</v>
      </c>
      <c r="AE43" s="30">
        <f t="shared" ref="AE43:AE49" si="7">DATE(YEAR(AD43)+2,MONTH(AD43),DAY(AD43))</f>
        <v>45886</v>
      </c>
      <c r="AF43" s="30" t="s">
        <v>41</v>
      </c>
      <c r="AG43" s="81" t="s">
        <v>43</v>
      </c>
      <c r="AH43" s="81" t="s">
        <v>17025</v>
      </c>
      <c r="AI43" s="9" t="s">
        <v>17026</v>
      </c>
      <c r="AJ43" s="9" t="s">
        <v>17027</v>
      </c>
      <c r="AK43" s="9" t="s">
        <v>16821</v>
      </c>
      <c r="AN43" s="1592" t="s">
        <v>17028</v>
      </c>
      <c r="AO43" s="1626" t="s">
        <v>17029</v>
      </c>
      <c r="AP43" s="1593" t="s">
        <v>17030</v>
      </c>
      <c r="AQ43" s="1626" t="s">
        <v>16901</v>
      </c>
      <c r="AR43" s="1594">
        <v>1.0</v>
      </c>
      <c r="AS43" s="1595">
        <v>40.0</v>
      </c>
      <c r="AT43" s="1595">
        <v>13.0</v>
      </c>
      <c r="AU43" s="1626" t="s">
        <v>880</v>
      </c>
      <c r="AV43" s="1603" t="s">
        <v>39</v>
      </c>
      <c r="AW43" s="1597"/>
      <c r="AX43" s="1626" t="s">
        <v>16825</v>
      </c>
      <c r="AY43" s="1593" t="s">
        <v>1107</v>
      </c>
    </row>
    <row r="44" ht="15.75" customHeight="1">
      <c r="A44" s="1587">
        <v>1.04801766E8</v>
      </c>
      <c r="B44" s="1013" t="s">
        <v>17031</v>
      </c>
      <c r="C44" s="1013" t="s">
        <v>3979</v>
      </c>
      <c r="D44" s="1013" t="s">
        <v>16816</v>
      </c>
      <c r="E44" s="1014">
        <v>40.0</v>
      </c>
      <c r="F44" s="1013">
        <v>13.0</v>
      </c>
      <c r="G44" s="1588">
        <v>44621.0</v>
      </c>
      <c r="H44" s="1589" t="s">
        <v>17032</v>
      </c>
      <c r="I44" s="1589"/>
      <c r="J44" s="1589"/>
      <c r="K44" s="1589"/>
      <c r="L44" s="1589"/>
      <c r="M44" s="1589"/>
      <c r="N44" s="1589"/>
      <c r="O44" s="1589"/>
      <c r="P44" s="1590">
        <v>41.0</v>
      </c>
      <c r="Q44" s="1590">
        <v>1.0040454E8</v>
      </c>
      <c r="R44" s="1591" t="s">
        <v>17033</v>
      </c>
      <c r="S44" s="1590" t="s">
        <v>16898</v>
      </c>
      <c r="T44" s="1620">
        <v>1.0</v>
      </c>
      <c r="U44" s="1590">
        <v>41.0</v>
      </c>
      <c r="W44" s="48">
        <v>48170.0</v>
      </c>
      <c r="X44" s="455" t="s">
        <v>12602</v>
      </c>
      <c r="Y44" s="455"/>
      <c r="Z44" s="455"/>
      <c r="AA44" s="455"/>
      <c r="AB44" s="455"/>
      <c r="AC44" s="81" t="s">
        <v>44</v>
      </c>
      <c r="AD44" s="30">
        <v>45155.0</v>
      </c>
      <c r="AE44" s="30">
        <f t="shared" si="7"/>
        <v>45886</v>
      </c>
      <c r="AF44" s="30" t="s">
        <v>41</v>
      </c>
      <c r="AG44" s="81" t="s">
        <v>43</v>
      </c>
      <c r="AH44" s="81"/>
      <c r="AK44" s="9" t="s">
        <v>16821</v>
      </c>
      <c r="AN44" s="1592" t="s">
        <v>17034</v>
      </c>
      <c r="AO44" s="1593" t="s">
        <v>17035</v>
      </c>
      <c r="AP44" s="1593" t="s">
        <v>6986</v>
      </c>
      <c r="AQ44" s="1593" t="s">
        <v>16901</v>
      </c>
      <c r="AR44" s="1594">
        <v>1.0</v>
      </c>
      <c r="AS44" s="1595">
        <v>41.0</v>
      </c>
      <c r="AT44" s="1595">
        <v>13.0</v>
      </c>
      <c r="AU44" s="1593" t="s">
        <v>16925</v>
      </c>
      <c r="AV44" s="1603" t="s">
        <v>39</v>
      </c>
      <c r="AW44" s="1597">
        <v>9.80077112E8</v>
      </c>
      <c r="AX44" s="1593" t="s">
        <v>16825</v>
      </c>
      <c r="AY44" s="1593"/>
    </row>
    <row r="45" ht="15.75" customHeight="1">
      <c r="A45" s="1604">
        <v>1.0040454E8</v>
      </c>
      <c r="B45" s="1022" t="s">
        <v>17036</v>
      </c>
      <c r="C45" s="1022" t="s">
        <v>3979</v>
      </c>
      <c r="D45" s="1022" t="s">
        <v>16816</v>
      </c>
      <c r="E45" s="1023">
        <v>41.0</v>
      </c>
      <c r="F45" s="1022">
        <v>13.0</v>
      </c>
      <c r="G45" s="898" t="s">
        <v>17037</v>
      </c>
      <c r="H45" s="1589" t="s">
        <v>17037</v>
      </c>
      <c r="I45" s="1589" t="s">
        <v>17038</v>
      </c>
      <c r="J45" s="1589"/>
      <c r="K45" s="1589"/>
      <c r="L45" s="1589"/>
      <c r="M45" s="1589"/>
      <c r="N45" s="1589"/>
      <c r="O45" s="1589"/>
      <c r="P45" s="1590">
        <v>42.0</v>
      </c>
      <c r="Q45" s="1590">
        <v>1.02599362E8</v>
      </c>
      <c r="R45" s="1591" t="s">
        <v>17039</v>
      </c>
      <c r="S45" s="1590" t="s">
        <v>17040</v>
      </c>
      <c r="T45" s="1590">
        <v>1.0</v>
      </c>
      <c r="U45" s="1590">
        <v>42.0</v>
      </c>
      <c r="W45" s="110">
        <v>47331.0</v>
      </c>
      <c r="X45" s="455" t="s">
        <v>12602</v>
      </c>
      <c r="Y45" s="455"/>
      <c r="Z45" s="455"/>
      <c r="AA45" s="455"/>
      <c r="AB45" s="455"/>
      <c r="AC45" s="81" t="s">
        <v>99</v>
      </c>
      <c r="AD45" s="30">
        <v>45155.0</v>
      </c>
      <c r="AE45" s="30">
        <f t="shared" si="7"/>
        <v>45886</v>
      </c>
      <c r="AF45" s="30" t="s">
        <v>41</v>
      </c>
      <c r="AG45" s="81" t="s">
        <v>43</v>
      </c>
      <c r="AH45" s="81" t="s">
        <v>17041</v>
      </c>
      <c r="AK45" s="9" t="s">
        <v>16821</v>
      </c>
      <c r="AN45" s="1592" t="s">
        <v>17042</v>
      </c>
      <c r="AO45" s="1593" t="s">
        <v>17043</v>
      </c>
      <c r="AP45" s="1593" t="s">
        <v>6444</v>
      </c>
      <c r="AQ45" s="1593" t="s">
        <v>17044</v>
      </c>
      <c r="AR45" s="1594">
        <v>1.0</v>
      </c>
      <c r="AS45" s="1595">
        <v>42.0</v>
      </c>
      <c r="AT45" s="1595">
        <v>13.0</v>
      </c>
      <c r="AU45" s="1593" t="s">
        <v>16925</v>
      </c>
      <c r="AV45" s="1603" t="s">
        <v>39</v>
      </c>
      <c r="AW45" s="1597">
        <v>9.94653616E8</v>
      </c>
      <c r="AX45" s="1593" t="s">
        <v>16825</v>
      </c>
      <c r="AY45" s="1593"/>
    </row>
    <row r="46" ht="15.75" customHeight="1">
      <c r="A46" s="1587">
        <v>1.02599362E8</v>
      </c>
      <c r="B46" s="1013" t="s">
        <v>17045</v>
      </c>
      <c r="C46" s="1013" t="s">
        <v>17046</v>
      </c>
      <c r="D46" s="1013" t="s">
        <v>16816</v>
      </c>
      <c r="E46" s="1014">
        <v>42.0</v>
      </c>
      <c r="F46" s="1013">
        <v>13.0</v>
      </c>
      <c r="G46" s="1588">
        <v>44572.0</v>
      </c>
      <c r="H46" s="1589"/>
      <c r="I46" s="1589"/>
      <c r="J46" s="1589"/>
      <c r="K46" s="1589"/>
      <c r="L46" s="1589"/>
      <c r="M46" s="1589"/>
      <c r="N46" s="1589"/>
      <c r="O46" s="1589"/>
      <c r="P46" s="1590">
        <v>43.0</v>
      </c>
      <c r="Q46" s="1590">
        <v>1.01702025E8</v>
      </c>
      <c r="R46" s="1591" t="s">
        <v>17047</v>
      </c>
      <c r="S46" s="1590" t="s">
        <v>16898</v>
      </c>
      <c r="T46" s="1590">
        <v>1.0</v>
      </c>
      <c r="U46" s="1590">
        <v>43.0</v>
      </c>
      <c r="W46" s="48">
        <v>48170.0</v>
      </c>
      <c r="X46" s="455" t="s">
        <v>12602</v>
      </c>
      <c r="Y46" s="455"/>
      <c r="Z46" s="455"/>
      <c r="AA46" s="455"/>
      <c r="AB46" s="455"/>
      <c r="AC46" s="81" t="s">
        <v>44</v>
      </c>
      <c r="AD46" s="30">
        <v>45155.0</v>
      </c>
      <c r="AE46" s="30">
        <f t="shared" si="7"/>
        <v>45886</v>
      </c>
      <c r="AF46" s="30" t="s">
        <v>41</v>
      </c>
      <c r="AG46" s="81" t="s">
        <v>43</v>
      </c>
      <c r="AH46" s="81"/>
      <c r="AK46" s="9" t="s">
        <v>16821</v>
      </c>
      <c r="AN46" s="1592" t="s">
        <v>17048</v>
      </c>
      <c r="AO46" s="1593" t="s">
        <v>17049</v>
      </c>
      <c r="AP46" s="1593" t="s">
        <v>5526</v>
      </c>
      <c r="AQ46" s="1593" t="s">
        <v>16901</v>
      </c>
      <c r="AR46" s="1594">
        <v>1.0</v>
      </c>
      <c r="AS46" s="1595">
        <v>43.0</v>
      </c>
      <c r="AT46" s="1595">
        <v>13.0</v>
      </c>
      <c r="AU46" s="1593" t="s">
        <v>16925</v>
      </c>
      <c r="AV46" s="1603" t="s">
        <v>39</v>
      </c>
      <c r="AW46" s="1597">
        <v>9.93322255E8</v>
      </c>
      <c r="AX46" s="1593" t="s">
        <v>16825</v>
      </c>
      <c r="AY46" s="1593"/>
    </row>
    <row r="47" ht="15.75" customHeight="1">
      <c r="A47" s="1604">
        <v>1.01702025E8</v>
      </c>
      <c r="B47" s="1022" t="s">
        <v>17050</v>
      </c>
      <c r="C47" s="1022" t="s">
        <v>3979</v>
      </c>
      <c r="D47" s="1022" t="s">
        <v>16816</v>
      </c>
      <c r="E47" s="1023">
        <v>43.0</v>
      </c>
      <c r="F47" s="1022">
        <v>13.0</v>
      </c>
      <c r="G47" s="1605">
        <v>44572.0</v>
      </c>
      <c r="H47" s="1589"/>
      <c r="I47" s="1589"/>
      <c r="J47" s="1589"/>
      <c r="K47" s="1589"/>
      <c r="L47" s="1589"/>
      <c r="M47" s="1589"/>
      <c r="N47" s="1589"/>
      <c r="O47" s="1589"/>
      <c r="P47" s="1590">
        <v>44.0</v>
      </c>
      <c r="Q47" s="1590">
        <v>3.02162607E8</v>
      </c>
      <c r="R47" s="1591" t="s">
        <v>17051</v>
      </c>
      <c r="S47" s="1590" t="s">
        <v>16898</v>
      </c>
      <c r="T47" s="1590">
        <v>1.0</v>
      </c>
      <c r="U47" s="1590">
        <v>44.0</v>
      </c>
      <c r="W47" s="81" t="s">
        <v>17052</v>
      </c>
      <c r="X47" s="455" t="s">
        <v>12602</v>
      </c>
      <c r="Y47" s="455"/>
      <c r="Z47" s="455"/>
      <c r="AA47" s="455"/>
      <c r="AB47" s="455"/>
      <c r="AC47" s="81" t="s">
        <v>99</v>
      </c>
      <c r="AD47" s="30">
        <v>45155.0</v>
      </c>
      <c r="AE47" s="30">
        <f t="shared" si="7"/>
        <v>45886</v>
      </c>
      <c r="AF47" s="30" t="s">
        <v>41</v>
      </c>
      <c r="AG47" s="81" t="s">
        <v>43</v>
      </c>
      <c r="AH47" s="81"/>
      <c r="AK47" s="9" t="s">
        <v>16821</v>
      </c>
      <c r="AN47" s="1592" t="s">
        <v>17053</v>
      </c>
      <c r="AO47" s="1593" t="s">
        <v>17054</v>
      </c>
      <c r="AP47" s="1593" t="s">
        <v>6041</v>
      </c>
      <c r="AQ47" s="1593" t="s">
        <v>16901</v>
      </c>
      <c r="AR47" s="1594">
        <v>1.0</v>
      </c>
      <c r="AS47" s="1595">
        <v>44.0</v>
      </c>
      <c r="AT47" s="1595">
        <v>13.0</v>
      </c>
      <c r="AU47" s="1593" t="s">
        <v>685</v>
      </c>
      <c r="AV47" s="1603" t="s">
        <v>39</v>
      </c>
      <c r="AW47" s="1597">
        <v>9.93322255E8</v>
      </c>
      <c r="AX47" s="1593" t="s">
        <v>16825</v>
      </c>
      <c r="AY47" s="1593"/>
    </row>
    <row r="48" ht="15.75" customHeight="1">
      <c r="A48" s="1587">
        <v>3.02162607E8</v>
      </c>
      <c r="B48" s="1013" t="s">
        <v>17055</v>
      </c>
      <c r="C48" s="1013" t="s">
        <v>3979</v>
      </c>
      <c r="D48" s="1013" t="s">
        <v>16816</v>
      </c>
      <c r="E48" s="1014">
        <v>44.0</v>
      </c>
      <c r="F48" s="1013">
        <v>13.0</v>
      </c>
      <c r="G48" s="1588">
        <v>44563.0</v>
      </c>
      <c r="H48" s="1589"/>
      <c r="I48" s="1589"/>
      <c r="J48" s="1589"/>
      <c r="K48" s="1589"/>
      <c r="L48" s="1589"/>
      <c r="M48" s="1589"/>
      <c r="N48" s="1589"/>
      <c r="O48" s="1589"/>
      <c r="P48" s="1590">
        <v>45.0</v>
      </c>
      <c r="Q48" s="1620">
        <v>1.03479499E8</v>
      </c>
      <c r="R48" s="1621" t="s">
        <v>17056</v>
      </c>
      <c r="S48" s="1620" t="s">
        <v>16898</v>
      </c>
      <c r="T48" s="1590">
        <v>1.0</v>
      </c>
      <c r="U48" s="1620">
        <v>45.0</v>
      </c>
      <c r="W48" s="81"/>
      <c r="X48" s="455" t="s">
        <v>12602</v>
      </c>
      <c r="Y48" s="455"/>
      <c r="Z48" s="455"/>
      <c r="AA48" s="455"/>
      <c r="AB48" s="455"/>
      <c r="AC48" s="81" t="s">
        <v>44</v>
      </c>
      <c r="AD48" s="83">
        <v>45156.0</v>
      </c>
      <c r="AE48" s="30">
        <f t="shared" si="7"/>
        <v>45887</v>
      </c>
      <c r="AF48" s="30" t="s">
        <v>107</v>
      </c>
      <c r="AG48" s="81" t="s">
        <v>43</v>
      </c>
      <c r="AH48" s="81"/>
      <c r="AK48" s="9" t="s">
        <v>16821</v>
      </c>
      <c r="AN48" s="1592" t="s">
        <v>17057</v>
      </c>
      <c r="AO48" s="1593" t="s">
        <v>17058</v>
      </c>
      <c r="AP48" s="1593" t="s">
        <v>5628</v>
      </c>
      <c r="AQ48" s="1593" t="s">
        <v>16901</v>
      </c>
      <c r="AR48" s="1594">
        <v>1.0</v>
      </c>
      <c r="AS48" s="1595">
        <v>45.0</v>
      </c>
      <c r="AT48" s="1595">
        <v>13.0</v>
      </c>
      <c r="AU48" s="1593" t="s">
        <v>817</v>
      </c>
      <c r="AV48" s="1603" t="s">
        <v>39</v>
      </c>
      <c r="AW48" s="1597">
        <v>9.89190437E8</v>
      </c>
      <c r="AX48" s="1593" t="s">
        <v>16825</v>
      </c>
      <c r="AY48" s="1593"/>
    </row>
    <row r="49" ht="15.75" customHeight="1">
      <c r="A49" s="1604">
        <v>1.03479499E8</v>
      </c>
      <c r="B49" s="1022" t="s">
        <v>17059</v>
      </c>
      <c r="C49" s="1022" t="s">
        <v>3979</v>
      </c>
      <c r="D49" s="1022" t="s">
        <v>16816</v>
      </c>
      <c r="E49" s="1023">
        <v>45.0</v>
      </c>
      <c r="F49" s="1022">
        <v>13.0</v>
      </c>
      <c r="G49" s="1605">
        <v>44565.0</v>
      </c>
      <c r="H49" s="1589" t="s">
        <v>17060</v>
      </c>
      <c r="I49" s="1589"/>
      <c r="J49" s="1589"/>
      <c r="K49" s="1589"/>
      <c r="L49" s="1589"/>
      <c r="M49" s="1589"/>
      <c r="N49" s="1589"/>
      <c r="O49" s="1589"/>
      <c r="P49" s="1590">
        <v>46.0</v>
      </c>
      <c r="Q49" s="1620">
        <v>3.01290995E8</v>
      </c>
      <c r="R49" s="1621" t="s">
        <v>17061</v>
      </c>
      <c r="S49" s="1620" t="s">
        <v>16898</v>
      </c>
      <c r="T49" s="1590">
        <v>1.0</v>
      </c>
      <c r="U49" s="1620">
        <v>46.0</v>
      </c>
      <c r="W49" s="81"/>
      <c r="X49" s="455" t="s">
        <v>12602</v>
      </c>
      <c r="Y49" s="455"/>
      <c r="Z49" s="455"/>
      <c r="AA49" s="455"/>
      <c r="AB49" s="455"/>
      <c r="AC49" s="81" t="s">
        <v>44</v>
      </c>
      <c r="AD49" s="83">
        <v>45004.0</v>
      </c>
      <c r="AE49" s="30">
        <f t="shared" si="7"/>
        <v>45735</v>
      </c>
      <c r="AF49" s="30" t="s">
        <v>107</v>
      </c>
      <c r="AG49" s="81" t="s">
        <v>43</v>
      </c>
      <c r="AH49" s="81"/>
      <c r="AK49" s="9" t="s">
        <v>16821</v>
      </c>
      <c r="AN49" s="1592" t="s">
        <v>17062</v>
      </c>
      <c r="AO49" s="1593" t="s">
        <v>17063</v>
      </c>
      <c r="AP49" s="1593" t="s">
        <v>5460</v>
      </c>
      <c r="AQ49" s="1593" t="s">
        <v>16901</v>
      </c>
      <c r="AR49" s="1594">
        <v>1.0</v>
      </c>
      <c r="AS49" s="1595">
        <v>46.0</v>
      </c>
      <c r="AT49" s="1595">
        <v>13.0</v>
      </c>
      <c r="AU49" s="1593" t="s">
        <v>133</v>
      </c>
      <c r="AV49" s="1603" t="s">
        <v>39</v>
      </c>
      <c r="AW49" s="1597">
        <v>9.86080301E8</v>
      </c>
      <c r="AX49" s="1593" t="s">
        <v>16825</v>
      </c>
      <c r="AY49" s="1593"/>
    </row>
    <row r="50" ht="15.75" customHeight="1">
      <c r="A50" s="1587">
        <v>3.01290995E8</v>
      </c>
      <c r="B50" s="1013" t="s">
        <v>17064</v>
      </c>
      <c r="C50" s="1013" t="s">
        <v>3979</v>
      </c>
      <c r="D50" s="1013" t="s">
        <v>16816</v>
      </c>
      <c r="E50" s="1014">
        <v>46.0</v>
      </c>
      <c r="F50" s="1013">
        <v>13.0</v>
      </c>
      <c r="G50" s="1588">
        <v>44625.0</v>
      </c>
      <c r="H50" s="1589"/>
      <c r="I50" s="1589"/>
      <c r="J50" s="1589"/>
      <c r="K50" s="1589"/>
      <c r="L50" s="1589"/>
      <c r="M50" s="1589"/>
      <c r="N50" s="1589"/>
      <c r="O50" s="1589"/>
      <c r="P50" s="1590">
        <v>47.0</v>
      </c>
      <c r="Q50" s="1590">
        <v>3.0093583E8</v>
      </c>
      <c r="R50" s="374" t="s">
        <v>17065</v>
      </c>
      <c r="S50" s="1590" t="s">
        <v>16898</v>
      </c>
      <c r="T50" s="1590">
        <v>1.0</v>
      </c>
      <c r="U50" s="1590">
        <v>47.0</v>
      </c>
      <c r="W50" s="81"/>
      <c r="X50" s="455" t="s">
        <v>12602</v>
      </c>
      <c r="Y50" s="455"/>
      <c r="Z50" s="455"/>
      <c r="AA50" s="455"/>
      <c r="AB50" s="455"/>
      <c r="AC50" s="81" t="s">
        <v>99</v>
      </c>
      <c r="AD50" s="30" t="s">
        <v>1581</v>
      </c>
      <c r="AE50" s="30" t="s">
        <v>1581</v>
      </c>
      <c r="AF50" s="30" t="s">
        <v>41</v>
      </c>
      <c r="AG50" s="81" t="s">
        <v>43</v>
      </c>
      <c r="AH50" s="81"/>
      <c r="AK50" s="9" t="s">
        <v>16821</v>
      </c>
      <c r="AN50" s="1592" t="s">
        <v>17066</v>
      </c>
      <c r="AO50" s="1593" t="s">
        <v>17067</v>
      </c>
      <c r="AP50" s="1593" t="s">
        <v>6219</v>
      </c>
      <c r="AQ50" s="1593" t="s">
        <v>16901</v>
      </c>
      <c r="AR50" s="1594">
        <v>1.0</v>
      </c>
      <c r="AS50" s="1595">
        <v>47.0</v>
      </c>
      <c r="AT50" s="1595">
        <v>13.0</v>
      </c>
      <c r="AU50" s="1593" t="s">
        <v>5537</v>
      </c>
      <c r="AV50" s="1603" t="s">
        <v>39</v>
      </c>
      <c r="AW50" s="1597">
        <v>7365074.0</v>
      </c>
      <c r="AX50" s="1593" t="s">
        <v>16825</v>
      </c>
      <c r="AY50" s="1593"/>
    </row>
    <row r="51" ht="15.75" customHeight="1">
      <c r="A51" s="1604">
        <v>3.0093583E8</v>
      </c>
      <c r="B51" s="1022" t="s">
        <v>17068</v>
      </c>
      <c r="C51" s="1022" t="s">
        <v>3979</v>
      </c>
      <c r="D51" s="1022" t="s">
        <v>16816</v>
      </c>
      <c r="E51" s="1023">
        <v>47.0</v>
      </c>
      <c r="F51" s="1022">
        <v>13.0</v>
      </c>
      <c r="G51" s="1605">
        <v>44564.0</v>
      </c>
      <c r="H51" s="1589"/>
      <c r="I51" s="1589"/>
      <c r="J51" s="1589"/>
      <c r="K51" s="1589"/>
      <c r="L51" s="1589"/>
      <c r="M51" s="1589"/>
      <c r="N51" s="1589"/>
      <c r="O51" s="1589"/>
      <c r="P51" s="1590">
        <v>48.0</v>
      </c>
      <c r="Q51" s="1590">
        <v>1.00685353E8</v>
      </c>
      <c r="R51" s="1591" t="s">
        <v>17069</v>
      </c>
      <c r="S51" s="1590" t="s">
        <v>16898</v>
      </c>
      <c r="T51" s="1620">
        <v>1.0</v>
      </c>
      <c r="U51" s="1590">
        <v>48.0</v>
      </c>
      <c r="W51" s="81"/>
      <c r="X51" s="455" t="s">
        <v>12602</v>
      </c>
      <c r="Y51" s="455"/>
      <c r="Z51" s="455"/>
      <c r="AA51" s="455"/>
      <c r="AB51" s="455"/>
      <c r="AC51" s="81" t="s">
        <v>44</v>
      </c>
      <c r="AD51" s="30">
        <v>45154.0</v>
      </c>
      <c r="AE51" s="30">
        <f t="shared" ref="AE51:AE58" si="8">DATE(YEAR(AD51)+2,MONTH(AD51),DAY(AD51))</f>
        <v>45885</v>
      </c>
      <c r="AF51" s="30" t="s">
        <v>41</v>
      </c>
      <c r="AG51" s="81" t="s">
        <v>43</v>
      </c>
      <c r="AH51" s="81"/>
      <c r="AK51" s="9" t="s">
        <v>16821</v>
      </c>
      <c r="AN51" s="1592" t="s">
        <v>17070</v>
      </c>
      <c r="AO51" s="1593" t="s">
        <v>17071</v>
      </c>
      <c r="AP51" s="1593" t="s">
        <v>5828</v>
      </c>
      <c r="AQ51" s="1593" t="s">
        <v>16901</v>
      </c>
      <c r="AR51" s="1594">
        <v>1.0</v>
      </c>
      <c r="AS51" s="1595">
        <v>48.0</v>
      </c>
      <c r="AT51" s="1595">
        <v>13.0</v>
      </c>
      <c r="AU51" s="1593" t="s">
        <v>817</v>
      </c>
      <c r="AV51" s="1603" t="s">
        <v>39</v>
      </c>
      <c r="AW51" s="1597">
        <v>9.923998E8</v>
      </c>
      <c r="AX51" s="1593" t="s">
        <v>16825</v>
      </c>
      <c r="AY51" s="1593"/>
    </row>
    <row r="52" ht="63.75" customHeight="1">
      <c r="A52" s="1587">
        <v>1.00685353E8</v>
      </c>
      <c r="B52" s="1013" t="s">
        <v>17069</v>
      </c>
      <c r="C52" s="1013" t="s">
        <v>3979</v>
      </c>
      <c r="D52" s="1013" t="s">
        <v>16816</v>
      </c>
      <c r="E52" s="1014">
        <v>48.0</v>
      </c>
      <c r="F52" s="1013">
        <v>13.0</v>
      </c>
      <c r="G52" s="1588">
        <v>44565.0</v>
      </c>
      <c r="H52" s="1589"/>
      <c r="I52" s="1589"/>
      <c r="J52" s="1589"/>
      <c r="K52" s="1589"/>
      <c r="L52" s="1589"/>
      <c r="M52" s="1589"/>
      <c r="N52" s="1589"/>
      <c r="O52" s="1589"/>
      <c r="P52" s="1590">
        <v>49.0</v>
      </c>
      <c r="Q52" s="1590">
        <v>1.00852193E8</v>
      </c>
      <c r="R52" s="1624" t="s">
        <v>17072</v>
      </c>
      <c r="S52" s="1590" t="s">
        <v>17040</v>
      </c>
      <c r="T52" s="1590">
        <v>1.0</v>
      </c>
      <c r="U52" s="1590">
        <v>49.0</v>
      </c>
      <c r="W52" s="81"/>
      <c r="X52" s="455" t="s">
        <v>12602</v>
      </c>
      <c r="Y52" s="455"/>
      <c r="Z52" s="455"/>
      <c r="AA52" s="455"/>
      <c r="AB52" s="455"/>
      <c r="AC52" s="81" t="s">
        <v>99</v>
      </c>
      <c r="AD52" s="30">
        <v>45155.0</v>
      </c>
      <c r="AE52" s="30">
        <f t="shared" si="8"/>
        <v>45886</v>
      </c>
      <c r="AF52" s="30" t="s">
        <v>41</v>
      </c>
      <c r="AG52" s="81" t="s">
        <v>43</v>
      </c>
      <c r="AH52" s="81" t="s">
        <v>17073</v>
      </c>
      <c r="AK52" s="9" t="s">
        <v>16821</v>
      </c>
      <c r="AN52" s="1592" t="s">
        <v>17074</v>
      </c>
      <c r="AO52" s="1593" t="s">
        <v>17075</v>
      </c>
      <c r="AP52" s="1593" t="s">
        <v>6986</v>
      </c>
      <c r="AQ52" s="1593" t="s">
        <v>17044</v>
      </c>
      <c r="AR52" s="1594">
        <v>1.0</v>
      </c>
      <c r="AS52" s="1595">
        <v>49.0</v>
      </c>
      <c r="AT52" s="1595">
        <v>13.0</v>
      </c>
      <c r="AU52" s="1593" t="s">
        <v>817</v>
      </c>
      <c r="AV52" s="1603" t="s">
        <v>39</v>
      </c>
      <c r="AW52" s="1597">
        <v>9.8083507E8</v>
      </c>
      <c r="AX52" s="1593" t="s">
        <v>16825</v>
      </c>
      <c r="AY52" s="1593"/>
    </row>
    <row r="53" ht="15.75" customHeight="1">
      <c r="A53" s="1604">
        <v>1.00852193E8</v>
      </c>
      <c r="B53" s="1022" t="s">
        <v>17076</v>
      </c>
      <c r="C53" s="1022" t="s">
        <v>17046</v>
      </c>
      <c r="D53" s="1022" t="s">
        <v>16816</v>
      </c>
      <c r="E53" s="1023">
        <v>49.0</v>
      </c>
      <c r="F53" s="1022">
        <v>13.0</v>
      </c>
      <c r="G53" s="1605">
        <v>48217.0</v>
      </c>
      <c r="H53" s="1589" t="s">
        <v>17077</v>
      </c>
      <c r="I53" s="1589"/>
      <c r="J53" s="1589"/>
      <c r="K53" s="1589"/>
      <c r="L53" s="1589"/>
      <c r="M53" s="1589"/>
      <c r="N53" s="1589"/>
      <c r="O53" s="1589"/>
      <c r="P53" s="1590">
        <v>50.0</v>
      </c>
      <c r="Q53" s="1590" t="s">
        <v>17078</v>
      </c>
      <c r="R53" s="1590" t="s">
        <v>17079</v>
      </c>
      <c r="S53" s="1590" t="s">
        <v>16937</v>
      </c>
      <c r="T53" s="1590">
        <v>1.0</v>
      </c>
      <c r="U53" s="1590">
        <v>50.0</v>
      </c>
      <c r="W53" s="1623">
        <v>45717.0</v>
      </c>
      <c r="X53" s="455" t="s">
        <v>5780</v>
      </c>
      <c r="Y53" s="455"/>
      <c r="Z53" s="455"/>
      <c r="AA53" s="455"/>
      <c r="AB53" s="455"/>
      <c r="AC53" s="1590" t="s">
        <v>260</v>
      </c>
      <c r="AD53" s="30">
        <v>45155.0</v>
      </c>
      <c r="AE53" s="30">
        <f t="shared" si="8"/>
        <v>45886</v>
      </c>
      <c r="AF53" s="30" t="s">
        <v>41</v>
      </c>
      <c r="AG53" s="81" t="s">
        <v>43</v>
      </c>
      <c r="AH53" s="1590" t="s">
        <v>260</v>
      </c>
      <c r="AK53" s="9" t="s">
        <v>16821</v>
      </c>
      <c r="AN53" s="1592" t="s">
        <v>17078</v>
      </c>
      <c r="AO53" s="1593" t="s">
        <v>17080</v>
      </c>
      <c r="AP53" s="1593" t="s">
        <v>5735</v>
      </c>
      <c r="AQ53" s="1593" t="s">
        <v>16962</v>
      </c>
      <c r="AR53" s="1594">
        <v>1.0</v>
      </c>
      <c r="AS53" s="1595">
        <v>50.0</v>
      </c>
      <c r="AT53" s="1595">
        <v>13.0</v>
      </c>
      <c r="AU53" s="1593" t="s">
        <v>1551</v>
      </c>
      <c r="AV53" s="1603" t="s">
        <v>39</v>
      </c>
      <c r="AW53" s="1597">
        <v>9.68884281E8</v>
      </c>
      <c r="AX53" s="1593" t="s">
        <v>16825</v>
      </c>
      <c r="AY53" s="1593"/>
    </row>
    <row r="54" ht="15.75" customHeight="1">
      <c r="A54" s="1608">
        <v>3.01662045E8</v>
      </c>
      <c r="B54" s="1609" t="s">
        <v>17081</v>
      </c>
      <c r="C54" s="1609" t="s">
        <v>16856</v>
      </c>
      <c r="D54" s="1609" t="s">
        <v>9</v>
      </c>
      <c r="E54" s="1610">
        <v>50.0</v>
      </c>
      <c r="F54" s="1609" t="s">
        <v>16827</v>
      </c>
      <c r="G54" s="1611">
        <v>49314.0</v>
      </c>
      <c r="H54" s="1589"/>
      <c r="I54" s="1589"/>
      <c r="J54" s="1589"/>
      <c r="K54" s="1589"/>
      <c r="L54" s="1589"/>
      <c r="M54" s="1589"/>
      <c r="N54" s="1589"/>
      <c r="O54" s="1589"/>
      <c r="P54" s="1590">
        <v>51.0</v>
      </c>
      <c r="Q54" s="1590">
        <v>1.00047851E8</v>
      </c>
      <c r="R54" s="1591" t="s">
        <v>17082</v>
      </c>
      <c r="S54" s="1590" t="s">
        <v>16937</v>
      </c>
      <c r="T54" s="1590">
        <v>1.0</v>
      </c>
      <c r="U54" s="1590">
        <v>51.0</v>
      </c>
      <c r="W54" s="48">
        <v>48170.0</v>
      </c>
      <c r="X54" s="455" t="s">
        <v>12602</v>
      </c>
      <c r="Y54" s="455"/>
      <c r="Z54" s="455"/>
      <c r="AA54" s="455"/>
      <c r="AB54" s="455"/>
      <c r="AC54" s="81" t="s">
        <v>44</v>
      </c>
      <c r="AD54" s="30">
        <v>45155.0</v>
      </c>
      <c r="AE54" s="30">
        <f t="shared" si="8"/>
        <v>45886</v>
      </c>
      <c r="AF54" s="30" t="s">
        <v>41</v>
      </c>
      <c r="AG54" s="81" t="s">
        <v>43</v>
      </c>
      <c r="AH54" s="81"/>
      <c r="AK54" s="9" t="s">
        <v>16821</v>
      </c>
      <c r="AN54" s="1592" t="s">
        <v>17083</v>
      </c>
      <c r="AO54" s="1593" t="s">
        <v>17084</v>
      </c>
      <c r="AP54" s="1593" t="s">
        <v>5870</v>
      </c>
      <c r="AQ54" s="1593" t="s">
        <v>16962</v>
      </c>
      <c r="AR54" s="1594">
        <v>1.0</v>
      </c>
      <c r="AS54" s="1595">
        <v>51.0</v>
      </c>
      <c r="AT54" s="1595">
        <v>13.0</v>
      </c>
      <c r="AU54" s="1593" t="s">
        <v>16925</v>
      </c>
      <c r="AV54" s="1603" t="s">
        <v>39</v>
      </c>
      <c r="AW54" s="1597">
        <v>9.97052217E8</v>
      </c>
      <c r="AX54" s="1593" t="s">
        <v>16825</v>
      </c>
      <c r="AY54" s="1593"/>
    </row>
    <row r="55" ht="61.5" customHeight="1">
      <c r="A55" s="1604">
        <v>1.00047851E8</v>
      </c>
      <c r="B55" s="1022" t="s">
        <v>17085</v>
      </c>
      <c r="C55" s="1022" t="s">
        <v>17046</v>
      </c>
      <c r="D55" s="1022" t="s">
        <v>16816</v>
      </c>
      <c r="E55" s="1023">
        <v>51.0</v>
      </c>
      <c r="F55" s="1022">
        <v>13.0</v>
      </c>
      <c r="G55" s="1605">
        <v>44572.0</v>
      </c>
      <c r="H55" s="702" t="s">
        <v>17086</v>
      </c>
      <c r="I55" s="1589"/>
      <c r="J55" s="1589"/>
      <c r="K55" s="1589"/>
      <c r="L55" s="1589"/>
      <c r="M55" s="1589"/>
      <c r="N55" s="1589"/>
      <c r="O55" s="1589"/>
      <c r="P55" s="1590">
        <v>52.0</v>
      </c>
      <c r="Q55" s="1627" t="s">
        <v>17087</v>
      </c>
      <c r="R55" s="1627" t="s">
        <v>17088</v>
      </c>
      <c r="S55" s="1590" t="s">
        <v>17089</v>
      </c>
      <c r="T55" s="1590">
        <v>1.0</v>
      </c>
      <c r="U55" s="1590">
        <v>52.0</v>
      </c>
      <c r="W55" s="1628">
        <v>44989.0</v>
      </c>
      <c r="X55" s="455" t="s">
        <v>12602</v>
      </c>
      <c r="Y55" s="455"/>
      <c r="Z55" s="455"/>
      <c r="AA55" s="455"/>
      <c r="AB55" s="455"/>
      <c r="AC55" s="1627" t="s">
        <v>260</v>
      </c>
      <c r="AD55" s="30">
        <v>45155.0</v>
      </c>
      <c r="AE55" s="30">
        <f t="shared" si="8"/>
        <v>45886</v>
      </c>
      <c r="AF55" s="30" t="s">
        <v>41</v>
      </c>
      <c r="AG55" s="81" t="s">
        <v>43</v>
      </c>
      <c r="AH55" s="1627" t="s">
        <v>260</v>
      </c>
      <c r="AK55" s="9" t="s">
        <v>16821</v>
      </c>
      <c r="AN55" s="1592" t="s">
        <v>17087</v>
      </c>
      <c r="AO55" s="1593" t="s">
        <v>17090</v>
      </c>
      <c r="AP55" s="1593" t="s">
        <v>17091</v>
      </c>
      <c r="AQ55" s="1593" t="s">
        <v>17044</v>
      </c>
      <c r="AR55" s="1594">
        <v>1.0</v>
      </c>
      <c r="AS55" s="1595">
        <v>52.0</v>
      </c>
      <c r="AT55" s="1595">
        <v>13.0</v>
      </c>
      <c r="AU55" s="1593" t="s">
        <v>162</v>
      </c>
      <c r="AV55" s="1603" t="s">
        <v>39</v>
      </c>
      <c r="AW55" s="1597">
        <v>9.87445417E8</v>
      </c>
      <c r="AX55" s="1593" t="s">
        <v>16825</v>
      </c>
      <c r="AY55" s="1593"/>
    </row>
    <row r="56" ht="15.75" customHeight="1">
      <c r="A56" s="1608" t="s">
        <v>17092</v>
      </c>
      <c r="B56" s="1609" t="s">
        <v>17093</v>
      </c>
      <c r="C56" s="1609" t="s">
        <v>17094</v>
      </c>
      <c r="D56" s="1609" t="s">
        <v>9</v>
      </c>
      <c r="E56" s="1610" t="s">
        <v>17095</v>
      </c>
      <c r="F56" s="1609" t="s">
        <v>16827</v>
      </c>
      <c r="G56" s="1611">
        <v>49676.0</v>
      </c>
      <c r="H56" s="1589"/>
      <c r="I56" s="1589"/>
      <c r="J56" s="1589"/>
      <c r="K56" s="1589"/>
      <c r="L56" s="1589"/>
      <c r="M56" s="1589"/>
      <c r="N56" s="1589"/>
      <c r="O56" s="1589"/>
      <c r="P56" s="1590">
        <v>53.0</v>
      </c>
      <c r="Q56" s="1590">
        <v>1.03333274E8</v>
      </c>
      <c r="R56" s="1591" t="s">
        <v>17096</v>
      </c>
      <c r="S56" s="1590" t="s">
        <v>16937</v>
      </c>
      <c r="T56" s="1590">
        <v>1.0</v>
      </c>
      <c r="U56" s="1590">
        <v>53.0</v>
      </c>
      <c r="W56" s="48">
        <v>48170.0</v>
      </c>
      <c r="X56" s="455" t="s">
        <v>12602</v>
      </c>
      <c r="Y56" s="455"/>
      <c r="Z56" s="455"/>
      <c r="AA56" s="455"/>
      <c r="AB56" s="455"/>
      <c r="AC56" s="81" t="s">
        <v>99</v>
      </c>
      <c r="AD56" s="30">
        <v>45155.0</v>
      </c>
      <c r="AE56" s="30">
        <f t="shared" si="8"/>
        <v>45886</v>
      </c>
      <c r="AF56" s="30" t="s">
        <v>41</v>
      </c>
      <c r="AG56" s="81" t="s">
        <v>43</v>
      </c>
      <c r="AH56" s="81"/>
      <c r="AK56" s="9" t="s">
        <v>16821</v>
      </c>
      <c r="AN56" s="1592" t="s">
        <v>17097</v>
      </c>
      <c r="AO56" s="1593" t="s">
        <v>17098</v>
      </c>
      <c r="AP56" s="1593" t="s">
        <v>5460</v>
      </c>
      <c r="AQ56" s="1593" t="s">
        <v>16962</v>
      </c>
      <c r="AR56" s="1594">
        <v>1.0</v>
      </c>
      <c r="AS56" s="1595">
        <v>53.0</v>
      </c>
      <c r="AT56" s="1595">
        <v>13.0</v>
      </c>
      <c r="AU56" s="1593" t="s">
        <v>16925</v>
      </c>
      <c r="AV56" s="1603" t="s">
        <v>39</v>
      </c>
      <c r="AW56" s="1597">
        <v>9.59937844E8</v>
      </c>
      <c r="AX56" s="1593" t="s">
        <v>16825</v>
      </c>
      <c r="AY56" s="1593"/>
    </row>
    <row r="57" ht="15.75" customHeight="1">
      <c r="A57" s="1604">
        <v>1.03333274E8</v>
      </c>
      <c r="B57" s="1022" t="s">
        <v>17099</v>
      </c>
      <c r="C57" s="1022" t="s">
        <v>17046</v>
      </c>
      <c r="D57" s="1022" t="s">
        <v>16816</v>
      </c>
      <c r="E57" s="1023">
        <v>53.0</v>
      </c>
      <c r="F57" s="1629">
        <v>13.0</v>
      </c>
      <c r="G57" s="1605">
        <v>44572.0</v>
      </c>
      <c r="H57" s="1589"/>
      <c r="I57" s="1589"/>
      <c r="J57" s="1589"/>
      <c r="K57" s="1589"/>
      <c r="L57" s="1589"/>
      <c r="M57" s="1589"/>
      <c r="N57" s="1589"/>
      <c r="O57" s="1589"/>
      <c r="P57" s="1590">
        <v>54.0</v>
      </c>
      <c r="Q57" s="1590">
        <v>1.07211542E8</v>
      </c>
      <c r="R57" s="1591" t="s">
        <v>17100</v>
      </c>
      <c r="S57" s="1590" t="s">
        <v>16937</v>
      </c>
      <c r="T57" s="1590">
        <v>1.0</v>
      </c>
      <c r="U57" s="1590">
        <v>54.0</v>
      </c>
      <c r="W57" s="48">
        <v>48170.0</v>
      </c>
      <c r="X57" s="455" t="s">
        <v>12602</v>
      </c>
      <c r="Y57" s="455"/>
      <c r="Z57" s="455"/>
      <c r="AA57" s="455"/>
      <c r="AB57" s="455"/>
      <c r="AC57" s="81" t="s">
        <v>44</v>
      </c>
      <c r="AD57" s="30">
        <v>45155.0</v>
      </c>
      <c r="AE57" s="30">
        <f t="shared" si="8"/>
        <v>45886</v>
      </c>
      <c r="AF57" s="30" t="s">
        <v>41</v>
      </c>
      <c r="AG57" s="81" t="s">
        <v>43</v>
      </c>
      <c r="AH57" s="81"/>
      <c r="AK57" s="9" t="s">
        <v>16821</v>
      </c>
      <c r="AN57" s="1592" t="s">
        <v>17101</v>
      </c>
      <c r="AO57" s="1593" t="s">
        <v>17102</v>
      </c>
      <c r="AP57" s="1593" t="s">
        <v>6504</v>
      </c>
      <c r="AQ57" s="1593" t="s">
        <v>17044</v>
      </c>
      <c r="AR57" s="1594">
        <v>1.0</v>
      </c>
      <c r="AS57" s="1595">
        <v>54.0</v>
      </c>
      <c r="AT57" s="1595">
        <v>13.0</v>
      </c>
      <c r="AU57" s="1593" t="s">
        <v>16925</v>
      </c>
      <c r="AV57" s="1603" t="s">
        <v>39</v>
      </c>
      <c r="AW57" s="1597">
        <v>9.59937844E8</v>
      </c>
      <c r="AX57" s="1593" t="s">
        <v>16825</v>
      </c>
      <c r="AY57" s="1593"/>
    </row>
    <row r="58" ht="15.75" customHeight="1">
      <c r="A58" s="1587">
        <v>1.07211542E8</v>
      </c>
      <c r="B58" s="1013" t="s">
        <v>17103</v>
      </c>
      <c r="C58" s="1013" t="s">
        <v>17046</v>
      </c>
      <c r="D58" s="1013" t="s">
        <v>16816</v>
      </c>
      <c r="E58" s="1014">
        <v>54.0</v>
      </c>
      <c r="F58" s="1630">
        <v>13.0</v>
      </c>
      <c r="G58" s="1588">
        <v>44572.0</v>
      </c>
      <c r="H58" s="702" t="s">
        <v>17104</v>
      </c>
      <c r="I58" s="1589"/>
      <c r="J58" s="1589"/>
      <c r="K58" s="1589"/>
      <c r="L58" s="1589"/>
      <c r="M58" s="1589"/>
      <c r="N58" s="1589"/>
      <c r="O58" s="1589"/>
      <c r="P58" s="1590">
        <v>55.0</v>
      </c>
      <c r="Q58" s="1590">
        <v>1.01087732E8</v>
      </c>
      <c r="R58" s="1591" t="s">
        <v>17105</v>
      </c>
      <c r="S58" s="1590" t="s">
        <v>17040</v>
      </c>
      <c r="T58" s="1620">
        <v>1.0</v>
      </c>
      <c r="U58" s="1590">
        <v>55.0</v>
      </c>
      <c r="W58" s="110">
        <v>47331.0</v>
      </c>
      <c r="X58" s="455" t="s">
        <v>12602</v>
      </c>
      <c r="Y58" s="455"/>
      <c r="Z58" s="455"/>
      <c r="AA58" s="455"/>
      <c r="AB58" s="455"/>
      <c r="AC58" s="81" t="s">
        <v>44</v>
      </c>
      <c r="AD58" s="30">
        <v>45155.0</v>
      </c>
      <c r="AE58" s="30">
        <f t="shared" si="8"/>
        <v>45886</v>
      </c>
      <c r="AF58" s="30" t="s">
        <v>41</v>
      </c>
      <c r="AG58" s="81" t="s">
        <v>43</v>
      </c>
      <c r="AH58" s="81"/>
      <c r="AK58" s="9" t="s">
        <v>16821</v>
      </c>
      <c r="AN58" s="1592" t="s">
        <v>17106</v>
      </c>
      <c r="AO58" s="1593" t="s">
        <v>17107</v>
      </c>
      <c r="AP58" s="1593" t="s">
        <v>5753</v>
      </c>
      <c r="AQ58" s="1593" t="s">
        <v>17044</v>
      </c>
      <c r="AR58" s="1594">
        <v>1.0</v>
      </c>
      <c r="AS58" s="1595">
        <v>55.0</v>
      </c>
      <c r="AT58" s="1595">
        <v>13.0</v>
      </c>
      <c r="AU58" s="1593" t="s">
        <v>16925</v>
      </c>
      <c r="AV58" s="1603" t="s">
        <v>39</v>
      </c>
      <c r="AW58" s="1597">
        <v>9.88734438E8</v>
      </c>
      <c r="AX58" s="1593" t="s">
        <v>16825</v>
      </c>
      <c r="AY58" s="1593"/>
    </row>
    <row r="59" ht="15.75" customHeight="1">
      <c r="A59" s="1631" t="s">
        <v>17106</v>
      </c>
      <c r="B59" s="1022" t="s">
        <v>17105</v>
      </c>
      <c r="C59" s="1022" t="s">
        <v>17108</v>
      </c>
      <c r="D59" s="1022" t="s">
        <v>17109</v>
      </c>
      <c r="E59" s="1023">
        <v>55.0</v>
      </c>
      <c r="F59" s="1629">
        <v>13.0</v>
      </c>
      <c r="G59" s="1605">
        <v>48153.0</v>
      </c>
      <c r="H59" s="1589" t="s">
        <v>17110</v>
      </c>
      <c r="I59" s="1589"/>
      <c r="J59" s="1589"/>
      <c r="K59" s="1589"/>
      <c r="L59" s="1589"/>
      <c r="M59" s="1589"/>
      <c r="N59" s="1589"/>
      <c r="O59" s="1589"/>
      <c r="P59" s="1590"/>
      <c r="Q59" s="1590"/>
      <c r="R59" s="1591"/>
      <c r="S59" s="1590"/>
      <c r="T59" s="1590"/>
      <c r="U59" s="1590"/>
      <c r="W59" s="1632"/>
      <c r="X59" s="455"/>
      <c r="Y59" s="455"/>
      <c r="Z59" s="455"/>
      <c r="AA59" s="455"/>
      <c r="AB59" s="455"/>
      <c r="AC59" s="81"/>
      <c r="AD59" s="30"/>
      <c r="AE59" s="30"/>
      <c r="AF59" s="30"/>
      <c r="AG59" s="81"/>
      <c r="AH59" s="81"/>
      <c r="AI59" s="9"/>
      <c r="AK59" s="9"/>
      <c r="AN59" s="1592"/>
      <c r="AO59" s="1593"/>
      <c r="AP59" s="1593"/>
      <c r="AQ59" s="1593"/>
      <c r="AR59" s="1594"/>
      <c r="AS59" s="1595"/>
      <c r="AT59" s="1595"/>
      <c r="AU59" s="1593"/>
      <c r="AV59" s="1603"/>
      <c r="AW59" s="1597"/>
      <c r="AX59" s="1593"/>
      <c r="AY59" s="1593"/>
    </row>
    <row r="60" ht="15.75" customHeight="1">
      <c r="A60" s="1604">
        <v>1.00836287E8</v>
      </c>
      <c r="B60" s="1022" t="s">
        <v>17111</v>
      </c>
      <c r="C60" s="1022" t="s">
        <v>17046</v>
      </c>
      <c r="D60" s="1022" t="s">
        <v>16816</v>
      </c>
      <c r="E60" s="1023">
        <v>56.0</v>
      </c>
      <c r="F60" s="1629">
        <v>13.0</v>
      </c>
      <c r="G60" s="1605">
        <v>47859.0</v>
      </c>
      <c r="H60" s="1589"/>
      <c r="I60" s="1589"/>
      <c r="J60" s="1589"/>
      <c r="K60" s="1589"/>
      <c r="L60" s="1589"/>
      <c r="M60" s="1589"/>
      <c r="N60" s="1589"/>
      <c r="O60" s="1589"/>
      <c r="P60" s="1590">
        <v>56.0</v>
      </c>
      <c r="Q60" s="1590">
        <v>1.00836287E8</v>
      </c>
      <c r="R60" s="1591" t="s">
        <v>17112</v>
      </c>
      <c r="S60" s="1590" t="s">
        <v>17040</v>
      </c>
      <c r="T60" s="1590">
        <v>1.0</v>
      </c>
      <c r="U60" s="1590">
        <v>56.0</v>
      </c>
      <c r="W60" s="81" t="s">
        <v>17113</v>
      </c>
      <c r="X60" s="455" t="s">
        <v>12602</v>
      </c>
      <c r="Y60" s="455"/>
      <c r="Z60" s="455"/>
      <c r="AA60" s="455"/>
      <c r="AB60" s="455"/>
      <c r="AC60" s="81" t="s">
        <v>99</v>
      </c>
      <c r="AD60" s="30">
        <v>45155.0</v>
      </c>
      <c r="AE60" s="30">
        <f t="shared" ref="AE60:AE65" si="9">DATE(YEAR(AD60)+2,MONTH(AD60),DAY(AD60))</f>
        <v>45886</v>
      </c>
      <c r="AF60" s="30" t="s">
        <v>41</v>
      </c>
      <c r="AG60" s="81" t="s">
        <v>43</v>
      </c>
      <c r="AH60" s="81" t="s">
        <v>17114</v>
      </c>
      <c r="AI60" s="9" t="s">
        <v>17115</v>
      </c>
      <c r="AK60" s="9" t="s">
        <v>16821</v>
      </c>
      <c r="AN60" s="1592" t="s">
        <v>17116</v>
      </c>
      <c r="AO60" s="1593" t="s">
        <v>17117</v>
      </c>
      <c r="AP60" s="1593" t="s">
        <v>17118</v>
      </c>
      <c r="AQ60" s="1593" t="s">
        <v>17044</v>
      </c>
      <c r="AR60" s="1594">
        <v>1.0</v>
      </c>
      <c r="AS60" s="1595">
        <v>56.0</v>
      </c>
      <c r="AT60" s="1595">
        <v>13.0</v>
      </c>
      <c r="AU60" s="1593" t="s">
        <v>16925</v>
      </c>
      <c r="AV60" s="1603" t="s">
        <v>39</v>
      </c>
      <c r="AW60" s="1597">
        <v>9.80238092E8</v>
      </c>
      <c r="AX60" s="1593" t="s">
        <v>16825</v>
      </c>
      <c r="AY60" s="1593"/>
    </row>
    <row r="61" ht="15.75" customHeight="1">
      <c r="A61" s="1587">
        <v>1.04332184E8</v>
      </c>
      <c r="B61" s="1013" t="s">
        <v>17119</v>
      </c>
      <c r="C61" s="1013" t="s">
        <v>17046</v>
      </c>
      <c r="D61" s="1013" t="s">
        <v>16816</v>
      </c>
      <c r="E61" s="1014">
        <v>57.0</v>
      </c>
      <c r="F61" s="1013">
        <v>13.0</v>
      </c>
      <c r="G61" s="1588">
        <v>44565.0</v>
      </c>
      <c r="H61" s="1589" t="s">
        <v>17120</v>
      </c>
      <c r="I61" s="1589"/>
      <c r="J61" s="1589"/>
      <c r="K61" s="1589"/>
      <c r="L61" s="1589"/>
      <c r="M61" s="1589"/>
      <c r="N61" s="1589"/>
      <c r="O61" s="1589"/>
      <c r="P61" s="1590">
        <v>57.0</v>
      </c>
      <c r="Q61" s="1590">
        <v>1.04332184E8</v>
      </c>
      <c r="R61" s="1591" t="s">
        <v>17121</v>
      </c>
      <c r="S61" s="1590" t="s">
        <v>17040</v>
      </c>
      <c r="T61" s="1590">
        <v>1.0</v>
      </c>
      <c r="U61" s="1590">
        <v>57.0</v>
      </c>
      <c r="W61" s="81"/>
      <c r="X61" s="455" t="s">
        <v>12602</v>
      </c>
      <c r="Y61" s="455"/>
      <c r="Z61" s="455"/>
      <c r="AA61" s="455"/>
      <c r="AB61" s="455"/>
      <c r="AC61" s="81" t="s">
        <v>99</v>
      </c>
      <c r="AD61" s="30">
        <v>45093.0</v>
      </c>
      <c r="AE61" s="30">
        <f t="shared" si="9"/>
        <v>45824</v>
      </c>
      <c r="AF61" s="30" t="s">
        <v>41</v>
      </c>
      <c r="AG61" s="81" t="s">
        <v>43</v>
      </c>
      <c r="AH61" s="81"/>
      <c r="AK61" s="9" t="s">
        <v>16821</v>
      </c>
      <c r="AN61" s="1592" t="s">
        <v>17122</v>
      </c>
      <c r="AO61" s="1593" t="s">
        <v>17123</v>
      </c>
      <c r="AP61" s="1593" t="s">
        <v>5735</v>
      </c>
      <c r="AQ61" s="1593" t="s">
        <v>17044</v>
      </c>
      <c r="AR61" s="1594">
        <v>1.0</v>
      </c>
      <c r="AS61" s="1595">
        <v>57.0</v>
      </c>
      <c r="AT61" s="1595">
        <v>13.0</v>
      </c>
      <c r="AU61" s="1593" t="s">
        <v>817</v>
      </c>
      <c r="AV61" s="1603" t="s">
        <v>39</v>
      </c>
      <c r="AW61" s="1597">
        <v>9.96231839E8</v>
      </c>
      <c r="AX61" s="1593" t="s">
        <v>16825</v>
      </c>
      <c r="AY61" s="1593"/>
    </row>
    <row r="62" ht="15.75" customHeight="1">
      <c r="A62" s="1604">
        <v>1.03030656E8</v>
      </c>
      <c r="B62" s="1022" t="s">
        <v>17124</v>
      </c>
      <c r="C62" s="1022" t="s">
        <v>3979</v>
      </c>
      <c r="D62" s="1022" t="s">
        <v>16816</v>
      </c>
      <c r="E62" s="1023">
        <v>58.0</v>
      </c>
      <c r="F62" s="1022">
        <v>13.0</v>
      </c>
      <c r="G62" s="1605">
        <v>44571.0</v>
      </c>
      <c r="H62" s="1589"/>
      <c r="I62" s="1589"/>
      <c r="J62" s="1589"/>
      <c r="K62" s="1589"/>
      <c r="L62" s="1589"/>
      <c r="M62" s="1589"/>
      <c r="N62" s="1589"/>
      <c r="O62" s="1589"/>
      <c r="P62" s="1590">
        <v>58.0</v>
      </c>
      <c r="Q62" s="1590">
        <v>1.03030656E8</v>
      </c>
      <c r="R62" s="1591" t="s">
        <v>17125</v>
      </c>
      <c r="S62" s="1590" t="s">
        <v>16937</v>
      </c>
      <c r="T62" s="1590">
        <v>1.0</v>
      </c>
      <c r="U62" s="1590">
        <v>58.0</v>
      </c>
      <c r="W62" s="81"/>
      <c r="X62" s="455" t="s">
        <v>12602</v>
      </c>
      <c r="Y62" s="455"/>
      <c r="Z62" s="455"/>
      <c r="AA62" s="455"/>
      <c r="AB62" s="455"/>
      <c r="AC62" s="81" t="s">
        <v>99</v>
      </c>
      <c r="AD62" s="30">
        <v>45093.0</v>
      </c>
      <c r="AE62" s="30">
        <f t="shared" si="9"/>
        <v>45824</v>
      </c>
      <c r="AF62" s="30" t="s">
        <v>41</v>
      </c>
      <c r="AG62" s="81" t="s">
        <v>43</v>
      </c>
      <c r="AH62" s="81"/>
      <c r="AK62" s="9" t="s">
        <v>16821</v>
      </c>
      <c r="AN62" s="1592" t="s">
        <v>17126</v>
      </c>
      <c r="AO62" s="1593" t="s">
        <v>17127</v>
      </c>
      <c r="AP62" s="1593" t="s">
        <v>5526</v>
      </c>
      <c r="AQ62" s="1593" t="s">
        <v>16901</v>
      </c>
      <c r="AR62" s="1594">
        <v>1.0</v>
      </c>
      <c r="AS62" s="1595">
        <v>58.0</v>
      </c>
      <c r="AT62" s="1595">
        <v>13.0</v>
      </c>
      <c r="AU62" s="1593" t="s">
        <v>263</v>
      </c>
      <c r="AV62" s="1603" t="s">
        <v>39</v>
      </c>
      <c r="AW62" s="1597">
        <v>9.98008216E8</v>
      </c>
      <c r="AX62" s="1593" t="s">
        <v>16825</v>
      </c>
      <c r="AY62" s="1593"/>
    </row>
    <row r="63" ht="15.75" customHeight="1">
      <c r="A63" s="1608">
        <v>1.02321551E8</v>
      </c>
      <c r="B63" s="1609" t="s">
        <v>17128</v>
      </c>
      <c r="C63" s="1609" t="s">
        <v>17129</v>
      </c>
      <c r="D63" s="1609" t="s">
        <v>9</v>
      </c>
      <c r="E63" s="1610">
        <v>59.0</v>
      </c>
      <c r="F63" s="1609" t="s">
        <v>16827</v>
      </c>
      <c r="G63" s="1611">
        <v>49313.0</v>
      </c>
      <c r="H63" s="1589"/>
      <c r="I63" s="1589"/>
      <c r="J63" s="1589"/>
      <c r="K63" s="1589"/>
      <c r="L63" s="1589"/>
      <c r="M63" s="1589"/>
      <c r="N63" s="1589"/>
      <c r="O63" s="1589"/>
      <c r="P63" s="1590">
        <v>59.0</v>
      </c>
      <c r="Q63" s="1590" t="s">
        <v>17130</v>
      </c>
      <c r="R63" s="1591" t="s">
        <v>17131</v>
      </c>
      <c r="S63" s="1590" t="s">
        <v>16937</v>
      </c>
      <c r="T63" s="1590">
        <v>1.0</v>
      </c>
      <c r="U63" s="1590">
        <v>59.0</v>
      </c>
      <c r="W63" s="48">
        <v>45689.0</v>
      </c>
      <c r="X63" s="455" t="s">
        <v>12602</v>
      </c>
      <c r="Y63" s="455"/>
      <c r="Z63" s="455"/>
      <c r="AA63" s="455"/>
      <c r="AB63" s="455"/>
      <c r="AC63" s="81" t="s">
        <v>1067</v>
      </c>
      <c r="AD63" s="30">
        <v>45155.0</v>
      </c>
      <c r="AE63" s="30">
        <f t="shared" si="9"/>
        <v>45886</v>
      </c>
      <c r="AF63" s="30" t="s">
        <v>41</v>
      </c>
      <c r="AG63" s="81" t="s">
        <v>43</v>
      </c>
      <c r="AH63" s="81"/>
      <c r="AK63" s="9" t="s">
        <v>16821</v>
      </c>
      <c r="AN63" s="1592" t="s">
        <v>17130</v>
      </c>
      <c r="AO63" s="1593" t="s">
        <v>17132</v>
      </c>
      <c r="AP63" s="1593" t="s">
        <v>6444</v>
      </c>
      <c r="AQ63" s="1593" t="s">
        <v>16962</v>
      </c>
      <c r="AR63" s="1594">
        <v>1.0</v>
      </c>
      <c r="AS63" s="1595">
        <v>59.0</v>
      </c>
      <c r="AT63" s="1595">
        <v>13.0</v>
      </c>
      <c r="AU63" s="1593" t="s">
        <v>17133</v>
      </c>
      <c r="AV63" s="1603" t="s">
        <v>39</v>
      </c>
      <c r="AW63" s="1597">
        <v>9.84120554E8</v>
      </c>
      <c r="AX63" s="1593" t="s">
        <v>16825</v>
      </c>
      <c r="AY63" s="1593"/>
    </row>
    <row r="64" ht="15.75" customHeight="1">
      <c r="A64" s="1604">
        <v>1.02760618E8</v>
      </c>
      <c r="B64" s="1022" t="s">
        <v>17134</v>
      </c>
      <c r="C64" s="1022" t="s">
        <v>3979</v>
      </c>
      <c r="D64" s="1022" t="s">
        <v>16816</v>
      </c>
      <c r="E64" s="1023">
        <v>60.0</v>
      </c>
      <c r="F64" s="1022">
        <v>13.0</v>
      </c>
      <c r="G64" s="1605">
        <v>44572.0</v>
      </c>
      <c r="H64" s="1589"/>
      <c r="I64" s="1589"/>
      <c r="J64" s="1589"/>
      <c r="K64" s="1589"/>
      <c r="L64" s="1589"/>
      <c r="M64" s="1589"/>
      <c r="N64" s="1589"/>
      <c r="O64" s="1589"/>
      <c r="P64" s="1590">
        <v>60.0</v>
      </c>
      <c r="Q64" s="1590">
        <v>1.02760618E8</v>
      </c>
      <c r="R64" s="1591" t="s">
        <v>17135</v>
      </c>
      <c r="S64" s="1590" t="s">
        <v>16898</v>
      </c>
      <c r="T64" s="1590">
        <v>1.0</v>
      </c>
      <c r="U64" s="1590">
        <v>60.0</v>
      </c>
      <c r="W64" s="48">
        <v>48170.0</v>
      </c>
      <c r="X64" s="455" t="s">
        <v>12602</v>
      </c>
      <c r="Y64" s="455"/>
      <c r="Z64" s="455"/>
      <c r="AA64" s="455"/>
      <c r="AB64" s="455"/>
      <c r="AC64" s="81" t="s">
        <v>99</v>
      </c>
      <c r="AD64" s="30">
        <v>45155.0</v>
      </c>
      <c r="AE64" s="30">
        <f t="shared" si="9"/>
        <v>45886</v>
      </c>
      <c r="AF64" s="30" t="s">
        <v>41</v>
      </c>
      <c r="AG64" s="81" t="s">
        <v>43</v>
      </c>
      <c r="AH64" s="81"/>
      <c r="AK64" s="9" t="s">
        <v>16821</v>
      </c>
      <c r="AN64" s="1592" t="s">
        <v>17136</v>
      </c>
      <c r="AO64" s="1593" t="s">
        <v>17137</v>
      </c>
      <c r="AP64" s="1593" t="s">
        <v>6041</v>
      </c>
      <c r="AQ64" s="1593" t="s">
        <v>16901</v>
      </c>
      <c r="AR64" s="1594">
        <v>1.0</v>
      </c>
      <c r="AS64" s="1595">
        <v>60.0</v>
      </c>
      <c r="AT64" s="1595">
        <v>13.0</v>
      </c>
      <c r="AU64" s="1593" t="s">
        <v>16925</v>
      </c>
      <c r="AV64" s="1603" t="s">
        <v>39</v>
      </c>
      <c r="AW64" s="1597">
        <v>9.87651945E8</v>
      </c>
      <c r="AX64" s="1593" t="s">
        <v>16825</v>
      </c>
      <c r="AY64" s="1593"/>
    </row>
    <row r="65" ht="15.75" customHeight="1">
      <c r="A65" s="1587">
        <v>1.01087732E8</v>
      </c>
      <c r="B65" s="1013" t="s">
        <v>17138</v>
      </c>
      <c r="C65" s="1013" t="s">
        <v>17046</v>
      </c>
      <c r="D65" s="1013" t="s">
        <v>16816</v>
      </c>
      <c r="E65" s="1014">
        <v>55.0</v>
      </c>
      <c r="F65" s="1013">
        <v>13.0</v>
      </c>
      <c r="G65" s="1625" t="s">
        <v>5464</v>
      </c>
      <c r="H65" s="1589"/>
      <c r="I65" s="1589"/>
      <c r="J65" s="1589"/>
      <c r="K65" s="1589"/>
      <c r="L65" s="1589"/>
      <c r="M65" s="1589"/>
      <c r="N65" s="1589"/>
      <c r="O65" s="1589"/>
      <c r="P65" s="1590">
        <v>61.0</v>
      </c>
      <c r="Q65" s="1620">
        <v>1.00700376E8</v>
      </c>
      <c r="R65" s="1621" t="s">
        <v>17139</v>
      </c>
      <c r="S65" s="1620" t="s">
        <v>16937</v>
      </c>
      <c r="T65" s="1590">
        <v>1.0</v>
      </c>
      <c r="U65" s="1620">
        <v>61.0</v>
      </c>
      <c r="W65" s="48">
        <v>48170.0</v>
      </c>
      <c r="X65" s="455" t="s">
        <v>12602</v>
      </c>
      <c r="Y65" s="455"/>
      <c r="Z65" s="455"/>
      <c r="AA65" s="455"/>
      <c r="AB65" s="455"/>
      <c r="AC65" s="81" t="s">
        <v>75</v>
      </c>
      <c r="AD65" s="30">
        <v>45156.0</v>
      </c>
      <c r="AE65" s="30">
        <f t="shared" si="9"/>
        <v>45887</v>
      </c>
      <c r="AF65" s="30" t="s">
        <v>107</v>
      </c>
      <c r="AG65" s="81" t="s">
        <v>43</v>
      </c>
      <c r="AH65" s="81"/>
      <c r="AK65" s="9" t="s">
        <v>16821</v>
      </c>
      <c r="AN65" s="1592" t="s">
        <v>17140</v>
      </c>
      <c r="AO65" s="1593" t="s">
        <v>17141</v>
      </c>
      <c r="AP65" s="1593" t="s">
        <v>17142</v>
      </c>
      <c r="AQ65" s="1593" t="s">
        <v>16962</v>
      </c>
      <c r="AR65" s="1594">
        <v>1.0</v>
      </c>
      <c r="AS65" s="1595">
        <v>61.0</v>
      </c>
      <c r="AT65" s="1595">
        <v>13.0</v>
      </c>
      <c r="AU65" s="1593" t="s">
        <v>16925</v>
      </c>
      <c r="AV65" s="1603" t="s">
        <v>39</v>
      </c>
      <c r="AW65" s="1597">
        <v>9.80044359E8</v>
      </c>
      <c r="AX65" s="1593" t="s">
        <v>16825</v>
      </c>
      <c r="AY65" s="1593"/>
    </row>
    <row r="66" ht="15.75" customHeight="1">
      <c r="A66" s="1633">
        <v>1.00700376E8</v>
      </c>
      <c r="B66" s="1634" t="s">
        <v>17143</v>
      </c>
      <c r="C66" s="1634" t="s">
        <v>17046</v>
      </c>
      <c r="D66" s="1634" t="s">
        <v>16816</v>
      </c>
      <c r="E66" s="1635">
        <v>61.0</v>
      </c>
      <c r="F66" s="1634">
        <v>13.0</v>
      </c>
      <c r="G66" s="1636">
        <v>44572.0</v>
      </c>
      <c r="H66" s="1619" t="s">
        <v>17144</v>
      </c>
      <c r="I66" s="1619"/>
      <c r="J66" s="1619"/>
      <c r="K66" s="1619"/>
      <c r="L66" s="1619"/>
      <c r="M66" s="1619"/>
      <c r="N66" s="1619"/>
      <c r="O66" s="1589"/>
      <c r="P66" s="1590">
        <v>62.0</v>
      </c>
      <c r="Q66" s="1590">
        <v>1.00212778E8</v>
      </c>
      <c r="R66" s="1591" t="s">
        <v>17145</v>
      </c>
      <c r="S66" s="1590" t="s">
        <v>16937</v>
      </c>
      <c r="T66" s="1620">
        <v>1.0</v>
      </c>
      <c r="U66" s="1590">
        <v>62.0</v>
      </c>
      <c r="W66" s="81"/>
      <c r="X66" s="455" t="s">
        <v>12602</v>
      </c>
      <c r="Y66" s="455"/>
      <c r="Z66" s="455"/>
      <c r="AA66" s="455"/>
      <c r="AB66" s="455"/>
      <c r="AC66" s="81" t="s">
        <v>75</v>
      </c>
      <c r="AD66" s="30" t="s">
        <v>1581</v>
      </c>
      <c r="AE66" s="30" t="s">
        <v>1581</v>
      </c>
      <c r="AF66" s="30" t="s">
        <v>41</v>
      </c>
      <c r="AG66" s="81" t="s">
        <v>43</v>
      </c>
      <c r="AH66" s="81"/>
      <c r="AK66" s="9" t="s">
        <v>16821</v>
      </c>
      <c r="AN66" s="1592" t="s">
        <v>17146</v>
      </c>
      <c r="AO66" s="1593" t="s">
        <v>17147</v>
      </c>
      <c r="AP66" s="1593" t="s">
        <v>17142</v>
      </c>
      <c r="AQ66" s="1593" t="s">
        <v>16962</v>
      </c>
      <c r="AR66" s="1594">
        <v>1.0</v>
      </c>
      <c r="AS66" s="1595">
        <v>62.0</v>
      </c>
      <c r="AT66" s="1595">
        <v>13.0</v>
      </c>
      <c r="AU66" s="1593" t="s">
        <v>817</v>
      </c>
      <c r="AV66" s="1603" t="s">
        <v>39</v>
      </c>
      <c r="AW66" s="1597">
        <v>9.86499967E8</v>
      </c>
      <c r="AX66" s="1593" t="s">
        <v>16825</v>
      </c>
      <c r="AY66" s="1593"/>
    </row>
    <row r="67" ht="15.75" customHeight="1">
      <c r="A67" s="99" t="s">
        <v>17148</v>
      </c>
      <c r="B67" s="1013" t="s">
        <v>17148</v>
      </c>
      <c r="C67" s="1013" t="s">
        <v>17046</v>
      </c>
      <c r="D67" s="1013" t="s">
        <v>16816</v>
      </c>
      <c r="E67" s="1014">
        <v>62.0</v>
      </c>
      <c r="F67" s="1013">
        <v>13.0</v>
      </c>
      <c r="G67" s="1588">
        <v>44565.0</v>
      </c>
      <c r="H67" s="1616" t="s">
        <v>17148</v>
      </c>
      <c r="I67" s="1589"/>
      <c r="J67" s="1589"/>
      <c r="K67" s="1589"/>
      <c r="L67" s="1589"/>
      <c r="M67" s="1589"/>
      <c r="N67" s="1589"/>
      <c r="O67" s="1589"/>
      <c r="P67" s="1590">
        <v>63.0</v>
      </c>
      <c r="Q67" s="1601">
        <v>1.00583822E8</v>
      </c>
      <c r="R67" s="1602" t="s">
        <v>17149</v>
      </c>
      <c r="S67" s="1590" t="s">
        <v>16937</v>
      </c>
      <c r="T67" s="1590">
        <v>1.0</v>
      </c>
      <c r="U67" s="1590">
        <v>63.0</v>
      </c>
      <c r="W67" s="81"/>
      <c r="X67" s="455" t="s">
        <v>12602</v>
      </c>
      <c r="Y67" s="455"/>
      <c r="Z67" s="455"/>
      <c r="AA67" s="455"/>
      <c r="AB67" s="455"/>
      <c r="AC67" s="81" t="s">
        <v>75</v>
      </c>
      <c r="AD67" s="30">
        <v>45155.0</v>
      </c>
      <c r="AE67" s="30">
        <f t="shared" ref="AE67:AE68" si="10">DATE(YEAR(AD67)+2,MONTH(AD67),DAY(AD67))</f>
        <v>45886</v>
      </c>
      <c r="AF67" s="30" t="s">
        <v>41</v>
      </c>
      <c r="AG67" s="1591" t="s">
        <v>17150</v>
      </c>
      <c r="AH67" s="81"/>
      <c r="AK67" s="9" t="s">
        <v>16821</v>
      </c>
      <c r="AN67" s="1592" t="s">
        <v>17151</v>
      </c>
      <c r="AO67" s="1593" t="s">
        <v>17152</v>
      </c>
      <c r="AP67" s="1593" t="s">
        <v>16863</v>
      </c>
      <c r="AQ67" s="1593" t="s">
        <v>16962</v>
      </c>
      <c r="AR67" s="1594">
        <v>1.0</v>
      </c>
      <c r="AS67" s="1595">
        <v>63.0</v>
      </c>
      <c r="AT67" s="1595">
        <v>13.0</v>
      </c>
      <c r="AU67" s="1593" t="s">
        <v>17153</v>
      </c>
      <c r="AV67" s="1603" t="s">
        <v>39</v>
      </c>
      <c r="AW67" s="1597">
        <v>9.95555931E8</v>
      </c>
      <c r="AX67" s="1593" t="s">
        <v>16825</v>
      </c>
      <c r="AY67" s="1593"/>
    </row>
    <row r="68" ht="15.75" customHeight="1">
      <c r="A68" s="1604">
        <v>1.00242577E8</v>
      </c>
      <c r="B68" s="1022" t="s">
        <v>17154</v>
      </c>
      <c r="C68" s="1022" t="s">
        <v>17155</v>
      </c>
      <c r="D68" s="1022" t="s">
        <v>16816</v>
      </c>
      <c r="E68" s="1023">
        <v>63.0</v>
      </c>
      <c r="F68" s="1022">
        <v>13.0</v>
      </c>
      <c r="G68" s="1605">
        <v>44568.0</v>
      </c>
      <c r="H68" s="1436" t="s">
        <v>17156</v>
      </c>
      <c r="I68" s="1589" t="s">
        <v>17157</v>
      </c>
      <c r="J68" s="1589"/>
      <c r="K68" s="1589"/>
      <c r="L68" s="1589"/>
      <c r="M68" s="1589"/>
      <c r="N68" s="1589"/>
      <c r="O68" s="1589"/>
      <c r="P68" s="1590">
        <v>64.0</v>
      </c>
      <c r="Q68" s="1590">
        <v>1.01755304E8</v>
      </c>
      <c r="R68" s="1591" t="s">
        <v>17158</v>
      </c>
      <c r="S68" s="1590" t="s">
        <v>16937</v>
      </c>
      <c r="T68" s="1590">
        <v>1.0</v>
      </c>
      <c r="U68" s="1590">
        <v>64.0</v>
      </c>
      <c r="W68" s="81"/>
      <c r="X68" s="455" t="s">
        <v>12602</v>
      </c>
      <c r="Y68" s="455"/>
      <c r="Z68" s="455"/>
      <c r="AA68" s="455"/>
      <c r="AB68" s="455"/>
      <c r="AC68" s="81" t="s">
        <v>44</v>
      </c>
      <c r="AD68" s="30">
        <v>45155.0</v>
      </c>
      <c r="AE68" s="30">
        <f t="shared" si="10"/>
        <v>45886</v>
      </c>
      <c r="AF68" s="30" t="s">
        <v>41</v>
      </c>
      <c r="AG68" s="81" t="s">
        <v>43</v>
      </c>
      <c r="AH68" s="81"/>
      <c r="AK68" s="9" t="s">
        <v>16821</v>
      </c>
      <c r="AN68" s="1592" t="s">
        <v>17159</v>
      </c>
      <c r="AO68" s="1593" t="s">
        <v>17160</v>
      </c>
      <c r="AP68" s="1593" t="s">
        <v>5536</v>
      </c>
      <c r="AQ68" s="1593" t="s">
        <v>16962</v>
      </c>
      <c r="AR68" s="1594">
        <v>1.0</v>
      </c>
      <c r="AS68" s="1595">
        <v>64.0</v>
      </c>
      <c r="AT68" s="1595">
        <v>13.0</v>
      </c>
      <c r="AU68" s="1593" t="s">
        <v>133</v>
      </c>
      <c r="AV68" s="1603" t="s">
        <v>39</v>
      </c>
      <c r="AW68" s="1597">
        <v>7.2816728E7</v>
      </c>
      <c r="AX68" s="1593" t="s">
        <v>16825</v>
      </c>
      <c r="AY68" s="1593"/>
    </row>
    <row r="69" ht="15.75" customHeight="1">
      <c r="A69" s="1587">
        <v>1.01755304E8</v>
      </c>
      <c r="B69" s="1013" t="s">
        <v>17161</v>
      </c>
      <c r="C69" s="1013" t="s">
        <v>17046</v>
      </c>
      <c r="D69" s="1013" t="s">
        <v>16816</v>
      </c>
      <c r="E69" s="1014">
        <v>64.0</v>
      </c>
      <c r="F69" s="1013">
        <v>13.0</v>
      </c>
      <c r="G69" s="1588">
        <v>44625.0</v>
      </c>
      <c r="H69" s="1589"/>
      <c r="I69" s="1589"/>
      <c r="J69" s="1589"/>
      <c r="K69" s="1589"/>
      <c r="L69" s="1589"/>
      <c r="M69" s="1589"/>
      <c r="N69" s="1589"/>
      <c r="O69" s="1589"/>
      <c r="P69" s="1590">
        <v>65.0</v>
      </c>
      <c r="Q69" s="1590">
        <v>1.02006459E8</v>
      </c>
      <c r="R69" s="1591" t="s">
        <v>17162</v>
      </c>
      <c r="S69" s="1590" t="s">
        <v>16898</v>
      </c>
      <c r="T69" s="1590">
        <v>1.0</v>
      </c>
      <c r="U69" s="1590">
        <v>65.0</v>
      </c>
      <c r="W69" s="81"/>
      <c r="X69" s="455" t="s">
        <v>12602</v>
      </c>
      <c r="Y69" s="455"/>
      <c r="Z69" s="455"/>
      <c r="AA69" s="455"/>
      <c r="AB69" s="455"/>
      <c r="AC69" s="81" t="s">
        <v>99</v>
      </c>
      <c r="AD69" s="30" t="s">
        <v>1581</v>
      </c>
      <c r="AE69" s="30" t="s">
        <v>1581</v>
      </c>
      <c r="AF69" s="30" t="s">
        <v>41</v>
      </c>
      <c r="AG69" s="81" t="s">
        <v>43</v>
      </c>
      <c r="AH69" s="81"/>
      <c r="AK69" s="9" t="s">
        <v>16821</v>
      </c>
      <c r="AN69" s="1592" t="s">
        <v>17163</v>
      </c>
      <c r="AO69" s="1593" t="s">
        <v>17164</v>
      </c>
      <c r="AP69" s="1593" t="s">
        <v>5890</v>
      </c>
      <c r="AQ69" s="1593" t="s">
        <v>16901</v>
      </c>
      <c r="AR69" s="1594">
        <v>1.0</v>
      </c>
      <c r="AS69" s="1595">
        <v>65.0</v>
      </c>
      <c r="AT69" s="1595">
        <v>13.0</v>
      </c>
      <c r="AU69" s="1593" t="s">
        <v>48</v>
      </c>
      <c r="AV69" s="1603" t="s">
        <v>39</v>
      </c>
      <c r="AW69" s="1597" t="s">
        <v>17165</v>
      </c>
      <c r="AX69" s="1593" t="s">
        <v>16825</v>
      </c>
      <c r="AY69" s="1593"/>
    </row>
    <row r="70" ht="15.75" customHeight="1">
      <c r="A70" s="1604">
        <v>1.02006459E8</v>
      </c>
      <c r="B70" s="1022" t="s">
        <v>17166</v>
      </c>
      <c r="C70" s="1022" t="s">
        <v>3979</v>
      </c>
      <c r="D70" s="1022" t="s">
        <v>16816</v>
      </c>
      <c r="E70" s="1023">
        <v>65.0</v>
      </c>
      <c r="F70" s="1022">
        <v>13.0</v>
      </c>
      <c r="G70" s="1605">
        <v>44573.0</v>
      </c>
      <c r="H70" s="1589"/>
      <c r="I70" s="1589"/>
      <c r="J70" s="1589"/>
      <c r="K70" s="1589"/>
      <c r="L70" s="1589"/>
      <c r="M70" s="1589"/>
      <c r="N70" s="1589"/>
      <c r="O70" s="1589"/>
      <c r="P70" s="1590">
        <v>66.0</v>
      </c>
      <c r="Q70" s="1590">
        <v>3.00537529E8</v>
      </c>
      <c r="R70" s="1591" t="s">
        <v>17167</v>
      </c>
      <c r="S70" s="1590" t="s">
        <v>17168</v>
      </c>
      <c r="T70" s="1590">
        <v>1.0</v>
      </c>
      <c r="U70" s="1590">
        <v>66.0</v>
      </c>
      <c r="W70" s="81"/>
      <c r="X70" s="455" t="s">
        <v>12602</v>
      </c>
      <c r="Y70" s="455"/>
      <c r="Z70" s="455"/>
      <c r="AA70" s="455"/>
      <c r="AB70" s="455"/>
      <c r="AC70" s="81" t="s">
        <v>99</v>
      </c>
      <c r="AD70" s="30">
        <v>45155.0</v>
      </c>
      <c r="AE70" s="30">
        <f t="shared" ref="AE70:AE79" si="11">DATE(YEAR(AD70)+2,MONTH(AD70),DAY(AD70))</f>
        <v>45886</v>
      </c>
      <c r="AF70" s="30" t="s">
        <v>41</v>
      </c>
      <c r="AG70" s="81" t="s">
        <v>43</v>
      </c>
      <c r="AH70" s="81"/>
      <c r="AK70" s="9" t="s">
        <v>16821</v>
      </c>
      <c r="AN70" s="1592" t="s">
        <v>17169</v>
      </c>
      <c r="AO70" s="1593" t="s">
        <v>17170</v>
      </c>
      <c r="AP70" s="1593" t="s">
        <v>5603</v>
      </c>
      <c r="AQ70" s="1593" t="s">
        <v>17171</v>
      </c>
      <c r="AR70" s="1594">
        <v>1.0</v>
      </c>
      <c r="AS70" s="1595">
        <v>66.0</v>
      </c>
      <c r="AT70" s="1595">
        <v>13.0</v>
      </c>
      <c r="AU70" s="1593" t="s">
        <v>6025</v>
      </c>
      <c r="AV70" s="1603" t="s">
        <v>39</v>
      </c>
      <c r="AW70" s="1597">
        <v>9.58811148E8</v>
      </c>
      <c r="AX70" s="1593" t="s">
        <v>16825</v>
      </c>
      <c r="AY70" s="1593"/>
    </row>
    <row r="71" ht="15.75" customHeight="1">
      <c r="A71" s="1587">
        <v>3.00537529E8</v>
      </c>
      <c r="B71" s="1013" t="s">
        <v>17172</v>
      </c>
      <c r="C71" s="1013" t="s">
        <v>3979</v>
      </c>
      <c r="D71" s="1013" t="s">
        <v>16816</v>
      </c>
      <c r="E71" s="1014">
        <v>66.0</v>
      </c>
      <c r="F71" s="1013">
        <v>13.0</v>
      </c>
      <c r="G71" s="1588">
        <v>48639.0</v>
      </c>
      <c r="H71" s="1637" t="s">
        <v>17173</v>
      </c>
      <c r="I71" s="1589"/>
      <c r="J71" s="1589"/>
      <c r="K71" s="1589"/>
      <c r="L71" s="1589"/>
      <c r="M71" s="1589"/>
      <c r="N71" s="1589"/>
      <c r="O71" s="1589"/>
      <c r="P71" s="1590">
        <v>67.0</v>
      </c>
      <c r="Q71" s="1590">
        <v>1.01782472E8</v>
      </c>
      <c r="R71" s="1591" t="s">
        <v>17174</v>
      </c>
      <c r="S71" s="1590" t="s">
        <v>17168</v>
      </c>
      <c r="T71" s="1590">
        <v>1.0</v>
      </c>
      <c r="U71" s="1590">
        <v>67.0</v>
      </c>
      <c r="W71" s="81"/>
      <c r="X71" s="455" t="s">
        <v>12602</v>
      </c>
      <c r="Y71" s="455"/>
      <c r="Z71" s="455"/>
      <c r="AA71" s="455"/>
      <c r="AB71" s="455"/>
      <c r="AC71" s="81" t="s">
        <v>99</v>
      </c>
      <c r="AD71" s="30">
        <v>45155.0</v>
      </c>
      <c r="AE71" s="30">
        <f t="shared" si="11"/>
        <v>45886</v>
      </c>
      <c r="AF71" s="30" t="s">
        <v>41</v>
      </c>
      <c r="AG71" s="81" t="s">
        <v>43</v>
      </c>
      <c r="AH71" s="81"/>
      <c r="AK71" s="9" t="s">
        <v>16821</v>
      </c>
      <c r="AN71" s="1592" t="s">
        <v>17175</v>
      </c>
      <c r="AO71" s="1593" t="s">
        <v>17176</v>
      </c>
      <c r="AP71" s="1593" t="s">
        <v>5560</v>
      </c>
      <c r="AQ71" s="1593" t="s">
        <v>17171</v>
      </c>
      <c r="AR71" s="1594">
        <v>1.0</v>
      </c>
      <c r="AS71" s="1595">
        <v>67.0</v>
      </c>
      <c r="AT71" s="1595">
        <v>13.0</v>
      </c>
      <c r="AU71" s="1593" t="s">
        <v>817</v>
      </c>
      <c r="AV71" s="1603" t="s">
        <v>39</v>
      </c>
      <c r="AW71" s="1597">
        <v>9.98751506E8</v>
      </c>
      <c r="AX71" s="1593" t="s">
        <v>16825</v>
      </c>
      <c r="AY71" s="1593"/>
    </row>
    <row r="72" ht="60.75" customHeight="1">
      <c r="A72" s="1604">
        <v>1.01782472E8</v>
      </c>
      <c r="B72" s="1022" t="s">
        <v>17177</v>
      </c>
      <c r="C72" s="1022" t="s">
        <v>3979</v>
      </c>
      <c r="D72" s="1022" t="s">
        <v>16816</v>
      </c>
      <c r="E72" s="1023">
        <v>67.0</v>
      </c>
      <c r="F72" s="1022">
        <v>13.0</v>
      </c>
      <c r="G72" s="1605">
        <v>44565.0</v>
      </c>
      <c r="H72" s="1589"/>
      <c r="I72" s="1589"/>
      <c r="J72" s="1589"/>
      <c r="K72" s="1589"/>
      <c r="L72" s="1589"/>
      <c r="M72" s="1589"/>
      <c r="N72" s="1589"/>
      <c r="O72" s="1589"/>
      <c r="P72" s="1590">
        <v>68.0</v>
      </c>
      <c r="Q72" s="1590">
        <v>3.00659125E8</v>
      </c>
      <c r="R72" s="1624" t="s">
        <v>17178</v>
      </c>
      <c r="S72" s="1590" t="s">
        <v>17168</v>
      </c>
      <c r="T72" s="1590">
        <v>1.0</v>
      </c>
      <c r="U72" s="1590">
        <v>68.0</v>
      </c>
      <c r="W72" s="81"/>
      <c r="X72" s="455" t="s">
        <v>12602</v>
      </c>
      <c r="Y72" s="455"/>
      <c r="Z72" s="455"/>
      <c r="AA72" s="455"/>
      <c r="AB72" s="455"/>
      <c r="AC72" s="81" t="s">
        <v>99</v>
      </c>
      <c r="AD72" s="30">
        <v>45155.0</v>
      </c>
      <c r="AE72" s="30">
        <f t="shared" si="11"/>
        <v>45886</v>
      </c>
      <c r="AF72" s="30" t="s">
        <v>41</v>
      </c>
      <c r="AG72" s="81" t="s">
        <v>43</v>
      </c>
      <c r="AH72" s="81"/>
      <c r="AK72" s="9" t="s">
        <v>16821</v>
      </c>
      <c r="AN72" s="1592" t="s">
        <v>17179</v>
      </c>
      <c r="AO72" s="1593" t="s">
        <v>17180</v>
      </c>
      <c r="AP72" s="1593" t="s">
        <v>17118</v>
      </c>
      <c r="AQ72" s="1593" t="s">
        <v>17171</v>
      </c>
      <c r="AR72" s="1594">
        <v>1.0</v>
      </c>
      <c r="AS72" s="1595">
        <v>68.0</v>
      </c>
      <c r="AT72" s="1595">
        <v>13.0</v>
      </c>
      <c r="AU72" s="1593" t="s">
        <v>817</v>
      </c>
      <c r="AV72" s="1603" t="s">
        <v>39</v>
      </c>
      <c r="AW72" s="1597">
        <v>9.80616086E8</v>
      </c>
      <c r="AX72" s="1593" t="s">
        <v>16825</v>
      </c>
      <c r="AY72" s="1593"/>
    </row>
    <row r="73" ht="15.75" customHeight="1">
      <c r="A73" s="1587">
        <v>1.00583822E8</v>
      </c>
      <c r="B73" s="1013" t="s">
        <v>17181</v>
      </c>
      <c r="C73" s="1013" t="s">
        <v>17046</v>
      </c>
      <c r="D73" s="1013" t="s">
        <v>16816</v>
      </c>
      <c r="E73" s="1014">
        <v>63.0</v>
      </c>
      <c r="F73" s="1013">
        <v>13.0</v>
      </c>
      <c r="G73" s="1625" t="s">
        <v>5464</v>
      </c>
      <c r="H73" s="1589"/>
      <c r="I73" s="1589"/>
      <c r="J73" s="1589"/>
      <c r="K73" s="1589"/>
      <c r="L73" s="1589"/>
      <c r="M73" s="1589"/>
      <c r="N73" s="1589"/>
      <c r="O73" s="1589"/>
      <c r="P73" s="1590">
        <v>69.0</v>
      </c>
      <c r="Q73" s="1590">
        <v>1.04544903E8</v>
      </c>
      <c r="R73" s="1591" t="s">
        <v>17182</v>
      </c>
      <c r="S73" s="1590" t="s">
        <v>16898</v>
      </c>
      <c r="T73" s="1620">
        <v>1.0</v>
      </c>
      <c r="U73" s="1590">
        <v>69.0</v>
      </c>
      <c r="W73" s="81"/>
      <c r="X73" s="455" t="s">
        <v>12602</v>
      </c>
      <c r="Y73" s="455"/>
      <c r="Z73" s="455"/>
      <c r="AA73" s="455"/>
      <c r="AB73" s="455"/>
      <c r="AC73" s="81" t="s">
        <v>75</v>
      </c>
      <c r="AD73" s="30">
        <v>45155.0</v>
      </c>
      <c r="AE73" s="30">
        <f t="shared" si="11"/>
        <v>45886</v>
      </c>
      <c r="AF73" s="30" t="s">
        <v>41</v>
      </c>
      <c r="AG73" s="81" t="s">
        <v>43</v>
      </c>
      <c r="AH73" s="81"/>
      <c r="AK73" s="9" t="s">
        <v>16821</v>
      </c>
      <c r="AN73" s="1592" t="s">
        <v>17183</v>
      </c>
      <c r="AO73" s="1593" t="s">
        <v>17184</v>
      </c>
      <c r="AP73" s="1593" t="s">
        <v>6337</v>
      </c>
      <c r="AQ73" s="1593" t="s">
        <v>16901</v>
      </c>
      <c r="AR73" s="1594">
        <v>1.0</v>
      </c>
      <c r="AS73" s="1595">
        <v>69.0</v>
      </c>
      <c r="AT73" s="1595">
        <v>13.0</v>
      </c>
      <c r="AU73" s="1593" t="s">
        <v>724</v>
      </c>
      <c r="AV73" s="1603" t="s">
        <v>39</v>
      </c>
      <c r="AW73" s="1597">
        <v>9.98658433E8</v>
      </c>
      <c r="AX73" s="1593" t="s">
        <v>16825</v>
      </c>
      <c r="AY73" s="1593"/>
    </row>
    <row r="74" ht="15.75" customHeight="1">
      <c r="A74" s="1604">
        <v>3.00659125E8</v>
      </c>
      <c r="B74" s="1022" t="s">
        <v>17185</v>
      </c>
      <c r="C74" s="1022" t="s">
        <v>3979</v>
      </c>
      <c r="D74" s="1022" t="s">
        <v>16816</v>
      </c>
      <c r="E74" s="1023">
        <v>68.0</v>
      </c>
      <c r="F74" s="1022">
        <v>13.0</v>
      </c>
      <c r="G74" s="1605">
        <v>44565.0</v>
      </c>
      <c r="H74" s="1589" t="s">
        <v>17186</v>
      </c>
      <c r="I74" s="1589"/>
      <c r="J74" s="1589"/>
      <c r="K74" s="1589"/>
      <c r="L74" s="1589"/>
      <c r="M74" s="1589"/>
      <c r="N74" s="1589"/>
      <c r="O74" s="1589"/>
      <c r="P74" s="1590">
        <v>70.0</v>
      </c>
      <c r="Q74" s="1590" t="s">
        <v>17187</v>
      </c>
      <c r="R74" s="1591" t="s">
        <v>17188</v>
      </c>
      <c r="S74" s="1601" t="s">
        <v>3643</v>
      </c>
      <c r="T74" s="1590">
        <v>1.0</v>
      </c>
      <c r="U74" s="1590">
        <v>70.0</v>
      </c>
      <c r="W74" s="110">
        <v>45720.0</v>
      </c>
      <c r="X74" s="455" t="s">
        <v>5780</v>
      </c>
      <c r="Y74" s="455"/>
      <c r="Z74" s="455"/>
      <c r="AA74" s="455"/>
      <c r="AB74" s="455"/>
      <c r="AC74" s="81" t="s">
        <v>260</v>
      </c>
      <c r="AD74" s="30">
        <v>45093.0</v>
      </c>
      <c r="AE74" s="30">
        <f t="shared" si="11"/>
        <v>45824</v>
      </c>
      <c r="AF74" s="30" t="s">
        <v>41</v>
      </c>
      <c r="AG74" s="81" t="s">
        <v>43</v>
      </c>
      <c r="AH74" s="81"/>
      <c r="AK74" s="9" t="s">
        <v>16821</v>
      </c>
      <c r="AN74" s="1592" t="s">
        <v>17189</v>
      </c>
      <c r="AO74" s="1593" t="s">
        <v>17190</v>
      </c>
      <c r="AP74" s="1593" t="s">
        <v>6504</v>
      </c>
      <c r="AQ74" s="1593" t="s">
        <v>17171</v>
      </c>
      <c r="AR74" s="1594">
        <v>1.0</v>
      </c>
      <c r="AS74" s="1595">
        <v>70.0</v>
      </c>
      <c r="AT74" s="1595">
        <v>13.0</v>
      </c>
      <c r="AU74" s="1593" t="s">
        <v>16925</v>
      </c>
      <c r="AV74" s="1603" t="s">
        <v>39</v>
      </c>
      <c r="AW74" s="1597">
        <v>9.60461012E8</v>
      </c>
      <c r="AX74" s="1593" t="s">
        <v>16825</v>
      </c>
      <c r="AY74" s="1593"/>
    </row>
    <row r="75" ht="15.75" customHeight="1">
      <c r="A75" s="1587">
        <v>1.04544903E8</v>
      </c>
      <c r="B75" s="1013" t="s">
        <v>17191</v>
      </c>
      <c r="C75" s="1013" t="s">
        <v>3979</v>
      </c>
      <c r="D75" s="1013" t="s">
        <v>16816</v>
      </c>
      <c r="E75" s="1014">
        <v>69.0</v>
      </c>
      <c r="F75" s="1013">
        <v>4.0</v>
      </c>
      <c r="G75" s="1588">
        <v>44600.0</v>
      </c>
      <c r="H75" s="702" t="s">
        <v>17192</v>
      </c>
      <c r="I75" s="1589"/>
      <c r="J75" s="1589"/>
      <c r="K75" s="1589"/>
      <c r="L75" s="1589"/>
      <c r="M75" s="1589"/>
      <c r="N75" s="1589"/>
      <c r="O75" s="1589"/>
      <c r="P75" s="1590">
        <v>71.0</v>
      </c>
      <c r="Q75" s="1601">
        <v>1.00928514E8</v>
      </c>
      <c r="R75" s="1602" t="s">
        <v>17193</v>
      </c>
      <c r="S75" s="1590" t="s">
        <v>17168</v>
      </c>
      <c r="T75" s="1590">
        <v>1.0</v>
      </c>
      <c r="U75" s="1590">
        <v>71.0</v>
      </c>
      <c r="W75" s="81"/>
      <c r="X75" s="455" t="s">
        <v>12602</v>
      </c>
      <c r="Y75" s="455"/>
      <c r="Z75" s="455"/>
      <c r="AA75" s="455"/>
      <c r="AB75" s="455"/>
      <c r="AC75" s="81" t="s">
        <v>99</v>
      </c>
      <c r="AD75" s="30">
        <v>45155.0</v>
      </c>
      <c r="AE75" s="30">
        <f t="shared" si="11"/>
        <v>45886</v>
      </c>
      <c r="AF75" s="30" t="s">
        <v>41</v>
      </c>
      <c r="AG75" s="1591" t="s">
        <v>17194</v>
      </c>
      <c r="AH75" s="81"/>
      <c r="AK75" s="9" t="s">
        <v>16821</v>
      </c>
      <c r="AN75" s="1592" t="s">
        <v>17195</v>
      </c>
      <c r="AO75" s="1593" t="s">
        <v>17196</v>
      </c>
      <c r="AP75" s="1593" t="s">
        <v>5760</v>
      </c>
      <c r="AQ75" s="1593" t="s">
        <v>16901</v>
      </c>
      <c r="AR75" s="1594">
        <v>1.0</v>
      </c>
      <c r="AS75" s="1595">
        <v>71.0</v>
      </c>
      <c r="AT75" s="1595">
        <v>13.0</v>
      </c>
      <c r="AU75" s="1593" t="s">
        <v>48</v>
      </c>
      <c r="AV75" s="1603" t="s">
        <v>39</v>
      </c>
      <c r="AW75" s="1597">
        <v>9.9859682E8</v>
      </c>
      <c r="AX75" s="1593" t="s">
        <v>16825</v>
      </c>
      <c r="AY75" s="1593"/>
    </row>
    <row r="76" ht="15.75" customHeight="1">
      <c r="A76" s="1604">
        <v>3.02678867E8</v>
      </c>
      <c r="B76" s="1022" t="s">
        <v>17197</v>
      </c>
      <c r="C76" s="1022" t="s">
        <v>3979</v>
      </c>
      <c r="D76" s="1022" t="s">
        <v>16816</v>
      </c>
      <c r="E76" s="1023">
        <v>70.0</v>
      </c>
      <c r="F76" s="1022">
        <v>13.0</v>
      </c>
      <c r="G76" s="1605">
        <v>44572.0</v>
      </c>
      <c r="H76" s="1589"/>
      <c r="I76" s="1589"/>
      <c r="J76" s="1589"/>
      <c r="K76" s="1589"/>
      <c r="L76" s="1589"/>
      <c r="M76" s="1589"/>
      <c r="N76" s="1589"/>
      <c r="O76" s="1589"/>
      <c r="P76" s="1590">
        <v>72.0</v>
      </c>
      <c r="Q76" s="1590">
        <v>1.01480275E8</v>
      </c>
      <c r="R76" s="1591" t="s">
        <v>17198</v>
      </c>
      <c r="S76" s="1590" t="s">
        <v>16898</v>
      </c>
      <c r="T76" s="1590">
        <v>1.0</v>
      </c>
      <c r="U76" s="1590">
        <v>72.0</v>
      </c>
      <c r="W76" s="48">
        <v>48170.0</v>
      </c>
      <c r="X76" s="455" t="s">
        <v>12602</v>
      </c>
      <c r="Y76" s="455"/>
      <c r="Z76" s="455"/>
      <c r="AA76" s="455"/>
      <c r="AB76" s="455"/>
      <c r="AC76" s="81" t="s">
        <v>44</v>
      </c>
      <c r="AD76" s="83">
        <v>45155.0</v>
      </c>
      <c r="AE76" s="30">
        <f t="shared" si="11"/>
        <v>45886</v>
      </c>
      <c r="AF76" s="30" t="s">
        <v>41</v>
      </c>
      <c r="AG76" s="81" t="s">
        <v>43</v>
      </c>
      <c r="AH76" s="81"/>
      <c r="AK76" s="9" t="s">
        <v>16821</v>
      </c>
      <c r="AN76" s="1592" t="s">
        <v>17199</v>
      </c>
      <c r="AO76" s="1593" t="s">
        <v>17200</v>
      </c>
      <c r="AP76" s="1593" t="s">
        <v>5646</v>
      </c>
      <c r="AQ76" s="1593" t="s">
        <v>16901</v>
      </c>
      <c r="AR76" s="1594">
        <v>1.0</v>
      </c>
      <c r="AS76" s="1595">
        <v>72.0</v>
      </c>
      <c r="AT76" s="1595">
        <v>13.0</v>
      </c>
      <c r="AU76" s="1593" t="s">
        <v>16925</v>
      </c>
      <c r="AV76" s="1603" t="s">
        <v>39</v>
      </c>
      <c r="AW76" s="1597" t="s">
        <v>17165</v>
      </c>
      <c r="AX76" s="1593" t="s">
        <v>16825</v>
      </c>
      <c r="AY76" s="1593"/>
    </row>
    <row r="77" ht="15.75" customHeight="1">
      <c r="A77" s="1587">
        <v>1.01519247E8</v>
      </c>
      <c r="B77" s="1013" t="s">
        <v>17201</v>
      </c>
      <c r="C77" s="1013" t="s">
        <v>3979</v>
      </c>
      <c r="D77" s="1013" t="s">
        <v>16816</v>
      </c>
      <c r="E77" s="1014">
        <v>71.0</v>
      </c>
      <c r="F77" s="1013">
        <v>13.0</v>
      </c>
      <c r="G77" s="1588">
        <v>44573.0</v>
      </c>
      <c r="H77" s="1589"/>
      <c r="I77" s="1589"/>
      <c r="J77" s="1589"/>
      <c r="K77" s="1589"/>
      <c r="L77" s="1589"/>
      <c r="M77" s="1589"/>
      <c r="N77" s="1589"/>
      <c r="O77" s="1589"/>
      <c r="P77" s="1590">
        <v>73.0</v>
      </c>
      <c r="Q77" s="1590">
        <v>1.0098633E8</v>
      </c>
      <c r="R77" s="1591" t="s">
        <v>17202</v>
      </c>
      <c r="S77" s="1590" t="s">
        <v>16898</v>
      </c>
      <c r="T77" s="1590">
        <v>1.0</v>
      </c>
      <c r="U77" s="1590">
        <v>73.0</v>
      </c>
      <c r="W77" s="81"/>
      <c r="X77" s="455" t="s">
        <v>12602</v>
      </c>
      <c r="Y77" s="455"/>
      <c r="Z77" s="455"/>
      <c r="AA77" s="455"/>
      <c r="AB77" s="455"/>
      <c r="AC77" s="81" t="s">
        <v>44</v>
      </c>
      <c r="AD77" s="30">
        <v>45155.0</v>
      </c>
      <c r="AE77" s="30">
        <f t="shared" si="11"/>
        <v>45886</v>
      </c>
      <c r="AF77" s="30" t="s">
        <v>41</v>
      </c>
      <c r="AG77" s="81" t="s">
        <v>43</v>
      </c>
      <c r="AH77" s="81"/>
      <c r="AK77" s="9" t="s">
        <v>16821</v>
      </c>
      <c r="AN77" s="1592" t="s">
        <v>17203</v>
      </c>
      <c r="AO77" s="1593" t="s">
        <v>17204</v>
      </c>
      <c r="AP77" s="1593" t="s">
        <v>5568</v>
      </c>
      <c r="AQ77" s="1593" t="s">
        <v>16901</v>
      </c>
      <c r="AR77" s="1594">
        <v>1.0</v>
      </c>
      <c r="AS77" s="1595">
        <v>73.0</v>
      </c>
      <c r="AT77" s="1595">
        <v>13.0</v>
      </c>
      <c r="AU77" s="1593" t="s">
        <v>817</v>
      </c>
      <c r="AV77" s="1603" t="s">
        <v>39</v>
      </c>
      <c r="AW77" s="1597">
        <v>7.4087519E7</v>
      </c>
      <c r="AX77" s="1593" t="s">
        <v>16825</v>
      </c>
      <c r="AY77" s="1593"/>
    </row>
    <row r="78" ht="15.75" customHeight="1">
      <c r="A78" s="1604">
        <v>1.01480275E8</v>
      </c>
      <c r="B78" s="1022" t="s">
        <v>17205</v>
      </c>
      <c r="C78" s="1022" t="s">
        <v>3979</v>
      </c>
      <c r="D78" s="1022" t="s">
        <v>16816</v>
      </c>
      <c r="E78" s="1023">
        <v>72.0</v>
      </c>
      <c r="F78" s="1022">
        <v>13.0</v>
      </c>
      <c r="G78" s="1605">
        <v>44572.0</v>
      </c>
      <c r="H78" s="1589"/>
      <c r="I78" s="1589"/>
      <c r="J78" s="1589"/>
      <c r="K78" s="1589"/>
      <c r="L78" s="1589"/>
      <c r="M78" s="1589"/>
      <c r="N78" s="1589"/>
      <c r="O78" s="1589"/>
      <c r="P78" s="1590">
        <v>74.0</v>
      </c>
      <c r="Q78" s="1590">
        <v>3.00980745E8</v>
      </c>
      <c r="R78" s="1591" t="s">
        <v>17206</v>
      </c>
      <c r="S78" s="1590" t="s">
        <v>17168</v>
      </c>
      <c r="T78" s="1590">
        <v>1.0</v>
      </c>
      <c r="U78" s="1590">
        <v>74.0</v>
      </c>
      <c r="W78" s="81"/>
      <c r="X78" s="455" t="s">
        <v>12602</v>
      </c>
      <c r="Y78" s="455"/>
      <c r="Z78" s="455"/>
      <c r="AA78" s="455"/>
      <c r="AB78" s="455"/>
      <c r="AC78" s="81" t="s">
        <v>75</v>
      </c>
      <c r="AD78" s="30">
        <v>45155.0</v>
      </c>
      <c r="AE78" s="30">
        <f t="shared" si="11"/>
        <v>45886</v>
      </c>
      <c r="AF78" s="30" t="s">
        <v>41</v>
      </c>
      <c r="AG78" s="81" t="s">
        <v>43</v>
      </c>
      <c r="AH78" s="81"/>
      <c r="AK78" s="9" t="s">
        <v>16821</v>
      </c>
      <c r="AN78" s="1592" t="s">
        <v>17207</v>
      </c>
      <c r="AO78" s="1593" t="s">
        <v>17208</v>
      </c>
      <c r="AP78" s="1593" t="s">
        <v>6310</v>
      </c>
      <c r="AQ78" s="1593" t="s">
        <v>17171</v>
      </c>
      <c r="AR78" s="1594">
        <v>1.0</v>
      </c>
      <c r="AS78" s="1595">
        <v>74.0</v>
      </c>
      <c r="AT78" s="1595">
        <v>13.0</v>
      </c>
      <c r="AU78" s="1593" t="s">
        <v>17209</v>
      </c>
      <c r="AV78" s="1603" t="s">
        <v>39</v>
      </c>
      <c r="AW78" s="1597">
        <v>9.59622495E8</v>
      </c>
      <c r="AX78" s="1593" t="s">
        <v>16825</v>
      </c>
      <c r="AY78" s="1593"/>
    </row>
    <row r="79" ht="15.75" customHeight="1">
      <c r="A79" s="1587">
        <v>1.0098633E8</v>
      </c>
      <c r="B79" s="1013" t="s">
        <v>17210</v>
      </c>
      <c r="C79" s="1013" t="s">
        <v>3979</v>
      </c>
      <c r="D79" s="1013" t="s">
        <v>16816</v>
      </c>
      <c r="E79" s="1014">
        <v>73.0</v>
      </c>
      <c r="F79" s="1013">
        <v>13.0</v>
      </c>
      <c r="G79" s="1588">
        <v>44565.0</v>
      </c>
      <c r="H79" s="1589"/>
      <c r="I79" s="1589"/>
      <c r="J79" s="1589"/>
      <c r="K79" s="1589"/>
      <c r="L79" s="1589"/>
      <c r="M79" s="1589"/>
      <c r="N79" s="1589"/>
      <c r="O79" s="1589"/>
      <c r="P79" s="1590">
        <v>75.0</v>
      </c>
      <c r="Q79" s="1590">
        <v>3.0065957E8</v>
      </c>
      <c r="R79" s="1591" t="s">
        <v>17211</v>
      </c>
      <c r="S79" s="1590" t="s">
        <v>17168</v>
      </c>
      <c r="T79" s="1590">
        <v>1.0</v>
      </c>
      <c r="U79" s="1590">
        <v>75.0</v>
      </c>
      <c r="W79" s="48">
        <v>48170.0</v>
      </c>
      <c r="X79" s="455" t="s">
        <v>12602</v>
      </c>
      <c r="Y79" s="455"/>
      <c r="Z79" s="455"/>
      <c r="AA79" s="455"/>
      <c r="AB79" s="455"/>
      <c r="AC79" s="81" t="s">
        <v>99</v>
      </c>
      <c r="AD79" s="30">
        <v>45155.0</v>
      </c>
      <c r="AE79" s="30">
        <f t="shared" si="11"/>
        <v>45886</v>
      </c>
      <c r="AF79" s="30" t="s">
        <v>41</v>
      </c>
      <c r="AG79" s="81" t="s">
        <v>43</v>
      </c>
      <c r="AH79" s="81"/>
      <c r="AK79" s="9" t="s">
        <v>16821</v>
      </c>
      <c r="AN79" s="1592" t="s">
        <v>17212</v>
      </c>
      <c r="AO79" s="1593" t="s">
        <v>17213</v>
      </c>
      <c r="AP79" s="1593" t="s">
        <v>17142</v>
      </c>
      <c r="AQ79" s="1593" t="s">
        <v>17171</v>
      </c>
      <c r="AR79" s="1594">
        <v>1.0</v>
      </c>
      <c r="AS79" s="1595">
        <v>75.0</v>
      </c>
      <c r="AT79" s="1595">
        <v>13.0</v>
      </c>
      <c r="AU79" s="1593" t="s">
        <v>16925</v>
      </c>
      <c r="AV79" s="1603" t="s">
        <v>39</v>
      </c>
      <c r="AW79" s="1597" t="s">
        <v>17165</v>
      </c>
      <c r="AX79" s="1593" t="s">
        <v>16825</v>
      </c>
      <c r="AY79" s="1593"/>
    </row>
    <row r="80" ht="15.75" customHeight="1">
      <c r="A80" s="1604">
        <v>3.00980745E8</v>
      </c>
      <c r="B80" s="1022" t="s">
        <v>17214</v>
      </c>
      <c r="C80" s="1022" t="s">
        <v>3979</v>
      </c>
      <c r="D80" s="1022" t="s">
        <v>16816</v>
      </c>
      <c r="E80" s="1023">
        <v>74.0</v>
      </c>
      <c r="F80" s="1022">
        <v>13.0</v>
      </c>
      <c r="G80" s="1605">
        <v>44562.0</v>
      </c>
      <c r="H80" s="1589"/>
      <c r="I80" s="1589"/>
      <c r="J80" s="1589"/>
      <c r="K80" s="1589"/>
      <c r="L80" s="1589"/>
      <c r="M80" s="1589"/>
      <c r="N80" s="1589"/>
      <c r="O80" s="1589"/>
      <c r="P80" s="1590">
        <v>76.0</v>
      </c>
      <c r="Q80" s="1590">
        <v>1.0016411E8</v>
      </c>
      <c r="R80" s="374" t="s">
        <v>17215</v>
      </c>
      <c r="S80" s="1590" t="s">
        <v>17168</v>
      </c>
      <c r="T80" s="1620">
        <v>1.0</v>
      </c>
      <c r="U80" s="1590">
        <v>76.0</v>
      </c>
      <c r="W80" s="81" t="s">
        <v>17216</v>
      </c>
      <c r="X80" s="455" t="s">
        <v>12602</v>
      </c>
      <c r="Y80" s="455"/>
      <c r="Z80" s="455"/>
      <c r="AA80" s="455"/>
      <c r="AB80" s="455"/>
      <c r="AC80" s="81" t="s">
        <v>10296</v>
      </c>
      <c r="AD80" s="30" t="s">
        <v>1581</v>
      </c>
      <c r="AE80" s="30" t="s">
        <v>1581</v>
      </c>
      <c r="AF80" s="30" t="s">
        <v>41</v>
      </c>
      <c r="AG80" s="81" t="s">
        <v>43</v>
      </c>
      <c r="AH80" s="81"/>
      <c r="AK80" s="9" t="s">
        <v>16821</v>
      </c>
      <c r="AN80" s="1592" t="s">
        <v>17217</v>
      </c>
      <c r="AO80" s="1593" t="s">
        <v>17218</v>
      </c>
      <c r="AP80" s="1593" t="s">
        <v>6310</v>
      </c>
      <c r="AQ80" s="1593" t="s">
        <v>17171</v>
      </c>
      <c r="AR80" s="1594">
        <v>1.0</v>
      </c>
      <c r="AS80" s="1595">
        <v>76.0</v>
      </c>
      <c r="AT80" s="1595">
        <v>13.0</v>
      </c>
      <c r="AU80" s="1593" t="s">
        <v>817</v>
      </c>
      <c r="AV80" s="1603" t="s">
        <v>39</v>
      </c>
      <c r="AW80" s="1597">
        <v>9.59770529E8</v>
      </c>
      <c r="AX80" s="1593" t="s">
        <v>16825</v>
      </c>
      <c r="AY80" s="1593"/>
    </row>
    <row r="81" ht="15.75" customHeight="1">
      <c r="A81" s="1587">
        <v>1.00928514E8</v>
      </c>
      <c r="B81" s="1013" t="s">
        <v>17219</v>
      </c>
      <c r="C81" s="1013" t="s">
        <v>3979</v>
      </c>
      <c r="D81" s="1013" t="s">
        <v>16816</v>
      </c>
      <c r="E81" s="1014">
        <v>71.0</v>
      </c>
      <c r="F81" s="1013">
        <v>13.0</v>
      </c>
      <c r="G81" s="1625" t="s">
        <v>5464</v>
      </c>
      <c r="H81" s="1589"/>
      <c r="I81" s="1589"/>
      <c r="J81" s="1589"/>
      <c r="K81" s="1589"/>
      <c r="L81" s="1589"/>
      <c r="M81" s="1589"/>
      <c r="N81" s="1589"/>
      <c r="O81" s="1589"/>
      <c r="P81" s="1590">
        <v>77.0</v>
      </c>
      <c r="Q81" s="1590">
        <v>1.01852622E8</v>
      </c>
      <c r="R81" s="1591" t="s">
        <v>17220</v>
      </c>
      <c r="S81" s="1590" t="s">
        <v>16898</v>
      </c>
      <c r="T81" s="1590">
        <v>1.0</v>
      </c>
      <c r="U81" s="1590">
        <v>77.0</v>
      </c>
      <c r="W81" s="81"/>
      <c r="X81" s="455" t="s">
        <v>12602</v>
      </c>
      <c r="Y81" s="455"/>
      <c r="Z81" s="455"/>
      <c r="AA81" s="455"/>
      <c r="AB81" s="455"/>
      <c r="AC81" s="81" t="s">
        <v>99</v>
      </c>
      <c r="AD81" s="30">
        <v>45155.0</v>
      </c>
      <c r="AE81" s="30">
        <f t="shared" ref="AE81:AE88" si="12">DATE(YEAR(AD81)+2,MONTH(AD81),DAY(AD81))</f>
        <v>45886</v>
      </c>
      <c r="AF81" s="30" t="s">
        <v>41</v>
      </c>
      <c r="AG81" s="81" t="s">
        <v>43</v>
      </c>
      <c r="AH81" s="81"/>
      <c r="AK81" s="9" t="s">
        <v>16821</v>
      </c>
      <c r="AN81" s="1592" t="s">
        <v>17221</v>
      </c>
      <c r="AO81" s="1593" t="s">
        <v>17222</v>
      </c>
      <c r="AP81" s="1593" t="s">
        <v>5603</v>
      </c>
      <c r="AQ81" s="1593" t="s">
        <v>16901</v>
      </c>
      <c r="AR81" s="1594">
        <v>1.0</v>
      </c>
      <c r="AS81" s="1595">
        <v>77.0</v>
      </c>
      <c r="AT81" s="1595">
        <v>13.0</v>
      </c>
      <c r="AU81" s="1593" t="s">
        <v>817</v>
      </c>
      <c r="AV81" s="1603" t="s">
        <v>39</v>
      </c>
      <c r="AW81" s="1597">
        <v>9.82735082E8</v>
      </c>
      <c r="AX81" s="1593" t="s">
        <v>16825</v>
      </c>
      <c r="AY81" s="1593"/>
    </row>
    <row r="82" ht="15.75" customHeight="1">
      <c r="A82" s="1604">
        <v>3.0065957E8</v>
      </c>
      <c r="B82" s="1022" t="s">
        <v>17223</v>
      </c>
      <c r="C82" s="1022" t="s">
        <v>3979</v>
      </c>
      <c r="D82" s="1022" t="s">
        <v>16816</v>
      </c>
      <c r="E82" s="1023">
        <v>75.0</v>
      </c>
      <c r="F82" s="1022">
        <v>13.0</v>
      </c>
      <c r="G82" s="1605">
        <v>44572.0</v>
      </c>
      <c r="H82" s="1589"/>
      <c r="I82" s="1589"/>
      <c r="J82" s="1589"/>
      <c r="K82" s="1589"/>
      <c r="L82" s="1589"/>
      <c r="M82" s="1589"/>
      <c r="N82" s="1589"/>
      <c r="O82" s="1589"/>
      <c r="P82" s="1590">
        <v>78.0</v>
      </c>
      <c r="Q82" s="1590">
        <v>1.00700657E8</v>
      </c>
      <c r="R82" s="1591" t="s">
        <v>17224</v>
      </c>
      <c r="S82" s="1590" t="s">
        <v>16898</v>
      </c>
      <c r="T82" s="1590">
        <v>1.0</v>
      </c>
      <c r="U82" s="1590">
        <v>78.0</v>
      </c>
      <c r="W82" s="48">
        <v>48170.0</v>
      </c>
      <c r="X82" s="455" t="s">
        <v>12602</v>
      </c>
      <c r="Y82" s="455"/>
      <c r="Z82" s="455"/>
      <c r="AA82" s="455"/>
      <c r="AB82" s="455"/>
      <c r="AC82" s="81" t="s">
        <v>99</v>
      </c>
      <c r="AD82" s="30">
        <v>45155.0</v>
      </c>
      <c r="AE82" s="30">
        <f t="shared" si="12"/>
        <v>45886</v>
      </c>
      <c r="AF82" s="30" t="s">
        <v>41</v>
      </c>
      <c r="AG82" s="81" t="s">
        <v>43</v>
      </c>
      <c r="AH82" s="81"/>
      <c r="AK82" s="9" t="s">
        <v>16821</v>
      </c>
      <c r="AN82" s="1592" t="s">
        <v>17225</v>
      </c>
      <c r="AO82" s="1593" t="s">
        <v>17226</v>
      </c>
      <c r="AP82" s="1593" t="s">
        <v>17227</v>
      </c>
      <c r="AQ82" s="1593" t="s">
        <v>16901</v>
      </c>
      <c r="AR82" s="1594">
        <v>1.0</v>
      </c>
      <c r="AS82" s="1595">
        <v>78.0</v>
      </c>
      <c r="AT82" s="1595">
        <v>13.0</v>
      </c>
      <c r="AU82" s="1593" t="s">
        <v>16925</v>
      </c>
      <c r="AV82" s="1603" t="s">
        <v>39</v>
      </c>
      <c r="AW82" s="1597">
        <v>9.96485009E8</v>
      </c>
      <c r="AX82" s="1593" t="s">
        <v>16825</v>
      </c>
      <c r="AY82" s="1593"/>
    </row>
    <row r="83" ht="15.75" customHeight="1">
      <c r="A83" s="1587">
        <v>1.01852622E8</v>
      </c>
      <c r="B83" s="1013" t="s">
        <v>17228</v>
      </c>
      <c r="C83" s="1013" t="s">
        <v>3979</v>
      </c>
      <c r="D83" s="1013" t="s">
        <v>16816</v>
      </c>
      <c r="E83" s="1014">
        <v>77.0</v>
      </c>
      <c r="F83" s="1013">
        <v>13.0</v>
      </c>
      <c r="G83" s="1588">
        <v>48217.0</v>
      </c>
      <c r="H83" s="1589"/>
      <c r="I83" s="1589"/>
      <c r="J83" s="1589"/>
      <c r="K83" s="1589"/>
      <c r="L83" s="1589"/>
      <c r="M83" s="1589"/>
      <c r="N83" s="1589"/>
      <c r="O83" s="1589"/>
      <c r="P83" s="1590">
        <v>79.0</v>
      </c>
      <c r="Q83" s="1590">
        <v>1.00833474E8</v>
      </c>
      <c r="R83" s="1591" t="s">
        <v>17229</v>
      </c>
      <c r="S83" s="1590" t="s">
        <v>16898</v>
      </c>
      <c r="T83" s="1590">
        <v>1.0</v>
      </c>
      <c r="U83" s="1590">
        <v>79.0</v>
      </c>
      <c r="W83" s="110">
        <v>47331.0</v>
      </c>
      <c r="X83" s="455" t="s">
        <v>12602</v>
      </c>
      <c r="Y83" s="455"/>
      <c r="Z83" s="455"/>
      <c r="AA83" s="455"/>
      <c r="AB83" s="455"/>
      <c r="AC83" s="81" t="s">
        <v>44</v>
      </c>
      <c r="AD83" s="30">
        <v>45155.0</v>
      </c>
      <c r="AE83" s="30">
        <f t="shared" si="12"/>
        <v>45886</v>
      </c>
      <c r="AF83" s="30" t="s">
        <v>41</v>
      </c>
      <c r="AG83" s="81" t="s">
        <v>43</v>
      </c>
      <c r="AH83" s="81"/>
      <c r="AK83" s="9" t="s">
        <v>16821</v>
      </c>
      <c r="AN83" s="1592" t="s">
        <v>17230</v>
      </c>
      <c r="AO83" s="1593" t="s">
        <v>17231</v>
      </c>
      <c r="AP83" s="1593" t="s">
        <v>5646</v>
      </c>
      <c r="AQ83" s="1593" t="s">
        <v>16901</v>
      </c>
      <c r="AR83" s="1594">
        <v>1.0</v>
      </c>
      <c r="AS83" s="1595">
        <v>79.0</v>
      </c>
      <c r="AT83" s="1595">
        <v>13.0</v>
      </c>
      <c r="AU83" s="1593" t="s">
        <v>16925</v>
      </c>
      <c r="AV83" s="1603" t="s">
        <v>39</v>
      </c>
      <c r="AW83" s="1597">
        <v>9.82809609E8</v>
      </c>
      <c r="AX83" s="1593" t="s">
        <v>16825</v>
      </c>
      <c r="AY83" s="1593"/>
    </row>
    <row r="84" ht="15.75" customHeight="1">
      <c r="A84" s="1604">
        <v>1.00700657E8</v>
      </c>
      <c r="B84" s="1022" t="s">
        <v>17232</v>
      </c>
      <c r="C84" s="1022" t="s">
        <v>3979</v>
      </c>
      <c r="D84" s="1022" t="s">
        <v>16816</v>
      </c>
      <c r="E84" s="1023">
        <v>78.0</v>
      </c>
      <c r="F84" s="1022">
        <v>13.0</v>
      </c>
      <c r="G84" s="1605">
        <v>44572.0</v>
      </c>
      <c r="H84" s="1589" t="s">
        <v>17233</v>
      </c>
      <c r="I84" s="1589"/>
      <c r="J84" s="1589"/>
      <c r="K84" s="1589"/>
      <c r="L84" s="1589"/>
      <c r="M84" s="1589"/>
      <c r="N84" s="1589"/>
      <c r="O84" s="1589"/>
      <c r="P84" s="1590">
        <v>80.0</v>
      </c>
      <c r="Q84" s="1590">
        <v>1.01717197E8</v>
      </c>
      <c r="R84" s="1591" t="s">
        <v>17234</v>
      </c>
      <c r="S84" s="1590" t="s">
        <v>16898</v>
      </c>
      <c r="T84" s="1590">
        <v>1.0</v>
      </c>
      <c r="U84" s="1590">
        <v>80.0</v>
      </c>
      <c r="W84" s="81"/>
      <c r="X84" s="455" t="s">
        <v>12602</v>
      </c>
      <c r="Y84" s="455"/>
      <c r="Z84" s="455"/>
      <c r="AA84" s="455"/>
      <c r="AB84" s="455"/>
      <c r="AC84" s="81" t="s">
        <v>99</v>
      </c>
      <c r="AD84" s="30">
        <v>45155.0</v>
      </c>
      <c r="AE84" s="30">
        <f t="shared" si="12"/>
        <v>45886</v>
      </c>
      <c r="AF84" s="30" t="s">
        <v>41</v>
      </c>
      <c r="AG84" s="81" t="s">
        <v>43</v>
      </c>
      <c r="AH84" s="81"/>
      <c r="AK84" s="9" t="s">
        <v>16821</v>
      </c>
      <c r="AN84" s="1592" t="s">
        <v>17235</v>
      </c>
      <c r="AO84" s="1593" t="s">
        <v>17236</v>
      </c>
      <c r="AP84" s="1593" t="s">
        <v>5821</v>
      </c>
      <c r="AQ84" s="1593" t="s">
        <v>16901</v>
      </c>
      <c r="AR84" s="1594">
        <v>1.0</v>
      </c>
      <c r="AS84" s="1595">
        <v>80.0</v>
      </c>
      <c r="AT84" s="1595">
        <v>13.0</v>
      </c>
      <c r="AU84" s="1593" t="s">
        <v>724</v>
      </c>
      <c r="AV84" s="1603" t="s">
        <v>39</v>
      </c>
      <c r="AW84" s="1597">
        <v>9.83221509E8</v>
      </c>
      <c r="AX84" s="1593" t="s">
        <v>16825</v>
      </c>
      <c r="AY84" s="1593"/>
    </row>
    <row r="85" ht="15.75" customHeight="1">
      <c r="A85" s="1587">
        <v>1.00833474E8</v>
      </c>
      <c r="B85" s="1013" t="s">
        <v>17237</v>
      </c>
      <c r="C85" s="1013" t="s">
        <v>3979</v>
      </c>
      <c r="D85" s="1013" t="s">
        <v>16816</v>
      </c>
      <c r="E85" s="1014">
        <v>79.0</v>
      </c>
      <c r="F85" s="1013">
        <v>13.0</v>
      </c>
      <c r="G85" s="1588">
        <v>44572.0</v>
      </c>
      <c r="H85" s="1589"/>
      <c r="I85" s="1589"/>
      <c r="J85" s="1589"/>
      <c r="K85" s="1589"/>
      <c r="L85" s="1589"/>
      <c r="M85" s="1589"/>
      <c r="N85" s="1589"/>
      <c r="O85" s="1589"/>
      <c r="P85" s="1590">
        <v>81.0</v>
      </c>
      <c r="Q85" s="1590">
        <v>1.0675902E8</v>
      </c>
      <c r="R85" s="1590" t="s">
        <v>17238</v>
      </c>
      <c r="S85" s="1590" t="s">
        <v>16898</v>
      </c>
      <c r="T85" s="1590">
        <v>1.0</v>
      </c>
      <c r="U85" s="1590">
        <v>81.0</v>
      </c>
      <c r="W85" s="1590" t="s">
        <v>17239</v>
      </c>
      <c r="X85" s="455" t="s">
        <v>12602</v>
      </c>
      <c r="Y85" s="455"/>
      <c r="Z85" s="455"/>
      <c r="AA85" s="455"/>
      <c r="AB85" s="455"/>
      <c r="AC85" s="1590" t="s">
        <v>8606</v>
      </c>
      <c r="AD85" s="30">
        <v>45155.0</v>
      </c>
      <c r="AE85" s="30">
        <f t="shared" si="12"/>
        <v>45886</v>
      </c>
      <c r="AF85" s="30" t="s">
        <v>41</v>
      </c>
      <c r="AG85" s="81" t="s">
        <v>43</v>
      </c>
      <c r="AH85" s="1590" t="s">
        <v>8606</v>
      </c>
      <c r="AK85" s="9" t="s">
        <v>16821</v>
      </c>
      <c r="AN85" s="1592" t="s">
        <v>17240</v>
      </c>
      <c r="AO85" s="1593" t="s">
        <v>17241</v>
      </c>
      <c r="AP85" s="1593" t="s">
        <v>17242</v>
      </c>
      <c r="AQ85" s="1593" t="s">
        <v>16901</v>
      </c>
      <c r="AR85" s="1594">
        <v>1.0</v>
      </c>
      <c r="AS85" s="1595">
        <v>81.0</v>
      </c>
      <c r="AT85" s="1638">
        <v>13.0</v>
      </c>
      <c r="AU85" s="1597" t="s">
        <v>17243</v>
      </c>
      <c r="AV85" s="1603" t="s">
        <v>39</v>
      </c>
      <c r="AW85" s="1597">
        <v>9.91398449E8</v>
      </c>
      <c r="AX85" s="1593" t="s">
        <v>16825</v>
      </c>
      <c r="AY85" s="1593"/>
    </row>
    <row r="86" ht="15.75" customHeight="1">
      <c r="A86" s="1604">
        <v>1.01717197E8</v>
      </c>
      <c r="B86" s="1022" t="s">
        <v>17244</v>
      </c>
      <c r="C86" s="1022" t="s">
        <v>3979</v>
      </c>
      <c r="D86" s="1022" t="s">
        <v>16816</v>
      </c>
      <c r="E86" s="1023">
        <v>80.0</v>
      </c>
      <c r="F86" s="1022">
        <v>13.0</v>
      </c>
      <c r="G86" s="1605">
        <v>44600.0</v>
      </c>
      <c r="H86" s="702" t="s">
        <v>17245</v>
      </c>
      <c r="I86" s="1589"/>
      <c r="J86" s="1589"/>
      <c r="K86" s="1589"/>
      <c r="L86" s="1589"/>
      <c r="M86" s="1589"/>
      <c r="N86" s="1589"/>
      <c r="O86" s="1589"/>
      <c r="P86" s="1590">
        <v>82.0</v>
      </c>
      <c r="Q86" s="1590">
        <v>1.01024263E8</v>
      </c>
      <c r="R86" s="1591" t="s">
        <v>17246</v>
      </c>
      <c r="S86" s="1590" t="s">
        <v>16898</v>
      </c>
      <c r="T86" s="1590">
        <v>1.0</v>
      </c>
      <c r="U86" s="1590">
        <v>82.0</v>
      </c>
      <c r="W86" s="81"/>
      <c r="X86" s="455" t="s">
        <v>12602</v>
      </c>
      <c r="Y86" s="455"/>
      <c r="Z86" s="455"/>
      <c r="AA86" s="455"/>
      <c r="AB86" s="455"/>
      <c r="AC86" s="81" t="s">
        <v>99</v>
      </c>
      <c r="AD86" s="30">
        <v>45155.0</v>
      </c>
      <c r="AE86" s="30">
        <f t="shared" si="12"/>
        <v>45886</v>
      </c>
      <c r="AF86" s="30" t="s">
        <v>41</v>
      </c>
      <c r="AG86" s="81" t="s">
        <v>43</v>
      </c>
      <c r="AH86" s="81"/>
      <c r="AK86" s="9" t="s">
        <v>16821</v>
      </c>
      <c r="AN86" s="1592" t="s">
        <v>17247</v>
      </c>
      <c r="AO86" s="1593" t="s">
        <v>17248</v>
      </c>
      <c r="AP86" s="1593" t="s">
        <v>5477</v>
      </c>
      <c r="AQ86" s="1593" t="s">
        <v>16901</v>
      </c>
      <c r="AR86" s="1594">
        <v>1.0</v>
      </c>
      <c r="AS86" s="1595">
        <v>82.0</v>
      </c>
      <c r="AT86" s="1638">
        <v>13.0</v>
      </c>
      <c r="AU86" s="1597" t="s">
        <v>263</v>
      </c>
      <c r="AV86" s="1603" t="s">
        <v>39</v>
      </c>
      <c r="AW86" s="1597">
        <v>9.85713813E8</v>
      </c>
      <c r="AX86" s="1593" t="s">
        <v>16825</v>
      </c>
      <c r="AY86" s="1593"/>
    </row>
    <row r="87" ht="15.75" customHeight="1">
      <c r="A87" s="1587">
        <v>1.0675902E8</v>
      </c>
      <c r="B87" s="1013" t="s">
        <v>17249</v>
      </c>
      <c r="C87" s="1013" t="s">
        <v>3979</v>
      </c>
      <c r="D87" s="1013" t="s">
        <v>16816</v>
      </c>
      <c r="E87" s="1014">
        <v>81.0</v>
      </c>
      <c r="F87" s="1013">
        <v>13.0</v>
      </c>
      <c r="G87" s="1588">
        <v>45689.0</v>
      </c>
      <c r="H87" s="1589"/>
      <c r="I87" s="1589"/>
      <c r="J87" s="1589"/>
      <c r="K87" s="1589"/>
      <c r="L87" s="1589"/>
      <c r="M87" s="1589"/>
      <c r="N87" s="1589"/>
      <c r="O87" s="1589"/>
      <c r="P87" s="1590">
        <v>83.0</v>
      </c>
      <c r="Q87" s="1590">
        <v>1.01526333E8</v>
      </c>
      <c r="R87" s="1591" t="s">
        <v>17250</v>
      </c>
      <c r="S87" s="1590" t="s">
        <v>16898</v>
      </c>
      <c r="T87" s="1620">
        <v>1.0</v>
      </c>
      <c r="U87" s="1590">
        <v>83.0</v>
      </c>
      <c r="W87" s="81" t="s">
        <v>17251</v>
      </c>
      <c r="X87" s="455" t="s">
        <v>12602</v>
      </c>
      <c r="Y87" s="455"/>
      <c r="Z87" s="455"/>
      <c r="AA87" s="455"/>
      <c r="AB87" s="455"/>
      <c r="AC87" s="81" t="s">
        <v>17252</v>
      </c>
      <c r="AD87" s="30">
        <v>45095.0</v>
      </c>
      <c r="AE87" s="30">
        <f t="shared" si="12"/>
        <v>45826</v>
      </c>
      <c r="AF87" s="30" t="s">
        <v>107</v>
      </c>
      <c r="AG87" s="81" t="s">
        <v>43</v>
      </c>
      <c r="AH87" s="81" t="s">
        <v>17253</v>
      </c>
      <c r="AK87" s="9" t="s">
        <v>16821</v>
      </c>
      <c r="AN87" s="1592" t="s">
        <v>17254</v>
      </c>
      <c r="AO87" s="1593" t="s">
        <v>17255</v>
      </c>
      <c r="AP87" s="1593" t="s">
        <v>17256</v>
      </c>
      <c r="AQ87" s="1593" t="s">
        <v>17171</v>
      </c>
      <c r="AR87" s="1594">
        <v>1.0</v>
      </c>
      <c r="AS87" s="1595">
        <v>83.0</v>
      </c>
      <c r="AT87" s="1638">
        <v>13.0</v>
      </c>
      <c r="AU87" s="1597" t="s">
        <v>7169</v>
      </c>
      <c r="AV87" s="1603" t="s">
        <v>39</v>
      </c>
      <c r="AW87" s="1597">
        <v>9.88918641E8</v>
      </c>
      <c r="AX87" s="1593" t="s">
        <v>16825</v>
      </c>
      <c r="AY87" s="1593" t="s">
        <v>5441</v>
      </c>
    </row>
    <row r="88" ht="15.75" customHeight="1">
      <c r="A88" s="1604">
        <v>1.01024263E8</v>
      </c>
      <c r="B88" s="1022" t="s">
        <v>17257</v>
      </c>
      <c r="C88" s="1022" t="s">
        <v>3979</v>
      </c>
      <c r="D88" s="1022" t="s">
        <v>16816</v>
      </c>
      <c r="E88" s="1023">
        <v>82.0</v>
      </c>
      <c r="F88" s="1022">
        <v>13.0</v>
      </c>
      <c r="G88" s="1605">
        <v>44571.0</v>
      </c>
      <c r="H88" s="1589" t="s">
        <v>17258</v>
      </c>
      <c r="I88" s="1589"/>
      <c r="J88" s="1589"/>
      <c r="K88" s="1589"/>
      <c r="L88" s="1589"/>
      <c r="M88" s="1589"/>
      <c r="N88" s="1589"/>
      <c r="O88" s="1589"/>
      <c r="P88" s="1590">
        <v>84.0</v>
      </c>
      <c r="Q88" s="1590">
        <v>1.04224381E8</v>
      </c>
      <c r="R88" s="1591" t="s">
        <v>17259</v>
      </c>
      <c r="S88" s="1590" t="s">
        <v>16898</v>
      </c>
      <c r="T88" s="1590">
        <v>1.0</v>
      </c>
      <c r="U88" s="1590">
        <v>84.0</v>
      </c>
      <c r="W88" s="81" t="s">
        <v>16913</v>
      </c>
      <c r="X88" s="455" t="s">
        <v>12602</v>
      </c>
      <c r="Y88" s="455"/>
      <c r="Z88" s="455"/>
      <c r="AA88" s="455"/>
      <c r="AB88" s="455"/>
      <c r="AC88" s="81" t="s">
        <v>44</v>
      </c>
      <c r="AD88" s="30">
        <v>45155.0</v>
      </c>
      <c r="AE88" s="30">
        <f t="shared" si="12"/>
        <v>45886</v>
      </c>
      <c r="AF88" s="30" t="s">
        <v>41</v>
      </c>
      <c r="AG88" s="81" t="s">
        <v>43</v>
      </c>
      <c r="AH88" s="81" t="s">
        <v>17260</v>
      </c>
      <c r="AK88" s="9" t="s">
        <v>16821</v>
      </c>
      <c r="AN88" s="1592" t="s">
        <v>17261</v>
      </c>
      <c r="AO88" s="1593" t="s">
        <v>17262</v>
      </c>
      <c r="AP88" s="1593" t="s">
        <v>6274</v>
      </c>
      <c r="AQ88" s="1593" t="s">
        <v>16901</v>
      </c>
      <c r="AR88" s="1594">
        <v>1.0</v>
      </c>
      <c r="AS88" s="1595">
        <v>84.0</v>
      </c>
      <c r="AT88" s="1638">
        <v>13.0</v>
      </c>
      <c r="AU88" s="1597" t="s">
        <v>110</v>
      </c>
      <c r="AV88" s="1603" t="s">
        <v>39</v>
      </c>
      <c r="AW88" s="1597">
        <v>9.80250197E8</v>
      </c>
      <c r="AX88" s="1593" t="s">
        <v>16825</v>
      </c>
      <c r="AY88" s="1593"/>
    </row>
    <row r="89" ht="15.75" customHeight="1">
      <c r="A89" s="1639" t="s">
        <v>17254</v>
      </c>
      <c r="B89" s="1013" t="s">
        <v>17263</v>
      </c>
      <c r="C89" s="1013" t="s">
        <v>16354</v>
      </c>
      <c r="D89" s="1013" t="s">
        <v>17109</v>
      </c>
      <c r="E89" s="1014">
        <v>83.0</v>
      </c>
      <c r="F89" s="1013">
        <v>13.0</v>
      </c>
      <c r="G89" s="1588">
        <v>45293.0</v>
      </c>
      <c r="H89" s="99"/>
      <c r="I89" s="1589"/>
      <c r="J89" s="1589"/>
      <c r="K89" s="1589"/>
      <c r="L89" s="1589"/>
      <c r="M89" s="1589"/>
      <c r="N89" s="1589"/>
      <c r="O89" s="1589"/>
      <c r="P89" s="1590"/>
      <c r="Q89" s="1590"/>
      <c r="R89" s="1591"/>
      <c r="S89" s="1590"/>
      <c r="T89" s="1590"/>
      <c r="U89" s="1590"/>
      <c r="W89" s="81"/>
      <c r="X89" s="455"/>
      <c r="Y89" s="455"/>
      <c r="Z89" s="455"/>
      <c r="AA89" s="455"/>
      <c r="AB89" s="455"/>
      <c r="AC89" s="81"/>
      <c r="AD89" s="30"/>
      <c r="AE89" s="30"/>
      <c r="AF89" s="30"/>
      <c r="AG89" s="371"/>
      <c r="AH89" s="81"/>
      <c r="AK89" s="9"/>
      <c r="AN89" s="1592"/>
      <c r="AO89" s="1593"/>
      <c r="AP89" s="1593"/>
      <c r="AQ89" s="1593"/>
      <c r="AR89" s="1594"/>
      <c r="AS89" s="1595"/>
      <c r="AT89" s="1640"/>
      <c r="AU89" s="1593"/>
      <c r="AV89" s="1603"/>
      <c r="AW89" s="1597"/>
      <c r="AX89" s="1593"/>
      <c r="AY89" s="1593"/>
    </row>
    <row r="90" ht="15.75" customHeight="1">
      <c r="A90" s="1587">
        <v>1.04224381E8</v>
      </c>
      <c r="B90" s="1013" t="s">
        <v>17264</v>
      </c>
      <c r="C90" s="1013" t="s">
        <v>3979</v>
      </c>
      <c r="D90" s="1013" t="s">
        <v>16816</v>
      </c>
      <c r="E90" s="1014">
        <v>84.0</v>
      </c>
      <c r="F90" s="1013">
        <v>13.0</v>
      </c>
      <c r="G90" s="1588">
        <v>44568.0</v>
      </c>
      <c r="H90" s="99" t="s">
        <v>17265</v>
      </c>
      <c r="I90" s="1589"/>
      <c r="J90" s="1589"/>
      <c r="K90" s="1589"/>
      <c r="L90" s="1589"/>
      <c r="M90" s="1589"/>
      <c r="N90" s="1589"/>
      <c r="O90" s="1589"/>
      <c r="P90" s="1590">
        <v>85.0</v>
      </c>
      <c r="Q90" s="1590">
        <v>1.03013819E8</v>
      </c>
      <c r="R90" s="1591" t="s">
        <v>17266</v>
      </c>
      <c r="S90" s="1590" t="s">
        <v>16898</v>
      </c>
      <c r="T90" s="1590">
        <v>1.0</v>
      </c>
      <c r="U90" s="1590">
        <v>85.0</v>
      </c>
      <c r="W90" s="81"/>
      <c r="X90" s="455" t="s">
        <v>12602</v>
      </c>
      <c r="Y90" s="455"/>
      <c r="Z90" s="455"/>
      <c r="AA90" s="455"/>
      <c r="AB90" s="455"/>
      <c r="AC90" s="81" t="s">
        <v>99</v>
      </c>
      <c r="AD90" s="30">
        <v>45155.0</v>
      </c>
      <c r="AE90" s="30">
        <f t="shared" ref="AE90:AE91" si="13">DATE(YEAR(AD90)+2,MONTH(AD90),DAY(AD90))</f>
        <v>45886</v>
      </c>
      <c r="AF90" s="30" t="s">
        <v>41</v>
      </c>
      <c r="AG90" s="371" t="s">
        <v>17267</v>
      </c>
      <c r="AH90" s="81"/>
      <c r="AK90" s="9" t="s">
        <v>16821</v>
      </c>
      <c r="AN90" s="1592" t="s">
        <v>17268</v>
      </c>
      <c r="AO90" s="1593" t="s">
        <v>17269</v>
      </c>
      <c r="AP90" s="1593" t="s">
        <v>5460</v>
      </c>
      <c r="AQ90" s="1593" t="s">
        <v>16901</v>
      </c>
      <c r="AR90" s="1594">
        <v>1.0</v>
      </c>
      <c r="AS90" s="1595">
        <v>85.0</v>
      </c>
      <c r="AT90" s="1641">
        <v>13.0</v>
      </c>
      <c r="AU90" s="1593" t="s">
        <v>17270</v>
      </c>
      <c r="AV90" s="1603" t="s">
        <v>39</v>
      </c>
      <c r="AW90" s="1597">
        <v>9.979888597E9</v>
      </c>
      <c r="AX90" s="1593" t="s">
        <v>16825</v>
      </c>
      <c r="AY90" s="1593"/>
    </row>
    <row r="91" ht="15.75" customHeight="1">
      <c r="A91" s="1604">
        <v>1.03013819E8</v>
      </c>
      <c r="B91" s="1022" t="s">
        <v>17271</v>
      </c>
      <c r="C91" s="1022" t="s">
        <v>3979</v>
      </c>
      <c r="D91" s="1022" t="s">
        <v>16816</v>
      </c>
      <c r="E91" s="1023">
        <v>85.0</v>
      </c>
      <c r="F91" s="1022">
        <v>13.0</v>
      </c>
      <c r="G91" s="1605">
        <v>44563.0</v>
      </c>
      <c r="H91" s="1589"/>
      <c r="I91" s="1589"/>
      <c r="J91" s="1589"/>
      <c r="K91" s="1589"/>
      <c r="L91" s="1589"/>
      <c r="M91" s="1589"/>
      <c r="N91" s="1589"/>
      <c r="O91" s="1589"/>
      <c r="P91" s="1590">
        <v>86.0</v>
      </c>
      <c r="Q91" s="1620">
        <v>1.0370487E8</v>
      </c>
      <c r="R91" s="1621" t="s">
        <v>17272</v>
      </c>
      <c r="S91" s="1620" t="s">
        <v>16898</v>
      </c>
      <c r="T91" s="1590">
        <v>1.0</v>
      </c>
      <c r="U91" s="1620">
        <v>86.0</v>
      </c>
      <c r="W91" s="81"/>
      <c r="X91" s="455" t="s">
        <v>12602</v>
      </c>
      <c r="Y91" s="455"/>
      <c r="Z91" s="455"/>
      <c r="AA91" s="455"/>
      <c r="AB91" s="455"/>
      <c r="AC91" s="81" t="s">
        <v>44</v>
      </c>
      <c r="AD91" s="30">
        <v>45156.0</v>
      </c>
      <c r="AE91" s="30">
        <f t="shared" si="13"/>
        <v>45887</v>
      </c>
      <c r="AF91" s="30" t="s">
        <v>107</v>
      </c>
      <c r="AG91" s="81" t="s">
        <v>43</v>
      </c>
      <c r="AH91" s="81"/>
      <c r="AK91" s="9" t="s">
        <v>16821</v>
      </c>
      <c r="AN91" s="1592" t="s">
        <v>17273</v>
      </c>
      <c r="AO91" s="1593" t="s">
        <v>17274</v>
      </c>
      <c r="AP91" s="1593" t="s">
        <v>5877</v>
      </c>
      <c r="AQ91" s="1593" t="s">
        <v>16901</v>
      </c>
      <c r="AR91" s="1594">
        <v>1.0</v>
      </c>
      <c r="AS91" s="1595">
        <v>86.0</v>
      </c>
      <c r="AT91" s="1638">
        <v>13.0</v>
      </c>
      <c r="AU91" s="1597" t="s">
        <v>817</v>
      </c>
      <c r="AV91" s="1603" t="s">
        <v>39</v>
      </c>
      <c r="AW91" s="1597">
        <v>9.97070454E8</v>
      </c>
      <c r="AX91" s="1593" t="s">
        <v>16825</v>
      </c>
      <c r="AY91" s="1593"/>
    </row>
    <row r="92" ht="15.75" customHeight="1">
      <c r="A92" s="1587">
        <v>1.0370487E8</v>
      </c>
      <c r="B92" s="1013" t="s">
        <v>17275</v>
      </c>
      <c r="C92" s="1013" t="s">
        <v>3979</v>
      </c>
      <c r="D92" s="1013" t="s">
        <v>16816</v>
      </c>
      <c r="E92" s="1014">
        <v>86.0</v>
      </c>
      <c r="F92" s="1013">
        <v>13.0</v>
      </c>
      <c r="G92" s="1588">
        <v>44565.0</v>
      </c>
      <c r="H92" s="1589"/>
      <c r="I92" s="1589"/>
      <c r="J92" s="1589"/>
      <c r="K92" s="1589"/>
      <c r="L92" s="1589"/>
      <c r="M92" s="1589"/>
      <c r="N92" s="1589"/>
      <c r="O92" s="1589"/>
      <c r="P92" s="1590">
        <v>87.0</v>
      </c>
      <c r="Q92" s="1590" t="s">
        <v>17276</v>
      </c>
      <c r="R92" s="1590" t="s">
        <v>17276</v>
      </c>
      <c r="S92" s="1590" t="s">
        <v>16898</v>
      </c>
      <c r="T92" s="1590">
        <v>1.0</v>
      </c>
      <c r="U92" s="1590">
        <v>87.0</v>
      </c>
      <c r="W92" s="1590" t="s">
        <v>17276</v>
      </c>
      <c r="X92" s="455" t="s">
        <v>12602</v>
      </c>
      <c r="Y92" s="455"/>
      <c r="Z92" s="455"/>
      <c r="AA92" s="455"/>
      <c r="AB92" s="455"/>
      <c r="AC92" s="1590" t="s">
        <v>17276</v>
      </c>
      <c r="AD92" s="30" t="s">
        <v>1581</v>
      </c>
      <c r="AE92" s="30" t="s">
        <v>1581</v>
      </c>
      <c r="AF92" s="30" t="s">
        <v>41</v>
      </c>
      <c r="AG92" s="81" t="s">
        <v>43</v>
      </c>
      <c r="AH92" s="1590" t="s">
        <v>17276</v>
      </c>
      <c r="AK92" s="9" t="s">
        <v>16821</v>
      </c>
      <c r="AN92" s="1592" t="s">
        <v>17277</v>
      </c>
      <c r="AO92" s="1593" t="s">
        <v>17278</v>
      </c>
      <c r="AP92" s="1593" t="s">
        <v>6496</v>
      </c>
      <c r="AQ92" s="1593" t="s">
        <v>16901</v>
      </c>
      <c r="AR92" s="1594">
        <v>1.0</v>
      </c>
      <c r="AS92" s="1595">
        <v>87.0</v>
      </c>
      <c r="AT92" s="1638">
        <v>13.0</v>
      </c>
      <c r="AU92" s="1597" t="s">
        <v>153</v>
      </c>
      <c r="AV92" s="1603" t="s">
        <v>39</v>
      </c>
      <c r="AW92" s="1597">
        <v>9.91413534E8</v>
      </c>
      <c r="AX92" s="1593" t="s">
        <v>16825</v>
      </c>
      <c r="AY92" s="1593"/>
    </row>
    <row r="93" ht="15.75" customHeight="1">
      <c r="A93" s="1604">
        <v>1.01526333E8</v>
      </c>
      <c r="B93" s="1022" t="s">
        <v>17279</v>
      </c>
      <c r="C93" s="1022" t="s">
        <v>3979</v>
      </c>
      <c r="D93" s="1022" t="s">
        <v>16816</v>
      </c>
      <c r="E93" s="1023">
        <v>83.0</v>
      </c>
      <c r="F93" s="1022">
        <v>13.0</v>
      </c>
      <c r="G93" s="1617" t="s">
        <v>9768</v>
      </c>
      <c r="H93" s="1589"/>
      <c r="I93" s="1589"/>
      <c r="J93" s="1589"/>
      <c r="K93" s="1589"/>
      <c r="L93" s="1589"/>
      <c r="M93" s="1589"/>
      <c r="N93" s="1589"/>
      <c r="O93" s="1589"/>
      <c r="P93" s="1590">
        <v>88.0</v>
      </c>
      <c r="Q93" s="1590">
        <v>1.10400252E9</v>
      </c>
      <c r="R93" s="374" t="s">
        <v>17280</v>
      </c>
      <c r="S93" s="1590" t="s">
        <v>16898</v>
      </c>
      <c r="T93" s="1590">
        <v>1.0</v>
      </c>
      <c r="U93" s="1590">
        <v>88.0</v>
      </c>
      <c r="W93" s="48">
        <v>48170.0</v>
      </c>
      <c r="X93" s="455" t="s">
        <v>12602</v>
      </c>
      <c r="Y93" s="455"/>
      <c r="Z93" s="455"/>
      <c r="AA93" s="455"/>
      <c r="AB93" s="455"/>
      <c r="AC93" s="81" t="s">
        <v>99</v>
      </c>
      <c r="AD93" s="30">
        <v>45154.0</v>
      </c>
      <c r="AE93" s="30">
        <f t="shared" ref="AE93:AE94" si="14">DATE(YEAR(AD93)+2,MONTH(AD93),DAY(AD93))</f>
        <v>45885</v>
      </c>
      <c r="AF93" s="30" t="s">
        <v>41</v>
      </c>
      <c r="AG93" s="81" t="s">
        <v>43</v>
      </c>
      <c r="AH93" s="81"/>
      <c r="AK93" s="9" t="s">
        <v>16821</v>
      </c>
      <c r="AN93" s="1592" t="s">
        <v>17281</v>
      </c>
      <c r="AO93" s="1593" t="s">
        <v>17282</v>
      </c>
      <c r="AP93" s="1593" t="s">
        <v>6106</v>
      </c>
      <c r="AQ93" s="1593" t="s">
        <v>16901</v>
      </c>
      <c r="AR93" s="1594">
        <v>1.0</v>
      </c>
      <c r="AS93" s="1595">
        <v>88.0</v>
      </c>
      <c r="AT93" s="1638">
        <v>13.0</v>
      </c>
      <c r="AU93" s="1597" t="s">
        <v>16925</v>
      </c>
      <c r="AV93" s="1603" t="s">
        <v>39</v>
      </c>
      <c r="AW93" s="1597">
        <v>9.94655853E8</v>
      </c>
      <c r="AX93" s="1593" t="s">
        <v>16825</v>
      </c>
      <c r="AY93" s="1593"/>
    </row>
    <row r="94" ht="15.75" customHeight="1">
      <c r="A94" s="1587">
        <v>1.07186876E8</v>
      </c>
      <c r="B94" s="1013" t="s">
        <v>17283</v>
      </c>
      <c r="C94" s="1013" t="s">
        <v>3979</v>
      </c>
      <c r="D94" s="1013" t="s">
        <v>16816</v>
      </c>
      <c r="E94" s="1014">
        <v>87.0</v>
      </c>
      <c r="F94" s="1013">
        <v>13.0</v>
      </c>
      <c r="G94" s="1588">
        <v>49188.0</v>
      </c>
      <c r="H94" s="1589"/>
      <c r="I94" s="1589"/>
      <c r="J94" s="1589"/>
      <c r="K94" s="1589"/>
      <c r="L94" s="1589"/>
      <c r="M94" s="1589"/>
      <c r="N94" s="1589"/>
      <c r="O94" s="1589"/>
      <c r="P94" s="1590">
        <v>89.0</v>
      </c>
      <c r="Q94" s="1590" t="s">
        <v>17284</v>
      </c>
      <c r="R94" s="1591" t="s">
        <v>17285</v>
      </c>
      <c r="S94" s="1590" t="s">
        <v>16898</v>
      </c>
      <c r="T94" s="1590">
        <v>1.0</v>
      </c>
      <c r="U94" s="1590">
        <v>89.0</v>
      </c>
      <c r="W94" s="1317">
        <v>45717.0</v>
      </c>
      <c r="X94" s="455" t="s">
        <v>12602</v>
      </c>
      <c r="Y94" s="455"/>
      <c r="Z94" s="455"/>
      <c r="AA94" s="455"/>
      <c r="AB94" s="455"/>
      <c r="AC94" s="81" t="s">
        <v>44</v>
      </c>
      <c r="AD94" s="30">
        <v>45155.0</v>
      </c>
      <c r="AE94" s="30">
        <f t="shared" si="14"/>
        <v>45886</v>
      </c>
      <c r="AF94" s="30" t="s">
        <v>41</v>
      </c>
      <c r="AG94" s="81" t="s">
        <v>43</v>
      </c>
      <c r="AH94" s="81"/>
      <c r="AK94" s="9" t="s">
        <v>16821</v>
      </c>
      <c r="AN94" s="1592" t="s">
        <v>17284</v>
      </c>
      <c r="AO94" s="1593" t="s">
        <v>17286</v>
      </c>
      <c r="AP94" s="1593" t="s">
        <v>17091</v>
      </c>
      <c r="AQ94" s="1593" t="s">
        <v>16901</v>
      </c>
      <c r="AR94" s="1594">
        <v>1.0</v>
      </c>
      <c r="AS94" s="1595">
        <v>89.0</v>
      </c>
      <c r="AT94" s="1638">
        <v>13.0</v>
      </c>
      <c r="AU94" s="1597" t="s">
        <v>1551</v>
      </c>
      <c r="AV94" s="1603" t="s">
        <v>39</v>
      </c>
      <c r="AW94" s="1597">
        <v>9.9957567E8</v>
      </c>
      <c r="AX94" s="1593" t="s">
        <v>16825</v>
      </c>
      <c r="AY94" s="1593"/>
    </row>
    <row r="95" ht="15.75" customHeight="1">
      <c r="A95" s="1587">
        <v>1.10400252E9</v>
      </c>
      <c r="B95" s="1013" t="s">
        <v>17280</v>
      </c>
      <c r="C95" s="1013" t="s">
        <v>16354</v>
      </c>
      <c r="D95" s="1013" t="s">
        <v>17109</v>
      </c>
      <c r="E95" s="1014">
        <v>88.0</v>
      </c>
      <c r="F95" s="1013">
        <v>13.0</v>
      </c>
      <c r="G95" s="1588">
        <v>48153.0</v>
      </c>
      <c r="H95" s="1589" t="s">
        <v>17287</v>
      </c>
      <c r="I95" s="1589"/>
      <c r="J95" s="1589"/>
      <c r="K95" s="1589"/>
      <c r="L95" s="1589"/>
      <c r="M95" s="1589"/>
      <c r="N95" s="1589"/>
      <c r="O95" s="1589"/>
      <c r="P95" s="1590"/>
      <c r="Q95" s="1590"/>
      <c r="R95" s="1591"/>
      <c r="S95" s="1590"/>
      <c r="T95" s="1590"/>
      <c r="U95" s="1590"/>
      <c r="W95" s="1642"/>
      <c r="X95" s="455"/>
      <c r="Y95" s="455"/>
      <c r="Z95" s="455"/>
      <c r="AA95" s="455"/>
      <c r="AB95" s="455"/>
      <c r="AC95" s="81"/>
      <c r="AD95" s="30"/>
      <c r="AE95" s="30"/>
      <c r="AF95" s="30"/>
      <c r="AG95" s="81"/>
      <c r="AH95" s="81"/>
      <c r="AK95" s="9"/>
      <c r="AN95" s="1592"/>
      <c r="AO95" s="1593"/>
      <c r="AP95" s="1593"/>
      <c r="AQ95" s="1593"/>
      <c r="AR95" s="1594"/>
      <c r="AS95" s="1595"/>
      <c r="AT95" s="1638"/>
      <c r="AU95" s="1597"/>
      <c r="AV95" s="1603"/>
      <c r="AW95" s="1597"/>
      <c r="AX95" s="1593"/>
      <c r="AY95" s="1593"/>
    </row>
    <row r="96" ht="15.75" customHeight="1">
      <c r="A96" s="1604">
        <v>1.0599913E8</v>
      </c>
      <c r="B96" s="1022" t="s">
        <v>17288</v>
      </c>
      <c r="C96" s="1022" t="s">
        <v>3979</v>
      </c>
      <c r="D96" s="1022" t="s">
        <v>16816</v>
      </c>
      <c r="E96" s="1023">
        <v>89.0</v>
      </c>
      <c r="F96" s="1022">
        <v>13.0</v>
      </c>
      <c r="G96" s="1605">
        <v>45660.0</v>
      </c>
      <c r="H96" s="1589"/>
      <c r="I96" s="1589"/>
      <c r="J96" s="1589"/>
      <c r="K96" s="1589"/>
      <c r="L96" s="1589"/>
      <c r="M96" s="1589"/>
      <c r="N96" s="1589"/>
      <c r="O96" s="1589"/>
      <c r="P96" s="1590">
        <v>90.0</v>
      </c>
      <c r="Q96" s="1590">
        <v>1.01286375E8</v>
      </c>
      <c r="R96" s="1591" t="s">
        <v>17289</v>
      </c>
      <c r="S96" s="1590" t="s">
        <v>17168</v>
      </c>
      <c r="T96" s="1620">
        <v>1.0</v>
      </c>
      <c r="U96" s="1590">
        <v>90.0</v>
      </c>
      <c r="W96" s="110">
        <v>47331.0</v>
      </c>
      <c r="X96" s="455" t="s">
        <v>12602</v>
      </c>
      <c r="Y96" s="455"/>
      <c r="Z96" s="455"/>
      <c r="AA96" s="455"/>
      <c r="AB96" s="455"/>
      <c r="AC96" s="81" t="s">
        <v>99</v>
      </c>
      <c r="AD96" s="30">
        <v>45155.0</v>
      </c>
      <c r="AE96" s="30">
        <f t="shared" ref="AE96:AE105" si="15">DATE(YEAR(AD96)+2,MONTH(AD96),DAY(AD96))</f>
        <v>45886</v>
      </c>
      <c r="AF96" s="30" t="s">
        <v>41</v>
      </c>
      <c r="AG96" s="81" t="s">
        <v>43</v>
      </c>
      <c r="AH96" s="81" t="s">
        <v>17290</v>
      </c>
      <c r="AI96" s="9" t="s">
        <v>17291</v>
      </c>
      <c r="AK96" s="9" t="s">
        <v>16821</v>
      </c>
      <c r="AN96" s="1592" t="s">
        <v>17292</v>
      </c>
      <c r="AO96" s="1593" t="s">
        <v>17293</v>
      </c>
      <c r="AP96" s="1593" t="s">
        <v>7180</v>
      </c>
      <c r="AQ96" s="1593" t="s">
        <v>17171</v>
      </c>
      <c r="AR96" s="1594">
        <v>1.0</v>
      </c>
      <c r="AS96" s="1595">
        <v>90.0</v>
      </c>
      <c r="AT96" s="1638">
        <v>13.0</v>
      </c>
      <c r="AU96" s="1597" t="s">
        <v>16925</v>
      </c>
      <c r="AV96" s="1603" t="s">
        <v>39</v>
      </c>
      <c r="AW96" s="1597">
        <v>9.72856764E8</v>
      </c>
      <c r="AX96" s="1593" t="s">
        <v>16825</v>
      </c>
      <c r="AY96" s="1593"/>
    </row>
    <row r="97" ht="15.75" customHeight="1">
      <c r="A97" s="1587">
        <v>1.01286375E8</v>
      </c>
      <c r="B97" s="1013" t="s">
        <v>17294</v>
      </c>
      <c r="C97" s="1013" t="s">
        <v>3979</v>
      </c>
      <c r="D97" s="1013" t="s">
        <v>16816</v>
      </c>
      <c r="E97" s="1014">
        <v>90.0</v>
      </c>
      <c r="F97" s="1013">
        <v>13.0</v>
      </c>
      <c r="G97" s="1588">
        <v>44572.0</v>
      </c>
      <c r="H97" s="1589"/>
      <c r="I97" s="1589"/>
      <c r="J97" s="1589"/>
      <c r="K97" s="1589"/>
      <c r="L97" s="1589"/>
      <c r="M97" s="1589"/>
      <c r="N97" s="1589"/>
      <c r="O97" s="1589"/>
      <c r="P97" s="1590">
        <v>91.0</v>
      </c>
      <c r="Q97" s="1590">
        <v>3.01626529E8</v>
      </c>
      <c r="R97" s="1591" t="s">
        <v>17295</v>
      </c>
      <c r="S97" s="1590" t="s">
        <v>16898</v>
      </c>
      <c r="T97" s="1590">
        <v>1.0</v>
      </c>
      <c r="U97" s="1590">
        <v>91.0</v>
      </c>
      <c r="W97" s="81"/>
      <c r="X97" s="455" t="s">
        <v>12602</v>
      </c>
      <c r="Y97" s="455"/>
      <c r="Z97" s="455"/>
      <c r="AA97" s="455"/>
      <c r="AB97" s="455"/>
      <c r="AC97" s="81" t="s">
        <v>44</v>
      </c>
      <c r="AD97" s="30">
        <v>45093.0</v>
      </c>
      <c r="AE97" s="30">
        <f t="shared" si="15"/>
        <v>45824</v>
      </c>
      <c r="AF97" s="30" t="s">
        <v>41</v>
      </c>
      <c r="AG97" s="81" t="s">
        <v>43</v>
      </c>
      <c r="AH97" s="81"/>
      <c r="AK97" s="9" t="s">
        <v>16821</v>
      </c>
      <c r="AN97" s="1592" t="s">
        <v>17296</v>
      </c>
      <c r="AO97" s="1593" t="s">
        <v>17297</v>
      </c>
      <c r="AP97" s="1593" t="s">
        <v>5735</v>
      </c>
      <c r="AQ97" s="1593" t="s">
        <v>16901</v>
      </c>
      <c r="AR97" s="1594">
        <v>1.0</v>
      </c>
      <c r="AS97" s="1595">
        <v>91.0</v>
      </c>
      <c r="AT97" s="1638">
        <v>13.0</v>
      </c>
      <c r="AU97" s="1597" t="s">
        <v>817</v>
      </c>
      <c r="AV97" s="1603" t="s">
        <v>39</v>
      </c>
      <c r="AW97" s="1597">
        <v>9.89520235E8</v>
      </c>
      <c r="AX97" s="1593" t="s">
        <v>16825</v>
      </c>
      <c r="AY97" s="1593"/>
    </row>
    <row r="98" ht="15.75" customHeight="1">
      <c r="A98" s="1604">
        <v>3.01626529E8</v>
      </c>
      <c r="B98" s="1022" t="s">
        <v>17298</v>
      </c>
      <c r="C98" s="1022" t="s">
        <v>3979</v>
      </c>
      <c r="D98" s="1022" t="s">
        <v>16816</v>
      </c>
      <c r="E98" s="1023">
        <v>91.0</v>
      </c>
      <c r="F98" s="1022">
        <v>13.0</v>
      </c>
      <c r="G98" s="1605">
        <v>44565.0</v>
      </c>
      <c r="H98" s="1589"/>
      <c r="I98" s="1589"/>
      <c r="J98" s="1589"/>
      <c r="K98" s="1589"/>
      <c r="L98" s="1589"/>
      <c r="M98" s="1589"/>
      <c r="N98" s="1589"/>
      <c r="O98" s="1589"/>
      <c r="P98" s="1590">
        <v>92.0</v>
      </c>
      <c r="Q98" s="1590">
        <v>1.02934742E8</v>
      </c>
      <c r="R98" s="1591" t="s">
        <v>17299</v>
      </c>
      <c r="S98" s="1590" t="s">
        <v>16898</v>
      </c>
      <c r="T98" s="1590">
        <v>1.0</v>
      </c>
      <c r="U98" s="1590">
        <v>92.0</v>
      </c>
      <c r="W98" s="81" t="s">
        <v>16913</v>
      </c>
      <c r="X98" s="455" t="s">
        <v>12602</v>
      </c>
      <c r="Y98" s="455"/>
      <c r="Z98" s="455"/>
      <c r="AA98" s="455"/>
      <c r="AB98" s="455"/>
      <c r="AC98" s="81" t="s">
        <v>44</v>
      </c>
      <c r="AD98" s="30">
        <v>45155.0</v>
      </c>
      <c r="AE98" s="30">
        <f t="shared" si="15"/>
        <v>45886</v>
      </c>
      <c r="AF98" s="30" t="s">
        <v>41</v>
      </c>
      <c r="AG98" s="81" t="s">
        <v>43</v>
      </c>
      <c r="AH98" s="81"/>
      <c r="AK98" s="9" t="s">
        <v>16821</v>
      </c>
      <c r="AN98" s="1592" t="s">
        <v>17300</v>
      </c>
      <c r="AO98" s="1593" t="s">
        <v>17301</v>
      </c>
      <c r="AP98" s="1593" t="s">
        <v>5628</v>
      </c>
      <c r="AQ98" s="1593" t="s">
        <v>16901</v>
      </c>
      <c r="AR98" s="1594">
        <v>1.0</v>
      </c>
      <c r="AS98" s="1595">
        <v>92.0</v>
      </c>
      <c r="AT98" s="1638">
        <v>13.0</v>
      </c>
      <c r="AU98" s="1597" t="s">
        <v>110</v>
      </c>
      <c r="AV98" s="1603" t="s">
        <v>39</v>
      </c>
      <c r="AW98" s="1597">
        <v>9.9282286E8</v>
      </c>
      <c r="AX98" s="1593" t="s">
        <v>16825</v>
      </c>
      <c r="AY98" s="1593"/>
    </row>
    <row r="99" ht="15.75" customHeight="1">
      <c r="A99" s="1587">
        <v>1.02934742E8</v>
      </c>
      <c r="B99" s="1013" t="s">
        <v>17302</v>
      </c>
      <c r="C99" s="1013" t="s">
        <v>3979</v>
      </c>
      <c r="D99" s="1013" t="s">
        <v>16816</v>
      </c>
      <c r="E99" s="1014">
        <v>92.0</v>
      </c>
      <c r="F99" s="1013">
        <v>13.0</v>
      </c>
      <c r="G99" s="1588">
        <v>44568.0</v>
      </c>
      <c r="H99" s="1589"/>
      <c r="I99" s="1589"/>
      <c r="J99" s="1589"/>
      <c r="K99" s="1589"/>
      <c r="L99" s="1589"/>
      <c r="M99" s="1589"/>
      <c r="N99" s="1589"/>
      <c r="O99" s="1589"/>
      <c r="P99" s="1590">
        <v>93.0</v>
      </c>
      <c r="Q99" s="1620">
        <v>1.04000799E8</v>
      </c>
      <c r="R99" s="1621" t="s">
        <v>17303</v>
      </c>
      <c r="S99" s="1620" t="s">
        <v>16898</v>
      </c>
      <c r="T99" s="1590">
        <v>1.0</v>
      </c>
      <c r="U99" s="1620">
        <v>93.0</v>
      </c>
      <c r="W99" s="81"/>
      <c r="X99" s="455" t="s">
        <v>12602</v>
      </c>
      <c r="Y99" s="455"/>
      <c r="Z99" s="455"/>
      <c r="AA99" s="455"/>
      <c r="AB99" s="455"/>
      <c r="AC99" s="81" t="s">
        <v>99</v>
      </c>
      <c r="AD99" s="83">
        <v>45004.0</v>
      </c>
      <c r="AE99" s="30">
        <f t="shared" si="15"/>
        <v>45735</v>
      </c>
      <c r="AF99" s="30" t="s">
        <v>107</v>
      </c>
      <c r="AG99" s="81" t="s">
        <v>43</v>
      </c>
      <c r="AH99" s="81"/>
      <c r="AK99" s="9" t="s">
        <v>16821</v>
      </c>
      <c r="AN99" s="1592" t="s">
        <v>17304</v>
      </c>
      <c r="AO99" s="1593" t="s">
        <v>17305</v>
      </c>
      <c r="AP99" s="1593" t="s">
        <v>6106</v>
      </c>
      <c r="AQ99" s="1593" t="s">
        <v>16901</v>
      </c>
      <c r="AR99" s="1594">
        <v>1.0</v>
      </c>
      <c r="AS99" s="1595">
        <v>93.0</v>
      </c>
      <c r="AT99" s="1638">
        <v>13.0</v>
      </c>
      <c r="AU99" s="1597" t="s">
        <v>817</v>
      </c>
      <c r="AV99" s="1603" t="s">
        <v>39</v>
      </c>
      <c r="AW99" s="1597">
        <v>9.9951442E8</v>
      </c>
      <c r="AX99" s="1593" t="s">
        <v>16825</v>
      </c>
      <c r="AY99" s="1593"/>
    </row>
    <row r="100" ht="15.75" customHeight="1">
      <c r="A100" s="1604">
        <v>1.04282595E8</v>
      </c>
      <c r="B100" s="1022" t="s">
        <v>17306</v>
      </c>
      <c r="C100" s="1022" t="s">
        <v>3979</v>
      </c>
      <c r="D100" s="1022" t="s">
        <v>16816</v>
      </c>
      <c r="E100" s="1023">
        <v>94.0</v>
      </c>
      <c r="F100" s="1022">
        <v>13.0</v>
      </c>
      <c r="G100" s="1605">
        <v>44934.0</v>
      </c>
      <c r="H100" s="1589"/>
      <c r="I100" s="1589"/>
      <c r="J100" s="1589"/>
      <c r="K100" s="1589"/>
      <c r="L100" s="1589"/>
      <c r="M100" s="1589"/>
      <c r="N100" s="1589"/>
      <c r="O100" s="1589"/>
      <c r="P100" s="1590">
        <v>94.0</v>
      </c>
      <c r="Q100" s="1643" t="s">
        <v>17307</v>
      </c>
      <c r="R100" s="1591" t="s">
        <v>17308</v>
      </c>
      <c r="S100" s="1590" t="s">
        <v>16354</v>
      </c>
      <c r="T100" s="1590">
        <v>1.0</v>
      </c>
      <c r="U100" s="1590">
        <v>94.0</v>
      </c>
      <c r="W100" s="391">
        <v>48061.0</v>
      </c>
      <c r="X100" s="455" t="s">
        <v>12602</v>
      </c>
      <c r="Y100" s="455"/>
      <c r="Z100" s="455"/>
      <c r="AA100" s="455"/>
      <c r="AB100" s="455"/>
      <c r="AC100" s="81" t="s">
        <v>44</v>
      </c>
      <c r="AD100" s="30">
        <v>45155.0</v>
      </c>
      <c r="AE100" s="30">
        <f t="shared" si="15"/>
        <v>45886</v>
      </c>
      <c r="AF100" s="30" t="s">
        <v>41</v>
      </c>
      <c r="AG100" s="81" t="s">
        <v>43</v>
      </c>
      <c r="AH100" s="81"/>
      <c r="AK100" s="9" t="s">
        <v>16821</v>
      </c>
      <c r="AN100" s="1592" t="s">
        <v>17309</v>
      </c>
      <c r="AO100" s="1593" t="s">
        <v>17310</v>
      </c>
      <c r="AP100" s="1593" t="s">
        <v>17311</v>
      </c>
      <c r="AQ100" s="1593" t="s">
        <v>17171</v>
      </c>
      <c r="AR100" s="1594">
        <v>1.0</v>
      </c>
      <c r="AS100" s="1595">
        <v>94.0</v>
      </c>
      <c r="AT100" s="1638">
        <v>13.0</v>
      </c>
      <c r="AU100" s="1597" t="s">
        <v>17312</v>
      </c>
      <c r="AV100" s="1603" t="s">
        <v>39</v>
      </c>
      <c r="AW100" s="1597">
        <v>9.62893758E8</v>
      </c>
      <c r="AX100" s="1593" t="s">
        <v>16825</v>
      </c>
      <c r="AY100" s="1593"/>
    </row>
    <row r="101" ht="15.75" customHeight="1">
      <c r="A101" s="1587">
        <v>1.03289898E8</v>
      </c>
      <c r="B101" s="1013" t="s">
        <v>17313</v>
      </c>
      <c r="C101" s="1013" t="s">
        <v>3979</v>
      </c>
      <c r="D101" s="1013" t="s">
        <v>16816</v>
      </c>
      <c r="E101" s="1014">
        <v>95.0</v>
      </c>
      <c r="F101" s="1013">
        <v>13.0</v>
      </c>
      <c r="G101" s="1588">
        <v>44600.0</v>
      </c>
      <c r="H101" s="1589"/>
      <c r="I101" s="1589"/>
      <c r="J101" s="1589"/>
      <c r="K101" s="1589"/>
      <c r="L101" s="1589"/>
      <c r="M101" s="1589"/>
      <c r="N101" s="1589"/>
      <c r="O101" s="1589"/>
      <c r="P101" s="1590">
        <v>95.0</v>
      </c>
      <c r="Q101" s="1590">
        <v>1.03346276E8</v>
      </c>
      <c r="R101" s="1591" t="s">
        <v>17314</v>
      </c>
      <c r="S101" s="1590" t="s">
        <v>16898</v>
      </c>
      <c r="T101" s="1590">
        <v>1.0</v>
      </c>
      <c r="U101" s="1590">
        <v>95.0</v>
      </c>
      <c r="W101" s="391">
        <v>48061.0</v>
      </c>
      <c r="X101" s="455" t="s">
        <v>12602</v>
      </c>
      <c r="Y101" s="455"/>
      <c r="Z101" s="455"/>
      <c r="AA101" s="455"/>
      <c r="AB101" s="455"/>
      <c r="AC101" s="81" t="s">
        <v>44</v>
      </c>
      <c r="AD101" s="30">
        <v>45155.0</v>
      </c>
      <c r="AE101" s="30">
        <f t="shared" si="15"/>
        <v>45886</v>
      </c>
      <c r="AF101" s="30" t="s">
        <v>41</v>
      </c>
      <c r="AG101" s="81" t="s">
        <v>43</v>
      </c>
      <c r="AH101" s="81"/>
      <c r="AK101" s="9" t="s">
        <v>16821</v>
      </c>
      <c r="AN101" s="1592" t="s">
        <v>17315</v>
      </c>
      <c r="AO101" s="1593" t="s">
        <v>17316</v>
      </c>
      <c r="AP101" s="1593" t="s">
        <v>5863</v>
      </c>
      <c r="AQ101" s="1593" t="s">
        <v>16901</v>
      </c>
      <c r="AR101" s="1594">
        <v>1.0</v>
      </c>
      <c r="AS101" s="1595">
        <v>95.0</v>
      </c>
      <c r="AT101" s="1638">
        <v>13.0</v>
      </c>
      <c r="AU101" s="1597" t="s">
        <v>724</v>
      </c>
      <c r="AV101" s="1603" t="s">
        <v>39</v>
      </c>
      <c r="AW101" s="1597">
        <v>9.99207808E8</v>
      </c>
      <c r="AX101" s="1593" t="s">
        <v>16825</v>
      </c>
      <c r="AY101" s="1593"/>
    </row>
    <row r="102" ht="15.75" customHeight="1">
      <c r="A102" s="1604">
        <v>1.03021101E8</v>
      </c>
      <c r="B102" s="1022" t="s">
        <v>17317</v>
      </c>
      <c r="C102" s="1022" t="s">
        <v>3979</v>
      </c>
      <c r="D102" s="1022" t="s">
        <v>16816</v>
      </c>
      <c r="E102" s="1023">
        <v>96.0</v>
      </c>
      <c r="F102" s="1022">
        <v>13.0</v>
      </c>
      <c r="G102" s="1605">
        <v>44600.0</v>
      </c>
      <c r="H102" s="1589"/>
      <c r="I102" s="1589"/>
      <c r="J102" s="1589"/>
      <c r="K102" s="1589"/>
      <c r="L102" s="1589"/>
      <c r="M102" s="1589"/>
      <c r="N102" s="1589"/>
      <c r="O102" s="1589"/>
      <c r="P102" s="1590">
        <v>96.0</v>
      </c>
      <c r="Q102" s="1590">
        <v>1.03021101E8</v>
      </c>
      <c r="R102" s="1591" t="s">
        <v>17318</v>
      </c>
      <c r="S102" s="1590" t="s">
        <v>16898</v>
      </c>
      <c r="T102" s="1590">
        <v>1.0</v>
      </c>
      <c r="U102" s="1590">
        <v>96.0</v>
      </c>
      <c r="W102" s="81"/>
      <c r="X102" s="455" t="s">
        <v>12602</v>
      </c>
      <c r="Y102" s="455"/>
      <c r="Z102" s="455"/>
      <c r="AA102" s="455"/>
      <c r="AB102" s="455"/>
      <c r="AC102" s="81" t="s">
        <v>75</v>
      </c>
      <c r="AD102" s="30">
        <v>45155.0</v>
      </c>
      <c r="AE102" s="30">
        <f t="shared" si="15"/>
        <v>45886</v>
      </c>
      <c r="AF102" s="30" t="s">
        <v>41</v>
      </c>
      <c r="AG102" s="81" t="s">
        <v>43</v>
      </c>
      <c r="AH102" s="81"/>
      <c r="AK102" s="9" t="s">
        <v>16821</v>
      </c>
      <c r="AN102" s="1592" t="s">
        <v>17319</v>
      </c>
      <c r="AO102" s="1593" t="s">
        <v>17320</v>
      </c>
      <c r="AP102" s="1593" t="s">
        <v>6041</v>
      </c>
      <c r="AQ102" s="1593" t="s">
        <v>16901</v>
      </c>
      <c r="AR102" s="1594">
        <v>1.0</v>
      </c>
      <c r="AS102" s="1595">
        <v>96.0</v>
      </c>
      <c r="AT102" s="1638">
        <v>13.0</v>
      </c>
      <c r="AU102" s="1597" t="s">
        <v>724</v>
      </c>
      <c r="AV102" s="1603" t="s">
        <v>39</v>
      </c>
      <c r="AW102" s="1597">
        <v>9.61606999E8</v>
      </c>
      <c r="AX102" s="1593" t="s">
        <v>16825</v>
      </c>
      <c r="AY102" s="1593"/>
    </row>
    <row r="103" ht="15.75" customHeight="1">
      <c r="A103" s="1587">
        <v>1.02173747E8</v>
      </c>
      <c r="B103" s="1013" t="s">
        <v>17321</v>
      </c>
      <c r="C103" s="1013" t="s">
        <v>8005</v>
      </c>
      <c r="D103" s="1013" t="s">
        <v>16816</v>
      </c>
      <c r="E103" s="1014" t="s">
        <v>17322</v>
      </c>
      <c r="F103" s="1013">
        <v>1.04</v>
      </c>
      <c r="G103" s="1588">
        <v>44565.0</v>
      </c>
      <c r="H103" s="1589"/>
      <c r="I103" s="1589"/>
      <c r="J103" s="1589"/>
      <c r="K103" s="1589"/>
      <c r="L103" s="1589"/>
      <c r="M103" s="1589"/>
      <c r="N103" s="1589"/>
      <c r="O103" s="1589"/>
      <c r="P103" s="1590">
        <v>97.0</v>
      </c>
      <c r="Q103" s="1590">
        <v>1.03241048E8</v>
      </c>
      <c r="R103" s="1591" t="s">
        <v>17323</v>
      </c>
      <c r="S103" s="1590" t="s">
        <v>17324</v>
      </c>
      <c r="T103" s="1620">
        <v>1.0</v>
      </c>
      <c r="U103" s="1590">
        <v>1.0</v>
      </c>
      <c r="W103" s="110">
        <v>48183.0</v>
      </c>
      <c r="X103" s="455" t="s">
        <v>12602</v>
      </c>
      <c r="Y103" s="455"/>
      <c r="Z103" s="455"/>
      <c r="AA103" s="455"/>
      <c r="AB103" s="455"/>
      <c r="AC103" s="81" t="s">
        <v>44</v>
      </c>
      <c r="AD103" s="83">
        <v>45155.0</v>
      </c>
      <c r="AE103" s="30">
        <f t="shared" si="15"/>
        <v>45886</v>
      </c>
      <c r="AF103" s="30" t="s">
        <v>41</v>
      </c>
      <c r="AG103" s="81" t="s">
        <v>43</v>
      </c>
      <c r="AH103" s="81"/>
      <c r="AK103" s="9" t="s">
        <v>16821</v>
      </c>
      <c r="AN103" s="1644" t="s">
        <v>17325</v>
      </c>
      <c r="AO103" s="1645" t="s">
        <v>17326</v>
      </c>
      <c r="AP103" s="1645" t="s">
        <v>5877</v>
      </c>
      <c r="AQ103" s="1645" t="s">
        <v>1584</v>
      </c>
      <c r="AR103" s="1646">
        <v>1.0</v>
      </c>
      <c r="AS103" s="1641">
        <v>1.0</v>
      </c>
      <c r="AT103" s="1640">
        <v>13.0</v>
      </c>
      <c r="AU103" s="1645" t="s">
        <v>376</v>
      </c>
      <c r="AV103" s="1596" t="s">
        <v>39</v>
      </c>
      <c r="AW103" s="1645">
        <v>9.94375668E8</v>
      </c>
      <c r="AX103" s="1645" t="s">
        <v>16825</v>
      </c>
      <c r="AY103" s="1645"/>
    </row>
    <row r="104" ht="15.75" customHeight="1">
      <c r="A104" s="1604">
        <v>1.02173747E8</v>
      </c>
      <c r="B104" s="1022" t="s">
        <v>17321</v>
      </c>
      <c r="C104" s="1022" t="s">
        <v>8005</v>
      </c>
      <c r="D104" s="1022" t="s">
        <v>16816</v>
      </c>
      <c r="E104" s="1023" t="s">
        <v>17322</v>
      </c>
      <c r="F104" s="1022">
        <v>1.04</v>
      </c>
      <c r="G104" s="1605">
        <v>44565.0</v>
      </c>
      <c r="H104" s="1589"/>
      <c r="I104" s="1589"/>
      <c r="J104" s="1589"/>
      <c r="K104" s="1589"/>
      <c r="L104" s="1589"/>
      <c r="M104" s="1589"/>
      <c r="N104" s="1589"/>
      <c r="O104" s="1589"/>
      <c r="P104" s="1590">
        <v>98.0</v>
      </c>
      <c r="Q104" s="1590">
        <v>1.01778538E8</v>
      </c>
      <c r="R104" s="1591" t="s">
        <v>17327</v>
      </c>
      <c r="S104" s="1590" t="s">
        <v>17324</v>
      </c>
      <c r="T104" s="1590">
        <v>1.0</v>
      </c>
      <c r="U104" s="1590">
        <v>2.0</v>
      </c>
      <c r="W104" s="81"/>
      <c r="X104" s="455" t="s">
        <v>12602</v>
      </c>
      <c r="Y104" s="455"/>
      <c r="Z104" s="455"/>
      <c r="AA104" s="455"/>
      <c r="AB104" s="455"/>
      <c r="AC104" s="81" t="s">
        <v>44</v>
      </c>
      <c r="AD104" s="30">
        <v>45155.0</v>
      </c>
      <c r="AE104" s="30">
        <f t="shared" si="15"/>
        <v>45886</v>
      </c>
      <c r="AF104" s="30" t="s">
        <v>41</v>
      </c>
      <c r="AG104" s="81" t="s">
        <v>43</v>
      </c>
      <c r="AH104" s="81"/>
      <c r="AK104" s="9" t="s">
        <v>16821</v>
      </c>
      <c r="AN104" s="1592"/>
      <c r="AO104" s="1593"/>
      <c r="AP104" s="1593"/>
      <c r="AQ104" s="1593"/>
      <c r="AR104" s="1593"/>
      <c r="AS104" s="1595"/>
      <c r="AT104" s="1593"/>
      <c r="AU104" s="1593"/>
      <c r="AV104" s="1603" t="s">
        <v>39</v>
      </c>
      <c r="AW104" s="1597"/>
      <c r="AX104" s="1593" t="s">
        <v>16825</v>
      </c>
      <c r="AY104" s="1593"/>
    </row>
    <row r="105" ht="15.75" customHeight="1">
      <c r="A105" s="1587">
        <v>1.0498363E8</v>
      </c>
      <c r="B105" s="1013" t="s">
        <v>17328</v>
      </c>
      <c r="C105" s="1013" t="s">
        <v>8005</v>
      </c>
      <c r="D105" s="1013" t="s">
        <v>16816</v>
      </c>
      <c r="E105" s="1014" t="s">
        <v>11958</v>
      </c>
      <c r="F105" s="1013">
        <v>1.04</v>
      </c>
      <c r="G105" s="1588">
        <v>44565.0</v>
      </c>
      <c r="H105" s="1589"/>
      <c r="I105" s="1589"/>
      <c r="J105" s="1589"/>
      <c r="K105" s="1589"/>
      <c r="L105" s="1589"/>
      <c r="M105" s="1589"/>
      <c r="N105" s="1589"/>
      <c r="O105" s="1589"/>
      <c r="P105" s="1590">
        <v>99.0</v>
      </c>
      <c r="Q105" s="1590">
        <v>1.01413201E8</v>
      </c>
      <c r="R105" s="1591" t="s">
        <v>17329</v>
      </c>
      <c r="S105" s="1590" t="s">
        <v>17324</v>
      </c>
      <c r="T105" s="1590">
        <v>1.0</v>
      </c>
      <c r="U105" s="1590">
        <v>3.0</v>
      </c>
      <c r="W105" s="81"/>
      <c r="X105" s="455" t="s">
        <v>12602</v>
      </c>
      <c r="Y105" s="455"/>
      <c r="Z105" s="455"/>
      <c r="AA105" s="455"/>
      <c r="AB105" s="455"/>
      <c r="AC105" s="81" t="s">
        <v>75</v>
      </c>
      <c r="AD105" s="83">
        <v>45155.0</v>
      </c>
      <c r="AE105" s="30">
        <f t="shared" si="15"/>
        <v>45886</v>
      </c>
      <c r="AF105" s="30" t="s">
        <v>41</v>
      </c>
      <c r="AG105" s="81" t="s">
        <v>43</v>
      </c>
      <c r="AH105" s="81"/>
      <c r="AK105" s="9" t="s">
        <v>16821</v>
      </c>
      <c r="AN105" s="1592" t="s">
        <v>17330</v>
      </c>
      <c r="AO105" s="1593" t="s">
        <v>17331</v>
      </c>
      <c r="AP105" s="1593" t="s">
        <v>5536</v>
      </c>
      <c r="AQ105" s="1593" t="s">
        <v>17332</v>
      </c>
      <c r="AR105" s="1594">
        <v>1.0</v>
      </c>
      <c r="AS105" s="1594">
        <v>1.0</v>
      </c>
      <c r="AT105" s="1638">
        <v>13.0</v>
      </c>
      <c r="AU105" s="1597" t="s">
        <v>48</v>
      </c>
      <c r="AV105" s="1603" t="s">
        <v>39</v>
      </c>
      <c r="AW105" s="1597">
        <v>9.80716182E8</v>
      </c>
      <c r="AX105" s="1593" t="s">
        <v>16825</v>
      </c>
      <c r="AY105" s="1593"/>
    </row>
    <row r="106" ht="15.75" customHeight="1">
      <c r="A106" s="1587">
        <v>1.03349288E8</v>
      </c>
      <c r="B106" s="1013" t="s">
        <v>17333</v>
      </c>
      <c r="C106" s="1013" t="s">
        <v>17334</v>
      </c>
      <c r="D106" s="1013" t="s">
        <v>17109</v>
      </c>
      <c r="E106" s="1014" t="s">
        <v>11965</v>
      </c>
      <c r="F106" s="1013">
        <v>1.04</v>
      </c>
      <c r="G106" s="1647" t="s">
        <v>17335</v>
      </c>
      <c r="H106" s="1589"/>
      <c r="I106" s="1589"/>
      <c r="J106" s="1589"/>
      <c r="K106" s="1589"/>
      <c r="L106" s="1589"/>
      <c r="M106" s="1589"/>
      <c r="N106" s="1589"/>
      <c r="O106" s="1589"/>
      <c r="P106" s="1590"/>
      <c r="Q106" s="1590"/>
      <c r="R106" s="1591"/>
      <c r="S106" s="1590"/>
      <c r="T106" s="1590"/>
      <c r="U106" s="1590"/>
      <c r="W106" s="81"/>
      <c r="X106" s="455"/>
      <c r="Y106" s="455"/>
      <c r="Z106" s="455"/>
      <c r="AA106" s="455"/>
      <c r="AB106" s="455"/>
      <c r="AC106" s="81"/>
      <c r="AD106" s="30"/>
      <c r="AE106" s="30"/>
      <c r="AF106" s="30"/>
      <c r="AG106" s="81"/>
      <c r="AH106" s="81"/>
      <c r="AK106" s="9"/>
      <c r="AN106" s="1592"/>
      <c r="AO106" s="1593"/>
      <c r="AP106" s="1593"/>
      <c r="AQ106" s="1593"/>
      <c r="AR106" s="1594"/>
      <c r="AS106" s="1594"/>
      <c r="AT106" s="1638"/>
      <c r="AU106" s="1597"/>
      <c r="AV106" s="1603"/>
      <c r="AW106" s="1597"/>
      <c r="AX106" s="1593"/>
      <c r="AY106" s="1593"/>
    </row>
    <row r="107" ht="15.75" customHeight="1">
      <c r="A107" s="1587">
        <v>1.01961787E8</v>
      </c>
      <c r="B107" s="1013" t="s">
        <v>17336</v>
      </c>
      <c r="C107" s="1013" t="s">
        <v>8005</v>
      </c>
      <c r="D107" s="1013" t="s">
        <v>16816</v>
      </c>
      <c r="E107" s="1014" t="s">
        <v>17337</v>
      </c>
      <c r="F107" s="1013">
        <v>1.04</v>
      </c>
      <c r="G107" s="1588">
        <v>44565.0</v>
      </c>
      <c r="H107" s="1589"/>
      <c r="I107" s="1589"/>
      <c r="J107" s="1589"/>
      <c r="K107" s="1589"/>
      <c r="L107" s="1589"/>
      <c r="M107" s="1589"/>
      <c r="N107" s="1589"/>
      <c r="O107" s="1589"/>
      <c r="P107" s="1590">
        <v>101.0</v>
      </c>
      <c r="Q107" s="1590">
        <v>1.02443801E8</v>
      </c>
      <c r="R107" s="1591" t="s">
        <v>17338</v>
      </c>
      <c r="S107" s="1590" t="s">
        <v>17324</v>
      </c>
      <c r="T107" s="1590">
        <v>1.0</v>
      </c>
      <c r="U107" s="1590">
        <v>5.0</v>
      </c>
      <c r="W107" s="81"/>
      <c r="X107" s="455" t="s">
        <v>12602</v>
      </c>
      <c r="Y107" s="455"/>
      <c r="Z107" s="455"/>
      <c r="AA107" s="455"/>
      <c r="AB107" s="455"/>
      <c r="AC107" s="81" t="s">
        <v>99</v>
      </c>
      <c r="AD107" s="30">
        <v>45155.0</v>
      </c>
      <c r="AE107" s="30">
        <f t="shared" ref="AE107:AE116" si="16">DATE(YEAR(AD107)+2,MONTH(AD107),DAY(AD107))</f>
        <v>45886</v>
      </c>
      <c r="AF107" s="30" t="s">
        <v>41</v>
      </c>
      <c r="AG107" s="81" t="s">
        <v>43</v>
      </c>
      <c r="AH107" s="81"/>
      <c r="AK107" s="9" t="s">
        <v>16821</v>
      </c>
      <c r="AN107" s="1592" t="s">
        <v>17339</v>
      </c>
      <c r="AO107" s="1593" t="s">
        <v>17340</v>
      </c>
      <c r="AP107" s="1593"/>
      <c r="AQ107" s="1593" t="s">
        <v>17332</v>
      </c>
      <c r="AR107" s="1594">
        <v>1.0</v>
      </c>
      <c r="AS107" s="1594">
        <v>3.0</v>
      </c>
      <c r="AT107" s="1638">
        <v>13.0</v>
      </c>
      <c r="AU107" s="1597" t="s">
        <v>6480</v>
      </c>
      <c r="AV107" s="1603" t="s">
        <v>39</v>
      </c>
      <c r="AW107" s="1597" t="s">
        <v>17165</v>
      </c>
      <c r="AX107" s="1593" t="s">
        <v>16825</v>
      </c>
      <c r="AY107" s="1593"/>
    </row>
    <row r="108" ht="15.75" customHeight="1">
      <c r="A108" s="1604">
        <v>1.01961787E8</v>
      </c>
      <c r="B108" s="1022" t="s">
        <v>17336</v>
      </c>
      <c r="C108" s="1022" t="s">
        <v>8005</v>
      </c>
      <c r="D108" s="1022" t="s">
        <v>16816</v>
      </c>
      <c r="E108" s="1023" t="s">
        <v>17337</v>
      </c>
      <c r="F108" s="1022">
        <v>1.04</v>
      </c>
      <c r="G108" s="1605">
        <v>44565.0</v>
      </c>
      <c r="H108" s="1589"/>
      <c r="I108" s="1589"/>
      <c r="J108" s="1589"/>
      <c r="K108" s="1589"/>
      <c r="L108" s="1589"/>
      <c r="M108" s="1589"/>
      <c r="N108" s="1589"/>
      <c r="O108" s="1589"/>
      <c r="P108" s="1590">
        <v>102.0</v>
      </c>
      <c r="Q108" s="1590">
        <v>1.00733161E8</v>
      </c>
      <c r="R108" s="1591" t="s">
        <v>17341</v>
      </c>
      <c r="S108" s="1590" t="s">
        <v>17324</v>
      </c>
      <c r="T108" s="1590">
        <v>1.0</v>
      </c>
      <c r="U108" s="1590">
        <v>6.0</v>
      </c>
      <c r="W108" s="81"/>
      <c r="X108" s="455" t="s">
        <v>12602</v>
      </c>
      <c r="Y108" s="455"/>
      <c r="Z108" s="455"/>
      <c r="AA108" s="455"/>
      <c r="AB108" s="455"/>
      <c r="AC108" s="81" t="s">
        <v>44</v>
      </c>
      <c r="AD108" s="30">
        <v>45155.0</v>
      </c>
      <c r="AE108" s="30">
        <f t="shared" si="16"/>
        <v>45886</v>
      </c>
      <c r="AF108" s="30" t="s">
        <v>41</v>
      </c>
      <c r="AG108" s="81" t="s">
        <v>43</v>
      </c>
      <c r="AH108" s="81"/>
      <c r="AK108" s="9" t="s">
        <v>16821</v>
      </c>
      <c r="AN108" s="1592" t="s">
        <v>17342</v>
      </c>
      <c r="AO108" s="1593" t="s">
        <v>17343</v>
      </c>
      <c r="AP108" s="1593" t="s">
        <v>5794</v>
      </c>
      <c r="AQ108" s="1593" t="s">
        <v>17332</v>
      </c>
      <c r="AR108" s="1594">
        <v>1.0</v>
      </c>
      <c r="AS108" s="1594">
        <v>4.0</v>
      </c>
      <c r="AT108" s="1638">
        <v>13.0</v>
      </c>
      <c r="AU108" s="1597" t="s">
        <v>817</v>
      </c>
      <c r="AV108" s="1603" t="s">
        <v>39</v>
      </c>
      <c r="AW108" s="1597">
        <v>9.79294504E8</v>
      </c>
      <c r="AX108" s="1593" t="s">
        <v>16825</v>
      </c>
      <c r="AY108" s="1593"/>
    </row>
    <row r="109" ht="15.75" customHeight="1">
      <c r="A109" s="1587">
        <v>1.04003959E8</v>
      </c>
      <c r="B109" s="1013" t="s">
        <v>17344</v>
      </c>
      <c r="C109" s="1013" t="s">
        <v>61</v>
      </c>
      <c r="D109" s="1013" t="s">
        <v>16816</v>
      </c>
      <c r="E109" s="1014" t="s">
        <v>1955</v>
      </c>
      <c r="F109" s="1013">
        <v>70.0</v>
      </c>
      <c r="G109" s="1588">
        <v>44597.0</v>
      </c>
      <c r="H109" s="1589"/>
      <c r="I109" s="1589"/>
      <c r="J109" s="1589"/>
      <c r="K109" s="1589"/>
      <c r="L109" s="1589"/>
      <c r="M109" s="1589"/>
      <c r="N109" s="1589"/>
      <c r="O109" s="1589"/>
      <c r="P109" s="1590">
        <v>103.0</v>
      </c>
      <c r="Q109" s="1590">
        <v>1.05202139E8</v>
      </c>
      <c r="R109" s="1591" t="s">
        <v>17345</v>
      </c>
      <c r="S109" s="1590" t="s">
        <v>17324</v>
      </c>
      <c r="T109" s="1590">
        <v>1.0</v>
      </c>
      <c r="U109" s="1590">
        <v>7.0</v>
      </c>
      <c r="W109" s="81"/>
      <c r="X109" s="455" t="s">
        <v>12602</v>
      </c>
      <c r="Y109" s="455"/>
      <c r="Z109" s="455"/>
      <c r="AA109" s="455"/>
      <c r="AB109" s="455"/>
      <c r="AC109" s="81" t="s">
        <v>44</v>
      </c>
      <c r="AD109" s="30">
        <v>45157.0</v>
      </c>
      <c r="AE109" s="30">
        <f t="shared" si="16"/>
        <v>45888</v>
      </c>
      <c r="AF109" s="30" t="s">
        <v>107</v>
      </c>
      <c r="AG109" s="81" t="s">
        <v>43</v>
      </c>
      <c r="AH109" s="81"/>
      <c r="AK109" s="9" t="s">
        <v>16821</v>
      </c>
      <c r="AN109" s="1622">
        <v>1.04000054E8</v>
      </c>
      <c r="AO109" s="1593" t="s">
        <v>17346</v>
      </c>
      <c r="AP109" s="1593" t="s">
        <v>5768</v>
      </c>
      <c r="AQ109" s="1593" t="s">
        <v>17332</v>
      </c>
      <c r="AR109" s="1594">
        <v>1.0</v>
      </c>
      <c r="AS109" s="1594">
        <v>5.0</v>
      </c>
      <c r="AT109" s="1638">
        <v>13.0</v>
      </c>
      <c r="AU109" s="1613"/>
      <c r="AV109" s="1603" t="s">
        <v>39</v>
      </c>
      <c r="AW109" s="1597">
        <v>9.80375414E8</v>
      </c>
      <c r="AX109" s="1593" t="s">
        <v>16825</v>
      </c>
      <c r="AY109" s="1593" t="s">
        <v>17347</v>
      </c>
    </row>
    <row r="110" ht="15.75" customHeight="1">
      <c r="A110" s="1604">
        <v>1.03241048E8</v>
      </c>
      <c r="B110" s="1022" t="s">
        <v>17348</v>
      </c>
      <c r="C110" s="1022" t="s">
        <v>8005</v>
      </c>
      <c r="D110" s="1022" t="s">
        <v>16816</v>
      </c>
      <c r="E110" s="1023" t="s">
        <v>11952</v>
      </c>
      <c r="F110" s="1022">
        <v>1.04</v>
      </c>
      <c r="G110" s="1605">
        <v>44573.0</v>
      </c>
      <c r="H110" s="1589"/>
      <c r="I110" s="1589"/>
      <c r="J110" s="1589"/>
      <c r="K110" s="1589"/>
      <c r="L110" s="1589"/>
      <c r="M110" s="1589"/>
      <c r="N110" s="1589"/>
      <c r="O110" s="1589"/>
      <c r="P110" s="1590">
        <v>104.0</v>
      </c>
      <c r="Q110" s="1590">
        <v>1.01961787E8</v>
      </c>
      <c r="R110" s="1591" t="s">
        <v>17349</v>
      </c>
      <c r="S110" s="1590" t="s">
        <v>17324</v>
      </c>
      <c r="T110" s="1620">
        <v>1.0</v>
      </c>
      <c r="U110" s="1590">
        <v>8.0</v>
      </c>
      <c r="W110" s="81"/>
      <c r="X110" s="455" t="s">
        <v>12602</v>
      </c>
      <c r="Y110" s="455"/>
      <c r="Z110" s="455"/>
      <c r="AA110" s="455"/>
      <c r="AB110" s="455"/>
      <c r="AC110" s="81" t="s">
        <v>99</v>
      </c>
      <c r="AD110" s="30">
        <v>45155.0</v>
      </c>
      <c r="AE110" s="30">
        <f t="shared" si="16"/>
        <v>45886</v>
      </c>
      <c r="AF110" s="30" t="s">
        <v>41</v>
      </c>
      <c r="AG110" s="81" t="s">
        <v>43</v>
      </c>
      <c r="AH110" s="81"/>
      <c r="AK110" s="9" t="s">
        <v>16821</v>
      </c>
      <c r="AN110" s="1592" t="s">
        <v>17350</v>
      </c>
      <c r="AO110" s="1593" t="s">
        <v>17351</v>
      </c>
      <c r="AP110" s="1593" t="s">
        <v>5870</v>
      </c>
      <c r="AQ110" s="1593" t="s">
        <v>17332</v>
      </c>
      <c r="AR110" s="1594">
        <v>1.0</v>
      </c>
      <c r="AS110" s="1594">
        <v>6.0</v>
      </c>
      <c r="AT110" s="1638">
        <v>13.0</v>
      </c>
      <c r="AU110" s="1597" t="s">
        <v>48</v>
      </c>
      <c r="AV110" s="1603" t="s">
        <v>39</v>
      </c>
      <c r="AW110" s="1597">
        <v>9.85723029E8</v>
      </c>
      <c r="AX110" s="1593" t="s">
        <v>16825</v>
      </c>
      <c r="AY110" s="1593"/>
    </row>
    <row r="111" ht="15.75" customHeight="1">
      <c r="A111" s="1587">
        <v>1.01778538E8</v>
      </c>
      <c r="B111" s="1013" t="s">
        <v>17352</v>
      </c>
      <c r="C111" s="1013" t="s">
        <v>8005</v>
      </c>
      <c r="D111" s="1013" t="s">
        <v>16816</v>
      </c>
      <c r="E111" s="1014" t="s">
        <v>17353</v>
      </c>
      <c r="F111" s="1013">
        <v>1.04</v>
      </c>
      <c r="G111" s="1588">
        <v>44563.0</v>
      </c>
      <c r="H111" s="1589"/>
      <c r="I111" s="1589"/>
      <c r="J111" s="1589"/>
      <c r="K111" s="1589"/>
      <c r="L111" s="1589"/>
      <c r="M111" s="1589"/>
      <c r="N111" s="1589"/>
      <c r="O111" s="1589"/>
      <c r="P111" s="1590">
        <v>105.0</v>
      </c>
      <c r="Q111" s="1590" t="s">
        <v>17354</v>
      </c>
      <c r="R111" s="1590" t="s">
        <v>17354</v>
      </c>
      <c r="S111" s="1590" t="s">
        <v>17324</v>
      </c>
      <c r="T111" s="1590">
        <v>1.0</v>
      </c>
      <c r="U111" s="1590">
        <v>9.0</v>
      </c>
      <c r="W111" s="1590" t="s">
        <v>17354</v>
      </c>
      <c r="X111" s="455" t="s">
        <v>12602</v>
      </c>
      <c r="Y111" s="455"/>
      <c r="Z111" s="455"/>
      <c r="AA111" s="455"/>
      <c r="AB111" s="455"/>
      <c r="AC111" s="1590" t="s">
        <v>17354</v>
      </c>
      <c r="AD111" s="30">
        <v>45155.0</v>
      </c>
      <c r="AE111" s="30">
        <f t="shared" si="16"/>
        <v>45886</v>
      </c>
      <c r="AF111" s="30" t="s">
        <v>41</v>
      </c>
      <c r="AG111" s="81" t="s">
        <v>43</v>
      </c>
      <c r="AH111" s="1590" t="s">
        <v>17354</v>
      </c>
      <c r="AK111" s="9" t="s">
        <v>16821</v>
      </c>
      <c r="AN111" s="1592" t="s">
        <v>17355</v>
      </c>
      <c r="AO111" s="1593" t="s">
        <v>17356</v>
      </c>
      <c r="AP111" s="1593" t="s">
        <v>5828</v>
      </c>
      <c r="AQ111" s="1593" t="s">
        <v>17332</v>
      </c>
      <c r="AR111" s="1594">
        <v>1.0</v>
      </c>
      <c r="AS111" s="1594">
        <v>7.0</v>
      </c>
      <c r="AT111" s="1638">
        <v>13.0</v>
      </c>
      <c r="AU111" s="1597" t="s">
        <v>48</v>
      </c>
      <c r="AV111" s="1603" t="s">
        <v>39</v>
      </c>
      <c r="AW111" s="1597" t="s">
        <v>17165</v>
      </c>
      <c r="AX111" s="1593" t="s">
        <v>16825</v>
      </c>
      <c r="AY111" s="1593"/>
    </row>
    <row r="112" ht="15.75" customHeight="1">
      <c r="A112" s="1604">
        <v>3.01562302E8</v>
      </c>
      <c r="B112" s="1022" t="s">
        <v>17357</v>
      </c>
      <c r="C112" s="1022" t="s">
        <v>3979</v>
      </c>
      <c r="D112" s="1022" t="s">
        <v>16816</v>
      </c>
      <c r="E112" s="1023" t="s">
        <v>17358</v>
      </c>
      <c r="F112" s="1022">
        <v>13.0</v>
      </c>
      <c r="G112" s="1605">
        <v>44563.0</v>
      </c>
      <c r="H112" s="1589"/>
      <c r="I112" s="1589"/>
      <c r="J112" s="1589"/>
      <c r="K112" s="1589"/>
      <c r="L112" s="1589"/>
      <c r="M112" s="1589"/>
      <c r="N112" s="1589"/>
      <c r="O112" s="1589"/>
      <c r="P112" s="1590">
        <v>106.0</v>
      </c>
      <c r="Q112" s="1590">
        <v>1.02052057E8</v>
      </c>
      <c r="R112" s="1591" t="s">
        <v>17359</v>
      </c>
      <c r="S112" s="1590" t="s">
        <v>17324</v>
      </c>
      <c r="T112" s="1590">
        <v>1.0</v>
      </c>
      <c r="U112" s="1590">
        <v>10.0</v>
      </c>
      <c r="W112" s="81"/>
      <c r="X112" s="455" t="s">
        <v>12602</v>
      </c>
      <c r="Y112" s="455"/>
      <c r="Z112" s="455"/>
      <c r="AA112" s="455"/>
      <c r="AB112" s="455"/>
      <c r="AC112" s="81" t="s">
        <v>99</v>
      </c>
      <c r="AD112" s="30">
        <v>45155.0</v>
      </c>
      <c r="AE112" s="30">
        <f t="shared" si="16"/>
        <v>45886</v>
      </c>
      <c r="AF112" s="30" t="s">
        <v>41</v>
      </c>
      <c r="AG112" s="81" t="s">
        <v>43</v>
      </c>
      <c r="AH112" s="81"/>
      <c r="AK112" s="9" t="s">
        <v>16821</v>
      </c>
      <c r="AN112" s="1592" t="s">
        <v>17360</v>
      </c>
      <c r="AO112" s="1593" t="s">
        <v>17361</v>
      </c>
      <c r="AP112" s="1593"/>
      <c r="AQ112" s="1593" t="s">
        <v>17332</v>
      </c>
      <c r="AR112" s="1594">
        <v>1.0</v>
      </c>
      <c r="AS112" s="1594">
        <v>8.0</v>
      </c>
      <c r="AT112" s="1638">
        <v>13.0</v>
      </c>
      <c r="AU112" s="1597" t="s">
        <v>817</v>
      </c>
      <c r="AV112" s="1603" t="s">
        <v>39</v>
      </c>
      <c r="AW112" s="1597" t="s">
        <v>17165</v>
      </c>
      <c r="AX112" s="1593" t="s">
        <v>16825</v>
      </c>
      <c r="AY112" s="1593"/>
    </row>
    <row r="113" ht="15.75" customHeight="1">
      <c r="A113" s="1587">
        <v>1.01413201E8</v>
      </c>
      <c r="B113" s="1013" t="s">
        <v>17362</v>
      </c>
      <c r="C113" s="1013" t="s">
        <v>8005</v>
      </c>
      <c r="D113" s="1013" t="s">
        <v>16816</v>
      </c>
      <c r="E113" s="1014" t="s">
        <v>17363</v>
      </c>
      <c r="F113" s="1013">
        <v>1.04</v>
      </c>
      <c r="G113" s="1588">
        <v>44567.0</v>
      </c>
      <c r="H113" s="1589"/>
      <c r="I113" s="1589"/>
      <c r="J113" s="1589"/>
      <c r="K113" s="1589"/>
      <c r="L113" s="1589"/>
      <c r="M113" s="1589"/>
      <c r="N113" s="1589"/>
      <c r="O113" s="1589"/>
      <c r="P113" s="1590">
        <v>107.0</v>
      </c>
      <c r="Q113" s="1590">
        <v>1.00883578E8</v>
      </c>
      <c r="R113" s="1591" t="s">
        <v>17364</v>
      </c>
      <c r="S113" s="1590" t="s">
        <v>17324</v>
      </c>
      <c r="T113" s="1590">
        <v>1.0</v>
      </c>
      <c r="U113" s="1590">
        <v>11.0</v>
      </c>
      <c r="W113" s="81"/>
      <c r="X113" s="455" t="s">
        <v>12602</v>
      </c>
      <c r="Y113" s="455"/>
      <c r="Z113" s="455"/>
      <c r="AA113" s="455"/>
      <c r="AB113" s="455"/>
      <c r="AC113" s="81" t="s">
        <v>44</v>
      </c>
      <c r="AD113" s="30">
        <v>45155.0</v>
      </c>
      <c r="AE113" s="30">
        <f t="shared" si="16"/>
        <v>45886</v>
      </c>
      <c r="AF113" s="30" t="s">
        <v>41</v>
      </c>
      <c r="AG113" s="81" t="s">
        <v>43</v>
      </c>
      <c r="AH113" s="81"/>
      <c r="AK113" s="9" t="s">
        <v>16821</v>
      </c>
      <c r="AN113" s="1622">
        <v>1.05259782E8</v>
      </c>
      <c r="AO113" s="1593" t="s">
        <v>17365</v>
      </c>
      <c r="AP113" s="1593" t="s">
        <v>6147</v>
      </c>
      <c r="AQ113" s="1593" t="s">
        <v>17332</v>
      </c>
      <c r="AR113" s="1594">
        <v>1.0</v>
      </c>
      <c r="AS113" s="1594">
        <v>9.0</v>
      </c>
      <c r="AT113" s="1638">
        <v>13.0</v>
      </c>
      <c r="AU113" s="1597"/>
      <c r="AV113" s="1603" t="s">
        <v>39</v>
      </c>
      <c r="AW113" s="1597"/>
      <c r="AX113" s="1593" t="s">
        <v>16825</v>
      </c>
      <c r="AY113" s="1593" t="s">
        <v>17347</v>
      </c>
    </row>
    <row r="114" ht="15.75" customHeight="1">
      <c r="A114" s="1604">
        <v>1.02664661E8</v>
      </c>
      <c r="B114" s="1022" t="s">
        <v>17366</v>
      </c>
      <c r="C114" s="1022" t="s">
        <v>3979</v>
      </c>
      <c r="D114" s="1022" t="s">
        <v>16816</v>
      </c>
      <c r="E114" s="1023" t="s">
        <v>17367</v>
      </c>
      <c r="F114" s="1022">
        <v>4.0</v>
      </c>
      <c r="G114" s="1605">
        <v>44565.0</v>
      </c>
      <c r="H114" s="1589"/>
      <c r="I114" s="1589"/>
      <c r="J114" s="1589"/>
      <c r="K114" s="1589"/>
      <c r="L114" s="1589"/>
      <c r="M114" s="1589"/>
      <c r="N114" s="1589"/>
      <c r="O114" s="1589"/>
      <c r="P114" s="1590">
        <v>108.0</v>
      </c>
      <c r="Q114" s="1590">
        <v>1.02173747E8</v>
      </c>
      <c r="R114" s="1591" t="s">
        <v>17368</v>
      </c>
      <c r="S114" s="1590" t="s">
        <v>17324</v>
      </c>
      <c r="T114" s="1590">
        <v>1.0</v>
      </c>
      <c r="U114" s="1590">
        <v>12.0</v>
      </c>
      <c r="W114" s="81"/>
      <c r="X114" s="455" t="s">
        <v>12602</v>
      </c>
      <c r="Y114" s="455"/>
      <c r="Z114" s="455"/>
      <c r="AA114" s="455"/>
      <c r="AB114" s="455"/>
      <c r="AC114" s="81" t="s">
        <v>99</v>
      </c>
      <c r="AD114" s="30">
        <v>45155.0</v>
      </c>
      <c r="AE114" s="30">
        <f t="shared" si="16"/>
        <v>45886</v>
      </c>
      <c r="AF114" s="30" t="s">
        <v>41</v>
      </c>
      <c r="AG114" s="81" t="s">
        <v>43</v>
      </c>
      <c r="AH114" s="81"/>
      <c r="AK114" s="9" t="s">
        <v>16821</v>
      </c>
      <c r="AN114" s="1592" t="s">
        <v>17369</v>
      </c>
      <c r="AO114" s="1593" t="s">
        <v>17370</v>
      </c>
      <c r="AP114" s="1593" t="s">
        <v>5714</v>
      </c>
      <c r="AQ114" s="1593" t="s">
        <v>17332</v>
      </c>
      <c r="AR114" s="1594">
        <v>1.0</v>
      </c>
      <c r="AS114" s="1594">
        <v>10.0</v>
      </c>
      <c r="AT114" s="1638">
        <v>13.0</v>
      </c>
      <c r="AU114" s="1597" t="s">
        <v>48</v>
      </c>
      <c r="AV114" s="1603" t="s">
        <v>39</v>
      </c>
      <c r="AW114" s="1597" t="s">
        <v>17165</v>
      </c>
      <c r="AX114" s="1593" t="s">
        <v>16825</v>
      </c>
      <c r="AY114" s="1593"/>
    </row>
    <row r="115" ht="15.75" customHeight="1">
      <c r="A115" s="1589"/>
      <c r="B115" s="1589"/>
      <c r="C115" s="1589"/>
      <c r="D115" s="1589"/>
      <c r="E115" s="1589"/>
      <c r="F115" s="1589"/>
      <c r="G115" s="1589"/>
      <c r="H115" s="1589"/>
      <c r="I115" s="1589"/>
      <c r="J115" s="1589"/>
      <c r="K115" s="1589"/>
      <c r="L115" s="1589"/>
      <c r="M115" s="1589"/>
      <c r="N115" s="1589"/>
      <c r="O115" s="1589"/>
      <c r="P115" s="1590">
        <v>109.0</v>
      </c>
      <c r="Q115" s="1648" t="s">
        <v>17371</v>
      </c>
      <c r="R115" s="371" t="s">
        <v>17372</v>
      </c>
      <c r="S115" s="1590" t="s">
        <v>16898</v>
      </c>
      <c r="T115" s="1590">
        <v>1.0</v>
      </c>
      <c r="U115" s="364">
        <v>36.0</v>
      </c>
      <c r="W115" s="81" t="s">
        <v>17373</v>
      </c>
      <c r="X115" s="455" t="s">
        <v>12602</v>
      </c>
      <c r="Y115" s="455"/>
      <c r="Z115" s="455"/>
      <c r="AA115" s="455"/>
      <c r="AB115" s="455"/>
      <c r="AC115" s="81" t="s">
        <v>1581</v>
      </c>
      <c r="AD115" s="30">
        <v>45155.0</v>
      </c>
      <c r="AE115" s="30">
        <f t="shared" si="16"/>
        <v>45886</v>
      </c>
      <c r="AF115" s="30" t="s">
        <v>41</v>
      </c>
      <c r="AG115" s="81" t="s">
        <v>43</v>
      </c>
      <c r="AH115" s="81"/>
      <c r="AK115" s="9" t="s">
        <v>16821</v>
      </c>
      <c r="AN115" s="1592" t="s">
        <v>17374</v>
      </c>
      <c r="AO115" s="1593" t="s">
        <v>17375</v>
      </c>
      <c r="AP115" s="1593" t="s">
        <v>5568</v>
      </c>
      <c r="AQ115" s="1593" t="s">
        <v>17332</v>
      </c>
      <c r="AR115" s="1594">
        <v>1.0</v>
      </c>
      <c r="AS115" s="1594">
        <v>11.0</v>
      </c>
      <c r="AT115" s="1638">
        <v>13.0</v>
      </c>
      <c r="AU115" s="1597" t="s">
        <v>48</v>
      </c>
      <c r="AV115" s="1603" t="s">
        <v>39</v>
      </c>
      <c r="AW115" s="1597" t="s">
        <v>17165</v>
      </c>
      <c r="AX115" s="1593" t="s">
        <v>16825</v>
      </c>
      <c r="AY115" s="1593"/>
    </row>
    <row r="116" ht="15.75" customHeight="1">
      <c r="A116" s="1589"/>
      <c r="B116" s="1589"/>
      <c r="C116" s="1589"/>
      <c r="D116" s="1589"/>
      <c r="E116" s="1589"/>
      <c r="F116" s="1589"/>
      <c r="G116" s="1589"/>
      <c r="H116" s="1589"/>
      <c r="I116" s="1589"/>
      <c r="J116" s="1589"/>
      <c r="K116" s="1589"/>
      <c r="L116" s="1589"/>
      <c r="M116" s="1589"/>
      <c r="N116" s="1589"/>
      <c r="O116" s="1589"/>
      <c r="P116" s="1590">
        <v>110.0</v>
      </c>
      <c r="Q116" s="1648" t="s">
        <v>17376</v>
      </c>
      <c r="R116" s="371" t="s">
        <v>17377</v>
      </c>
      <c r="S116" s="371" t="s">
        <v>1587</v>
      </c>
      <c r="T116" s="1590">
        <v>1.0</v>
      </c>
      <c r="U116" s="81">
        <v>1.0</v>
      </c>
      <c r="W116" s="81"/>
      <c r="X116" s="455" t="s">
        <v>12602</v>
      </c>
      <c r="Y116" s="455"/>
      <c r="Z116" s="455"/>
      <c r="AA116" s="455"/>
      <c r="AB116" s="455"/>
      <c r="AC116" s="81" t="s">
        <v>99</v>
      </c>
      <c r="AD116" s="30">
        <v>45188.0</v>
      </c>
      <c r="AE116" s="30">
        <f t="shared" si="16"/>
        <v>45919</v>
      </c>
      <c r="AF116" s="30" t="s">
        <v>107</v>
      </c>
      <c r="AG116" s="81" t="s">
        <v>43</v>
      </c>
      <c r="AH116" s="81"/>
      <c r="AK116" s="9" t="s">
        <v>16821</v>
      </c>
      <c r="AN116" s="1592" t="s">
        <v>17378</v>
      </c>
      <c r="AO116" s="1593" t="s">
        <v>17379</v>
      </c>
      <c r="AP116" s="1593" t="s">
        <v>5568</v>
      </c>
      <c r="AQ116" s="1593" t="s">
        <v>17332</v>
      </c>
      <c r="AR116" s="1594">
        <v>1.0</v>
      </c>
      <c r="AS116" s="1594">
        <v>12.0</v>
      </c>
      <c r="AT116" s="1638">
        <v>13.0</v>
      </c>
      <c r="AU116" s="1597" t="s">
        <v>817</v>
      </c>
      <c r="AV116" s="1603" t="s">
        <v>39</v>
      </c>
      <c r="AW116" s="1597" t="s">
        <v>17165</v>
      </c>
      <c r="AX116" s="1593" t="s">
        <v>16825</v>
      </c>
      <c r="AY116" s="1593"/>
    </row>
    <row r="117" ht="15.75" customHeight="1">
      <c r="Q117" s="127"/>
      <c r="AD117" s="1649"/>
      <c r="AE117" s="378"/>
      <c r="AF117" s="378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45.14"/>
    <col customWidth="1" min="3" max="3" width="33.86"/>
    <col customWidth="1" min="4" max="7" width="14.71"/>
    <col customWidth="1" min="8" max="8" width="102.43"/>
    <col customWidth="1" min="9" max="10" width="14.71"/>
    <col customWidth="1" min="11" max="11" width="49.71"/>
    <col customWidth="1" min="12" max="12" width="9.14"/>
    <col customWidth="1" min="13" max="13" width="11.29"/>
    <col customWidth="1" min="14" max="15" width="9.14"/>
    <col customWidth="1" min="16" max="18" width="11.86"/>
    <col customWidth="1" min="19" max="21" width="24.14"/>
    <col customWidth="1" min="22" max="22" width="32.0"/>
    <col customWidth="1" min="23" max="23" width="26.0"/>
    <col customWidth="1" min="24" max="24" width="21.0"/>
    <col customWidth="1" min="25" max="26" width="24.14"/>
    <col customWidth="1" min="27" max="27" width="9.14"/>
    <col customWidth="1" min="28" max="28" width="12.71"/>
    <col customWidth="1" min="29" max="35" width="14.0"/>
  </cols>
  <sheetData>
    <row r="1">
      <c r="A1" s="1650" t="s">
        <v>1598</v>
      </c>
      <c r="B1" s="407" t="s">
        <v>1</v>
      </c>
      <c r="C1" s="407"/>
      <c r="D1" s="407" t="s">
        <v>2</v>
      </c>
      <c r="E1" s="407" t="s">
        <v>3</v>
      </c>
      <c r="F1" s="407" t="s">
        <v>4</v>
      </c>
      <c r="G1" s="408" t="s">
        <v>5164</v>
      </c>
      <c r="H1" s="9"/>
      <c r="I1" s="9"/>
      <c r="J1" s="81" t="s">
        <v>15369</v>
      </c>
      <c r="K1" s="81" t="s">
        <v>17380</v>
      </c>
      <c r="L1" s="81"/>
      <c r="M1" s="9" t="s">
        <v>5088</v>
      </c>
      <c r="N1" s="81" t="s">
        <v>1668</v>
      </c>
      <c r="O1" s="81" t="s">
        <v>17381</v>
      </c>
      <c r="P1" s="81" t="s">
        <v>17382</v>
      </c>
      <c r="Q1" s="81" t="s">
        <v>17383</v>
      </c>
      <c r="R1" s="81" t="s">
        <v>5092</v>
      </c>
      <c r="S1" s="81" t="s">
        <v>17384</v>
      </c>
      <c r="T1" s="81" t="s">
        <v>16807</v>
      </c>
      <c r="U1" s="81" t="s">
        <v>16108</v>
      </c>
      <c r="V1" s="81" t="s">
        <v>17385</v>
      </c>
      <c r="W1" s="81" t="s">
        <v>17386</v>
      </c>
      <c r="X1" s="81" t="s">
        <v>17387</v>
      </c>
      <c r="Y1" s="81" t="s">
        <v>5099</v>
      </c>
      <c r="Z1" s="81" t="s">
        <v>12122</v>
      </c>
      <c r="AA1" s="81" t="s">
        <v>16812</v>
      </c>
      <c r="AB1" s="9" t="s">
        <v>16813</v>
      </c>
    </row>
    <row r="2">
      <c r="A2" s="1651">
        <v>1.03474375E8</v>
      </c>
      <c r="B2" s="418" t="s">
        <v>17388</v>
      </c>
      <c r="C2" s="418" t="s">
        <v>3983</v>
      </c>
      <c r="D2" s="418" t="s">
        <v>16816</v>
      </c>
      <c r="E2" s="419">
        <v>1.0</v>
      </c>
      <c r="F2" s="418">
        <v>4.0</v>
      </c>
      <c r="G2" s="420">
        <v>48245.0</v>
      </c>
      <c r="H2" s="9"/>
      <c r="I2" s="9"/>
      <c r="J2" s="81">
        <v>1.03601753E8</v>
      </c>
      <c r="K2" s="81" t="s">
        <v>17389</v>
      </c>
      <c r="L2" s="81" t="s">
        <v>1839</v>
      </c>
      <c r="M2" s="9">
        <v>1.0</v>
      </c>
      <c r="N2" s="81">
        <v>1.0</v>
      </c>
      <c r="O2" s="81"/>
      <c r="P2" s="1652">
        <v>43101.0</v>
      </c>
      <c r="Q2" s="1653" t="s">
        <v>12602</v>
      </c>
      <c r="R2" s="1653"/>
      <c r="S2" s="81" t="s">
        <v>17390</v>
      </c>
      <c r="T2" s="81"/>
      <c r="U2" s="81"/>
      <c r="V2" s="81" t="s">
        <v>99</v>
      </c>
      <c r="W2" s="81" t="s">
        <v>17391</v>
      </c>
      <c r="X2" s="81" t="s">
        <v>5285</v>
      </c>
      <c r="Y2" s="81"/>
      <c r="Z2" s="81" t="s">
        <v>16821</v>
      </c>
      <c r="AA2" s="81"/>
    </row>
    <row r="3">
      <c r="A3" s="90" t="s">
        <v>17392</v>
      </c>
      <c r="B3" s="90" t="s">
        <v>17392</v>
      </c>
      <c r="C3" s="91" t="s">
        <v>3983</v>
      </c>
      <c r="D3" s="91" t="s">
        <v>16816</v>
      </c>
      <c r="E3" s="452">
        <v>2.0</v>
      </c>
      <c r="F3" s="429"/>
      <c r="G3" s="90" t="s">
        <v>17392</v>
      </c>
      <c r="H3" s="90" t="s">
        <v>17392</v>
      </c>
      <c r="I3" s="9"/>
      <c r="J3" s="81"/>
      <c r="K3" s="81"/>
      <c r="L3" s="81"/>
      <c r="M3" s="9"/>
      <c r="N3" s="81"/>
      <c r="O3" s="81"/>
      <c r="P3" s="1652"/>
      <c r="Q3" s="1653"/>
      <c r="R3" s="1653"/>
      <c r="S3" s="81"/>
      <c r="T3" s="81"/>
      <c r="U3" s="81"/>
      <c r="V3" s="81"/>
      <c r="W3" s="81"/>
      <c r="X3" s="81"/>
      <c r="Y3" s="81"/>
      <c r="Z3" s="81"/>
      <c r="AA3" s="81"/>
    </row>
    <row r="4">
      <c r="A4" s="1654">
        <v>1.02498797E8</v>
      </c>
      <c r="B4" s="429" t="s">
        <v>17393</v>
      </c>
      <c r="C4" s="429" t="s">
        <v>3983</v>
      </c>
      <c r="D4" s="429" t="s">
        <v>16816</v>
      </c>
      <c r="E4" s="430">
        <v>2.0</v>
      </c>
      <c r="F4" s="429">
        <v>2.5</v>
      </c>
      <c r="G4" s="431">
        <v>48215.0</v>
      </c>
      <c r="H4" s="1052" t="s">
        <v>17394</v>
      </c>
      <c r="I4" s="9"/>
      <c r="J4" s="90" t="s">
        <v>17392</v>
      </c>
      <c r="K4" s="90" t="s">
        <v>17392</v>
      </c>
      <c r="L4" s="81" t="s">
        <v>1839</v>
      </c>
      <c r="M4" s="9">
        <v>1.0</v>
      </c>
      <c r="N4" s="81">
        <v>2.0</v>
      </c>
      <c r="O4" s="81"/>
      <c r="P4" s="1652">
        <v>48611.0</v>
      </c>
      <c r="Q4" s="1653" t="s">
        <v>12602</v>
      </c>
      <c r="R4" s="1653"/>
      <c r="S4" s="1338" t="s">
        <v>17390</v>
      </c>
      <c r="T4" s="90" t="s">
        <v>17392</v>
      </c>
      <c r="U4" s="90" t="s">
        <v>17392</v>
      </c>
      <c r="V4" s="81"/>
      <c r="W4" s="81" t="s">
        <v>17395</v>
      </c>
      <c r="X4" s="81" t="s">
        <v>17395</v>
      </c>
      <c r="Y4" s="81"/>
      <c r="Z4" s="81" t="s">
        <v>16821</v>
      </c>
      <c r="AA4" s="81"/>
    </row>
    <row r="5">
      <c r="A5" s="1651"/>
      <c r="B5" s="418"/>
      <c r="C5" s="418"/>
      <c r="D5" s="418"/>
      <c r="E5" s="419"/>
      <c r="F5" s="418"/>
      <c r="G5" s="420"/>
      <c r="H5" s="9"/>
      <c r="I5" s="9"/>
      <c r="J5" s="81"/>
      <c r="K5" s="81"/>
      <c r="L5" s="81"/>
      <c r="M5" s="9"/>
      <c r="N5" s="81"/>
      <c r="O5" s="81"/>
      <c r="P5" s="62"/>
      <c r="Q5" s="1653"/>
      <c r="R5" s="1653"/>
      <c r="S5" s="81"/>
      <c r="T5" s="81"/>
      <c r="U5" s="81"/>
      <c r="V5" s="81"/>
      <c r="W5" s="81"/>
      <c r="X5" s="81"/>
      <c r="Y5" s="81"/>
      <c r="Z5" s="81"/>
      <c r="AA5" s="81"/>
    </row>
    <row r="6">
      <c r="A6" s="1651">
        <v>1.0161158E8</v>
      </c>
      <c r="B6" s="418" t="s">
        <v>17396</v>
      </c>
      <c r="C6" s="418" t="s">
        <v>3983</v>
      </c>
      <c r="D6" s="418" t="s">
        <v>16816</v>
      </c>
      <c r="E6" s="419">
        <v>3.0</v>
      </c>
      <c r="F6" s="418">
        <v>2.5</v>
      </c>
      <c r="G6" s="420">
        <v>47860.0</v>
      </c>
      <c r="H6" s="9"/>
      <c r="I6" s="9"/>
      <c r="J6" s="81">
        <v>1.01627495E8</v>
      </c>
      <c r="K6" s="81" t="s">
        <v>17397</v>
      </c>
      <c r="L6" s="81" t="s">
        <v>1839</v>
      </c>
      <c r="M6" s="9">
        <v>1.0</v>
      </c>
      <c r="N6" s="81">
        <v>3.0</v>
      </c>
      <c r="O6" s="81"/>
      <c r="P6" s="48">
        <v>48170.0</v>
      </c>
      <c r="Q6" s="1653" t="s">
        <v>12602</v>
      </c>
      <c r="R6" s="1653"/>
      <c r="S6" s="81" t="s">
        <v>17390</v>
      </c>
      <c r="T6" s="81"/>
      <c r="U6" s="81"/>
      <c r="V6" s="81" t="s">
        <v>8928</v>
      </c>
      <c r="W6" s="81"/>
      <c r="X6" s="81"/>
      <c r="Y6" s="81"/>
      <c r="Z6" s="81" t="s">
        <v>16821</v>
      </c>
      <c r="AA6" s="81"/>
    </row>
    <row r="7">
      <c r="A7" s="1654">
        <v>1.02950086E8</v>
      </c>
      <c r="B7" s="429" t="s">
        <v>17398</v>
      </c>
      <c r="C7" s="429" t="s">
        <v>3983</v>
      </c>
      <c r="D7" s="429" t="s">
        <v>16816</v>
      </c>
      <c r="E7" s="430">
        <v>4.0</v>
      </c>
      <c r="F7" s="429">
        <v>5.0</v>
      </c>
      <c r="G7" s="431">
        <v>47859.0</v>
      </c>
      <c r="H7" s="9"/>
      <c r="I7" s="9"/>
      <c r="J7" s="81">
        <v>1.02950086E8</v>
      </c>
      <c r="K7" s="81" t="s">
        <v>17399</v>
      </c>
      <c r="L7" s="81" t="s">
        <v>1839</v>
      </c>
      <c r="M7" s="9">
        <v>1.0</v>
      </c>
      <c r="N7" s="81">
        <v>4.0</v>
      </c>
      <c r="O7" s="81"/>
      <c r="P7" s="48">
        <v>48170.0</v>
      </c>
      <c r="Q7" s="1653" t="s">
        <v>12602</v>
      </c>
      <c r="R7" s="1653"/>
      <c r="S7" s="81" t="s">
        <v>17390</v>
      </c>
      <c r="T7" s="81"/>
      <c r="U7" s="81"/>
      <c r="V7" s="81" t="s">
        <v>8928</v>
      </c>
      <c r="W7" s="81"/>
      <c r="X7" s="81"/>
      <c r="Y7" s="81"/>
      <c r="Z7" s="81" t="s">
        <v>16821</v>
      </c>
      <c r="AA7" s="81"/>
    </row>
    <row r="8">
      <c r="A8" s="1651">
        <v>1.01106946E8</v>
      </c>
      <c r="B8" s="418" t="s">
        <v>17400</v>
      </c>
      <c r="C8" s="418" t="s">
        <v>3983</v>
      </c>
      <c r="D8" s="418" t="s">
        <v>16816</v>
      </c>
      <c r="E8" s="419">
        <v>4.0</v>
      </c>
      <c r="F8" s="418">
        <v>2.5</v>
      </c>
      <c r="G8" s="420">
        <v>48215.0</v>
      </c>
      <c r="H8" s="9"/>
      <c r="I8" s="9"/>
      <c r="J8" s="81">
        <v>1.00815711E8</v>
      </c>
      <c r="K8" s="81" t="s">
        <v>17401</v>
      </c>
      <c r="L8" s="81" t="s">
        <v>1839</v>
      </c>
      <c r="M8" s="9">
        <v>1.0</v>
      </c>
      <c r="N8" s="81">
        <v>5.0</v>
      </c>
      <c r="O8" s="81"/>
      <c r="P8" s="1652">
        <v>43101.0</v>
      </c>
      <c r="Q8" s="1653" t="s">
        <v>12602</v>
      </c>
      <c r="R8" s="1653"/>
      <c r="S8" s="81" t="s">
        <v>17390</v>
      </c>
      <c r="T8" s="81"/>
      <c r="U8" s="81"/>
      <c r="V8" s="81" t="s">
        <v>99</v>
      </c>
      <c r="W8" s="81"/>
      <c r="X8" s="81"/>
      <c r="Y8" s="81"/>
      <c r="Z8" s="81" t="s">
        <v>16821</v>
      </c>
      <c r="AA8" s="81"/>
    </row>
    <row r="9">
      <c r="A9" s="1654">
        <v>1.00815711E8</v>
      </c>
      <c r="B9" s="429" t="s">
        <v>17402</v>
      </c>
      <c r="C9" s="429" t="s">
        <v>3983</v>
      </c>
      <c r="D9" s="429" t="s">
        <v>16816</v>
      </c>
      <c r="E9" s="430">
        <v>5.0</v>
      </c>
      <c r="F9" s="429">
        <v>5.0</v>
      </c>
      <c r="G9" s="431">
        <v>47849.0</v>
      </c>
      <c r="H9" s="9"/>
      <c r="I9" s="9"/>
      <c r="J9" s="81">
        <v>1.014828E8</v>
      </c>
      <c r="K9" s="81" t="s">
        <v>17403</v>
      </c>
      <c r="L9" s="81" t="s">
        <v>1839</v>
      </c>
      <c r="M9" s="9">
        <v>1.0</v>
      </c>
      <c r="N9" s="81">
        <v>6.0</v>
      </c>
      <c r="O9" s="81"/>
      <c r="P9" s="1652">
        <v>43101.0</v>
      </c>
      <c r="Q9" s="1653" t="s">
        <v>12602</v>
      </c>
      <c r="R9" s="1653"/>
      <c r="S9" s="81" t="s">
        <v>17390</v>
      </c>
      <c r="T9" s="81"/>
      <c r="U9" s="81"/>
      <c r="V9" s="81" t="s">
        <v>99</v>
      </c>
      <c r="W9" s="81"/>
      <c r="X9" s="81"/>
      <c r="Y9" s="81"/>
      <c r="Z9" s="81" t="s">
        <v>16821</v>
      </c>
      <c r="AA9" s="81"/>
    </row>
    <row r="10">
      <c r="A10" s="1655">
        <v>1.706046354E9</v>
      </c>
      <c r="B10" s="418" t="s">
        <v>17404</v>
      </c>
      <c r="C10" s="418" t="s">
        <v>3983</v>
      </c>
      <c r="D10" s="418" t="s">
        <v>16816</v>
      </c>
      <c r="E10" s="419">
        <v>5.0</v>
      </c>
      <c r="F10" s="418">
        <v>2.5</v>
      </c>
      <c r="G10" s="420">
        <v>47860.0</v>
      </c>
      <c r="H10" s="9"/>
      <c r="I10" s="9"/>
      <c r="J10" s="81">
        <v>1.03747952E8</v>
      </c>
      <c r="K10" s="81" t="s">
        <v>17405</v>
      </c>
      <c r="L10" s="81" t="s">
        <v>1839</v>
      </c>
      <c r="M10" s="9">
        <v>1.0</v>
      </c>
      <c r="N10" s="81">
        <v>7.0</v>
      </c>
      <c r="O10" s="81"/>
      <c r="P10" s="48">
        <v>48170.0</v>
      </c>
      <c r="Q10" s="1653" t="s">
        <v>12602</v>
      </c>
      <c r="R10" s="1653"/>
      <c r="S10" s="81" t="s">
        <v>17390</v>
      </c>
      <c r="T10" s="81"/>
      <c r="U10" s="81"/>
      <c r="V10" s="81" t="s">
        <v>8928</v>
      </c>
      <c r="W10" s="81"/>
      <c r="X10" s="81"/>
      <c r="Y10" s="81"/>
      <c r="Z10" s="81" t="s">
        <v>16821</v>
      </c>
      <c r="AA10" s="81"/>
    </row>
    <row r="11" ht="57.0" customHeight="1">
      <c r="A11" s="1656">
        <v>1.014828E8</v>
      </c>
      <c r="B11" s="1657" t="s">
        <v>17406</v>
      </c>
      <c r="C11" s="1657" t="s">
        <v>3983</v>
      </c>
      <c r="D11" s="1657" t="s">
        <v>16816</v>
      </c>
      <c r="E11" s="1658">
        <v>6.0</v>
      </c>
      <c r="F11" s="1657">
        <v>5.0</v>
      </c>
      <c r="G11" s="1659">
        <v>47849.0</v>
      </c>
      <c r="H11" s="1336" t="s">
        <v>17407</v>
      </c>
      <c r="I11" s="898"/>
      <c r="J11" s="1653">
        <v>1.0219239E8</v>
      </c>
      <c r="K11" s="1653" t="s">
        <v>17408</v>
      </c>
      <c r="L11" s="1653" t="s">
        <v>1839</v>
      </c>
      <c r="M11" s="898">
        <v>1.0</v>
      </c>
      <c r="N11" s="1653">
        <v>8.0</v>
      </c>
      <c r="O11" s="1653"/>
      <c r="P11" s="1660">
        <v>48170.0</v>
      </c>
      <c r="Q11" s="1653" t="s">
        <v>12602</v>
      </c>
      <c r="R11" s="1653"/>
      <c r="S11" s="1653" t="s">
        <v>17390</v>
      </c>
      <c r="T11" s="1653"/>
      <c r="U11" s="1653"/>
      <c r="V11" s="1653" t="s">
        <v>8928</v>
      </c>
      <c r="W11" s="1653"/>
      <c r="X11" s="1653"/>
      <c r="Y11" s="1653"/>
      <c r="Z11" s="1653" t="s">
        <v>16821</v>
      </c>
      <c r="AA11" s="1653"/>
      <c r="AB11" s="1661"/>
      <c r="AC11" s="1661"/>
      <c r="AD11" s="1661"/>
      <c r="AE11" s="1661"/>
      <c r="AF11" s="1661"/>
      <c r="AG11" s="1661"/>
      <c r="AH11" s="1661"/>
      <c r="AI11" s="1661"/>
    </row>
    <row r="12">
      <c r="A12" s="1651" t="s">
        <v>17409</v>
      </c>
      <c r="B12" s="418" t="s">
        <v>17410</v>
      </c>
      <c r="C12" s="418" t="s">
        <v>3983</v>
      </c>
      <c r="D12" s="418" t="s">
        <v>16816</v>
      </c>
      <c r="E12" s="419">
        <v>6.0</v>
      </c>
      <c r="F12" s="418">
        <v>2.5</v>
      </c>
      <c r="G12" s="420">
        <v>48219.0</v>
      </c>
      <c r="H12" s="9" t="s">
        <v>17411</v>
      </c>
      <c r="I12" s="9"/>
      <c r="J12" s="81">
        <v>1.02735099E8</v>
      </c>
      <c r="K12" s="81" t="s">
        <v>17412</v>
      </c>
      <c r="L12" s="81" t="s">
        <v>1839</v>
      </c>
      <c r="M12" s="9">
        <v>1.0</v>
      </c>
      <c r="N12" s="81">
        <v>9.0</v>
      </c>
      <c r="O12" s="81"/>
      <c r="P12" s="1652">
        <v>48030.0</v>
      </c>
      <c r="Q12" s="1653" t="s">
        <v>12602</v>
      </c>
      <c r="R12" s="1653"/>
      <c r="S12" s="81" t="s">
        <v>17390</v>
      </c>
      <c r="T12" s="81"/>
      <c r="U12" s="81"/>
      <c r="V12" s="81" t="s">
        <v>8928</v>
      </c>
      <c r="W12" s="81"/>
      <c r="X12" s="81"/>
      <c r="Y12" s="81"/>
      <c r="Z12" s="81" t="s">
        <v>16821</v>
      </c>
      <c r="AA12" s="81"/>
    </row>
    <row r="13">
      <c r="A13" s="1654">
        <v>1.03747952E8</v>
      </c>
      <c r="B13" s="429" t="s">
        <v>17413</v>
      </c>
      <c r="C13" s="429" t="s">
        <v>3983</v>
      </c>
      <c r="D13" s="429" t="s">
        <v>16816</v>
      </c>
      <c r="E13" s="430">
        <v>7.0</v>
      </c>
      <c r="F13" s="429">
        <v>5.0</v>
      </c>
      <c r="G13" s="431">
        <v>47859.0</v>
      </c>
      <c r="H13" s="9"/>
      <c r="I13" s="9"/>
      <c r="J13" s="81">
        <v>1.03558409E8</v>
      </c>
      <c r="K13" s="81" t="s">
        <v>17414</v>
      </c>
      <c r="L13" s="81" t="s">
        <v>1839</v>
      </c>
      <c r="M13" s="9">
        <v>1.0</v>
      </c>
      <c r="N13" s="81">
        <v>10.0</v>
      </c>
      <c r="O13" s="81"/>
      <c r="P13" s="1652">
        <v>43101.0</v>
      </c>
      <c r="Q13" s="1653" t="s">
        <v>12602</v>
      </c>
      <c r="R13" s="1653"/>
      <c r="S13" s="81" t="s">
        <v>17390</v>
      </c>
      <c r="T13" s="81"/>
      <c r="U13" s="81"/>
      <c r="V13" s="81" t="s">
        <v>8928</v>
      </c>
      <c r="W13" s="81"/>
      <c r="X13" s="81"/>
      <c r="Y13" s="81"/>
      <c r="Z13" s="81" t="s">
        <v>16821</v>
      </c>
      <c r="AA13" s="81"/>
    </row>
    <row r="14">
      <c r="A14" s="1651">
        <v>1.04807961E8</v>
      </c>
      <c r="B14" s="418" t="s">
        <v>17415</v>
      </c>
      <c r="C14" s="418" t="s">
        <v>3983</v>
      </c>
      <c r="D14" s="418" t="s">
        <v>16816</v>
      </c>
      <c r="E14" s="419">
        <v>7.0</v>
      </c>
      <c r="F14" s="418">
        <v>2.5</v>
      </c>
      <c r="G14" s="420">
        <v>47860.0</v>
      </c>
      <c r="H14" s="9"/>
      <c r="I14" s="9"/>
      <c r="J14" s="81">
        <v>1.04489927E8</v>
      </c>
      <c r="K14" s="81" t="s">
        <v>17416</v>
      </c>
      <c r="L14" s="81" t="s">
        <v>1839</v>
      </c>
      <c r="M14" s="9">
        <v>1.0</v>
      </c>
      <c r="N14" s="81">
        <v>11.0</v>
      </c>
      <c r="O14" s="81"/>
      <c r="P14" s="1652">
        <v>43101.0</v>
      </c>
      <c r="Q14" s="1653" t="s">
        <v>12602</v>
      </c>
      <c r="R14" s="1653"/>
      <c r="S14" s="81" t="s">
        <v>17390</v>
      </c>
      <c r="T14" s="81"/>
      <c r="U14" s="81"/>
      <c r="V14" s="81" t="s">
        <v>8928</v>
      </c>
      <c r="W14" s="81"/>
      <c r="X14" s="81"/>
      <c r="Y14" s="81"/>
      <c r="Z14" s="81" t="s">
        <v>16821</v>
      </c>
      <c r="AA14" s="81"/>
    </row>
    <row r="15">
      <c r="A15" s="1654">
        <v>1.0219239E8</v>
      </c>
      <c r="B15" s="429" t="s">
        <v>17417</v>
      </c>
      <c r="C15" s="429" t="s">
        <v>3983</v>
      </c>
      <c r="D15" s="429" t="s">
        <v>16816</v>
      </c>
      <c r="E15" s="430">
        <v>8.0</v>
      </c>
      <c r="F15" s="429">
        <v>5.0</v>
      </c>
      <c r="G15" s="431">
        <v>47859.0</v>
      </c>
      <c r="H15" s="9"/>
      <c r="I15" s="9"/>
      <c r="J15" s="81">
        <v>1.03957726E8</v>
      </c>
      <c r="K15" s="81" t="s">
        <v>17418</v>
      </c>
      <c r="L15" s="81" t="s">
        <v>1839</v>
      </c>
      <c r="M15" s="9">
        <v>1.0</v>
      </c>
      <c r="N15" s="81">
        <v>12.0</v>
      </c>
      <c r="O15" s="81"/>
      <c r="P15" s="1652">
        <v>43101.0</v>
      </c>
      <c r="Q15" s="1653" t="s">
        <v>12602</v>
      </c>
      <c r="R15" s="1653"/>
      <c r="S15" s="81" t="s">
        <v>17390</v>
      </c>
      <c r="T15" s="81"/>
      <c r="U15" s="81"/>
      <c r="V15" s="81" t="s">
        <v>99</v>
      </c>
      <c r="W15" s="81"/>
      <c r="X15" s="81"/>
      <c r="Y15" s="81"/>
      <c r="Z15" s="81" t="s">
        <v>16821</v>
      </c>
      <c r="AA15" s="81"/>
    </row>
    <row r="16">
      <c r="A16" s="1651">
        <v>1.02735099E8</v>
      </c>
      <c r="B16" s="418" t="s">
        <v>17419</v>
      </c>
      <c r="C16" s="418" t="s">
        <v>3983</v>
      </c>
      <c r="D16" s="418" t="s">
        <v>16816</v>
      </c>
      <c r="E16" s="419">
        <v>9.0</v>
      </c>
      <c r="F16" s="418">
        <v>5.0</v>
      </c>
      <c r="G16" s="420">
        <v>47855.0</v>
      </c>
      <c r="H16" s="9"/>
      <c r="I16" s="9"/>
      <c r="J16" s="81">
        <v>1.01494714E8</v>
      </c>
      <c r="K16" s="81" t="s">
        <v>17420</v>
      </c>
      <c r="L16" s="81" t="s">
        <v>1839</v>
      </c>
      <c r="M16" s="9">
        <v>1.0</v>
      </c>
      <c r="N16" s="81">
        <v>13.0</v>
      </c>
      <c r="O16" s="81"/>
      <c r="P16" s="1652">
        <v>43101.0</v>
      </c>
      <c r="Q16" s="1653" t="s">
        <v>12602</v>
      </c>
      <c r="R16" s="1653"/>
      <c r="S16" s="81" t="s">
        <v>17390</v>
      </c>
      <c r="T16" s="81"/>
      <c r="U16" s="81"/>
      <c r="V16" s="81" t="s">
        <v>99</v>
      </c>
      <c r="W16" s="9" t="s">
        <v>17421</v>
      </c>
      <c r="X16" s="9" t="s">
        <v>17421</v>
      </c>
      <c r="Y16" s="81"/>
      <c r="Z16" s="81" t="s">
        <v>16821</v>
      </c>
      <c r="AA16" s="81"/>
    </row>
    <row r="17">
      <c r="A17" s="1654">
        <v>1.03558409E8</v>
      </c>
      <c r="B17" s="429" t="s">
        <v>17422</v>
      </c>
      <c r="C17" s="429" t="s">
        <v>3983</v>
      </c>
      <c r="D17" s="429" t="s">
        <v>16816</v>
      </c>
      <c r="E17" s="430">
        <v>10.0</v>
      </c>
      <c r="F17" s="429">
        <v>5.0</v>
      </c>
      <c r="G17" s="431">
        <v>47849.0</v>
      </c>
      <c r="H17" s="9"/>
      <c r="I17" s="9"/>
      <c r="J17" s="81">
        <v>1.02580073E8</v>
      </c>
      <c r="K17" s="81" t="s">
        <v>17423</v>
      </c>
      <c r="L17" s="81" t="s">
        <v>1839</v>
      </c>
      <c r="M17" s="9">
        <v>1.0</v>
      </c>
      <c r="N17" s="81">
        <v>14.0</v>
      </c>
      <c r="O17" s="81"/>
      <c r="P17" s="1652">
        <v>43101.0</v>
      </c>
      <c r="Q17" s="1653" t="s">
        <v>12602</v>
      </c>
      <c r="R17" s="1653"/>
      <c r="S17" s="81" t="s">
        <v>17390</v>
      </c>
      <c r="T17" s="81"/>
      <c r="U17" s="81"/>
      <c r="V17" s="81" t="s">
        <v>8928</v>
      </c>
      <c r="W17" s="81"/>
      <c r="X17" s="81"/>
      <c r="Y17" s="81"/>
      <c r="Z17" s="81" t="s">
        <v>16821</v>
      </c>
      <c r="AA17" s="81"/>
    </row>
    <row r="18">
      <c r="A18" s="1651">
        <v>1.04489927E8</v>
      </c>
      <c r="B18" s="418" t="s">
        <v>17424</v>
      </c>
      <c r="C18" s="418" t="s">
        <v>3983</v>
      </c>
      <c r="D18" s="418" t="s">
        <v>16816</v>
      </c>
      <c r="E18" s="419">
        <v>11.0</v>
      </c>
      <c r="F18" s="418">
        <v>5.0</v>
      </c>
      <c r="G18" s="420">
        <v>47851.0</v>
      </c>
      <c r="H18" s="9"/>
      <c r="I18" s="9"/>
      <c r="J18" s="81">
        <v>1.01388478E8</v>
      </c>
      <c r="K18" s="81" t="s">
        <v>17425</v>
      </c>
      <c r="L18" s="81" t="s">
        <v>1839</v>
      </c>
      <c r="M18" s="9">
        <v>1.0</v>
      </c>
      <c r="N18" s="81">
        <v>15.0</v>
      </c>
      <c r="O18" s="81"/>
      <c r="P18" s="48">
        <v>48170.0</v>
      </c>
      <c r="Q18" s="1653" t="s">
        <v>12602</v>
      </c>
      <c r="R18" s="1653"/>
      <c r="S18" s="81" t="s">
        <v>17390</v>
      </c>
      <c r="T18" s="81"/>
      <c r="U18" s="81"/>
      <c r="V18" s="81" t="s">
        <v>8928</v>
      </c>
      <c r="W18" s="81"/>
      <c r="X18" s="81"/>
      <c r="Y18" s="81"/>
      <c r="Z18" s="81" t="s">
        <v>16821</v>
      </c>
      <c r="AA18" s="81"/>
    </row>
    <row r="19">
      <c r="A19" s="1654">
        <v>1.03957726E8</v>
      </c>
      <c r="B19" s="429" t="s">
        <v>17426</v>
      </c>
      <c r="C19" s="429" t="s">
        <v>3983</v>
      </c>
      <c r="D19" s="429" t="s">
        <v>16816</v>
      </c>
      <c r="E19" s="430">
        <v>12.0</v>
      </c>
      <c r="F19" s="429">
        <v>5.0</v>
      </c>
      <c r="G19" s="431">
        <v>47857.0</v>
      </c>
      <c r="H19" s="9"/>
      <c r="I19" s="9"/>
      <c r="J19" s="81">
        <v>1.04632807E8</v>
      </c>
      <c r="K19" s="81" t="s">
        <v>17427</v>
      </c>
      <c r="L19" s="81" t="s">
        <v>1839</v>
      </c>
      <c r="M19" s="9">
        <v>1.0</v>
      </c>
      <c r="N19" s="81">
        <v>16.0</v>
      </c>
      <c r="O19" s="81"/>
      <c r="P19" s="48">
        <v>48170.0</v>
      </c>
      <c r="Q19" s="1653" t="s">
        <v>12602</v>
      </c>
      <c r="R19" s="1653"/>
      <c r="S19" s="81" t="s">
        <v>17390</v>
      </c>
      <c r="T19" s="81"/>
      <c r="U19" s="81"/>
      <c r="V19" s="81" t="s">
        <v>8928</v>
      </c>
      <c r="W19" s="81"/>
      <c r="X19" s="81"/>
      <c r="Y19" s="81"/>
      <c r="Z19" s="81" t="s">
        <v>16821</v>
      </c>
      <c r="AA19" s="81"/>
    </row>
    <row r="20" ht="40.5" customHeight="1">
      <c r="A20" s="1662">
        <v>1.01494714E8</v>
      </c>
      <c r="B20" s="1663" t="s">
        <v>17428</v>
      </c>
      <c r="C20" s="1663" t="s">
        <v>3983</v>
      </c>
      <c r="D20" s="1663" t="s">
        <v>16816</v>
      </c>
      <c r="E20" s="1664">
        <v>13.0</v>
      </c>
      <c r="F20" s="1663">
        <v>5.0</v>
      </c>
      <c r="G20" s="1665">
        <v>47912.0</v>
      </c>
      <c r="H20" s="898" t="s">
        <v>17429</v>
      </c>
      <c r="I20" s="898" t="s">
        <v>17430</v>
      </c>
      <c r="J20" s="1653">
        <v>1.03474375E8</v>
      </c>
      <c r="K20" s="1653" t="s">
        <v>17431</v>
      </c>
      <c r="L20" s="1653" t="s">
        <v>2061</v>
      </c>
      <c r="M20" s="898">
        <v>1.0</v>
      </c>
      <c r="N20" s="1653">
        <v>1.0</v>
      </c>
      <c r="O20" s="1653"/>
      <c r="P20" s="1652">
        <v>43101.0</v>
      </c>
      <c r="Q20" s="1653" t="s">
        <v>12602</v>
      </c>
      <c r="R20" s="1653"/>
      <c r="S20" s="1653" t="s">
        <v>17390</v>
      </c>
      <c r="T20" s="1653"/>
      <c r="U20" s="1653"/>
      <c r="V20" s="1653" t="s">
        <v>8928</v>
      </c>
      <c r="W20" s="1653"/>
      <c r="X20" s="1653"/>
      <c r="Y20" s="1653"/>
      <c r="Z20" s="1653" t="s">
        <v>16821</v>
      </c>
      <c r="AA20" s="1653"/>
      <c r="AB20" s="1661"/>
      <c r="AC20" s="1661"/>
      <c r="AD20" s="1661"/>
      <c r="AE20" s="1661"/>
      <c r="AF20" s="1661"/>
      <c r="AG20" s="1661"/>
      <c r="AH20" s="1661"/>
      <c r="AI20" s="1661"/>
    </row>
    <row r="21">
      <c r="A21" s="1654">
        <v>1.02580073E8</v>
      </c>
      <c r="B21" s="429" t="s">
        <v>17432</v>
      </c>
      <c r="C21" s="429" t="s">
        <v>3983</v>
      </c>
      <c r="D21" s="429" t="s">
        <v>16816</v>
      </c>
      <c r="E21" s="430">
        <v>14.0</v>
      </c>
      <c r="F21" s="429">
        <v>5.0</v>
      </c>
      <c r="G21" s="431">
        <v>48225.0</v>
      </c>
      <c r="H21" s="9"/>
      <c r="I21" s="9"/>
      <c r="J21" s="81">
        <v>1.02498797E8</v>
      </c>
      <c r="K21" s="81" t="s">
        <v>17433</v>
      </c>
      <c r="L21" s="81" t="s">
        <v>2061</v>
      </c>
      <c r="M21" s="9">
        <v>1.0</v>
      </c>
      <c r="N21" s="81">
        <v>2.0</v>
      </c>
      <c r="O21" s="81"/>
      <c r="P21" s="1652">
        <v>43101.0</v>
      </c>
      <c r="Q21" s="1653" t="s">
        <v>12602</v>
      </c>
      <c r="R21" s="1653"/>
      <c r="S21" s="81" t="s">
        <v>17390</v>
      </c>
      <c r="T21" s="81"/>
      <c r="U21" s="81"/>
      <c r="V21" s="81" t="s">
        <v>8928</v>
      </c>
      <c r="W21" s="81"/>
      <c r="X21" s="81"/>
      <c r="Y21" s="81"/>
      <c r="Z21" s="81" t="s">
        <v>16821</v>
      </c>
      <c r="AA21" s="81"/>
    </row>
    <row r="22">
      <c r="A22" s="1651">
        <v>1.01388478E8</v>
      </c>
      <c r="B22" s="418" t="s">
        <v>17434</v>
      </c>
      <c r="C22" s="418" t="s">
        <v>3983</v>
      </c>
      <c r="D22" s="418" t="s">
        <v>16816</v>
      </c>
      <c r="E22" s="419">
        <v>15.0</v>
      </c>
      <c r="F22" s="418">
        <v>5.0</v>
      </c>
      <c r="G22" s="420">
        <v>47859.0</v>
      </c>
      <c r="H22" s="9"/>
      <c r="I22" s="9"/>
      <c r="J22" s="81">
        <v>1.0161158E8</v>
      </c>
      <c r="K22" s="81" t="s">
        <v>17435</v>
      </c>
      <c r="L22" s="81" t="s">
        <v>2061</v>
      </c>
      <c r="M22" s="9">
        <v>1.0</v>
      </c>
      <c r="N22" s="81">
        <v>3.0</v>
      </c>
      <c r="O22" s="81"/>
      <c r="P22" s="1652">
        <v>43101.0</v>
      </c>
      <c r="Q22" s="1653" t="s">
        <v>12602</v>
      </c>
      <c r="R22" s="1653"/>
      <c r="S22" s="81" t="s">
        <v>17390</v>
      </c>
      <c r="T22" s="81"/>
      <c r="U22" s="81"/>
      <c r="V22" s="81" t="s">
        <v>8928</v>
      </c>
      <c r="W22" s="81"/>
      <c r="X22" s="81"/>
      <c r="Y22" s="81"/>
      <c r="Z22" s="81" t="s">
        <v>16821</v>
      </c>
      <c r="AA22" s="81"/>
    </row>
    <row r="23" ht="15.75" customHeight="1">
      <c r="A23" s="1654">
        <v>1.04632807E8</v>
      </c>
      <c r="B23" s="429" t="s">
        <v>17436</v>
      </c>
      <c r="C23" s="429" t="s">
        <v>3983</v>
      </c>
      <c r="D23" s="429" t="s">
        <v>16816</v>
      </c>
      <c r="E23" s="430">
        <v>16.0</v>
      </c>
      <c r="F23" s="429">
        <v>5.0</v>
      </c>
      <c r="G23" s="431">
        <v>47859.0</v>
      </c>
      <c r="H23" s="9"/>
      <c r="I23" s="9"/>
      <c r="J23" s="81">
        <v>1.01106946E8</v>
      </c>
      <c r="K23" s="81" t="s">
        <v>17437</v>
      </c>
      <c r="L23" s="81" t="s">
        <v>2061</v>
      </c>
      <c r="M23" s="9">
        <v>1.0</v>
      </c>
      <c r="N23" s="81">
        <v>4.0</v>
      </c>
      <c r="O23" s="81"/>
      <c r="P23" s="1652">
        <v>43101.0</v>
      </c>
      <c r="Q23" s="1653" t="s">
        <v>12602</v>
      </c>
      <c r="R23" s="1653"/>
      <c r="S23" s="81" t="s">
        <v>17390</v>
      </c>
      <c r="T23" s="81"/>
      <c r="U23" s="81"/>
      <c r="V23" s="81" t="s">
        <v>8928</v>
      </c>
      <c r="W23" s="81"/>
      <c r="X23" s="81"/>
      <c r="Y23" s="81"/>
      <c r="Z23" s="81" t="s">
        <v>16821</v>
      </c>
      <c r="AA23" s="81"/>
    </row>
    <row r="24" ht="15.75" customHeight="1">
      <c r="A24" s="9" t="s">
        <v>17438</v>
      </c>
      <c r="B24" s="9"/>
      <c r="C24" s="429" t="s">
        <v>3983</v>
      </c>
      <c r="D24" s="429" t="s">
        <v>16816</v>
      </c>
      <c r="E24" s="9" t="s">
        <v>17439</v>
      </c>
      <c r="F24" s="9">
        <v>5.0</v>
      </c>
      <c r="G24" s="9" t="s">
        <v>17438</v>
      </c>
      <c r="H24" s="9"/>
      <c r="I24" s="9" t="s">
        <v>17438</v>
      </c>
      <c r="J24" s="81">
        <v>1.706046354E9</v>
      </c>
      <c r="K24" s="81" t="s">
        <v>17440</v>
      </c>
      <c r="L24" s="81" t="s">
        <v>2061</v>
      </c>
      <c r="M24" s="9">
        <v>1.0</v>
      </c>
      <c r="N24" s="81">
        <v>5.0</v>
      </c>
      <c r="O24" s="81"/>
      <c r="P24" s="1652">
        <v>43101.0</v>
      </c>
      <c r="Q24" s="1653" t="s">
        <v>12602</v>
      </c>
      <c r="R24" s="1653"/>
      <c r="S24" s="81" t="s">
        <v>17390</v>
      </c>
      <c r="T24" s="81"/>
      <c r="U24" s="81"/>
      <c r="V24" s="81" t="s">
        <v>99</v>
      </c>
      <c r="W24" s="81"/>
      <c r="X24" s="81"/>
      <c r="Y24" s="81"/>
      <c r="Z24" s="81" t="s">
        <v>16821</v>
      </c>
      <c r="AA24" s="81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81">
        <v>1.00687805E8</v>
      </c>
      <c r="K25" s="81" t="s">
        <v>17441</v>
      </c>
      <c r="L25" s="81" t="s">
        <v>2061</v>
      </c>
      <c r="M25" s="9">
        <v>1.0</v>
      </c>
      <c r="N25" s="81">
        <v>6.0</v>
      </c>
      <c r="O25" s="81"/>
      <c r="P25" s="1652">
        <v>43101.0</v>
      </c>
      <c r="Q25" s="1653" t="s">
        <v>12602</v>
      </c>
      <c r="R25" s="1653"/>
      <c r="S25" s="81" t="s">
        <v>17390</v>
      </c>
      <c r="T25" s="81"/>
      <c r="U25" s="81"/>
      <c r="V25" s="81" t="s">
        <v>8928</v>
      </c>
      <c r="W25" s="81" t="s">
        <v>17442</v>
      </c>
      <c r="X25" s="81"/>
      <c r="Y25" s="81"/>
      <c r="Z25" s="81" t="s">
        <v>16821</v>
      </c>
      <c r="AA25" s="81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81">
        <v>1.04807961E8</v>
      </c>
      <c r="K26" s="81" t="s">
        <v>17443</v>
      </c>
      <c r="L26" s="81" t="s">
        <v>2061</v>
      </c>
      <c r="M26" s="9">
        <v>1.0</v>
      </c>
      <c r="N26" s="81">
        <v>7.0</v>
      </c>
      <c r="O26" s="81"/>
      <c r="P26" s="1652">
        <v>43101.0</v>
      </c>
      <c r="Q26" s="1653" t="s">
        <v>12602</v>
      </c>
      <c r="R26" s="1653"/>
      <c r="S26" s="81" t="s">
        <v>17390</v>
      </c>
      <c r="T26" s="81"/>
      <c r="U26" s="81"/>
      <c r="V26" s="81" t="s">
        <v>8928</v>
      </c>
      <c r="W26" s="81"/>
      <c r="X26" s="81"/>
      <c r="Y26" s="81"/>
      <c r="Z26" s="81" t="s">
        <v>16821</v>
      </c>
      <c r="AA26" s="81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81">
        <v>1.02692357E8</v>
      </c>
      <c r="K27" s="81" t="s">
        <v>17444</v>
      </c>
      <c r="L27" s="81" t="s">
        <v>2061</v>
      </c>
      <c r="M27" s="9">
        <v>1.0</v>
      </c>
      <c r="N27" s="81">
        <v>8.0</v>
      </c>
      <c r="O27" s="81"/>
      <c r="P27" s="1652">
        <v>43101.0</v>
      </c>
      <c r="Q27" s="1653" t="s">
        <v>12602</v>
      </c>
      <c r="R27" s="1653"/>
      <c r="S27" s="81" t="s">
        <v>17390</v>
      </c>
      <c r="T27" s="81"/>
      <c r="U27" s="81"/>
      <c r="V27" s="81" t="s">
        <v>99</v>
      </c>
      <c r="W27" s="81" t="s">
        <v>17445</v>
      </c>
      <c r="X27" s="81" t="s">
        <v>17446</v>
      </c>
      <c r="Y27" s="81"/>
      <c r="Z27" s="81" t="s">
        <v>16821</v>
      </c>
      <c r="AA27" s="81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81">
        <v>1.03093472E8</v>
      </c>
      <c r="K28" s="81" t="s">
        <v>17447</v>
      </c>
      <c r="L28" s="81" t="s">
        <v>2061</v>
      </c>
      <c r="M28" s="9">
        <v>1.0</v>
      </c>
      <c r="N28" s="81">
        <v>9.0</v>
      </c>
      <c r="O28" s="81"/>
      <c r="P28" s="1652">
        <v>43101.0</v>
      </c>
      <c r="Q28" s="1653" t="s">
        <v>12602</v>
      </c>
      <c r="R28" s="1653"/>
      <c r="S28" s="81" t="s">
        <v>17390</v>
      </c>
      <c r="T28" s="81"/>
      <c r="U28" s="81"/>
      <c r="V28" s="81" t="s">
        <v>8928</v>
      </c>
      <c r="W28" s="81"/>
      <c r="X28" s="81"/>
      <c r="Y28" s="81"/>
      <c r="Z28" s="81" t="s">
        <v>16821</v>
      </c>
      <c r="AA28" s="8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55.43"/>
    <col customWidth="1" min="3" max="3" width="12.86"/>
    <col customWidth="1" min="4" max="4" width="24.71"/>
    <col customWidth="1" min="5" max="5" width="8.86"/>
    <col customWidth="1" min="6" max="6" width="8.43"/>
    <col customWidth="1" min="7" max="7" width="16.29"/>
    <col customWidth="1" min="8" max="8" width="82.29"/>
    <col customWidth="1" min="9" max="9" width="42.43"/>
    <col customWidth="1" min="10" max="11" width="24.71"/>
    <col customWidth="1" min="12" max="12" width="71.0"/>
    <col customWidth="1" min="13" max="13" width="17.57"/>
    <col customWidth="1" min="14" max="14" width="26.14"/>
    <col customWidth="1" min="15" max="16" width="10.57"/>
    <col customWidth="1" min="17" max="17" width="33.86"/>
    <col customWidth="1" min="18" max="18" width="26.14"/>
    <col customWidth="1" min="19" max="19" width="10.57"/>
    <col customWidth="1" min="20" max="20" width="24.29"/>
    <col customWidth="1" min="21" max="21" width="19.71"/>
    <col customWidth="1" min="22" max="22" width="9.14"/>
    <col customWidth="1" min="23" max="23" width="51.0"/>
    <col customWidth="1" min="24" max="24" width="80.0"/>
    <col customWidth="1" min="25" max="25" width="43.71"/>
    <col customWidth="1" min="26" max="27" width="24.29"/>
    <col customWidth="1" min="28" max="28" width="10.57"/>
    <col customWidth="1" min="29" max="32" width="14.0"/>
    <col customWidth="1" min="33" max="41" width="9.14"/>
  </cols>
  <sheetData>
    <row r="1" ht="61.5" customHeight="1">
      <c r="A1" s="1666" t="s">
        <v>0</v>
      </c>
      <c r="B1" s="1667" t="s">
        <v>1</v>
      </c>
      <c r="C1" s="2"/>
      <c r="D1" s="2" t="s">
        <v>2</v>
      </c>
      <c r="E1" s="2" t="s">
        <v>3</v>
      </c>
      <c r="F1" s="2" t="s">
        <v>4</v>
      </c>
      <c r="G1" s="1668" t="s">
        <v>5164</v>
      </c>
      <c r="H1" s="1669"/>
      <c r="I1" s="1669"/>
      <c r="J1" s="1669"/>
      <c r="K1" s="1670" t="s">
        <v>17448</v>
      </c>
      <c r="L1" s="1671" t="s">
        <v>7</v>
      </c>
      <c r="M1" s="1670"/>
      <c r="N1" s="1670" t="s">
        <v>15779</v>
      </c>
      <c r="O1" s="1670" t="s">
        <v>17449</v>
      </c>
      <c r="P1" s="1670" t="s">
        <v>4715</v>
      </c>
      <c r="Q1" s="1671" t="s">
        <v>17450</v>
      </c>
      <c r="R1" s="1670" t="s">
        <v>17451</v>
      </c>
      <c r="S1" s="1670" t="s">
        <v>5092</v>
      </c>
      <c r="T1" s="1671" t="s">
        <v>17452</v>
      </c>
      <c r="U1" s="1672" t="s">
        <v>1648</v>
      </c>
      <c r="V1" s="1671" t="s">
        <v>17453</v>
      </c>
      <c r="W1" s="1672" t="s">
        <v>17454</v>
      </c>
      <c r="X1" s="1671" t="s">
        <v>17455</v>
      </c>
      <c r="Y1" s="1671" t="s">
        <v>17456</v>
      </c>
      <c r="Z1" s="1671" t="s">
        <v>21</v>
      </c>
      <c r="AA1" s="1671" t="s">
        <v>15375</v>
      </c>
      <c r="AB1" s="1670" t="s">
        <v>5177</v>
      </c>
      <c r="AC1" s="9" t="s">
        <v>16813</v>
      </c>
      <c r="AG1" s="1673"/>
      <c r="AH1" s="1673"/>
      <c r="AI1" s="1673"/>
      <c r="AJ1" s="1673"/>
      <c r="AK1" s="1673"/>
      <c r="AL1" s="1673"/>
      <c r="AM1" s="1673"/>
      <c r="AN1" s="1673"/>
      <c r="AO1" s="1673"/>
    </row>
    <row r="2" ht="15.0" customHeight="1">
      <c r="A2" s="1099">
        <v>1.05704209E8</v>
      </c>
      <c r="B2" s="418" t="s">
        <v>17457</v>
      </c>
      <c r="C2" s="418" t="s">
        <v>231</v>
      </c>
      <c r="D2" s="418" t="s">
        <v>16816</v>
      </c>
      <c r="E2" s="419">
        <v>4.0</v>
      </c>
      <c r="F2" s="418">
        <v>39.44</v>
      </c>
      <c r="G2" s="420">
        <v>45361.0</v>
      </c>
      <c r="H2" s="1674" t="s">
        <v>17458</v>
      </c>
      <c r="I2" s="1674"/>
      <c r="J2" s="1674"/>
      <c r="K2" s="1675">
        <v>1.02061728E8</v>
      </c>
      <c r="L2" s="121" t="s">
        <v>17459</v>
      </c>
      <c r="M2" s="104" t="s">
        <v>231</v>
      </c>
      <c r="N2" s="1676">
        <v>1.0</v>
      </c>
      <c r="O2" s="104">
        <v>1.0</v>
      </c>
      <c r="P2" s="104">
        <v>39.44</v>
      </c>
      <c r="Q2" s="1677">
        <v>44539.0</v>
      </c>
      <c r="R2" s="1676" t="s">
        <v>12280</v>
      </c>
      <c r="S2" s="104"/>
      <c r="T2" s="121" t="s">
        <v>17460</v>
      </c>
      <c r="U2" s="121">
        <v>245.27</v>
      </c>
      <c r="V2" s="1678">
        <f t="shared" ref="V2:V15" si="1">U2/60</f>
        <v>4.087833333</v>
      </c>
      <c r="W2" s="121" t="s">
        <v>17461</v>
      </c>
      <c r="X2" s="133" t="s">
        <v>17462</v>
      </c>
      <c r="Y2" s="121"/>
      <c r="Z2" s="121" t="s">
        <v>21</v>
      </c>
      <c r="AA2" s="121" t="s">
        <v>12606</v>
      </c>
      <c r="AB2" s="104" t="s">
        <v>17463</v>
      </c>
      <c r="AG2" s="1679"/>
      <c r="AH2" s="1679"/>
      <c r="AI2" s="1679"/>
      <c r="AJ2" s="1679"/>
      <c r="AK2" s="1679"/>
      <c r="AL2" s="1679"/>
      <c r="AM2" s="1679"/>
      <c r="AN2" s="1679"/>
      <c r="AO2" s="1679"/>
    </row>
    <row r="3" ht="21.0" customHeight="1">
      <c r="A3" s="1123">
        <v>1.01248102E8</v>
      </c>
      <c r="B3" s="429" t="s">
        <v>17464</v>
      </c>
      <c r="C3" s="429" t="s">
        <v>52</v>
      </c>
      <c r="D3" s="429" t="s">
        <v>16816</v>
      </c>
      <c r="E3" s="430">
        <v>5.0</v>
      </c>
      <c r="F3" s="429">
        <v>39.44</v>
      </c>
      <c r="G3" s="431">
        <v>47858.0</v>
      </c>
      <c r="H3" s="1674"/>
      <c r="I3" s="1674"/>
      <c r="J3" s="1674"/>
      <c r="K3" s="1675" t="s">
        <v>17465</v>
      </c>
      <c r="L3" s="1675" t="s">
        <v>17465</v>
      </c>
      <c r="M3" s="104" t="s">
        <v>17466</v>
      </c>
      <c r="N3" s="1676">
        <v>1.0</v>
      </c>
      <c r="O3" s="104">
        <v>2.0</v>
      </c>
      <c r="P3" s="104">
        <v>39.44</v>
      </c>
      <c r="Q3" s="121" t="s">
        <v>17467</v>
      </c>
      <c r="R3" s="1675" t="s">
        <v>17465</v>
      </c>
      <c r="S3" s="104"/>
      <c r="T3" s="121" t="s">
        <v>17460</v>
      </c>
      <c r="U3" s="121">
        <v>181.78</v>
      </c>
      <c r="V3" s="1678">
        <f t="shared" si="1"/>
        <v>3.029666667</v>
      </c>
      <c r="W3" s="1675" t="s">
        <v>17465</v>
      </c>
      <c r="X3" s="1675" t="s">
        <v>17465</v>
      </c>
      <c r="Y3" s="1675" t="s">
        <v>17465</v>
      </c>
      <c r="Z3" s="1675" t="s">
        <v>17465</v>
      </c>
      <c r="AA3" s="121"/>
      <c r="AB3" s="104" t="s">
        <v>17463</v>
      </c>
      <c r="AG3" s="1679"/>
      <c r="AH3" s="1679"/>
      <c r="AI3" s="1679"/>
      <c r="AJ3" s="1679"/>
      <c r="AK3" s="1679"/>
      <c r="AL3" s="1679"/>
      <c r="AM3" s="1679"/>
      <c r="AN3" s="1679"/>
      <c r="AO3" s="1679"/>
    </row>
    <row r="4" ht="15.0" customHeight="1">
      <c r="A4" s="1099">
        <v>1.00381672E8</v>
      </c>
      <c r="B4" s="418" t="s">
        <v>17468</v>
      </c>
      <c r="C4" s="418" t="s">
        <v>17466</v>
      </c>
      <c r="D4" s="418" t="s">
        <v>16816</v>
      </c>
      <c r="E4" s="419">
        <v>6.0</v>
      </c>
      <c r="F4" s="418">
        <v>39.44</v>
      </c>
      <c r="G4" s="420">
        <v>47858.0</v>
      </c>
      <c r="H4" s="1674"/>
      <c r="I4" s="1674"/>
      <c r="J4" s="1674"/>
      <c r="K4" s="1675">
        <v>1.02401817E8</v>
      </c>
      <c r="L4" s="121" t="s">
        <v>17469</v>
      </c>
      <c r="M4" s="104" t="s">
        <v>52</v>
      </c>
      <c r="N4" s="1676">
        <v>1.0</v>
      </c>
      <c r="O4" s="104">
        <v>3.0</v>
      </c>
      <c r="P4" s="104">
        <v>39.44</v>
      </c>
      <c r="Q4" s="121" t="s">
        <v>17470</v>
      </c>
      <c r="R4" s="1676" t="s">
        <v>12280</v>
      </c>
      <c r="S4" s="104"/>
      <c r="T4" s="121" t="s">
        <v>17460</v>
      </c>
      <c r="U4" s="121">
        <v>245.27</v>
      </c>
      <c r="V4" s="1678">
        <f t="shared" si="1"/>
        <v>4.087833333</v>
      </c>
      <c r="W4" s="121" t="s">
        <v>8928</v>
      </c>
      <c r="X4" s="121"/>
      <c r="Y4" s="121">
        <v>0.0</v>
      </c>
      <c r="Z4" s="121"/>
      <c r="AA4" s="121"/>
      <c r="AB4" s="104" t="s">
        <v>17463</v>
      </c>
      <c r="AG4" s="1679"/>
      <c r="AH4" s="1679"/>
      <c r="AI4" s="1679"/>
      <c r="AJ4" s="1679"/>
      <c r="AK4" s="1679"/>
      <c r="AL4" s="1679"/>
      <c r="AM4" s="1679"/>
      <c r="AN4" s="1679"/>
      <c r="AO4" s="1679"/>
    </row>
    <row r="5" ht="15.0" customHeight="1">
      <c r="A5" s="1123">
        <v>1.01699171E8</v>
      </c>
      <c r="B5" s="429" t="s">
        <v>17471</v>
      </c>
      <c r="C5" s="429" t="s">
        <v>1478</v>
      </c>
      <c r="D5" s="429" t="s">
        <v>16816</v>
      </c>
      <c r="E5" s="430">
        <v>7.0</v>
      </c>
      <c r="F5" s="429">
        <v>39.44</v>
      </c>
      <c r="G5" s="431">
        <v>47858.0</v>
      </c>
      <c r="H5" s="1674"/>
      <c r="I5" s="1674"/>
      <c r="J5" s="1674"/>
      <c r="K5" s="1675">
        <v>1.02332947E8</v>
      </c>
      <c r="L5" s="121" t="s">
        <v>17472</v>
      </c>
      <c r="M5" s="104" t="s">
        <v>231</v>
      </c>
      <c r="N5" s="1676">
        <v>1.0</v>
      </c>
      <c r="O5" s="104">
        <v>4.0</v>
      </c>
      <c r="P5" s="104">
        <v>39.44</v>
      </c>
      <c r="Q5" s="121" t="s">
        <v>17467</v>
      </c>
      <c r="R5" s="1676" t="s">
        <v>12280</v>
      </c>
      <c r="S5" s="104"/>
      <c r="T5" s="121" t="s">
        <v>17460</v>
      </c>
      <c r="U5" s="1680">
        <v>60.0</v>
      </c>
      <c r="V5" s="1678">
        <f t="shared" si="1"/>
        <v>1</v>
      </c>
      <c r="W5" s="1680" t="s">
        <v>5457</v>
      </c>
      <c r="X5" s="121"/>
      <c r="Y5" s="121"/>
      <c r="Z5" s="121"/>
      <c r="AA5" s="121"/>
      <c r="AB5" s="104" t="s">
        <v>17463</v>
      </c>
      <c r="AG5" s="1681"/>
      <c r="AH5" s="1681"/>
      <c r="AI5" s="1681"/>
      <c r="AJ5" s="1681"/>
      <c r="AK5" s="1681"/>
      <c r="AL5" s="1681"/>
      <c r="AM5" s="1681"/>
      <c r="AN5" s="1681"/>
      <c r="AO5" s="1681"/>
    </row>
    <row r="6" ht="15.0" customHeight="1">
      <c r="A6" s="1099">
        <v>1.02796703E8</v>
      </c>
      <c r="B6" s="418" t="s">
        <v>17473</v>
      </c>
      <c r="C6" s="418" t="s">
        <v>52</v>
      </c>
      <c r="D6" s="418" t="s">
        <v>16816</v>
      </c>
      <c r="E6" s="419">
        <v>8.0</v>
      </c>
      <c r="F6" s="418">
        <v>39.44</v>
      </c>
      <c r="G6" s="420">
        <v>47858.0</v>
      </c>
      <c r="H6" s="1674"/>
      <c r="I6" s="1674"/>
      <c r="J6" s="1674"/>
      <c r="K6" s="1675">
        <v>1.01248102E8</v>
      </c>
      <c r="L6" s="121" t="s">
        <v>17474</v>
      </c>
      <c r="M6" s="104" t="s">
        <v>52</v>
      </c>
      <c r="N6" s="1676">
        <v>1.0</v>
      </c>
      <c r="O6" s="104">
        <v>5.0</v>
      </c>
      <c r="P6" s="104">
        <v>39.44</v>
      </c>
      <c r="Q6" s="1677">
        <v>44539.0</v>
      </c>
      <c r="R6" s="1676" t="s">
        <v>12280</v>
      </c>
      <c r="S6" s="104"/>
      <c r="T6" s="121" t="s">
        <v>17460</v>
      </c>
      <c r="U6" s="1680">
        <v>245.27</v>
      </c>
      <c r="V6" s="1678">
        <f t="shared" si="1"/>
        <v>4.087833333</v>
      </c>
      <c r="W6" s="1680" t="s">
        <v>8928</v>
      </c>
      <c r="X6" s="121"/>
      <c r="Y6" s="121"/>
      <c r="Z6" s="121"/>
      <c r="AA6" s="121"/>
      <c r="AB6" s="104" t="s">
        <v>17463</v>
      </c>
      <c r="AG6" s="1681"/>
      <c r="AH6" s="1681"/>
      <c r="AI6" s="1681"/>
      <c r="AJ6" s="1681"/>
      <c r="AK6" s="1681"/>
      <c r="AL6" s="1681"/>
      <c r="AM6" s="1681"/>
      <c r="AN6" s="1681"/>
      <c r="AO6" s="1681"/>
    </row>
    <row r="7" ht="15.0" customHeight="1">
      <c r="A7" s="1123">
        <v>1.01842672E8</v>
      </c>
      <c r="B7" s="429" t="s">
        <v>15629</v>
      </c>
      <c r="C7" s="429" t="s">
        <v>52</v>
      </c>
      <c r="D7" s="429" t="s">
        <v>16816</v>
      </c>
      <c r="E7" s="430">
        <v>9.0</v>
      </c>
      <c r="F7" s="429">
        <v>39.44</v>
      </c>
      <c r="G7" s="431">
        <v>47858.0</v>
      </c>
      <c r="H7" s="1674"/>
      <c r="I7" s="1674"/>
      <c r="J7" s="1674"/>
      <c r="K7" s="1675">
        <v>1.00381672E8</v>
      </c>
      <c r="L7" s="121" t="s">
        <v>17475</v>
      </c>
      <c r="M7" s="104" t="s">
        <v>17466</v>
      </c>
      <c r="N7" s="1676">
        <v>1.0</v>
      </c>
      <c r="O7" s="104">
        <v>6.0</v>
      </c>
      <c r="P7" s="104">
        <v>39.44</v>
      </c>
      <c r="Q7" s="121" t="s">
        <v>17467</v>
      </c>
      <c r="R7" s="1676" t="s">
        <v>12280</v>
      </c>
      <c r="S7" s="104"/>
      <c r="T7" s="121" t="s">
        <v>17460</v>
      </c>
      <c r="U7" s="1680">
        <v>245.27</v>
      </c>
      <c r="V7" s="1678">
        <f t="shared" si="1"/>
        <v>4.087833333</v>
      </c>
      <c r="W7" s="1680" t="s">
        <v>5457</v>
      </c>
      <c r="X7" s="121"/>
      <c r="Y7" s="121"/>
      <c r="Z7" s="121"/>
      <c r="AA7" s="121"/>
      <c r="AB7" s="104" t="s">
        <v>17463</v>
      </c>
      <c r="AG7" s="1681"/>
      <c r="AH7" s="1681"/>
      <c r="AI7" s="1681"/>
      <c r="AJ7" s="1681"/>
      <c r="AK7" s="1681"/>
      <c r="AL7" s="1681"/>
      <c r="AM7" s="1681"/>
      <c r="AN7" s="1681"/>
      <c r="AO7" s="1681"/>
    </row>
    <row r="8" ht="15.0" customHeight="1">
      <c r="A8" s="1099">
        <v>1.0068462E8</v>
      </c>
      <c r="B8" s="418" t="s">
        <v>17476</v>
      </c>
      <c r="C8" s="418" t="s">
        <v>52</v>
      </c>
      <c r="D8" s="418" t="s">
        <v>16816</v>
      </c>
      <c r="E8" s="419">
        <v>10.0</v>
      </c>
      <c r="F8" s="418">
        <v>39.44</v>
      </c>
      <c r="G8" s="420">
        <v>47858.0</v>
      </c>
      <c r="H8" s="1674"/>
      <c r="I8" s="1674"/>
      <c r="J8" s="1674"/>
      <c r="K8" s="1675">
        <v>1.01699171E8</v>
      </c>
      <c r="L8" s="121" t="s">
        <v>17477</v>
      </c>
      <c r="M8" s="104" t="s">
        <v>1478</v>
      </c>
      <c r="N8" s="1676">
        <v>1.0</v>
      </c>
      <c r="O8" s="104">
        <v>7.0</v>
      </c>
      <c r="P8" s="104">
        <v>39.44</v>
      </c>
      <c r="Q8" s="121" t="s">
        <v>17467</v>
      </c>
      <c r="R8" s="1676" t="s">
        <v>12280</v>
      </c>
      <c r="S8" s="104"/>
      <c r="T8" s="121" t="s">
        <v>17460</v>
      </c>
      <c r="U8" s="1680">
        <v>309.34</v>
      </c>
      <c r="V8" s="1678">
        <f t="shared" si="1"/>
        <v>5.155666667</v>
      </c>
      <c r="W8" s="1680" t="s">
        <v>5457</v>
      </c>
      <c r="X8" s="121"/>
      <c r="Y8" s="121"/>
      <c r="Z8" s="121"/>
      <c r="AA8" s="121"/>
      <c r="AB8" s="104" t="s">
        <v>17463</v>
      </c>
      <c r="AG8" s="1681"/>
      <c r="AH8" s="1681"/>
      <c r="AI8" s="1681"/>
      <c r="AJ8" s="1681"/>
      <c r="AK8" s="1681"/>
      <c r="AL8" s="1681"/>
      <c r="AM8" s="1681"/>
      <c r="AN8" s="1681"/>
      <c r="AO8" s="1681"/>
    </row>
    <row r="9" ht="15.0" customHeight="1">
      <c r="A9" s="1123">
        <v>1.05884811E8</v>
      </c>
      <c r="B9" s="429" t="s">
        <v>17478</v>
      </c>
      <c r="C9" s="429" t="s">
        <v>52</v>
      </c>
      <c r="D9" s="429" t="s">
        <v>16816</v>
      </c>
      <c r="E9" s="430">
        <v>11.0</v>
      </c>
      <c r="F9" s="429">
        <v>39.44</v>
      </c>
      <c r="G9" s="431">
        <v>47858.0</v>
      </c>
      <c r="H9" s="1674" t="s">
        <v>17479</v>
      </c>
      <c r="I9" s="1674"/>
      <c r="J9" s="1674"/>
      <c r="K9" s="1675">
        <v>1.02796703E8</v>
      </c>
      <c r="L9" s="121" t="s">
        <v>17480</v>
      </c>
      <c r="M9" s="104" t="s">
        <v>52</v>
      </c>
      <c r="N9" s="1676">
        <v>1.0</v>
      </c>
      <c r="O9" s="104">
        <v>8.0</v>
      </c>
      <c r="P9" s="104">
        <v>39.44</v>
      </c>
      <c r="Q9" s="121" t="s">
        <v>17467</v>
      </c>
      <c r="R9" s="1676" t="s">
        <v>12280</v>
      </c>
      <c r="S9" s="104"/>
      <c r="T9" s="121" t="s">
        <v>17460</v>
      </c>
      <c r="U9" s="1680">
        <v>309.34</v>
      </c>
      <c r="V9" s="1678">
        <f t="shared" si="1"/>
        <v>5.155666667</v>
      </c>
      <c r="W9" s="1680" t="s">
        <v>5457</v>
      </c>
      <c r="X9" s="121"/>
      <c r="Y9" s="121"/>
      <c r="Z9" s="121"/>
      <c r="AA9" s="121"/>
      <c r="AB9" s="104" t="s">
        <v>17463</v>
      </c>
      <c r="AG9" s="1681"/>
      <c r="AH9" s="1681"/>
      <c r="AI9" s="1681"/>
      <c r="AJ9" s="1681"/>
      <c r="AK9" s="1681"/>
      <c r="AL9" s="1681"/>
      <c r="AM9" s="1681"/>
      <c r="AN9" s="1681"/>
      <c r="AO9" s="1681"/>
    </row>
    <row r="10" ht="15.0" customHeight="1">
      <c r="A10" s="1099">
        <v>1.01720318E8</v>
      </c>
      <c r="B10" s="418" t="s">
        <v>17481</v>
      </c>
      <c r="C10" s="418" t="s">
        <v>52</v>
      </c>
      <c r="D10" s="418" t="s">
        <v>16816</v>
      </c>
      <c r="E10" s="419">
        <v>12.0</v>
      </c>
      <c r="F10" s="418">
        <v>39.44</v>
      </c>
      <c r="G10" s="420">
        <v>47858.0</v>
      </c>
      <c r="H10" s="1674" t="s">
        <v>17482</v>
      </c>
      <c r="I10" s="1674"/>
      <c r="J10" s="1674"/>
      <c r="K10" s="1675">
        <v>1.01842672E8</v>
      </c>
      <c r="L10" s="121" t="s">
        <v>17483</v>
      </c>
      <c r="M10" s="104" t="s">
        <v>52</v>
      </c>
      <c r="N10" s="1676">
        <v>1.0</v>
      </c>
      <c r="O10" s="104">
        <v>9.0</v>
      </c>
      <c r="P10" s="104">
        <v>39.44</v>
      </c>
      <c r="Q10" s="1677">
        <v>44539.0</v>
      </c>
      <c r="R10" s="1676" t="s">
        <v>12280</v>
      </c>
      <c r="S10" s="104"/>
      <c r="T10" s="121" t="s">
        <v>17460</v>
      </c>
      <c r="U10" s="1680">
        <v>386.42</v>
      </c>
      <c r="V10" s="1678">
        <f t="shared" si="1"/>
        <v>6.440333333</v>
      </c>
      <c r="W10" s="1680" t="s">
        <v>17290</v>
      </c>
      <c r="X10" s="121"/>
      <c r="Y10" s="121"/>
      <c r="Z10" s="121"/>
      <c r="AA10" s="121"/>
      <c r="AB10" s="104" t="s">
        <v>17463</v>
      </c>
      <c r="AG10" s="1681"/>
      <c r="AH10" s="1681"/>
      <c r="AI10" s="1681"/>
      <c r="AJ10" s="1681"/>
      <c r="AK10" s="1681"/>
      <c r="AL10" s="1681"/>
      <c r="AM10" s="1681"/>
      <c r="AN10" s="1681"/>
      <c r="AO10" s="1681"/>
    </row>
    <row r="11" ht="15.0" customHeight="1">
      <c r="A11" s="1123">
        <v>1.01692069E8</v>
      </c>
      <c r="B11" s="429" t="s">
        <v>17484</v>
      </c>
      <c r="C11" s="429" t="s">
        <v>52</v>
      </c>
      <c r="D11" s="429" t="s">
        <v>16816</v>
      </c>
      <c r="E11" s="430">
        <v>13.0</v>
      </c>
      <c r="F11" s="429">
        <v>39.44</v>
      </c>
      <c r="G11" s="431">
        <v>47858.0</v>
      </c>
      <c r="H11" s="1674"/>
      <c r="I11" s="1674"/>
      <c r="J11" s="1674"/>
      <c r="K11" s="1675">
        <v>1.01842672E8</v>
      </c>
      <c r="L11" s="121" t="s">
        <v>17485</v>
      </c>
      <c r="M11" s="104" t="s">
        <v>52</v>
      </c>
      <c r="N11" s="1676">
        <v>1.0</v>
      </c>
      <c r="O11" s="104">
        <v>10.0</v>
      </c>
      <c r="P11" s="104">
        <v>39.44</v>
      </c>
      <c r="Q11" s="1677">
        <v>44539.0</v>
      </c>
      <c r="R11" s="1676" t="s">
        <v>12280</v>
      </c>
      <c r="S11" s="104"/>
      <c r="T11" s="121" t="s">
        <v>17460</v>
      </c>
      <c r="U11" s="1680">
        <v>386.42</v>
      </c>
      <c r="V11" s="1678">
        <f t="shared" si="1"/>
        <v>6.440333333</v>
      </c>
      <c r="W11" s="1680" t="s">
        <v>17486</v>
      </c>
      <c r="X11" s="121"/>
      <c r="Y11" s="121"/>
      <c r="Z11" s="121"/>
      <c r="AA11" s="121"/>
      <c r="AB11" s="104" t="s">
        <v>17463</v>
      </c>
      <c r="AG11" s="1681"/>
      <c r="AH11" s="1681"/>
      <c r="AI11" s="1681"/>
      <c r="AJ11" s="1681"/>
      <c r="AK11" s="1681"/>
      <c r="AL11" s="1681"/>
      <c r="AM11" s="1681"/>
      <c r="AN11" s="1681"/>
      <c r="AO11" s="1681"/>
    </row>
    <row r="12" ht="15.0" customHeight="1">
      <c r="A12" s="1099">
        <v>1.01340917E8</v>
      </c>
      <c r="B12" s="418" t="s">
        <v>17487</v>
      </c>
      <c r="C12" s="418" t="s">
        <v>231</v>
      </c>
      <c r="D12" s="418" t="s">
        <v>16816</v>
      </c>
      <c r="E12" s="419">
        <v>14.0</v>
      </c>
      <c r="F12" s="418">
        <v>39.44</v>
      </c>
      <c r="G12" s="420">
        <v>47858.0</v>
      </c>
      <c r="H12" s="1674"/>
      <c r="I12" s="1674"/>
      <c r="J12" s="1674"/>
      <c r="K12" s="1675">
        <v>1.05884811E8</v>
      </c>
      <c r="L12" s="121" t="s">
        <v>17488</v>
      </c>
      <c r="M12" s="104" t="s">
        <v>52</v>
      </c>
      <c r="N12" s="1676">
        <v>1.0</v>
      </c>
      <c r="O12" s="104">
        <v>11.0</v>
      </c>
      <c r="P12" s="104">
        <v>39.44</v>
      </c>
      <c r="Q12" s="121" t="s">
        <v>17467</v>
      </c>
      <c r="R12" s="1676" t="s">
        <v>12280</v>
      </c>
      <c r="S12" s="104"/>
      <c r="T12" s="121" t="s">
        <v>17460</v>
      </c>
      <c r="U12" s="1680">
        <v>245.27</v>
      </c>
      <c r="V12" s="1678">
        <f t="shared" si="1"/>
        <v>4.087833333</v>
      </c>
      <c r="W12" s="1680" t="s">
        <v>5457</v>
      </c>
      <c r="X12" s="121"/>
      <c r="Y12" s="121"/>
      <c r="Z12" s="121"/>
      <c r="AA12" s="121"/>
      <c r="AB12" s="104" t="s">
        <v>17463</v>
      </c>
      <c r="AG12" s="1681"/>
      <c r="AH12" s="1681"/>
      <c r="AI12" s="1681"/>
      <c r="AJ12" s="1681"/>
      <c r="AK12" s="1681"/>
      <c r="AL12" s="1681"/>
      <c r="AM12" s="1681"/>
      <c r="AN12" s="1681"/>
      <c r="AO12" s="1681"/>
    </row>
    <row r="13" ht="15.0" customHeight="1">
      <c r="A13" s="1123">
        <v>1.02345964E8</v>
      </c>
      <c r="B13" s="429" t="s">
        <v>17489</v>
      </c>
      <c r="C13" s="429" t="s">
        <v>52</v>
      </c>
      <c r="D13" s="429" t="s">
        <v>16816</v>
      </c>
      <c r="E13" s="430">
        <v>15.0</v>
      </c>
      <c r="F13" s="429">
        <v>39.44</v>
      </c>
      <c r="G13" s="431">
        <v>47858.0</v>
      </c>
      <c r="H13" s="1674"/>
      <c r="I13" s="1674"/>
      <c r="J13" s="1674"/>
      <c r="K13" s="1675">
        <v>1.01720318E8</v>
      </c>
      <c r="L13" s="121" t="s">
        <v>17490</v>
      </c>
      <c r="M13" s="104" t="s">
        <v>52</v>
      </c>
      <c r="N13" s="1676">
        <v>1.0</v>
      </c>
      <c r="O13" s="104">
        <v>12.0</v>
      </c>
      <c r="P13" s="104">
        <v>39.44</v>
      </c>
      <c r="Q13" s="121" t="s">
        <v>17467</v>
      </c>
      <c r="R13" s="1676" t="s">
        <v>12280</v>
      </c>
      <c r="S13" s="104"/>
      <c r="T13" s="121" t="s">
        <v>17460</v>
      </c>
      <c r="U13" s="371">
        <v>298.54</v>
      </c>
      <c r="V13" s="1678">
        <f t="shared" si="1"/>
        <v>4.975666667</v>
      </c>
      <c r="W13" s="371" t="s">
        <v>5457</v>
      </c>
      <c r="X13" s="121"/>
      <c r="Y13" s="121"/>
      <c r="Z13" s="121"/>
      <c r="AA13" s="121"/>
      <c r="AB13" s="104" t="s">
        <v>17463</v>
      </c>
      <c r="AG13" s="416"/>
      <c r="AH13" s="416"/>
      <c r="AI13" s="416"/>
      <c r="AJ13" s="416"/>
      <c r="AK13" s="416"/>
      <c r="AL13" s="416"/>
      <c r="AM13" s="416"/>
      <c r="AN13" s="416"/>
      <c r="AO13" s="416"/>
    </row>
    <row r="14" ht="15.0" customHeight="1">
      <c r="A14" s="1099">
        <v>1.0273311E8</v>
      </c>
      <c r="B14" s="418" t="s">
        <v>17491</v>
      </c>
      <c r="C14" s="418" t="s">
        <v>52</v>
      </c>
      <c r="D14" s="418" t="s">
        <v>16816</v>
      </c>
      <c r="E14" s="419">
        <v>16.0</v>
      </c>
      <c r="F14" s="418">
        <v>39.44</v>
      </c>
      <c r="G14" s="420">
        <v>47858.0</v>
      </c>
      <c r="H14" s="1674"/>
      <c r="I14" s="1674"/>
      <c r="J14" s="1674"/>
      <c r="K14" s="1675">
        <v>1.01692069E8</v>
      </c>
      <c r="L14" s="121" t="s">
        <v>17492</v>
      </c>
      <c r="M14" s="104" t="s">
        <v>52</v>
      </c>
      <c r="N14" s="1676">
        <v>1.0</v>
      </c>
      <c r="O14" s="104">
        <v>13.0</v>
      </c>
      <c r="P14" s="104">
        <v>39.44</v>
      </c>
      <c r="Q14" s="1677">
        <v>44539.0</v>
      </c>
      <c r="R14" s="1676" t="s">
        <v>12280</v>
      </c>
      <c r="S14" s="104"/>
      <c r="T14" s="121" t="s">
        <v>17460</v>
      </c>
      <c r="U14" s="371">
        <v>309.34</v>
      </c>
      <c r="V14" s="1678">
        <f t="shared" si="1"/>
        <v>5.155666667</v>
      </c>
      <c r="W14" s="371" t="s">
        <v>8928</v>
      </c>
      <c r="X14" s="121"/>
      <c r="Y14" s="121"/>
      <c r="Z14" s="121"/>
      <c r="AA14" s="121"/>
      <c r="AB14" s="104" t="s">
        <v>17463</v>
      </c>
      <c r="AG14" s="416"/>
      <c r="AH14" s="416"/>
      <c r="AI14" s="416"/>
      <c r="AJ14" s="416"/>
      <c r="AK14" s="416"/>
      <c r="AL14" s="416"/>
      <c r="AM14" s="416"/>
      <c r="AN14" s="416"/>
      <c r="AO14" s="416"/>
    </row>
    <row r="15" ht="15.0" customHeight="1">
      <c r="A15" s="1123">
        <v>1.00713486E8</v>
      </c>
      <c r="B15" s="429" t="s">
        <v>17493</v>
      </c>
      <c r="C15" s="429" t="s">
        <v>52</v>
      </c>
      <c r="D15" s="429" t="s">
        <v>16816</v>
      </c>
      <c r="E15" s="430">
        <v>17.0</v>
      </c>
      <c r="F15" s="429">
        <v>39.44</v>
      </c>
      <c r="G15" s="431">
        <v>47858.0</v>
      </c>
      <c r="H15" s="1674"/>
      <c r="I15" s="1674"/>
      <c r="J15" s="1674"/>
      <c r="K15" s="1675">
        <v>1.01340917E8</v>
      </c>
      <c r="L15" s="121" t="s">
        <v>17494</v>
      </c>
      <c r="M15" s="104" t="s">
        <v>231</v>
      </c>
      <c r="N15" s="1676">
        <v>1.0</v>
      </c>
      <c r="O15" s="104">
        <v>14.0</v>
      </c>
      <c r="P15" s="104">
        <v>39.44</v>
      </c>
      <c r="Q15" s="1677">
        <v>44539.0</v>
      </c>
      <c r="R15" s="1676" t="s">
        <v>12280</v>
      </c>
      <c r="S15" s="104"/>
      <c r="T15" s="121" t="s">
        <v>17460</v>
      </c>
      <c r="U15" s="371">
        <v>373.98</v>
      </c>
      <c r="V15" s="1678">
        <f t="shared" si="1"/>
        <v>6.233</v>
      </c>
      <c r="W15" s="371" t="s">
        <v>5457</v>
      </c>
      <c r="X15" s="121"/>
      <c r="Y15" s="121"/>
      <c r="Z15" s="121"/>
      <c r="AA15" s="121"/>
      <c r="AB15" s="104" t="s">
        <v>17463</v>
      </c>
      <c r="AG15" s="416"/>
      <c r="AH15" s="416"/>
      <c r="AI15" s="416"/>
      <c r="AJ15" s="416"/>
      <c r="AK15" s="416"/>
      <c r="AL15" s="416"/>
      <c r="AM15" s="416"/>
      <c r="AN15" s="416"/>
      <c r="AO15" s="416"/>
    </row>
    <row r="16" ht="15.0" customHeight="1">
      <c r="A16" s="1682">
        <v>1.02312758E8</v>
      </c>
      <c r="B16" s="1137" t="s">
        <v>17495</v>
      </c>
      <c r="C16" s="1137" t="s">
        <v>52</v>
      </c>
      <c r="D16" s="1137" t="s">
        <v>17496</v>
      </c>
      <c r="E16" s="1138">
        <v>18.0</v>
      </c>
      <c r="F16" s="1137" t="s">
        <v>17497</v>
      </c>
      <c r="G16" s="1465">
        <v>46428.0</v>
      </c>
      <c r="H16" s="1674"/>
      <c r="I16" s="1674"/>
      <c r="J16" s="1674"/>
      <c r="K16" s="1675"/>
      <c r="L16" s="121"/>
      <c r="M16" s="104"/>
      <c r="N16" s="1676"/>
      <c r="O16" s="104"/>
      <c r="P16" s="104"/>
      <c r="Q16" s="62"/>
      <c r="R16" s="1676"/>
      <c r="S16" s="104"/>
      <c r="T16" s="121"/>
      <c r="U16" s="371"/>
      <c r="V16" s="1678"/>
      <c r="W16" s="371"/>
      <c r="X16" s="121"/>
      <c r="Y16" s="121"/>
      <c r="Z16" s="121"/>
      <c r="AA16" s="121"/>
      <c r="AB16" s="104"/>
      <c r="AG16" s="416"/>
      <c r="AH16" s="416"/>
      <c r="AI16" s="416"/>
      <c r="AJ16" s="416"/>
      <c r="AK16" s="416"/>
      <c r="AL16" s="416"/>
      <c r="AM16" s="416"/>
      <c r="AN16" s="416"/>
      <c r="AO16" s="416"/>
    </row>
    <row r="17" ht="15.0" customHeight="1">
      <c r="A17" s="1099">
        <v>1.0221831E8</v>
      </c>
      <c r="B17" s="418" t="s">
        <v>17498</v>
      </c>
      <c r="C17" s="418" t="s">
        <v>52</v>
      </c>
      <c r="D17" s="418" t="s">
        <v>16816</v>
      </c>
      <c r="E17" s="419">
        <v>19.0</v>
      </c>
      <c r="F17" s="418">
        <v>60.0</v>
      </c>
      <c r="G17" s="1683" t="s">
        <v>17499</v>
      </c>
      <c r="H17" s="1674"/>
      <c r="I17" s="1674"/>
      <c r="J17" s="1674"/>
      <c r="K17" s="1675">
        <v>1.02345964E8</v>
      </c>
      <c r="L17" s="121" t="s">
        <v>17500</v>
      </c>
      <c r="M17" s="104" t="s">
        <v>52</v>
      </c>
      <c r="N17" s="1676">
        <v>1.0</v>
      </c>
      <c r="O17" s="104">
        <v>15.0</v>
      </c>
      <c r="P17" s="104">
        <v>39.44</v>
      </c>
      <c r="Q17" s="48">
        <v>48170.0</v>
      </c>
      <c r="R17" s="1676" t="s">
        <v>12280</v>
      </c>
      <c r="S17" s="104"/>
      <c r="T17" s="121" t="s">
        <v>17460</v>
      </c>
      <c r="U17" s="371">
        <v>462.0</v>
      </c>
      <c r="V17" s="1678">
        <f t="shared" ref="V17:V32" si="2">U17/60</f>
        <v>7.7</v>
      </c>
      <c r="W17" s="371" t="s">
        <v>8928</v>
      </c>
      <c r="X17" s="121"/>
      <c r="Y17" s="121"/>
      <c r="Z17" s="121"/>
      <c r="AA17" s="121"/>
      <c r="AB17" s="104" t="s">
        <v>17463</v>
      </c>
      <c r="AG17" s="416"/>
      <c r="AH17" s="416"/>
      <c r="AI17" s="416"/>
      <c r="AJ17" s="416"/>
      <c r="AK17" s="416"/>
      <c r="AL17" s="416"/>
      <c r="AM17" s="416"/>
      <c r="AN17" s="416"/>
      <c r="AO17" s="416"/>
    </row>
    <row r="18" ht="15.0" customHeight="1">
      <c r="A18" s="1123">
        <v>1.01140788E8</v>
      </c>
      <c r="B18" s="429" t="s">
        <v>17501</v>
      </c>
      <c r="C18" s="429" t="s">
        <v>52</v>
      </c>
      <c r="D18" s="429" t="s">
        <v>16816</v>
      </c>
      <c r="E18" s="430">
        <v>20.0</v>
      </c>
      <c r="F18" s="429">
        <v>39.44</v>
      </c>
      <c r="G18" s="431">
        <v>47858.0</v>
      </c>
      <c r="H18" s="1674"/>
      <c r="I18" s="1674"/>
      <c r="J18" s="1674"/>
      <c r="K18" s="1675">
        <v>1.0273311E8</v>
      </c>
      <c r="L18" s="121" t="s">
        <v>17502</v>
      </c>
      <c r="M18" s="104" t="s">
        <v>52</v>
      </c>
      <c r="N18" s="1676">
        <v>1.0</v>
      </c>
      <c r="O18" s="104">
        <v>16.0</v>
      </c>
      <c r="P18" s="104">
        <v>39.44</v>
      </c>
      <c r="Q18" s="1684">
        <v>48103.0</v>
      </c>
      <c r="R18" s="1676" t="s">
        <v>12280</v>
      </c>
      <c r="S18" s="104"/>
      <c r="T18" s="121" t="s">
        <v>17460</v>
      </c>
      <c r="U18" s="371">
        <v>309.34</v>
      </c>
      <c r="V18" s="1678">
        <f t="shared" si="2"/>
        <v>5.155666667</v>
      </c>
      <c r="W18" s="371" t="s">
        <v>17503</v>
      </c>
      <c r="X18" s="121"/>
      <c r="Y18" s="121"/>
      <c r="Z18" s="121"/>
      <c r="AA18" s="121"/>
      <c r="AB18" s="104" t="s">
        <v>17463</v>
      </c>
      <c r="AG18" s="416"/>
      <c r="AH18" s="416"/>
      <c r="AI18" s="416"/>
      <c r="AJ18" s="416"/>
      <c r="AK18" s="416"/>
      <c r="AL18" s="416"/>
      <c r="AM18" s="416"/>
      <c r="AN18" s="416"/>
      <c r="AO18" s="416"/>
    </row>
    <row r="19" ht="15.0" customHeight="1">
      <c r="A19" s="1099">
        <v>1.05948707E8</v>
      </c>
      <c r="B19" s="418" t="s">
        <v>17504</v>
      </c>
      <c r="C19" s="418" t="s">
        <v>52</v>
      </c>
      <c r="D19" s="418" t="s">
        <v>16816</v>
      </c>
      <c r="E19" s="419">
        <v>21.0</v>
      </c>
      <c r="F19" s="418">
        <v>39.44</v>
      </c>
      <c r="G19" s="420">
        <v>49218.0</v>
      </c>
      <c r="H19" s="1674"/>
      <c r="I19" s="1674"/>
      <c r="J19" s="1674"/>
      <c r="K19" s="1675">
        <v>1.00713486E8</v>
      </c>
      <c r="L19" s="121" t="s">
        <v>17505</v>
      </c>
      <c r="M19" s="104" t="s">
        <v>52</v>
      </c>
      <c r="N19" s="1676">
        <v>1.0</v>
      </c>
      <c r="O19" s="104">
        <v>17.0</v>
      </c>
      <c r="P19" s="104">
        <v>39.44</v>
      </c>
      <c r="Q19" s="121" t="s">
        <v>17467</v>
      </c>
      <c r="R19" s="1676" t="s">
        <v>12280</v>
      </c>
      <c r="S19" s="104"/>
      <c r="T19" s="121" t="s">
        <v>17460</v>
      </c>
      <c r="U19" s="371">
        <v>310.0</v>
      </c>
      <c r="V19" s="1678">
        <f t="shared" si="2"/>
        <v>5.166666667</v>
      </c>
      <c r="W19" s="371" t="s">
        <v>17506</v>
      </c>
      <c r="X19" s="121"/>
      <c r="Y19" s="121"/>
      <c r="Z19" s="121"/>
      <c r="AA19" s="121"/>
      <c r="AB19" s="104" t="s">
        <v>17463</v>
      </c>
      <c r="AG19" s="416"/>
      <c r="AH19" s="416"/>
      <c r="AI19" s="416"/>
      <c r="AJ19" s="416"/>
      <c r="AK19" s="416"/>
      <c r="AL19" s="416"/>
      <c r="AM19" s="416"/>
      <c r="AN19" s="416"/>
      <c r="AO19" s="416"/>
    </row>
    <row r="20" ht="15.0" customHeight="1">
      <c r="A20" s="1123">
        <v>1.02218617E8</v>
      </c>
      <c r="B20" s="429" t="s">
        <v>17507</v>
      </c>
      <c r="C20" s="429" t="s">
        <v>52</v>
      </c>
      <c r="D20" s="429" t="s">
        <v>16816</v>
      </c>
      <c r="E20" s="430">
        <v>22.0</v>
      </c>
      <c r="F20" s="429">
        <v>39.44</v>
      </c>
      <c r="G20" s="431">
        <v>47858.0</v>
      </c>
      <c r="H20" s="1674"/>
      <c r="I20" s="1674"/>
      <c r="J20" s="1674"/>
      <c r="K20" s="1675">
        <v>1.004415E8</v>
      </c>
      <c r="L20" s="121" t="s">
        <v>17508</v>
      </c>
      <c r="M20" s="104" t="s">
        <v>52</v>
      </c>
      <c r="N20" s="1676">
        <v>1.0</v>
      </c>
      <c r="O20" s="104">
        <v>18.0</v>
      </c>
      <c r="P20" s="104">
        <v>39.44</v>
      </c>
      <c r="Q20" s="121" t="s">
        <v>17467</v>
      </c>
      <c r="R20" s="1676" t="s">
        <v>12280</v>
      </c>
      <c r="S20" s="104"/>
      <c r="T20" s="121" t="s">
        <v>17460</v>
      </c>
      <c r="U20" s="371">
        <v>309.34</v>
      </c>
      <c r="V20" s="1678">
        <f t="shared" si="2"/>
        <v>5.155666667</v>
      </c>
      <c r="W20" s="371" t="s">
        <v>17509</v>
      </c>
      <c r="X20" s="121"/>
      <c r="Y20" s="121"/>
      <c r="Z20" s="121"/>
      <c r="AA20" s="121"/>
      <c r="AB20" s="104" t="s">
        <v>17463</v>
      </c>
      <c r="AG20" s="416"/>
      <c r="AH20" s="416"/>
      <c r="AI20" s="416"/>
      <c r="AJ20" s="416"/>
      <c r="AK20" s="416"/>
      <c r="AL20" s="416"/>
      <c r="AM20" s="416"/>
      <c r="AN20" s="416"/>
      <c r="AO20" s="416"/>
    </row>
    <row r="21" ht="15.0" customHeight="1">
      <c r="A21" s="1099">
        <v>1.02941028E8</v>
      </c>
      <c r="B21" s="418" t="s">
        <v>17510</v>
      </c>
      <c r="C21" s="418" t="s">
        <v>52</v>
      </c>
      <c r="D21" s="418" t="s">
        <v>16816</v>
      </c>
      <c r="E21" s="419">
        <v>24.0</v>
      </c>
      <c r="F21" s="418">
        <v>39.44</v>
      </c>
      <c r="G21" s="420">
        <v>47858.0</v>
      </c>
      <c r="H21" s="1674"/>
      <c r="I21" s="1674"/>
      <c r="J21" s="1674"/>
      <c r="K21" s="1675">
        <v>1.0221831E8</v>
      </c>
      <c r="L21" s="121" t="s">
        <v>17511</v>
      </c>
      <c r="M21" s="104" t="s">
        <v>52</v>
      </c>
      <c r="N21" s="1676">
        <v>1.0</v>
      </c>
      <c r="O21" s="104">
        <v>19.0</v>
      </c>
      <c r="P21" s="104">
        <v>39.44</v>
      </c>
      <c r="Q21" s="121" t="s">
        <v>17467</v>
      </c>
      <c r="R21" s="1676" t="s">
        <v>12280</v>
      </c>
      <c r="S21" s="104"/>
      <c r="T21" s="121" t="s">
        <v>17460</v>
      </c>
      <c r="U21" s="371">
        <v>181.78</v>
      </c>
      <c r="V21" s="1678">
        <f t="shared" si="2"/>
        <v>3.029666667</v>
      </c>
      <c r="W21" s="371" t="s">
        <v>17512</v>
      </c>
      <c r="X21" s="121"/>
      <c r="Y21" s="121"/>
      <c r="Z21" s="121"/>
      <c r="AA21" s="121"/>
      <c r="AB21" s="104" t="s">
        <v>17463</v>
      </c>
      <c r="AG21" s="416"/>
      <c r="AH21" s="416"/>
      <c r="AI21" s="416"/>
      <c r="AJ21" s="416"/>
      <c r="AK21" s="416"/>
      <c r="AL21" s="416"/>
      <c r="AM21" s="416"/>
      <c r="AN21" s="416"/>
      <c r="AO21" s="416"/>
    </row>
    <row r="22" ht="15.0" customHeight="1">
      <c r="A22" s="1123">
        <v>1.02131786E8</v>
      </c>
      <c r="B22" s="429" t="s">
        <v>17513</v>
      </c>
      <c r="C22" s="429" t="s">
        <v>52</v>
      </c>
      <c r="D22" s="429" t="s">
        <v>16816</v>
      </c>
      <c r="E22" s="430">
        <v>25.0</v>
      </c>
      <c r="F22" s="429">
        <v>39.44</v>
      </c>
      <c r="G22" s="431">
        <v>47858.0</v>
      </c>
      <c r="H22" s="1674"/>
      <c r="I22" s="1674"/>
      <c r="J22" s="1674"/>
      <c r="K22" s="1675">
        <v>1.01140788E8</v>
      </c>
      <c r="L22" s="121" t="s">
        <v>17514</v>
      </c>
      <c r="M22" s="104" t="s">
        <v>52</v>
      </c>
      <c r="N22" s="1676">
        <v>1.0</v>
      </c>
      <c r="O22" s="104">
        <v>20.0</v>
      </c>
      <c r="P22" s="104">
        <v>39.44</v>
      </c>
      <c r="Q22" s="48">
        <v>48170.0</v>
      </c>
      <c r="R22" s="1676" t="s">
        <v>12280</v>
      </c>
      <c r="S22" s="104"/>
      <c r="T22" s="121" t="s">
        <v>17460</v>
      </c>
      <c r="U22" s="371">
        <v>705.67</v>
      </c>
      <c r="V22" s="1678">
        <f t="shared" si="2"/>
        <v>11.76116667</v>
      </c>
      <c r="W22" s="371" t="s">
        <v>17515</v>
      </c>
      <c r="X22" s="121"/>
      <c r="Y22" s="121"/>
      <c r="Z22" s="121"/>
      <c r="AA22" s="121"/>
      <c r="AB22" s="104" t="s">
        <v>17463</v>
      </c>
      <c r="AG22" s="416"/>
      <c r="AH22" s="416"/>
      <c r="AI22" s="416"/>
      <c r="AJ22" s="416"/>
      <c r="AK22" s="416"/>
      <c r="AL22" s="416"/>
      <c r="AM22" s="416"/>
      <c r="AN22" s="416"/>
      <c r="AO22" s="416"/>
    </row>
    <row r="23" ht="15.0" customHeight="1">
      <c r="A23" s="1099">
        <v>1.04810452E8</v>
      </c>
      <c r="B23" s="418" t="s">
        <v>17516</v>
      </c>
      <c r="C23" s="418" t="s">
        <v>52</v>
      </c>
      <c r="D23" s="418" t="s">
        <v>16816</v>
      </c>
      <c r="E23" s="419">
        <v>26.0</v>
      </c>
      <c r="F23" s="418">
        <v>39.44</v>
      </c>
      <c r="G23" s="420">
        <v>48283.0</v>
      </c>
      <c r="H23" s="1685"/>
      <c r="I23" s="1685"/>
      <c r="J23" s="1685"/>
      <c r="K23" s="1676" t="s">
        <v>17517</v>
      </c>
      <c r="L23" s="1676" t="s">
        <v>17517</v>
      </c>
      <c r="M23" s="104" t="s">
        <v>52</v>
      </c>
      <c r="N23" s="1676">
        <v>1.0</v>
      </c>
      <c r="O23" s="104">
        <v>21.0</v>
      </c>
      <c r="P23" s="104">
        <v>39.44</v>
      </c>
      <c r="Q23" s="121" t="s">
        <v>17467</v>
      </c>
      <c r="R23" s="1676" t="s">
        <v>17517</v>
      </c>
      <c r="S23" s="104"/>
      <c r="T23" s="121" t="s">
        <v>17460</v>
      </c>
      <c r="U23" s="371">
        <v>310.0</v>
      </c>
      <c r="V23" s="1678">
        <f t="shared" si="2"/>
        <v>5.166666667</v>
      </c>
      <c r="W23" s="1676" t="s">
        <v>17517</v>
      </c>
      <c r="X23" s="121"/>
      <c r="Y23" s="121"/>
      <c r="Z23" s="121"/>
      <c r="AA23" s="121"/>
      <c r="AB23" s="104" t="s">
        <v>17463</v>
      </c>
      <c r="AG23" s="416"/>
      <c r="AH23" s="416"/>
      <c r="AI23" s="416"/>
      <c r="AJ23" s="416"/>
      <c r="AK23" s="416"/>
      <c r="AL23" s="416"/>
      <c r="AM23" s="416"/>
      <c r="AN23" s="416"/>
      <c r="AO23" s="416"/>
    </row>
    <row r="24" ht="15.0" customHeight="1">
      <c r="A24" s="1123">
        <v>1.0299896E8</v>
      </c>
      <c r="B24" s="429" t="s">
        <v>17518</v>
      </c>
      <c r="C24" s="429" t="s">
        <v>52</v>
      </c>
      <c r="D24" s="429" t="s">
        <v>16816</v>
      </c>
      <c r="E24" s="430">
        <v>27.0</v>
      </c>
      <c r="F24" s="429">
        <v>39.44</v>
      </c>
      <c r="G24" s="431">
        <v>47859.0</v>
      </c>
      <c r="H24" s="1674"/>
      <c r="I24" s="1674"/>
      <c r="J24" s="1674"/>
      <c r="K24" s="1675">
        <v>1.02218617E8</v>
      </c>
      <c r="L24" s="121" t="s">
        <v>17519</v>
      </c>
      <c r="M24" s="104" t="s">
        <v>52</v>
      </c>
      <c r="N24" s="1676">
        <v>1.0</v>
      </c>
      <c r="O24" s="104">
        <v>22.0</v>
      </c>
      <c r="P24" s="104">
        <v>39.44</v>
      </c>
      <c r="Q24" s="121" t="s">
        <v>17467</v>
      </c>
      <c r="R24" s="1676" t="s">
        <v>12280</v>
      </c>
      <c r="S24" s="104"/>
      <c r="T24" s="121" t="s">
        <v>17460</v>
      </c>
      <c r="U24" s="371">
        <v>245.27</v>
      </c>
      <c r="V24" s="1678">
        <f t="shared" si="2"/>
        <v>4.087833333</v>
      </c>
      <c r="W24" s="371" t="s">
        <v>17520</v>
      </c>
      <c r="X24" s="121"/>
      <c r="Y24" s="121"/>
      <c r="Z24" s="121"/>
      <c r="AA24" s="121"/>
      <c r="AB24" s="104" t="s">
        <v>17463</v>
      </c>
      <c r="AG24" s="416"/>
      <c r="AH24" s="416"/>
      <c r="AI24" s="416"/>
      <c r="AJ24" s="416"/>
      <c r="AK24" s="416"/>
      <c r="AL24" s="416"/>
      <c r="AM24" s="416"/>
      <c r="AN24" s="416"/>
      <c r="AO24" s="416"/>
    </row>
    <row r="25" ht="15.0" customHeight="1">
      <c r="A25" s="1099">
        <v>1.02422722E8</v>
      </c>
      <c r="B25" s="418" t="s">
        <v>17521</v>
      </c>
      <c r="C25" s="418" t="s">
        <v>52</v>
      </c>
      <c r="D25" s="418" t="s">
        <v>16816</v>
      </c>
      <c r="E25" s="419">
        <v>28.0</v>
      </c>
      <c r="F25" s="418">
        <v>39.44</v>
      </c>
      <c r="G25" s="420">
        <v>47858.0</v>
      </c>
      <c r="H25" s="1685"/>
      <c r="I25" s="1685"/>
      <c r="J25" s="1685"/>
      <c r="K25" s="1676" t="s">
        <v>17522</v>
      </c>
      <c r="L25" s="1676" t="s">
        <v>17522</v>
      </c>
      <c r="M25" s="104" t="s">
        <v>52</v>
      </c>
      <c r="N25" s="1676">
        <v>1.0</v>
      </c>
      <c r="O25" s="104">
        <v>23.0</v>
      </c>
      <c r="P25" s="104">
        <v>39.44</v>
      </c>
      <c r="Q25" s="1676" t="s">
        <v>17522</v>
      </c>
      <c r="R25" s="1676" t="s">
        <v>17522</v>
      </c>
      <c r="S25" s="104"/>
      <c r="T25" s="121" t="s">
        <v>17460</v>
      </c>
      <c r="U25" s="371">
        <v>360.0</v>
      </c>
      <c r="V25" s="1678">
        <f t="shared" si="2"/>
        <v>6</v>
      </c>
      <c r="W25" s="1676" t="s">
        <v>17522</v>
      </c>
      <c r="X25" s="121"/>
      <c r="Y25" s="121"/>
      <c r="Z25" s="121"/>
      <c r="AA25" s="121"/>
      <c r="AB25" s="104" t="s">
        <v>17463</v>
      </c>
      <c r="AG25" s="416"/>
      <c r="AH25" s="416"/>
      <c r="AI25" s="416"/>
      <c r="AJ25" s="416"/>
      <c r="AK25" s="416"/>
      <c r="AL25" s="416"/>
      <c r="AM25" s="416"/>
      <c r="AN25" s="416"/>
      <c r="AO25" s="416"/>
    </row>
    <row r="26" ht="15.0" customHeight="1">
      <c r="A26" s="1123" t="s">
        <v>17523</v>
      </c>
      <c r="B26" s="429" t="s">
        <v>17524</v>
      </c>
      <c r="C26" s="429" t="s">
        <v>52</v>
      </c>
      <c r="D26" s="429" t="s">
        <v>16816</v>
      </c>
      <c r="E26" s="430">
        <v>29.0</v>
      </c>
      <c r="F26" s="429">
        <v>39.44</v>
      </c>
      <c r="G26" s="1461">
        <v>48976.0</v>
      </c>
      <c r="H26" s="1674"/>
      <c r="I26" s="1674"/>
      <c r="J26" s="1674"/>
      <c r="K26" s="1675">
        <v>1.02941028E8</v>
      </c>
      <c r="L26" s="121" t="s">
        <v>17525</v>
      </c>
      <c r="M26" s="104" t="s">
        <v>52</v>
      </c>
      <c r="N26" s="1676">
        <v>1.0</v>
      </c>
      <c r="O26" s="104">
        <v>24.0</v>
      </c>
      <c r="P26" s="104">
        <v>39.44</v>
      </c>
      <c r="Q26" s="1677">
        <v>44539.0</v>
      </c>
      <c r="R26" s="1676" t="s">
        <v>12280</v>
      </c>
      <c r="S26" s="104"/>
      <c r="T26" s="121" t="s">
        <v>17460</v>
      </c>
      <c r="U26" s="371">
        <v>250.0</v>
      </c>
      <c r="V26" s="1678">
        <f t="shared" si="2"/>
        <v>4.166666667</v>
      </c>
      <c r="W26" s="371" t="s">
        <v>8928</v>
      </c>
      <c r="X26" s="121"/>
      <c r="Y26" s="121"/>
      <c r="Z26" s="121"/>
      <c r="AA26" s="121"/>
      <c r="AB26" s="104" t="s">
        <v>17463</v>
      </c>
      <c r="AG26" s="416"/>
      <c r="AH26" s="416"/>
      <c r="AI26" s="416"/>
      <c r="AJ26" s="416"/>
      <c r="AK26" s="416"/>
      <c r="AL26" s="416"/>
      <c r="AM26" s="416"/>
      <c r="AN26" s="416"/>
      <c r="AO26" s="416"/>
    </row>
    <row r="27" ht="15.0" customHeight="1">
      <c r="A27" s="1099">
        <v>1.0029197E8</v>
      </c>
      <c r="B27" s="418" t="s">
        <v>17526</v>
      </c>
      <c r="C27" s="418" t="s">
        <v>52</v>
      </c>
      <c r="D27" s="418" t="s">
        <v>16816</v>
      </c>
      <c r="E27" s="419">
        <v>30.0</v>
      </c>
      <c r="F27" s="418">
        <v>39.44</v>
      </c>
      <c r="G27" s="420">
        <v>47858.0</v>
      </c>
      <c r="H27" s="1674"/>
      <c r="I27" s="1674"/>
      <c r="J27" s="1674"/>
      <c r="K27" s="1675">
        <v>1.02131786E8</v>
      </c>
      <c r="L27" s="121" t="s">
        <v>17527</v>
      </c>
      <c r="M27" s="104" t="s">
        <v>52</v>
      </c>
      <c r="N27" s="1676">
        <v>1.0</v>
      </c>
      <c r="O27" s="104">
        <v>25.0</v>
      </c>
      <c r="P27" s="104">
        <v>39.44</v>
      </c>
      <c r="Q27" s="1677">
        <v>44539.0</v>
      </c>
      <c r="R27" s="1676" t="s">
        <v>12280</v>
      </c>
      <c r="S27" s="104"/>
      <c r="T27" s="121" t="s">
        <v>17460</v>
      </c>
      <c r="U27" s="371">
        <v>250.0</v>
      </c>
      <c r="V27" s="1678">
        <f t="shared" si="2"/>
        <v>4.166666667</v>
      </c>
      <c r="W27" s="371" t="s">
        <v>8928</v>
      </c>
      <c r="X27" s="121"/>
      <c r="Y27" s="121"/>
      <c r="Z27" s="121"/>
      <c r="AA27" s="121"/>
      <c r="AB27" s="104" t="s">
        <v>17463</v>
      </c>
      <c r="AG27" s="416"/>
      <c r="AH27" s="416"/>
      <c r="AI27" s="416"/>
      <c r="AJ27" s="416"/>
      <c r="AK27" s="416"/>
      <c r="AL27" s="416"/>
      <c r="AM27" s="416"/>
      <c r="AN27" s="416"/>
      <c r="AO27" s="416"/>
    </row>
    <row r="28" ht="15.0" customHeight="1">
      <c r="A28" s="1686">
        <v>1.04991724E8</v>
      </c>
      <c r="B28" s="91" t="s">
        <v>17528</v>
      </c>
      <c r="C28" s="91" t="s">
        <v>357</v>
      </c>
      <c r="D28" s="91" t="s">
        <v>9</v>
      </c>
      <c r="E28" s="452">
        <v>31.0</v>
      </c>
      <c r="F28" s="91" t="s">
        <v>17497</v>
      </c>
      <c r="G28" s="1687">
        <v>49318.0</v>
      </c>
      <c r="H28" s="1674"/>
      <c r="I28" s="1674"/>
      <c r="J28" s="1674"/>
      <c r="K28" s="1675">
        <v>1.04810452E8</v>
      </c>
      <c r="L28" s="121" t="s">
        <v>17529</v>
      </c>
      <c r="M28" s="104" t="s">
        <v>52</v>
      </c>
      <c r="N28" s="1676">
        <v>1.0</v>
      </c>
      <c r="O28" s="104">
        <v>26.0</v>
      </c>
      <c r="P28" s="104">
        <v>39.44</v>
      </c>
      <c r="Q28" s="121" t="s">
        <v>17467</v>
      </c>
      <c r="R28" s="1676" t="s">
        <v>12280</v>
      </c>
      <c r="S28" s="104"/>
      <c r="T28" s="121" t="s">
        <v>17460</v>
      </c>
      <c r="U28" s="371">
        <v>571.33</v>
      </c>
      <c r="V28" s="1678">
        <f t="shared" si="2"/>
        <v>9.522166667</v>
      </c>
      <c r="W28" s="371" t="s">
        <v>5457</v>
      </c>
      <c r="X28" s="121"/>
      <c r="Y28" s="121"/>
      <c r="Z28" s="121"/>
      <c r="AA28" s="121"/>
      <c r="AB28" s="104" t="s">
        <v>17463</v>
      </c>
      <c r="AG28" s="416"/>
      <c r="AH28" s="416"/>
      <c r="AI28" s="416"/>
      <c r="AJ28" s="416"/>
      <c r="AK28" s="416"/>
      <c r="AL28" s="416"/>
      <c r="AM28" s="416"/>
      <c r="AN28" s="416"/>
      <c r="AO28" s="416"/>
    </row>
    <row r="29" ht="15.0" customHeight="1">
      <c r="A29" s="1099">
        <v>1.00005123E8</v>
      </c>
      <c r="B29" s="418" t="s">
        <v>17530</v>
      </c>
      <c r="C29" s="418" t="s">
        <v>231</v>
      </c>
      <c r="D29" s="418" t="s">
        <v>16816</v>
      </c>
      <c r="E29" s="419">
        <v>32.0</v>
      </c>
      <c r="F29" s="418">
        <v>39.44</v>
      </c>
      <c r="G29" s="420">
        <v>47858.0</v>
      </c>
      <c r="H29" s="1674"/>
      <c r="I29" s="1674"/>
      <c r="J29" s="1674"/>
      <c r="K29" s="1675">
        <v>1.0299896E8</v>
      </c>
      <c r="L29" s="121" t="s">
        <v>17531</v>
      </c>
      <c r="M29" s="104" t="s">
        <v>52</v>
      </c>
      <c r="N29" s="1676">
        <v>1.0</v>
      </c>
      <c r="O29" s="104">
        <v>27.0</v>
      </c>
      <c r="P29" s="104">
        <v>39.44</v>
      </c>
      <c r="Q29" s="48">
        <v>48170.0</v>
      </c>
      <c r="R29" s="1676" t="s">
        <v>12280</v>
      </c>
      <c r="S29" s="104"/>
      <c r="T29" s="121" t="s">
        <v>17460</v>
      </c>
      <c r="U29" s="371">
        <v>309.34</v>
      </c>
      <c r="V29" s="1678">
        <f t="shared" si="2"/>
        <v>5.155666667</v>
      </c>
      <c r="W29" s="371" t="s">
        <v>8928</v>
      </c>
      <c r="X29" s="121"/>
      <c r="Y29" s="121"/>
      <c r="Z29" s="121"/>
      <c r="AA29" s="121"/>
      <c r="AB29" s="104" t="s">
        <v>17463</v>
      </c>
      <c r="AG29" s="416"/>
      <c r="AH29" s="416"/>
      <c r="AI29" s="416"/>
      <c r="AJ29" s="416"/>
      <c r="AK29" s="416"/>
      <c r="AL29" s="416"/>
      <c r="AM29" s="416"/>
      <c r="AN29" s="416"/>
      <c r="AO29" s="416"/>
    </row>
    <row r="30" ht="15.0" customHeight="1">
      <c r="A30" s="1123">
        <v>1.02425881E8</v>
      </c>
      <c r="B30" s="429" t="s">
        <v>17532</v>
      </c>
      <c r="C30" s="429" t="s">
        <v>231</v>
      </c>
      <c r="D30" s="429" t="s">
        <v>16816</v>
      </c>
      <c r="E30" s="430">
        <v>33.0</v>
      </c>
      <c r="F30" s="429">
        <v>39.44</v>
      </c>
      <c r="G30" s="431">
        <v>49188.0</v>
      </c>
      <c r="H30" s="1674"/>
      <c r="I30" s="1674"/>
      <c r="J30" s="1674"/>
      <c r="K30" s="1675">
        <v>1.02422722E8</v>
      </c>
      <c r="L30" s="121" t="s">
        <v>17533</v>
      </c>
      <c r="M30" s="104" t="s">
        <v>52</v>
      </c>
      <c r="N30" s="1676">
        <v>1.0</v>
      </c>
      <c r="O30" s="104">
        <v>28.0</v>
      </c>
      <c r="P30" s="104">
        <v>39.44</v>
      </c>
      <c r="Q30" s="1677">
        <v>44539.0</v>
      </c>
      <c r="R30" s="1676" t="s">
        <v>12280</v>
      </c>
      <c r="S30" s="104"/>
      <c r="T30" s="121" t="s">
        <v>17460</v>
      </c>
      <c r="U30" s="371">
        <v>1100.0</v>
      </c>
      <c r="V30" s="1678">
        <f t="shared" si="2"/>
        <v>18.33333333</v>
      </c>
      <c r="W30" s="371" t="s">
        <v>8928</v>
      </c>
      <c r="X30" s="121"/>
      <c r="Y30" s="121"/>
      <c r="Z30" s="121"/>
      <c r="AA30" s="121"/>
      <c r="AB30" s="104" t="s">
        <v>17463</v>
      </c>
      <c r="AG30" s="416"/>
      <c r="AH30" s="416"/>
      <c r="AI30" s="416"/>
      <c r="AJ30" s="416"/>
      <c r="AK30" s="416"/>
      <c r="AL30" s="416"/>
      <c r="AM30" s="416"/>
      <c r="AN30" s="416"/>
      <c r="AO30" s="416"/>
    </row>
    <row r="31" ht="15.0" customHeight="1">
      <c r="A31" s="1099">
        <v>1.03523684E8</v>
      </c>
      <c r="B31" s="418" t="s">
        <v>17534</v>
      </c>
      <c r="C31" s="418" t="s">
        <v>231</v>
      </c>
      <c r="D31" s="418" t="s">
        <v>16816</v>
      </c>
      <c r="E31" s="419">
        <v>34.0</v>
      </c>
      <c r="F31" s="418">
        <v>39.44</v>
      </c>
      <c r="G31" s="420">
        <v>48223.0</v>
      </c>
      <c r="H31" s="1674" t="s">
        <v>17535</v>
      </c>
      <c r="I31" s="1674"/>
      <c r="J31" s="1674"/>
      <c r="K31" s="1675">
        <v>1.00721786E8</v>
      </c>
      <c r="L31" s="121" t="s">
        <v>17536</v>
      </c>
      <c r="M31" s="104" t="s">
        <v>52</v>
      </c>
      <c r="N31" s="1676">
        <v>1.0</v>
      </c>
      <c r="O31" s="104">
        <v>29.0</v>
      </c>
      <c r="P31" s="104">
        <v>39.44</v>
      </c>
      <c r="Q31" s="121" t="s">
        <v>17467</v>
      </c>
      <c r="R31" s="1676" t="s">
        <v>12280</v>
      </c>
      <c r="S31" s="104"/>
      <c r="T31" s="121" t="s">
        <v>17460</v>
      </c>
      <c r="U31" s="371">
        <v>49.06</v>
      </c>
      <c r="V31" s="1678">
        <f t="shared" si="2"/>
        <v>0.8176666667</v>
      </c>
      <c r="W31" s="371" t="s">
        <v>17537</v>
      </c>
      <c r="X31" s="121"/>
      <c r="Y31" s="121"/>
      <c r="Z31" s="121"/>
      <c r="AA31" s="121"/>
      <c r="AB31" s="104" t="s">
        <v>17463</v>
      </c>
      <c r="AG31" s="416"/>
      <c r="AH31" s="416"/>
      <c r="AI31" s="416"/>
      <c r="AJ31" s="416"/>
      <c r="AK31" s="416"/>
      <c r="AL31" s="416"/>
      <c r="AM31" s="416"/>
      <c r="AN31" s="416"/>
      <c r="AO31" s="416"/>
    </row>
    <row r="32" ht="15.0" customHeight="1">
      <c r="A32" s="1123">
        <v>3.00842648E8</v>
      </c>
      <c r="B32" s="429" t="s">
        <v>17538</v>
      </c>
      <c r="C32" s="429" t="s">
        <v>52</v>
      </c>
      <c r="D32" s="429" t="s">
        <v>16816</v>
      </c>
      <c r="E32" s="430">
        <v>35.0</v>
      </c>
      <c r="F32" s="429">
        <v>39.44</v>
      </c>
      <c r="G32" s="431">
        <v>47859.0</v>
      </c>
      <c r="H32" s="1674"/>
      <c r="I32" s="1674"/>
      <c r="J32" s="1674"/>
      <c r="K32" s="1675">
        <v>1.0029197E8</v>
      </c>
      <c r="L32" s="121" t="s">
        <v>17539</v>
      </c>
      <c r="M32" s="104" t="s">
        <v>52</v>
      </c>
      <c r="N32" s="1676">
        <v>1.0</v>
      </c>
      <c r="O32" s="104">
        <v>30.0</v>
      </c>
      <c r="P32" s="104">
        <v>39.44</v>
      </c>
      <c r="Q32" s="1677">
        <v>44539.0</v>
      </c>
      <c r="R32" s="1676" t="s">
        <v>12280</v>
      </c>
      <c r="S32" s="104"/>
      <c r="T32" s="121" t="s">
        <v>17460</v>
      </c>
      <c r="U32" s="371">
        <v>315.0</v>
      </c>
      <c r="V32" s="1678">
        <f t="shared" si="2"/>
        <v>5.25</v>
      </c>
      <c r="W32" s="371" t="s">
        <v>8928</v>
      </c>
      <c r="X32" s="121"/>
      <c r="Y32" s="121"/>
      <c r="Z32" s="121"/>
      <c r="AA32" s="121"/>
      <c r="AB32" s="104" t="s">
        <v>17463</v>
      </c>
      <c r="AG32" s="416"/>
      <c r="AH32" s="416"/>
      <c r="AI32" s="416"/>
      <c r="AJ32" s="416"/>
      <c r="AK32" s="416"/>
      <c r="AL32" s="416"/>
      <c r="AM32" s="416"/>
      <c r="AN32" s="416"/>
      <c r="AO32" s="416"/>
    </row>
    <row r="33" ht="15.0" customHeight="1">
      <c r="A33" s="1099">
        <v>1.04635032E8</v>
      </c>
      <c r="B33" s="418" t="s">
        <v>17540</v>
      </c>
      <c r="C33" s="418" t="s">
        <v>52</v>
      </c>
      <c r="D33" s="418" t="s">
        <v>16816</v>
      </c>
      <c r="E33" s="419">
        <v>36.0</v>
      </c>
      <c r="F33" s="418">
        <v>39.44</v>
      </c>
      <c r="G33" s="420">
        <v>48249.0</v>
      </c>
      <c r="H33" s="1685"/>
      <c r="I33" s="1685"/>
      <c r="J33" s="1685"/>
      <c r="K33" s="1676" t="s">
        <v>17541</v>
      </c>
      <c r="L33" s="1676" t="s">
        <v>17542</v>
      </c>
      <c r="M33" s="104" t="s">
        <v>231</v>
      </c>
      <c r="N33" s="1676">
        <v>1.0</v>
      </c>
      <c r="O33" s="104">
        <v>31.0</v>
      </c>
      <c r="P33" s="104">
        <v>39.44</v>
      </c>
      <c r="Q33" s="1688">
        <v>42125.0</v>
      </c>
      <c r="R33" s="1676" t="s">
        <v>1067</v>
      </c>
      <c r="S33" s="104"/>
      <c r="T33" s="121" t="s">
        <v>17460</v>
      </c>
      <c r="U33" s="1676" t="s">
        <v>8341</v>
      </c>
      <c r="V33" s="1678"/>
      <c r="W33" s="371" t="s">
        <v>260</v>
      </c>
      <c r="X33" s="121"/>
      <c r="Y33" s="121"/>
      <c r="Z33" s="121"/>
      <c r="AA33" s="121"/>
      <c r="AB33" s="104" t="s">
        <v>17463</v>
      </c>
      <c r="AG33" s="416"/>
      <c r="AH33" s="416"/>
      <c r="AI33" s="416"/>
      <c r="AJ33" s="416"/>
      <c r="AK33" s="416"/>
      <c r="AL33" s="416"/>
      <c r="AM33" s="416"/>
      <c r="AN33" s="416"/>
      <c r="AO33" s="416"/>
    </row>
    <row r="34" ht="15.0" customHeight="1">
      <c r="A34" s="1123">
        <v>1.00038322E8</v>
      </c>
      <c r="B34" s="429" t="s">
        <v>17543</v>
      </c>
      <c r="C34" s="429" t="s">
        <v>52</v>
      </c>
      <c r="D34" s="429" t="s">
        <v>16816</v>
      </c>
      <c r="E34" s="430">
        <v>37.0</v>
      </c>
      <c r="F34" s="429">
        <v>39.44</v>
      </c>
      <c r="G34" s="431">
        <v>47858.0</v>
      </c>
      <c r="H34" s="1674"/>
      <c r="I34" s="1674"/>
      <c r="J34" s="1674"/>
      <c r="K34" s="1675">
        <v>1.00005123E8</v>
      </c>
      <c r="L34" s="121" t="s">
        <v>17544</v>
      </c>
      <c r="M34" s="104" t="s">
        <v>231</v>
      </c>
      <c r="N34" s="1676">
        <v>1.0</v>
      </c>
      <c r="O34" s="104">
        <v>32.0</v>
      </c>
      <c r="P34" s="104">
        <v>39.44</v>
      </c>
      <c r="Q34" s="1677">
        <v>44539.0</v>
      </c>
      <c r="R34" s="1676" t="s">
        <v>12280</v>
      </c>
      <c r="S34" s="104"/>
      <c r="T34" s="121" t="s">
        <v>17460</v>
      </c>
      <c r="U34" s="371">
        <v>181.78</v>
      </c>
      <c r="V34" s="1678">
        <f t="shared" ref="V34:V86" si="3">U34/60</f>
        <v>3.029666667</v>
      </c>
      <c r="W34" s="371" t="s">
        <v>17545</v>
      </c>
      <c r="X34" s="121"/>
      <c r="Y34" s="121"/>
      <c r="Z34" s="121"/>
      <c r="AA34" s="121"/>
      <c r="AB34" s="104" t="s">
        <v>17463</v>
      </c>
      <c r="AG34" s="416"/>
      <c r="AH34" s="416"/>
      <c r="AI34" s="416"/>
      <c r="AJ34" s="416"/>
      <c r="AK34" s="416"/>
      <c r="AL34" s="416"/>
      <c r="AM34" s="416"/>
      <c r="AN34" s="416"/>
      <c r="AO34" s="416"/>
    </row>
    <row r="35" ht="15.0" customHeight="1">
      <c r="A35" s="1099">
        <v>1.02348869E8</v>
      </c>
      <c r="B35" s="418" t="s">
        <v>17546</v>
      </c>
      <c r="C35" s="418" t="s">
        <v>52</v>
      </c>
      <c r="D35" s="418" t="s">
        <v>16816</v>
      </c>
      <c r="E35" s="419">
        <v>38.0</v>
      </c>
      <c r="F35" s="418">
        <v>39.44</v>
      </c>
      <c r="G35" s="420">
        <v>47859.0</v>
      </c>
      <c r="H35" s="1674"/>
      <c r="I35" s="1674"/>
      <c r="J35" s="1674"/>
      <c r="K35" s="1675">
        <v>1.00326925E8</v>
      </c>
      <c r="L35" s="121" t="s">
        <v>17547</v>
      </c>
      <c r="M35" s="104" t="s">
        <v>231</v>
      </c>
      <c r="N35" s="1676">
        <v>1.0</v>
      </c>
      <c r="O35" s="104">
        <v>33.0</v>
      </c>
      <c r="P35" s="104">
        <v>39.44</v>
      </c>
      <c r="Q35" s="1676" t="s">
        <v>17548</v>
      </c>
      <c r="R35" s="1676" t="s">
        <v>17548</v>
      </c>
      <c r="S35" s="104"/>
      <c r="T35" s="121" t="s">
        <v>17460</v>
      </c>
      <c r="U35" s="371">
        <v>670.0</v>
      </c>
      <c r="V35" s="1678">
        <f t="shared" si="3"/>
        <v>11.16666667</v>
      </c>
      <c r="W35" s="1676" t="s">
        <v>17548</v>
      </c>
      <c r="X35" s="121"/>
      <c r="Y35" s="121"/>
      <c r="Z35" s="121"/>
      <c r="AA35" s="121"/>
      <c r="AB35" s="104" t="s">
        <v>17463</v>
      </c>
      <c r="AG35" s="416"/>
      <c r="AH35" s="416"/>
      <c r="AI35" s="416"/>
      <c r="AJ35" s="416"/>
      <c r="AK35" s="416"/>
      <c r="AL35" s="416"/>
      <c r="AM35" s="416"/>
      <c r="AN35" s="416"/>
      <c r="AO35" s="416"/>
    </row>
    <row r="36" ht="15.0" customHeight="1">
      <c r="A36" s="1123">
        <v>1.701859421E9</v>
      </c>
      <c r="B36" s="429" t="s">
        <v>17549</v>
      </c>
      <c r="C36" s="429" t="s">
        <v>224</v>
      </c>
      <c r="D36" s="429" t="s">
        <v>16816</v>
      </c>
      <c r="E36" s="430">
        <v>39.0</v>
      </c>
      <c r="F36" s="429">
        <v>39.44</v>
      </c>
      <c r="G36" s="431">
        <v>47858.0</v>
      </c>
      <c r="H36" s="1674"/>
      <c r="I36" s="1674"/>
      <c r="J36" s="1674"/>
      <c r="K36" s="1675">
        <v>1.03523684E8</v>
      </c>
      <c r="L36" s="121" t="s">
        <v>17550</v>
      </c>
      <c r="M36" s="104" t="s">
        <v>231</v>
      </c>
      <c r="N36" s="1676">
        <v>1.0</v>
      </c>
      <c r="O36" s="104">
        <v>34.0</v>
      </c>
      <c r="P36" s="104">
        <v>39.44</v>
      </c>
      <c r="Q36" s="121" t="s">
        <v>17467</v>
      </c>
      <c r="R36" s="1676" t="s">
        <v>12280</v>
      </c>
      <c r="S36" s="104"/>
      <c r="T36" s="121" t="s">
        <v>17460</v>
      </c>
      <c r="U36" s="371">
        <v>943.07</v>
      </c>
      <c r="V36" s="1678">
        <f t="shared" si="3"/>
        <v>15.71783333</v>
      </c>
      <c r="W36" s="371" t="s">
        <v>8928</v>
      </c>
      <c r="X36" s="121"/>
      <c r="Y36" s="121"/>
      <c r="Z36" s="121"/>
      <c r="AA36" s="121"/>
      <c r="AB36" s="104" t="s">
        <v>17463</v>
      </c>
      <c r="AG36" s="416"/>
      <c r="AH36" s="416"/>
      <c r="AI36" s="416"/>
      <c r="AJ36" s="416"/>
      <c r="AK36" s="416"/>
      <c r="AL36" s="416"/>
      <c r="AM36" s="416"/>
      <c r="AN36" s="416"/>
      <c r="AO36" s="416"/>
    </row>
    <row r="37" ht="15.0" customHeight="1">
      <c r="A37" s="1099">
        <v>1.02823812E8</v>
      </c>
      <c r="B37" s="418" t="s">
        <v>17551</v>
      </c>
      <c r="C37" s="418" t="s">
        <v>52</v>
      </c>
      <c r="D37" s="418" t="s">
        <v>16816</v>
      </c>
      <c r="E37" s="419">
        <v>40.0</v>
      </c>
      <c r="F37" s="418">
        <v>39.44</v>
      </c>
      <c r="G37" s="420">
        <v>47858.0</v>
      </c>
      <c r="H37" s="1674"/>
      <c r="I37" s="1674"/>
      <c r="J37" s="1674"/>
      <c r="K37" s="1675">
        <v>3.00842648E8</v>
      </c>
      <c r="L37" s="121" t="s">
        <v>17552</v>
      </c>
      <c r="M37" s="104" t="s">
        <v>52</v>
      </c>
      <c r="N37" s="1676">
        <v>1.0</v>
      </c>
      <c r="O37" s="104">
        <v>35.0</v>
      </c>
      <c r="P37" s="104">
        <v>39.44</v>
      </c>
      <c r="Q37" s="48">
        <v>48170.0</v>
      </c>
      <c r="R37" s="1676" t="s">
        <v>12280</v>
      </c>
      <c r="S37" s="104"/>
      <c r="T37" s="121" t="s">
        <v>17460</v>
      </c>
      <c r="U37" s="371">
        <v>309.34</v>
      </c>
      <c r="V37" s="1678">
        <f t="shared" si="3"/>
        <v>5.155666667</v>
      </c>
      <c r="W37" s="371" t="s">
        <v>8928</v>
      </c>
      <c r="X37" s="121"/>
      <c r="Y37" s="121"/>
      <c r="Z37" s="121"/>
      <c r="AA37" s="121"/>
      <c r="AB37" s="104" t="s">
        <v>17463</v>
      </c>
      <c r="AG37" s="416"/>
      <c r="AH37" s="416"/>
      <c r="AI37" s="416"/>
      <c r="AJ37" s="416"/>
      <c r="AK37" s="416"/>
      <c r="AL37" s="416"/>
      <c r="AM37" s="416"/>
      <c r="AN37" s="416"/>
      <c r="AO37" s="416"/>
    </row>
    <row r="38" ht="15.0" customHeight="1">
      <c r="A38" s="1123">
        <v>1.0005832E8</v>
      </c>
      <c r="B38" s="429" t="s">
        <v>17553</v>
      </c>
      <c r="C38" s="429" t="s">
        <v>52</v>
      </c>
      <c r="D38" s="429" t="s">
        <v>16816</v>
      </c>
      <c r="E38" s="430">
        <v>41.0</v>
      </c>
      <c r="F38" s="429">
        <v>39.44</v>
      </c>
      <c r="G38" s="431">
        <v>47858.0</v>
      </c>
      <c r="H38" s="1674"/>
      <c r="I38" s="1674"/>
      <c r="J38" s="1674"/>
      <c r="K38" s="1675">
        <v>1.04635032E8</v>
      </c>
      <c r="L38" s="121" t="s">
        <v>17554</v>
      </c>
      <c r="M38" s="104" t="s">
        <v>52</v>
      </c>
      <c r="N38" s="1676">
        <v>1.0</v>
      </c>
      <c r="O38" s="104">
        <v>36.0</v>
      </c>
      <c r="P38" s="104">
        <v>39.44</v>
      </c>
      <c r="Q38" s="121" t="s">
        <v>17467</v>
      </c>
      <c r="R38" s="1676" t="s">
        <v>12280</v>
      </c>
      <c r="S38" s="104"/>
      <c r="T38" s="121" t="s">
        <v>17460</v>
      </c>
      <c r="U38" s="371">
        <v>570.0</v>
      </c>
      <c r="V38" s="1678">
        <f t="shared" si="3"/>
        <v>9.5</v>
      </c>
      <c r="W38" s="371" t="s">
        <v>8928</v>
      </c>
      <c r="X38" s="121"/>
      <c r="Y38" s="121"/>
      <c r="Z38" s="121"/>
      <c r="AA38" s="121"/>
      <c r="AB38" s="104" t="s">
        <v>17463</v>
      </c>
      <c r="AG38" s="416"/>
      <c r="AH38" s="416"/>
      <c r="AI38" s="416"/>
      <c r="AJ38" s="416"/>
      <c r="AK38" s="416"/>
      <c r="AL38" s="416"/>
      <c r="AM38" s="416"/>
      <c r="AN38" s="416"/>
      <c r="AO38" s="416"/>
    </row>
    <row r="39" ht="15.0" customHeight="1">
      <c r="A39" s="1099">
        <v>1.02124856E8</v>
      </c>
      <c r="B39" s="418" t="s">
        <v>17555</v>
      </c>
      <c r="C39" s="418" t="s">
        <v>52</v>
      </c>
      <c r="D39" s="418" t="s">
        <v>16816</v>
      </c>
      <c r="E39" s="419">
        <v>42.0</v>
      </c>
      <c r="F39" s="418">
        <v>39.44</v>
      </c>
      <c r="G39" s="420">
        <v>47858.0</v>
      </c>
      <c r="H39" s="1674"/>
      <c r="I39" s="1674"/>
      <c r="J39" s="1674"/>
      <c r="K39" s="1675">
        <v>1.00038322E8</v>
      </c>
      <c r="L39" s="121" t="s">
        <v>17556</v>
      </c>
      <c r="M39" s="104" t="s">
        <v>52</v>
      </c>
      <c r="N39" s="1676">
        <v>1.0</v>
      </c>
      <c r="O39" s="104">
        <v>37.0</v>
      </c>
      <c r="P39" s="104">
        <v>39.44</v>
      </c>
      <c r="Q39" s="1677">
        <v>44539.0</v>
      </c>
      <c r="R39" s="1676" t="s">
        <v>12280</v>
      </c>
      <c r="S39" s="104"/>
      <c r="T39" s="121" t="s">
        <v>17460</v>
      </c>
      <c r="U39" s="371">
        <v>245.27</v>
      </c>
      <c r="V39" s="1678">
        <f t="shared" si="3"/>
        <v>4.087833333</v>
      </c>
      <c r="W39" s="371" t="s">
        <v>8928</v>
      </c>
      <c r="X39" s="121"/>
      <c r="Y39" s="121"/>
      <c r="Z39" s="121"/>
      <c r="AA39" s="121"/>
      <c r="AB39" s="104" t="s">
        <v>17463</v>
      </c>
      <c r="AG39" s="416"/>
      <c r="AH39" s="416"/>
      <c r="AI39" s="416"/>
      <c r="AJ39" s="416"/>
      <c r="AK39" s="416"/>
      <c r="AL39" s="416"/>
      <c r="AM39" s="416"/>
      <c r="AN39" s="416"/>
      <c r="AO39" s="416"/>
    </row>
    <row r="40" ht="15.0" customHeight="1">
      <c r="A40" s="1123">
        <v>1.03005294E8</v>
      </c>
      <c r="B40" s="429" t="s">
        <v>17557</v>
      </c>
      <c r="C40" s="429" t="s">
        <v>52</v>
      </c>
      <c r="D40" s="429" t="s">
        <v>16816</v>
      </c>
      <c r="E40" s="430">
        <v>43.0</v>
      </c>
      <c r="F40" s="429">
        <v>39.44</v>
      </c>
      <c r="G40" s="431">
        <v>47858.0</v>
      </c>
      <c r="H40" s="1674"/>
      <c r="I40" s="1674"/>
      <c r="J40" s="1674"/>
      <c r="K40" s="1675">
        <v>1.02348869E8</v>
      </c>
      <c r="L40" s="121" t="s">
        <v>17558</v>
      </c>
      <c r="M40" s="104" t="s">
        <v>52</v>
      </c>
      <c r="N40" s="1676">
        <v>1.0</v>
      </c>
      <c r="O40" s="104">
        <v>38.0</v>
      </c>
      <c r="P40" s="104">
        <v>39.44</v>
      </c>
      <c r="Q40" s="48">
        <v>48170.0</v>
      </c>
      <c r="R40" s="1676" t="s">
        <v>12280</v>
      </c>
      <c r="S40" s="104"/>
      <c r="T40" s="121" t="s">
        <v>17460</v>
      </c>
      <c r="U40" s="371">
        <v>122.64</v>
      </c>
      <c r="V40" s="1678">
        <f t="shared" si="3"/>
        <v>2.044</v>
      </c>
      <c r="W40" s="371" t="s">
        <v>8928</v>
      </c>
      <c r="X40" s="121"/>
      <c r="Y40" s="121"/>
      <c r="Z40" s="121"/>
      <c r="AA40" s="121"/>
      <c r="AB40" s="104" t="s">
        <v>17463</v>
      </c>
      <c r="AG40" s="416"/>
      <c r="AH40" s="416"/>
      <c r="AI40" s="416"/>
      <c r="AJ40" s="416"/>
      <c r="AK40" s="416"/>
      <c r="AL40" s="416"/>
      <c r="AM40" s="416"/>
      <c r="AN40" s="416"/>
      <c r="AO40" s="416"/>
    </row>
    <row r="41" ht="15.0" customHeight="1">
      <c r="A41" s="1099">
        <v>1.02851722E8</v>
      </c>
      <c r="B41" s="418" t="s">
        <v>17559</v>
      </c>
      <c r="C41" s="418" t="s">
        <v>52</v>
      </c>
      <c r="D41" s="418" t="s">
        <v>16816</v>
      </c>
      <c r="E41" s="419">
        <v>44.0</v>
      </c>
      <c r="F41" s="418">
        <v>39.44</v>
      </c>
      <c r="G41" s="420">
        <v>47858.0</v>
      </c>
      <c r="H41" s="1674" t="s">
        <v>17560</v>
      </c>
      <c r="I41" s="1674"/>
      <c r="J41" s="1674"/>
      <c r="K41" s="1675">
        <v>1.701859421E9</v>
      </c>
      <c r="L41" s="121" t="s">
        <v>17561</v>
      </c>
      <c r="M41" s="104" t="s">
        <v>224</v>
      </c>
      <c r="N41" s="1676">
        <v>1.0</v>
      </c>
      <c r="O41" s="104">
        <v>39.0</v>
      </c>
      <c r="P41" s="104">
        <v>39.44</v>
      </c>
      <c r="Q41" s="121" t="s">
        <v>17467</v>
      </c>
      <c r="R41" s="1676" t="s">
        <v>12280</v>
      </c>
      <c r="S41" s="104"/>
      <c r="T41" s="121" t="s">
        <v>17460</v>
      </c>
      <c r="U41" s="371">
        <v>180.0</v>
      </c>
      <c r="V41" s="1678">
        <f t="shared" si="3"/>
        <v>3</v>
      </c>
      <c r="W41" s="371" t="s">
        <v>5457</v>
      </c>
      <c r="X41" s="121"/>
      <c r="Y41" s="121"/>
      <c r="Z41" s="121"/>
      <c r="AA41" s="121"/>
      <c r="AB41" s="104" t="s">
        <v>17463</v>
      </c>
      <c r="AG41" s="416"/>
      <c r="AH41" s="416"/>
      <c r="AI41" s="416"/>
      <c r="AJ41" s="416"/>
      <c r="AK41" s="416"/>
      <c r="AL41" s="416"/>
      <c r="AM41" s="416"/>
      <c r="AN41" s="416"/>
      <c r="AO41" s="416"/>
    </row>
    <row r="42" ht="15.0" customHeight="1">
      <c r="A42" s="1123">
        <v>1.06394885E8</v>
      </c>
      <c r="B42" s="429" t="s">
        <v>17562</v>
      </c>
      <c r="C42" s="429" t="s">
        <v>52</v>
      </c>
      <c r="D42" s="429" t="s">
        <v>16816</v>
      </c>
      <c r="E42" s="430">
        <v>45.0</v>
      </c>
      <c r="F42" s="429">
        <v>60.0</v>
      </c>
      <c r="G42" s="1461">
        <v>49188.0</v>
      </c>
      <c r="H42" s="1674"/>
      <c r="I42" s="1674"/>
      <c r="J42" s="1674"/>
      <c r="K42" s="1675">
        <v>1.02823812E8</v>
      </c>
      <c r="L42" s="121" t="s">
        <v>17563</v>
      </c>
      <c r="M42" s="104" t="s">
        <v>52</v>
      </c>
      <c r="N42" s="1676">
        <v>1.0</v>
      </c>
      <c r="O42" s="104">
        <v>40.0</v>
      </c>
      <c r="P42" s="104">
        <v>39.44</v>
      </c>
      <c r="Q42" s="121" t="s">
        <v>17467</v>
      </c>
      <c r="R42" s="1676" t="s">
        <v>12280</v>
      </c>
      <c r="S42" s="104"/>
      <c r="T42" s="121" t="s">
        <v>17460</v>
      </c>
      <c r="U42" s="371">
        <v>312.0</v>
      </c>
      <c r="V42" s="1678">
        <f t="shared" si="3"/>
        <v>5.2</v>
      </c>
      <c r="W42" s="371" t="s">
        <v>5457</v>
      </c>
      <c r="X42" s="121"/>
      <c r="Y42" s="121"/>
      <c r="Z42" s="121"/>
      <c r="AA42" s="121"/>
      <c r="AB42" s="104" t="s">
        <v>17463</v>
      </c>
      <c r="AG42" s="416"/>
      <c r="AH42" s="416"/>
      <c r="AI42" s="416"/>
      <c r="AJ42" s="416"/>
      <c r="AK42" s="416"/>
      <c r="AL42" s="416"/>
      <c r="AM42" s="416"/>
      <c r="AN42" s="416"/>
      <c r="AO42" s="416"/>
    </row>
    <row r="43" ht="15.0" customHeight="1">
      <c r="A43" s="1099">
        <v>1.02165339E8</v>
      </c>
      <c r="B43" s="418" t="s">
        <v>17564</v>
      </c>
      <c r="C43" s="418" t="s">
        <v>52</v>
      </c>
      <c r="D43" s="418" t="s">
        <v>16816</v>
      </c>
      <c r="E43" s="419">
        <v>46.0</v>
      </c>
      <c r="F43" s="434">
        <v>39.44</v>
      </c>
      <c r="G43" s="1689">
        <v>49004.0</v>
      </c>
      <c r="H43" s="1674"/>
      <c r="I43" s="1674"/>
      <c r="J43" s="1674"/>
      <c r="K43" s="1675">
        <v>1.0005832E8</v>
      </c>
      <c r="L43" s="121" t="s">
        <v>17565</v>
      </c>
      <c r="M43" s="104" t="s">
        <v>52</v>
      </c>
      <c r="N43" s="1676">
        <v>1.0</v>
      </c>
      <c r="O43" s="104">
        <v>41.0</v>
      </c>
      <c r="P43" s="104">
        <v>39.44</v>
      </c>
      <c r="Q43" s="121" t="s">
        <v>17467</v>
      </c>
      <c r="R43" s="1676" t="s">
        <v>12280</v>
      </c>
      <c r="S43" s="104"/>
      <c r="T43" s="121" t="s">
        <v>17460</v>
      </c>
      <c r="U43" s="371">
        <v>181.78</v>
      </c>
      <c r="V43" s="1678">
        <f t="shared" si="3"/>
        <v>3.029666667</v>
      </c>
      <c r="W43" s="371" t="s">
        <v>8928</v>
      </c>
      <c r="X43" s="121"/>
      <c r="Y43" s="121"/>
      <c r="Z43" s="121"/>
      <c r="AA43" s="121"/>
      <c r="AB43" s="104" t="s">
        <v>17463</v>
      </c>
      <c r="AG43" s="416"/>
      <c r="AH43" s="416"/>
      <c r="AI43" s="416"/>
      <c r="AJ43" s="416"/>
      <c r="AK43" s="416"/>
      <c r="AL43" s="416"/>
      <c r="AM43" s="416"/>
      <c r="AN43" s="416"/>
      <c r="AO43" s="416"/>
    </row>
    <row r="44" ht="15.0" customHeight="1">
      <c r="A44" s="1123">
        <v>1.03350583E8</v>
      </c>
      <c r="B44" s="429" t="s">
        <v>17566</v>
      </c>
      <c r="C44" s="429" t="s">
        <v>52</v>
      </c>
      <c r="D44" s="429" t="s">
        <v>16816</v>
      </c>
      <c r="E44" s="430">
        <v>47.0</v>
      </c>
      <c r="F44" s="429">
        <v>39.44</v>
      </c>
      <c r="G44" s="431">
        <v>47858.0</v>
      </c>
      <c r="H44" s="1674"/>
      <c r="I44" s="1674"/>
      <c r="J44" s="1674"/>
      <c r="K44" s="1675">
        <v>1.02124856E8</v>
      </c>
      <c r="L44" s="121" t="s">
        <v>17567</v>
      </c>
      <c r="M44" s="104" t="s">
        <v>52</v>
      </c>
      <c r="N44" s="1676">
        <v>1.0</v>
      </c>
      <c r="O44" s="104">
        <v>42.0</v>
      </c>
      <c r="P44" s="104">
        <v>39.44</v>
      </c>
      <c r="Q44" s="121" t="s">
        <v>17467</v>
      </c>
      <c r="R44" s="1676" t="s">
        <v>12280</v>
      </c>
      <c r="S44" s="104"/>
      <c r="T44" s="121" t="s">
        <v>17460</v>
      </c>
      <c r="U44" s="371">
        <v>181.78</v>
      </c>
      <c r="V44" s="1678">
        <f t="shared" si="3"/>
        <v>3.029666667</v>
      </c>
      <c r="W44" s="371" t="s">
        <v>8928</v>
      </c>
      <c r="X44" s="121"/>
      <c r="Y44" s="121"/>
      <c r="Z44" s="121"/>
      <c r="AA44" s="121"/>
      <c r="AB44" s="104" t="s">
        <v>17463</v>
      </c>
      <c r="AG44" s="416"/>
      <c r="AH44" s="416"/>
      <c r="AI44" s="416"/>
      <c r="AJ44" s="416"/>
      <c r="AK44" s="416"/>
      <c r="AL44" s="416"/>
      <c r="AM44" s="416"/>
      <c r="AN44" s="416"/>
      <c r="AO44" s="416"/>
    </row>
    <row r="45" ht="15.0" customHeight="1">
      <c r="A45" s="1099">
        <v>1.01445104E8</v>
      </c>
      <c r="B45" s="418" t="s">
        <v>17568</v>
      </c>
      <c r="C45" s="418" t="s">
        <v>52</v>
      </c>
      <c r="D45" s="418" t="s">
        <v>16816</v>
      </c>
      <c r="E45" s="419">
        <v>48.0</v>
      </c>
      <c r="F45" s="418">
        <v>39.44</v>
      </c>
      <c r="G45" s="420">
        <v>47858.0</v>
      </c>
      <c r="H45" s="1674" t="s">
        <v>17569</v>
      </c>
      <c r="I45" s="1674"/>
      <c r="J45" s="1674"/>
      <c r="K45" s="1675">
        <v>1.03005294E8</v>
      </c>
      <c r="L45" s="121" t="s">
        <v>17570</v>
      </c>
      <c r="M45" s="104" t="s">
        <v>52</v>
      </c>
      <c r="N45" s="1676">
        <v>1.0</v>
      </c>
      <c r="O45" s="104">
        <v>43.0</v>
      </c>
      <c r="P45" s="104">
        <v>39.44</v>
      </c>
      <c r="Q45" s="121" t="s">
        <v>17467</v>
      </c>
      <c r="R45" s="1676" t="s">
        <v>12280</v>
      </c>
      <c r="S45" s="104"/>
      <c r="T45" s="121" t="s">
        <v>17460</v>
      </c>
      <c r="U45" s="371">
        <v>181.78</v>
      </c>
      <c r="V45" s="1678">
        <f t="shared" si="3"/>
        <v>3.029666667</v>
      </c>
      <c r="W45" s="371" t="s">
        <v>5457</v>
      </c>
      <c r="X45" s="121"/>
      <c r="Y45" s="121"/>
      <c r="Z45" s="121"/>
      <c r="AA45" s="121"/>
      <c r="AB45" s="104" t="s">
        <v>17463</v>
      </c>
      <c r="AG45" s="416"/>
      <c r="AH45" s="416"/>
      <c r="AI45" s="416"/>
      <c r="AJ45" s="416"/>
      <c r="AK45" s="416"/>
      <c r="AL45" s="416"/>
      <c r="AM45" s="416"/>
      <c r="AN45" s="416"/>
      <c r="AO45" s="416"/>
    </row>
    <row r="46" ht="15.0" customHeight="1">
      <c r="A46" s="1123">
        <v>1.0120323E8</v>
      </c>
      <c r="B46" s="429" t="s">
        <v>17571</v>
      </c>
      <c r="C46" s="429" t="s">
        <v>52</v>
      </c>
      <c r="D46" s="429" t="s">
        <v>16816</v>
      </c>
      <c r="E46" s="430">
        <v>49.0</v>
      </c>
      <c r="F46" s="429">
        <v>39.44</v>
      </c>
      <c r="G46" s="431">
        <v>47858.0</v>
      </c>
      <c r="H46" s="9"/>
      <c r="I46" s="9"/>
      <c r="J46" s="9"/>
      <c r="K46" s="81" t="s">
        <v>17572</v>
      </c>
      <c r="L46" s="81" t="s">
        <v>17573</v>
      </c>
      <c r="M46" s="104" t="s">
        <v>52</v>
      </c>
      <c r="N46" s="1676">
        <v>1.0</v>
      </c>
      <c r="O46" s="104">
        <v>44.0</v>
      </c>
      <c r="P46" s="104">
        <v>39.44</v>
      </c>
      <c r="Q46" s="121" t="s">
        <v>17467</v>
      </c>
      <c r="R46" s="1676" t="s">
        <v>12280</v>
      </c>
      <c r="S46" s="104"/>
      <c r="T46" s="121" t="s">
        <v>17460</v>
      </c>
      <c r="U46" s="371">
        <v>315.56</v>
      </c>
      <c r="V46" s="1678">
        <f t="shared" si="3"/>
        <v>5.259333333</v>
      </c>
      <c r="W46" s="371" t="s">
        <v>8928</v>
      </c>
      <c r="X46" s="121"/>
      <c r="Y46" s="121"/>
      <c r="Z46" s="121"/>
      <c r="AA46" s="121"/>
      <c r="AB46" s="104" t="s">
        <v>17463</v>
      </c>
      <c r="AG46" s="416"/>
      <c r="AH46" s="416"/>
      <c r="AI46" s="416"/>
      <c r="AJ46" s="416"/>
      <c r="AK46" s="416"/>
      <c r="AL46" s="416"/>
      <c r="AM46" s="416"/>
      <c r="AN46" s="416"/>
      <c r="AO46" s="416"/>
    </row>
    <row r="47" ht="15.0" customHeight="1">
      <c r="A47" s="1099">
        <v>1.00620012E8</v>
      </c>
      <c r="B47" s="418" t="s">
        <v>17574</v>
      </c>
      <c r="C47" s="418" t="s">
        <v>52</v>
      </c>
      <c r="D47" s="418" t="s">
        <v>16816</v>
      </c>
      <c r="E47" s="419">
        <v>50.0</v>
      </c>
      <c r="F47" s="418">
        <v>39.44</v>
      </c>
      <c r="G47" s="420">
        <v>47858.0</v>
      </c>
      <c r="H47" s="1674"/>
      <c r="I47" s="1674"/>
      <c r="J47" s="1674"/>
      <c r="K47" s="1675">
        <v>1.06394885E8</v>
      </c>
      <c r="L47" s="121" t="s">
        <v>17575</v>
      </c>
      <c r="M47" s="104" t="s">
        <v>52</v>
      </c>
      <c r="N47" s="1676">
        <v>1.0</v>
      </c>
      <c r="O47" s="104">
        <v>45.0</v>
      </c>
      <c r="P47" s="104">
        <v>39.44</v>
      </c>
      <c r="Q47" s="121" t="s">
        <v>17467</v>
      </c>
      <c r="R47" s="1676" t="s">
        <v>12280</v>
      </c>
      <c r="S47" s="104"/>
      <c r="T47" s="121" t="s">
        <v>17460</v>
      </c>
      <c r="U47" s="371">
        <v>181.78</v>
      </c>
      <c r="V47" s="1678">
        <f t="shared" si="3"/>
        <v>3.029666667</v>
      </c>
      <c r="W47" s="371" t="s">
        <v>5457</v>
      </c>
      <c r="X47" s="121"/>
      <c r="Y47" s="121"/>
      <c r="Z47" s="121"/>
      <c r="AA47" s="121"/>
      <c r="AB47" s="104" t="s">
        <v>17463</v>
      </c>
      <c r="AG47" s="416"/>
      <c r="AH47" s="416"/>
      <c r="AI47" s="416"/>
      <c r="AJ47" s="416"/>
      <c r="AK47" s="416"/>
      <c r="AL47" s="416"/>
      <c r="AM47" s="416"/>
      <c r="AN47" s="416"/>
      <c r="AO47" s="416"/>
    </row>
    <row r="48" ht="15.0" customHeight="1">
      <c r="A48" s="1123">
        <v>1.00850072E8</v>
      </c>
      <c r="B48" s="429" t="s">
        <v>17576</v>
      </c>
      <c r="C48" s="429" t="s">
        <v>231</v>
      </c>
      <c r="D48" s="429" t="s">
        <v>16816</v>
      </c>
      <c r="E48" s="430">
        <v>51.0</v>
      </c>
      <c r="F48" s="429">
        <v>39.44</v>
      </c>
      <c r="G48" s="431">
        <v>47858.0</v>
      </c>
      <c r="H48" s="1674" t="s">
        <v>17577</v>
      </c>
      <c r="I48" s="1674" t="s">
        <v>17578</v>
      </c>
      <c r="J48" s="1674"/>
      <c r="K48" s="1675">
        <v>1.02165339E8</v>
      </c>
      <c r="L48" s="121" t="s">
        <v>17579</v>
      </c>
      <c r="M48" s="104" t="s">
        <v>52</v>
      </c>
      <c r="N48" s="1676">
        <v>1.0</v>
      </c>
      <c r="O48" s="104">
        <v>46.0</v>
      </c>
      <c r="P48" s="104">
        <v>39.44</v>
      </c>
      <c r="Q48" s="121" t="s">
        <v>17467</v>
      </c>
      <c r="R48" s="1676" t="s">
        <v>12280</v>
      </c>
      <c r="S48" s="104"/>
      <c r="T48" s="121" t="s">
        <v>17460</v>
      </c>
      <c r="U48" s="371">
        <v>370.0</v>
      </c>
      <c r="V48" s="1678">
        <f t="shared" si="3"/>
        <v>6.166666667</v>
      </c>
      <c r="W48" s="371" t="s">
        <v>5457</v>
      </c>
      <c r="X48" s="121"/>
      <c r="Y48" s="121"/>
      <c r="Z48" s="121"/>
      <c r="AA48" s="121"/>
      <c r="AB48" s="104" t="s">
        <v>17463</v>
      </c>
      <c r="AG48" s="416"/>
      <c r="AH48" s="416"/>
      <c r="AI48" s="416"/>
      <c r="AJ48" s="416"/>
      <c r="AK48" s="416"/>
      <c r="AL48" s="416"/>
      <c r="AM48" s="416"/>
      <c r="AN48" s="416"/>
      <c r="AO48" s="416"/>
    </row>
    <row r="49" ht="15.0" customHeight="1">
      <c r="A49" s="1099">
        <v>1.00303205E8</v>
      </c>
      <c r="B49" s="418" t="s">
        <v>17580</v>
      </c>
      <c r="C49" s="418" t="s">
        <v>52</v>
      </c>
      <c r="D49" s="418" t="s">
        <v>16816</v>
      </c>
      <c r="E49" s="419">
        <v>52.0</v>
      </c>
      <c r="F49" s="418">
        <v>39.44</v>
      </c>
      <c r="G49" s="420">
        <v>47858.0</v>
      </c>
      <c r="H49" s="1674"/>
      <c r="I49" s="1674"/>
      <c r="J49" s="1674"/>
      <c r="K49" s="1675">
        <v>1.03350583E8</v>
      </c>
      <c r="L49" s="121" t="s">
        <v>17581</v>
      </c>
      <c r="M49" s="104" t="s">
        <v>52</v>
      </c>
      <c r="N49" s="1676">
        <v>1.0</v>
      </c>
      <c r="O49" s="104">
        <v>47.0</v>
      </c>
      <c r="P49" s="104">
        <v>39.44</v>
      </c>
      <c r="Q49" s="48">
        <v>48170.0</v>
      </c>
      <c r="R49" s="1676" t="s">
        <v>12280</v>
      </c>
      <c r="S49" s="104"/>
      <c r="T49" s="121" t="s">
        <v>17460</v>
      </c>
      <c r="U49" s="371">
        <v>227.77</v>
      </c>
      <c r="V49" s="1678">
        <f t="shared" si="3"/>
        <v>3.796166667</v>
      </c>
      <c r="W49" s="371" t="s">
        <v>5457</v>
      </c>
      <c r="X49" s="121"/>
      <c r="Y49" s="121"/>
      <c r="Z49" s="121"/>
      <c r="AA49" s="121"/>
      <c r="AB49" s="104" t="s">
        <v>17463</v>
      </c>
      <c r="AG49" s="416"/>
      <c r="AH49" s="416"/>
      <c r="AI49" s="416"/>
      <c r="AJ49" s="416"/>
      <c r="AK49" s="416"/>
      <c r="AL49" s="416"/>
      <c r="AM49" s="416"/>
      <c r="AN49" s="416"/>
      <c r="AO49" s="416"/>
    </row>
    <row r="50" ht="15.0" customHeight="1">
      <c r="A50" s="1123">
        <v>1.02046992E8</v>
      </c>
      <c r="B50" s="429" t="s">
        <v>17582</v>
      </c>
      <c r="C50" s="429" t="s">
        <v>52</v>
      </c>
      <c r="D50" s="429" t="s">
        <v>16816</v>
      </c>
      <c r="E50" s="430">
        <v>53.0</v>
      </c>
      <c r="F50" s="429">
        <v>39.44</v>
      </c>
      <c r="G50" s="431">
        <v>48249.0</v>
      </c>
      <c r="H50" s="1674"/>
      <c r="I50" s="1674"/>
      <c r="J50" s="1674"/>
      <c r="K50" s="1675">
        <v>1.01445104E8</v>
      </c>
      <c r="L50" s="121" t="s">
        <v>17583</v>
      </c>
      <c r="M50" s="104" t="s">
        <v>52</v>
      </c>
      <c r="N50" s="1676">
        <v>1.0</v>
      </c>
      <c r="O50" s="104">
        <v>48.0</v>
      </c>
      <c r="P50" s="104">
        <v>39.44</v>
      </c>
      <c r="Q50" s="1677">
        <v>44539.0</v>
      </c>
      <c r="R50" s="1676" t="s">
        <v>12280</v>
      </c>
      <c r="S50" s="104"/>
      <c r="T50" s="121" t="s">
        <v>17460</v>
      </c>
      <c r="U50" s="371">
        <v>309.34</v>
      </c>
      <c r="V50" s="1678">
        <f t="shared" si="3"/>
        <v>5.155666667</v>
      </c>
      <c r="W50" s="371" t="s">
        <v>5457</v>
      </c>
      <c r="X50" s="121"/>
      <c r="Y50" s="121"/>
      <c r="Z50" s="121"/>
      <c r="AA50" s="121"/>
      <c r="AB50" s="104" t="s">
        <v>17463</v>
      </c>
      <c r="AG50" s="416"/>
      <c r="AH50" s="416"/>
      <c r="AI50" s="416"/>
      <c r="AJ50" s="416"/>
      <c r="AK50" s="416"/>
      <c r="AL50" s="416"/>
      <c r="AM50" s="416"/>
      <c r="AN50" s="416"/>
      <c r="AO50" s="416"/>
    </row>
    <row r="51" ht="15.0" customHeight="1">
      <c r="A51" s="1099">
        <v>1.04822481E8</v>
      </c>
      <c r="B51" s="418" t="s">
        <v>17584</v>
      </c>
      <c r="C51" s="418" t="s">
        <v>52</v>
      </c>
      <c r="D51" s="418" t="s">
        <v>16816</v>
      </c>
      <c r="E51" s="419">
        <v>54.0</v>
      </c>
      <c r="F51" s="418">
        <v>39.44</v>
      </c>
      <c r="G51" s="420">
        <v>48221.0</v>
      </c>
      <c r="H51" s="1674" t="s">
        <v>17585</v>
      </c>
      <c r="I51" s="1674"/>
      <c r="J51" s="1674"/>
      <c r="K51" s="1675">
        <v>1.0120323E8</v>
      </c>
      <c r="L51" s="121" t="s">
        <v>17586</v>
      </c>
      <c r="M51" s="104" t="s">
        <v>52</v>
      </c>
      <c r="N51" s="1676">
        <v>1.0</v>
      </c>
      <c r="O51" s="104">
        <v>49.0</v>
      </c>
      <c r="P51" s="104">
        <v>39.44</v>
      </c>
      <c r="Q51" s="121" t="s">
        <v>17467</v>
      </c>
      <c r="R51" s="1676" t="s">
        <v>12280</v>
      </c>
      <c r="S51" s="104"/>
      <c r="T51" s="121" t="s">
        <v>17460</v>
      </c>
      <c r="U51" s="371">
        <v>245.27</v>
      </c>
      <c r="V51" s="1678">
        <f t="shared" si="3"/>
        <v>4.087833333</v>
      </c>
      <c r="W51" s="371" t="s">
        <v>5457</v>
      </c>
      <c r="X51" s="121"/>
      <c r="Y51" s="121"/>
      <c r="Z51" s="121"/>
      <c r="AA51" s="121"/>
      <c r="AB51" s="104" t="s">
        <v>17463</v>
      </c>
      <c r="AG51" s="416"/>
      <c r="AH51" s="416"/>
      <c r="AI51" s="416"/>
      <c r="AJ51" s="416"/>
      <c r="AK51" s="416"/>
      <c r="AL51" s="416"/>
      <c r="AM51" s="416"/>
      <c r="AN51" s="416"/>
      <c r="AO51" s="416"/>
    </row>
    <row r="52" ht="15.0" customHeight="1">
      <c r="A52" s="1123">
        <v>1.00863257E8</v>
      </c>
      <c r="B52" s="429" t="s">
        <v>17587</v>
      </c>
      <c r="C52" s="429" t="s">
        <v>231</v>
      </c>
      <c r="D52" s="429" t="s">
        <v>16816</v>
      </c>
      <c r="E52" s="430">
        <v>55.0</v>
      </c>
      <c r="F52" s="429">
        <v>39.44</v>
      </c>
      <c r="G52" s="431">
        <v>47858.0</v>
      </c>
      <c r="H52" s="1674" t="s">
        <v>17588</v>
      </c>
      <c r="I52" s="1674"/>
      <c r="J52" s="1674"/>
      <c r="K52" s="1675">
        <v>1.00620012E8</v>
      </c>
      <c r="L52" s="121" t="s">
        <v>17589</v>
      </c>
      <c r="M52" s="104" t="s">
        <v>52</v>
      </c>
      <c r="N52" s="1676">
        <v>1.0</v>
      </c>
      <c r="O52" s="104">
        <v>50.0</v>
      </c>
      <c r="P52" s="104">
        <v>39.44</v>
      </c>
      <c r="Q52" s="1677">
        <v>44539.0</v>
      </c>
      <c r="R52" s="1676" t="s">
        <v>12280</v>
      </c>
      <c r="S52" s="104"/>
      <c r="T52" s="121" t="s">
        <v>17460</v>
      </c>
      <c r="U52" s="371">
        <v>190.0</v>
      </c>
      <c r="V52" s="1678">
        <f t="shared" si="3"/>
        <v>3.166666667</v>
      </c>
      <c r="W52" s="371" t="s">
        <v>5457</v>
      </c>
      <c r="X52" s="121" t="s">
        <v>17590</v>
      </c>
      <c r="Y52" s="121"/>
      <c r="Z52" s="121"/>
      <c r="AA52" s="121"/>
      <c r="AB52" s="104" t="s">
        <v>17463</v>
      </c>
      <c r="AG52" s="416"/>
      <c r="AH52" s="416"/>
      <c r="AI52" s="416"/>
      <c r="AJ52" s="416"/>
      <c r="AK52" s="416"/>
      <c r="AL52" s="416"/>
      <c r="AM52" s="416"/>
      <c r="AN52" s="416"/>
      <c r="AO52" s="416"/>
    </row>
    <row r="53" ht="18.75" customHeight="1">
      <c r="A53" s="1099">
        <v>1.01573863E8</v>
      </c>
      <c r="B53" s="418" t="s">
        <v>17591</v>
      </c>
      <c r="C53" s="418" t="s">
        <v>52</v>
      </c>
      <c r="D53" s="418" t="s">
        <v>16816</v>
      </c>
      <c r="E53" s="419">
        <v>56.0</v>
      </c>
      <c r="F53" s="418">
        <v>39.44</v>
      </c>
      <c r="G53" s="420">
        <v>47858.0</v>
      </c>
      <c r="H53" s="1674"/>
      <c r="I53" s="1674"/>
      <c r="J53" s="1674"/>
      <c r="K53" s="1675">
        <v>1.00850072E8</v>
      </c>
      <c r="L53" s="114" t="s">
        <v>17592</v>
      </c>
      <c r="M53" s="104" t="s">
        <v>231</v>
      </c>
      <c r="N53" s="1676">
        <v>1.0</v>
      </c>
      <c r="O53" s="104">
        <v>51.0</v>
      </c>
      <c r="P53" s="104">
        <v>39.44</v>
      </c>
      <c r="Q53" s="1684">
        <v>48103.0</v>
      </c>
      <c r="R53" s="1676" t="s">
        <v>12280</v>
      </c>
      <c r="S53" s="104"/>
      <c r="T53" s="121" t="s">
        <v>17460</v>
      </c>
      <c r="U53" s="371">
        <v>439.2</v>
      </c>
      <c r="V53" s="1678">
        <f t="shared" si="3"/>
        <v>7.32</v>
      </c>
      <c r="W53" s="371" t="s">
        <v>17593</v>
      </c>
      <c r="X53" s="121"/>
      <c r="Y53" s="121"/>
      <c r="Z53" s="121"/>
      <c r="AA53" s="121"/>
      <c r="AB53" s="104" t="s">
        <v>17463</v>
      </c>
      <c r="AG53" s="416"/>
      <c r="AH53" s="416"/>
      <c r="AI53" s="416"/>
      <c r="AJ53" s="416"/>
      <c r="AK53" s="416"/>
      <c r="AL53" s="416"/>
      <c r="AM53" s="416"/>
      <c r="AN53" s="416"/>
      <c r="AO53" s="416"/>
    </row>
    <row r="54" ht="15.0" customHeight="1">
      <c r="A54" s="1123">
        <v>1.01279065E8</v>
      </c>
      <c r="B54" s="429" t="s">
        <v>17594</v>
      </c>
      <c r="C54" s="429" t="s">
        <v>52</v>
      </c>
      <c r="D54" s="429" t="s">
        <v>16816</v>
      </c>
      <c r="E54" s="430">
        <v>57.0</v>
      </c>
      <c r="F54" s="429">
        <v>39.44</v>
      </c>
      <c r="G54" s="431">
        <v>47858.0</v>
      </c>
      <c r="H54" s="1674"/>
      <c r="I54" s="1674"/>
      <c r="J54" s="1674"/>
      <c r="K54" s="1675">
        <v>1.00303205E8</v>
      </c>
      <c r="L54" s="121" t="s">
        <v>17595</v>
      </c>
      <c r="M54" s="104" t="s">
        <v>52</v>
      </c>
      <c r="N54" s="1676">
        <v>1.0</v>
      </c>
      <c r="O54" s="104">
        <v>52.0</v>
      </c>
      <c r="P54" s="104">
        <v>39.44</v>
      </c>
      <c r="Q54" s="121" t="s">
        <v>17467</v>
      </c>
      <c r="R54" s="1676" t="s">
        <v>12280</v>
      </c>
      <c r="S54" s="104"/>
      <c r="T54" s="121" t="s">
        <v>17460</v>
      </c>
      <c r="U54" s="371">
        <v>250.0</v>
      </c>
      <c r="V54" s="1678">
        <f t="shared" si="3"/>
        <v>4.166666667</v>
      </c>
      <c r="W54" s="371" t="s">
        <v>17596</v>
      </c>
      <c r="X54" s="121"/>
      <c r="Y54" s="121"/>
      <c r="Z54" s="121"/>
      <c r="AA54" s="121"/>
      <c r="AB54" s="104" t="s">
        <v>17463</v>
      </c>
      <c r="AG54" s="416"/>
      <c r="AH54" s="416"/>
      <c r="AI54" s="416"/>
      <c r="AJ54" s="416"/>
      <c r="AK54" s="416"/>
      <c r="AL54" s="416"/>
      <c r="AM54" s="416"/>
      <c r="AN54" s="416"/>
      <c r="AO54" s="416"/>
    </row>
    <row r="55" ht="15.0" customHeight="1">
      <c r="A55" s="1099">
        <v>1.06394315E8</v>
      </c>
      <c r="B55" s="418" t="s">
        <v>17597</v>
      </c>
      <c r="C55" s="418" t="s">
        <v>52</v>
      </c>
      <c r="D55" s="418" t="s">
        <v>16816</v>
      </c>
      <c r="E55" s="419">
        <v>58.0</v>
      </c>
      <c r="F55" s="418">
        <v>39.44</v>
      </c>
      <c r="G55" s="420">
        <v>47858.0</v>
      </c>
      <c r="H55" s="1674"/>
      <c r="I55" s="1674"/>
      <c r="J55" s="1674"/>
      <c r="K55" s="1675">
        <v>1.00620012E8</v>
      </c>
      <c r="L55" s="121" t="s">
        <v>17598</v>
      </c>
      <c r="M55" s="104" t="s">
        <v>52</v>
      </c>
      <c r="N55" s="1676">
        <v>1.0</v>
      </c>
      <c r="O55" s="104">
        <v>53.0</v>
      </c>
      <c r="P55" s="104">
        <v>39.44</v>
      </c>
      <c r="Q55" s="121" t="s">
        <v>17467</v>
      </c>
      <c r="R55" s="1676" t="s">
        <v>12280</v>
      </c>
      <c r="S55" s="104"/>
      <c r="T55" s="121" t="s">
        <v>17460</v>
      </c>
      <c r="U55" s="371">
        <v>183.0</v>
      </c>
      <c r="V55" s="1678">
        <f t="shared" si="3"/>
        <v>3.05</v>
      </c>
      <c r="W55" s="371" t="s">
        <v>5457</v>
      </c>
      <c r="X55" s="121"/>
      <c r="Y55" s="121"/>
      <c r="Z55" s="121"/>
      <c r="AA55" s="121"/>
      <c r="AB55" s="104" t="s">
        <v>17463</v>
      </c>
      <c r="AG55" s="416"/>
      <c r="AH55" s="416"/>
      <c r="AI55" s="416"/>
      <c r="AJ55" s="416"/>
      <c r="AK55" s="416"/>
      <c r="AL55" s="416"/>
      <c r="AM55" s="416"/>
      <c r="AN55" s="416"/>
      <c r="AO55" s="416"/>
    </row>
    <row r="56" ht="15.0" customHeight="1">
      <c r="A56" s="1123">
        <v>1.02398401E8</v>
      </c>
      <c r="B56" s="429" t="s">
        <v>17599</v>
      </c>
      <c r="C56" s="429" t="s">
        <v>52</v>
      </c>
      <c r="D56" s="429" t="s">
        <v>16816</v>
      </c>
      <c r="E56" s="430">
        <v>59.0</v>
      </c>
      <c r="F56" s="429">
        <v>39.44</v>
      </c>
      <c r="G56" s="431">
        <v>47858.0</v>
      </c>
      <c r="H56" s="1674"/>
      <c r="I56" s="1690" t="s">
        <v>17600</v>
      </c>
      <c r="J56" s="1674"/>
      <c r="K56" s="1675">
        <v>1.04822481E8</v>
      </c>
      <c r="L56" s="121" t="s">
        <v>17601</v>
      </c>
      <c r="M56" s="104" t="s">
        <v>52</v>
      </c>
      <c r="N56" s="1676">
        <v>1.0</v>
      </c>
      <c r="O56" s="104">
        <v>54.0</v>
      </c>
      <c r="P56" s="104">
        <v>39.44</v>
      </c>
      <c r="Q56" s="121" t="s">
        <v>17467</v>
      </c>
      <c r="R56" s="1676" t="s">
        <v>12280</v>
      </c>
      <c r="S56" s="104"/>
      <c r="T56" s="121" t="s">
        <v>17460</v>
      </c>
      <c r="U56" s="371">
        <v>373.98</v>
      </c>
      <c r="V56" s="1678">
        <f t="shared" si="3"/>
        <v>6.233</v>
      </c>
      <c r="W56" s="371" t="s">
        <v>5457</v>
      </c>
      <c r="X56" s="121"/>
      <c r="Y56" s="121"/>
      <c r="Z56" s="121"/>
      <c r="AA56" s="121"/>
      <c r="AB56" s="104" t="s">
        <v>17463</v>
      </c>
      <c r="AG56" s="1681"/>
      <c r="AH56" s="1681"/>
      <c r="AI56" s="1681"/>
      <c r="AJ56" s="1681"/>
      <c r="AK56" s="1681"/>
      <c r="AL56" s="1681"/>
      <c r="AM56" s="1681"/>
      <c r="AN56" s="1681"/>
      <c r="AO56" s="1681"/>
    </row>
    <row r="57" ht="15.0" customHeight="1">
      <c r="A57" s="1682">
        <v>1.0755442E8</v>
      </c>
      <c r="B57" s="1137" t="s">
        <v>17602</v>
      </c>
      <c r="C57" s="1137" t="s">
        <v>136</v>
      </c>
      <c r="D57" s="1137" t="s">
        <v>9</v>
      </c>
      <c r="E57" s="1138">
        <v>60.0</v>
      </c>
      <c r="F57" s="1137" t="s">
        <v>17497</v>
      </c>
      <c r="G57" s="1465">
        <v>49317.0</v>
      </c>
      <c r="H57" s="1674"/>
      <c r="I57" s="1674"/>
      <c r="J57" s="1674"/>
      <c r="K57" s="1675">
        <v>1.00863257E8</v>
      </c>
      <c r="L57" s="121" t="s">
        <v>17603</v>
      </c>
      <c r="M57" s="104" t="s">
        <v>231</v>
      </c>
      <c r="N57" s="1676">
        <v>1.0</v>
      </c>
      <c r="O57" s="104">
        <v>55.0</v>
      </c>
      <c r="P57" s="104">
        <v>39.44</v>
      </c>
      <c r="Q57" s="1677">
        <v>44539.0</v>
      </c>
      <c r="R57" s="1676" t="s">
        <v>12280</v>
      </c>
      <c r="S57" s="104"/>
      <c r="T57" s="121" t="s">
        <v>17460</v>
      </c>
      <c r="U57" s="1680">
        <v>245.27</v>
      </c>
      <c r="V57" s="1678">
        <f t="shared" si="3"/>
        <v>4.087833333</v>
      </c>
      <c r="W57" s="1680" t="s">
        <v>8928</v>
      </c>
      <c r="X57" s="121"/>
      <c r="Y57" s="121"/>
      <c r="Z57" s="121"/>
      <c r="AA57" s="121"/>
      <c r="AB57" s="104" t="s">
        <v>17463</v>
      </c>
      <c r="AG57" s="416"/>
      <c r="AH57" s="416"/>
      <c r="AI57" s="416"/>
      <c r="AJ57" s="416"/>
      <c r="AK57" s="416"/>
      <c r="AL57" s="416"/>
      <c r="AM57" s="416"/>
      <c r="AN57" s="416"/>
      <c r="AO57" s="416"/>
    </row>
    <row r="58" ht="15.0" customHeight="1">
      <c r="A58" s="1123">
        <v>1.03065413E8</v>
      </c>
      <c r="B58" s="429" t="s">
        <v>17604</v>
      </c>
      <c r="C58" s="429" t="s">
        <v>52</v>
      </c>
      <c r="D58" s="429" t="s">
        <v>16816</v>
      </c>
      <c r="E58" s="430">
        <v>61.0</v>
      </c>
      <c r="F58" s="429">
        <v>39.44</v>
      </c>
      <c r="G58" s="431">
        <v>47858.0</v>
      </c>
      <c r="H58" s="1674"/>
      <c r="I58" s="1674"/>
      <c r="J58" s="1674"/>
      <c r="K58" s="1675">
        <v>1.01573863E8</v>
      </c>
      <c r="L58" s="121" t="s">
        <v>17605</v>
      </c>
      <c r="M58" s="104" t="s">
        <v>52</v>
      </c>
      <c r="N58" s="1676">
        <v>1.0</v>
      </c>
      <c r="O58" s="104">
        <v>56.0</v>
      </c>
      <c r="P58" s="104">
        <v>39.44</v>
      </c>
      <c r="Q58" s="121" t="s">
        <v>17467</v>
      </c>
      <c r="R58" s="1676" t="s">
        <v>12280</v>
      </c>
      <c r="S58" s="104"/>
      <c r="T58" s="121" t="s">
        <v>17460</v>
      </c>
      <c r="U58" s="371">
        <v>181.78</v>
      </c>
      <c r="V58" s="1678">
        <f t="shared" si="3"/>
        <v>3.029666667</v>
      </c>
      <c r="W58" s="371" t="s">
        <v>17606</v>
      </c>
      <c r="X58" s="121"/>
      <c r="Y58" s="121"/>
      <c r="Z58" s="121"/>
      <c r="AA58" s="121"/>
      <c r="AB58" s="104" t="s">
        <v>17463</v>
      </c>
      <c r="AG58" s="416"/>
      <c r="AH58" s="416"/>
      <c r="AI58" s="416"/>
      <c r="AJ58" s="416"/>
      <c r="AK58" s="416"/>
      <c r="AL58" s="416"/>
      <c r="AM58" s="416"/>
      <c r="AN58" s="416"/>
      <c r="AO58" s="416"/>
    </row>
    <row r="59" ht="15.0" customHeight="1">
      <c r="A59" s="1099">
        <v>1.01835429E8</v>
      </c>
      <c r="B59" s="418" t="s">
        <v>17607</v>
      </c>
      <c r="C59" s="418" t="s">
        <v>52</v>
      </c>
      <c r="D59" s="418" t="s">
        <v>16816</v>
      </c>
      <c r="E59" s="419">
        <v>62.0</v>
      </c>
      <c r="F59" s="418">
        <v>60.0</v>
      </c>
      <c r="G59" s="1683" t="s">
        <v>17499</v>
      </c>
      <c r="H59" s="1674"/>
      <c r="I59" s="1674"/>
      <c r="J59" s="1674"/>
      <c r="K59" s="1675">
        <v>1.01279065E8</v>
      </c>
      <c r="L59" s="121" t="s">
        <v>17608</v>
      </c>
      <c r="M59" s="104" t="s">
        <v>52</v>
      </c>
      <c r="N59" s="1676">
        <v>1.0</v>
      </c>
      <c r="O59" s="104">
        <v>57.0</v>
      </c>
      <c r="P59" s="104">
        <v>39.44</v>
      </c>
      <c r="Q59" s="121" t="s">
        <v>17467</v>
      </c>
      <c r="R59" s="1676" t="s">
        <v>12280</v>
      </c>
      <c r="S59" s="104"/>
      <c r="T59" s="121" t="s">
        <v>17460</v>
      </c>
      <c r="U59" s="371">
        <v>250.0</v>
      </c>
      <c r="V59" s="1678">
        <f t="shared" si="3"/>
        <v>4.166666667</v>
      </c>
      <c r="W59" s="371" t="s">
        <v>8928</v>
      </c>
      <c r="X59" s="121"/>
      <c r="Y59" s="121"/>
      <c r="Z59" s="121"/>
      <c r="AA59" s="121"/>
      <c r="AB59" s="104" t="s">
        <v>17463</v>
      </c>
      <c r="AG59" s="416"/>
      <c r="AH59" s="416"/>
      <c r="AI59" s="416"/>
      <c r="AJ59" s="416"/>
      <c r="AK59" s="416"/>
      <c r="AL59" s="416"/>
      <c r="AM59" s="416"/>
      <c r="AN59" s="416"/>
      <c r="AO59" s="416"/>
    </row>
    <row r="60" ht="15.0" customHeight="1">
      <c r="A60" s="1123">
        <v>1.06643265E8</v>
      </c>
      <c r="B60" s="429" t="s">
        <v>17609</v>
      </c>
      <c r="C60" s="429" t="s">
        <v>52</v>
      </c>
      <c r="D60" s="429" t="s">
        <v>16816</v>
      </c>
      <c r="E60" s="430">
        <v>63.0</v>
      </c>
      <c r="F60" s="429">
        <v>39.44</v>
      </c>
      <c r="G60" s="431">
        <v>47858.0</v>
      </c>
      <c r="H60" s="1674"/>
      <c r="I60" s="1674"/>
      <c r="J60" s="1674"/>
      <c r="K60" s="1675">
        <v>1.06394315E8</v>
      </c>
      <c r="L60" s="121" t="s">
        <v>17610</v>
      </c>
      <c r="M60" s="104" t="s">
        <v>52</v>
      </c>
      <c r="N60" s="1676">
        <v>1.0</v>
      </c>
      <c r="O60" s="104">
        <v>58.0</v>
      </c>
      <c r="P60" s="104">
        <v>39.44</v>
      </c>
      <c r="Q60" s="1684">
        <v>48103.0</v>
      </c>
      <c r="R60" s="1676" t="s">
        <v>12280</v>
      </c>
      <c r="S60" s="104"/>
      <c r="T60" s="121" t="s">
        <v>17460</v>
      </c>
      <c r="U60" s="371">
        <v>300.0</v>
      </c>
      <c r="V60" s="1678">
        <f t="shared" si="3"/>
        <v>5</v>
      </c>
      <c r="W60" s="371" t="s">
        <v>8928</v>
      </c>
      <c r="X60" s="121"/>
      <c r="Y60" s="121"/>
      <c r="Z60" s="121"/>
      <c r="AA60" s="121"/>
      <c r="AB60" s="104" t="s">
        <v>17463</v>
      </c>
      <c r="AG60" s="416"/>
      <c r="AH60" s="416"/>
      <c r="AI60" s="416"/>
      <c r="AJ60" s="416"/>
      <c r="AK60" s="416"/>
      <c r="AL60" s="416"/>
      <c r="AM60" s="416"/>
      <c r="AN60" s="416"/>
      <c r="AO60" s="416"/>
    </row>
    <row r="61" ht="15.0" customHeight="1">
      <c r="A61" s="1099">
        <v>1.01396448E8</v>
      </c>
      <c r="B61" s="418" t="s">
        <v>17611</v>
      </c>
      <c r="C61" s="418" t="s">
        <v>231</v>
      </c>
      <c r="D61" s="418" t="s">
        <v>16816</v>
      </c>
      <c r="E61" s="419">
        <v>64.0</v>
      </c>
      <c r="F61" s="418">
        <v>34.99</v>
      </c>
      <c r="G61" s="420">
        <v>47858.0</v>
      </c>
      <c r="H61" s="1674" t="s">
        <v>17612</v>
      </c>
      <c r="I61" s="1674"/>
      <c r="J61" s="1674"/>
      <c r="K61" s="1675">
        <v>1.02398401E8</v>
      </c>
      <c r="L61" s="121" t="s">
        <v>17613</v>
      </c>
      <c r="M61" s="104" t="s">
        <v>52</v>
      </c>
      <c r="N61" s="1676">
        <v>1.0</v>
      </c>
      <c r="O61" s="104">
        <v>59.0</v>
      </c>
      <c r="P61" s="104">
        <v>39.44</v>
      </c>
      <c r="Q61" s="1677">
        <v>44539.0</v>
      </c>
      <c r="R61" s="1676" t="s">
        <v>12280</v>
      </c>
      <c r="S61" s="104"/>
      <c r="T61" s="121" t="s">
        <v>17460</v>
      </c>
      <c r="U61" s="371">
        <v>310.0</v>
      </c>
      <c r="V61" s="1678">
        <f t="shared" si="3"/>
        <v>5.166666667</v>
      </c>
      <c r="W61" s="371" t="s">
        <v>8928</v>
      </c>
      <c r="X61" s="121"/>
      <c r="Y61" s="121"/>
      <c r="Z61" s="121"/>
      <c r="AA61" s="121"/>
      <c r="AB61" s="104" t="s">
        <v>17463</v>
      </c>
      <c r="AG61" s="416"/>
      <c r="AH61" s="416"/>
      <c r="AI61" s="416"/>
      <c r="AJ61" s="416"/>
      <c r="AK61" s="416"/>
      <c r="AL61" s="416"/>
      <c r="AM61" s="416"/>
      <c r="AN61" s="416"/>
      <c r="AO61" s="416"/>
    </row>
    <row r="62" ht="15.0" customHeight="1">
      <c r="A62" s="1123">
        <v>1.001286606E9</v>
      </c>
      <c r="B62" s="429" t="s">
        <v>17614</v>
      </c>
      <c r="C62" s="429" t="s">
        <v>52</v>
      </c>
      <c r="D62" s="429" t="s">
        <v>16816</v>
      </c>
      <c r="E62" s="430">
        <v>65.0</v>
      </c>
      <c r="F62" s="429">
        <v>39.44</v>
      </c>
      <c r="G62" s="431">
        <v>47858.0</v>
      </c>
      <c r="H62" s="1685"/>
      <c r="I62" s="1685"/>
      <c r="J62" s="1685"/>
      <c r="K62" s="1676" t="s">
        <v>17615</v>
      </c>
      <c r="L62" s="1676" t="s">
        <v>17615</v>
      </c>
      <c r="M62" s="104" t="s">
        <v>52</v>
      </c>
      <c r="N62" s="1676">
        <v>1.0</v>
      </c>
      <c r="O62" s="104">
        <v>60.0</v>
      </c>
      <c r="P62" s="104">
        <v>39.44</v>
      </c>
      <c r="Q62" s="121" t="s">
        <v>17467</v>
      </c>
      <c r="R62" s="1676" t="s">
        <v>17615</v>
      </c>
      <c r="S62" s="104"/>
      <c r="T62" s="121" t="s">
        <v>17460</v>
      </c>
      <c r="U62" s="371">
        <v>886.89</v>
      </c>
      <c r="V62" s="1678">
        <f t="shared" si="3"/>
        <v>14.7815</v>
      </c>
      <c r="W62" s="1676" t="s">
        <v>17615</v>
      </c>
      <c r="X62" s="121"/>
      <c r="Y62" s="121"/>
      <c r="Z62" s="121"/>
      <c r="AA62" s="121"/>
      <c r="AB62" s="104" t="s">
        <v>17463</v>
      </c>
      <c r="AG62" s="416"/>
      <c r="AH62" s="416"/>
      <c r="AI62" s="416"/>
      <c r="AJ62" s="416"/>
      <c r="AK62" s="416"/>
      <c r="AL62" s="416"/>
      <c r="AM62" s="416"/>
      <c r="AN62" s="416"/>
      <c r="AO62" s="416"/>
    </row>
    <row r="63" ht="15.0" customHeight="1">
      <c r="A63" s="1099">
        <v>1.06627599E8</v>
      </c>
      <c r="B63" s="418" t="s">
        <v>17616</v>
      </c>
      <c r="C63" s="418" t="s">
        <v>52</v>
      </c>
      <c r="D63" s="418" t="s">
        <v>16816</v>
      </c>
      <c r="E63" s="419">
        <v>66.0</v>
      </c>
      <c r="F63" s="418">
        <v>39.44</v>
      </c>
      <c r="G63" s="420">
        <v>47858.0</v>
      </c>
      <c r="H63" s="1674"/>
      <c r="I63" s="1674"/>
      <c r="J63" s="1674"/>
      <c r="K63" s="1675">
        <v>1.03065413E8</v>
      </c>
      <c r="L63" s="121" t="s">
        <v>17617</v>
      </c>
      <c r="M63" s="104" t="s">
        <v>52</v>
      </c>
      <c r="N63" s="1676">
        <v>1.0</v>
      </c>
      <c r="O63" s="104">
        <v>61.0</v>
      </c>
      <c r="P63" s="104">
        <v>39.44</v>
      </c>
      <c r="Q63" s="1677">
        <v>48191.0</v>
      </c>
      <c r="R63" s="1676" t="s">
        <v>12280</v>
      </c>
      <c r="S63" s="104"/>
      <c r="T63" s="121" t="s">
        <v>17460</v>
      </c>
      <c r="U63" s="371">
        <v>240.0</v>
      </c>
      <c r="V63" s="1678">
        <f t="shared" si="3"/>
        <v>4</v>
      </c>
      <c r="W63" s="371" t="s">
        <v>13572</v>
      </c>
      <c r="X63" s="121"/>
      <c r="Y63" s="121"/>
      <c r="Z63" s="121"/>
      <c r="AA63" s="121"/>
      <c r="AB63" s="104" t="s">
        <v>17463</v>
      </c>
      <c r="AG63" s="416"/>
      <c r="AH63" s="416"/>
      <c r="AI63" s="416"/>
      <c r="AJ63" s="416"/>
      <c r="AK63" s="416"/>
      <c r="AL63" s="416"/>
      <c r="AM63" s="416"/>
      <c r="AN63" s="416"/>
      <c r="AO63" s="416"/>
    </row>
    <row r="64" ht="15.0" customHeight="1">
      <c r="A64" s="1123">
        <v>1.001109519E9</v>
      </c>
      <c r="B64" s="429" t="s">
        <v>17618</v>
      </c>
      <c r="C64" s="429" t="s">
        <v>52</v>
      </c>
      <c r="D64" s="429" t="s">
        <v>16816</v>
      </c>
      <c r="E64" s="430">
        <v>67.0</v>
      </c>
      <c r="F64" s="429">
        <v>60.0</v>
      </c>
      <c r="G64" s="1691" t="s">
        <v>17499</v>
      </c>
      <c r="H64" s="1674"/>
      <c r="I64" s="1674"/>
      <c r="J64" s="1674"/>
      <c r="K64" s="1675">
        <v>1.01835429E8</v>
      </c>
      <c r="L64" s="121" t="s">
        <v>17619</v>
      </c>
      <c r="M64" s="104" t="s">
        <v>52</v>
      </c>
      <c r="N64" s="1676">
        <v>1.0</v>
      </c>
      <c r="O64" s="104">
        <v>62.0</v>
      </c>
      <c r="P64" s="104">
        <v>39.44</v>
      </c>
      <c r="Q64" s="121" t="s">
        <v>17467</v>
      </c>
      <c r="R64" s="1676" t="s">
        <v>12280</v>
      </c>
      <c r="S64" s="104"/>
      <c r="T64" s="121" t="s">
        <v>17460</v>
      </c>
      <c r="U64" s="371">
        <v>245.0</v>
      </c>
      <c r="V64" s="1678">
        <f t="shared" si="3"/>
        <v>4.083333333</v>
      </c>
      <c r="W64" s="371" t="s">
        <v>17620</v>
      </c>
      <c r="X64" s="121"/>
      <c r="Y64" s="121"/>
      <c r="Z64" s="121"/>
      <c r="AA64" s="121"/>
      <c r="AB64" s="104" t="s">
        <v>17463</v>
      </c>
      <c r="AG64" s="416"/>
      <c r="AH64" s="416"/>
      <c r="AI64" s="416"/>
      <c r="AJ64" s="416"/>
      <c r="AK64" s="416"/>
      <c r="AL64" s="416"/>
      <c r="AM64" s="416"/>
      <c r="AN64" s="416"/>
      <c r="AO64" s="416"/>
    </row>
    <row r="65" ht="15.0" customHeight="1">
      <c r="A65" s="1099">
        <v>1.001064136E9</v>
      </c>
      <c r="B65" s="418" t="s">
        <v>17621</v>
      </c>
      <c r="C65" s="418" t="s">
        <v>52</v>
      </c>
      <c r="D65" s="418" t="s">
        <v>16816</v>
      </c>
      <c r="E65" s="419">
        <v>68.0</v>
      </c>
      <c r="F65" s="418">
        <v>39.44</v>
      </c>
      <c r="G65" s="420">
        <v>45361.0</v>
      </c>
      <c r="H65" s="1674"/>
      <c r="I65" s="1674"/>
      <c r="J65" s="1674"/>
      <c r="K65" s="1675">
        <v>1.06643265E8</v>
      </c>
      <c r="L65" s="121" t="s">
        <v>17622</v>
      </c>
      <c r="M65" s="104" t="s">
        <v>52</v>
      </c>
      <c r="N65" s="1676">
        <v>1.0</v>
      </c>
      <c r="O65" s="104">
        <v>63.0</v>
      </c>
      <c r="P65" s="104">
        <v>39.44</v>
      </c>
      <c r="Q65" s="121" t="s">
        <v>17467</v>
      </c>
      <c r="R65" s="1676" t="s">
        <v>12280</v>
      </c>
      <c r="S65" s="104"/>
      <c r="T65" s="121" t="s">
        <v>17460</v>
      </c>
      <c r="U65" s="371">
        <v>981.56</v>
      </c>
      <c r="V65" s="1678">
        <f t="shared" si="3"/>
        <v>16.35933333</v>
      </c>
      <c r="W65" s="371" t="s">
        <v>17290</v>
      </c>
      <c r="X65" s="121"/>
      <c r="Y65" s="121"/>
      <c r="Z65" s="121"/>
      <c r="AA65" s="121"/>
      <c r="AB65" s="104" t="s">
        <v>17463</v>
      </c>
      <c r="AG65" s="416"/>
      <c r="AH65" s="416"/>
      <c r="AI65" s="416"/>
      <c r="AJ65" s="416"/>
      <c r="AK65" s="416"/>
      <c r="AL65" s="416"/>
      <c r="AM65" s="416"/>
      <c r="AN65" s="416"/>
      <c r="AO65" s="416"/>
    </row>
    <row r="66" ht="15.0" customHeight="1">
      <c r="A66" s="1123">
        <v>1.04326723E8</v>
      </c>
      <c r="B66" s="429" t="s">
        <v>17623</v>
      </c>
      <c r="C66" s="429" t="s">
        <v>52</v>
      </c>
      <c r="D66" s="429" t="s">
        <v>16816</v>
      </c>
      <c r="E66" s="430">
        <v>69.0</v>
      </c>
      <c r="F66" s="429">
        <v>39.44</v>
      </c>
      <c r="G66" s="431">
        <v>47858.0</v>
      </c>
      <c r="H66" s="1674"/>
      <c r="I66" s="1674"/>
      <c r="J66" s="1674"/>
      <c r="K66" s="1675">
        <v>1.01396448E8</v>
      </c>
      <c r="L66" s="121" t="s">
        <v>17624</v>
      </c>
      <c r="M66" s="104" t="s">
        <v>231</v>
      </c>
      <c r="N66" s="1676">
        <v>1.0</v>
      </c>
      <c r="O66" s="104">
        <v>64.0</v>
      </c>
      <c r="P66" s="104">
        <v>39.44</v>
      </c>
      <c r="Q66" s="1677">
        <v>44539.0</v>
      </c>
      <c r="R66" s="1676" t="s">
        <v>12280</v>
      </c>
      <c r="S66" s="104"/>
      <c r="T66" s="121" t="s">
        <v>17460</v>
      </c>
      <c r="U66" s="371">
        <v>245.27</v>
      </c>
      <c r="V66" s="1678">
        <f t="shared" si="3"/>
        <v>4.087833333</v>
      </c>
      <c r="W66" s="371" t="s">
        <v>5457</v>
      </c>
      <c r="X66" s="121"/>
      <c r="Y66" s="121"/>
      <c r="Z66" s="121"/>
      <c r="AA66" s="121"/>
      <c r="AB66" s="104" t="s">
        <v>17463</v>
      </c>
      <c r="AG66" s="416"/>
      <c r="AH66" s="416"/>
      <c r="AI66" s="416"/>
      <c r="AJ66" s="416"/>
      <c r="AK66" s="416"/>
      <c r="AL66" s="416"/>
      <c r="AM66" s="416"/>
      <c r="AN66" s="416"/>
      <c r="AO66" s="416"/>
    </row>
    <row r="67" ht="15.0" customHeight="1">
      <c r="A67" s="1099">
        <v>1.001053105E9</v>
      </c>
      <c r="B67" s="418" t="s">
        <v>17625</v>
      </c>
      <c r="C67" s="418" t="s">
        <v>52</v>
      </c>
      <c r="D67" s="418" t="s">
        <v>16816</v>
      </c>
      <c r="E67" s="419">
        <v>70.0</v>
      </c>
      <c r="F67" s="418">
        <v>39.44</v>
      </c>
      <c r="G67" s="420">
        <v>47858.0</v>
      </c>
      <c r="H67" s="1674"/>
      <c r="I67" s="1674"/>
      <c r="J67" s="1674"/>
      <c r="K67" s="1675">
        <v>1.001286606E9</v>
      </c>
      <c r="L67" s="121" t="s">
        <v>17626</v>
      </c>
      <c r="M67" s="104" t="s">
        <v>52</v>
      </c>
      <c r="N67" s="1676">
        <v>1.0</v>
      </c>
      <c r="O67" s="104">
        <v>65.0</v>
      </c>
      <c r="P67" s="104">
        <v>39.44</v>
      </c>
      <c r="Q67" s="1677">
        <v>44539.0</v>
      </c>
      <c r="R67" s="1676" t="s">
        <v>12280</v>
      </c>
      <c r="S67" s="104"/>
      <c r="T67" s="121" t="s">
        <v>17460</v>
      </c>
      <c r="U67" s="371">
        <v>181.78</v>
      </c>
      <c r="V67" s="1678">
        <f t="shared" si="3"/>
        <v>3.029666667</v>
      </c>
      <c r="W67" s="371" t="s">
        <v>8928</v>
      </c>
      <c r="X67" s="121"/>
      <c r="Y67" s="121"/>
      <c r="Z67" s="121"/>
      <c r="AA67" s="121"/>
      <c r="AB67" s="104" t="s">
        <v>17463</v>
      </c>
      <c r="AG67" s="416"/>
      <c r="AH67" s="416"/>
      <c r="AI67" s="416"/>
      <c r="AJ67" s="416"/>
      <c r="AK67" s="416"/>
      <c r="AL67" s="416"/>
      <c r="AM67" s="416"/>
      <c r="AN67" s="416"/>
      <c r="AO67" s="416"/>
    </row>
    <row r="68" ht="15.0" customHeight="1">
      <c r="A68" s="1123">
        <v>1.000964112E9</v>
      </c>
      <c r="B68" s="429" t="s">
        <v>17627</v>
      </c>
      <c r="C68" s="429" t="s">
        <v>52</v>
      </c>
      <c r="D68" s="429" t="s">
        <v>16816</v>
      </c>
      <c r="E68" s="430">
        <v>71.0</v>
      </c>
      <c r="F68" s="429">
        <v>39.44</v>
      </c>
      <c r="G68" s="431">
        <v>47858.0</v>
      </c>
      <c r="H68" s="1674"/>
      <c r="I68" s="1674"/>
      <c r="J68" s="1674"/>
      <c r="K68" s="1675">
        <v>1.06627599E8</v>
      </c>
      <c r="L68" s="121" t="s">
        <v>17628</v>
      </c>
      <c r="M68" s="104" t="s">
        <v>52</v>
      </c>
      <c r="N68" s="1676">
        <v>1.0</v>
      </c>
      <c r="O68" s="104">
        <v>66.0</v>
      </c>
      <c r="P68" s="104">
        <v>39.44</v>
      </c>
      <c r="Q68" s="48">
        <v>48170.0</v>
      </c>
      <c r="R68" s="1676" t="s">
        <v>12280</v>
      </c>
      <c r="S68" s="104"/>
      <c r="T68" s="121" t="s">
        <v>17460</v>
      </c>
      <c r="U68" s="371">
        <v>309.34</v>
      </c>
      <c r="V68" s="1678">
        <f t="shared" si="3"/>
        <v>5.155666667</v>
      </c>
      <c r="W68" s="371" t="s">
        <v>8928</v>
      </c>
      <c r="X68" s="121"/>
      <c r="Y68" s="121"/>
      <c r="Z68" s="121"/>
      <c r="AA68" s="121"/>
      <c r="AB68" s="104" t="s">
        <v>17463</v>
      </c>
      <c r="AG68" s="416"/>
      <c r="AH68" s="416"/>
      <c r="AI68" s="416"/>
      <c r="AJ68" s="416"/>
      <c r="AK68" s="416"/>
      <c r="AL68" s="416"/>
      <c r="AM68" s="416"/>
      <c r="AN68" s="416"/>
      <c r="AO68" s="416"/>
    </row>
    <row r="69" ht="15.0" customHeight="1">
      <c r="A69" s="1099">
        <v>1.03868212E8</v>
      </c>
      <c r="B69" s="418" t="s">
        <v>17629</v>
      </c>
      <c r="C69" s="418" t="s">
        <v>52</v>
      </c>
      <c r="D69" s="418" t="s">
        <v>16816</v>
      </c>
      <c r="E69" s="419">
        <v>72.0</v>
      </c>
      <c r="F69" s="418">
        <v>39.44</v>
      </c>
      <c r="G69" s="420">
        <v>47858.0</v>
      </c>
      <c r="H69" s="1674"/>
      <c r="I69" s="1674"/>
      <c r="J69" s="1674"/>
      <c r="K69" s="1675">
        <v>1.001109519E9</v>
      </c>
      <c r="L69" s="121" t="s">
        <v>17630</v>
      </c>
      <c r="M69" s="104" t="s">
        <v>52</v>
      </c>
      <c r="N69" s="1676">
        <v>1.0</v>
      </c>
      <c r="O69" s="104">
        <v>67.0</v>
      </c>
      <c r="P69" s="104">
        <v>39.44</v>
      </c>
      <c r="Q69" s="121" t="s">
        <v>17467</v>
      </c>
      <c r="R69" s="1676" t="s">
        <v>12280</v>
      </c>
      <c r="S69" s="104"/>
      <c r="T69" s="121" t="s">
        <v>17460</v>
      </c>
      <c r="U69" s="371">
        <v>309.34</v>
      </c>
      <c r="V69" s="1678">
        <f t="shared" si="3"/>
        <v>5.155666667</v>
      </c>
      <c r="W69" s="371" t="s">
        <v>8928</v>
      </c>
      <c r="X69" s="121" t="s">
        <v>17631</v>
      </c>
      <c r="Y69" s="121"/>
      <c r="Z69" s="121"/>
      <c r="AA69" s="121"/>
      <c r="AB69" s="104" t="s">
        <v>17463</v>
      </c>
      <c r="AG69" s="416"/>
      <c r="AH69" s="416"/>
      <c r="AI69" s="416"/>
      <c r="AJ69" s="416"/>
      <c r="AK69" s="416"/>
      <c r="AL69" s="416"/>
      <c r="AM69" s="416"/>
      <c r="AN69" s="416"/>
      <c r="AO69" s="416"/>
    </row>
    <row r="70" ht="15.0" customHeight="1">
      <c r="A70" s="1123">
        <v>1.05515548E8</v>
      </c>
      <c r="B70" s="429" t="s">
        <v>17632</v>
      </c>
      <c r="C70" s="429" t="s">
        <v>52</v>
      </c>
      <c r="D70" s="429" t="s">
        <v>16816</v>
      </c>
      <c r="E70" s="430">
        <v>73.0</v>
      </c>
      <c r="F70" s="429">
        <v>39.44</v>
      </c>
      <c r="G70" s="431">
        <v>48581.0</v>
      </c>
      <c r="H70" s="1685"/>
      <c r="I70" s="1685"/>
      <c r="J70" s="1685"/>
      <c r="K70" s="1676" t="s">
        <v>17633</v>
      </c>
      <c r="L70" s="1676" t="s">
        <v>17633</v>
      </c>
      <c r="M70" s="104" t="s">
        <v>52</v>
      </c>
      <c r="N70" s="1676">
        <v>1.0</v>
      </c>
      <c r="O70" s="104">
        <v>68.0</v>
      </c>
      <c r="P70" s="104">
        <v>39.44</v>
      </c>
      <c r="Q70" s="1676" t="s">
        <v>17633</v>
      </c>
      <c r="R70" s="1676" t="s">
        <v>17633</v>
      </c>
      <c r="S70" s="104"/>
      <c r="T70" s="121" t="s">
        <v>17460</v>
      </c>
      <c r="U70" s="371">
        <v>886.89</v>
      </c>
      <c r="V70" s="1678">
        <f t="shared" si="3"/>
        <v>14.7815</v>
      </c>
      <c r="W70" s="1676" t="s">
        <v>17633</v>
      </c>
      <c r="X70" s="121"/>
      <c r="Y70" s="121"/>
      <c r="Z70" s="121"/>
      <c r="AA70" s="121"/>
      <c r="AB70" s="104" t="s">
        <v>17463</v>
      </c>
      <c r="AG70" s="416"/>
      <c r="AH70" s="416"/>
      <c r="AI70" s="416"/>
      <c r="AJ70" s="416"/>
      <c r="AK70" s="416"/>
      <c r="AL70" s="416"/>
      <c r="AM70" s="416"/>
      <c r="AN70" s="416"/>
      <c r="AO70" s="416"/>
    </row>
    <row r="71" ht="15.0" customHeight="1">
      <c r="A71" s="1099">
        <v>1.003148333E9</v>
      </c>
      <c r="B71" s="418" t="s">
        <v>17634</v>
      </c>
      <c r="C71" s="418" t="s">
        <v>52</v>
      </c>
      <c r="D71" s="418" t="s">
        <v>16816</v>
      </c>
      <c r="E71" s="419">
        <v>74.0</v>
      </c>
      <c r="F71" s="418">
        <v>39.44</v>
      </c>
      <c r="G71" s="420">
        <v>48581.0</v>
      </c>
      <c r="H71" s="1674"/>
      <c r="I71" s="1674"/>
      <c r="J71" s="1674"/>
      <c r="K71" s="1675">
        <v>1.04326723E8</v>
      </c>
      <c r="L71" s="121" t="s">
        <v>17635</v>
      </c>
      <c r="M71" s="104" t="s">
        <v>52</v>
      </c>
      <c r="N71" s="1676">
        <v>1.0</v>
      </c>
      <c r="O71" s="104">
        <v>69.0</v>
      </c>
      <c r="P71" s="104">
        <v>39.44</v>
      </c>
      <c r="Q71" s="48">
        <v>48170.0</v>
      </c>
      <c r="R71" s="1676" t="s">
        <v>12280</v>
      </c>
      <c r="S71" s="104"/>
      <c r="T71" s="121" t="s">
        <v>17460</v>
      </c>
      <c r="U71" s="371">
        <v>373.98</v>
      </c>
      <c r="V71" s="1678">
        <f t="shared" si="3"/>
        <v>6.233</v>
      </c>
      <c r="W71" s="371" t="s">
        <v>8928</v>
      </c>
      <c r="X71" s="121"/>
      <c r="Y71" s="121"/>
      <c r="Z71" s="121"/>
      <c r="AA71" s="121"/>
      <c r="AB71" s="104" t="s">
        <v>17463</v>
      </c>
      <c r="AG71" s="416"/>
      <c r="AH71" s="416"/>
      <c r="AI71" s="416"/>
      <c r="AJ71" s="416"/>
      <c r="AK71" s="416"/>
      <c r="AL71" s="416"/>
      <c r="AM71" s="416"/>
      <c r="AN71" s="416"/>
      <c r="AO71" s="416"/>
    </row>
    <row r="72" ht="15.0" customHeight="1">
      <c r="A72" s="1123">
        <v>1.001035755E9</v>
      </c>
      <c r="B72" s="429" t="s">
        <v>17636</v>
      </c>
      <c r="C72" s="429" t="s">
        <v>52</v>
      </c>
      <c r="D72" s="429" t="s">
        <v>16816</v>
      </c>
      <c r="E72" s="430">
        <v>75.0</v>
      </c>
      <c r="F72" s="429">
        <v>39.44</v>
      </c>
      <c r="G72" s="431">
        <v>48581.0</v>
      </c>
      <c r="H72" s="1674"/>
      <c r="I72" s="1674"/>
      <c r="J72" s="1674"/>
      <c r="K72" s="1675">
        <v>1.001053105E9</v>
      </c>
      <c r="L72" s="121" t="s">
        <v>17637</v>
      </c>
      <c r="M72" s="104" t="s">
        <v>52</v>
      </c>
      <c r="N72" s="1676">
        <v>1.0</v>
      </c>
      <c r="O72" s="104">
        <v>70.0</v>
      </c>
      <c r="P72" s="104">
        <v>39.44</v>
      </c>
      <c r="Q72" s="48">
        <v>48170.0</v>
      </c>
      <c r="R72" s="1676" t="s">
        <v>12280</v>
      </c>
      <c r="S72" s="104"/>
      <c r="T72" s="121" t="s">
        <v>17460</v>
      </c>
      <c r="U72" s="371">
        <v>373.98</v>
      </c>
      <c r="V72" s="1678">
        <f t="shared" si="3"/>
        <v>6.233</v>
      </c>
      <c r="W72" s="371" t="s">
        <v>17638</v>
      </c>
      <c r="X72" s="121"/>
      <c r="Y72" s="121"/>
      <c r="Z72" s="121"/>
      <c r="AA72" s="121"/>
      <c r="AB72" s="104" t="s">
        <v>17463</v>
      </c>
      <c r="AG72" s="416"/>
      <c r="AH72" s="416"/>
      <c r="AI72" s="416"/>
      <c r="AJ72" s="416"/>
      <c r="AK72" s="416"/>
      <c r="AL72" s="416"/>
      <c r="AM72" s="416"/>
      <c r="AN72" s="416"/>
      <c r="AO72" s="416"/>
    </row>
    <row r="73" ht="15.0" customHeight="1">
      <c r="A73" s="1099">
        <v>1.00142739E9</v>
      </c>
      <c r="B73" s="418" t="s">
        <v>17639</v>
      </c>
      <c r="C73" s="418" t="s">
        <v>52</v>
      </c>
      <c r="D73" s="418" t="s">
        <v>16816</v>
      </c>
      <c r="E73" s="419">
        <v>76.0</v>
      </c>
      <c r="F73" s="418">
        <v>39.44</v>
      </c>
      <c r="G73" s="420">
        <v>47858.0</v>
      </c>
      <c r="H73" s="1674"/>
      <c r="I73" s="1674"/>
      <c r="J73" s="1674"/>
      <c r="K73" s="1675">
        <v>1.000964112E9</v>
      </c>
      <c r="L73" s="121" t="s">
        <v>17640</v>
      </c>
      <c r="M73" s="104" t="s">
        <v>52</v>
      </c>
      <c r="N73" s="1676">
        <v>1.0</v>
      </c>
      <c r="O73" s="104">
        <v>71.0</v>
      </c>
      <c r="P73" s="104">
        <v>39.44</v>
      </c>
      <c r="Q73" s="1677">
        <v>44539.0</v>
      </c>
      <c r="R73" s="1676" t="s">
        <v>12280</v>
      </c>
      <c r="S73" s="104"/>
      <c r="T73" s="121" t="s">
        <v>17460</v>
      </c>
      <c r="U73" s="371">
        <v>368.0</v>
      </c>
      <c r="V73" s="1678">
        <f t="shared" si="3"/>
        <v>6.133333333</v>
      </c>
      <c r="W73" s="371" t="s">
        <v>17641</v>
      </c>
      <c r="X73" s="121"/>
      <c r="Y73" s="121"/>
      <c r="Z73" s="121"/>
      <c r="AA73" s="121"/>
      <c r="AB73" s="104" t="s">
        <v>17463</v>
      </c>
      <c r="AG73" s="416"/>
      <c r="AH73" s="416"/>
      <c r="AI73" s="416"/>
      <c r="AJ73" s="416"/>
      <c r="AK73" s="416"/>
      <c r="AL73" s="416"/>
      <c r="AM73" s="416"/>
      <c r="AN73" s="416"/>
      <c r="AO73" s="416"/>
    </row>
    <row r="74" ht="15.0" customHeight="1">
      <c r="A74" s="1123">
        <v>1.001372547E9</v>
      </c>
      <c r="B74" s="429" t="s">
        <v>17642</v>
      </c>
      <c r="C74" s="429" t="s">
        <v>52</v>
      </c>
      <c r="D74" s="429" t="s">
        <v>16816</v>
      </c>
      <c r="E74" s="430">
        <v>77.0</v>
      </c>
      <c r="F74" s="429">
        <v>39.44</v>
      </c>
      <c r="G74" s="431">
        <v>48219.0</v>
      </c>
      <c r="H74" s="1674" t="s">
        <v>17643</v>
      </c>
      <c r="I74" s="1674" t="s">
        <v>17644</v>
      </c>
      <c r="J74" s="1674"/>
      <c r="K74" s="1675">
        <v>1.03868212E8</v>
      </c>
      <c r="L74" s="121" t="s">
        <v>17645</v>
      </c>
      <c r="M74" s="104" t="s">
        <v>52</v>
      </c>
      <c r="N74" s="1676">
        <v>1.0</v>
      </c>
      <c r="O74" s="104">
        <v>72.0</v>
      </c>
      <c r="P74" s="104">
        <v>39.44</v>
      </c>
      <c r="Q74" s="121" t="s">
        <v>17467</v>
      </c>
      <c r="R74" s="1676" t="s">
        <v>12280</v>
      </c>
      <c r="S74" s="104"/>
      <c r="T74" s="121" t="s">
        <v>17460</v>
      </c>
      <c r="U74" s="371">
        <v>373.98</v>
      </c>
      <c r="V74" s="1678">
        <f t="shared" si="3"/>
        <v>6.233</v>
      </c>
      <c r="W74" s="371" t="s">
        <v>8928</v>
      </c>
      <c r="X74" s="121"/>
      <c r="Y74" s="121"/>
      <c r="Z74" s="121"/>
      <c r="AA74" s="121"/>
      <c r="AB74" s="104" t="s">
        <v>17463</v>
      </c>
      <c r="AG74" s="416"/>
      <c r="AH74" s="416"/>
      <c r="AI74" s="416"/>
      <c r="AJ74" s="416"/>
      <c r="AK74" s="416"/>
      <c r="AL74" s="416"/>
      <c r="AM74" s="416"/>
      <c r="AN74" s="416"/>
      <c r="AO74" s="416"/>
    </row>
    <row r="75" ht="15.0" customHeight="1">
      <c r="A75" s="1099">
        <v>1.002031233E9</v>
      </c>
      <c r="B75" s="418" t="s">
        <v>17646</v>
      </c>
      <c r="C75" s="418" t="s">
        <v>52</v>
      </c>
      <c r="D75" s="418" t="s">
        <v>16816</v>
      </c>
      <c r="E75" s="419">
        <v>78.0</v>
      </c>
      <c r="F75" s="418">
        <v>39.44</v>
      </c>
      <c r="G75" s="420">
        <v>47858.0</v>
      </c>
      <c r="H75" s="1674" t="s">
        <v>17647</v>
      </c>
      <c r="I75" s="1674" t="s">
        <v>17644</v>
      </c>
      <c r="J75" s="1674"/>
      <c r="K75" s="1675">
        <v>1.05515548E8</v>
      </c>
      <c r="L75" s="121" t="s">
        <v>17648</v>
      </c>
      <c r="M75" s="104" t="s">
        <v>52</v>
      </c>
      <c r="N75" s="1676">
        <v>1.0</v>
      </c>
      <c r="O75" s="104">
        <v>73.0</v>
      </c>
      <c r="P75" s="104">
        <v>39.44</v>
      </c>
      <c r="Q75" s="121" t="s">
        <v>17467</v>
      </c>
      <c r="R75" s="1676" t="s">
        <v>12280</v>
      </c>
      <c r="S75" s="104"/>
      <c r="T75" s="121" t="s">
        <v>17460</v>
      </c>
      <c r="U75" s="371">
        <v>373.98</v>
      </c>
      <c r="V75" s="1678">
        <f t="shared" si="3"/>
        <v>6.233</v>
      </c>
      <c r="W75" s="371" t="s">
        <v>8928</v>
      </c>
      <c r="X75" s="121" t="s">
        <v>17649</v>
      </c>
      <c r="Y75" s="121"/>
      <c r="Z75" s="121"/>
      <c r="AA75" s="121"/>
      <c r="AB75" s="104" t="s">
        <v>17463</v>
      </c>
      <c r="AG75" s="416"/>
      <c r="AH75" s="416"/>
      <c r="AI75" s="416"/>
      <c r="AJ75" s="416"/>
      <c r="AK75" s="416"/>
      <c r="AL75" s="416"/>
      <c r="AM75" s="416"/>
      <c r="AN75" s="416"/>
      <c r="AO75" s="416"/>
    </row>
    <row r="76" ht="15.0" customHeight="1">
      <c r="A76" s="1123">
        <v>1.001319084E9</v>
      </c>
      <c r="B76" s="429" t="s">
        <v>17650</v>
      </c>
      <c r="C76" s="429" t="s">
        <v>52</v>
      </c>
      <c r="D76" s="429" t="s">
        <v>16816</v>
      </c>
      <c r="E76" s="430">
        <v>79.0</v>
      </c>
      <c r="F76" s="429">
        <v>39.44</v>
      </c>
      <c r="G76" s="431">
        <v>47858.0</v>
      </c>
      <c r="H76" s="1674" t="s">
        <v>17651</v>
      </c>
      <c r="I76" s="1674"/>
      <c r="J76" s="1674"/>
      <c r="K76" s="1675">
        <v>1.003148333E9</v>
      </c>
      <c r="L76" s="121" t="s">
        <v>17652</v>
      </c>
      <c r="M76" s="104" t="s">
        <v>52</v>
      </c>
      <c r="N76" s="1676">
        <v>1.0</v>
      </c>
      <c r="O76" s="104">
        <v>74.0</v>
      </c>
      <c r="P76" s="104">
        <v>39.44</v>
      </c>
      <c r="Q76" s="121" t="s">
        <v>17467</v>
      </c>
      <c r="R76" s="1676" t="s">
        <v>12280</v>
      </c>
      <c r="S76" s="104"/>
      <c r="T76" s="121" t="s">
        <v>17460</v>
      </c>
      <c r="U76" s="371">
        <v>638.24</v>
      </c>
      <c r="V76" s="1678">
        <f t="shared" si="3"/>
        <v>10.63733333</v>
      </c>
      <c r="W76" s="371" t="s">
        <v>17653</v>
      </c>
      <c r="X76" s="121" t="s">
        <v>17654</v>
      </c>
      <c r="Y76" s="121"/>
      <c r="Z76" s="121"/>
      <c r="AA76" s="121"/>
      <c r="AB76" s="104" t="s">
        <v>17463</v>
      </c>
      <c r="AG76" s="416"/>
      <c r="AH76" s="416"/>
      <c r="AI76" s="416"/>
      <c r="AJ76" s="416"/>
      <c r="AK76" s="416"/>
      <c r="AL76" s="416"/>
      <c r="AM76" s="416"/>
      <c r="AN76" s="416"/>
      <c r="AO76" s="416"/>
    </row>
    <row r="77" ht="15.0" customHeight="1">
      <c r="A77" s="1099">
        <v>1.001521689E9</v>
      </c>
      <c r="B77" s="418" t="s">
        <v>17655</v>
      </c>
      <c r="C77" s="418" t="s">
        <v>52</v>
      </c>
      <c r="D77" s="418" t="s">
        <v>16816</v>
      </c>
      <c r="E77" s="419">
        <v>80.0</v>
      </c>
      <c r="F77" s="418">
        <v>60.0</v>
      </c>
      <c r="G77" s="1689">
        <v>48588.0</v>
      </c>
      <c r="H77" s="1674"/>
      <c r="I77" s="1674"/>
      <c r="J77" s="1674"/>
      <c r="K77" s="1675">
        <v>1.001035755E9</v>
      </c>
      <c r="L77" s="121" t="s">
        <v>17656</v>
      </c>
      <c r="M77" s="104" t="s">
        <v>52</v>
      </c>
      <c r="N77" s="1676">
        <v>1.0</v>
      </c>
      <c r="O77" s="104">
        <v>75.0</v>
      </c>
      <c r="P77" s="104">
        <v>39.44</v>
      </c>
      <c r="Q77" s="121" t="s">
        <v>17467</v>
      </c>
      <c r="R77" s="1676" t="s">
        <v>12280</v>
      </c>
      <c r="S77" s="104"/>
      <c r="T77" s="121" t="s">
        <v>17460</v>
      </c>
      <c r="U77" s="371">
        <v>705.67</v>
      </c>
      <c r="V77" s="1678">
        <f t="shared" si="3"/>
        <v>11.76116667</v>
      </c>
      <c r="W77" s="371" t="s">
        <v>8928</v>
      </c>
      <c r="X77" s="121"/>
      <c r="Y77" s="121"/>
      <c r="Z77" s="121"/>
      <c r="AA77" s="121"/>
      <c r="AB77" s="104" t="s">
        <v>17463</v>
      </c>
      <c r="AG77" s="416"/>
      <c r="AH77" s="416"/>
      <c r="AI77" s="416"/>
      <c r="AJ77" s="416"/>
      <c r="AK77" s="416"/>
      <c r="AL77" s="416"/>
      <c r="AM77" s="416"/>
      <c r="AN77" s="416"/>
      <c r="AO77" s="416"/>
    </row>
    <row r="78" ht="15.0" customHeight="1">
      <c r="A78" s="1123">
        <v>1.002140117E9</v>
      </c>
      <c r="B78" s="429" t="s">
        <v>17657</v>
      </c>
      <c r="C78" s="429" t="s">
        <v>52</v>
      </c>
      <c r="D78" s="429" t="s">
        <v>16816</v>
      </c>
      <c r="E78" s="430">
        <v>81.0</v>
      </c>
      <c r="F78" s="429">
        <v>39.44</v>
      </c>
      <c r="G78" s="431">
        <v>47858.0</v>
      </c>
      <c r="H78" s="1674"/>
      <c r="I78" s="1674"/>
      <c r="J78" s="1674"/>
      <c r="K78" s="1675">
        <v>1.00142739E9</v>
      </c>
      <c r="L78" s="121" t="s">
        <v>17658</v>
      </c>
      <c r="M78" s="104" t="s">
        <v>52</v>
      </c>
      <c r="N78" s="1676">
        <v>1.0</v>
      </c>
      <c r="O78" s="104">
        <v>76.0</v>
      </c>
      <c r="P78" s="104">
        <v>39.44</v>
      </c>
      <c r="Q78" s="1677">
        <v>44539.0</v>
      </c>
      <c r="R78" s="1676" t="s">
        <v>12280</v>
      </c>
      <c r="S78" s="104"/>
      <c r="T78" s="121" t="s">
        <v>17460</v>
      </c>
      <c r="U78" s="371">
        <v>245.27</v>
      </c>
      <c r="V78" s="1678">
        <f t="shared" si="3"/>
        <v>4.087833333</v>
      </c>
      <c r="W78" s="371" t="s">
        <v>5457</v>
      </c>
      <c r="X78" s="121"/>
      <c r="Y78" s="121"/>
      <c r="Z78" s="121"/>
      <c r="AA78" s="121"/>
      <c r="AB78" s="104" t="s">
        <v>17463</v>
      </c>
      <c r="AG78" s="416"/>
      <c r="AH78" s="416"/>
      <c r="AI78" s="416"/>
      <c r="AJ78" s="416"/>
      <c r="AK78" s="416"/>
      <c r="AL78" s="416"/>
      <c r="AM78" s="416"/>
      <c r="AN78" s="416"/>
      <c r="AO78" s="416"/>
    </row>
    <row r="79" ht="15.0" customHeight="1">
      <c r="A79" s="1099">
        <v>1.02799335E8</v>
      </c>
      <c r="B79" s="418" t="s">
        <v>17659</v>
      </c>
      <c r="C79" s="418" t="s">
        <v>52</v>
      </c>
      <c r="D79" s="418" t="s">
        <v>16816</v>
      </c>
      <c r="E79" s="419">
        <v>82.0</v>
      </c>
      <c r="F79" s="418">
        <v>60.0</v>
      </c>
      <c r="G79" s="1683" t="s">
        <v>17499</v>
      </c>
      <c r="H79" s="1674"/>
      <c r="I79" s="1674"/>
      <c r="J79" s="1674"/>
      <c r="K79" s="1675">
        <v>1.001372547E9</v>
      </c>
      <c r="L79" s="121" t="s">
        <v>17660</v>
      </c>
      <c r="M79" s="104" t="s">
        <v>52</v>
      </c>
      <c r="N79" s="1676">
        <v>1.0</v>
      </c>
      <c r="O79" s="104">
        <v>77.0</v>
      </c>
      <c r="P79" s="104">
        <v>39.44</v>
      </c>
      <c r="Q79" s="121" t="s">
        <v>17467</v>
      </c>
      <c r="R79" s="1676" t="s">
        <v>12280</v>
      </c>
      <c r="S79" s="104"/>
      <c r="T79" s="121" t="s">
        <v>17460</v>
      </c>
      <c r="U79" s="371">
        <v>245.27</v>
      </c>
      <c r="V79" s="1678">
        <f t="shared" si="3"/>
        <v>4.087833333</v>
      </c>
      <c r="W79" s="371" t="s">
        <v>17661</v>
      </c>
      <c r="X79" s="121"/>
      <c r="Y79" s="121"/>
      <c r="Z79" s="121"/>
      <c r="AA79" s="121"/>
      <c r="AB79" s="104" t="s">
        <v>17463</v>
      </c>
      <c r="AG79" s="416"/>
      <c r="AH79" s="416"/>
      <c r="AI79" s="416"/>
      <c r="AJ79" s="416"/>
      <c r="AK79" s="416"/>
      <c r="AL79" s="416"/>
      <c r="AM79" s="416"/>
      <c r="AN79" s="416"/>
      <c r="AO79" s="416"/>
    </row>
    <row r="80" ht="15.0" customHeight="1">
      <c r="A80" s="1123">
        <v>1.05047872E8</v>
      </c>
      <c r="B80" s="429" t="s">
        <v>17662</v>
      </c>
      <c r="C80" s="429" t="s">
        <v>52</v>
      </c>
      <c r="D80" s="429" t="s">
        <v>16816</v>
      </c>
      <c r="E80" s="430">
        <v>83.0</v>
      </c>
      <c r="F80" s="429">
        <v>39.44</v>
      </c>
      <c r="G80" s="431">
        <v>47858.0</v>
      </c>
      <c r="H80" s="1674"/>
      <c r="I80" s="1674"/>
      <c r="J80" s="1674"/>
      <c r="K80" s="1675">
        <v>1.002031233E9</v>
      </c>
      <c r="L80" s="121" t="s">
        <v>17663</v>
      </c>
      <c r="M80" s="104" t="s">
        <v>52</v>
      </c>
      <c r="N80" s="1676">
        <v>1.0</v>
      </c>
      <c r="O80" s="104">
        <v>78.0</v>
      </c>
      <c r="P80" s="104">
        <v>39.44</v>
      </c>
      <c r="Q80" s="48">
        <v>48170.0</v>
      </c>
      <c r="R80" s="1676" t="s">
        <v>12280</v>
      </c>
      <c r="S80" s="104"/>
      <c r="T80" s="121" t="s">
        <v>17460</v>
      </c>
      <c r="U80" s="371">
        <v>886.89</v>
      </c>
      <c r="V80" s="1678">
        <f t="shared" si="3"/>
        <v>14.7815</v>
      </c>
      <c r="W80" s="371" t="s">
        <v>8928</v>
      </c>
      <c r="X80" s="121"/>
      <c r="Y80" s="121"/>
      <c r="Z80" s="121"/>
      <c r="AA80" s="121"/>
      <c r="AB80" s="104" t="s">
        <v>17463</v>
      </c>
      <c r="AG80" s="1681"/>
      <c r="AH80" s="1681"/>
      <c r="AI80" s="1681"/>
      <c r="AJ80" s="1681"/>
      <c r="AK80" s="1681"/>
      <c r="AL80" s="1681"/>
      <c r="AM80" s="1681"/>
      <c r="AN80" s="1681"/>
      <c r="AO80" s="1681"/>
    </row>
    <row r="81" ht="15.0" customHeight="1">
      <c r="A81" s="1099">
        <v>1.002501409E9</v>
      </c>
      <c r="B81" s="418" t="s">
        <v>17664</v>
      </c>
      <c r="C81" s="418" t="s">
        <v>52</v>
      </c>
      <c r="D81" s="418" t="s">
        <v>16816</v>
      </c>
      <c r="E81" s="419">
        <v>84.0</v>
      </c>
      <c r="F81" s="418">
        <v>39.44</v>
      </c>
      <c r="G81" s="420">
        <v>47858.0</v>
      </c>
      <c r="H81" s="1674"/>
      <c r="I81" s="1674"/>
      <c r="J81" s="1674"/>
      <c r="K81" s="1675">
        <v>1.001319084E9</v>
      </c>
      <c r="L81" s="121" t="s">
        <v>17665</v>
      </c>
      <c r="M81" s="104" t="s">
        <v>52</v>
      </c>
      <c r="N81" s="1676">
        <v>1.0</v>
      </c>
      <c r="O81" s="104">
        <v>79.0</v>
      </c>
      <c r="P81" s="104">
        <v>39.44</v>
      </c>
      <c r="Q81" s="48">
        <v>48170.0</v>
      </c>
      <c r="R81" s="1676" t="s">
        <v>12280</v>
      </c>
      <c r="S81" s="104"/>
      <c r="T81" s="121" t="s">
        <v>17460</v>
      </c>
      <c r="U81" s="371">
        <v>638.24</v>
      </c>
      <c r="V81" s="1678">
        <f t="shared" si="3"/>
        <v>10.63733333</v>
      </c>
      <c r="W81" s="371" t="s">
        <v>8928</v>
      </c>
      <c r="X81" s="121"/>
      <c r="Y81" s="121"/>
      <c r="Z81" s="121"/>
      <c r="AA81" s="121"/>
      <c r="AB81" s="104" t="s">
        <v>17463</v>
      </c>
      <c r="AG81" s="416"/>
      <c r="AH81" s="416"/>
      <c r="AI81" s="416"/>
      <c r="AJ81" s="416"/>
      <c r="AK81" s="416"/>
      <c r="AL81" s="416"/>
      <c r="AM81" s="416"/>
      <c r="AN81" s="416"/>
      <c r="AO81" s="416"/>
    </row>
    <row r="82" ht="15.0" customHeight="1">
      <c r="A82" s="1686">
        <v>1.00272189E9</v>
      </c>
      <c r="B82" s="91" t="s">
        <v>17666</v>
      </c>
      <c r="C82" s="91" t="s">
        <v>525</v>
      </c>
      <c r="D82" s="91" t="s">
        <v>9</v>
      </c>
      <c r="E82" s="452">
        <v>85.0</v>
      </c>
      <c r="F82" s="91" t="s">
        <v>17497</v>
      </c>
      <c r="G82" s="1687">
        <v>49316.0</v>
      </c>
      <c r="H82" s="1674"/>
      <c r="I82" s="1674"/>
      <c r="J82" s="1674"/>
      <c r="K82" s="1675">
        <v>1.001521689E9</v>
      </c>
      <c r="L82" s="121" t="s">
        <v>17667</v>
      </c>
      <c r="M82" s="104" t="s">
        <v>52</v>
      </c>
      <c r="N82" s="1676">
        <v>1.0</v>
      </c>
      <c r="O82" s="104">
        <v>80.0</v>
      </c>
      <c r="P82" s="104">
        <v>39.44</v>
      </c>
      <c r="Q82" s="1692">
        <v>48823.0</v>
      </c>
      <c r="R82" s="1676" t="s">
        <v>12280</v>
      </c>
      <c r="S82" s="104"/>
      <c r="T82" s="121" t="s">
        <v>17460</v>
      </c>
      <c r="U82" s="1680">
        <v>886.89</v>
      </c>
      <c r="V82" s="1678">
        <f t="shared" si="3"/>
        <v>14.7815</v>
      </c>
      <c r="W82" s="371" t="s">
        <v>8928</v>
      </c>
      <c r="X82" s="121"/>
      <c r="Y82" s="121"/>
      <c r="Z82" s="121"/>
      <c r="AA82" s="121"/>
      <c r="AB82" s="104" t="s">
        <v>17463</v>
      </c>
      <c r="AG82" s="416"/>
      <c r="AH82" s="416"/>
      <c r="AI82" s="416"/>
      <c r="AJ82" s="416"/>
      <c r="AK82" s="416"/>
      <c r="AL82" s="416"/>
      <c r="AM82" s="416"/>
      <c r="AN82" s="416"/>
      <c r="AO82" s="416"/>
    </row>
    <row r="83" ht="15.0" customHeight="1">
      <c r="A83" s="1099">
        <v>1.00118348E9</v>
      </c>
      <c r="B83" s="418" t="s">
        <v>17668</v>
      </c>
      <c r="C83" s="418" t="s">
        <v>52</v>
      </c>
      <c r="D83" s="418" t="s">
        <v>16816</v>
      </c>
      <c r="E83" s="419">
        <v>86.0</v>
      </c>
      <c r="F83" s="418">
        <v>60.0</v>
      </c>
      <c r="G83" s="1689">
        <v>48588.0</v>
      </c>
      <c r="H83" s="1674" t="s">
        <v>17669</v>
      </c>
      <c r="I83" s="1674"/>
      <c r="J83" s="1674"/>
      <c r="K83" s="1675">
        <v>1.002140117E9</v>
      </c>
      <c r="L83" s="121" t="s">
        <v>17670</v>
      </c>
      <c r="M83" s="104" t="s">
        <v>52</v>
      </c>
      <c r="N83" s="1676">
        <v>1.0</v>
      </c>
      <c r="O83" s="104">
        <v>81.0</v>
      </c>
      <c r="P83" s="104">
        <v>39.44</v>
      </c>
      <c r="Q83" s="48">
        <v>48170.0</v>
      </c>
      <c r="R83" s="1676" t="s">
        <v>12280</v>
      </c>
      <c r="S83" s="104"/>
      <c r="T83" s="121" t="s">
        <v>17460</v>
      </c>
      <c r="U83" s="371">
        <v>439.2</v>
      </c>
      <c r="V83" s="1678">
        <f t="shared" si="3"/>
        <v>7.32</v>
      </c>
      <c r="W83" s="371" t="s">
        <v>8928</v>
      </c>
      <c r="X83" s="121"/>
      <c r="Y83" s="121"/>
      <c r="Z83" s="121"/>
      <c r="AA83" s="121"/>
      <c r="AB83" s="104" t="s">
        <v>17463</v>
      </c>
      <c r="AG83" s="416"/>
      <c r="AH83" s="416"/>
      <c r="AI83" s="416"/>
      <c r="AJ83" s="416"/>
      <c r="AK83" s="416"/>
      <c r="AL83" s="416"/>
      <c r="AM83" s="416"/>
      <c r="AN83" s="416"/>
      <c r="AO83" s="416"/>
    </row>
    <row r="84" ht="15.0" customHeight="1">
      <c r="A84" s="1123">
        <v>1.001807757E9</v>
      </c>
      <c r="B84" s="429" t="s">
        <v>17671</v>
      </c>
      <c r="C84" s="429" t="s">
        <v>52</v>
      </c>
      <c r="D84" s="429" t="s">
        <v>16816</v>
      </c>
      <c r="E84" s="430">
        <v>87.0</v>
      </c>
      <c r="F84" s="429">
        <v>39.44</v>
      </c>
      <c r="G84" s="431">
        <v>47858.0</v>
      </c>
      <c r="H84" s="1674"/>
      <c r="I84" s="1674"/>
      <c r="J84" s="1674"/>
      <c r="K84" s="1675">
        <v>1.02799335E8</v>
      </c>
      <c r="L84" s="121" t="s">
        <v>17672</v>
      </c>
      <c r="M84" s="104" t="s">
        <v>52</v>
      </c>
      <c r="N84" s="1676">
        <v>1.0</v>
      </c>
      <c r="O84" s="104">
        <v>82.0</v>
      </c>
      <c r="P84" s="104">
        <v>39.44</v>
      </c>
      <c r="Q84" s="121" t="s">
        <v>17467</v>
      </c>
      <c r="R84" s="1676" t="s">
        <v>12280</v>
      </c>
      <c r="S84" s="104"/>
      <c r="T84" s="121" t="s">
        <v>17460</v>
      </c>
      <c r="U84" s="371">
        <v>886.89</v>
      </c>
      <c r="V84" s="1678">
        <f t="shared" si="3"/>
        <v>14.7815</v>
      </c>
      <c r="W84" s="371" t="s">
        <v>8928</v>
      </c>
      <c r="X84" s="121"/>
      <c r="Y84" s="121"/>
      <c r="Z84" s="121"/>
      <c r="AA84" s="121"/>
      <c r="AB84" s="104" t="s">
        <v>17463</v>
      </c>
      <c r="AG84" s="416"/>
      <c r="AH84" s="416"/>
      <c r="AI84" s="416"/>
      <c r="AJ84" s="416"/>
      <c r="AK84" s="416"/>
      <c r="AL84" s="416"/>
      <c r="AM84" s="416"/>
      <c r="AN84" s="416"/>
      <c r="AO84" s="416"/>
    </row>
    <row r="85" ht="15.0" customHeight="1">
      <c r="A85" s="1099">
        <v>1.02396264E8</v>
      </c>
      <c r="B85" s="418" t="s">
        <v>17673</v>
      </c>
      <c r="C85" s="418" t="s">
        <v>52</v>
      </c>
      <c r="D85" s="418" t="s">
        <v>16816</v>
      </c>
      <c r="E85" s="419">
        <v>88.0</v>
      </c>
      <c r="F85" s="418">
        <v>39.44</v>
      </c>
      <c r="G85" s="420">
        <v>47858.0</v>
      </c>
      <c r="H85" s="1674"/>
      <c r="I85" s="1674"/>
      <c r="J85" s="1674"/>
      <c r="K85" s="1675">
        <v>1.05047872E8</v>
      </c>
      <c r="L85" s="121" t="s">
        <v>17674</v>
      </c>
      <c r="M85" s="104" t="s">
        <v>52</v>
      </c>
      <c r="N85" s="1676">
        <v>1.0</v>
      </c>
      <c r="O85" s="104">
        <v>83.0</v>
      </c>
      <c r="P85" s="104">
        <v>39.44</v>
      </c>
      <c r="Q85" s="48">
        <v>48170.0</v>
      </c>
      <c r="R85" s="1676" t="s">
        <v>12280</v>
      </c>
      <c r="S85" s="104"/>
      <c r="T85" s="121" t="s">
        <v>17460</v>
      </c>
      <c r="U85" s="371">
        <v>638.24</v>
      </c>
      <c r="V85" s="1678">
        <f t="shared" si="3"/>
        <v>10.63733333</v>
      </c>
      <c r="W85" s="371" t="s">
        <v>8928</v>
      </c>
      <c r="X85" s="121"/>
      <c r="Y85" s="121"/>
      <c r="Z85" s="121"/>
      <c r="AA85" s="121"/>
      <c r="AB85" s="104" t="s">
        <v>17463</v>
      </c>
      <c r="AG85" s="416"/>
      <c r="AH85" s="416"/>
      <c r="AI85" s="416"/>
      <c r="AJ85" s="416"/>
      <c r="AK85" s="416"/>
      <c r="AL85" s="416"/>
      <c r="AM85" s="416"/>
      <c r="AN85" s="416"/>
      <c r="AO85" s="416"/>
    </row>
    <row r="86" ht="15.0" customHeight="1">
      <c r="A86" s="1123">
        <v>1.02039591E8</v>
      </c>
      <c r="B86" s="429" t="s">
        <v>17675</v>
      </c>
      <c r="C86" s="429" t="s">
        <v>52</v>
      </c>
      <c r="D86" s="429" t="s">
        <v>16816</v>
      </c>
      <c r="E86" s="430">
        <v>89.0</v>
      </c>
      <c r="F86" s="429">
        <v>39.44</v>
      </c>
      <c r="G86" s="431">
        <v>47858.0</v>
      </c>
      <c r="H86" s="1674"/>
      <c r="I86" s="1674"/>
      <c r="J86" s="1674"/>
      <c r="K86" s="1675">
        <v>1.002501409E9</v>
      </c>
      <c r="L86" s="121" t="s">
        <v>17676</v>
      </c>
      <c r="M86" s="104" t="s">
        <v>52</v>
      </c>
      <c r="N86" s="1676">
        <v>1.0</v>
      </c>
      <c r="O86" s="104">
        <v>84.0</v>
      </c>
      <c r="P86" s="104">
        <v>39.44</v>
      </c>
      <c r="Q86" s="48">
        <v>48170.0</v>
      </c>
      <c r="R86" s="1676" t="s">
        <v>12280</v>
      </c>
      <c r="S86" s="104"/>
      <c r="T86" s="121" t="s">
        <v>17460</v>
      </c>
      <c r="U86" s="371">
        <v>181.78</v>
      </c>
      <c r="V86" s="1678">
        <f t="shared" si="3"/>
        <v>3.029666667</v>
      </c>
      <c r="W86" s="371" t="s">
        <v>8928</v>
      </c>
      <c r="X86" s="121"/>
      <c r="Y86" s="121"/>
      <c r="Z86" s="121"/>
      <c r="AA86" s="121"/>
      <c r="AB86" s="104" t="s">
        <v>17463</v>
      </c>
      <c r="AG86" s="416"/>
      <c r="AH86" s="416"/>
      <c r="AI86" s="416"/>
      <c r="AJ86" s="416"/>
      <c r="AK86" s="416"/>
      <c r="AL86" s="416"/>
      <c r="AM86" s="416"/>
      <c r="AN86" s="416"/>
      <c r="AO86" s="416"/>
    </row>
    <row r="87" ht="15.0" customHeight="1">
      <c r="A87" s="1099">
        <v>1.02310315E8</v>
      </c>
      <c r="B87" s="418" t="s">
        <v>17677</v>
      </c>
      <c r="C87" s="418" t="s">
        <v>231</v>
      </c>
      <c r="D87" s="418" t="s">
        <v>16816</v>
      </c>
      <c r="E87" s="419">
        <v>90.0</v>
      </c>
      <c r="F87" s="418">
        <v>39.44</v>
      </c>
      <c r="G87" s="420">
        <v>47858.0</v>
      </c>
      <c r="H87" s="1674"/>
      <c r="I87" s="1674"/>
      <c r="J87" s="1674"/>
      <c r="K87" s="1675" t="s">
        <v>17678</v>
      </c>
      <c r="L87" s="121" t="s">
        <v>17679</v>
      </c>
      <c r="M87" s="104" t="s">
        <v>52</v>
      </c>
      <c r="N87" s="1676">
        <v>1.0</v>
      </c>
      <c r="O87" s="104">
        <v>85.0</v>
      </c>
      <c r="P87" s="104">
        <v>39.44</v>
      </c>
      <c r="Q87" s="1693">
        <v>45778.0</v>
      </c>
      <c r="R87" s="1676" t="s">
        <v>1422</v>
      </c>
      <c r="S87" s="104"/>
      <c r="T87" s="121" t="s">
        <v>17460</v>
      </c>
      <c r="U87" s="371" t="s">
        <v>260</v>
      </c>
      <c r="V87" s="1678" t="s">
        <v>260</v>
      </c>
      <c r="W87" s="371" t="s">
        <v>260</v>
      </c>
      <c r="X87" s="121"/>
      <c r="Y87" s="121"/>
      <c r="Z87" s="121"/>
      <c r="AA87" s="121"/>
      <c r="AB87" s="104" t="s">
        <v>17463</v>
      </c>
      <c r="AG87" s="416"/>
      <c r="AH87" s="416"/>
      <c r="AI87" s="416"/>
      <c r="AJ87" s="416"/>
      <c r="AK87" s="416"/>
      <c r="AL87" s="416"/>
      <c r="AM87" s="416"/>
      <c r="AN87" s="416"/>
      <c r="AO87" s="416"/>
    </row>
    <row r="88" ht="15.0" customHeight="1">
      <c r="A88" s="1123">
        <v>1.05405088E8</v>
      </c>
      <c r="B88" s="429" t="s">
        <v>17680</v>
      </c>
      <c r="C88" s="429" t="s">
        <v>52</v>
      </c>
      <c r="D88" s="429" t="s">
        <v>16816</v>
      </c>
      <c r="E88" s="430">
        <v>91.0</v>
      </c>
      <c r="F88" s="429">
        <v>39.44</v>
      </c>
      <c r="G88" s="431">
        <v>47858.0</v>
      </c>
      <c r="H88" s="1674" t="s">
        <v>17681</v>
      </c>
      <c r="I88" s="1674"/>
      <c r="J88" s="1674"/>
      <c r="K88" s="1675">
        <v>1.00118348E9</v>
      </c>
      <c r="L88" s="121" t="s">
        <v>17682</v>
      </c>
      <c r="M88" s="104" t="s">
        <v>52</v>
      </c>
      <c r="N88" s="1676">
        <v>1.0</v>
      </c>
      <c r="O88" s="104">
        <v>86.0</v>
      </c>
      <c r="P88" s="104">
        <v>39.44</v>
      </c>
      <c r="Q88" s="1692">
        <v>48823.0</v>
      </c>
      <c r="R88" s="1676" t="s">
        <v>12280</v>
      </c>
      <c r="S88" s="104"/>
      <c r="T88" s="121" t="s">
        <v>17460</v>
      </c>
      <c r="U88" s="371">
        <v>245.27</v>
      </c>
      <c r="V88" s="1678">
        <f t="shared" ref="V88:V106" si="4">U88/60</f>
        <v>4.087833333</v>
      </c>
      <c r="W88" s="371" t="s">
        <v>8928</v>
      </c>
      <c r="X88" s="121"/>
      <c r="Y88" s="121"/>
      <c r="Z88" s="121"/>
      <c r="AA88" s="121"/>
      <c r="AB88" s="104" t="s">
        <v>17463</v>
      </c>
      <c r="AG88" s="416"/>
      <c r="AH88" s="416"/>
      <c r="AI88" s="416"/>
      <c r="AJ88" s="416"/>
      <c r="AK88" s="416"/>
      <c r="AL88" s="416"/>
      <c r="AM88" s="416"/>
      <c r="AN88" s="416"/>
      <c r="AO88" s="416"/>
    </row>
    <row r="89" ht="15.0" customHeight="1">
      <c r="A89" s="1099">
        <v>1.03455721E8</v>
      </c>
      <c r="B89" s="418" t="s">
        <v>17683</v>
      </c>
      <c r="C89" s="418" t="s">
        <v>17684</v>
      </c>
      <c r="D89" s="418" t="s">
        <v>16816</v>
      </c>
      <c r="E89" s="419">
        <v>92.0</v>
      </c>
      <c r="F89" s="418">
        <v>60.0</v>
      </c>
      <c r="G89" s="1683" t="s">
        <v>17499</v>
      </c>
      <c r="H89" s="1674"/>
      <c r="I89" s="1674"/>
      <c r="J89" s="1674"/>
      <c r="K89" s="1675">
        <v>1.001807757E9</v>
      </c>
      <c r="L89" s="121" t="s">
        <v>17685</v>
      </c>
      <c r="M89" s="104" t="s">
        <v>52</v>
      </c>
      <c r="N89" s="1676">
        <v>1.0</v>
      </c>
      <c r="O89" s="104">
        <v>87.0</v>
      </c>
      <c r="P89" s="104">
        <v>39.44</v>
      </c>
      <c r="Q89" s="48">
        <v>48170.0</v>
      </c>
      <c r="R89" s="1676" t="s">
        <v>12280</v>
      </c>
      <c r="S89" s="104"/>
      <c r="T89" s="121" t="s">
        <v>17460</v>
      </c>
      <c r="U89" s="371">
        <v>181.78</v>
      </c>
      <c r="V89" s="1678">
        <f t="shared" si="4"/>
        <v>3.029666667</v>
      </c>
      <c r="W89" s="371" t="s">
        <v>17686</v>
      </c>
      <c r="X89" s="121"/>
      <c r="Y89" s="121"/>
      <c r="Z89" s="121"/>
      <c r="AA89" s="121"/>
      <c r="AB89" s="104" t="s">
        <v>17463</v>
      </c>
      <c r="AG89" s="416"/>
      <c r="AH89" s="416"/>
      <c r="AI89" s="416"/>
      <c r="AJ89" s="416"/>
      <c r="AK89" s="416"/>
      <c r="AL89" s="416"/>
      <c r="AM89" s="416"/>
      <c r="AN89" s="416"/>
      <c r="AO89" s="416"/>
    </row>
    <row r="90" ht="15.0" customHeight="1">
      <c r="A90" s="1123">
        <v>1.01657203E8</v>
      </c>
      <c r="B90" s="429" t="s">
        <v>17687</v>
      </c>
      <c r="C90" s="429" t="s">
        <v>231</v>
      </c>
      <c r="D90" s="429" t="s">
        <v>16816</v>
      </c>
      <c r="E90" s="430">
        <v>93.0</v>
      </c>
      <c r="F90" s="429">
        <v>39.44</v>
      </c>
      <c r="G90" s="431">
        <v>47858.0</v>
      </c>
      <c r="H90" s="1674"/>
      <c r="I90" s="1674"/>
      <c r="J90" s="1674"/>
      <c r="K90" s="1675">
        <v>1.02396264E8</v>
      </c>
      <c r="L90" s="121" t="s">
        <v>17688</v>
      </c>
      <c r="M90" s="104" t="s">
        <v>52</v>
      </c>
      <c r="N90" s="1676">
        <v>1.0</v>
      </c>
      <c r="O90" s="104">
        <v>88.0</v>
      </c>
      <c r="P90" s="104">
        <v>39.44</v>
      </c>
      <c r="Q90" s="48">
        <v>48170.0</v>
      </c>
      <c r="R90" s="1676" t="s">
        <v>12280</v>
      </c>
      <c r="S90" s="104"/>
      <c r="T90" s="121" t="s">
        <v>17460</v>
      </c>
      <c r="U90" s="371">
        <v>638.24</v>
      </c>
      <c r="V90" s="1678">
        <f t="shared" si="4"/>
        <v>10.63733333</v>
      </c>
      <c r="W90" s="371" t="s">
        <v>17290</v>
      </c>
      <c r="X90" s="121"/>
      <c r="Y90" s="121"/>
      <c r="Z90" s="121"/>
      <c r="AA90" s="121"/>
      <c r="AB90" s="104" t="s">
        <v>17463</v>
      </c>
      <c r="AG90" s="416"/>
      <c r="AH90" s="416"/>
      <c r="AI90" s="416"/>
      <c r="AJ90" s="416"/>
      <c r="AK90" s="416"/>
      <c r="AL90" s="416"/>
      <c r="AM90" s="416"/>
      <c r="AN90" s="416"/>
      <c r="AO90" s="416"/>
    </row>
    <row r="91" ht="15.0" customHeight="1">
      <c r="A91" s="1099">
        <v>1.700896457E9</v>
      </c>
      <c r="B91" s="418" t="s">
        <v>17689</v>
      </c>
      <c r="C91" s="418" t="s">
        <v>52</v>
      </c>
      <c r="D91" s="418" t="s">
        <v>16816</v>
      </c>
      <c r="E91" s="419">
        <v>94.0</v>
      </c>
      <c r="F91" s="418">
        <v>39.44</v>
      </c>
      <c r="G91" s="420">
        <v>47858.0</v>
      </c>
      <c r="H91" s="1674"/>
      <c r="I91" s="1674"/>
      <c r="J91" s="1674"/>
      <c r="K91" s="1675">
        <v>1.02039591E8</v>
      </c>
      <c r="L91" s="121" t="s">
        <v>17690</v>
      </c>
      <c r="M91" s="104" t="s">
        <v>52</v>
      </c>
      <c r="N91" s="1676">
        <v>1.0</v>
      </c>
      <c r="O91" s="104">
        <v>89.0</v>
      </c>
      <c r="P91" s="104">
        <v>39.44</v>
      </c>
      <c r="Q91" s="121" t="s">
        <v>17467</v>
      </c>
      <c r="R91" s="1676" t="s">
        <v>12280</v>
      </c>
      <c r="S91" s="104"/>
      <c r="T91" s="121" t="s">
        <v>17460</v>
      </c>
      <c r="U91" s="371">
        <v>504.98</v>
      </c>
      <c r="V91" s="1678">
        <f t="shared" si="4"/>
        <v>8.416333333</v>
      </c>
      <c r="W91" s="371" t="s">
        <v>5457</v>
      </c>
      <c r="X91" s="121"/>
      <c r="Y91" s="121"/>
      <c r="Z91" s="121"/>
      <c r="AA91" s="121"/>
      <c r="AB91" s="104" t="s">
        <v>17463</v>
      </c>
      <c r="AG91" s="416"/>
      <c r="AH91" s="416"/>
      <c r="AI91" s="416"/>
      <c r="AJ91" s="416"/>
      <c r="AK91" s="416"/>
      <c r="AL91" s="416"/>
      <c r="AM91" s="416"/>
      <c r="AN91" s="416"/>
      <c r="AO91" s="416"/>
    </row>
    <row r="92" ht="15.0" customHeight="1">
      <c r="A92" s="1123">
        <v>1.01011153E8</v>
      </c>
      <c r="B92" s="429" t="s">
        <v>17691</v>
      </c>
      <c r="C92" s="429" t="s">
        <v>52</v>
      </c>
      <c r="D92" s="429" t="s">
        <v>16816</v>
      </c>
      <c r="E92" s="430">
        <v>95.0</v>
      </c>
      <c r="F92" s="429">
        <v>39.44</v>
      </c>
      <c r="G92" s="431">
        <v>47858.0</v>
      </c>
      <c r="H92" s="1674"/>
      <c r="I92" s="1674"/>
      <c r="J92" s="1674"/>
      <c r="K92" s="1675">
        <v>1.02310315E8</v>
      </c>
      <c r="L92" s="121" t="s">
        <v>17692</v>
      </c>
      <c r="M92" s="104" t="s">
        <v>231</v>
      </c>
      <c r="N92" s="1676">
        <v>1.0</v>
      </c>
      <c r="O92" s="104">
        <v>90.0</v>
      </c>
      <c r="P92" s="104">
        <v>39.44</v>
      </c>
      <c r="Q92" s="121" t="s">
        <v>17467</v>
      </c>
      <c r="R92" s="1676" t="s">
        <v>12280</v>
      </c>
      <c r="S92" s="104"/>
      <c r="T92" s="121" t="s">
        <v>17460</v>
      </c>
      <c r="U92" s="371">
        <v>886.89</v>
      </c>
      <c r="V92" s="1678">
        <f t="shared" si="4"/>
        <v>14.7815</v>
      </c>
      <c r="W92" s="371" t="s">
        <v>8928</v>
      </c>
      <c r="X92" s="121"/>
      <c r="Y92" s="121"/>
      <c r="Z92" s="121"/>
      <c r="AA92" s="121"/>
      <c r="AB92" s="104" t="s">
        <v>17463</v>
      </c>
      <c r="AG92" s="416"/>
      <c r="AH92" s="416"/>
      <c r="AI92" s="416"/>
      <c r="AJ92" s="416"/>
      <c r="AK92" s="416"/>
      <c r="AL92" s="416"/>
      <c r="AM92" s="416"/>
      <c r="AN92" s="416"/>
      <c r="AO92" s="416"/>
    </row>
    <row r="93" ht="15.0" customHeight="1">
      <c r="A93" s="1682">
        <v>1.06064637E8</v>
      </c>
      <c r="B93" s="1137" t="s">
        <v>17693</v>
      </c>
      <c r="C93" s="1137" t="s">
        <v>525</v>
      </c>
      <c r="D93" s="1137" t="s">
        <v>9</v>
      </c>
      <c r="E93" s="1138">
        <v>96.0</v>
      </c>
      <c r="F93" s="1296" t="s">
        <v>17497</v>
      </c>
      <c r="G93" s="1694">
        <v>49316.0</v>
      </c>
      <c r="H93" s="1674"/>
      <c r="I93" s="1674"/>
      <c r="J93" s="1674"/>
      <c r="K93" s="1675">
        <v>1.05405088E8</v>
      </c>
      <c r="L93" s="121" t="s">
        <v>17694</v>
      </c>
      <c r="M93" s="104" t="s">
        <v>52</v>
      </c>
      <c r="N93" s="1676">
        <v>1.0</v>
      </c>
      <c r="O93" s="104">
        <v>91.0</v>
      </c>
      <c r="P93" s="104">
        <v>39.44</v>
      </c>
      <c r="Q93" s="121" t="s">
        <v>17467</v>
      </c>
      <c r="R93" s="1676" t="s">
        <v>12280</v>
      </c>
      <c r="S93" s="104"/>
      <c r="T93" s="121" t="s">
        <v>17460</v>
      </c>
      <c r="U93" s="371">
        <v>1360.0</v>
      </c>
      <c r="V93" s="1678">
        <f t="shared" si="4"/>
        <v>22.66666667</v>
      </c>
      <c r="W93" s="371" t="s">
        <v>8928</v>
      </c>
      <c r="X93" s="121" t="s">
        <v>17695</v>
      </c>
      <c r="Y93" s="121"/>
      <c r="Z93" s="121"/>
      <c r="AA93" s="121"/>
      <c r="AB93" s="104" t="s">
        <v>17463</v>
      </c>
      <c r="AG93" s="416"/>
      <c r="AH93" s="416"/>
      <c r="AI93" s="416"/>
      <c r="AJ93" s="416"/>
      <c r="AK93" s="416"/>
      <c r="AL93" s="416"/>
      <c r="AM93" s="416"/>
      <c r="AN93" s="416"/>
      <c r="AO93" s="416"/>
    </row>
    <row r="94" ht="15.0" customHeight="1">
      <c r="A94" s="1305" t="s">
        <v>17696</v>
      </c>
      <c r="B94" s="43" t="s">
        <v>17697</v>
      </c>
      <c r="C94" s="43" t="s">
        <v>52</v>
      </c>
      <c r="D94" s="43" t="s">
        <v>16816</v>
      </c>
      <c r="E94" s="43" t="s">
        <v>17698</v>
      </c>
      <c r="F94" s="43" t="s">
        <v>17699</v>
      </c>
      <c r="G94" s="1695" t="s">
        <v>17700</v>
      </c>
      <c r="H94" s="1696"/>
      <c r="I94" s="1696"/>
      <c r="J94" s="1696"/>
      <c r="K94" s="1697" t="s">
        <v>17701</v>
      </c>
      <c r="L94" s="121" t="s">
        <v>17702</v>
      </c>
      <c r="M94" s="104" t="s">
        <v>17684</v>
      </c>
      <c r="N94" s="1676">
        <v>1.0</v>
      </c>
      <c r="O94" s="104">
        <v>92.0</v>
      </c>
      <c r="P94" s="104">
        <v>39.44</v>
      </c>
      <c r="Q94" s="121" t="s">
        <v>17467</v>
      </c>
      <c r="R94" s="1676" t="s">
        <v>12280</v>
      </c>
      <c r="S94" s="104"/>
      <c r="T94" s="121" t="s">
        <v>17460</v>
      </c>
      <c r="U94" s="371">
        <v>886.89</v>
      </c>
      <c r="V94" s="1678">
        <f t="shared" si="4"/>
        <v>14.7815</v>
      </c>
      <c r="W94" s="371" t="s">
        <v>17703</v>
      </c>
      <c r="X94" s="121"/>
      <c r="Y94" s="121"/>
      <c r="Z94" s="121"/>
      <c r="AA94" s="121"/>
      <c r="AB94" s="104" t="s">
        <v>17463</v>
      </c>
      <c r="AG94" s="416"/>
      <c r="AH94" s="416"/>
      <c r="AI94" s="416"/>
      <c r="AJ94" s="416"/>
      <c r="AK94" s="416"/>
      <c r="AL94" s="416"/>
      <c r="AM94" s="416"/>
      <c r="AN94" s="416"/>
      <c r="AO94" s="416"/>
    </row>
    <row r="95" ht="15.0" customHeight="1">
      <c r="A95" s="1099">
        <v>3.01916797E8</v>
      </c>
      <c r="B95" s="1698" t="s">
        <v>17704</v>
      </c>
      <c r="C95" s="418" t="s">
        <v>1392</v>
      </c>
      <c r="D95" s="418" t="s">
        <v>16816</v>
      </c>
      <c r="E95" s="418" t="s">
        <v>17705</v>
      </c>
      <c r="F95" s="418">
        <v>39.44</v>
      </c>
      <c r="G95" s="420">
        <v>49188.0</v>
      </c>
      <c r="H95" s="1674" t="s">
        <v>17706</v>
      </c>
      <c r="I95" s="1674"/>
      <c r="J95" s="1674"/>
      <c r="K95" s="1675">
        <v>1.01657203E8</v>
      </c>
      <c r="L95" s="121" t="s">
        <v>17707</v>
      </c>
      <c r="M95" s="104" t="s">
        <v>231</v>
      </c>
      <c r="N95" s="1676">
        <v>1.0</v>
      </c>
      <c r="O95" s="104">
        <v>93.0</v>
      </c>
      <c r="P95" s="104">
        <v>39.44</v>
      </c>
      <c r="Q95" s="121" t="s">
        <v>17467</v>
      </c>
      <c r="R95" s="1676" t="s">
        <v>12280</v>
      </c>
      <c r="S95" s="104"/>
      <c r="T95" s="121" t="s">
        <v>17460</v>
      </c>
      <c r="U95" s="371">
        <v>571.33</v>
      </c>
      <c r="V95" s="1678">
        <f t="shared" si="4"/>
        <v>9.522166667</v>
      </c>
      <c r="W95" s="371" t="s">
        <v>8928</v>
      </c>
      <c r="X95" s="121" t="s">
        <v>17708</v>
      </c>
      <c r="Y95" s="121"/>
      <c r="Z95" s="121"/>
      <c r="AA95" s="121"/>
      <c r="AB95" s="104" t="s">
        <v>17463</v>
      </c>
      <c r="AG95" s="416"/>
      <c r="AH95" s="416"/>
      <c r="AI95" s="416"/>
      <c r="AJ95" s="416"/>
      <c r="AK95" s="416"/>
      <c r="AL95" s="416"/>
      <c r="AM95" s="416"/>
      <c r="AN95" s="416"/>
      <c r="AO95" s="416"/>
    </row>
    <row r="96" ht="15.0" customHeight="1">
      <c r="A96" s="1123">
        <v>1.01348456E8</v>
      </c>
      <c r="B96" s="1698" t="s">
        <v>17709</v>
      </c>
      <c r="C96" s="429" t="s">
        <v>1392</v>
      </c>
      <c r="D96" s="429" t="s">
        <v>16816</v>
      </c>
      <c r="E96" s="429" t="s">
        <v>17710</v>
      </c>
      <c r="F96" s="429">
        <v>39.44</v>
      </c>
      <c r="G96" s="431">
        <v>49188.0</v>
      </c>
      <c r="H96" s="1674">
        <v>287.81</v>
      </c>
      <c r="I96" s="1674" t="s">
        <v>17711</v>
      </c>
      <c r="J96" s="1674"/>
      <c r="K96" s="1675">
        <v>1.700896457E9</v>
      </c>
      <c r="L96" s="121" t="s">
        <v>17712</v>
      </c>
      <c r="M96" s="104" t="s">
        <v>52</v>
      </c>
      <c r="N96" s="1676">
        <v>1.0</v>
      </c>
      <c r="O96" s="104">
        <v>94.0</v>
      </c>
      <c r="P96" s="104">
        <v>39.44</v>
      </c>
      <c r="Q96" s="121" t="s">
        <v>17467</v>
      </c>
      <c r="R96" s="1676" t="s">
        <v>12280</v>
      </c>
      <c r="S96" s="104"/>
      <c r="T96" s="121" t="s">
        <v>17460</v>
      </c>
      <c r="U96" s="371">
        <v>309.34</v>
      </c>
      <c r="V96" s="1678">
        <f t="shared" si="4"/>
        <v>5.155666667</v>
      </c>
      <c r="W96" s="371" t="s">
        <v>5457</v>
      </c>
      <c r="X96" s="121"/>
      <c r="Y96" s="121"/>
      <c r="Z96" s="121"/>
      <c r="AA96" s="121"/>
      <c r="AB96" s="104" t="s">
        <v>17463</v>
      </c>
      <c r="AG96" s="416"/>
      <c r="AH96" s="416"/>
      <c r="AI96" s="416"/>
      <c r="AJ96" s="416"/>
      <c r="AK96" s="416"/>
      <c r="AL96" s="416"/>
      <c r="AM96" s="416"/>
      <c r="AN96" s="416"/>
      <c r="AO96" s="416"/>
    </row>
    <row r="97" ht="15.0" customHeight="1">
      <c r="A97" s="1099">
        <v>1.0277936E8</v>
      </c>
      <c r="B97" s="1698" t="s">
        <v>17713</v>
      </c>
      <c r="C97" s="418" t="s">
        <v>1392</v>
      </c>
      <c r="D97" s="418" t="s">
        <v>16816</v>
      </c>
      <c r="E97" s="418" t="s">
        <v>17714</v>
      </c>
      <c r="F97" s="418">
        <v>39.44</v>
      </c>
      <c r="G97" s="420">
        <v>49188.0</v>
      </c>
      <c r="H97" s="1674">
        <v>0.0</v>
      </c>
      <c r="I97" s="1674" t="s">
        <v>17715</v>
      </c>
      <c r="J97" s="1674"/>
      <c r="K97" s="1675">
        <v>1.01011153E8</v>
      </c>
      <c r="L97" s="121" t="s">
        <v>17716</v>
      </c>
      <c r="M97" s="104" t="s">
        <v>52</v>
      </c>
      <c r="N97" s="1676">
        <v>1.0</v>
      </c>
      <c r="O97" s="104">
        <v>95.0</v>
      </c>
      <c r="P97" s="104">
        <v>39.44</v>
      </c>
      <c r="Q97" s="121" t="s">
        <v>17467</v>
      </c>
      <c r="R97" s="1676" t="s">
        <v>12280</v>
      </c>
      <c r="S97" s="104"/>
      <c r="T97" s="121" t="s">
        <v>17460</v>
      </c>
      <c r="U97" s="371">
        <v>181.78</v>
      </c>
      <c r="V97" s="1678">
        <f t="shared" si="4"/>
        <v>3.029666667</v>
      </c>
      <c r="W97" s="371" t="s">
        <v>8928</v>
      </c>
      <c r="X97" s="121"/>
      <c r="Y97" s="121"/>
      <c r="Z97" s="121"/>
      <c r="AA97" s="121"/>
      <c r="AB97" s="104" t="s">
        <v>17463</v>
      </c>
      <c r="AG97" s="416"/>
      <c r="AH97" s="416"/>
      <c r="AI97" s="416"/>
      <c r="AJ97" s="416"/>
      <c r="AK97" s="416"/>
      <c r="AL97" s="416"/>
      <c r="AM97" s="416"/>
      <c r="AN97" s="416"/>
      <c r="AO97" s="416"/>
    </row>
    <row r="98" ht="15.0" customHeight="1">
      <c r="A98" s="1123">
        <v>3.01252631E8</v>
      </c>
      <c r="B98" s="429" t="s">
        <v>17717</v>
      </c>
      <c r="C98" s="429" t="s">
        <v>1392</v>
      </c>
      <c r="D98" s="429" t="s">
        <v>16816</v>
      </c>
      <c r="E98" s="429" t="s">
        <v>17718</v>
      </c>
      <c r="F98" s="429">
        <v>39.44</v>
      </c>
      <c r="G98" s="431">
        <v>45536.0</v>
      </c>
      <c r="H98" s="702" t="s">
        <v>17719</v>
      </c>
      <c r="I98" s="1674">
        <v>0.0</v>
      </c>
      <c r="J98" s="1674"/>
      <c r="K98" s="1675">
        <v>1.00056803E8</v>
      </c>
      <c r="L98" s="121" t="s">
        <v>17720</v>
      </c>
      <c r="M98" s="104" t="s">
        <v>52</v>
      </c>
      <c r="N98" s="1676">
        <v>1.0</v>
      </c>
      <c r="O98" s="104">
        <v>96.0</v>
      </c>
      <c r="P98" s="104">
        <v>39.44</v>
      </c>
      <c r="Q98" s="121" t="s">
        <v>17467</v>
      </c>
      <c r="R98" s="1676" t="s">
        <v>12280</v>
      </c>
      <c r="S98" s="104"/>
      <c r="T98" s="121" t="s">
        <v>17460</v>
      </c>
      <c r="U98" s="371">
        <v>309.34</v>
      </c>
      <c r="V98" s="1678">
        <f t="shared" si="4"/>
        <v>5.155666667</v>
      </c>
      <c r="W98" s="1699" t="s">
        <v>17721</v>
      </c>
      <c r="X98" s="121" t="s">
        <v>17722</v>
      </c>
      <c r="Y98" s="121" t="s">
        <v>17723</v>
      </c>
      <c r="Z98" s="121"/>
      <c r="AA98" s="121"/>
      <c r="AB98" s="104" t="s">
        <v>17463</v>
      </c>
      <c r="AG98" s="416"/>
      <c r="AH98" s="416"/>
      <c r="AI98" s="416"/>
      <c r="AJ98" s="416"/>
      <c r="AK98" s="416"/>
      <c r="AL98" s="416"/>
      <c r="AM98" s="416"/>
      <c r="AN98" s="416"/>
      <c r="AO98" s="416"/>
    </row>
    <row r="99" ht="15.75" customHeight="1">
      <c r="A99" s="1217" t="s">
        <v>17724</v>
      </c>
      <c r="B99" s="1700" t="s">
        <v>17725</v>
      </c>
      <c r="C99" s="21" t="s">
        <v>1392</v>
      </c>
      <c r="D99" s="21" t="s">
        <v>16816</v>
      </c>
      <c r="E99" s="21" t="s">
        <v>17726</v>
      </c>
      <c r="F99" s="21" t="s">
        <v>17699</v>
      </c>
      <c r="G99" s="1701" t="s">
        <v>207</v>
      </c>
      <c r="H99" s="1702"/>
      <c r="I99" s="1674" t="s">
        <v>17727</v>
      </c>
      <c r="J99" s="1702"/>
      <c r="K99" s="1703" t="s">
        <v>17728</v>
      </c>
      <c r="L99" s="1680" t="s">
        <v>17729</v>
      </c>
      <c r="M99" s="1704" t="s">
        <v>17730</v>
      </c>
      <c r="N99" s="1676">
        <v>1.0</v>
      </c>
      <c r="O99" s="1704" t="s">
        <v>34</v>
      </c>
      <c r="P99" s="104">
        <v>39.44</v>
      </c>
      <c r="Q99" s="371" t="s">
        <v>15508</v>
      </c>
      <c r="R99" s="1705" t="s">
        <v>15434</v>
      </c>
      <c r="S99" s="1704"/>
      <c r="T99" s="121" t="s">
        <v>17460</v>
      </c>
      <c r="U99" s="371">
        <v>0.0</v>
      </c>
      <c r="V99" s="371">
        <f t="shared" si="4"/>
        <v>0</v>
      </c>
      <c r="W99" s="371" t="s">
        <v>17731</v>
      </c>
      <c r="X99" s="121"/>
      <c r="Y99" s="121"/>
      <c r="Z99" s="121"/>
      <c r="AA99" s="121"/>
      <c r="AB99" s="1704" t="s">
        <v>17732</v>
      </c>
      <c r="AG99" s="416"/>
      <c r="AH99" s="416"/>
      <c r="AI99" s="416"/>
      <c r="AJ99" s="416"/>
      <c r="AK99" s="416"/>
      <c r="AL99" s="416"/>
      <c r="AM99" s="416"/>
      <c r="AN99" s="416"/>
      <c r="AO99" s="416"/>
    </row>
    <row r="100" ht="15.75" customHeight="1">
      <c r="A100" s="1305" t="s">
        <v>17733</v>
      </c>
      <c r="B100" s="43" t="s">
        <v>17734</v>
      </c>
      <c r="C100" s="43" t="s">
        <v>1392</v>
      </c>
      <c r="D100" s="43" t="s">
        <v>16816</v>
      </c>
      <c r="E100" s="43" t="s">
        <v>17735</v>
      </c>
      <c r="F100" s="43" t="s">
        <v>17699</v>
      </c>
      <c r="G100" s="1695" t="s">
        <v>9850</v>
      </c>
      <c r="H100" s="1702" t="s">
        <v>17736</v>
      </c>
      <c r="I100" s="1674" t="s">
        <v>17711</v>
      </c>
      <c r="J100" s="1702"/>
      <c r="K100" s="1703" t="s">
        <v>5457</v>
      </c>
      <c r="L100" s="1680" t="s">
        <v>17737</v>
      </c>
      <c r="M100" s="1704" t="s">
        <v>17730</v>
      </c>
      <c r="N100" s="1676">
        <v>1.0</v>
      </c>
      <c r="O100" s="1704" t="s">
        <v>53</v>
      </c>
      <c r="P100" s="104">
        <v>39.44</v>
      </c>
      <c r="Q100" s="371" t="s">
        <v>15508</v>
      </c>
      <c r="R100" s="1705" t="s">
        <v>15434</v>
      </c>
      <c r="S100" s="1704"/>
      <c r="T100" s="121" t="s">
        <v>17460</v>
      </c>
      <c r="U100" s="371">
        <v>0.0</v>
      </c>
      <c r="V100" s="371">
        <f t="shared" si="4"/>
        <v>0</v>
      </c>
      <c r="W100" s="371" t="s">
        <v>17738</v>
      </c>
      <c r="X100" s="121"/>
      <c r="Y100" s="121"/>
      <c r="Z100" s="121"/>
      <c r="AA100" s="121"/>
      <c r="AB100" s="1704" t="s">
        <v>17732</v>
      </c>
      <c r="AG100" s="416"/>
      <c r="AH100" s="416"/>
      <c r="AI100" s="416"/>
      <c r="AJ100" s="416"/>
      <c r="AK100" s="416"/>
      <c r="AL100" s="416"/>
      <c r="AM100" s="416"/>
      <c r="AN100" s="416"/>
      <c r="AO100" s="416"/>
    </row>
    <row r="101" ht="15.75" customHeight="1">
      <c r="A101" s="1217" t="s">
        <v>17739</v>
      </c>
      <c r="B101" s="21" t="s">
        <v>17740</v>
      </c>
      <c r="C101" s="21" t="s">
        <v>1392</v>
      </c>
      <c r="D101" s="21" t="s">
        <v>16816</v>
      </c>
      <c r="E101" s="21" t="s">
        <v>17741</v>
      </c>
      <c r="F101" s="21" t="s">
        <v>17699</v>
      </c>
      <c r="G101" s="1701" t="s">
        <v>207</v>
      </c>
      <c r="H101" s="1702" t="s">
        <v>1638</v>
      </c>
      <c r="I101" s="1706" t="s">
        <v>17742</v>
      </c>
      <c r="J101" s="1702"/>
      <c r="K101" s="1703" t="s">
        <v>17743</v>
      </c>
      <c r="L101" s="1680" t="s">
        <v>17744</v>
      </c>
      <c r="M101" s="1704" t="s">
        <v>17730</v>
      </c>
      <c r="N101" s="1676">
        <v>1.0</v>
      </c>
      <c r="O101" s="1704" t="s">
        <v>66</v>
      </c>
      <c r="P101" s="104">
        <v>39.44</v>
      </c>
      <c r="Q101" s="371" t="s">
        <v>15508</v>
      </c>
      <c r="R101" s="1705" t="s">
        <v>15434</v>
      </c>
      <c r="S101" s="1704"/>
      <c r="T101" s="121" t="s">
        <v>17460</v>
      </c>
      <c r="U101" s="371">
        <v>0.0</v>
      </c>
      <c r="V101" s="371">
        <f t="shared" si="4"/>
        <v>0</v>
      </c>
      <c r="W101" s="371" t="s">
        <v>17731</v>
      </c>
      <c r="X101" s="121"/>
      <c r="Y101" s="121"/>
      <c r="Z101" s="121"/>
      <c r="AA101" s="121"/>
      <c r="AB101" s="1704" t="s">
        <v>17732</v>
      </c>
      <c r="AG101" s="416"/>
      <c r="AH101" s="416"/>
      <c r="AI101" s="416"/>
      <c r="AJ101" s="416"/>
      <c r="AK101" s="416"/>
      <c r="AL101" s="416"/>
      <c r="AM101" s="416"/>
      <c r="AN101" s="416"/>
      <c r="AO101" s="416"/>
    </row>
    <row r="102" ht="15.75" customHeight="1">
      <c r="A102" s="1305" t="s">
        <v>17745</v>
      </c>
      <c r="B102" s="43" t="s">
        <v>17746</v>
      </c>
      <c r="C102" s="43" t="s">
        <v>1392</v>
      </c>
      <c r="D102" s="43" t="s">
        <v>16816</v>
      </c>
      <c r="E102" s="43" t="s">
        <v>17747</v>
      </c>
      <c r="F102" s="43" t="s">
        <v>17699</v>
      </c>
      <c r="G102" s="1695" t="s">
        <v>207</v>
      </c>
      <c r="H102" s="1702" t="s">
        <v>1638</v>
      </c>
      <c r="I102" s="1702"/>
      <c r="J102" s="1702"/>
      <c r="K102" s="1703" t="s">
        <v>17748</v>
      </c>
      <c r="L102" s="1680" t="s">
        <v>17749</v>
      </c>
      <c r="M102" s="1704" t="s">
        <v>17730</v>
      </c>
      <c r="N102" s="1676">
        <v>1.0</v>
      </c>
      <c r="O102" s="1704" t="s">
        <v>73</v>
      </c>
      <c r="P102" s="104">
        <v>39.44</v>
      </c>
      <c r="Q102" s="371" t="s">
        <v>15508</v>
      </c>
      <c r="R102" s="1705" t="s">
        <v>15434</v>
      </c>
      <c r="S102" s="1704"/>
      <c r="T102" s="121" t="s">
        <v>17460</v>
      </c>
      <c r="U102" s="371">
        <v>0.0</v>
      </c>
      <c r="V102" s="371">
        <f t="shared" si="4"/>
        <v>0</v>
      </c>
      <c r="W102" s="371" t="s">
        <v>17738</v>
      </c>
      <c r="X102" s="121"/>
      <c r="Y102" s="121"/>
      <c r="Z102" s="121"/>
      <c r="AA102" s="121"/>
      <c r="AB102" s="1704" t="s">
        <v>17732</v>
      </c>
      <c r="AG102" s="416"/>
      <c r="AH102" s="416"/>
      <c r="AI102" s="416"/>
      <c r="AJ102" s="416"/>
      <c r="AK102" s="416"/>
      <c r="AL102" s="416"/>
      <c r="AM102" s="416"/>
      <c r="AN102" s="416"/>
      <c r="AO102" s="416"/>
    </row>
    <row r="103" ht="15.75" customHeight="1">
      <c r="A103" s="1707"/>
      <c r="B103" s="1702"/>
      <c r="C103" s="1702"/>
      <c r="D103" s="1702"/>
      <c r="E103" s="1702"/>
      <c r="F103" s="1702"/>
      <c r="G103" s="1702"/>
      <c r="H103" s="1702"/>
      <c r="I103" s="1702"/>
      <c r="J103" s="1702"/>
      <c r="K103" s="1703" t="s">
        <v>17724</v>
      </c>
      <c r="L103" s="1680" t="s">
        <v>17750</v>
      </c>
      <c r="M103" s="1704" t="s">
        <v>17730</v>
      </c>
      <c r="N103" s="1676">
        <v>1.0</v>
      </c>
      <c r="O103" s="1704" t="s">
        <v>82</v>
      </c>
      <c r="P103" s="104">
        <v>39.44</v>
      </c>
      <c r="Q103" s="371" t="s">
        <v>15508</v>
      </c>
      <c r="R103" s="1705" t="s">
        <v>15434</v>
      </c>
      <c r="S103" s="1704"/>
      <c r="T103" s="121" t="s">
        <v>17460</v>
      </c>
      <c r="U103" s="371">
        <v>0.0</v>
      </c>
      <c r="V103" s="371">
        <f t="shared" si="4"/>
        <v>0</v>
      </c>
      <c r="W103" s="371" t="s">
        <v>17731</v>
      </c>
      <c r="X103" s="121"/>
      <c r="Y103" s="121"/>
      <c r="Z103" s="121"/>
      <c r="AA103" s="121"/>
      <c r="AB103" s="1704" t="s">
        <v>17732</v>
      </c>
      <c r="AG103" s="416"/>
      <c r="AH103" s="416"/>
      <c r="AI103" s="416"/>
      <c r="AJ103" s="416"/>
      <c r="AK103" s="416"/>
      <c r="AL103" s="416"/>
      <c r="AM103" s="416"/>
      <c r="AN103" s="416"/>
      <c r="AO103" s="416"/>
    </row>
    <row r="104" ht="15.75" customHeight="1">
      <c r="A104" s="1707"/>
      <c r="B104" s="1702" t="s">
        <v>17751</v>
      </c>
      <c r="C104" s="1702"/>
      <c r="D104" s="1702"/>
      <c r="E104" s="1702"/>
      <c r="F104" s="1702"/>
      <c r="G104" s="1702"/>
      <c r="H104" s="1702"/>
      <c r="I104" s="1702"/>
      <c r="J104" s="1702"/>
      <c r="K104" s="1703"/>
      <c r="L104" s="1680"/>
      <c r="M104" s="1704" t="s">
        <v>17730</v>
      </c>
      <c r="N104" s="1676">
        <v>1.0</v>
      </c>
      <c r="O104" s="1704" t="s">
        <v>89</v>
      </c>
      <c r="P104" s="104">
        <v>39.44</v>
      </c>
      <c r="Q104" s="371" t="s">
        <v>15508</v>
      </c>
      <c r="R104" s="1705" t="s">
        <v>15434</v>
      </c>
      <c r="S104" s="1704"/>
      <c r="T104" s="121" t="s">
        <v>17460</v>
      </c>
      <c r="U104" s="371">
        <v>0.0</v>
      </c>
      <c r="V104" s="371">
        <f t="shared" si="4"/>
        <v>0</v>
      </c>
      <c r="W104" s="371" t="s">
        <v>17738</v>
      </c>
      <c r="X104" s="121"/>
      <c r="Y104" s="121"/>
      <c r="Z104" s="121"/>
      <c r="AA104" s="121"/>
      <c r="AB104" s="1704" t="s">
        <v>17732</v>
      </c>
      <c r="AG104" s="416"/>
      <c r="AH104" s="416"/>
      <c r="AI104" s="416"/>
      <c r="AJ104" s="416"/>
      <c r="AK104" s="416"/>
      <c r="AL104" s="416"/>
      <c r="AM104" s="416"/>
      <c r="AN104" s="416"/>
      <c r="AO104" s="416"/>
    </row>
    <row r="105" ht="15.75" customHeight="1">
      <c r="A105" s="1707"/>
      <c r="B105" s="1702"/>
      <c r="C105" s="1702"/>
      <c r="D105" s="1702"/>
      <c r="E105" s="1702"/>
      <c r="F105" s="1702"/>
      <c r="G105" s="1702"/>
      <c r="H105" s="1702"/>
      <c r="I105" s="1702"/>
      <c r="J105" s="1702"/>
      <c r="K105" s="1703" t="s">
        <v>17739</v>
      </c>
      <c r="L105" s="1680" t="s">
        <v>17752</v>
      </c>
      <c r="M105" s="1704" t="s">
        <v>17730</v>
      </c>
      <c r="N105" s="1676">
        <v>1.0</v>
      </c>
      <c r="O105" s="1704" t="s">
        <v>97</v>
      </c>
      <c r="P105" s="104">
        <v>39.44</v>
      </c>
      <c r="Q105" s="371" t="s">
        <v>15508</v>
      </c>
      <c r="R105" s="1705" t="s">
        <v>15434</v>
      </c>
      <c r="S105" s="1704"/>
      <c r="T105" s="121" t="s">
        <v>17460</v>
      </c>
      <c r="U105" s="371">
        <v>0.0</v>
      </c>
      <c r="V105" s="371">
        <f t="shared" si="4"/>
        <v>0</v>
      </c>
      <c r="W105" s="371" t="s">
        <v>17731</v>
      </c>
      <c r="X105" s="121"/>
      <c r="Y105" s="121"/>
      <c r="Z105" s="121"/>
      <c r="AA105" s="121"/>
      <c r="AB105" s="1704" t="s">
        <v>17732</v>
      </c>
      <c r="AG105" s="416"/>
      <c r="AH105" s="416"/>
      <c r="AI105" s="416"/>
      <c r="AJ105" s="416"/>
      <c r="AK105" s="416"/>
      <c r="AL105" s="416"/>
      <c r="AM105" s="416"/>
      <c r="AN105" s="416"/>
      <c r="AO105" s="416"/>
    </row>
    <row r="106" ht="15.75" customHeight="1">
      <c r="A106" s="1707"/>
      <c r="B106" s="1702"/>
      <c r="C106" s="1702"/>
      <c r="D106" s="1702"/>
      <c r="E106" s="1702"/>
      <c r="F106" s="1702"/>
      <c r="G106" s="1702"/>
      <c r="H106" s="1702"/>
      <c r="I106" s="1702"/>
      <c r="J106" s="1702"/>
      <c r="K106" s="1703" t="s">
        <v>17753</v>
      </c>
      <c r="L106" s="1680" t="s">
        <v>17754</v>
      </c>
      <c r="M106" s="1704" t="s">
        <v>17730</v>
      </c>
      <c r="N106" s="1676">
        <v>1.0</v>
      </c>
      <c r="O106" s="1704" t="s">
        <v>104</v>
      </c>
      <c r="P106" s="104">
        <v>39.44</v>
      </c>
      <c r="Q106" s="371" t="s">
        <v>15508</v>
      </c>
      <c r="R106" s="1705" t="s">
        <v>15434</v>
      </c>
      <c r="S106" s="1704"/>
      <c r="T106" s="121" t="s">
        <v>17460</v>
      </c>
      <c r="U106" s="371">
        <v>0.0</v>
      </c>
      <c r="V106" s="371">
        <f t="shared" si="4"/>
        <v>0</v>
      </c>
      <c r="W106" s="371" t="s">
        <v>17738</v>
      </c>
      <c r="X106" s="121"/>
      <c r="Y106" s="121"/>
      <c r="Z106" s="121"/>
      <c r="AA106" s="121"/>
      <c r="AB106" s="1704" t="s">
        <v>17732</v>
      </c>
      <c r="AG106" s="416"/>
      <c r="AH106" s="416"/>
      <c r="AI106" s="416"/>
      <c r="AJ106" s="416"/>
      <c r="AK106" s="416"/>
      <c r="AL106" s="416"/>
      <c r="AM106" s="416"/>
      <c r="AN106" s="416"/>
      <c r="AO106" s="416"/>
    </row>
    <row r="107" ht="15.75" customHeight="1">
      <c r="A107" s="1707"/>
      <c r="B107" s="1702"/>
      <c r="C107" s="1702"/>
      <c r="D107" s="1702"/>
      <c r="E107" s="1702"/>
      <c r="F107" s="1702"/>
      <c r="G107" s="1702"/>
      <c r="H107" s="1702"/>
      <c r="I107" s="1702"/>
      <c r="J107" s="1702"/>
      <c r="K107" s="1702"/>
      <c r="L107" s="1681"/>
      <c r="M107" s="1707"/>
      <c r="N107" s="1673"/>
      <c r="O107" s="1707"/>
      <c r="P107" s="1707"/>
      <c r="Q107" s="416"/>
      <c r="R107" s="1673"/>
      <c r="S107" s="1707"/>
      <c r="T107" s="1673"/>
      <c r="U107" s="416"/>
      <c r="V107" s="416"/>
      <c r="W107" s="416"/>
      <c r="X107" s="1673"/>
      <c r="Y107" s="1673"/>
      <c r="Z107" s="1673"/>
      <c r="AA107" s="1673"/>
      <c r="AB107" s="1707"/>
      <c r="AG107" s="416"/>
      <c r="AH107" s="416"/>
      <c r="AI107" s="416"/>
      <c r="AJ107" s="416"/>
      <c r="AK107" s="416"/>
      <c r="AL107" s="416"/>
      <c r="AM107" s="416"/>
      <c r="AN107" s="416"/>
      <c r="AO107" s="416"/>
    </row>
    <row r="108" ht="15.75" customHeight="1">
      <c r="A108" s="1707"/>
      <c r="B108" s="1702"/>
      <c r="C108" s="1702"/>
      <c r="D108" s="1702"/>
      <c r="E108" s="1702"/>
      <c r="F108" s="1702"/>
      <c r="G108" s="1702"/>
      <c r="H108" s="1702"/>
      <c r="I108" s="1702"/>
      <c r="J108" s="1702"/>
      <c r="K108" s="1702"/>
      <c r="L108" s="1681"/>
      <c r="M108" s="1707"/>
      <c r="N108" s="1673"/>
      <c r="O108" s="1707"/>
      <c r="P108" s="1707"/>
      <c r="Q108" s="416"/>
      <c r="R108" s="1673"/>
      <c r="S108" s="1707"/>
      <c r="T108" s="1673"/>
      <c r="U108" s="416"/>
      <c r="V108" s="416"/>
      <c r="W108" s="416"/>
      <c r="X108" s="1673"/>
      <c r="Y108" s="1673"/>
      <c r="Z108" s="1673"/>
      <c r="AA108" s="1673"/>
      <c r="AB108" s="1707"/>
      <c r="AG108" s="416"/>
      <c r="AH108" s="416"/>
      <c r="AI108" s="416"/>
      <c r="AJ108" s="416"/>
      <c r="AK108" s="416"/>
      <c r="AL108" s="416"/>
      <c r="AM108" s="416"/>
      <c r="AN108" s="416"/>
      <c r="AO108" s="416"/>
    </row>
    <row r="109" ht="15.75" customHeight="1">
      <c r="A109" s="1707"/>
      <c r="B109" s="1702"/>
      <c r="C109" s="1702"/>
      <c r="D109" s="1702"/>
      <c r="E109" s="1702"/>
      <c r="F109" s="1702"/>
      <c r="G109" s="1702"/>
      <c r="H109" s="1702"/>
      <c r="I109" s="1702"/>
      <c r="J109" s="1702"/>
      <c r="K109" s="1702"/>
      <c r="L109" s="1681"/>
      <c r="M109" s="1707"/>
      <c r="N109" s="1673"/>
      <c r="O109" s="1707"/>
      <c r="P109" s="1707"/>
      <c r="Q109" s="416"/>
      <c r="R109" s="1673"/>
      <c r="S109" s="1707"/>
      <c r="T109" s="1673"/>
      <c r="U109" s="416"/>
      <c r="V109" s="416"/>
      <c r="W109" s="416"/>
      <c r="X109" s="1673"/>
      <c r="Y109" s="1673"/>
      <c r="Z109" s="1673"/>
      <c r="AA109" s="1673"/>
      <c r="AB109" s="1707"/>
      <c r="AG109" s="416"/>
      <c r="AH109" s="416"/>
      <c r="AI109" s="416"/>
      <c r="AJ109" s="416"/>
      <c r="AK109" s="416"/>
      <c r="AL109" s="416"/>
      <c r="AM109" s="416"/>
      <c r="AN109" s="416"/>
      <c r="AO109" s="416"/>
    </row>
    <row r="110" ht="15.75" customHeight="1">
      <c r="A110" s="1707"/>
      <c r="B110" s="1702"/>
      <c r="C110" s="1702"/>
      <c r="D110" s="1702"/>
      <c r="E110" s="1702"/>
      <c r="F110" s="1702"/>
      <c r="G110" s="1702"/>
      <c r="H110" s="1702"/>
      <c r="I110" s="1702"/>
      <c r="J110" s="1702"/>
      <c r="K110" s="1702"/>
      <c r="L110" s="1681"/>
      <c r="M110" s="1707"/>
      <c r="N110" s="1673"/>
      <c r="O110" s="1707"/>
      <c r="P110" s="1707"/>
      <c r="Q110" s="416"/>
      <c r="R110" s="1673"/>
      <c r="S110" s="1707"/>
      <c r="T110" s="1673"/>
      <c r="U110" s="416"/>
      <c r="V110" s="416"/>
      <c r="W110" s="416"/>
      <c r="X110" s="1673"/>
      <c r="Y110" s="1673"/>
      <c r="Z110" s="1673"/>
      <c r="AA110" s="1673"/>
      <c r="AB110" s="1707"/>
      <c r="AG110" s="416"/>
      <c r="AH110" s="416"/>
      <c r="AI110" s="416"/>
      <c r="AJ110" s="416"/>
      <c r="AK110" s="416"/>
      <c r="AL110" s="416"/>
      <c r="AM110" s="416"/>
      <c r="AN110" s="416"/>
      <c r="AO110" s="416"/>
    </row>
    <row r="111" ht="15.75" customHeight="1">
      <c r="A111" s="1707"/>
      <c r="B111" s="1702"/>
      <c r="C111" s="1702"/>
      <c r="D111" s="1702"/>
      <c r="E111" s="1702"/>
      <c r="F111" s="1702"/>
      <c r="G111" s="1702"/>
      <c r="H111" s="1702"/>
      <c r="I111" s="1702"/>
      <c r="J111" s="1702"/>
      <c r="K111" s="1702"/>
      <c r="L111" s="1681"/>
      <c r="M111" s="1707"/>
      <c r="N111" s="1673"/>
      <c r="O111" s="1707"/>
      <c r="P111" s="1707"/>
      <c r="Q111" s="416"/>
      <c r="R111" s="1673"/>
      <c r="S111" s="1707"/>
      <c r="T111" s="1673"/>
      <c r="U111" s="416"/>
      <c r="V111" s="416"/>
      <c r="W111" s="416"/>
      <c r="X111" s="1673"/>
      <c r="Y111" s="1673"/>
      <c r="Z111" s="1673"/>
      <c r="AA111" s="1673"/>
      <c r="AB111" s="1707"/>
      <c r="AG111" s="416"/>
      <c r="AH111" s="416"/>
      <c r="AI111" s="416"/>
      <c r="AJ111" s="416"/>
      <c r="AK111" s="416"/>
      <c r="AL111" s="416"/>
      <c r="AM111" s="416"/>
      <c r="AN111" s="416"/>
      <c r="AO111" s="416"/>
    </row>
    <row r="112" ht="15.75" customHeight="1">
      <c r="A112" s="1707"/>
      <c r="B112" s="1702"/>
      <c r="C112" s="1702"/>
      <c r="D112" s="1702"/>
      <c r="E112" s="1702"/>
      <c r="F112" s="1702"/>
      <c r="G112" s="1702"/>
      <c r="H112" s="1702"/>
      <c r="I112" s="1702"/>
      <c r="J112" s="1702"/>
      <c r="K112" s="1702"/>
      <c r="L112" s="1681"/>
      <c r="M112" s="1707"/>
      <c r="N112" s="1673"/>
      <c r="O112" s="1707"/>
      <c r="P112" s="1707"/>
      <c r="Q112" s="416"/>
      <c r="R112" s="1673"/>
      <c r="S112" s="1707"/>
      <c r="T112" s="1673"/>
      <c r="U112" s="416"/>
      <c r="V112" s="416"/>
      <c r="W112" s="416"/>
      <c r="X112" s="1673"/>
      <c r="Y112" s="1673"/>
      <c r="Z112" s="1673"/>
      <c r="AA112" s="1673"/>
      <c r="AB112" s="1707"/>
      <c r="AG112" s="416"/>
      <c r="AH112" s="416"/>
      <c r="AI112" s="416"/>
      <c r="AJ112" s="416"/>
      <c r="AK112" s="416"/>
      <c r="AL112" s="416"/>
      <c r="AM112" s="416"/>
      <c r="AN112" s="416"/>
      <c r="AO112" s="416"/>
    </row>
    <row r="113" ht="15.75" customHeight="1">
      <c r="A113" s="1707"/>
      <c r="B113" s="1702"/>
      <c r="C113" s="1702"/>
      <c r="D113" s="1702"/>
      <c r="E113" s="1702"/>
      <c r="F113" s="1702"/>
      <c r="G113" s="1702"/>
      <c r="H113" s="1702"/>
      <c r="I113" s="1702"/>
      <c r="J113" s="1702"/>
      <c r="K113" s="1702"/>
      <c r="L113" s="1681"/>
      <c r="M113" s="1707"/>
      <c r="N113" s="1673"/>
      <c r="O113" s="1707"/>
      <c r="P113" s="1707"/>
      <c r="Q113" s="416"/>
      <c r="R113" s="1673"/>
      <c r="S113" s="1707"/>
      <c r="T113" s="1673"/>
      <c r="U113" s="416"/>
      <c r="V113" s="416"/>
      <c r="W113" s="416"/>
      <c r="X113" s="1673"/>
      <c r="Y113" s="1673"/>
      <c r="Z113" s="1673"/>
      <c r="AA113" s="1673"/>
      <c r="AB113" s="1707"/>
      <c r="AG113" s="416"/>
      <c r="AH113" s="416"/>
      <c r="AI113" s="416"/>
      <c r="AJ113" s="416"/>
      <c r="AK113" s="416"/>
      <c r="AL113" s="416"/>
      <c r="AM113" s="416"/>
      <c r="AN113" s="416"/>
      <c r="AO113" s="416"/>
    </row>
    <row r="114" ht="15.75" customHeight="1">
      <c r="A114" s="1707"/>
      <c r="B114" s="1702"/>
      <c r="C114" s="1702"/>
      <c r="D114" s="1702"/>
      <c r="E114" s="1702"/>
      <c r="F114" s="1702"/>
      <c r="G114" s="1702"/>
      <c r="H114" s="1702"/>
      <c r="I114" s="1702"/>
      <c r="J114" s="1702"/>
      <c r="K114" s="1702"/>
      <c r="L114" s="1681"/>
      <c r="M114" s="1707"/>
      <c r="N114" s="1673"/>
      <c r="O114" s="1707"/>
      <c r="P114" s="1707"/>
      <c r="Q114" s="416"/>
      <c r="R114" s="1673"/>
      <c r="S114" s="1707"/>
      <c r="T114" s="1673"/>
      <c r="U114" s="416"/>
      <c r="V114" s="416"/>
      <c r="W114" s="416"/>
      <c r="X114" s="1673"/>
      <c r="Y114" s="1673"/>
      <c r="Z114" s="1673"/>
      <c r="AA114" s="1673"/>
      <c r="AB114" s="1707"/>
      <c r="AG114" s="416"/>
      <c r="AH114" s="416"/>
      <c r="AI114" s="416"/>
      <c r="AJ114" s="416"/>
      <c r="AK114" s="416"/>
      <c r="AL114" s="416"/>
      <c r="AM114" s="416"/>
      <c r="AN114" s="416"/>
      <c r="AO114" s="416"/>
    </row>
    <row r="115" ht="15.75" customHeight="1">
      <c r="A115" s="1707"/>
      <c r="B115" s="1702"/>
      <c r="C115" s="1702"/>
      <c r="D115" s="1702"/>
      <c r="E115" s="1702"/>
      <c r="F115" s="1702"/>
      <c r="G115" s="1702"/>
      <c r="H115" s="1702"/>
      <c r="I115" s="1702"/>
      <c r="J115" s="1702"/>
      <c r="K115" s="1702"/>
      <c r="L115" s="1681"/>
      <c r="M115" s="1707"/>
      <c r="N115" s="1673"/>
      <c r="O115" s="1707"/>
      <c r="P115" s="1707"/>
      <c r="Q115" s="416"/>
      <c r="R115" s="1673"/>
      <c r="S115" s="1707"/>
      <c r="T115" s="1673"/>
      <c r="U115" s="416"/>
      <c r="V115" s="416"/>
      <c r="W115" s="416"/>
      <c r="X115" s="1673"/>
      <c r="Y115" s="1673"/>
      <c r="Z115" s="1673"/>
      <c r="AA115" s="1673"/>
      <c r="AB115" s="1707"/>
      <c r="AG115" s="416"/>
      <c r="AH115" s="416"/>
      <c r="AI115" s="416"/>
      <c r="AJ115" s="416"/>
      <c r="AK115" s="416"/>
      <c r="AL115" s="416"/>
      <c r="AM115" s="416"/>
      <c r="AN115" s="416"/>
      <c r="AO115" s="416"/>
    </row>
    <row r="116" ht="15.75" customHeight="1">
      <c r="A116" s="1707"/>
      <c r="B116" s="1702"/>
      <c r="C116" s="1702"/>
      <c r="D116" s="1702"/>
      <c r="E116" s="1702"/>
      <c r="F116" s="1702"/>
      <c r="G116" s="1702"/>
      <c r="H116" s="1702"/>
      <c r="I116" s="1702"/>
      <c r="J116" s="1702"/>
      <c r="K116" s="1702"/>
      <c r="L116" s="1681"/>
      <c r="M116" s="1707"/>
      <c r="N116" s="1673"/>
      <c r="O116" s="1707"/>
      <c r="P116" s="1707"/>
      <c r="Q116" s="416"/>
      <c r="R116" s="1673"/>
      <c r="S116" s="1707"/>
      <c r="T116" s="1673"/>
      <c r="U116" s="416"/>
      <c r="V116" s="416"/>
      <c r="W116" s="416"/>
      <c r="X116" s="1673"/>
      <c r="Y116" s="1673"/>
      <c r="Z116" s="1673"/>
      <c r="AA116" s="1673"/>
      <c r="AB116" s="1707"/>
      <c r="AG116" s="416"/>
      <c r="AH116" s="416"/>
      <c r="AI116" s="416"/>
      <c r="AJ116" s="416"/>
      <c r="AK116" s="416"/>
      <c r="AL116" s="416"/>
      <c r="AM116" s="416"/>
      <c r="AN116" s="416"/>
      <c r="AO116" s="416"/>
    </row>
    <row r="117" ht="15.75" customHeight="1">
      <c r="A117" s="1707"/>
      <c r="B117" s="1702"/>
      <c r="C117" s="1702"/>
      <c r="D117" s="1702"/>
      <c r="E117" s="1702"/>
      <c r="F117" s="1702"/>
      <c r="G117" s="1702"/>
      <c r="H117" s="1702"/>
      <c r="I117" s="1702"/>
      <c r="J117" s="1702"/>
      <c r="K117" s="1702"/>
      <c r="L117" s="1681"/>
      <c r="M117" s="1707"/>
      <c r="N117" s="1673"/>
      <c r="O117" s="1707"/>
      <c r="P117" s="1707"/>
      <c r="Q117" s="416"/>
      <c r="R117" s="1673"/>
      <c r="S117" s="1707"/>
      <c r="T117" s="1673"/>
      <c r="U117" s="416"/>
      <c r="V117" s="416"/>
      <c r="W117" s="416"/>
      <c r="X117" s="1673"/>
      <c r="Y117" s="1673"/>
      <c r="Z117" s="1673"/>
      <c r="AA117" s="1673"/>
      <c r="AB117" s="1707"/>
      <c r="AG117" s="416"/>
      <c r="AH117" s="416"/>
      <c r="AI117" s="416"/>
      <c r="AJ117" s="416"/>
      <c r="AK117" s="416"/>
      <c r="AL117" s="416"/>
      <c r="AM117" s="416"/>
      <c r="AN117" s="416"/>
      <c r="AO117" s="416"/>
    </row>
    <row r="118" ht="15.75" customHeight="1">
      <c r="A118" s="1707"/>
      <c r="B118" s="1702"/>
      <c r="C118" s="1702"/>
      <c r="D118" s="1702"/>
      <c r="E118" s="1702"/>
      <c r="F118" s="1702"/>
      <c r="G118" s="1702"/>
      <c r="H118" s="1702"/>
      <c r="I118" s="1702"/>
      <c r="J118" s="1702"/>
      <c r="K118" s="1702"/>
      <c r="L118" s="1681"/>
      <c r="M118" s="1707"/>
      <c r="N118" s="1673"/>
      <c r="O118" s="1707"/>
      <c r="P118" s="1707"/>
      <c r="Q118" s="416"/>
      <c r="R118" s="1673"/>
      <c r="S118" s="1707"/>
      <c r="T118" s="1673"/>
      <c r="U118" s="416"/>
      <c r="V118" s="416"/>
      <c r="W118" s="416"/>
      <c r="X118" s="1673"/>
      <c r="Y118" s="1673"/>
      <c r="Z118" s="1673"/>
      <c r="AA118" s="1673"/>
      <c r="AB118" s="1707"/>
      <c r="AG118" s="416"/>
      <c r="AH118" s="416"/>
      <c r="AI118" s="416"/>
      <c r="AJ118" s="416"/>
      <c r="AK118" s="416"/>
      <c r="AL118" s="416"/>
      <c r="AM118" s="416"/>
      <c r="AN118" s="416"/>
      <c r="AO118" s="416"/>
    </row>
    <row r="119" ht="15.75" customHeight="1">
      <c r="A119" s="1707"/>
      <c r="B119" s="1702"/>
      <c r="C119" s="1702"/>
      <c r="D119" s="1702"/>
      <c r="E119" s="1702"/>
      <c r="F119" s="1702"/>
      <c r="G119" s="1702"/>
      <c r="H119" s="1702"/>
      <c r="I119" s="1702"/>
      <c r="J119" s="1702"/>
      <c r="K119" s="1702"/>
      <c r="L119" s="1681"/>
      <c r="M119" s="1707"/>
      <c r="N119" s="1673"/>
      <c r="O119" s="1707"/>
      <c r="P119" s="1707"/>
      <c r="Q119" s="416"/>
      <c r="R119" s="1673"/>
      <c r="S119" s="1707"/>
      <c r="T119" s="1673"/>
      <c r="U119" s="416"/>
      <c r="V119" s="416"/>
      <c r="W119" s="416"/>
      <c r="X119" s="1673"/>
      <c r="Y119" s="1673"/>
      <c r="Z119" s="1673"/>
      <c r="AA119" s="1673"/>
      <c r="AB119" s="1707"/>
      <c r="AG119" s="416"/>
      <c r="AH119" s="416"/>
      <c r="AI119" s="416"/>
      <c r="AJ119" s="416"/>
      <c r="AK119" s="416"/>
      <c r="AL119" s="416"/>
      <c r="AM119" s="416"/>
      <c r="AN119" s="416"/>
      <c r="AO119" s="416"/>
    </row>
    <row r="120" ht="15.75" customHeight="1">
      <c r="A120" s="1707"/>
      <c r="B120" s="1702"/>
      <c r="C120" s="1702"/>
      <c r="D120" s="1702"/>
      <c r="E120" s="1702"/>
      <c r="F120" s="1702"/>
      <c r="G120" s="1702"/>
      <c r="H120" s="1702"/>
      <c r="I120" s="1702"/>
      <c r="J120" s="1702"/>
      <c r="K120" s="1702"/>
      <c r="L120" s="1681"/>
      <c r="M120" s="1707"/>
      <c r="N120" s="1673"/>
      <c r="O120" s="1707"/>
      <c r="P120" s="1707"/>
      <c r="Q120" s="416"/>
      <c r="R120" s="1673"/>
      <c r="S120" s="1707"/>
      <c r="T120" s="1673"/>
      <c r="U120" s="416"/>
      <c r="V120" s="416"/>
      <c r="W120" s="416"/>
      <c r="X120" s="1673"/>
      <c r="Y120" s="1673"/>
      <c r="Z120" s="1673"/>
      <c r="AA120" s="1673"/>
      <c r="AB120" s="1707"/>
      <c r="AG120" s="416"/>
      <c r="AH120" s="416"/>
      <c r="AI120" s="416"/>
      <c r="AJ120" s="416"/>
      <c r="AK120" s="416"/>
      <c r="AL120" s="416"/>
      <c r="AM120" s="416"/>
      <c r="AN120" s="416"/>
      <c r="AO120" s="416"/>
    </row>
    <row r="121" ht="15.75" customHeight="1">
      <c r="A121" s="1707"/>
      <c r="B121" s="1702"/>
      <c r="C121" s="1702"/>
      <c r="D121" s="1702"/>
      <c r="E121" s="1702"/>
      <c r="F121" s="1702"/>
      <c r="G121" s="1702"/>
      <c r="H121" s="1702"/>
      <c r="I121" s="1702"/>
      <c r="J121" s="1702"/>
      <c r="K121" s="1702"/>
      <c r="L121" s="1681"/>
      <c r="M121" s="1707"/>
      <c r="N121" s="1673"/>
      <c r="O121" s="1707"/>
      <c r="P121" s="1707"/>
      <c r="Q121" s="416"/>
      <c r="R121" s="1673"/>
      <c r="S121" s="1707"/>
      <c r="T121" s="1673"/>
      <c r="U121" s="416"/>
      <c r="V121" s="416"/>
      <c r="W121" s="416"/>
      <c r="X121" s="1673"/>
      <c r="Y121" s="1673"/>
      <c r="Z121" s="1673"/>
      <c r="AA121" s="1673"/>
      <c r="AB121" s="1707"/>
      <c r="AG121" s="416"/>
      <c r="AH121" s="416"/>
      <c r="AI121" s="416"/>
      <c r="AJ121" s="416"/>
      <c r="AK121" s="416"/>
      <c r="AL121" s="416"/>
      <c r="AM121" s="416"/>
      <c r="AN121" s="416"/>
      <c r="AO121" s="416"/>
    </row>
    <row r="122" ht="15.75" customHeight="1">
      <c r="A122" s="1707"/>
      <c r="B122" s="1702"/>
      <c r="C122" s="1702"/>
      <c r="D122" s="1702"/>
      <c r="E122" s="1702"/>
      <c r="F122" s="1702"/>
      <c r="G122" s="1702"/>
      <c r="H122" s="1702"/>
      <c r="I122" s="1702"/>
      <c r="J122" s="1702"/>
      <c r="K122" s="1702"/>
      <c r="L122" s="1681"/>
      <c r="M122" s="1707"/>
      <c r="N122" s="1673"/>
      <c r="O122" s="1707"/>
      <c r="P122" s="1707"/>
      <c r="Q122" s="416"/>
      <c r="R122" s="1673"/>
      <c r="S122" s="1707"/>
      <c r="T122" s="1673"/>
      <c r="U122" s="416"/>
      <c r="V122" s="416"/>
      <c r="W122" s="416"/>
      <c r="X122" s="1673"/>
      <c r="Y122" s="1673"/>
      <c r="Z122" s="1673"/>
      <c r="AA122" s="1673"/>
      <c r="AB122" s="1707"/>
      <c r="AG122" s="416"/>
      <c r="AH122" s="416"/>
      <c r="AI122" s="416"/>
      <c r="AJ122" s="416"/>
      <c r="AK122" s="416"/>
      <c r="AL122" s="416"/>
      <c r="AM122" s="416"/>
      <c r="AN122" s="416"/>
      <c r="AO122" s="416"/>
    </row>
    <row r="123" ht="15.75" customHeight="1">
      <c r="A123" s="1707"/>
      <c r="B123" s="1702"/>
      <c r="C123" s="1702"/>
      <c r="D123" s="1702"/>
      <c r="E123" s="1702"/>
      <c r="F123" s="1702"/>
      <c r="G123" s="1702"/>
      <c r="H123" s="1702"/>
      <c r="I123" s="1702"/>
      <c r="J123" s="1702"/>
      <c r="K123" s="1702"/>
      <c r="L123" s="1681"/>
      <c r="M123" s="1707"/>
      <c r="N123" s="1673"/>
      <c r="O123" s="1707"/>
      <c r="P123" s="1707"/>
      <c r="Q123" s="416"/>
      <c r="R123" s="1673"/>
      <c r="S123" s="1707"/>
      <c r="T123" s="1673"/>
      <c r="U123" s="416"/>
      <c r="V123" s="416"/>
      <c r="W123" s="416"/>
      <c r="X123" s="1673"/>
      <c r="Y123" s="1673"/>
      <c r="Z123" s="1673"/>
      <c r="AA123" s="1673"/>
      <c r="AB123" s="1707"/>
      <c r="AG123" s="416"/>
      <c r="AH123" s="416"/>
      <c r="AI123" s="416"/>
      <c r="AJ123" s="416"/>
      <c r="AK123" s="416"/>
      <c r="AL123" s="416"/>
      <c r="AM123" s="416"/>
      <c r="AN123" s="416"/>
      <c r="AO123" s="416"/>
    </row>
    <row r="124" ht="15.75" customHeight="1">
      <c r="A124" s="1707"/>
      <c r="B124" s="1702"/>
      <c r="C124" s="1702"/>
      <c r="D124" s="1702"/>
      <c r="E124" s="1702"/>
      <c r="F124" s="1702"/>
      <c r="G124" s="1702"/>
      <c r="H124" s="1702"/>
      <c r="I124" s="1702"/>
      <c r="J124" s="1702"/>
      <c r="K124" s="1702"/>
      <c r="L124" s="1681"/>
      <c r="M124" s="1707"/>
      <c r="N124" s="1673"/>
      <c r="O124" s="1707"/>
      <c r="P124" s="1707"/>
      <c r="Q124" s="416"/>
      <c r="R124" s="1673"/>
      <c r="S124" s="1707"/>
      <c r="T124" s="1673"/>
      <c r="U124" s="416"/>
      <c r="V124" s="416"/>
      <c r="W124" s="416"/>
      <c r="X124" s="1673"/>
      <c r="Y124" s="1673"/>
      <c r="Z124" s="1673"/>
      <c r="AA124" s="1673"/>
      <c r="AB124" s="1707"/>
      <c r="AG124" s="416"/>
      <c r="AH124" s="416"/>
      <c r="AI124" s="416"/>
      <c r="AJ124" s="416"/>
      <c r="AK124" s="416"/>
      <c r="AL124" s="416"/>
      <c r="AM124" s="416"/>
      <c r="AN124" s="416"/>
      <c r="AO124" s="416"/>
    </row>
    <row r="125" ht="15.75" customHeight="1">
      <c r="A125" s="1707"/>
      <c r="B125" s="1702"/>
      <c r="C125" s="1702"/>
      <c r="D125" s="1702"/>
      <c r="E125" s="1702"/>
      <c r="F125" s="1702"/>
      <c r="G125" s="1702"/>
      <c r="H125" s="1702"/>
      <c r="I125" s="1702"/>
      <c r="J125" s="1702"/>
      <c r="K125" s="1702"/>
      <c r="L125" s="1681"/>
      <c r="M125" s="1707"/>
      <c r="N125" s="1673"/>
      <c r="O125" s="1707"/>
      <c r="P125" s="1707"/>
      <c r="Q125" s="416"/>
      <c r="R125" s="1673"/>
      <c r="S125" s="1707"/>
      <c r="T125" s="1673"/>
      <c r="U125" s="416"/>
      <c r="V125" s="416"/>
      <c r="W125" s="416"/>
      <c r="X125" s="1673"/>
      <c r="Y125" s="1673"/>
      <c r="Z125" s="1673"/>
      <c r="AA125" s="1673"/>
      <c r="AB125" s="1707"/>
      <c r="AG125" s="416"/>
      <c r="AH125" s="416"/>
      <c r="AI125" s="416"/>
      <c r="AJ125" s="416"/>
      <c r="AK125" s="416"/>
      <c r="AL125" s="416"/>
      <c r="AM125" s="416"/>
      <c r="AN125" s="416"/>
      <c r="AO125" s="416"/>
    </row>
    <row r="126" ht="15.75" customHeight="1">
      <c r="A126" s="1707"/>
      <c r="B126" s="1702"/>
      <c r="C126" s="1702"/>
      <c r="D126" s="1702"/>
      <c r="E126" s="1702"/>
      <c r="F126" s="1702"/>
      <c r="G126" s="1702"/>
      <c r="H126" s="1702"/>
      <c r="I126" s="1702"/>
      <c r="J126" s="1702"/>
      <c r="K126" s="1702"/>
      <c r="L126" s="1681"/>
      <c r="M126" s="1707"/>
      <c r="N126" s="1673"/>
      <c r="O126" s="1707"/>
      <c r="P126" s="1707"/>
      <c r="Q126" s="416"/>
      <c r="R126" s="1673"/>
      <c r="S126" s="1707"/>
      <c r="T126" s="1673"/>
      <c r="U126" s="416"/>
      <c r="V126" s="416"/>
      <c r="W126" s="416"/>
      <c r="X126" s="1673"/>
      <c r="Y126" s="1673"/>
      <c r="Z126" s="1673"/>
      <c r="AA126" s="1673"/>
      <c r="AB126" s="1707"/>
      <c r="AG126" s="416"/>
      <c r="AH126" s="416"/>
      <c r="AI126" s="416"/>
      <c r="AJ126" s="416"/>
      <c r="AK126" s="416"/>
      <c r="AL126" s="416"/>
      <c r="AM126" s="416"/>
      <c r="AN126" s="416"/>
      <c r="AO126" s="416"/>
    </row>
    <row r="127" ht="15.75" customHeight="1">
      <c r="A127" s="1707"/>
      <c r="B127" s="1702"/>
      <c r="C127" s="1702"/>
      <c r="D127" s="1702"/>
      <c r="E127" s="1702"/>
      <c r="F127" s="1702"/>
      <c r="G127" s="1702"/>
      <c r="H127" s="1702"/>
      <c r="I127" s="1702"/>
      <c r="J127" s="1702"/>
      <c r="K127" s="1702"/>
      <c r="L127" s="1681"/>
      <c r="M127" s="1707"/>
      <c r="N127" s="1673"/>
      <c r="O127" s="1707"/>
      <c r="P127" s="1707"/>
      <c r="Q127" s="416"/>
      <c r="R127" s="1673"/>
      <c r="S127" s="1707"/>
      <c r="T127" s="1673"/>
      <c r="U127" s="416"/>
      <c r="V127" s="416"/>
      <c r="W127" s="416"/>
      <c r="X127" s="1673"/>
      <c r="Y127" s="1673"/>
      <c r="Z127" s="1673"/>
      <c r="AA127" s="1673"/>
      <c r="AB127" s="1707"/>
      <c r="AG127" s="416"/>
      <c r="AH127" s="416"/>
      <c r="AI127" s="416"/>
      <c r="AJ127" s="416"/>
      <c r="AK127" s="416"/>
      <c r="AL127" s="416"/>
      <c r="AM127" s="416"/>
      <c r="AN127" s="416"/>
      <c r="AO127" s="416"/>
    </row>
    <row r="128" ht="15.75" customHeight="1">
      <c r="A128" s="1707"/>
      <c r="B128" s="1702"/>
      <c r="C128" s="1702"/>
      <c r="D128" s="1702"/>
      <c r="E128" s="1702"/>
      <c r="F128" s="1702"/>
      <c r="G128" s="1702"/>
      <c r="H128" s="1702"/>
      <c r="I128" s="1702"/>
      <c r="J128" s="1702"/>
      <c r="K128" s="1702"/>
      <c r="L128" s="1681"/>
      <c r="M128" s="1707"/>
      <c r="N128" s="1673"/>
      <c r="O128" s="1707"/>
      <c r="P128" s="1707"/>
      <c r="Q128" s="416"/>
      <c r="R128" s="1673"/>
      <c r="S128" s="1707"/>
      <c r="T128" s="1673"/>
      <c r="U128" s="416"/>
      <c r="V128" s="416"/>
      <c r="W128" s="416"/>
      <c r="X128" s="1673"/>
      <c r="Y128" s="1673"/>
      <c r="Z128" s="1673"/>
      <c r="AA128" s="1673"/>
      <c r="AB128" s="1707"/>
      <c r="AG128" s="416"/>
      <c r="AH128" s="416"/>
      <c r="AI128" s="416"/>
      <c r="AJ128" s="416"/>
      <c r="AK128" s="416"/>
      <c r="AL128" s="416"/>
      <c r="AM128" s="416"/>
      <c r="AN128" s="416"/>
      <c r="AO128" s="416"/>
    </row>
    <row r="129" ht="15.75" customHeight="1">
      <c r="A129" s="1707"/>
      <c r="B129" s="1702"/>
      <c r="C129" s="1702"/>
      <c r="D129" s="1702"/>
      <c r="E129" s="1702"/>
      <c r="F129" s="1702"/>
      <c r="G129" s="1702"/>
      <c r="H129" s="1702"/>
      <c r="I129" s="1702"/>
      <c r="J129" s="1702"/>
      <c r="K129" s="1702"/>
      <c r="L129" s="1681"/>
      <c r="M129" s="1707"/>
      <c r="N129" s="1673"/>
      <c r="O129" s="1707"/>
      <c r="P129" s="1707"/>
      <c r="Q129" s="416"/>
      <c r="R129" s="1673"/>
      <c r="S129" s="1707"/>
      <c r="T129" s="1673"/>
      <c r="U129" s="416"/>
      <c r="V129" s="416"/>
      <c r="W129" s="416"/>
      <c r="X129" s="1673"/>
      <c r="Y129" s="1673"/>
      <c r="Z129" s="1673"/>
      <c r="AA129" s="1673"/>
      <c r="AB129" s="1707"/>
      <c r="AG129" s="416"/>
      <c r="AH129" s="416"/>
      <c r="AI129" s="416"/>
      <c r="AJ129" s="416"/>
      <c r="AK129" s="416"/>
      <c r="AL129" s="416"/>
      <c r="AM129" s="416"/>
      <c r="AN129" s="416"/>
      <c r="AO129" s="416"/>
    </row>
    <row r="130" ht="15.75" customHeight="1">
      <c r="A130" s="1707"/>
      <c r="B130" s="1702"/>
      <c r="C130" s="1702"/>
      <c r="D130" s="1702"/>
      <c r="E130" s="1702"/>
      <c r="F130" s="1702"/>
      <c r="G130" s="1702"/>
      <c r="H130" s="1702"/>
      <c r="I130" s="1702"/>
      <c r="J130" s="1702"/>
      <c r="K130" s="1702"/>
      <c r="L130" s="1681"/>
      <c r="M130" s="1707"/>
      <c r="N130" s="1673"/>
      <c r="O130" s="1707"/>
      <c r="P130" s="1707"/>
      <c r="Q130" s="416"/>
      <c r="R130" s="1673"/>
      <c r="S130" s="1707"/>
      <c r="T130" s="1673"/>
      <c r="U130" s="416"/>
      <c r="V130" s="416"/>
      <c r="W130" s="416"/>
      <c r="X130" s="1673"/>
      <c r="Y130" s="1673"/>
      <c r="Z130" s="1673"/>
      <c r="AA130" s="1673"/>
      <c r="AB130" s="1707"/>
      <c r="AG130" s="416"/>
      <c r="AH130" s="416"/>
      <c r="AI130" s="416"/>
      <c r="AJ130" s="416"/>
      <c r="AK130" s="416"/>
      <c r="AL130" s="416"/>
      <c r="AM130" s="416"/>
      <c r="AN130" s="416"/>
      <c r="AO130" s="416"/>
    </row>
    <row r="131" ht="15.75" customHeight="1">
      <c r="A131" s="1707"/>
      <c r="B131" s="1702"/>
      <c r="C131" s="1702"/>
      <c r="D131" s="1702"/>
      <c r="E131" s="1702"/>
      <c r="F131" s="1702"/>
      <c r="G131" s="1702"/>
      <c r="H131" s="1702"/>
      <c r="I131" s="1702"/>
      <c r="J131" s="1702"/>
      <c r="K131" s="1702"/>
      <c r="L131" s="1681"/>
      <c r="M131" s="1707"/>
      <c r="N131" s="1673"/>
      <c r="O131" s="1707"/>
      <c r="P131" s="1707"/>
      <c r="Q131" s="416"/>
      <c r="R131" s="1673"/>
      <c r="S131" s="1707"/>
      <c r="T131" s="1673"/>
      <c r="U131" s="416"/>
      <c r="V131" s="416"/>
      <c r="W131" s="416"/>
      <c r="X131" s="1673"/>
      <c r="Y131" s="1673"/>
      <c r="Z131" s="1673"/>
      <c r="AA131" s="1673"/>
      <c r="AB131" s="1707"/>
      <c r="AG131" s="416"/>
      <c r="AH131" s="416"/>
      <c r="AI131" s="416"/>
      <c r="AJ131" s="416"/>
      <c r="AK131" s="416"/>
      <c r="AL131" s="416"/>
      <c r="AM131" s="416"/>
      <c r="AN131" s="416"/>
      <c r="AO131" s="416"/>
    </row>
    <row r="132" ht="15.75" customHeight="1">
      <c r="A132" s="1707"/>
      <c r="B132" s="1702"/>
      <c r="C132" s="1702"/>
      <c r="D132" s="1702"/>
      <c r="E132" s="1702"/>
      <c r="F132" s="1702"/>
      <c r="G132" s="1702"/>
      <c r="H132" s="1702"/>
      <c r="I132" s="1702"/>
      <c r="J132" s="1702"/>
      <c r="K132" s="1702"/>
      <c r="L132" s="1681"/>
      <c r="M132" s="1707"/>
      <c r="N132" s="1673"/>
      <c r="O132" s="1707"/>
      <c r="P132" s="1707"/>
      <c r="Q132" s="416"/>
      <c r="R132" s="1673"/>
      <c r="S132" s="1707"/>
      <c r="T132" s="1673"/>
      <c r="U132" s="416"/>
      <c r="V132" s="416"/>
      <c r="W132" s="416"/>
      <c r="X132" s="1673"/>
      <c r="Y132" s="1673"/>
      <c r="Z132" s="1673"/>
      <c r="AA132" s="1673"/>
      <c r="AB132" s="1707"/>
      <c r="AG132" s="416"/>
      <c r="AH132" s="416"/>
      <c r="AI132" s="416"/>
      <c r="AJ132" s="416"/>
      <c r="AK132" s="416"/>
      <c r="AL132" s="416"/>
      <c r="AM132" s="416"/>
      <c r="AN132" s="416"/>
      <c r="AO132" s="416"/>
    </row>
    <row r="133" ht="15.75" customHeight="1">
      <c r="A133" s="1707"/>
      <c r="B133" s="1702"/>
      <c r="C133" s="1702"/>
      <c r="D133" s="1702"/>
      <c r="E133" s="1702"/>
      <c r="F133" s="1702"/>
      <c r="G133" s="1702"/>
      <c r="H133" s="1702"/>
      <c r="I133" s="1702"/>
      <c r="J133" s="1702"/>
      <c r="K133" s="1702"/>
      <c r="L133" s="1681"/>
      <c r="M133" s="1707"/>
      <c r="N133" s="1673"/>
      <c r="O133" s="1707"/>
      <c r="P133" s="1707"/>
      <c r="Q133" s="416"/>
      <c r="R133" s="1673"/>
      <c r="S133" s="1707"/>
      <c r="T133" s="1673"/>
      <c r="U133" s="416"/>
      <c r="V133" s="416"/>
      <c r="W133" s="416"/>
      <c r="X133" s="1673"/>
      <c r="Y133" s="1673"/>
      <c r="Z133" s="1673"/>
      <c r="AA133" s="1673"/>
      <c r="AB133" s="1707"/>
      <c r="AG133" s="416"/>
      <c r="AH133" s="416"/>
      <c r="AI133" s="416"/>
      <c r="AJ133" s="416"/>
      <c r="AK133" s="416"/>
      <c r="AL133" s="416"/>
      <c r="AM133" s="416"/>
      <c r="AN133" s="416"/>
      <c r="AO133" s="416"/>
    </row>
    <row r="134" ht="15.75" customHeight="1">
      <c r="A134" s="1707"/>
      <c r="B134" s="1702"/>
      <c r="C134" s="1702"/>
      <c r="D134" s="1702"/>
      <c r="E134" s="1702"/>
      <c r="F134" s="1702"/>
      <c r="G134" s="1702"/>
      <c r="H134" s="1702"/>
      <c r="I134" s="1702"/>
      <c r="J134" s="1702"/>
      <c r="K134" s="1702"/>
      <c r="L134" s="1681"/>
      <c r="M134" s="1707"/>
      <c r="N134" s="1673"/>
      <c r="O134" s="1707"/>
      <c r="P134" s="1707"/>
      <c r="Q134" s="416"/>
      <c r="R134" s="1673"/>
      <c r="S134" s="1707"/>
      <c r="T134" s="1673"/>
      <c r="U134" s="416"/>
      <c r="V134" s="416"/>
      <c r="W134" s="416"/>
      <c r="X134" s="1673"/>
      <c r="Y134" s="1673"/>
      <c r="Z134" s="1673"/>
      <c r="AA134" s="1673"/>
      <c r="AB134" s="1707"/>
      <c r="AG134" s="416"/>
      <c r="AH134" s="416"/>
      <c r="AI134" s="416"/>
      <c r="AJ134" s="416"/>
      <c r="AK134" s="416"/>
      <c r="AL134" s="416"/>
      <c r="AM134" s="416"/>
      <c r="AN134" s="416"/>
      <c r="AO134" s="416"/>
    </row>
    <row r="135" ht="15.75" customHeight="1">
      <c r="A135" s="1707"/>
      <c r="B135" s="1702"/>
      <c r="C135" s="1702"/>
      <c r="D135" s="1702"/>
      <c r="E135" s="1702"/>
      <c r="F135" s="1702"/>
      <c r="G135" s="1702"/>
      <c r="H135" s="1702"/>
      <c r="I135" s="1702"/>
      <c r="J135" s="1702"/>
      <c r="K135" s="1702"/>
      <c r="L135" s="1681"/>
      <c r="M135" s="1707"/>
      <c r="N135" s="1673"/>
      <c r="O135" s="1707"/>
      <c r="P135" s="1707"/>
      <c r="Q135" s="416"/>
      <c r="R135" s="1673"/>
      <c r="S135" s="1707"/>
      <c r="T135" s="1673"/>
      <c r="U135" s="416"/>
      <c r="V135" s="416"/>
      <c r="W135" s="416"/>
      <c r="X135" s="1673"/>
      <c r="Y135" s="1673"/>
      <c r="Z135" s="1673"/>
      <c r="AA135" s="1673"/>
      <c r="AB135" s="1707"/>
      <c r="AG135" s="416"/>
      <c r="AH135" s="416"/>
      <c r="AI135" s="416"/>
      <c r="AJ135" s="416"/>
      <c r="AK135" s="416"/>
      <c r="AL135" s="416"/>
      <c r="AM135" s="416"/>
      <c r="AN135" s="416"/>
      <c r="AO135" s="416"/>
    </row>
    <row r="136" ht="15.75" customHeight="1">
      <c r="A136" s="1707"/>
      <c r="B136" s="1702"/>
      <c r="C136" s="1702"/>
      <c r="D136" s="1702"/>
      <c r="E136" s="1702"/>
      <c r="F136" s="1702"/>
      <c r="G136" s="1702"/>
      <c r="H136" s="1702"/>
      <c r="I136" s="1702"/>
      <c r="J136" s="1702"/>
      <c r="K136" s="1702"/>
      <c r="L136" s="1681"/>
      <c r="M136" s="1707"/>
      <c r="N136" s="1673"/>
      <c r="O136" s="1707"/>
      <c r="P136" s="1707"/>
      <c r="Q136" s="416"/>
      <c r="R136" s="1673"/>
      <c r="S136" s="1707"/>
      <c r="T136" s="1673"/>
      <c r="U136" s="416"/>
      <c r="V136" s="416"/>
      <c r="W136" s="416"/>
      <c r="X136" s="1673"/>
      <c r="Y136" s="1673"/>
      <c r="Z136" s="1673"/>
      <c r="AA136" s="1673"/>
      <c r="AB136" s="1707"/>
      <c r="AG136" s="416"/>
      <c r="AH136" s="416"/>
      <c r="AI136" s="416"/>
      <c r="AJ136" s="416"/>
      <c r="AK136" s="416"/>
      <c r="AL136" s="416"/>
      <c r="AM136" s="416"/>
      <c r="AN136" s="416"/>
      <c r="AO136" s="416"/>
    </row>
    <row r="137" ht="15.75" customHeight="1">
      <c r="A137" s="1707"/>
      <c r="B137" s="1702"/>
      <c r="C137" s="1702"/>
      <c r="D137" s="1702"/>
      <c r="E137" s="1702"/>
      <c r="F137" s="1702"/>
      <c r="G137" s="1702"/>
      <c r="H137" s="1702"/>
      <c r="I137" s="1702"/>
      <c r="J137" s="1702"/>
      <c r="K137" s="1702"/>
      <c r="L137" s="1681"/>
      <c r="M137" s="1707"/>
      <c r="N137" s="1673"/>
      <c r="O137" s="1707"/>
      <c r="P137" s="1707"/>
      <c r="Q137" s="416"/>
      <c r="R137" s="1673"/>
      <c r="S137" s="1707"/>
      <c r="T137" s="1673"/>
      <c r="U137" s="416"/>
      <c r="V137" s="416"/>
      <c r="W137" s="416"/>
      <c r="X137" s="1673"/>
      <c r="Y137" s="1673"/>
      <c r="Z137" s="1673"/>
      <c r="AA137" s="1673"/>
      <c r="AB137" s="1707"/>
      <c r="AG137" s="416"/>
      <c r="AH137" s="416"/>
      <c r="AI137" s="416"/>
      <c r="AJ137" s="416"/>
      <c r="AK137" s="416"/>
      <c r="AL137" s="416"/>
      <c r="AM137" s="416"/>
      <c r="AN137" s="416"/>
      <c r="AO137" s="416"/>
    </row>
    <row r="138" ht="15.75" customHeight="1">
      <c r="A138" s="1707"/>
      <c r="B138" s="1702"/>
      <c r="C138" s="1702"/>
      <c r="D138" s="1702"/>
      <c r="E138" s="1702"/>
      <c r="F138" s="1702"/>
      <c r="G138" s="1702"/>
      <c r="H138" s="1702"/>
      <c r="I138" s="1702"/>
      <c r="J138" s="1702"/>
      <c r="K138" s="1702"/>
      <c r="L138" s="1681"/>
      <c r="M138" s="1707"/>
      <c r="N138" s="1673"/>
      <c r="O138" s="1707"/>
      <c r="P138" s="1707"/>
      <c r="Q138" s="416"/>
      <c r="R138" s="1673"/>
      <c r="S138" s="1707"/>
      <c r="T138" s="1673"/>
      <c r="U138" s="416"/>
      <c r="V138" s="416"/>
      <c r="W138" s="416"/>
      <c r="X138" s="1673"/>
      <c r="Y138" s="1673"/>
      <c r="Z138" s="1673"/>
      <c r="AA138" s="1673"/>
      <c r="AB138" s="1707"/>
      <c r="AG138" s="416"/>
      <c r="AH138" s="416"/>
      <c r="AI138" s="416"/>
      <c r="AJ138" s="416"/>
      <c r="AK138" s="416"/>
      <c r="AL138" s="416"/>
      <c r="AM138" s="416"/>
      <c r="AN138" s="416"/>
      <c r="AO138" s="416"/>
    </row>
    <row r="139" ht="15.75" customHeight="1">
      <c r="A139" s="1707"/>
      <c r="B139" s="1702"/>
      <c r="C139" s="1702"/>
      <c r="D139" s="1702"/>
      <c r="E139" s="1702"/>
      <c r="F139" s="1702"/>
      <c r="G139" s="1702"/>
      <c r="H139" s="1702"/>
      <c r="I139" s="1702"/>
      <c r="J139" s="1702"/>
      <c r="K139" s="1702"/>
      <c r="L139" s="1681"/>
      <c r="M139" s="1707"/>
      <c r="N139" s="1673"/>
      <c r="O139" s="1707"/>
      <c r="P139" s="1707"/>
      <c r="Q139" s="416"/>
      <c r="R139" s="1673"/>
      <c r="S139" s="1707"/>
      <c r="T139" s="1673"/>
      <c r="U139" s="416"/>
      <c r="V139" s="416"/>
      <c r="W139" s="416"/>
      <c r="X139" s="1673"/>
      <c r="Y139" s="1673"/>
      <c r="Z139" s="1673"/>
      <c r="AA139" s="1673"/>
      <c r="AB139" s="1707"/>
      <c r="AG139" s="416"/>
      <c r="AH139" s="416"/>
      <c r="AI139" s="416"/>
      <c r="AJ139" s="416"/>
      <c r="AK139" s="416"/>
      <c r="AL139" s="416"/>
      <c r="AM139" s="416"/>
      <c r="AN139" s="416"/>
      <c r="AO139" s="416"/>
    </row>
    <row r="140" ht="15.75" customHeight="1">
      <c r="A140" s="1707"/>
      <c r="B140" s="1702"/>
      <c r="C140" s="1702"/>
      <c r="D140" s="1702"/>
      <c r="E140" s="1702"/>
      <c r="F140" s="1702"/>
      <c r="G140" s="1702"/>
      <c r="H140" s="1702"/>
      <c r="I140" s="1702"/>
      <c r="J140" s="1702"/>
      <c r="K140" s="1702"/>
      <c r="L140" s="1681"/>
      <c r="M140" s="1707"/>
      <c r="N140" s="1673"/>
      <c r="O140" s="1707"/>
      <c r="P140" s="1707"/>
      <c r="Q140" s="416"/>
      <c r="R140" s="1673"/>
      <c r="S140" s="1707"/>
      <c r="T140" s="1673"/>
      <c r="U140" s="416"/>
      <c r="V140" s="416"/>
      <c r="W140" s="416"/>
      <c r="X140" s="1673"/>
      <c r="Y140" s="1673"/>
      <c r="Z140" s="1673"/>
      <c r="AA140" s="1673"/>
      <c r="AB140" s="1707"/>
      <c r="AG140" s="416"/>
      <c r="AH140" s="416"/>
      <c r="AI140" s="416"/>
      <c r="AJ140" s="416"/>
      <c r="AK140" s="416"/>
      <c r="AL140" s="416"/>
      <c r="AM140" s="416"/>
      <c r="AN140" s="416"/>
      <c r="AO140" s="416"/>
    </row>
    <row r="141" ht="15.75" customHeight="1">
      <c r="A141" s="1707"/>
      <c r="B141" s="1702"/>
      <c r="C141" s="1702"/>
      <c r="D141" s="1702"/>
      <c r="E141" s="1702"/>
      <c r="F141" s="1702"/>
      <c r="G141" s="1702"/>
      <c r="H141" s="1702"/>
      <c r="I141" s="1702"/>
      <c r="J141" s="1702"/>
      <c r="K141" s="1702"/>
      <c r="L141" s="1681"/>
      <c r="M141" s="1707"/>
      <c r="N141" s="1673"/>
      <c r="O141" s="1707"/>
      <c r="P141" s="1707"/>
      <c r="Q141" s="416"/>
      <c r="R141" s="1673"/>
      <c r="S141" s="1707"/>
      <c r="T141" s="1673"/>
      <c r="U141" s="416"/>
      <c r="V141" s="416"/>
      <c r="W141" s="416"/>
      <c r="X141" s="1673"/>
      <c r="Y141" s="1673"/>
      <c r="Z141" s="1673"/>
      <c r="AA141" s="1673"/>
      <c r="AB141" s="1707"/>
      <c r="AG141" s="416"/>
      <c r="AH141" s="416"/>
      <c r="AI141" s="416"/>
      <c r="AJ141" s="416"/>
      <c r="AK141" s="416"/>
      <c r="AL141" s="416"/>
      <c r="AM141" s="416"/>
      <c r="AN141" s="416"/>
      <c r="AO141" s="416"/>
    </row>
    <row r="142" ht="15.75" customHeight="1">
      <c r="A142" s="1707"/>
      <c r="B142" s="1702"/>
      <c r="C142" s="1702"/>
      <c r="D142" s="1702"/>
      <c r="E142" s="1702"/>
      <c r="F142" s="1702"/>
      <c r="G142" s="1702"/>
      <c r="H142" s="1702"/>
      <c r="I142" s="1702"/>
      <c r="J142" s="1702"/>
      <c r="K142" s="1702"/>
      <c r="L142" s="1681"/>
      <c r="M142" s="1707"/>
      <c r="N142" s="1673"/>
      <c r="O142" s="1707"/>
      <c r="P142" s="1707"/>
      <c r="Q142" s="416"/>
      <c r="R142" s="1673"/>
      <c r="S142" s="1707"/>
      <c r="T142" s="1673"/>
      <c r="U142" s="416"/>
      <c r="V142" s="416"/>
      <c r="W142" s="416"/>
      <c r="X142" s="1673"/>
      <c r="Y142" s="1673"/>
      <c r="Z142" s="1673"/>
      <c r="AA142" s="1673"/>
      <c r="AB142" s="1707"/>
      <c r="AG142" s="416"/>
      <c r="AH142" s="416"/>
      <c r="AI142" s="416"/>
      <c r="AJ142" s="416"/>
      <c r="AK142" s="416"/>
      <c r="AL142" s="416"/>
      <c r="AM142" s="416"/>
      <c r="AN142" s="416"/>
      <c r="AO142" s="416"/>
    </row>
    <row r="143" ht="15.75" customHeight="1">
      <c r="A143" s="1707"/>
      <c r="B143" s="1702"/>
      <c r="C143" s="1702"/>
      <c r="D143" s="1702"/>
      <c r="E143" s="1702"/>
      <c r="F143" s="1702"/>
      <c r="G143" s="1702"/>
      <c r="H143" s="1702"/>
      <c r="I143" s="1702"/>
      <c r="J143" s="1702"/>
      <c r="K143" s="1702"/>
      <c r="L143" s="1681"/>
      <c r="M143" s="1707"/>
      <c r="N143" s="1673"/>
      <c r="O143" s="1707"/>
      <c r="P143" s="1707"/>
      <c r="Q143" s="416"/>
      <c r="R143" s="1673"/>
      <c r="S143" s="1707"/>
      <c r="T143" s="1673"/>
      <c r="U143" s="416"/>
      <c r="V143" s="416"/>
      <c r="W143" s="416"/>
      <c r="X143" s="1673"/>
      <c r="Y143" s="1673"/>
      <c r="Z143" s="1673"/>
      <c r="AA143" s="1673"/>
      <c r="AB143" s="1707"/>
      <c r="AG143" s="416"/>
      <c r="AH143" s="416"/>
      <c r="AI143" s="416"/>
      <c r="AJ143" s="416"/>
      <c r="AK143" s="416"/>
      <c r="AL143" s="416"/>
      <c r="AM143" s="416"/>
      <c r="AN143" s="416"/>
      <c r="AO143" s="416"/>
    </row>
    <row r="144" ht="15.75" customHeight="1">
      <c r="A144" s="1707"/>
      <c r="B144" s="1702"/>
      <c r="C144" s="1702"/>
      <c r="D144" s="1702"/>
      <c r="E144" s="1702"/>
      <c r="F144" s="1702"/>
      <c r="G144" s="1702"/>
      <c r="H144" s="1702"/>
      <c r="I144" s="1702"/>
      <c r="J144" s="1702"/>
      <c r="K144" s="1702"/>
      <c r="L144" s="1681"/>
      <c r="M144" s="1707"/>
      <c r="N144" s="1673"/>
      <c r="O144" s="1707"/>
      <c r="P144" s="1707"/>
      <c r="Q144" s="416"/>
      <c r="R144" s="1673"/>
      <c r="S144" s="1707"/>
      <c r="T144" s="1673"/>
      <c r="U144" s="416"/>
      <c r="V144" s="416"/>
      <c r="W144" s="416"/>
      <c r="X144" s="1673"/>
      <c r="Y144" s="1673"/>
      <c r="Z144" s="1673"/>
      <c r="AA144" s="1673"/>
      <c r="AB144" s="1707"/>
      <c r="AG144" s="416"/>
      <c r="AH144" s="416"/>
      <c r="AI144" s="416"/>
      <c r="AJ144" s="416"/>
      <c r="AK144" s="416"/>
      <c r="AL144" s="416"/>
      <c r="AM144" s="416"/>
      <c r="AN144" s="416"/>
      <c r="AO144" s="416"/>
    </row>
    <row r="145" ht="15.75" customHeight="1">
      <c r="A145" s="1707"/>
      <c r="B145" s="1702"/>
      <c r="C145" s="1702"/>
      <c r="D145" s="1702"/>
      <c r="E145" s="1702"/>
      <c r="F145" s="1702"/>
      <c r="G145" s="1702"/>
      <c r="H145" s="1702"/>
      <c r="I145" s="1702"/>
      <c r="J145" s="1702"/>
      <c r="K145" s="1702"/>
      <c r="L145" s="1681"/>
      <c r="M145" s="1707"/>
      <c r="N145" s="1673"/>
      <c r="O145" s="1707"/>
      <c r="P145" s="1707"/>
      <c r="Q145" s="416"/>
      <c r="R145" s="1673"/>
      <c r="S145" s="1707"/>
      <c r="T145" s="1673"/>
      <c r="U145" s="416"/>
      <c r="V145" s="416"/>
      <c r="W145" s="416"/>
      <c r="X145" s="1673"/>
      <c r="Y145" s="1673"/>
      <c r="Z145" s="1673"/>
      <c r="AA145" s="1673"/>
      <c r="AB145" s="1707"/>
      <c r="AG145" s="416"/>
      <c r="AH145" s="416"/>
      <c r="AI145" s="416"/>
      <c r="AJ145" s="416"/>
      <c r="AK145" s="416"/>
      <c r="AL145" s="416"/>
      <c r="AM145" s="416"/>
      <c r="AN145" s="416"/>
      <c r="AO145" s="416"/>
    </row>
    <row r="146" ht="15.75" customHeight="1">
      <c r="A146" s="1707"/>
      <c r="B146" s="1702"/>
      <c r="C146" s="1702"/>
      <c r="D146" s="1702"/>
      <c r="E146" s="1702"/>
      <c r="F146" s="1702"/>
      <c r="G146" s="1702"/>
      <c r="H146" s="1702"/>
      <c r="I146" s="1702"/>
      <c r="J146" s="1702"/>
      <c r="K146" s="1702"/>
      <c r="L146" s="1681"/>
      <c r="M146" s="1707"/>
      <c r="N146" s="1673"/>
      <c r="O146" s="1707"/>
      <c r="P146" s="1707"/>
      <c r="Q146" s="416"/>
      <c r="R146" s="1673"/>
      <c r="S146" s="1707"/>
      <c r="T146" s="1673"/>
      <c r="U146" s="416"/>
      <c r="V146" s="416"/>
      <c r="W146" s="416"/>
      <c r="X146" s="1673"/>
      <c r="Y146" s="1673"/>
      <c r="Z146" s="1673"/>
      <c r="AA146" s="1673"/>
      <c r="AB146" s="1707"/>
      <c r="AG146" s="416"/>
      <c r="AH146" s="416"/>
      <c r="AI146" s="416"/>
      <c r="AJ146" s="416"/>
      <c r="AK146" s="416"/>
      <c r="AL146" s="416"/>
      <c r="AM146" s="416"/>
      <c r="AN146" s="416"/>
      <c r="AO146" s="416"/>
    </row>
    <row r="147" ht="15.75" customHeight="1">
      <c r="A147" s="1707"/>
      <c r="B147" s="1702"/>
      <c r="C147" s="1702"/>
      <c r="D147" s="1702"/>
      <c r="E147" s="1702"/>
      <c r="F147" s="1702"/>
      <c r="G147" s="1702"/>
      <c r="H147" s="1702"/>
      <c r="I147" s="1702"/>
      <c r="J147" s="1702"/>
      <c r="K147" s="1702"/>
      <c r="L147" s="1681"/>
      <c r="M147" s="1707"/>
      <c r="N147" s="1673"/>
      <c r="O147" s="1707"/>
      <c r="P147" s="1707"/>
      <c r="Q147" s="416"/>
      <c r="R147" s="1673"/>
      <c r="S147" s="1707"/>
      <c r="T147" s="1673"/>
      <c r="U147" s="416"/>
      <c r="V147" s="416"/>
      <c r="W147" s="416"/>
      <c r="X147" s="1673"/>
      <c r="Y147" s="1673"/>
      <c r="Z147" s="1673"/>
      <c r="AA147" s="1673"/>
      <c r="AB147" s="1707"/>
      <c r="AG147" s="416"/>
      <c r="AH147" s="416"/>
      <c r="AI147" s="416"/>
      <c r="AJ147" s="416"/>
      <c r="AK147" s="416"/>
      <c r="AL147" s="416"/>
      <c r="AM147" s="416"/>
      <c r="AN147" s="416"/>
      <c r="AO147" s="416"/>
    </row>
    <row r="148" ht="15.75" customHeight="1">
      <c r="A148" s="1707"/>
      <c r="B148" s="1702"/>
      <c r="C148" s="1702"/>
      <c r="D148" s="1702"/>
      <c r="E148" s="1702"/>
      <c r="F148" s="1702"/>
      <c r="G148" s="1702"/>
      <c r="H148" s="1702"/>
      <c r="I148" s="1702"/>
      <c r="J148" s="1702"/>
      <c r="K148" s="1702"/>
      <c r="L148" s="1681"/>
      <c r="M148" s="1707"/>
      <c r="N148" s="1673"/>
      <c r="O148" s="1707"/>
      <c r="P148" s="1707"/>
      <c r="Q148" s="416"/>
      <c r="R148" s="1673"/>
      <c r="S148" s="1707"/>
      <c r="T148" s="1673"/>
      <c r="U148" s="416"/>
      <c r="V148" s="416"/>
      <c r="W148" s="416"/>
      <c r="X148" s="1673"/>
      <c r="Y148" s="1673"/>
      <c r="Z148" s="1673"/>
      <c r="AA148" s="1673"/>
      <c r="AB148" s="1707"/>
      <c r="AG148" s="416"/>
      <c r="AH148" s="416"/>
      <c r="AI148" s="416"/>
      <c r="AJ148" s="416"/>
      <c r="AK148" s="416"/>
      <c r="AL148" s="416"/>
      <c r="AM148" s="416"/>
      <c r="AN148" s="416"/>
      <c r="AO148" s="416"/>
    </row>
    <row r="149" ht="15.75" customHeight="1">
      <c r="A149" s="1707"/>
      <c r="B149" s="1702"/>
      <c r="C149" s="1702"/>
      <c r="D149" s="1702"/>
      <c r="E149" s="1702"/>
      <c r="F149" s="1702"/>
      <c r="G149" s="1702"/>
      <c r="H149" s="1702"/>
      <c r="I149" s="1702"/>
      <c r="J149" s="1702"/>
      <c r="K149" s="1702"/>
      <c r="L149" s="121" t="s">
        <v>17467</v>
      </c>
      <c r="M149" s="1707"/>
      <c r="N149" s="1673"/>
      <c r="O149" s="1707"/>
      <c r="P149" s="1707"/>
      <c r="Q149" s="416"/>
      <c r="R149" s="1673"/>
      <c r="S149" s="1707"/>
      <c r="T149" s="1673"/>
      <c r="U149" s="416"/>
      <c r="V149" s="416"/>
      <c r="W149" s="416"/>
      <c r="X149" s="1673"/>
      <c r="Y149" s="1673"/>
      <c r="Z149" s="1673"/>
      <c r="AA149" s="1673"/>
      <c r="AB149" s="1707"/>
      <c r="AG149" s="416"/>
      <c r="AH149" s="416"/>
      <c r="AI149" s="416"/>
      <c r="AJ149" s="416"/>
      <c r="AK149" s="416"/>
      <c r="AL149" s="416"/>
      <c r="AM149" s="416"/>
      <c r="AN149" s="416"/>
      <c r="AO149" s="416"/>
    </row>
    <row r="150" ht="15.75" customHeight="1">
      <c r="A150" s="820"/>
    </row>
    <row r="151" ht="15.75" customHeight="1">
      <c r="A151" s="820"/>
    </row>
    <row r="152" ht="15.75" customHeight="1">
      <c r="A152" s="820"/>
    </row>
    <row r="153" ht="15.75" customHeight="1">
      <c r="A153" s="820"/>
    </row>
    <row r="154" ht="15.75" customHeight="1">
      <c r="A154" s="820"/>
    </row>
    <row r="155" ht="15.75" customHeight="1">
      <c r="A155" s="820"/>
    </row>
    <row r="156" ht="15.75" customHeight="1">
      <c r="A156" s="820"/>
    </row>
    <row r="157" ht="15.75" customHeight="1">
      <c r="A157" s="820"/>
    </row>
    <row r="158" ht="15.75" customHeight="1">
      <c r="A158" s="820"/>
    </row>
    <row r="159" ht="15.75" customHeight="1">
      <c r="A159" s="820"/>
    </row>
    <row r="160" ht="15.75" customHeight="1">
      <c r="A160" s="820"/>
    </row>
    <row r="161" ht="15.75" customHeight="1">
      <c r="A161" s="820"/>
    </row>
    <row r="162" ht="15.75" customHeight="1">
      <c r="A162" s="820"/>
    </row>
    <row r="163" ht="15.75" customHeight="1">
      <c r="A163" s="820"/>
    </row>
    <row r="164" ht="15.75" customHeight="1">
      <c r="A164" s="820"/>
    </row>
    <row r="165" ht="15.75" customHeight="1">
      <c r="A165" s="820"/>
    </row>
    <row r="166" ht="15.75" customHeight="1">
      <c r="A166" s="820"/>
    </row>
    <row r="167" ht="15.75" customHeight="1">
      <c r="A167" s="820"/>
    </row>
    <row r="168" ht="15.75" customHeight="1">
      <c r="A168" s="820"/>
    </row>
    <row r="169" ht="15.75" customHeight="1">
      <c r="A169" s="820"/>
    </row>
    <row r="170" ht="15.75" customHeight="1">
      <c r="A170" s="820"/>
    </row>
    <row r="171" ht="15.75" customHeight="1">
      <c r="A171" s="820"/>
    </row>
    <row r="172" ht="15.75" customHeight="1">
      <c r="A172" s="820"/>
    </row>
    <row r="173" ht="15.75" customHeight="1">
      <c r="A173" s="820"/>
    </row>
    <row r="174" ht="15.75" customHeight="1">
      <c r="A174" s="820"/>
    </row>
    <row r="175" ht="15.75" customHeight="1">
      <c r="A175" s="820"/>
    </row>
    <row r="176" ht="15.75" customHeight="1">
      <c r="A176" s="820"/>
    </row>
    <row r="177" ht="15.75" customHeight="1">
      <c r="A177" s="820"/>
    </row>
    <row r="178" ht="15.75" customHeight="1">
      <c r="A178" s="820"/>
    </row>
    <row r="179" ht="15.75" customHeight="1">
      <c r="A179" s="820"/>
    </row>
    <row r="180" ht="15.75" customHeight="1">
      <c r="A180" s="820"/>
    </row>
    <row r="181" ht="15.75" customHeight="1">
      <c r="A181" s="820"/>
    </row>
    <row r="182" ht="15.75" customHeight="1">
      <c r="A182" s="820"/>
    </row>
    <row r="183" ht="15.75" customHeight="1">
      <c r="A183" s="820"/>
    </row>
    <row r="184" ht="15.75" customHeight="1">
      <c r="A184" s="820"/>
    </row>
    <row r="185" ht="15.75" customHeight="1">
      <c r="A185" s="820"/>
    </row>
    <row r="186" ht="15.75" customHeight="1">
      <c r="A186" s="820"/>
    </row>
    <row r="187" ht="15.75" customHeight="1">
      <c r="A187" s="820"/>
    </row>
    <row r="188" ht="15.75" customHeight="1">
      <c r="A188" s="820"/>
    </row>
    <row r="189" ht="15.75" customHeight="1">
      <c r="A189" s="820"/>
    </row>
    <row r="190" ht="15.75" customHeight="1">
      <c r="A190" s="820"/>
    </row>
    <row r="191" ht="15.75" customHeight="1">
      <c r="A191" s="820"/>
    </row>
    <row r="192" ht="15.75" customHeight="1">
      <c r="A192" s="820"/>
    </row>
    <row r="193" ht="15.75" customHeight="1">
      <c r="A193" s="820"/>
    </row>
    <row r="194" ht="15.75" customHeight="1">
      <c r="A194" s="820"/>
    </row>
    <row r="195" ht="15.75" customHeight="1">
      <c r="A195" s="820"/>
    </row>
    <row r="196" ht="15.75" customHeight="1">
      <c r="A196" s="820"/>
    </row>
    <row r="197" ht="15.75" customHeight="1">
      <c r="A197" s="820"/>
    </row>
    <row r="198" ht="15.75" customHeight="1">
      <c r="A198" s="820"/>
    </row>
    <row r="199" ht="15.75" customHeight="1">
      <c r="A199" s="820"/>
    </row>
    <row r="200" ht="15.75" customHeight="1">
      <c r="A200" s="820"/>
    </row>
    <row r="201" ht="15.75" customHeight="1">
      <c r="A201" s="820"/>
    </row>
    <row r="202" ht="15.75" customHeight="1">
      <c r="A202" s="820"/>
    </row>
    <row r="203" ht="15.75" customHeight="1">
      <c r="A203" s="820"/>
    </row>
    <row r="204" ht="15.75" customHeight="1">
      <c r="A204" s="820"/>
    </row>
    <row r="205" ht="15.75" customHeight="1">
      <c r="A205" s="820"/>
    </row>
    <row r="206" ht="15.75" customHeight="1">
      <c r="A206" s="820"/>
    </row>
    <row r="207" ht="15.75" customHeight="1">
      <c r="A207" s="820"/>
    </row>
    <row r="208" ht="15.75" customHeight="1">
      <c r="A208" s="820"/>
    </row>
    <row r="209" ht="15.75" customHeight="1">
      <c r="A209" s="820"/>
    </row>
    <row r="210" ht="15.75" customHeight="1">
      <c r="A210" s="820"/>
    </row>
    <row r="211" ht="15.75" customHeight="1">
      <c r="A211" s="820"/>
    </row>
    <row r="212" ht="15.75" customHeight="1">
      <c r="A212" s="820"/>
    </row>
    <row r="213" ht="15.75" customHeight="1">
      <c r="A213" s="820"/>
    </row>
    <row r="214" ht="15.75" customHeight="1">
      <c r="A214" s="820"/>
    </row>
    <row r="215" ht="15.75" customHeight="1">
      <c r="A215" s="820"/>
    </row>
    <row r="216" ht="15.75" customHeight="1">
      <c r="A216" s="820"/>
    </row>
    <row r="217" ht="15.75" customHeight="1">
      <c r="A217" s="820"/>
    </row>
    <row r="218" ht="15.75" customHeight="1">
      <c r="A218" s="820"/>
    </row>
    <row r="219" ht="15.75" customHeight="1">
      <c r="A219" s="820"/>
    </row>
    <row r="220" ht="15.75" customHeight="1">
      <c r="A220" s="820"/>
    </row>
    <row r="221" ht="15.75" customHeight="1">
      <c r="A221" s="820"/>
    </row>
    <row r="222" ht="15.75" customHeight="1">
      <c r="A222" s="820"/>
    </row>
    <row r="223" ht="15.75" customHeight="1">
      <c r="A223" s="820"/>
    </row>
    <row r="224" ht="15.75" customHeight="1">
      <c r="A224" s="820"/>
    </row>
    <row r="225" ht="15.75" customHeight="1">
      <c r="A225" s="820"/>
    </row>
    <row r="226" ht="15.75" customHeight="1">
      <c r="A226" s="820"/>
    </row>
    <row r="227" ht="15.75" customHeight="1">
      <c r="A227" s="820"/>
    </row>
    <row r="228" ht="15.75" customHeight="1">
      <c r="A228" s="820"/>
    </row>
    <row r="229" ht="15.75" customHeight="1">
      <c r="A229" s="820"/>
    </row>
    <row r="230" ht="15.75" customHeight="1">
      <c r="A230" s="820"/>
    </row>
    <row r="231" ht="15.75" customHeight="1">
      <c r="A231" s="820"/>
    </row>
    <row r="232" ht="15.75" customHeight="1">
      <c r="A232" s="820"/>
    </row>
    <row r="233" ht="15.75" customHeight="1">
      <c r="A233" s="820"/>
    </row>
    <row r="234" ht="15.75" customHeight="1">
      <c r="A234" s="820"/>
    </row>
    <row r="235" ht="15.75" customHeight="1">
      <c r="A235" s="820"/>
    </row>
    <row r="236" ht="15.75" customHeight="1">
      <c r="A236" s="820"/>
    </row>
    <row r="237" ht="15.75" customHeight="1">
      <c r="A237" s="820"/>
    </row>
    <row r="238" ht="15.75" customHeight="1">
      <c r="A238" s="820"/>
    </row>
    <row r="239" ht="15.75" customHeight="1">
      <c r="A239" s="820"/>
    </row>
    <row r="240" ht="15.75" customHeight="1">
      <c r="A240" s="820"/>
    </row>
    <row r="241" ht="15.75" customHeight="1">
      <c r="A241" s="820"/>
    </row>
    <row r="242" ht="15.75" customHeight="1">
      <c r="A242" s="820"/>
    </row>
    <row r="243" ht="15.75" customHeight="1">
      <c r="A243" s="820"/>
    </row>
    <row r="244" ht="15.75" customHeight="1">
      <c r="A244" s="820"/>
    </row>
    <row r="245" ht="15.75" customHeight="1">
      <c r="A245" s="820"/>
    </row>
    <row r="246" ht="15.75" customHeight="1">
      <c r="A246" s="820"/>
    </row>
    <row r="247" ht="15.75" customHeight="1">
      <c r="A247" s="820"/>
    </row>
    <row r="248" ht="15.75" customHeight="1">
      <c r="A248" s="820"/>
    </row>
    <row r="249" ht="15.75" customHeight="1">
      <c r="A249" s="820"/>
    </row>
    <row r="250" ht="15.75" customHeight="1">
      <c r="A250" s="820"/>
    </row>
    <row r="251" ht="15.75" customHeight="1">
      <c r="A251" s="820"/>
    </row>
    <row r="252" ht="15.75" customHeight="1">
      <c r="A252" s="820"/>
    </row>
    <row r="253" ht="15.75" customHeight="1">
      <c r="A253" s="820"/>
    </row>
    <row r="254" ht="15.75" customHeight="1">
      <c r="A254" s="820"/>
    </row>
    <row r="255" ht="15.75" customHeight="1">
      <c r="A255" s="820"/>
    </row>
    <row r="256" ht="15.75" customHeight="1">
      <c r="A256" s="820"/>
    </row>
    <row r="257" ht="15.75" customHeight="1">
      <c r="A257" s="820"/>
    </row>
    <row r="258" ht="15.75" customHeight="1">
      <c r="A258" s="820"/>
    </row>
    <row r="259" ht="15.75" customHeight="1">
      <c r="A259" s="820"/>
    </row>
    <row r="260" ht="15.75" customHeight="1">
      <c r="A260" s="820"/>
    </row>
    <row r="261" ht="15.75" customHeight="1">
      <c r="A261" s="820"/>
    </row>
    <row r="262" ht="15.75" customHeight="1">
      <c r="A262" s="820"/>
    </row>
    <row r="263" ht="15.75" customHeight="1">
      <c r="A263" s="820"/>
    </row>
    <row r="264" ht="15.75" customHeight="1">
      <c r="A264" s="820"/>
    </row>
    <row r="265" ht="15.75" customHeight="1">
      <c r="A265" s="820"/>
    </row>
    <row r="266" ht="15.75" customHeight="1">
      <c r="A266" s="820"/>
    </row>
    <row r="267" ht="15.75" customHeight="1">
      <c r="A267" s="820"/>
    </row>
    <row r="268" ht="15.75" customHeight="1">
      <c r="A268" s="820"/>
    </row>
    <row r="269" ht="15.75" customHeight="1">
      <c r="A269" s="820"/>
    </row>
    <row r="270" ht="15.75" customHeight="1">
      <c r="A270" s="820"/>
    </row>
    <row r="271" ht="15.75" customHeight="1">
      <c r="A271" s="820"/>
    </row>
    <row r="272" ht="15.75" customHeight="1">
      <c r="A272" s="820"/>
    </row>
    <row r="273" ht="15.75" customHeight="1">
      <c r="A273" s="820"/>
    </row>
    <row r="274" ht="15.75" customHeight="1">
      <c r="A274" s="820"/>
    </row>
    <row r="275" ht="15.75" customHeight="1">
      <c r="A275" s="820"/>
    </row>
    <row r="276" ht="15.75" customHeight="1">
      <c r="A276" s="820"/>
    </row>
    <row r="277" ht="15.75" customHeight="1">
      <c r="A277" s="820"/>
    </row>
    <row r="278" ht="15.75" customHeight="1">
      <c r="A278" s="820"/>
    </row>
    <row r="279" ht="15.75" customHeight="1">
      <c r="A279" s="820"/>
    </row>
    <row r="280" ht="15.75" customHeight="1">
      <c r="A280" s="820"/>
    </row>
    <row r="281" ht="15.75" customHeight="1">
      <c r="A281" s="820"/>
    </row>
    <row r="282" ht="15.75" customHeight="1">
      <c r="A282" s="820"/>
    </row>
    <row r="283" ht="15.75" customHeight="1">
      <c r="A283" s="820"/>
    </row>
    <row r="284" ht="15.75" customHeight="1">
      <c r="A284" s="820"/>
    </row>
    <row r="285" ht="15.75" customHeight="1">
      <c r="A285" s="820"/>
    </row>
    <row r="286" ht="15.75" customHeight="1">
      <c r="A286" s="820"/>
    </row>
    <row r="287" ht="15.75" customHeight="1">
      <c r="A287" s="820"/>
    </row>
    <row r="288" ht="15.75" customHeight="1">
      <c r="A288" s="820"/>
    </row>
    <row r="289" ht="15.75" customHeight="1">
      <c r="A289" s="820"/>
    </row>
    <row r="290" ht="15.75" customHeight="1">
      <c r="A290" s="820"/>
    </row>
    <row r="291" ht="15.75" customHeight="1">
      <c r="A291" s="820"/>
    </row>
    <row r="292" ht="15.75" customHeight="1">
      <c r="A292" s="820"/>
    </row>
    <row r="293" ht="15.75" customHeight="1">
      <c r="A293" s="820"/>
    </row>
    <row r="294" ht="15.75" customHeight="1">
      <c r="A294" s="820"/>
    </row>
    <row r="295" ht="15.75" customHeight="1">
      <c r="A295" s="820"/>
    </row>
    <row r="296" ht="15.75" customHeight="1">
      <c r="A296" s="820"/>
    </row>
    <row r="297" ht="15.75" customHeight="1">
      <c r="A297" s="820"/>
    </row>
    <row r="298" ht="15.75" customHeight="1">
      <c r="A298" s="820"/>
    </row>
    <row r="299" ht="15.75" customHeight="1">
      <c r="A299" s="820"/>
    </row>
    <row r="300" ht="15.75" customHeight="1">
      <c r="A300" s="820"/>
    </row>
    <row r="301" ht="15.75" customHeight="1">
      <c r="A301" s="820"/>
    </row>
    <row r="302" ht="15.75" customHeight="1">
      <c r="A302" s="820"/>
    </row>
    <row r="303" ht="15.75" customHeight="1">
      <c r="A303" s="820"/>
    </row>
    <row r="304" ht="15.75" customHeight="1">
      <c r="A304" s="820"/>
    </row>
    <row r="305" ht="15.75" customHeight="1">
      <c r="A305" s="820"/>
    </row>
    <row r="306" ht="15.75" customHeight="1">
      <c r="A306" s="820"/>
    </row>
    <row r="307" ht="15.75" customHeight="1">
      <c r="A307" s="820"/>
    </row>
    <row r="308" ht="15.75" customHeight="1">
      <c r="A308" s="820"/>
    </row>
    <row r="309" ht="15.75" customHeight="1">
      <c r="A309" s="820"/>
    </row>
    <row r="310" ht="15.75" customHeight="1">
      <c r="A310" s="820"/>
    </row>
    <row r="311" ht="15.75" customHeight="1">
      <c r="A311" s="820"/>
    </row>
    <row r="312" ht="15.75" customHeight="1">
      <c r="A312" s="820"/>
    </row>
    <row r="313" ht="15.75" customHeight="1">
      <c r="A313" s="820"/>
    </row>
    <row r="314" ht="15.75" customHeight="1">
      <c r="A314" s="820"/>
    </row>
    <row r="315" ht="15.75" customHeight="1">
      <c r="A315" s="820"/>
    </row>
    <row r="316" ht="15.75" customHeight="1">
      <c r="A316" s="820"/>
    </row>
    <row r="317" ht="15.75" customHeight="1">
      <c r="A317" s="820"/>
    </row>
    <row r="318" ht="15.75" customHeight="1">
      <c r="A318" s="820"/>
    </row>
    <row r="319" ht="15.75" customHeight="1">
      <c r="A319" s="820"/>
    </row>
    <row r="320" ht="15.75" customHeight="1">
      <c r="A320" s="820"/>
    </row>
    <row r="321" ht="15.75" customHeight="1">
      <c r="A321" s="820"/>
    </row>
    <row r="322" ht="15.75" customHeight="1">
      <c r="A322" s="820"/>
    </row>
    <row r="323" ht="15.75" customHeight="1">
      <c r="A323" s="820"/>
    </row>
    <row r="324" ht="15.75" customHeight="1">
      <c r="A324" s="820"/>
    </row>
    <row r="325" ht="15.75" customHeight="1">
      <c r="A325" s="820"/>
    </row>
    <row r="326" ht="15.75" customHeight="1">
      <c r="A326" s="820"/>
    </row>
    <row r="327" ht="15.75" customHeight="1">
      <c r="A327" s="820"/>
    </row>
    <row r="328" ht="15.75" customHeight="1">
      <c r="A328" s="820"/>
    </row>
    <row r="329" ht="15.75" customHeight="1">
      <c r="A329" s="820"/>
    </row>
    <row r="330" ht="15.75" customHeight="1">
      <c r="A330" s="820"/>
    </row>
    <row r="331" ht="15.75" customHeight="1">
      <c r="A331" s="820"/>
    </row>
    <row r="332" ht="15.75" customHeight="1">
      <c r="A332" s="820"/>
    </row>
    <row r="333" ht="15.75" customHeight="1">
      <c r="A333" s="820"/>
    </row>
    <row r="334" ht="15.75" customHeight="1">
      <c r="A334" s="820"/>
    </row>
    <row r="335" ht="15.75" customHeight="1">
      <c r="A335" s="820"/>
    </row>
    <row r="336" ht="15.75" customHeight="1">
      <c r="A336" s="820"/>
    </row>
    <row r="337" ht="15.75" customHeight="1">
      <c r="A337" s="820"/>
    </row>
    <row r="338" ht="15.75" customHeight="1">
      <c r="A338" s="820"/>
    </row>
    <row r="339" ht="15.75" customHeight="1">
      <c r="A339" s="820"/>
    </row>
    <row r="340" ht="15.75" customHeight="1">
      <c r="A340" s="820"/>
    </row>
    <row r="341" ht="15.75" customHeight="1">
      <c r="A341" s="820"/>
    </row>
    <row r="342" ht="15.75" customHeight="1">
      <c r="A342" s="820"/>
    </row>
    <row r="343" ht="15.75" customHeight="1">
      <c r="A343" s="820"/>
    </row>
    <row r="344" ht="15.75" customHeight="1">
      <c r="A344" s="820"/>
    </row>
    <row r="345" ht="15.75" customHeight="1">
      <c r="A345" s="820"/>
    </row>
    <row r="346" ht="15.75" customHeight="1">
      <c r="A346" s="820"/>
    </row>
    <row r="347" ht="15.75" customHeight="1">
      <c r="A347" s="820"/>
    </row>
    <row r="348" ht="15.75" customHeight="1">
      <c r="A348" s="820"/>
    </row>
    <row r="349" ht="15.75" customHeight="1">
      <c r="A349" s="820"/>
    </row>
    <row r="350" ht="15.75" customHeight="1">
      <c r="A350" s="820"/>
    </row>
    <row r="351" ht="15.75" customHeight="1">
      <c r="A351" s="820"/>
    </row>
    <row r="352" ht="15.75" customHeight="1">
      <c r="A352" s="820"/>
    </row>
    <row r="353" ht="15.75" customHeight="1">
      <c r="A353" s="820"/>
    </row>
    <row r="354" ht="15.75" customHeight="1">
      <c r="A354" s="820"/>
    </row>
    <row r="355" ht="15.75" customHeight="1">
      <c r="A355" s="820"/>
    </row>
    <row r="356" ht="15.75" customHeight="1">
      <c r="A356" s="820"/>
    </row>
    <row r="357" ht="15.75" customHeight="1">
      <c r="A357" s="820"/>
    </row>
    <row r="358" ht="15.75" customHeight="1">
      <c r="A358" s="820"/>
    </row>
    <row r="359" ht="15.75" customHeight="1">
      <c r="A359" s="820"/>
    </row>
    <row r="360" ht="15.75" customHeight="1">
      <c r="A360" s="820"/>
    </row>
    <row r="361" ht="15.75" customHeight="1">
      <c r="A361" s="820"/>
    </row>
    <row r="362" ht="15.75" customHeight="1">
      <c r="A362" s="820"/>
    </row>
    <row r="363" ht="15.75" customHeight="1">
      <c r="A363" s="820"/>
    </row>
    <row r="364" ht="15.75" customHeight="1">
      <c r="A364" s="820"/>
    </row>
    <row r="365" ht="15.75" customHeight="1">
      <c r="A365" s="820"/>
    </row>
    <row r="366" ht="15.75" customHeight="1">
      <c r="A366" s="820"/>
    </row>
    <row r="367" ht="15.75" customHeight="1">
      <c r="A367" s="820"/>
    </row>
    <row r="368" ht="15.75" customHeight="1">
      <c r="A368" s="820"/>
    </row>
    <row r="369" ht="15.75" customHeight="1">
      <c r="A369" s="820"/>
    </row>
    <row r="370" ht="15.75" customHeight="1">
      <c r="A370" s="820"/>
    </row>
    <row r="371" ht="15.75" customHeight="1">
      <c r="A371" s="820"/>
    </row>
    <row r="372" ht="15.75" customHeight="1">
      <c r="A372" s="820"/>
    </row>
    <row r="373" ht="15.75" customHeight="1">
      <c r="A373" s="820"/>
    </row>
    <row r="374" ht="15.75" customHeight="1">
      <c r="A374" s="820"/>
    </row>
    <row r="375" ht="15.75" customHeight="1">
      <c r="A375" s="820"/>
    </row>
    <row r="376" ht="15.75" customHeight="1">
      <c r="A376" s="820"/>
    </row>
    <row r="377" ht="15.75" customHeight="1">
      <c r="A377" s="820"/>
    </row>
    <row r="378" ht="15.75" customHeight="1">
      <c r="A378" s="820"/>
    </row>
    <row r="379" ht="15.75" customHeight="1">
      <c r="A379" s="820"/>
    </row>
    <row r="380" ht="15.75" customHeight="1">
      <c r="A380" s="820"/>
    </row>
    <row r="381" ht="15.75" customHeight="1">
      <c r="A381" s="820"/>
    </row>
    <row r="382" ht="15.75" customHeight="1">
      <c r="A382" s="820"/>
    </row>
    <row r="383" ht="15.75" customHeight="1">
      <c r="A383" s="820"/>
    </row>
    <row r="384" ht="15.75" customHeight="1">
      <c r="A384" s="820"/>
    </row>
    <row r="385" ht="15.75" customHeight="1">
      <c r="A385" s="820"/>
    </row>
    <row r="386" ht="15.75" customHeight="1">
      <c r="A386" s="820"/>
    </row>
    <row r="387" ht="15.75" customHeight="1">
      <c r="A387" s="820"/>
    </row>
    <row r="388" ht="15.75" customHeight="1">
      <c r="A388" s="820"/>
    </row>
    <row r="389" ht="15.75" customHeight="1">
      <c r="A389" s="820"/>
    </row>
    <row r="390" ht="15.75" customHeight="1">
      <c r="A390" s="820"/>
    </row>
    <row r="391" ht="15.75" customHeight="1">
      <c r="A391" s="820"/>
    </row>
    <row r="392" ht="15.75" customHeight="1">
      <c r="A392" s="820"/>
    </row>
    <row r="393" ht="15.75" customHeight="1">
      <c r="A393" s="820"/>
    </row>
    <row r="394" ht="15.75" customHeight="1">
      <c r="A394" s="820"/>
    </row>
    <row r="395" ht="15.75" customHeight="1">
      <c r="A395" s="820"/>
    </row>
    <row r="396" ht="15.75" customHeight="1">
      <c r="A396" s="820"/>
    </row>
    <row r="397" ht="15.75" customHeight="1">
      <c r="A397" s="820"/>
    </row>
    <row r="398" ht="15.75" customHeight="1">
      <c r="A398" s="820"/>
    </row>
    <row r="399" ht="15.75" customHeight="1">
      <c r="A399" s="820"/>
    </row>
    <row r="400" ht="15.75" customHeight="1">
      <c r="A400" s="820"/>
    </row>
    <row r="401" ht="15.75" customHeight="1">
      <c r="A401" s="820"/>
    </row>
    <row r="402" ht="15.75" customHeight="1">
      <c r="A402" s="820"/>
    </row>
    <row r="403" ht="15.75" customHeight="1">
      <c r="A403" s="820"/>
    </row>
    <row r="404" ht="15.75" customHeight="1">
      <c r="A404" s="820"/>
    </row>
    <row r="405" ht="15.75" customHeight="1">
      <c r="A405" s="820"/>
    </row>
    <row r="406" ht="15.75" customHeight="1">
      <c r="A406" s="820"/>
    </row>
    <row r="407" ht="15.75" customHeight="1">
      <c r="A407" s="820"/>
    </row>
    <row r="408" ht="15.75" customHeight="1">
      <c r="A408" s="820"/>
    </row>
    <row r="409" ht="15.75" customHeight="1">
      <c r="A409" s="820"/>
    </row>
    <row r="410" ht="15.75" customHeight="1">
      <c r="A410" s="820"/>
    </row>
    <row r="411" ht="15.75" customHeight="1">
      <c r="A411" s="820"/>
    </row>
    <row r="412" ht="15.75" customHeight="1">
      <c r="A412" s="820"/>
    </row>
    <row r="413" ht="15.75" customHeight="1">
      <c r="A413" s="820"/>
    </row>
    <row r="414" ht="15.75" customHeight="1">
      <c r="A414" s="820"/>
    </row>
    <row r="415" ht="15.75" customHeight="1">
      <c r="A415" s="820"/>
    </row>
    <row r="416" ht="15.75" customHeight="1">
      <c r="A416" s="820"/>
    </row>
    <row r="417" ht="15.75" customHeight="1">
      <c r="A417" s="820"/>
    </row>
    <row r="418" ht="15.75" customHeight="1">
      <c r="A418" s="820"/>
    </row>
    <row r="419" ht="15.75" customHeight="1">
      <c r="A419" s="820"/>
    </row>
    <row r="420" ht="15.75" customHeight="1">
      <c r="A420" s="820"/>
    </row>
    <row r="421" ht="15.75" customHeight="1">
      <c r="A421" s="820"/>
    </row>
    <row r="422" ht="15.75" customHeight="1">
      <c r="A422" s="820"/>
    </row>
    <row r="423" ht="15.75" customHeight="1">
      <c r="A423" s="820"/>
    </row>
    <row r="424" ht="15.75" customHeight="1">
      <c r="A424" s="820"/>
    </row>
    <row r="425" ht="15.75" customHeight="1">
      <c r="A425" s="820"/>
    </row>
    <row r="426" ht="15.75" customHeight="1">
      <c r="A426" s="820"/>
    </row>
    <row r="427" ht="15.75" customHeight="1">
      <c r="A427" s="820"/>
    </row>
    <row r="428" ht="15.75" customHeight="1">
      <c r="A428" s="820"/>
    </row>
    <row r="429" ht="15.75" customHeight="1">
      <c r="A429" s="820"/>
    </row>
    <row r="430" ht="15.75" customHeight="1">
      <c r="A430" s="820"/>
    </row>
    <row r="431" ht="15.75" customHeight="1">
      <c r="A431" s="820"/>
    </row>
    <row r="432" ht="15.75" customHeight="1">
      <c r="A432" s="820"/>
    </row>
    <row r="433" ht="15.75" customHeight="1">
      <c r="A433" s="820"/>
    </row>
    <row r="434" ht="15.75" customHeight="1">
      <c r="A434" s="820"/>
    </row>
    <row r="435" ht="15.75" customHeight="1">
      <c r="A435" s="820"/>
    </row>
    <row r="436" ht="15.75" customHeight="1">
      <c r="A436" s="820"/>
    </row>
    <row r="437" ht="15.75" customHeight="1">
      <c r="A437" s="820"/>
    </row>
    <row r="438" ht="15.75" customHeight="1">
      <c r="A438" s="820"/>
    </row>
    <row r="439" ht="15.75" customHeight="1">
      <c r="A439" s="820"/>
    </row>
    <row r="440" ht="15.75" customHeight="1">
      <c r="A440" s="820"/>
    </row>
    <row r="441" ht="15.75" customHeight="1">
      <c r="A441" s="820"/>
    </row>
    <row r="442" ht="15.75" customHeight="1">
      <c r="A442" s="820"/>
    </row>
    <row r="443" ht="15.75" customHeight="1">
      <c r="A443" s="820"/>
    </row>
    <row r="444" ht="15.75" customHeight="1">
      <c r="A444" s="820"/>
    </row>
    <row r="445" ht="15.75" customHeight="1">
      <c r="A445" s="820"/>
    </row>
    <row r="446" ht="15.75" customHeight="1">
      <c r="A446" s="820"/>
    </row>
    <row r="447" ht="15.75" customHeight="1">
      <c r="A447" s="820"/>
    </row>
    <row r="448" ht="15.75" customHeight="1">
      <c r="A448" s="820"/>
    </row>
    <row r="449" ht="15.75" customHeight="1">
      <c r="A449" s="820"/>
    </row>
    <row r="450" ht="15.75" customHeight="1">
      <c r="A450" s="820"/>
    </row>
    <row r="451" ht="15.75" customHeight="1">
      <c r="A451" s="820"/>
    </row>
    <row r="452" ht="15.75" customHeight="1">
      <c r="A452" s="820"/>
    </row>
    <row r="453" ht="15.75" customHeight="1">
      <c r="A453" s="820"/>
    </row>
    <row r="454" ht="15.75" customHeight="1">
      <c r="A454" s="820"/>
    </row>
    <row r="455" ht="15.75" customHeight="1">
      <c r="A455" s="820"/>
    </row>
    <row r="456" ht="15.75" customHeight="1">
      <c r="A456" s="820"/>
    </row>
    <row r="457" ht="15.75" customHeight="1">
      <c r="A457" s="820"/>
    </row>
    <row r="458" ht="15.75" customHeight="1">
      <c r="A458" s="820"/>
    </row>
    <row r="459" ht="15.75" customHeight="1">
      <c r="A459" s="820"/>
    </row>
    <row r="460" ht="15.75" customHeight="1">
      <c r="A460" s="820"/>
    </row>
    <row r="461" ht="15.75" customHeight="1">
      <c r="A461" s="820"/>
    </row>
    <row r="462" ht="15.75" customHeight="1">
      <c r="A462" s="820"/>
    </row>
    <row r="463" ht="15.75" customHeight="1">
      <c r="A463" s="820"/>
    </row>
    <row r="464" ht="15.75" customHeight="1">
      <c r="A464" s="820"/>
    </row>
    <row r="465" ht="15.75" customHeight="1">
      <c r="A465" s="820"/>
    </row>
    <row r="466" ht="15.75" customHeight="1">
      <c r="A466" s="820"/>
    </row>
    <row r="467" ht="15.75" customHeight="1">
      <c r="A467" s="820"/>
    </row>
    <row r="468" ht="15.75" customHeight="1">
      <c r="A468" s="820"/>
    </row>
    <row r="469" ht="15.75" customHeight="1">
      <c r="A469" s="820"/>
    </row>
    <row r="470" ht="15.75" customHeight="1">
      <c r="A470" s="820"/>
    </row>
    <row r="471" ht="15.75" customHeight="1">
      <c r="A471" s="820"/>
    </row>
    <row r="472" ht="15.75" customHeight="1">
      <c r="A472" s="820"/>
    </row>
    <row r="473" ht="15.75" customHeight="1">
      <c r="A473" s="820"/>
    </row>
    <row r="474" ht="15.75" customHeight="1">
      <c r="A474" s="820"/>
    </row>
    <row r="475" ht="15.75" customHeight="1">
      <c r="A475" s="820"/>
    </row>
    <row r="476" ht="15.75" customHeight="1">
      <c r="A476" s="820"/>
    </row>
    <row r="477" ht="15.75" customHeight="1">
      <c r="A477" s="820"/>
    </row>
    <row r="478" ht="15.75" customHeight="1">
      <c r="A478" s="820"/>
    </row>
    <row r="479" ht="15.75" customHeight="1">
      <c r="A479" s="820"/>
    </row>
    <row r="480" ht="15.75" customHeight="1">
      <c r="A480" s="820"/>
    </row>
    <row r="481" ht="15.75" customHeight="1">
      <c r="A481" s="820"/>
    </row>
    <row r="482" ht="15.75" customHeight="1">
      <c r="A482" s="820"/>
    </row>
    <row r="483" ht="15.75" customHeight="1">
      <c r="A483" s="820"/>
    </row>
    <row r="484" ht="15.75" customHeight="1">
      <c r="A484" s="820"/>
    </row>
    <row r="485" ht="15.75" customHeight="1">
      <c r="A485" s="820"/>
    </row>
    <row r="486" ht="15.75" customHeight="1">
      <c r="A486" s="820"/>
    </row>
    <row r="487" ht="15.75" customHeight="1">
      <c r="A487" s="820"/>
    </row>
    <row r="488" ht="15.75" customHeight="1">
      <c r="A488" s="820"/>
    </row>
    <row r="489" ht="15.75" customHeight="1">
      <c r="A489" s="820"/>
    </row>
    <row r="490" ht="15.75" customHeight="1">
      <c r="A490" s="820"/>
    </row>
    <row r="491" ht="15.75" customHeight="1">
      <c r="A491" s="820"/>
    </row>
    <row r="492" ht="15.75" customHeight="1">
      <c r="A492" s="820"/>
    </row>
    <row r="493" ht="15.75" customHeight="1">
      <c r="A493" s="820"/>
    </row>
    <row r="494" ht="15.75" customHeight="1">
      <c r="A494" s="820"/>
    </row>
    <row r="495" ht="15.75" customHeight="1">
      <c r="A495" s="820"/>
    </row>
    <row r="496" ht="15.75" customHeight="1">
      <c r="A496" s="820"/>
    </row>
    <row r="497" ht="15.75" customHeight="1">
      <c r="A497" s="820"/>
    </row>
    <row r="498" ht="15.75" customHeight="1">
      <c r="A498" s="820"/>
    </row>
    <row r="499" ht="15.75" customHeight="1">
      <c r="A499" s="820"/>
    </row>
    <row r="500" ht="15.75" customHeight="1">
      <c r="A500" s="820"/>
    </row>
    <row r="501" ht="15.75" customHeight="1">
      <c r="A501" s="820"/>
    </row>
    <row r="502" ht="15.75" customHeight="1">
      <c r="A502" s="820"/>
    </row>
    <row r="503" ht="15.75" customHeight="1">
      <c r="A503" s="820"/>
    </row>
    <row r="504" ht="15.75" customHeight="1">
      <c r="A504" s="820"/>
    </row>
    <row r="505" ht="15.75" customHeight="1">
      <c r="A505" s="820"/>
    </row>
    <row r="506" ht="15.75" customHeight="1">
      <c r="A506" s="820"/>
    </row>
    <row r="507" ht="15.75" customHeight="1">
      <c r="A507" s="820"/>
    </row>
    <row r="508" ht="15.75" customHeight="1">
      <c r="A508" s="820"/>
    </row>
    <row r="509" ht="15.75" customHeight="1">
      <c r="A509" s="820"/>
    </row>
    <row r="510" ht="15.75" customHeight="1">
      <c r="A510" s="820"/>
    </row>
    <row r="511" ht="15.75" customHeight="1">
      <c r="A511" s="820"/>
    </row>
    <row r="512" ht="15.75" customHeight="1">
      <c r="A512" s="820"/>
    </row>
    <row r="513" ht="15.75" customHeight="1">
      <c r="A513" s="820"/>
    </row>
    <row r="514" ht="15.75" customHeight="1">
      <c r="A514" s="820"/>
    </row>
    <row r="515" ht="15.75" customHeight="1">
      <c r="A515" s="820"/>
    </row>
    <row r="516" ht="15.75" customHeight="1">
      <c r="A516" s="820"/>
    </row>
    <row r="517" ht="15.75" customHeight="1">
      <c r="A517" s="820"/>
    </row>
    <row r="518" ht="15.75" customHeight="1">
      <c r="A518" s="820"/>
    </row>
    <row r="519" ht="15.75" customHeight="1">
      <c r="A519" s="820"/>
    </row>
    <row r="520" ht="15.75" customHeight="1">
      <c r="A520" s="820"/>
    </row>
    <row r="521" ht="15.75" customHeight="1">
      <c r="A521" s="820"/>
    </row>
    <row r="522" ht="15.75" customHeight="1">
      <c r="A522" s="820"/>
    </row>
    <row r="523" ht="15.75" customHeight="1">
      <c r="A523" s="820"/>
    </row>
    <row r="524" ht="15.75" customHeight="1">
      <c r="A524" s="820"/>
    </row>
    <row r="525" ht="15.75" customHeight="1">
      <c r="A525" s="820"/>
    </row>
    <row r="526" ht="15.75" customHeight="1">
      <c r="A526" s="820"/>
    </row>
    <row r="527" ht="15.75" customHeight="1">
      <c r="A527" s="820"/>
    </row>
    <row r="528" ht="15.75" customHeight="1">
      <c r="A528" s="820"/>
    </row>
    <row r="529" ht="15.75" customHeight="1">
      <c r="A529" s="820"/>
    </row>
    <row r="530" ht="15.75" customHeight="1">
      <c r="A530" s="820"/>
    </row>
    <row r="531" ht="15.75" customHeight="1">
      <c r="A531" s="820"/>
    </row>
    <row r="532" ht="15.75" customHeight="1">
      <c r="A532" s="820"/>
    </row>
    <row r="533" ht="15.75" customHeight="1">
      <c r="A533" s="820"/>
    </row>
    <row r="534" ht="15.75" customHeight="1">
      <c r="A534" s="820"/>
    </row>
    <row r="535" ht="15.75" customHeight="1">
      <c r="A535" s="820"/>
    </row>
    <row r="536" ht="15.75" customHeight="1">
      <c r="A536" s="820"/>
    </row>
    <row r="537" ht="15.75" customHeight="1">
      <c r="A537" s="820"/>
    </row>
    <row r="538" ht="15.75" customHeight="1">
      <c r="A538" s="820"/>
    </row>
    <row r="539" ht="15.75" customHeight="1">
      <c r="A539" s="820"/>
    </row>
    <row r="540" ht="15.75" customHeight="1">
      <c r="A540" s="820"/>
    </row>
    <row r="541" ht="15.75" customHeight="1">
      <c r="A541" s="820"/>
    </row>
    <row r="542" ht="15.75" customHeight="1">
      <c r="A542" s="820"/>
    </row>
    <row r="543" ht="15.75" customHeight="1">
      <c r="A543" s="820"/>
    </row>
    <row r="544" ht="15.75" customHeight="1">
      <c r="A544" s="820"/>
    </row>
    <row r="545" ht="15.75" customHeight="1">
      <c r="A545" s="820"/>
    </row>
    <row r="546" ht="15.75" customHeight="1">
      <c r="A546" s="820"/>
    </row>
    <row r="547" ht="15.75" customHeight="1">
      <c r="A547" s="820"/>
    </row>
    <row r="548" ht="15.75" customHeight="1">
      <c r="A548" s="820"/>
    </row>
    <row r="549" ht="15.75" customHeight="1">
      <c r="A549" s="820"/>
    </row>
    <row r="550" ht="15.75" customHeight="1">
      <c r="A550" s="820"/>
    </row>
    <row r="551" ht="15.75" customHeight="1">
      <c r="A551" s="820"/>
    </row>
    <row r="552" ht="15.75" customHeight="1">
      <c r="A552" s="820"/>
    </row>
    <row r="553" ht="15.75" customHeight="1">
      <c r="A553" s="820"/>
    </row>
    <row r="554" ht="15.75" customHeight="1">
      <c r="A554" s="820"/>
    </row>
    <row r="555" ht="15.75" customHeight="1">
      <c r="A555" s="820"/>
    </row>
    <row r="556" ht="15.75" customHeight="1">
      <c r="A556" s="820"/>
    </row>
    <row r="557" ht="15.75" customHeight="1">
      <c r="A557" s="820"/>
    </row>
    <row r="558" ht="15.75" customHeight="1">
      <c r="A558" s="820"/>
    </row>
    <row r="559" ht="15.75" customHeight="1">
      <c r="A559" s="820"/>
    </row>
    <row r="560" ht="15.75" customHeight="1">
      <c r="A560" s="820"/>
    </row>
    <row r="561" ht="15.75" customHeight="1">
      <c r="A561" s="820"/>
    </row>
    <row r="562" ht="15.75" customHeight="1">
      <c r="A562" s="820"/>
    </row>
    <row r="563" ht="15.75" customHeight="1">
      <c r="A563" s="820"/>
    </row>
    <row r="564" ht="15.75" customHeight="1">
      <c r="A564" s="820"/>
    </row>
    <row r="565" ht="15.75" customHeight="1">
      <c r="A565" s="820"/>
    </row>
    <row r="566" ht="15.75" customHeight="1">
      <c r="A566" s="820"/>
    </row>
    <row r="567" ht="15.75" customHeight="1">
      <c r="A567" s="820"/>
    </row>
    <row r="568" ht="15.75" customHeight="1">
      <c r="A568" s="820"/>
    </row>
    <row r="569" ht="15.75" customHeight="1">
      <c r="A569" s="820"/>
    </row>
    <row r="570" ht="15.75" customHeight="1">
      <c r="A570" s="820"/>
    </row>
    <row r="571" ht="15.75" customHeight="1">
      <c r="A571" s="820"/>
    </row>
    <row r="572" ht="15.75" customHeight="1">
      <c r="A572" s="820"/>
    </row>
    <row r="573" ht="15.75" customHeight="1">
      <c r="A573" s="820"/>
    </row>
    <row r="574" ht="15.75" customHeight="1">
      <c r="A574" s="820"/>
    </row>
    <row r="575" ht="15.75" customHeight="1">
      <c r="A575" s="820"/>
    </row>
    <row r="576" ht="15.75" customHeight="1">
      <c r="A576" s="820"/>
    </row>
    <row r="577" ht="15.75" customHeight="1">
      <c r="A577" s="820"/>
    </row>
    <row r="578" ht="15.75" customHeight="1">
      <c r="A578" s="820"/>
    </row>
    <row r="579" ht="15.75" customHeight="1">
      <c r="A579" s="820"/>
    </row>
    <row r="580" ht="15.75" customHeight="1">
      <c r="A580" s="820"/>
    </row>
    <row r="581" ht="15.75" customHeight="1">
      <c r="A581" s="820"/>
    </row>
    <row r="582" ht="15.75" customHeight="1">
      <c r="A582" s="820"/>
    </row>
    <row r="583" ht="15.75" customHeight="1">
      <c r="A583" s="820"/>
    </row>
    <row r="584" ht="15.75" customHeight="1">
      <c r="A584" s="820"/>
    </row>
    <row r="585" ht="15.75" customHeight="1">
      <c r="A585" s="820"/>
    </row>
    <row r="586" ht="15.75" customHeight="1">
      <c r="A586" s="820"/>
    </row>
    <row r="587" ht="15.75" customHeight="1">
      <c r="A587" s="820"/>
    </row>
    <row r="588" ht="15.75" customHeight="1">
      <c r="A588" s="820"/>
    </row>
    <row r="589" ht="15.75" customHeight="1">
      <c r="A589" s="820"/>
    </row>
    <row r="590" ht="15.75" customHeight="1">
      <c r="A590" s="820"/>
    </row>
    <row r="591" ht="15.75" customHeight="1">
      <c r="A591" s="820"/>
    </row>
    <row r="592" ht="15.75" customHeight="1">
      <c r="A592" s="820"/>
    </row>
    <row r="593" ht="15.75" customHeight="1">
      <c r="A593" s="820"/>
    </row>
    <row r="594" ht="15.75" customHeight="1">
      <c r="A594" s="820"/>
    </row>
    <row r="595" ht="15.75" customHeight="1">
      <c r="A595" s="820"/>
    </row>
    <row r="596" ht="15.75" customHeight="1">
      <c r="A596" s="820"/>
    </row>
    <row r="597" ht="15.75" customHeight="1">
      <c r="A597" s="820"/>
    </row>
    <row r="598" ht="15.75" customHeight="1">
      <c r="A598" s="820"/>
    </row>
    <row r="599" ht="15.75" customHeight="1">
      <c r="A599" s="820"/>
    </row>
    <row r="600" ht="15.75" customHeight="1">
      <c r="A600" s="820"/>
    </row>
    <row r="601" ht="15.75" customHeight="1">
      <c r="A601" s="820"/>
    </row>
    <row r="602" ht="15.75" customHeight="1">
      <c r="A602" s="820"/>
    </row>
    <row r="603" ht="15.75" customHeight="1">
      <c r="A603" s="820"/>
    </row>
    <row r="604" ht="15.75" customHeight="1">
      <c r="A604" s="820"/>
    </row>
    <row r="605" ht="15.75" customHeight="1">
      <c r="A605" s="820"/>
    </row>
    <row r="606" ht="15.75" customHeight="1">
      <c r="A606" s="820"/>
    </row>
    <row r="607" ht="15.75" customHeight="1">
      <c r="A607" s="820"/>
    </row>
    <row r="608" ht="15.75" customHeight="1">
      <c r="A608" s="820"/>
    </row>
    <row r="609" ht="15.75" customHeight="1">
      <c r="A609" s="820"/>
    </row>
    <row r="610" ht="15.75" customHeight="1">
      <c r="A610" s="820"/>
    </row>
    <row r="611" ht="15.75" customHeight="1">
      <c r="A611" s="820"/>
    </row>
    <row r="612" ht="15.75" customHeight="1">
      <c r="A612" s="820"/>
    </row>
    <row r="613" ht="15.75" customHeight="1">
      <c r="A613" s="820"/>
    </row>
    <row r="614" ht="15.75" customHeight="1">
      <c r="A614" s="820"/>
    </row>
    <row r="615" ht="15.75" customHeight="1">
      <c r="A615" s="820"/>
    </row>
    <row r="616" ht="15.75" customHeight="1">
      <c r="A616" s="820"/>
    </row>
    <row r="617" ht="15.75" customHeight="1">
      <c r="A617" s="820"/>
    </row>
    <row r="618" ht="15.75" customHeight="1">
      <c r="A618" s="820"/>
    </row>
    <row r="619" ht="15.75" customHeight="1">
      <c r="A619" s="820"/>
    </row>
    <row r="620" ht="15.75" customHeight="1">
      <c r="A620" s="820"/>
    </row>
    <row r="621" ht="15.75" customHeight="1">
      <c r="A621" s="820"/>
    </row>
    <row r="622" ht="15.75" customHeight="1">
      <c r="A622" s="820"/>
    </row>
    <row r="623" ht="15.75" customHeight="1">
      <c r="A623" s="820"/>
    </row>
    <row r="624" ht="15.75" customHeight="1">
      <c r="A624" s="820"/>
    </row>
    <row r="625" ht="15.75" customHeight="1">
      <c r="A625" s="820"/>
    </row>
    <row r="626" ht="15.75" customHeight="1">
      <c r="A626" s="820"/>
    </row>
    <row r="627" ht="15.75" customHeight="1">
      <c r="A627" s="820"/>
    </row>
    <row r="628" ht="15.75" customHeight="1">
      <c r="A628" s="820"/>
    </row>
    <row r="629" ht="15.75" customHeight="1">
      <c r="A629" s="820"/>
    </row>
    <row r="630" ht="15.75" customHeight="1">
      <c r="A630" s="820"/>
    </row>
    <row r="631" ht="15.75" customHeight="1">
      <c r="A631" s="820"/>
    </row>
    <row r="632" ht="15.75" customHeight="1">
      <c r="A632" s="820"/>
    </row>
    <row r="633" ht="15.75" customHeight="1">
      <c r="A633" s="820"/>
    </row>
    <row r="634" ht="15.75" customHeight="1">
      <c r="A634" s="820"/>
    </row>
    <row r="635" ht="15.75" customHeight="1">
      <c r="A635" s="820"/>
    </row>
    <row r="636" ht="15.75" customHeight="1">
      <c r="A636" s="820"/>
    </row>
    <row r="637" ht="15.75" customHeight="1">
      <c r="A637" s="820"/>
    </row>
    <row r="638" ht="15.75" customHeight="1">
      <c r="A638" s="820"/>
    </row>
    <row r="639" ht="15.75" customHeight="1">
      <c r="A639" s="820"/>
    </row>
    <row r="640" ht="15.75" customHeight="1">
      <c r="A640" s="820"/>
    </row>
    <row r="641" ht="15.75" customHeight="1">
      <c r="A641" s="820"/>
    </row>
    <row r="642" ht="15.75" customHeight="1">
      <c r="A642" s="820"/>
    </row>
    <row r="643" ht="15.75" customHeight="1">
      <c r="A643" s="820"/>
    </row>
    <row r="644" ht="15.75" customHeight="1">
      <c r="A644" s="820"/>
    </row>
    <row r="645" ht="15.75" customHeight="1">
      <c r="A645" s="820"/>
    </row>
    <row r="646" ht="15.75" customHeight="1">
      <c r="A646" s="820"/>
    </row>
    <row r="647" ht="15.75" customHeight="1">
      <c r="A647" s="820"/>
    </row>
    <row r="648" ht="15.75" customHeight="1">
      <c r="A648" s="820"/>
    </row>
    <row r="649" ht="15.75" customHeight="1">
      <c r="A649" s="820"/>
    </row>
    <row r="650" ht="15.75" customHeight="1">
      <c r="A650" s="820"/>
    </row>
    <row r="651" ht="15.75" customHeight="1">
      <c r="A651" s="820"/>
    </row>
    <row r="652" ht="15.75" customHeight="1">
      <c r="A652" s="820"/>
    </row>
    <row r="653" ht="15.75" customHeight="1">
      <c r="A653" s="820"/>
    </row>
    <row r="654" ht="15.75" customHeight="1">
      <c r="A654" s="820"/>
    </row>
    <row r="655" ht="15.75" customHeight="1">
      <c r="A655" s="820"/>
    </row>
    <row r="656" ht="15.75" customHeight="1">
      <c r="A656" s="820"/>
    </row>
    <row r="657" ht="15.75" customHeight="1">
      <c r="A657" s="820"/>
    </row>
    <row r="658" ht="15.75" customHeight="1">
      <c r="A658" s="820"/>
    </row>
    <row r="659" ht="15.75" customHeight="1">
      <c r="A659" s="820"/>
    </row>
    <row r="660" ht="15.75" customHeight="1">
      <c r="A660" s="820"/>
    </row>
    <row r="661" ht="15.75" customHeight="1">
      <c r="A661" s="820"/>
    </row>
    <row r="662" ht="15.75" customHeight="1">
      <c r="A662" s="820"/>
    </row>
    <row r="663" ht="15.75" customHeight="1">
      <c r="A663" s="820"/>
    </row>
    <row r="664" ht="15.75" customHeight="1">
      <c r="A664" s="820"/>
    </row>
    <row r="665" ht="15.75" customHeight="1">
      <c r="A665" s="820"/>
    </row>
    <row r="666" ht="15.75" customHeight="1">
      <c r="A666" s="820"/>
    </row>
    <row r="667" ht="15.75" customHeight="1">
      <c r="A667" s="820"/>
    </row>
    <row r="668" ht="15.75" customHeight="1">
      <c r="A668" s="820"/>
    </row>
    <row r="669" ht="15.75" customHeight="1">
      <c r="A669" s="820"/>
    </row>
    <row r="670" ht="15.75" customHeight="1">
      <c r="A670" s="820"/>
    </row>
    <row r="671" ht="15.75" customHeight="1">
      <c r="A671" s="820"/>
    </row>
    <row r="672" ht="15.75" customHeight="1">
      <c r="A672" s="820"/>
    </row>
    <row r="673" ht="15.75" customHeight="1">
      <c r="A673" s="820"/>
    </row>
    <row r="674" ht="15.75" customHeight="1">
      <c r="A674" s="820"/>
    </row>
    <row r="675" ht="15.75" customHeight="1">
      <c r="A675" s="820"/>
    </row>
    <row r="676" ht="15.75" customHeight="1">
      <c r="A676" s="820"/>
    </row>
    <row r="677" ht="15.75" customHeight="1">
      <c r="A677" s="820"/>
    </row>
    <row r="678" ht="15.75" customHeight="1">
      <c r="A678" s="820"/>
    </row>
    <row r="679" ht="15.75" customHeight="1">
      <c r="A679" s="820"/>
    </row>
    <row r="680" ht="15.75" customHeight="1">
      <c r="A680" s="820"/>
    </row>
    <row r="681" ht="15.75" customHeight="1">
      <c r="A681" s="820"/>
    </row>
    <row r="682" ht="15.75" customHeight="1">
      <c r="A682" s="820"/>
    </row>
    <row r="683" ht="15.75" customHeight="1">
      <c r="A683" s="820"/>
    </row>
    <row r="684" ht="15.75" customHeight="1">
      <c r="A684" s="820"/>
    </row>
    <row r="685" ht="15.75" customHeight="1">
      <c r="A685" s="820"/>
    </row>
    <row r="686" ht="15.75" customHeight="1">
      <c r="A686" s="820"/>
    </row>
    <row r="687" ht="15.75" customHeight="1">
      <c r="A687" s="820"/>
    </row>
    <row r="688" ht="15.75" customHeight="1">
      <c r="A688" s="820"/>
    </row>
    <row r="689" ht="15.75" customHeight="1">
      <c r="A689" s="820"/>
    </row>
    <row r="690" ht="15.75" customHeight="1">
      <c r="A690" s="820"/>
    </row>
    <row r="691" ht="15.75" customHeight="1">
      <c r="A691" s="820"/>
    </row>
    <row r="692" ht="15.75" customHeight="1">
      <c r="A692" s="820"/>
    </row>
    <row r="693" ht="15.75" customHeight="1">
      <c r="A693" s="820"/>
    </row>
    <row r="694" ht="15.75" customHeight="1">
      <c r="A694" s="820"/>
    </row>
    <row r="695" ht="15.75" customHeight="1">
      <c r="A695" s="820"/>
    </row>
    <row r="696" ht="15.75" customHeight="1">
      <c r="A696" s="820"/>
    </row>
    <row r="697" ht="15.75" customHeight="1">
      <c r="A697" s="820"/>
    </row>
    <row r="698" ht="15.75" customHeight="1">
      <c r="A698" s="820"/>
    </row>
    <row r="699" ht="15.75" customHeight="1">
      <c r="A699" s="820"/>
    </row>
    <row r="700" ht="15.75" customHeight="1">
      <c r="A700" s="820"/>
    </row>
    <row r="701" ht="15.75" customHeight="1">
      <c r="A701" s="820"/>
    </row>
    <row r="702" ht="15.75" customHeight="1">
      <c r="A702" s="820"/>
    </row>
    <row r="703" ht="15.75" customHeight="1">
      <c r="A703" s="820"/>
    </row>
    <row r="704" ht="15.75" customHeight="1">
      <c r="A704" s="820"/>
    </row>
    <row r="705" ht="15.75" customHeight="1">
      <c r="A705" s="820"/>
    </row>
    <row r="706" ht="15.75" customHeight="1">
      <c r="A706" s="820"/>
    </row>
    <row r="707" ht="15.75" customHeight="1">
      <c r="A707" s="820"/>
    </row>
    <row r="708" ht="15.75" customHeight="1">
      <c r="A708" s="820"/>
    </row>
    <row r="709" ht="15.75" customHeight="1">
      <c r="A709" s="820"/>
    </row>
    <row r="710" ht="15.75" customHeight="1">
      <c r="A710" s="820"/>
    </row>
    <row r="711" ht="15.75" customHeight="1">
      <c r="A711" s="820"/>
    </row>
    <row r="712" ht="15.75" customHeight="1">
      <c r="A712" s="820"/>
    </row>
    <row r="713" ht="15.75" customHeight="1">
      <c r="A713" s="820"/>
    </row>
    <row r="714" ht="15.75" customHeight="1">
      <c r="A714" s="820"/>
    </row>
    <row r="715" ht="15.75" customHeight="1">
      <c r="A715" s="820"/>
    </row>
    <row r="716" ht="15.75" customHeight="1">
      <c r="A716" s="820"/>
    </row>
    <row r="717" ht="15.75" customHeight="1">
      <c r="A717" s="820"/>
    </row>
    <row r="718" ht="15.75" customHeight="1">
      <c r="A718" s="820"/>
    </row>
    <row r="719" ht="15.75" customHeight="1">
      <c r="A719" s="820"/>
    </row>
    <row r="720" ht="15.75" customHeight="1">
      <c r="A720" s="820"/>
    </row>
    <row r="721" ht="15.75" customHeight="1">
      <c r="A721" s="820"/>
    </row>
    <row r="722" ht="15.75" customHeight="1">
      <c r="A722" s="820"/>
    </row>
    <row r="723" ht="15.75" customHeight="1">
      <c r="A723" s="820"/>
    </row>
    <row r="724" ht="15.75" customHeight="1">
      <c r="A724" s="820"/>
    </row>
    <row r="725" ht="15.75" customHeight="1">
      <c r="A725" s="820"/>
    </row>
    <row r="726" ht="15.75" customHeight="1">
      <c r="A726" s="820"/>
    </row>
    <row r="727" ht="15.75" customHeight="1">
      <c r="A727" s="820"/>
    </row>
    <row r="728" ht="15.75" customHeight="1">
      <c r="A728" s="820"/>
    </row>
    <row r="729" ht="15.75" customHeight="1">
      <c r="A729" s="820"/>
    </row>
    <row r="730" ht="15.75" customHeight="1">
      <c r="A730" s="820"/>
    </row>
    <row r="731" ht="15.75" customHeight="1">
      <c r="A731" s="820"/>
    </row>
    <row r="732" ht="15.75" customHeight="1">
      <c r="A732" s="820"/>
    </row>
    <row r="733" ht="15.75" customHeight="1">
      <c r="A733" s="820"/>
    </row>
    <row r="734" ht="15.75" customHeight="1">
      <c r="A734" s="820"/>
    </row>
    <row r="735" ht="15.75" customHeight="1">
      <c r="A735" s="820"/>
    </row>
    <row r="736" ht="15.75" customHeight="1">
      <c r="A736" s="820"/>
    </row>
    <row r="737" ht="15.75" customHeight="1">
      <c r="A737" s="820"/>
    </row>
    <row r="738" ht="15.75" customHeight="1">
      <c r="A738" s="820"/>
    </row>
    <row r="739" ht="15.75" customHeight="1">
      <c r="A739" s="820"/>
    </row>
    <row r="740" ht="15.75" customHeight="1">
      <c r="A740" s="820"/>
    </row>
    <row r="741" ht="15.75" customHeight="1">
      <c r="A741" s="820"/>
    </row>
    <row r="742" ht="15.75" customHeight="1">
      <c r="A742" s="820"/>
    </row>
    <row r="743" ht="15.75" customHeight="1">
      <c r="A743" s="820"/>
    </row>
    <row r="744" ht="15.75" customHeight="1">
      <c r="A744" s="820"/>
    </row>
    <row r="745" ht="15.75" customHeight="1">
      <c r="A745" s="820"/>
    </row>
    <row r="746" ht="15.75" customHeight="1">
      <c r="A746" s="820"/>
    </row>
    <row r="747" ht="15.75" customHeight="1">
      <c r="A747" s="820"/>
    </row>
    <row r="748" ht="15.75" customHeight="1">
      <c r="A748" s="820"/>
    </row>
    <row r="749" ht="15.75" customHeight="1">
      <c r="A749" s="820"/>
    </row>
    <row r="750" ht="15.75" customHeight="1">
      <c r="A750" s="820"/>
    </row>
    <row r="751" ht="15.75" customHeight="1">
      <c r="A751" s="820"/>
    </row>
    <row r="752" ht="15.75" customHeight="1">
      <c r="A752" s="820"/>
    </row>
    <row r="753" ht="15.75" customHeight="1">
      <c r="A753" s="820"/>
    </row>
    <row r="754" ht="15.75" customHeight="1">
      <c r="A754" s="820"/>
    </row>
    <row r="755" ht="15.75" customHeight="1">
      <c r="A755" s="820"/>
    </row>
    <row r="756" ht="15.75" customHeight="1">
      <c r="A756" s="820"/>
    </row>
    <row r="757" ht="15.75" customHeight="1">
      <c r="A757" s="820"/>
    </row>
    <row r="758" ht="15.75" customHeight="1">
      <c r="A758" s="820"/>
    </row>
    <row r="759" ht="15.75" customHeight="1">
      <c r="A759" s="820"/>
    </row>
    <row r="760" ht="15.75" customHeight="1">
      <c r="A760" s="820"/>
    </row>
    <row r="761" ht="15.75" customHeight="1">
      <c r="A761" s="820"/>
    </row>
    <row r="762" ht="15.75" customHeight="1">
      <c r="A762" s="820"/>
    </row>
    <row r="763" ht="15.75" customHeight="1">
      <c r="A763" s="820"/>
    </row>
    <row r="764" ht="15.75" customHeight="1">
      <c r="A764" s="820"/>
    </row>
    <row r="765" ht="15.75" customHeight="1">
      <c r="A765" s="820"/>
    </row>
    <row r="766" ht="15.75" customHeight="1">
      <c r="A766" s="820"/>
    </row>
    <row r="767" ht="15.75" customHeight="1">
      <c r="A767" s="820"/>
    </row>
    <row r="768" ht="15.75" customHeight="1">
      <c r="A768" s="820"/>
    </row>
    <row r="769" ht="15.75" customHeight="1">
      <c r="A769" s="820"/>
    </row>
    <row r="770" ht="15.75" customHeight="1">
      <c r="A770" s="820"/>
    </row>
    <row r="771" ht="15.75" customHeight="1">
      <c r="A771" s="820"/>
    </row>
    <row r="772" ht="15.75" customHeight="1">
      <c r="A772" s="820"/>
    </row>
    <row r="773" ht="15.75" customHeight="1">
      <c r="A773" s="820"/>
    </row>
    <row r="774" ht="15.75" customHeight="1">
      <c r="A774" s="820"/>
    </row>
    <row r="775" ht="15.75" customHeight="1">
      <c r="A775" s="820"/>
    </row>
    <row r="776" ht="15.75" customHeight="1">
      <c r="A776" s="820"/>
    </row>
    <row r="777" ht="15.75" customHeight="1">
      <c r="A777" s="820"/>
    </row>
    <row r="778" ht="15.75" customHeight="1">
      <c r="A778" s="820"/>
    </row>
    <row r="779" ht="15.75" customHeight="1">
      <c r="A779" s="820"/>
    </row>
    <row r="780" ht="15.75" customHeight="1">
      <c r="A780" s="820"/>
    </row>
    <row r="781" ht="15.75" customHeight="1">
      <c r="A781" s="820"/>
    </row>
    <row r="782" ht="15.75" customHeight="1">
      <c r="A782" s="820"/>
    </row>
    <row r="783" ht="15.75" customHeight="1">
      <c r="A783" s="820"/>
    </row>
    <row r="784" ht="15.75" customHeight="1">
      <c r="A784" s="820"/>
    </row>
    <row r="785" ht="15.75" customHeight="1">
      <c r="A785" s="820"/>
    </row>
    <row r="786" ht="15.75" customHeight="1">
      <c r="A786" s="820"/>
    </row>
    <row r="787" ht="15.75" customHeight="1">
      <c r="A787" s="820"/>
    </row>
    <row r="788" ht="15.75" customHeight="1">
      <c r="A788" s="820"/>
    </row>
    <row r="789" ht="15.75" customHeight="1">
      <c r="A789" s="820"/>
    </row>
    <row r="790" ht="15.75" customHeight="1">
      <c r="A790" s="820"/>
    </row>
    <row r="791" ht="15.75" customHeight="1">
      <c r="A791" s="820"/>
    </row>
    <row r="792" ht="15.75" customHeight="1">
      <c r="A792" s="820"/>
    </row>
    <row r="793" ht="15.75" customHeight="1">
      <c r="A793" s="820"/>
    </row>
    <row r="794" ht="15.75" customHeight="1">
      <c r="A794" s="820"/>
    </row>
    <row r="795" ht="15.75" customHeight="1">
      <c r="A795" s="820"/>
    </row>
    <row r="796" ht="15.75" customHeight="1">
      <c r="A796" s="820"/>
    </row>
    <row r="797" ht="15.75" customHeight="1">
      <c r="A797" s="820"/>
    </row>
    <row r="798" ht="15.75" customHeight="1">
      <c r="A798" s="820"/>
    </row>
    <row r="799" ht="15.75" customHeight="1">
      <c r="A799" s="820"/>
    </row>
    <row r="800" ht="15.75" customHeight="1">
      <c r="A800" s="820"/>
    </row>
    <row r="801" ht="15.75" customHeight="1">
      <c r="A801" s="820"/>
    </row>
    <row r="802" ht="15.75" customHeight="1">
      <c r="A802" s="820"/>
    </row>
    <row r="803" ht="15.75" customHeight="1">
      <c r="A803" s="820"/>
    </row>
    <row r="804" ht="15.75" customHeight="1">
      <c r="A804" s="820"/>
    </row>
    <row r="805" ht="15.75" customHeight="1">
      <c r="A805" s="820"/>
    </row>
    <row r="806" ht="15.75" customHeight="1">
      <c r="A806" s="820"/>
    </row>
    <row r="807" ht="15.75" customHeight="1">
      <c r="A807" s="820"/>
    </row>
    <row r="808" ht="15.75" customHeight="1">
      <c r="A808" s="820"/>
    </row>
    <row r="809" ht="15.75" customHeight="1">
      <c r="A809" s="820"/>
    </row>
    <row r="810" ht="15.75" customHeight="1">
      <c r="A810" s="820"/>
    </row>
    <row r="811" ht="15.75" customHeight="1">
      <c r="A811" s="820"/>
    </row>
    <row r="812" ht="15.75" customHeight="1">
      <c r="A812" s="820"/>
    </row>
    <row r="813" ht="15.75" customHeight="1">
      <c r="A813" s="820"/>
    </row>
    <row r="814" ht="15.75" customHeight="1">
      <c r="A814" s="820"/>
    </row>
    <row r="815" ht="15.75" customHeight="1">
      <c r="A815" s="820"/>
    </row>
    <row r="816" ht="15.75" customHeight="1">
      <c r="A816" s="820"/>
    </row>
    <row r="817" ht="15.75" customHeight="1">
      <c r="A817" s="820"/>
    </row>
    <row r="818" ht="15.75" customHeight="1">
      <c r="A818" s="820"/>
    </row>
    <row r="819" ht="15.75" customHeight="1">
      <c r="A819" s="820"/>
    </row>
    <row r="820" ht="15.75" customHeight="1">
      <c r="A820" s="820"/>
    </row>
    <row r="821" ht="15.75" customHeight="1">
      <c r="A821" s="820"/>
    </row>
    <row r="822" ht="15.75" customHeight="1">
      <c r="A822" s="820"/>
    </row>
    <row r="823" ht="15.75" customHeight="1">
      <c r="A823" s="820"/>
    </row>
    <row r="824" ht="15.75" customHeight="1">
      <c r="A824" s="820"/>
    </row>
    <row r="825" ht="15.75" customHeight="1">
      <c r="A825" s="820"/>
    </row>
    <row r="826" ht="15.75" customHeight="1">
      <c r="A826" s="820"/>
    </row>
    <row r="827" ht="15.75" customHeight="1">
      <c r="A827" s="820"/>
    </row>
    <row r="828" ht="15.75" customHeight="1">
      <c r="A828" s="820"/>
    </row>
    <row r="829" ht="15.75" customHeight="1">
      <c r="A829" s="820"/>
    </row>
    <row r="830" ht="15.75" customHeight="1">
      <c r="A830" s="820"/>
    </row>
    <row r="831" ht="15.75" customHeight="1">
      <c r="A831" s="820"/>
    </row>
    <row r="832" ht="15.75" customHeight="1">
      <c r="A832" s="820"/>
    </row>
    <row r="833" ht="15.75" customHeight="1">
      <c r="A833" s="820"/>
    </row>
    <row r="834" ht="15.75" customHeight="1">
      <c r="A834" s="820"/>
    </row>
    <row r="835" ht="15.75" customHeight="1">
      <c r="A835" s="820"/>
    </row>
    <row r="836" ht="15.75" customHeight="1">
      <c r="A836" s="820"/>
    </row>
    <row r="837" ht="15.75" customHeight="1">
      <c r="A837" s="820"/>
    </row>
    <row r="838" ht="15.75" customHeight="1">
      <c r="A838" s="820"/>
    </row>
    <row r="839" ht="15.75" customHeight="1">
      <c r="A839" s="820"/>
    </row>
    <row r="840" ht="15.75" customHeight="1">
      <c r="A840" s="820"/>
    </row>
    <row r="841" ht="15.75" customHeight="1">
      <c r="A841" s="820"/>
    </row>
    <row r="842" ht="15.75" customHeight="1">
      <c r="A842" s="820"/>
    </row>
    <row r="843" ht="15.75" customHeight="1">
      <c r="A843" s="820"/>
    </row>
    <row r="844" ht="15.75" customHeight="1">
      <c r="A844" s="820"/>
    </row>
    <row r="845" ht="15.75" customHeight="1">
      <c r="A845" s="820"/>
    </row>
    <row r="846" ht="15.75" customHeight="1">
      <c r="A846" s="820"/>
    </row>
    <row r="847" ht="15.75" customHeight="1">
      <c r="A847" s="820"/>
    </row>
    <row r="848" ht="15.75" customHeight="1">
      <c r="A848" s="820"/>
    </row>
    <row r="849" ht="15.75" customHeight="1">
      <c r="A849" s="820"/>
    </row>
    <row r="850" ht="15.75" customHeight="1">
      <c r="A850" s="820"/>
    </row>
    <row r="851" ht="15.75" customHeight="1">
      <c r="A851" s="820"/>
    </row>
    <row r="852" ht="15.75" customHeight="1">
      <c r="A852" s="820"/>
    </row>
    <row r="853" ht="15.75" customHeight="1">
      <c r="A853" s="820"/>
    </row>
    <row r="854" ht="15.75" customHeight="1">
      <c r="A854" s="820"/>
    </row>
    <row r="855" ht="15.75" customHeight="1">
      <c r="A855" s="820"/>
    </row>
    <row r="856" ht="15.75" customHeight="1">
      <c r="A856" s="820"/>
    </row>
    <row r="857" ht="15.75" customHeight="1">
      <c r="A857" s="820"/>
    </row>
    <row r="858" ht="15.75" customHeight="1">
      <c r="A858" s="820"/>
    </row>
    <row r="859" ht="15.75" customHeight="1">
      <c r="A859" s="820"/>
    </row>
    <row r="860" ht="15.75" customHeight="1">
      <c r="A860" s="820"/>
    </row>
    <row r="861" ht="15.75" customHeight="1">
      <c r="A861" s="820"/>
    </row>
    <row r="862" ht="15.75" customHeight="1">
      <c r="A862" s="820"/>
    </row>
    <row r="863" ht="15.75" customHeight="1">
      <c r="A863" s="820"/>
    </row>
    <row r="864" ht="15.75" customHeight="1">
      <c r="A864" s="820"/>
    </row>
    <row r="865" ht="15.75" customHeight="1">
      <c r="A865" s="820"/>
    </row>
    <row r="866" ht="15.75" customHeight="1">
      <c r="A866" s="820"/>
    </row>
    <row r="867" ht="15.75" customHeight="1">
      <c r="A867" s="820"/>
    </row>
    <row r="868" ht="15.75" customHeight="1">
      <c r="A868" s="820"/>
    </row>
    <row r="869" ht="15.75" customHeight="1">
      <c r="A869" s="820"/>
    </row>
    <row r="870" ht="15.75" customHeight="1">
      <c r="A870" s="820"/>
    </row>
    <row r="871" ht="15.75" customHeight="1">
      <c r="A871" s="820"/>
    </row>
    <row r="872" ht="15.75" customHeight="1">
      <c r="A872" s="820"/>
    </row>
    <row r="873" ht="15.75" customHeight="1">
      <c r="A873" s="820"/>
    </row>
    <row r="874" ht="15.75" customHeight="1">
      <c r="A874" s="820"/>
    </row>
    <row r="875" ht="15.75" customHeight="1">
      <c r="A875" s="820"/>
    </row>
    <row r="876" ht="15.75" customHeight="1">
      <c r="A876" s="820"/>
    </row>
    <row r="877" ht="15.75" customHeight="1">
      <c r="A877" s="820"/>
    </row>
    <row r="878" ht="15.75" customHeight="1">
      <c r="A878" s="820"/>
    </row>
    <row r="879" ht="15.75" customHeight="1">
      <c r="A879" s="820"/>
    </row>
    <row r="880" ht="15.75" customHeight="1">
      <c r="A880" s="820"/>
    </row>
    <row r="881" ht="15.75" customHeight="1">
      <c r="A881" s="820"/>
    </row>
    <row r="882" ht="15.75" customHeight="1">
      <c r="A882" s="820"/>
    </row>
    <row r="883" ht="15.75" customHeight="1">
      <c r="A883" s="820"/>
    </row>
    <row r="884" ht="15.75" customHeight="1">
      <c r="A884" s="820"/>
    </row>
    <row r="885" ht="15.75" customHeight="1">
      <c r="A885" s="820"/>
    </row>
    <row r="886" ht="15.75" customHeight="1">
      <c r="A886" s="820"/>
    </row>
    <row r="887" ht="15.75" customHeight="1">
      <c r="A887" s="820"/>
    </row>
    <row r="888" ht="15.75" customHeight="1">
      <c r="A888" s="820"/>
    </row>
    <row r="889" ht="15.75" customHeight="1">
      <c r="A889" s="820"/>
    </row>
    <row r="890" ht="15.75" customHeight="1">
      <c r="A890" s="820"/>
    </row>
    <row r="891" ht="15.75" customHeight="1">
      <c r="A891" s="820"/>
    </row>
    <row r="892" ht="15.75" customHeight="1">
      <c r="A892" s="820"/>
    </row>
    <row r="893" ht="15.75" customHeight="1">
      <c r="A893" s="820"/>
    </row>
    <row r="894" ht="15.75" customHeight="1">
      <c r="A894" s="820"/>
    </row>
    <row r="895" ht="15.75" customHeight="1">
      <c r="A895" s="820"/>
    </row>
    <row r="896" ht="15.75" customHeight="1">
      <c r="A896" s="820"/>
    </row>
    <row r="897" ht="15.75" customHeight="1">
      <c r="A897" s="820"/>
    </row>
    <row r="898" ht="15.75" customHeight="1">
      <c r="A898" s="820"/>
    </row>
    <row r="899" ht="15.75" customHeight="1">
      <c r="A899" s="820"/>
    </row>
    <row r="900" ht="15.75" customHeight="1">
      <c r="A900" s="820"/>
    </row>
    <row r="901" ht="15.75" customHeight="1">
      <c r="A901" s="820"/>
    </row>
    <row r="902" ht="15.75" customHeight="1">
      <c r="A902" s="820"/>
    </row>
    <row r="903" ht="15.75" customHeight="1">
      <c r="A903" s="820"/>
    </row>
    <row r="904" ht="15.75" customHeight="1">
      <c r="A904" s="820"/>
    </row>
    <row r="905" ht="15.75" customHeight="1">
      <c r="A905" s="820"/>
    </row>
    <row r="906" ht="15.75" customHeight="1">
      <c r="A906" s="820"/>
    </row>
    <row r="907" ht="15.75" customHeight="1">
      <c r="A907" s="820"/>
    </row>
    <row r="908" ht="15.75" customHeight="1">
      <c r="A908" s="820"/>
    </row>
    <row r="909" ht="15.75" customHeight="1">
      <c r="A909" s="820"/>
    </row>
    <row r="910" ht="15.75" customHeight="1">
      <c r="A910" s="820"/>
    </row>
    <row r="911" ht="15.75" customHeight="1">
      <c r="A911" s="820"/>
    </row>
    <row r="912" ht="15.75" customHeight="1">
      <c r="A912" s="820"/>
    </row>
    <row r="913" ht="15.75" customHeight="1">
      <c r="A913" s="820"/>
    </row>
    <row r="914" ht="15.75" customHeight="1">
      <c r="A914" s="820"/>
    </row>
    <row r="915" ht="15.75" customHeight="1">
      <c r="A915" s="820"/>
    </row>
    <row r="916" ht="15.75" customHeight="1">
      <c r="A916" s="820"/>
    </row>
    <row r="917" ht="15.75" customHeight="1">
      <c r="A917" s="820"/>
    </row>
    <row r="918" ht="15.75" customHeight="1">
      <c r="A918" s="820"/>
    </row>
    <row r="919" ht="15.75" customHeight="1">
      <c r="A919" s="820"/>
    </row>
    <row r="920" ht="15.75" customHeight="1">
      <c r="A920" s="820"/>
    </row>
    <row r="921" ht="15.75" customHeight="1">
      <c r="A921" s="820"/>
    </row>
    <row r="922" ht="15.75" customHeight="1">
      <c r="A922" s="820"/>
    </row>
    <row r="923" ht="15.75" customHeight="1">
      <c r="A923" s="820"/>
    </row>
    <row r="924" ht="15.75" customHeight="1">
      <c r="A924" s="820"/>
    </row>
    <row r="925" ht="15.75" customHeight="1">
      <c r="A925" s="820"/>
    </row>
    <row r="926" ht="15.75" customHeight="1">
      <c r="A926" s="820"/>
    </row>
    <row r="927" ht="15.75" customHeight="1">
      <c r="A927" s="820"/>
    </row>
    <row r="928" ht="15.75" customHeight="1">
      <c r="A928" s="820"/>
    </row>
    <row r="929" ht="15.75" customHeight="1">
      <c r="A929" s="820"/>
    </row>
    <row r="930" ht="15.75" customHeight="1">
      <c r="A930" s="820"/>
    </row>
    <row r="931" ht="15.75" customHeight="1">
      <c r="A931" s="820"/>
    </row>
    <row r="932" ht="15.75" customHeight="1">
      <c r="A932" s="820"/>
    </row>
    <row r="933" ht="15.75" customHeight="1">
      <c r="A933" s="820"/>
    </row>
    <row r="934" ht="15.75" customHeight="1">
      <c r="A934" s="820"/>
    </row>
    <row r="935" ht="15.75" customHeight="1">
      <c r="A935" s="820"/>
    </row>
    <row r="936" ht="15.75" customHeight="1">
      <c r="A936" s="820"/>
    </row>
    <row r="937" ht="15.75" customHeight="1">
      <c r="A937" s="820"/>
    </row>
    <row r="938" ht="15.75" customHeight="1">
      <c r="A938" s="820"/>
    </row>
    <row r="939" ht="15.75" customHeight="1">
      <c r="A939" s="820"/>
    </row>
    <row r="940" ht="15.75" customHeight="1">
      <c r="A940" s="820"/>
    </row>
    <row r="941" ht="15.75" customHeight="1">
      <c r="A941" s="820"/>
    </row>
    <row r="942" ht="15.75" customHeight="1">
      <c r="A942" s="820"/>
    </row>
    <row r="943" ht="15.75" customHeight="1">
      <c r="A943" s="820"/>
    </row>
    <row r="944" ht="15.75" customHeight="1">
      <c r="A944" s="820"/>
    </row>
    <row r="945" ht="15.75" customHeight="1">
      <c r="A945" s="820"/>
    </row>
    <row r="946" ht="15.75" customHeight="1">
      <c r="A946" s="820"/>
    </row>
    <row r="947" ht="15.75" customHeight="1">
      <c r="A947" s="820"/>
    </row>
    <row r="948" ht="15.75" customHeight="1">
      <c r="A948" s="820"/>
    </row>
    <row r="949" ht="15.75" customHeight="1">
      <c r="A949" s="820"/>
    </row>
    <row r="950" ht="15.75" customHeight="1">
      <c r="A950" s="820"/>
    </row>
    <row r="951" ht="15.75" customHeight="1">
      <c r="A951" s="820"/>
    </row>
    <row r="952" ht="15.75" customHeight="1">
      <c r="A952" s="820"/>
    </row>
    <row r="953" ht="15.75" customHeight="1">
      <c r="A953" s="820"/>
    </row>
    <row r="954" ht="15.75" customHeight="1">
      <c r="A954" s="820"/>
    </row>
    <row r="955" ht="15.75" customHeight="1">
      <c r="A955" s="820"/>
    </row>
    <row r="956" ht="15.75" customHeight="1">
      <c r="A956" s="820"/>
    </row>
    <row r="957" ht="15.75" customHeight="1">
      <c r="A957" s="820"/>
    </row>
    <row r="958" ht="15.75" customHeight="1">
      <c r="A958" s="820"/>
    </row>
    <row r="959" ht="15.75" customHeight="1">
      <c r="A959" s="820"/>
    </row>
    <row r="960" ht="15.75" customHeight="1">
      <c r="A960" s="820"/>
    </row>
    <row r="961" ht="15.75" customHeight="1">
      <c r="A961" s="820"/>
    </row>
    <row r="962" ht="15.75" customHeight="1">
      <c r="A962" s="820"/>
    </row>
    <row r="963" ht="15.75" customHeight="1">
      <c r="A963" s="820"/>
    </row>
    <row r="964" ht="15.75" customHeight="1">
      <c r="A964" s="820"/>
    </row>
    <row r="965" ht="15.75" customHeight="1">
      <c r="A965" s="820"/>
    </row>
    <row r="966" ht="15.75" customHeight="1">
      <c r="A966" s="820"/>
    </row>
    <row r="967" ht="15.75" customHeight="1">
      <c r="A967" s="820"/>
    </row>
    <row r="968" ht="15.75" customHeight="1">
      <c r="A968" s="820"/>
    </row>
    <row r="969" ht="15.75" customHeight="1">
      <c r="A969" s="820"/>
    </row>
    <row r="970" ht="15.75" customHeight="1">
      <c r="A970" s="820"/>
    </row>
    <row r="971" ht="15.75" customHeight="1">
      <c r="A971" s="820"/>
    </row>
    <row r="972" ht="15.75" customHeight="1">
      <c r="A972" s="820"/>
    </row>
    <row r="973" ht="15.75" customHeight="1">
      <c r="A973" s="820"/>
    </row>
    <row r="974" ht="15.75" customHeight="1">
      <c r="A974" s="820"/>
    </row>
    <row r="975" ht="15.75" customHeight="1">
      <c r="A975" s="820"/>
    </row>
    <row r="976" ht="15.75" customHeight="1">
      <c r="A976" s="820"/>
    </row>
    <row r="977" ht="15.75" customHeight="1">
      <c r="A977" s="820"/>
    </row>
    <row r="978" ht="15.75" customHeight="1">
      <c r="A978" s="820"/>
    </row>
    <row r="979" ht="15.75" customHeight="1">
      <c r="A979" s="820"/>
    </row>
    <row r="980" ht="15.75" customHeight="1">
      <c r="A980" s="820"/>
    </row>
    <row r="981" ht="15.75" customHeight="1">
      <c r="A981" s="820"/>
    </row>
    <row r="982" ht="15.75" customHeight="1">
      <c r="A982" s="820"/>
    </row>
    <row r="983" ht="15.75" customHeight="1">
      <c r="A983" s="820"/>
    </row>
    <row r="984" ht="15.75" customHeight="1">
      <c r="A984" s="820"/>
    </row>
    <row r="985" ht="15.75" customHeight="1">
      <c r="A985" s="820"/>
    </row>
    <row r="986" ht="15.75" customHeight="1">
      <c r="A986" s="820"/>
    </row>
    <row r="987" ht="15.75" customHeight="1">
      <c r="A987" s="820"/>
    </row>
    <row r="988" ht="15.75" customHeight="1">
      <c r="A988" s="820"/>
    </row>
    <row r="989" ht="15.75" customHeight="1">
      <c r="A989" s="820"/>
    </row>
    <row r="990" ht="15.75" customHeight="1">
      <c r="A990" s="820"/>
    </row>
    <row r="991" ht="15.75" customHeight="1">
      <c r="A991" s="820"/>
    </row>
    <row r="992" ht="15.75" customHeight="1">
      <c r="A992" s="820"/>
    </row>
    <row r="993" ht="15.75" customHeight="1">
      <c r="A993" s="820"/>
    </row>
    <row r="994" ht="15.75" customHeight="1">
      <c r="A994" s="820"/>
    </row>
    <row r="995" ht="15.75" customHeight="1">
      <c r="A995" s="820"/>
    </row>
    <row r="996" ht="15.75" customHeight="1">
      <c r="A996" s="820"/>
    </row>
    <row r="997" ht="15.75" customHeight="1">
      <c r="A997" s="820"/>
    </row>
    <row r="998" ht="15.75" customHeight="1">
      <c r="A998" s="820"/>
    </row>
    <row r="999" ht="15.75" customHeight="1">
      <c r="A999" s="820"/>
    </row>
    <row r="1000" ht="15.75" customHeight="1">
      <c r="A1000" s="820"/>
    </row>
    <row r="1001" ht="15.75" customHeight="1">
      <c r="A1001" s="820"/>
    </row>
  </sheetData>
  <autoFilter ref="$A$1:$G$102"/>
  <printOptions/>
  <pageMargins bottom="0.75" footer="0.0" header="0.0" left="0.7" right="0.7" top="0.75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46.71"/>
    <col customWidth="1" min="3" max="3" width="15.71"/>
    <col customWidth="1" min="4" max="4" width="12.29"/>
    <col customWidth="1" min="5" max="5" width="9.43"/>
    <col customWidth="1" min="6" max="7" width="12.29"/>
    <col customWidth="1" min="8" max="8" width="57.57"/>
    <col customWidth="1" min="9" max="9" width="60.14"/>
    <col customWidth="1" min="10" max="10" width="12.29"/>
    <col customWidth="1" min="11" max="11" width="26.71"/>
    <col customWidth="1" min="12" max="13" width="12.29"/>
    <col customWidth="1" min="14" max="14" width="49.14"/>
    <col customWidth="1" min="15" max="16" width="9.86"/>
    <col customWidth="1" min="17" max="17" width="9.14"/>
    <col customWidth="1" min="19" max="19" width="24.43"/>
    <col customWidth="1" min="20" max="21" width="12.86"/>
    <col customWidth="1" min="22" max="24" width="16.71"/>
    <col customWidth="1" min="25" max="25" width="55.14"/>
    <col customWidth="1" min="26" max="27" width="16.71"/>
    <col customWidth="1" min="28" max="32" width="14.0"/>
    <col customWidth="1" hidden="1" min="33" max="36" width="9.14"/>
    <col customWidth="1" min="37" max="56" width="9.14"/>
  </cols>
  <sheetData>
    <row r="1">
      <c r="A1" s="99" t="s">
        <v>0</v>
      </c>
      <c r="B1" s="407" t="s">
        <v>1</v>
      </c>
      <c r="C1" s="407"/>
      <c r="D1" s="407" t="s">
        <v>12593</v>
      </c>
      <c r="E1" s="407" t="s">
        <v>3</v>
      </c>
      <c r="F1" s="407" t="s">
        <v>4</v>
      </c>
      <c r="G1" s="1708" t="s">
        <v>5164</v>
      </c>
      <c r="H1" s="9"/>
      <c r="I1" s="9"/>
      <c r="J1" s="9"/>
      <c r="K1" s="9"/>
      <c r="L1" s="9"/>
      <c r="M1" s="81" t="s">
        <v>15369</v>
      </c>
      <c r="N1" s="81" t="s">
        <v>17380</v>
      </c>
      <c r="O1" s="81"/>
      <c r="P1" s="81" t="s">
        <v>15779</v>
      </c>
      <c r="Q1" s="81" t="s">
        <v>1668</v>
      </c>
      <c r="R1" s="9" t="s">
        <v>12116</v>
      </c>
      <c r="S1" s="81" t="s">
        <v>17382</v>
      </c>
      <c r="T1" s="81" t="s">
        <v>17755</v>
      </c>
      <c r="U1" s="81" t="s">
        <v>5092</v>
      </c>
      <c r="V1" s="81" t="s">
        <v>17384</v>
      </c>
      <c r="W1" s="81" t="s">
        <v>16807</v>
      </c>
      <c r="X1" s="81" t="s">
        <v>17756</v>
      </c>
      <c r="Y1" s="81" t="s">
        <v>17385</v>
      </c>
      <c r="Z1" s="9" t="s">
        <v>17757</v>
      </c>
      <c r="AA1" s="9" t="s">
        <v>17758</v>
      </c>
      <c r="AB1" s="9" t="s">
        <v>15374</v>
      </c>
      <c r="AC1" s="9" t="s">
        <v>15375</v>
      </c>
      <c r="AD1" s="9" t="s">
        <v>23</v>
      </c>
      <c r="AE1" s="9" t="s">
        <v>16113</v>
      </c>
      <c r="AG1" s="81" t="s">
        <v>16</v>
      </c>
      <c r="AH1" s="81" t="s">
        <v>17759</v>
      </c>
      <c r="AI1" s="81" t="s">
        <v>17386</v>
      </c>
      <c r="AJ1" s="81" t="s">
        <v>17387</v>
      </c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</row>
    <row r="2">
      <c r="A2" s="434" t="s">
        <v>17760</v>
      </c>
      <c r="B2" s="418" t="s">
        <v>17761</v>
      </c>
      <c r="C2" s="418" t="s">
        <v>15511</v>
      </c>
      <c r="D2" s="418" t="s">
        <v>16816</v>
      </c>
      <c r="E2" s="419">
        <v>4.0</v>
      </c>
      <c r="F2" s="418">
        <v>6.53</v>
      </c>
      <c r="G2" s="1709">
        <v>47880.0</v>
      </c>
      <c r="H2" s="9"/>
      <c r="I2" s="9"/>
      <c r="J2" s="9"/>
      <c r="K2" s="9"/>
      <c r="L2" s="9"/>
      <c r="M2" s="81">
        <v>9.05098984E8</v>
      </c>
      <c r="N2" s="81" t="s">
        <v>17762</v>
      </c>
      <c r="O2" s="81" t="s">
        <v>17763</v>
      </c>
      <c r="P2" s="81">
        <v>1.0</v>
      </c>
      <c r="Q2" s="81">
        <v>1.0</v>
      </c>
      <c r="S2" s="1652">
        <v>43312.0</v>
      </c>
      <c r="T2" s="1653" t="s">
        <v>12602</v>
      </c>
      <c r="U2" s="1653"/>
      <c r="V2" s="81" t="s">
        <v>17764</v>
      </c>
      <c r="W2" s="81"/>
      <c r="X2" s="81"/>
      <c r="Y2" s="81" t="s">
        <v>8928</v>
      </c>
      <c r="Z2" s="9"/>
      <c r="AA2" s="9"/>
      <c r="AG2" s="81"/>
      <c r="AH2" s="81" t="b">
        <f t="shared" ref="AH2:AH27" si="1">FALSE()</f>
        <v>0</v>
      </c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</row>
    <row r="3">
      <c r="A3" s="1124" t="s">
        <v>17765</v>
      </c>
      <c r="B3" s="429" t="s">
        <v>17766</v>
      </c>
      <c r="C3" s="429" t="s">
        <v>15511</v>
      </c>
      <c r="D3" s="429" t="s">
        <v>16816</v>
      </c>
      <c r="E3" s="430">
        <v>5.0</v>
      </c>
      <c r="F3" s="429">
        <v>6.53</v>
      </c>
      <c r="G3" s="1710">
        <v>48588.0</v>
      </c>
      <c r="H3" s="9"/>
      <c r="I3" s="9"/>
      <c r="J3" s="9"/>
      <c r="K3" s="9"/>
      <c r="L3" s="9"/>
      <c r="M3" s="81">
        <v>1.303412751E9</v>
      </c>
      <c r="N3" s="81" t="s">
        <v>17767</v>
      </c>
      <c r="O3" s="81" t="s">
        <v>17763</v>
      </c>
      <c r="P3" s="81">
        <v>1.0</v>
      </c>
      <c r="Q3" s="81">
        <v>2.0</v>
      </c>
      <c r="S3" s="1652">
        <v>43312.0</v>
      </c>
      <c r="T3" s="1653" t="s">
        <v>12602</v>
      </c>
      <c r="U3" s="1653"/>
      <c r="V3" s="81" t="s">
        <v>17764</v>
      </c>
      <c r="W3" s="81"/>
      <c r="X3" s="81"/>
      <c r="Y3" s="81" t="s">
        <v>17768</v>
      </c>
      <c r="Z3" s="9"/>
      <c r="AA3" s="9"/>
      <c r="AG3" s="81"/>
      <c r="AH3" s="81" t="b">
        <f t="shared" si="1"/>
        <v>0</v>
      </c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</row>
    <row r="4">
      <c r="A4" s="434" t="s">
        <v>17769</v>
      </c>
      <c r="B4" s="418" t="s">
        <v>17770</v>
      </c>
      <c r="C4" s="418" t="s">
        <v>15511</v>
      </c>
      <c r="D4" s="418" t="s">
        <v>16816</v>
      </c>
      <c r="E4" s="419">
        <v>6.0</v>
      </c>
      <c r="F4" s="418">
        <v>6.53</v>
      </c>
      <c r="G4" s="1709">
        <v>47855.0</v>
      </c>
      <c r="H4" s="9"/>
      <c r="I4" s="9"/>
      <c r="J4" s="9"/>
      <c r="K4" s="9"/>
      <c r="L4" s="9"/>
      <c r="M4" s="81">
        <v>9.10210947E8</v>
      </c>
      <c r="N4" s="81" t="s">
        <v>17771</v>
      </c>
      <c r="O4" s="81" t="s">
        <v>17763</v>
      </c>
      <c r="P4" s="81">
        <v>1.0</v>
      </c>
      <c r="Q4" s="81">
        <v>3.0</v>
      </c>
      <c r="S4" s="1652">
        <v>43312.0</v>
      </c>
      <c r="T4" s="1653" t="s">
        <v>12602</v>
      </c>
      <c r="U4" s="1653"/>
      <c r="V4" s="81" t="s">
        <v>17764</v>
      </c>
      <c r="W4" s="81"/>
      <c r="X4" s="81"/>
      <c r="Y4" s="81" t="s">
        <v>17768</v>
      </c>
      <c r="Z4" s="9"/>
      <c r="AA4" s="9"/>
      <c r="AG4" s="81"/>
      <c r="AH4" s="81" t="b">
        <f t="shared" si="1"/>
        <v>0</v>
      </c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</row>
    <row r="5">
      <c r="A5" s="1124">
        <v>1.802960045E9</v>
      </c>
      <c r="B5" s="429" t="s">
        <v>17772</v>
      </c>
      <c r="C5" s="429" t="s">
        <v>15511</v>
      </c>
      <c r="D5" s="429" t="s">
        <v>16816</v>
      </c>
      <c r="E5" s="430">
        <v>7.0</v>
      </c>
      <c r="F5" s="429">
        <v>6.53</v>
      </c>
      <c r="G5" s="1711">
        <v>47855.0</v>
      </c>
      <c r="H5" s="9"/>
      <c r="I5" s="9"/>
      <c r="J5" s="9"/>
      <c r="K5" s="9"/>
      <c r="L5" s="9"/>
      <c r="M5" s="434" t="s">
        <v>17760</v>
      </c>
      <c r="N5" s="81" t="s">
        <v>17773</v>
      </c>
      <c r="O5" s="81" t="s">
        <v>17763</v>
      </c>
      <c r="P5" s="81">
        <v>1.0</v>
      </c>
      <c r="Q5" s="81">
        <v>4.0</v>
      </c>
      <c r="S5" s="1652">
        <v>43312.0</v>
      </c>
      <c r="T5" s="1653" t="s">
        <v>12602</v>
      </c>
      <c r="U5" s="1653"/>
      <c r="V5" s="81" t="s">
        <v>17764</v>
      </c>
      <c r="W5" s="81"/>
      <c r="X5" s="81"/>
      <c r="Y5" s="81" t="s">
        <v>8928</v>
      </c>
      <c r="Z5" s="9"/>
      <c r="AA5" s="9"/>
      <c r="AG5" s="81"/>
      <c r="AH5" s="81" t="b">
        <f t="shared" si="1"/>
        <v>0</v>
      </c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</row>
    <row r="6">
      <c r="A6" s="434">
        <v>1.308202009E9</v>
      </c>
      <c r="B6" s="418" t="s">
        <v>17774</v>
      </c>
      <c r="C6" s="418" t="s">
        <v>15511</v>
      </c>
      <c r="D6" s="418" t="s">
        <v>16816</v>
      </c>
      <c r="E6" s="419">
        <v>8.0</v>
      </c>
      <c r="F6" s="418">
        <v>6.53</v>
      </c>
      <c r="G6" s="1709">
        <v>49218.0</v>
      </c>
      <c r="H6" s="1712" t="s">
        <v>17775</v>
      </c>
      <c r="I6" s="9"/>
      <c r="J6" s="9"/>
      <c r="K6" s="9"/>
      <c r="L6" s="9"/>
      <c r="M6" s="81">
        <v>3.01457263E8</v>
      </c>
      <c r="N6" s="81" t="s">
        <v>17776</v>
      </c>
      <c r="O6" s="81" t="s">
        <v>17763</v>
      </c>
      <c r="P6" s="81">
        <v>1.0</v>
      </c>
      <c r="Q6" s="81">
        <v>5.0</v>
      </c>
      <c r="S6" s="1652">
        <v>48588.0</v>
      </c>
      <c r="T6" s="1653" t="s">
        <v>12602</v>
      </c>
      <c r="U6" s="1653"/>
      <c r="V6" s="81" t="s">
        <v>17764</v>
      </c>
      <c r="W6" s="81"/>
      <c r="X6" s="81"/>
      <c r="Y6" s="81" t="s">
        <v>8928</v>
      </c>
      <c r="Z6" s="9"/>
      <c r="AA6" s="9"/>
      <c r="AG6" s="81"/>
      <c r="AH6" s="81" t="b">
        <f t="shared" si="1"/>
        <v>0</v>
      </c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</row>
    <row r="7">
      <c r="A7" s="1124">
        <v>1.304988387E9</v>
      </c>
      <c r="B7" s="429" t="s">
        <v>17777</v>
      </c>
      <c r="C7" s="429" t="s">
        <v>15511</v>
      </c>
      <c r="D7" s="429" t="s">
        <v>16816</v>
      </c>
      <c r="E7" s="430">
        <v>9.0</v>
      </c>
      <c r="F7" s="429">
        <v>6.53</v>
      </c>
      <c r="G7" s="1711">
        <v>47855.0</v>
      </c>
      <c r="H7" s="9"/>
      <c r="I7" s="9" t="s">
        <v>17778</v>
      </c>
      <c r="J7" s="9"/>
      <c r="K7" s="9"/>
      <c r="L7" s="9"/>
      <c r="M7" s="81">
        <v>1.07063364E8</v>
      </c>
      <c r="N7" s="81" t="s">
        <v>17779</v>
      </c>
      <c r="O7" s="81" t="s">
        <v>17763</v>
      </c>
      <c r="P7" s="81">
        <v>1.0</v>
      </c>
      <c r="Q7" s="81">
        <v>6.0</v>
      </c>
      <c r="R7" s="9" t="s">
        <v>17778</v>
      </c>
      <c r="S7" s="1652">
        <v>47855.0</v>
      </c>
      <c r="T7" s="1653" t="s">
        <v>12602</v>
      </c>
      <c r="U7" s="1653"/>
      <c r="V7" s="81" t="s">
        <v>17764</v>
      </c>
      <c r="W7" s="9" t="s">
        <v>17778</v>
      </c>
      <c r="X7" s="81"/>
      <c r="Y7" s="81" t="s">
        <v>8928</v>
      </c>
      <c r="Z7" s="9" t="s">
        <v>17778</v>
      </c>
      <c r="AA7" s="9"/>
      <c r="AD7" s="9" t="s">
        <v>17778</v>
      </c>
      <c r="AG7" s="81"/>
      <c r="AH7" s="81" t="b">
        <f t="shared" si="1"/>
        <v>0</v>
      </c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</row>
    <row r="8">
      <c r="A8" s="434" t="s">
        <v>17780</v>
      </c>
      <c r="B8" s="418" t="s">
        <v>17781</v>
      </c>
      <c r="C8" s="418" t="s">
        <v>15511</v>
      </c>
      <c r="D8" s="418" t="s">
        <v>16816</v>
      </c>
      <c r="E8" s="419">
        <v>10.0</v>
      </c>
      <c r="F8" s="418">
        <v>6.53</v>
      </c>
      <c r="G8" s="1709">
        <v>47852.0</v>
      </c>
      <c r="H8" s="9" t="s">
        <v>17782</v>
      </c>
      <c r="I8" s="9"/>
      <c r="J8" s="9"/>
      <c r="K8" s="9"/>
      <c r="L8" s="9"/>
      <c r="M8" s="81">
        <v>1.802960045E9</v>
      </c>
      <c r="N8" s="81" t="s">
        <v>17783</v>
      </c>
      <c r="O8" s="81" t="s">
        <v>17763</v>
      </c>
      <c r="P8" s="81">
        <v>1.0</v>
      </c>
      <c r="Q8" s="81">
        <v>7.0</v>
      </c>
      <c r="S8" s="1652">
        <v>47855.0</v>
      </c>
      <c r="T8" s="1653" t="s">
        <v>12602</v>
      </c>
      <c r="U8" s="1653"/>
      <c r="V8" s="81" t="s">
        <v>17764</v>
      </c>
      <c r="W8" s="81"/>
      <c r="X8" s="81"/>
      <c r="Y8" s="81" t="s">
        <v>8928</v>
      </c>
      <c r="Z8" s="9"/>
      <c r="AA8" s="9"/>
      <c r="AG8" s="81"/>
      <c r="AH8" s="81" t="b">
        <f t="shared" si="1"/>
        <v>0</v>
      </c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</row>
    <row r="9">
      <c r="A9" s="1124" t="s">
        <v>17784</v>
      </c>
      <c r="B9" s="429" t="s">
        <v>17785</v>
      </c>
      <c r="C9" s="429" t="s">
        <v>15511</v>
      </c>
      <c r="D9" s="429" t="s">
        <v>16816</v>
      </c>
      <c r="E9" s="430">
        <v>11.0</v>
      </c>
      <c r="F9" s="429">
        <v>6.53</v>
      </c>
      <c r="G9" s="1711">
        <v>47849.0</v>
      </c>
      <c r="H9" s="9" t="s">
        <v>17786</v>
      </c>
      <c r="I9" s="9" t="s">
        <v>17787</v>
      </c>
      <c r="J9" s="9"/>
      <c r="K9" s="9"/>
      <c r="L9" s="9"/>
      <c r="M9" s="434">
        <v>1.308202009E9</v>
      </c>
      <c r="N9" s="418" t="s">
        <v>17774</v>
      </c>
      <c r="O9" s="81" t="s">
        <v>17763</v>
      </c>
      <c r="P9" s="81">
        <v>1.0</v>
      </c>
      <c r="Q9" s="81">
        <v>8.0</v>
      </c>
      <c r="S9" s="420">
        <v>45299.0</v>
      </c>
      <c r="T9" s="1653" t="s">
        <v>12602</v>
      </c>
      <c r="U9" s="1653"/>
      <c r="V9" s="81" t="s">
        <v>17764</v>
      </c>
      <c r="W9" s="81"/>
      <c r="X9" s="81"/>
      <c r="Y9" s="81" t="s">
        <v>17788</v>
      </c>
      <c r="Z9" s="9"/>
      <c r="AA9" s="9"/>
      <c r="AG9" s="81"/>
      <c r="AH9" s="81" t="b">
        <f t="shared" si="1"/>
        <v>0</v>
      </c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</row>
    <row r="10">
      <c r="A10" s="434" t="s">
        <v>17789</v>
      </c>
      <c r="B10" s="418" t="s">
        <v>17790</v>
      </c>
      <c r="C10" s="418" t="s">
        <v>15511</v>
      </c>
      <c r="D10" s="418" t="s">
        <v>16816</v>
      </c>
      <c r="E10" s="419">
        <v>12.0</v>
      </c>
      <c r="F10" s="418">
        <v>6.53</v>
      </c>
      <c r="G10" s="1709">
        <v>47855.0</v>
      </c>
      <c r="H10" s="9" t="s">
        <v>17791</v>
      </c>
      <c r="I10" s="9"/>
      <c r="J10" s="9"/>
      <c r="K10" s="9" t="s">
        <v>17792</v>
      </c>
      <c r="L10" s="9"/>
      <c r="M10" s="81">
        <v>1.304988387E9</v>
      </c>
      <c r="N10" s="81" t="s">
        <v>17793</v>
      </c>
      <c r="O10" s="81" t="s">
        <v>17763</v>
      </c>
      <c r="P10" s="81">
        <v>1.0</v>
      </c>
      <c r="Q10" s="81">
        <v>9.0</v>
      </c>
      <c r="S10" s="1652">
        <v>43312.0</v>
      </c>
      <c r="T10" s="1653" t="s">
        <v>12602</v>
      </c>
      <c r="U10" s="1653"/>
      <c r="V10" s="81" t="s">
        <v>17764</v>
      </c>
      <c r="W10" s="81"/>
      <c r="X10" s="81"/>
      <c r="Y10" s="81" t="s">
        <v>8928</v>
      </c>
      <c r="Z10" s="9"/>
      <c r="AA10" s="9"/>
      <c r="AG10" s="81"/>
      <c r="AH10" s="81" t="b">
        <f t="shared" si="1"/>
        <v>0</v>
      </c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</row>
    <row r="11">
      <c r="A11" s="1124" t="s">
        <v>17794</v>
      </c>
      <c r="B11" s="429" t="s">
        <v>17795</v>
      </c>
      <c r="C11" s="429" t="s">
        <v>15511</v>
      </c>
      <c r="D11" s="429" t="s">
        <v>16816</v>
      </c>
      <c r="E11" s="430">
        <v>13.0</v>
      </c>
      <c r="F11" s="429">
        <v>6.53</v>
      </c>
      <c r="G11" s="1711">
        <v>47849.0</v>
      </c>
      <c r="H11" s="9" t="s">
        <v>17796</v>
      </c>
      <c r="I11" s="9"/>
      <c r="J11" s="9"/>
      <c r="K11" s="9"/>
      <c r="L11" s="9"/>
      <c r="M11" s="81">
        <v>1.01726933E8</v>
      </c>
      <c r="N11" s="81" t="s">
        <v>17797</v>
      </c>
      <c r="O11" s="81" t="s">
        <v>17763</v>
      </c>
      <c r="P11" s="81">
        <v>1.0</v>
      </c>
      <c r="Q11" s="81">
        <v>10.0</v>
      </c>
      <c r="S11" s="1652">
        <v>43312.0</v>
      </c>
      <c r="T11" s="1653" t="s">
        <v>12602</v>
      </c>
      <c r="U11" s="1653"/>
      <c r="V11" s="81" t="s">
        <v>17764</v>
      </c>
      <c r="W11" s="81"/>
      <c r="X11" s="81"/>
      <c r="Y11" s="81" t="s">
        <v>8928</v>
      </c>
      <c r="Z11" s="9"/>
      <c r="AA11" s="9"/>
      <c r="AG11" s="81"/>
      <c r="AH11" s="81" t="b">
        <f t="shared" si="1"/>
        <v>0</v>
      </c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</row>
    <row r="12">
      <c r="A12" s="434" t="s">
        <v>17798</v>
      </c>
      <c r="B12" s="418" t="s">
        <v>17799</v>
      </c>
      <c r="C12" s="418" t="s">
        <v>15511</v>
      </c>
      <c r="D12" s="418" t="s">
        <v>16816</v>
      </c>
      <c r="E12" s="419">
        <v>14.0</v>
      </c>
      <c r="F12" s="418">
        <v>4.0</v>
      </c>
      <c r="G12" s="1709">
        <v>47855.0</v>
      </c>
      <c r="H12" s="9" t="s">
        <v>17800</v>
      </c>
      <c r="I12" s="9"/>
      <c r="J12" s="9"/>
      <c r="K12" s="9"/>
      <c r="L12" s="9"/>
      <c r="M12" s="81">
        <v>9.2610556E8</v>
      </c>
      <c r="N12" s="81" t="s">
        <v>17801</v>
      </c>
      <c r="O12" s="81" t="s">
        <v>17763</v>
      </c>
      <c r="P12" s="81">
        <v>1.0</v>
      </c>
      <c r="Q12" s="81">
        <v>11.0</v>
      </c>
      <c r="S12" s="1652">
        <v>43312.0</v>
      </c>
      <c r="T12" s="1653" t="s">
        <v>12602</v>
      </c>
      <c r="U12" s="1653"/>
      <c r="V12" s="81" t="s">
        <v>17764</v>
      </c>
      <c r="W12" s="9" t="s">
        <v>17786</v>
      </c>
      <c r="X12" s="81"/>
      <c r="Y12" s="81" t="s">
        <v>17768</v>
      </c>
      <c r="Z12" s="9"/>
      <c r="AA12" s="9"/>
      <c r="AG12" s="81"/>
      <c r="AH12" s="81" t="b">
        <f t="shared" si="1"/>
        <v>0</v>
      </c>
      <c r="AI12" s="81" t="s">
        <v>17802</v>
      </c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</row>
    <row r="13">
      <c r="A13" s="1124" t="s">
        <v>17803</v>
      </c>
      <c r="B13" s="429" t="s">
        <v>17804</v>
      </c>
      <c r="C13" s="429" t="s">
        <v>15511</v>
      </c>
      <c r="D13" s="429" t="s">
        <v>16816</v>
      </c>
      <c r="E13" s="430">
        <v>15.0</v>
      </c>
      <c r="F13" s="429">
        <v>6.53</v>
      </c>
      <c r="G13" s="1711">
        <v>48219.0</v>
      </c>
      <c r="H13" s="9" t="s">
        <v>17805</v>
      </c>
      <c r="I13" s="9"/>
      <c r="J13" s="9"/>
      <c r="K13" s="9"/>
      <c r="L13" s="9"/>
      <c r="M13" s="81">
        <v>9.11536258E8</v>
      </c>
      <c r="N13" s="81" t="s">
        <v>17806</v>
      </c>
      <c r="O13" s="81" t="s">
        <v>17763</v>
      </c>
      <c r="P13" s="81">
        <v>1.0</v>
      </c>
      <c r="Q13" s="81">
        <v>12.0</v>
      </c>
      <c r="S13" s="1652">
        <v>47855.0</v>
      </c>
      <c r="T13" s="1653" t="s">
        <v>12602</v>
      </c>
      <c r="U13" s="1653"/>
      <c r="V13" s="81" t="s">
        <v>17764</v>
      </c>
      <c r="W13" s="99" t="s">
        <v>17791</v>
      </c>
      <c r="X13" s="81"/>
      <c r="Y13" s="81" t="s">
        <v>17768</v>
      </c>
      <c r="Z13" s="99" t="s">
        <v>17791</v>
      </c>
      <c r="AA13" s="9"/>
      <c r="AG13" s="81"/>
      <c r="AH13" s="81" t="b">
        <f t="shared" si="1"/>
        <v>0</v>
      </c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</row>
    <row r="14">
      <c r="A14" s="434" t="s">
        <v>17807</v>
      </c>
      <c r="B14" s="418" t="s">
        <v>17808</v>
      </c>
      <c r="C14" s="418" t="s">
        <v>15511</v>
      </c>
      <c r="D14" s="418" t="s">
        <v>16816</v>
      </c>
      <c r="E14" s="419">
        <v>16.0</v>
      </c>
      <c r="F14" s="418">
        <v>6.53</v>
      </c>
      <c r="G14" s="1709">
        <v>47859.0</v>
      </c>
      <c r="H14" s="9"/>
      <c r="I14" s="9"/>
      <c r="J14" s="9"/>
      <c r="K14" s="9"/>
      <c r="L14" s="9"/>
      <c r="M14" s="81">
        <v>9.09710188E8</v>
      </c>
      <c r="N14" s="81" t="s">
        <v>17809</v>
      </c>
      <c r="O14" s="81" t="s">
        <v>17763</v>
      </c>
      <c r="P14" s="81">
        <v>1.0</v>
      </c>
      <c r="Q14" s="81">
        <v>13.0</v>
      </c>
      <c r="S14" s="1652">
        <v>43312.0</v>
      </c>
      <c r="T14" s="1653" t="s">
        <v>12602</v>
      </c>
      <c r="U14" s="1653"/>
      <c r="V14" s="81" t="s">
        <v>17764</v>
      </c>
      <c r="W14" s="81"/>
      <c r="X14" s="81"/>
      <c r="Y14" s="81" t="s">
        <v>17768</v>
      </c>
      <c r="Z14" s="9"/>
      <c r="AA14" s="9"/>
      <c r="AG14" s="81"/>
      <c r="AH14" s="81" t="b">
        <f t="shared" si="1"/>
        <v>0</v>
      </c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</row>
    <row r="15">
      <c r="A15" s="1124" t="s">
        <v>17810</v>
      </c>
      <c r="B15" s="429" t="s">
        <v>17811</v>
      </c>
      <c r="C15" s="429" t="s">
        <v>15511</v>
      </c>
      <c r="D15" s="429" t="s">
        <v>16816</v>
      </c>
      <c r="E15" s="430">
        <v>17.0</v>
      </c>
      <c r="F15" s="429">
        <v>6.53</v>
      </c>
      <c r="G15" s="1711">
        <v>48216.0</v>
      </c>
      <c r="H15" s="9"/>
      <c r="I15" s="9"/>
      <c r="J15" s="9"/>
      <c r="K15" s="9"/>
      <c r="L15" s="9"/>
      <c r="M15" s="81">
        <v>1.04347711E8</v>
      </c>
      <c r="N15" s="81" t="s">
        <v>17812</v>
      </c>
      <c r="O15" s="81" t="s">
        <v>17763</v>
      </c>
      <c r="P15" s="81">
        <v>1.0</v>
      </c>
      <c r="Q15" s="81">
        <v>14.0</v>
      </c>
      <c r="S15" s="1652">
        <v>48030.0</v>
      </c>
      <c r="T15" s="1653" t="s">
        <v>12602</v>
      </c>
      <c r="U15" s="1653"/>
      <c r="V15" s="81" t="s">
        <v>17764</v>
      </c>
      <c r="W15" s="81"/>
      <c r="X15" s="81"/>
      <c r="Y15" s="81" t="s">
        <v>8928</v>
      </c>
      <c r="Z15" s="9"/>
      <c r="AA15" s="9"/>
      <c r="AG15" s="81"/>
      <c r="AH15" s="81" t="b">
        <f t="shared" si="1"/>
        <v>0</v>
      </c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</row>
    <row r="16">
      <c r="A16" s="434">
        <v>1.708332885E9</v>
      </c>
      <c r="B16" s="418" t="s">
        <v>17813</v>
      </c>
      <c r="C16" s="418" t="s">
        <v>15511</v>
      </c>
      <c r="D16" s="418" t="s">
        <v>16816</v>
      </c>
      <c r="E16" s="419">
        <v>18.0</v>
      </c>
      <c r="F16" s="418">
        <v>6.53</v>
      </c>
      <c r="G16" s="1709">
        <v>47855.0</v>
      </c>
      <c r="H16" s="9"/>
      <c r="I16" s="9"/>
      <c r="J16" s="9"/>
      <c r="K16" s="9"/>
      <c r="L16" s="9"/>
      <c r="M16" s="81">
        <v>1.01726933E8</v>
      </c>
      <c r="N16" s="81" t="s">
        <v>17814</v>
      </c>
      <c r="O16" s="81" t="s">
        <v>17763</v>
      </c>
      <c r="P16" s="81">
        <v>1.0</v>
      </c>
      <c r="Q16" s="81">
        <v>15.0</v>
      </c>
      <c r="S16" s="1652">
        <v>43312.0</v>
      </c>
      <c r="T16" s="1653" t="s">
        <v>12602</v>
      </c>
      <c r="U16" s="1653"/>
      <c r="V16" s="81" t="s">
        <v>17764</v>
      </c>
      <c r="W16" s="81"/>
      <c r="X16" s="81"/>
      <c r="Y16" s="81" t="s">
        <v>8928</v>
      </c>
      <c r="Z16" s="9"/>
      <c r="AA16" s="9"/>
      <c r="AG16" s="81"/>
      <c r="AH16" s="81" t="b">
        <f t="shared" si="1"/>
        <v>0</v>
      </c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</row>
    <row r="17">
      <c r="A17" s="1124" t="s">
        <v>17815</v>
      </c>
      <c r="B17" s="429" t="s">
        <v>17816</v>
      </c>
      <c r="C17" s="429" t="s">
        <v>15511</v>
      </c>
      <c r="D17" s="429" t="s">
        <v>16816</v>
      </c>
      <c r="E17" s="430">
        <v>19.0</v>
      </c>
      <c r="F17" s="429">
        <v>6.53</v>
      </c>
      <c r="G17" s="1711">
        <v>48216.0</v>
      </c>
      <c r="H17" s="9"/>
      <c r="I17" s="9"/>
      <c r="J17" s="9"/>
      <c r="K17" s="9"/>
      <c r="L17" s="9"/>
      <c r="M17" s="81">
        <v>1.03748422E8</v>
      </c>
      <c r="N17" s="81" t="s">
        <v>17817</v>
      </c>
      <c r="O17" s="81" t="s">
        <v>17763</v>
      </c>
      <c r="P17" s="81">
        <v>1.0</v>
      </c>
      <c r="Q17" s="81">
        <v>16.0</v>
      </c>
      <c r="S17" s="48">
        <v>48170.0</v>
      </c>
      <c r="T17" s="1653" t="s">
        <v>12602</v>
      </c>
      <c r="U17" s="1653"/>
      <c r="V17" s="81" t="s">
        <v>17764</v>
      </c>
      <c r="W17" s="81"/>
      <c r="X17" s="81"/>
      <c r="Y17" s="81" t="s">
        <v>8928</v>
      </c>
      <c r="Z17" s="9"/>
      <c r="AA17" s="9"/>
      <c r="AG17" s="81"/>
      <c r="AH17" s="81" t="b">
        <f t="shared" si="1"/>
        <v>0</v>
      </c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</row>
    <row r="18">
      <c r="A18" s="434" t="s">
        <v>17818</v>
      </c>
      <c r="B18" s="418" t="s">
        <v>17819</v>
      </c>
      <c r="C18" s="418" t="s">
        <v>15511</v>
      </c>
      <c r="D18" s="418" t="s">
        <v>16816</v>
      </c>
      <c r="E18" s="419">
        <v>20.0</v>
      </c>
      <c r="F18" s="418">
        <v>6.53</v>
      </c>
      <c r="G18" s="1709">
        <v>47855.0</v>
      </c>
      <c r="H18" s="9"/>
      <c r="I18" s="9"/>
      <c r="J18" s="9"/>
      <c r="K18" s="9"/>
      <c r="L18" s="9"/>
      <c r="M18" s="81">
        <v>1.05223804E8</v>
      </c>
      <c r="N18" s="81" t="s">
        <v>17820</v>
      </c>
      <c r="O18" s="81" t="s">
        <v>17763</v>
      </c>
      <c r="P18" s="81">
        <v>1.0</v>
      </c>
      <c r="Q18" s="81">
        <v>17.0</v>
      </c>
      <c r="S18" s="1652">
        <v>43312.0</v>
      </c>
      <c r="T18" s="1653" t="s">
        <v>12602</v>
      </c>
      <c r="U18" s="1653"/>
      <c r="V18" s="81" t="s">
        <v>17764</v>
      </c>
      <c r="W18" s="81"/>
      <c r="X18" s="81"/>
      <c r="Y18" s="81" t="s">
        <v>17768</v>
      </c>
      <c r="Z18" s="9"/>
      <c r="AA18" s="9"/>
      <c r="AG18" s="81"/>
      <c r="AH18" s="81" t="b">
        <f t="shared" si="1"/>
        <v>0</v>
      </c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</row>
    <row r="19" ht="18.75" customHeight="1">
      <c r="A19" s="1124" t="s">
        <v>17821</v>
      </c>
      <c r="B19" s="429" t="s">
        <v>17822</v>
      </c>
      <c r="C19" s="429" t="s">
        <v>15511</v>
      </c>
      <c r="D19" s="429" t="s">
        <v>16816</v>
      </c>
      <c r="E19" s="430">
        <v>21.0</v>
      </c>
      <c r="F19" s="429">
        <v>6.53</v>
      </c>
      <c r="G19" s="1711">
        <v>47855.0</v>
      </c>
      <c r="H19" s="9"/>
      <c r="I19" s="9"/>
      <c r="J19" s="9"/>
      <c r="K19" s="9"/>
      <c r="L19" s="9"/>
      <c r="M19" s="81">
        <v>1.708332885E9</v>
      </c>
      <c r="N19" s="81" t="s">
        <v>17823</v>
      </c>
      <c r="O19" s="81" t="s">
        <v>17763</v>
      </c>
      <c r="P19" s="81">
        <v>1.0</v>
      </c>
      <c r="Q19" s="81">
        <v>18.0</v>
      </c>
      <c r="S19" s="1652">
        <v>47855.0</v>
      </c>
      <c r="T19" s="1653" t="s">
        <v>12602</v>
      </c>
      <c r="U19" s="1653"/>
      <c r="V19" s="81" t="s">
        <v>17764</v>
      </c>
      <c r="W19" s="81"/>
      <c r="X19" s="81"/>
      <c r="Y19" s="81" t="s">
        <v>44</v>
      </c>
      <c r="Z19" s="9"/>
      <c r="AA19" s="9"/>
      <c r="AG19" s="81"/>
      <c r="AH19" s="81" t="b">
        <f t="shared" si="1"/>
        <v>0</v>
      </c>
      <c r="AI19" s="81" t="s">
        <v>17824</v>
      </c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</row>
    <row r="20">
      <c r="A20" s="434" t="s">
        <v>17825</v>
      </c>
      <c r="B20" s="418" t="s">
        <v>17826</v>
      </c>
      <c r="C20" s="418" t="s">
        <v>15511</v>
      </c>
      <c r="D20" s="418" t="s">
        <v>16816</v>
      </c>
      <c r="E20" s="419">
        <v>22.0</v>
      </c>
      <c r="F20" s="418">
        <v>6.53</v>
      </c>
      <c r="G20" s="1709">
        <v>47849.0</v>
      </c>
      <c r="H20" s="9" t="s">
        <v>17827</v>
      </c>
      <c r="I20" s="9"/>
      <c r="J20" s="1052" t="s">
        <v>17394</v>
      </c>
      <c r="K20" s="9"/>
      <c r="L20" s="9"/>
      <c r="M20" s="81">
        <v>1.02767647E8</v>
      </c>
      <c r="N20" s="81" t="s">
        <v>17828</v>
      </c>
      <c r="O20" s="81" t="s">
        <v>17763</v>
      </c>
      <c r="P20" s="81">
        <v>1.0</v>
      </c>
      <c r="Q20" s="81">
        <v>19.0</v>
      </c>
      <c r="S20" s="1652">
        <v>43312.0</v>
      </c>
      <c r="T20" s="1653" t="s">
        <v>12602</v>
      </c>
      <c r="U20" s="1653"/>
      <c r="V20" s="81" t="s">
        <v>17764</v>
      </c>
      <c r="W20" s="81"/>
      <c r="X20" s="81"/>
      <c r="Y20" s="81" t="s">
        <v>17768</v>
      </c>
      <c r="Z20" s="9"/>
      <c r="AA20" s="9"/>
      <c r="AG20" s="81"/>
      <c r="AH20" s="81" t="b">
        <f t="shared" si="1"/>
        <v>0</v>
      </c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</row>
    <row r="21" ht="15.75" customHeight="1">
      <c r="A21" s="1124" t="s">
        <v>17829</v>
      </c>
      <c r="B21" s="429" t="s">
        <v>17830</v>
      </c>
      <c r="C21" s="429" t="s">
        <v>15511</v>
      </c>
      <c r="D21" s="429" t="s">
        <v>16816</v>
      </c>
      <c r="E21" s="430">
        <v>23.0</v>
      </c>
      <c r="F21" s="429">
        <v>6.53</v>
      </c>
      <c r="G21" s="1711">
        <v>47855.0</v>
      </c>
      <c r="H21" s="9"/>
      <c r="I21" s="9"/>
      <c r="J21" s="9"/>
      <c r="K21" s="9"/>
      <c r="L21" s="9"/>
      <c r="M21" s="81">
        <v>9.06481866E8</v>
      </c>
      <c r="N21" s="81" t="s">
        <v>17831</v>
      </c>
      <c r="O21" s="81" t="s">
        <v>17763</v>
      </c>
      <c r="P21" s="81">
        <v>1.0</v>
      </c>
      <c r="Q21" s="81">
        <v>20.0</v>
      </c>
      <c r="S21" s="1652">
        <v>47855.0</v>
      </c>
      <c r="T21" s="1653" t="s">
        <v>12602</v>
      </c>
      <c r="U21" s="1653"/>
      <c r="V21" s="81" t="s">
        <v>17764</v>
      </c>
      <c r="W21" s="81"/>
      <c r="X21" s="81"/>
      <c r="Y21" s="81" t="s">
        <v>8928</v>
      </c>
      <c r="Z21" s="9"/>
      <c r="AA21" s="9"/>
      <c r="AG21" s="81"/>
      <c r="AH21" s="81" t="b">
        <f t="shared" si="1"/>
        <v>0</v>
      </c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81">
        <v>9.17787855E8</v>
      </c>
      <c r="N22" s="81" t="s">
        <v>17832</v>
      </c>
      <c r="O22" s="81" t="s">
        <v>17763</v>
      </c>
      <c r="P22" s="81">
        <v>1.0</v>
      </c>
      <c r="Q22" s="81">
        <v>21.0</v>
      </c>
      <c r="S22" s="1652">
        <v>47855.0</v>
      </c>
      <c r="T22" s="1653" t="s">
        <v>12602</v>
      </c>
      <c r="U22" s="1653"/>
      <c r="V22" s="81" t="s">
        <v>17764</v>
      </c>
      <c r="W22" s="81"/>
      <c r="X22" s="81"/>
      <c r="Y22" s="81" t="s">
        <v>8928</v>
      </c>
      <c r="Z22" s="9"/>
      <c r="AA22" s="9"/>
      <c r="AG22" s="81"/>
      <c r="AH22" s="81" t="b">
        <f t="shared" si="1"/>
        <v>0</v>
      </c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81">
        <v>1.03604724E8</v>
      </c>
      <c r="N23" s="81" t="s">
        <v>17833</v>
      </c>
      <c r="O23" s="81" t="s">
        <v>17763</v>
      </c>
      <c r="P23" s="81">
        <v>1.0</v>
      </c>
      <c r="Q23" s="81">
        <v>22.0</v>
      </c>
      <c r="S23" s="1652">
        <v>43312.0</v>
      </c>
      <c r="T23" s="1653" t="s">
        <v>12602</v>
      </c>
      <c r="U23" s="1653"/>
      <c r="V23" s="81" t="s">
        <v>17764</v>
      </c>
      <c r="W23" s="81"/>
      <c r="X23" s="81"/>
      <c r="Y23" s="81" t="s">
        <v>8928</v>
      </c>
      <c r="Z23" s="9"/>
      <c r="AA23" s="9"/>
      <c r="AG23" s="81"/>
      <c r="AH23" s="81" t="b">
        <f t="shared" si="1"/>
        <v>0</v>
      </c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81">
        <v>7.01598351E8</v>
      </c>
      <c r="N24" s="81" t="s">
        <v>17834</v>
      </c>
      <c r="O24" s="81" t="s">
        <v>17763</v>
      </c>
      <c r="P24" s="81">
        <v>1.0</v>
      </c>
      <c r="Q24" s="81">
        <v>23.0</v>
      </c>
      <c r="S24" s="1652">
        <v>47855.0</v>
      </c>
      <c r="T24" s="1653" t="s">
        <v>12602</v>
      </c>
      <c r="U24" s="1653"/>
      <c r="V24" s="81" t="s">
        <v>17764</v>
      </c>
      <c r="W24" s="81"/>
      <c r="X24" s="81"/>
      <c r="Y24" s="81" t="s">
        <v>17768</v>
      </c>
      <c r="Z24" s="9"/>
      <c r="AA24" s="9"/>
      <c r="AG24" s="81"/>
      <c r="AH24" s="81" t="b">
        <f t="shared" si="1"/>
        <v>0</v>
      </c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81">
        <v>1.04858238E8</v>
      </c>
      <c r="N25" s="81" t="s">
        <v>17835</v>
      </c>
      <c r="O25" s="81" t="s">
        <v>17763</v>
      </c>
      <c r="P25" s="81">
        <v>1.0</v>
      </c>
      <c r="Q25" s="81">
        <v>24.0</v>
      </c>
      <c r="S25" s="1652">
        <v>43312.0</v>
      </c>
      <c r="T25" s="1653" t="s">
        <v>12602</v>
      </c>
      <c r="U25" s="1653"/>
      <c r="V25" s="81" t="s">
        <v>17764</v>
      </c>
      <c r="W25" s="81"/>
      <c r="X25" s="81"/>
      <c r="Y25" s="81" t="s">
        <v>17290</v>
      </c>
      <c r="Z25" s="9"/>
      <c r="AA25" s="9"/>
      <c r="AG25" s="81"/>
      <c r="AH25" s="81" t="b">
        <f t="shared" si="1"/>
        <v>0</v>
      </c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81">
        <v>1.01291409E8</v>
      </c>
      <c r="N26" s="81" t="s">
        <v>17836</v>
      </c>
      <c r="O26" s="81" t="s">
        <v>17763</v>
      </c>
      <c r="P26" s="81">
        <v>1.0</v>
      </c>
      <c r="Q26" s="81">
        <v>25.0</v>
      </c>
      <c r="S26" s="1652">
        <v>42583.0</v>
      </c>
      <c r="T26" s="1653" t="s">
        <v>12602</v>
      </c>
      <c r="U26" s="1653"/>
      <c r="V26" s="81" t="s">
        <v>17764</v>
      </c>
      <c r="W26" s="81"/>
      <c r="X26" s="81"/>
      <c r="Y26" s="81" t="s">
        <v>8928</v>
      </c>
      <c r="Z26" s="9"/>
      <c r="AA26" s="9"/>
      <c r="AG26" s="81"/>
      <c r="AH26" s="81" t="b">
        <f t="shared" si="1"/>
        <v>0</v>
      </c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81">
        <v>1.01567873E8</v>
      </c>
      <c r="N27" s="81" t="s">
        <v>17837</v>
      </c>
      <c r="O27" s="81" t="s">
        <v>17763</v>
      </c>
      <c r="P27" s="81">
        <v>1.0</v>
      </c>
      <c r="Q27" s="81">
        <v>26.0</v>
      </c>
      <c r="S27" s="1652">
        <v>42583.0</v>
      </c>
      <c r="T27" s="1653" t="s">
        <v>12602</v>
      </c>
      <c r="U27" s="1653"/>
      <c r="V27" s="81" t="s">
        <v>17764</v>
      </c>
      <c r="W27" s="81"/>
      <c r="X27" s="81"/>
      <c r="Y27" s="81" t="s">
        <v>17838</v>
      </c>
      <c r="Z27" s="9" t="s">
        <v>17839</v>
      </c>
      <c r="AA27" s="9"/>
      <c r="AF27" s="99" t="s">
        <v>17661</v>
      </c>
      <c r="AG27" s="81"/>
      <c r="AH27" s="81" t="b">
        <f t="shared" si="1"/>
        <v>0</v>
      </c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80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56.57"/>
    <col customWidth="1" min="3" max="4" width="20.29"/>
    <col customWidth="1" min="5" max="8" width="26.71"/>
    <col customWidth="1" min="9" max="9" width="21.57"/>
    <col customWidth="1" min="10" max="10" width="29.14"/>
    <col customWidth="1" min="11" max="11" width="37.14"/>
    <col customWidth="1" min="12" max="12" width="66.14"/>
    <col customWidth="1" min="13" max="13" width="14.0"/>
    <col customWidth="1" min="14" max="14" width="33.57"/>
    <col customWidth="1" min="15" max="17" width="14.0"/>
    <col customWidth="1" min="18" max="18" width="8.43"/>
    <col customWidth="1" min="19" max="20" width="14.0"/>
    <col customWidth="1" min="21" max="38" width="45.86"/>
  </cols>
  <sheetData>
    <row r="1">
      <c r="A1" s="1713" t="s">
        <v>0</v>
      </c>
      <c r="B1" s="1714" t="s">
        <v>1</v>
      </c>
      <c r="C1" s="1714"/>
      <c r="D1" s="1714" t="s">
        <v>5088</v>
      </c>
      <c r="E1" s="1714" t="s">
        <v>17840</v>
      </c>
      <c r="F1" s="1714" t="s">
        <v>4715</v>
      </c>
      <c r="G1" s="1714" t="s">
        <v>17841</v>
      </c>
      <c r="H1" s="1714" t="s">
        <v>17842</v>
      </c>
      <c r="I1" s="1714" t="s">
        <v>4458</v>
      </c>
      <c r="J1" s="1714" t="s">
        <v>28</v>
      </c>
      <c r="K1" s="9" t="s">
        <v>16807</v>
      </c>
      <c r="L1" s="9" t="s">
        <v>16108</v>
      </c>
      <c r="M1" s="9" t="s">
        <v>15781</v>
      </c>
      <c r="N1" s="1715" t="s">
        <v>1966</v>
      </c>
      <c r="O1" s="9" t="s">
        <v>17843</v>
      </c>
      <c r="P1" s="9" t="s">
        <v>17844</v>
      </c>
      <c r="Q1" s="9" t="s">
        <v>15375</v>
      </c>
      <c r="R1" s="1716" t="s">
        <v>17845</v>
      </c>
      <c r="S1" s="9" t="s">
        <v>16113</v>
      </c>
      <c r="U1" s="1717"/>
      <c r="V1" s="1717"/>
      <c r="W1" s="1717"/>
      <c r="X1" s="1717"/>
      <c r="Y1" s="1717"/>
      <c r="Z1" s="1717"/>
      <c r="AA1" s="1717"/>
      <c r="AB1" s="1717"/>
      <c r="AC1" s="1717"/>
      <c r="AD1" s="1717"/>
      <c r="AE1" s="1717"/>
      <c r="AF1" s="1717"/>
      <c r="AG1" s="1717"/>
      <c r="AH1" s="1717"/>
      <c r="AI1" s="1717"/>
      <c r="AJ1" s="1717"/>
      <c r="AK1" s="1717"/>
      <c r="AL1" s="1717"/>
    </row>
    <row r="2">
      <c r="A2" s="1718" t="s">
        <v>17846</v>
      </c>
      <c r="B2" s="1718" t="s">
        <v>17846</v>
      </c>
      <c r="C2" s="1719" t="s">
        <v>1559</v>
      </c>
      <c r="D2" s="1719">
        <v>1.0</v>
      </c>
      <c r="E2" s="1720">
        <v>1.0</v>
      </c>
      <c r="F2" s="1720" t="s">
        <v>17847</v>
      </c>
      <c r="G2" s="1720"/>
      <c r="H2" s="1720"/>
      <c r="I2" s="1719">
        <v>4207113.0</v>
      </c>
      <c r="J2" s="1719" t="s">
        <v>17848</v>
      </c>
      <c r="N2" s="1718" t="s">
        <v>17846</v>
      </c>
      <c r="Q2" s="9" t="s">
        <v>17849</v>
      </c>
      <c r="R2" s="1719">
        <v>4.4</v>
      </c>
      <c r="U2" s="1721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>
      <c r="A3" s="1722" t="s">
        <v>17850</v>
      </c>
      <c r="B3" s="1722" t="s">
        <v>17850</v>
      </c>
      <c r="C3" s="1719" t="s">
        <v>1559</v>
      </c>
      <c r="D3" s="1719">
        <v>1.0</v>
      </c>
      <c r="E3" s="1720">
        <v>2.0</v>
      </c>
      <c r="F3" s="1720" t="s">
        <v>17847</v>
      </c>
      <c r="G3" s="1720"/>
      <c r="H3" s="1720"/>
      <c r="I3" s="1719">
        <v>4207113.0</v>
      </c>
      <c r="J3" s="1719" t="s">
        <v>17848</v>
      </c>
      <c r="N3" s="1723"/>
      <c r="Q3" s="9" t="s">
        <v>17849</v>
      </c>
      <c r="R3" s="1719">
        <v>4.4</v>
      </c>
      <c r="U3" s="1721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>
      <c r="A4" s="1718">
        <v>1.06026412E8</v>
      </c>
      <c r="B4" s="1722" t="s">
        <v>17851</v>
      </c>
      <c r="C4" s="1719" t="s">
        <v>16510</v>
      </c>
      <c r="D4" s="1719">
        <v>1.0</v>
      </c>
      <c r="E4" s="1720">
        <v>3.0</v>
      </c>
      <c r="F4" s="1720"/>
      <c r="G4" s="1720"/>
      <c r="H4" s="1720"/>
      <c r="I4" s="1719">
        <v>4207137.0</v>
      </c>
      <c r="J4" s="1719" t="s">
        <v>17848</v>
      </c>
      <c r="N4" s="357"/>
      <c r="Q4" s="9" t="s">
        <v>17852</v>
      </c>
      <c r="R4" s="1719">
        <v>4.4</v>
      </c>
      <c r="U4" s="1721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>
      <c r="A5" s="1718">
        <v>1.01723625E8</v>
      </c>
      <c r="B5" s="1722" t="s">
        <v>17853</v>
      </c>
      <c r="C5" s="1719" t="s">
        <v>5638</v>
      </c>
      <c r="D5" s="1719">
        <v>1.0</v>
      </c>
      <c r="E5" s="1720">
        <v>4.0</v>
      </c>
      <c r="F5" s="1720"/>
      <c r="G5" s="1720"/>
      <c r="H5" s="1720"/>
      <c r="I5" s="1719">
        <v>4141061.0</v>
      </c>
      <c r="J5" s="1719" t="s">
        <v>17848</v>
      </c>
      <c r="N5" s="357"/>
      <c r="Q5" s="9" t="s">
        <v>17852</v>
      </c>
      <c r="R5" s="1719">
        <v>4.4</v>
      </c>
      <c r="U5" s="1721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>
      <c r="A6" s="1724">
        <v>7.02903691E8</v>
      </c>
      <c r="B6" s="1725" t="s">
        <v>17854</v>
      </c>
      <c r="C6" s="1726" t="s">
        <v>6935</v>
      </c>
      <c r="D6" s="1726">
        <v>1.0</v>
      </c>
      <c r="E6" s="1720">
        <v>5.0</v>
      </c>
      <c r="F6" s="1720"/>
      <c r="G6" s="1720"/>
      <c r="H6" s="1720"/>
      <c r="I6" s="1719">
        <v>4068326.0</v>
      </c>
      <c r="J6" s="1726" t="s">
        <v>17848</v>
      </c>
      <c r="N6" s="357"/>
      <c r="Q6" s="9" t="s">
        <v>17852</v>
      </c>
      <c r="R6" s="1719">
        <v>4.4</v>
      </c>
      <c r="U6" s="1721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>
      <c r="A7" s="1718">
        <v>1.801273341E9</v>
      </c>
      <c r="B7" s="1722" t="s">
        <v>17855</v>
      </c>
      <c r="C7" s="1719" t="s">
        <v>6762</v>
      </c>
      <c r="D7" s="1719">
        <v>1.0</v>
      </c>
      <c r="E7" s="1720">
        <v>6.0</v>
      </c>
      <c r="F7" s="1720"/>
      <c r="G7" s="1720"/>
      <c r="H7" s="1720"/>
      <c r="I7" s="1719">
        <v>4207262.0</v>
      </c>
      <c r="J7" s="1719" t="s">
        <v>17848</v>
      </c>
      <c r="N7" s="357"/>
      <c r="Q7" s="9" t="s">
        <v>17852</v>
      </c>
      <c r="R7" s="1719">
        <v>4.4</v>
      </c>
      <c r="U7" s="1721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>
      <c r="A8" s="1718">
        <v>1.02832995E8</v>
      </c>
      <c r="B8" s="1722" t="s">
        <v>17856</v>
      </c>
      <c r="C8" s="1719" t="s">
        <v>7131</v>
      </c>
      <c r="D8" s="1719">
        <v>1.0</v>
      </c>
      <c r="E8" s="1720">
        <v>7.0</v>
      </c>
      <c r="F8" s="1720"/>
      <c r="G8" s="1720"/>
      <c r="H8" s="1720"/>
      <c r="I8" s="1719">
        <v>2385839.0</v>
      </c>
      <c r="J8" s="1719" t="s">
        <v>17848</v>
      </c>
      <c r="N8" s="357"/>
      <c r="Q8" s="9" t="s">
        <v>17852</v>
      </c>
      <c r="R8" s="1719">
        <v>4.4</v>
      </c>
      <c r="U8" s="1721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</row>
    <row r="9">
      <c r="A9" s="1718">
        <v>1.01372779E8</v>
      </c>
      <c r="B9" s="1722" t="s">
        <v>17857</v>
      </c>
      <c r="C9" s="1719" t="s">
        <v>7131</v>
      </c>
      <c r="D9" s="1719">
        <v>1.0</v>
      </c>
      <c r="E9" s="1720">
        <v>8.0</v>
      </c>
      <c r="F9" s="1720"/>
      <c r="G9" s="1720"/>
      <c r="H9" s="1720"/>
      <c r="I9" s="1719">
        <v>4035702.0</v>
      </c>
      <c r="J9" s="1719" t="s">
        <v>17848</v>
      </c>
      <c r="N9" s="357"/>
      <c r="Q9" s="9" t="s">
        <v>17852</v>
      </c>
      <c r="R9" s="1719">
        <v>4.4</v>
      </c>
      <c r="U9" s="1721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>
      <c r="A10" s="1718">
        <v>1.01393981E8</v>
      </c>
      <c r="B10" s="1722" t="s">
        <v>17858</v>
      </c>
      <c r="C10" s="1719" t="s">
        <v>7082</v>
      </c>
      <c r="D10" s="1719">
        <v>1.0</v>
      </c>
      <c r="E10" s="1720">
        <v>9.0</v>
      </c>
      <c r="F10" s="1720"/>
      <c r="G10" s="1720"/>
      <c r="H10" s="1720"/>
      <c r="I10" s="1719">
        <v>4085852.0</v>
      </c>
      <c r="J10" s="1719" t="s">
        <v>17848</v>
      </c>
      <c r="M10" s="9" t="s">
        <v>17859</v>
      </c>
      <c r="N10" s="357"/>
      <c r="O10" s="1727">
        <v>45031.0</v>
      </c>
      <c r="P10" s="9" t="s">
        <v>17860</v>
      </c>
      <c r="Q10" s="9" t="s">
        <v>17852</v>
      </c>
      <c r="R10" s="1719">
        <v>4.4</v>
      </c>
      <c r="U10" s="1721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>
      <c r="A11" s="1718">
        <v>1.02464955E8</v>
      </c>
      <c r="B11" s="1722" t="s">
        <v>17861</v>
      </c>
      <c r="C11" s="1719" t="s">
        <v>7082</v>
      </c>
      <c r="D11" s="1726">
        <v>1.0</v>
      </c>
      <c r="E11" s="1720">
        <v>10.0</v>
      </c>
      <c r="F11" s="1720"/>
      <c r="G11" s="1720"/>
      <c r="H11" s="1720"/>
      <c r="I11" s="1719">
        <v>4085841.0</v>
      </c>
      <c r="J11" s="1719" t="s">
        <v>17848</v>
      </c>
      <c r="N11" s="357"/>
      <c r="Q11" s="9" t="s">
        <v>17852</v>
      </c>
      <c r="R11" s="1719">
        <v>4.4</v>
      </c>
      <c r="U11" s="1721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>
      <c r="A12" s="1724">
        <v>1.06207046E8</v>
      </c>
      <c r="B12" s="1725" t="s">
        <v>17862</v>
      </c>
      <c r="C12" s="1726" t="s">
        <v>17863</v>
      </c>
      <c r="D12" s="1719">
        <v>1.0</v>
      </c>
      <c r="E12" s="1720">
        <v>11.0</v>
      </c>
      <c r="F12" s="1720" t="s">
        <v>17847</v>
      </c>
      <c r="G12" s="1720"/>
      <c r="H12" s="1720"/>
      <c r="I12" s="1719">
        <v>2897205.0</v>
      </c>
      <c r="J12" s="1726" t="s">
        <v>17848</v>
      </c>
      <c r="N12" s="357"/>
      <c r="Q12" s="9" t="s">
        <v>17852</v>
      </c>
      <c r="R12" s="1719">
        <v>4.4</v>
      </c>
      <c r="U12" s="1721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>
      <c r="A13" s="1724">
        <v>1.02662517E8</v>
      </c>
      <c r="B13" s="1725" t="s">
        <v>17864</v>
      </c>
      <c r="C13" s="1726" t="s">
        <v>11516</v>
      </c>
      <c r="D13" s="1719">
        <v>1.0</v>
      </c>
      <c r="E13" s="1720">
        <v>12.0</v>
      </c>
      <c r="F13" s="1720" t="s">
        <v>17847</v>
      </c>
      <c r="G13" s="1720" t="s">
        <v>17865</v>
      </c>
      <c r="H13" s="1720" t="s">
        <v>17865</v>
      </c>
      <c r="I13" s="1719">
        <v>4085806.0</v>
      </c>
      <c r="J13" s="1726" t="s">
        <v>17848</v>
      </c>
      <c r="K13" s="1720" t="s">
        <v>17865</v>
      </c>
      <c r="L13" s="1720" t="s">
        <v>17865</v>
      </c>
      <c r="N13" s="357"/>
      <c r="Q13" s="9" t="s">
        <v>17852</v>
      </c>
      <c r="R13" s="1719">
        <v>4.4</v>
      </c>
      <c r="U13" s="1721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>
      <c r="A14" s="1724">
        <v>1.00275395E8</v>
      </c>
      <c r="B14" s="1725" t="s">
        <v>17866</v>
      </c>
      <c r="C14" s="1726" t="s">
        <v>5736</v>
      </c>
      <c r="D14" s="1719">
        <v>1.0</v>
      </c>
      <c r="E14" s="1720">
        <v>13.0</v>
      </c>
      <c r="F14" s="1720" t="s">
        <v>17867</v>
      </c>
      <c r="G14" s="1720"/>
      <c r="H14" s="1720"/>
      <c r="I14" s="1719">
        <v>4085951.0</v>
      </c>
      <c r="J14" s="1726" t="s">
        <v>17848</v>
      </c>
      <c r="N14" s="357"/>
      <c r="Q14" s="9" t="s">
        <v>17852</v>
      </c>
      <c r="R14" s="1719">
        <v>4.4</v>
      </c>
      <c r="U14" s="1721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>
      <c r="A15" s="1718">
        <v>1.00181791E8</v>
      </c>
      <c r="B15" s="1722" t="s">
        <v>17868</v>
      </c>
      <c r="C15" s="1719" t="s">
        <v>4657</v>
      </c>
      <c r="D15" s="1719">
        <v>1.0</v>
      </c>
      <c r="E15" s="1720">
        <v>14.0</v>
      </c>
      <c r="F15" s="1720" t="s">
        <v>17867</v>
      </c>
      <c r="G15" s="1720"/>
      <c r="H15" s="1720"/>
      <c r="I15" s="1719">
        <v>2385009.0</v>
      </c>
      <c r="J15" s="1719" t="s">
        <v>17848</v>
      </c>
      <c r="N15" s="357"/>
      <c r="Q15" s="9" t="s">
        <v>17852</v>
      </c>
      <c r="R15" s="1719">
        <v>4.4</v>
      </c>
      <c r="U15" s="1721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>
      <c r="A16" s="1718" t="s">
        <v>17869</v>
      </c>
      <c r="B16" s="1722" t="s">
        <v>17870</v>
      </c>
      <c r="C16" s="1719" t="s">
        <v>4657</v>
      </c>
      <c r="D16" s="1726">
        <v>1.0</v>
      </c>
      <c r="E16" s="1720">
        <v>15.0</v>
      </c>
      <c r="F16" s="99" t="s">
        <v>17871</v>
      </c>
      <c r="G16" s="99" t="s">
        <v>17871</v>
      </c>
      <c r="H16" s="1720" t="s">
        <v>17867</v>
      </c>
      <c r="I16" s="1719">
        <v>4024518.0</v>
      </c>
      <c r="J16" s="1719" t="s">
        <v>17848</v>
      </c>
      <c r="K16" s="99" t="s">
        <v>17872</v>
      </c>
      <c r="L16" s="99" t="s">
        <v>17873</v>
      </c>
      <c r="N16" s="357"/>
      <c r="Q16" s="9" t="s">
        <v>17852</v>
      </c>
      <c r="R16" s="1719">
        <v>4.4</v>
      </c>
      <c r="U16" s="1721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>
      <c r="A17" s="1718">
        <v>1.02189693E8</v>
      </c>
      <c r="B17" s="1722" t="s">
        <v>17874</v>
      </c>
      <c r="C17" s="1719" t="s">
        <v>4657</v>
      </c>
      <c r="D17" s="1719">
        <v>1.0</v>
      </c>
      <c r="E17" s="1720">
        <v>16.0</v>
      </c>
      <c r="F17" s="1720"/>
      <c r="G17" s="1720"/>
      <c r="H17" s="1720"/>
      <c r="I17" s="1719">
        <v>9.90658879E8</v>
      </c>
      <c r="J17" s="1719" t="s">
        <v>17848</v>
      </c>
      <c r="N17" s="357"/>
      <c r="Q17" s="9" t="s">
        <v>17852</v>
      </c>
      <c r="R17" s="1719">
        <v>4.4</v>
      </c>
      <c r="U17" s="1721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>
      <c r="A18" s="1724">
        <v>1.04446091E8</v>
      </c>
      <c r="B18" s="1725" t="s">
        <v>17875</v>
      </c>
      <c r="C18" s="1726" t="s">
        <v>17876</v>
      </c>
      <c r="D18" s="1719">
        <v>1.0</v>
      </c>
      <c r="E18" s="1720">
        <v>17.0</v>
      </c>
      <c r="F18" s="1720"/>
      <c r="G18" s="1720"/>
      <c r="H18" s="1720"/>
      <c r="I18" s="1719">
        <v>4088343.0</v>
      </c>
      <c r="J18" s="1726" t="s">
        <v>17848</v>
      </c>
      <c r="N18" s="357"/>
      <c r="Q18" s="9" t="s">
        <v>17852</v>
      </c>
      <c r="R18" s="1719">
        <v>2.7</v>
      </c>
      <c r="U18" s="1721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>
      <c r="A19" s="1718">
        <v>1.01799575E8</v>
      </c>
      <c r="B19" s="1722" t="s">
        <v>17877</v>
      </c>
      <c r="C19" s="1719" t="s">
        <v>15461</v>
      </c>
      <c r="D19" s="1719">
        <v>1.0</v>
      </c>
      <c r="E19" s="1720">
        <v>18.0</v>
      </c>
      <c r="F19" s="1720"/>
      <c r="G19" s="1720"/>
      <c r="H19" s="1720"/>
      <c r="I19" s="1719">
        <v>9.9821397E8</v>
      </c>
      <c r="J19" s="1719" t="s">
        <v>17848</v>
      </c>
      <c r="K19" s="99" t="s">
        <v>17878</v>
      </c>
      <c r="M19" s="1728">
        <v>45736.0</v>
      </c>
      <c r="N19" s="357"/>
      <c r="Q19" s="9" t="s">
        <v>17852</v>
      </c>
      <c r="R19" s="1719">
        <v>3.8</v>
      </c>
      <c r="U19" s="1721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>
      <c r="A20" s="1718">
        <v>1.00870849E8</v>
      </c>
      <c r="B20" s="1722" t="s">
        <v>17879</v>
      </c>
      <c r="C20" s="1719" t="s">
        <v>4564</v>
      </c>
      <c r="D20" s="1719">
        <v>1.0</v>
      </c>
      <c r="E20" s="1720">
        <v>19.0</v>
      </c>
      <c r="F20" s="1720"/>
      <c r="G20" s="1720"/>
      <c r="H20" s="1720"/>
      <c r="I20" s="1719"/>
      <c r="J20" s="1719" t="s">
        <v>17848</v>
      </c>
      <c r="N20" s="357"/>
      <c r="Q20" s="9" t="s">
        <v>17852</v>
      </c>
      <c r="R20" s="1719">
        <v>3.8</v>
      </c>
      <c r="U20" s="1721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</row>
    <row r="21" ht="15.75" customHeight="1">
      <c r="A21" s="1718">
        <v>1.02463163E8</v>
      </c>
      <c r="B21" s="1722" t="s">
        <v>17880</v>
      </c>
      <c r="C21" s="1719" t="s">
        <v>15461</v>
      </c>
      <c r="D21" s="1726">
        <v>1.0</v>
      </c>
      <c r="E21" s="1720">
        <v>20.0</v>
      </c>
      <c r="F21" s="1720"/>
      <c r="G21" s="1720"/>
      <c r="H21" s="1720"/>
      <c r="I21" s="1719">
        <v>9.90683931E8</v>
      </c>
      <c r="J21" s="1719" t="s">
        <v>17848</v>
      </c>
      <c r="N21" s="9" t="s">
        <v>17881</v>
      </c>
      <c r="Q21" s="9" t="s">
        <v>17852</v>
      </c>
      <c r="R21" s="1719">
        <v>4.4</v>
      </c>
      <c r="U21" s="1721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ht="15.75" customHeight="1">
      <c r="A22" s="1718">
        <v>1.03394474E8</v>
      </c>
      <c r="B22" s="1722" t="s">
        <v>17882</v>
      </c>
      <c r="C22" s="1719" t="s">
        <v>17883</v>
      </c>
      <c r="D22" s="1719">
        <v>1.0</v>
      </c>
      <c r="E22" s="1720">
        <v>21.0</v>
      </c>
      <c r="F22" s="1720"/>
      <c r="G22" s="1720"/>
      <c r="H22" s="1720"/>
      <c r="I22" s="1719">
        <v>4207137.0</v>
      </c>
      <c r="J22" s="1719" t="s">
        <v>17848</v>
      </c>
      <c r="N22" s="357"/>
      <c r="Q22" s="9" t="s">
        <v>17852</v>
      </c>
      <c r="R22" s="1719">
        <v>4.4</v>
      </c>
      <c r="U22" s="1721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</row>
    <row r="23" ht="15.75" customHeight="1">
      <c r="A23" s="1718">
        <v>1.02108891E8</v>
      </c>
      <c r="B23" s="1722" t="s">
        <v>17884</v>
      </c>
      <c r="C23" s="1719" t="s">
        <v>6853</v>
      </c>
      <c r="D23" s="1719">
        <v>1.0</v>
      </c>
      <c r="E23" s="1720">
        <v>22.0</v>
      </c>
      <c r="F23" s="1720"/>
      <c r="G23" s="1720"/>
      <c r="H23" s="1720"/>
      <c r="I23" s="1719">
        <v>9.59413629E8</v>
      </c>
      <c r="J23" s="1719" t="s">
        <v>17848</v>
      </c>
      <c r="N23" s="357"/>
      <c r="Q23" s="9" t="s">
        <v>17852</v>
      </c>
      <c r="R23" s="1719">
        <v>4.4</v>
      </c>
      <c r="U23" s="1721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ht="15.75" customHeight="1">
      <c r="A24" s="1718">
        <v>3.01718516E8</v>
      </c>
      <c r="B24" s="1722" t="s">
        <v>17885</v>
      </c>
      <c r="C24" s="1719" t="s">
        <v>4657</v>
      </c>
      <c r="D24" s="1719">
        <v>1.0</v>
      </c>
      <c r="E24" s="1720">
        <v>23.0</v>
      </c>
      <c r="F24" s="1720"/>
      <c r="G24" s="1720"/>
      <c r="H24" s="1720"/>
      <c r="I24" s="1719">
        <v>4207292.0</v>
      </c>
      <c r="J24" s="1719" t="s">
        <v>17848</v>
      </c>
      <c r="N24" s="357"/>
      <c r="Q24" s="9" t="s">
        <v>17852</v>
      </c>
      <c r="R24" s="1719">
        <v>4.4</v>
      </c>
      <c r="U24" s="1721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ht="15.75" customHeight="1">
      <c r="A25" s="1718">
        <v>3.00850112E8</v>
      </c>
      <c r="B25" s="1722" t="s">
        <v>17886</v>
      </c>
      <c r="C25" s="1719" t="s">
        <v>4564</v>
      </c>
      <c r="D25" s="1719">
        <v>1.0</v>
      </c>
      <c r="E25" s="1720">
        <v>24.0</v>
      </c>
      <c r="F25" s="1720"/>
      <c r="G25" s="1720"/>
      <c r="H25" s="1720"/>
      <c r="I25" s="1719">
        <v>4207692.0</v>
      </c>
      <c r="J25" s="1719" t="s">
        <v>17848</v>
      </c>
      <c r="N25" s="357"/>
      <c r="Q25" s="9" t="s">
        <v>17852</v>
      </c>
      <c r="R25" s="1719">
        <v>4.4</v>
      </c>
      <c r="U25" s="1721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ht="15.75" customHeight="1">
      <c r="A26" s="1718">
        <v>1.02267721E8</v>
      </c>
      <c r="B26" s="1722" t="s">
        <v>17887</v>
      </c>
      <c r="C26" s="1719" t="s">
        <v>38</v>
      </c>
      <c r="D26" s="1726">
        <v>1.0</v>
      </c>
      <c r="E26" s="1720">
        <v>25.0</v>
      </c>
      <c r="F26" s="1720"/>
      <c r="G26" s="1720"/>
      <c r="H26" s="1720"/>
      <c r="I26" s="1719">
        <v>4207294.0</v>
      </c>
      <c r="J26" s="1719" t="s">
        <v>17848</v>
      </c>
      <c r="N26" s="357"/>
      <c r="Q26" s="9" t="s">
        <v>17852</v>
      </c>
      <c r="R26" s="1719">
        <v>4.4</v>
      </c>
      <c r="U26" s="1721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ht="15.75" customHeight="1">
      <c r="A27" s="1724" t="s">
        <v>5986</v>
      </c>
      <c r="B27" s="1725" t="s">
        <v>17888</v>
      </c>
      <c r="C27" s="1726" t="s">
        <v>6617</v>
      </c>
      <c r="D27" s="1719">
        <v>1.0</v>
      </c>
      <c r="E27" s="1720">
        <v>26.0</v>
      </c>
      <c r="F27" s="1720"/>
      <c r="G27" s="1720"/>
      <c r="H27" s="1720"/>
      <c r="I27" s="1725" t="s">
        <v>17889</v>
      </c>
      <c r="J27" s="1726" t="s">
        <v>17848</v>
      </c>
      <c r="N27" s="357"/>
      <c r="Q27" s="9" t="s">
        <v>17852</v>
      </c>
      <c r="R27" s="1719">
        <v>2.6</v>
      </c>
      <c r="U27" s="1721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ht="15.75" customHeight="1">
      <c r="A28" s="1718"/>
      <c r="B28" s="1722"/>
      <c r="C28" s="1719"/>
      <c r="D28" s="1719">
        <v>1.0</v>
      </c>
      <c r="E28" s="1720"/>
      <c r="F28" s="1720"/>
      <c r="G28" s="1720"/>
      <c r="H28" s="1720"/>
      <c r="I28" s="1719"/>
      <c r="J28" s="1719"/>
      <c r="N28" s="357"/>
      <c r="Q28" s="9" t="s">
        <v>17852</v>
      </c>
      <c r="R28" s="1719"/>
      <c r="U28" s="1721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ht="15.75" customHeight="1">
      <c r="A29" s="1718"/>
      <c r="B29" s="1722"/>
      <c r="C29" s="1719"/>
      <c r="D29" s="1719">
        <v>1.0</v>
      </c>
      <c r="E29" s="1720"/>
      <c r="F29" s="1720"/>
      <c r="G29" s="1720"/>
      <c r="H29" s="1720"/>
      <c r="I29" s="1719"/>
      <c r="J29" s="1719"/>
      <c r="N29" s="357"/>
      <c r="Q29" s="9" t="s">
        <v>17852</v>
      </c>
      <c r="R29" s="1719"/>
      <c r="U29" s="1721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ht="15.75" customHeight="1">
      <c r="A30" s="1718">
        <v>1.05575112E8</v>
      </c>
      <c r="B30" s="1722" t="s">
        <v>17890</v>
      </c>
      <c r="C30" s="1719" t="s">
        <v>3148</v>
      </c>
      <c r="D30" s="1719">
        <v>1.0</v>
      </c>
      <c r="E30" s="1720">
        <v>27.0</v>
      </c>
      <c r="F30" s="1720"/>
      <c r="G30" s="1720"/>
      <c r="H30" s="1720"/>
      <c r="I30" s="1722"/>
      <c r="J30" s="1722" t="s">
        <v>17848</v>
      </c>
      <c r="N30" s="357"/>
      <c r="Q30" s="9" t="s">
        <v>17852</v>
      </c>
      <c r="R30" s="1722"/>
      <c r="U30" s="1721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49.14"/>
    <col customWidth="1" min="3" max="6" width="21.14"/>
    <col customWidth="1" min="7" max="7" width="30.14"/>
    <col customWidth="1" min="8" max="8" width="115.71"/>
    <col customWidth="1" min="9" max="9" width="27.29"/>
    <col customWidth="1" min="10" max="17" width="21.14"/>
    <col customWidth="1" min="18" max="18" width="64.86"/>
    <col customWidth="1" min="19" max="27" width="21.14"/>
    <col customWidth="1" min="28" max="28" width="138.86"/>
    <col customWidth="1" min="29" max="29" width="99.29"/>
    <col customWidth="1" min="30" max="30" width="21.14"/>
    <col customWidth="1" min="31" max="31" width="63.71"/>
    <col customWidth="1" min="32" max="34" width="21.14"/>
    <col customWidth="1" min="35" max="35" width="26.29"/>
    <col customWidth="1" min="36" max="36" width="80.0"/>
    <col customWidth="1" min="37" max="37" width="61.43"/>
    <col customWidth="1" min="38" max="38" width="28.43"/>
    <col customWidth="1" min="39" max="39" width="11.29"/>
    <col customWidth="1" min="40" max="40" width="8.29"/>
    <col customWidth="1" min="41" max="44" width="14.14"/>
    <col customWidth="1" min="45" max="45" width="62.0"/>
    <col customWidth="1" min="46" max="46" width="37.14"/>
    <col customWidth="1" min="47" max="47" width="53.86"/>
    <col customWidth="1" min="48" max="48" width="27.57"/>
    <col customWidth="1" min="49" max="49" width="35.0"/>
    <col customWidth="1" min="50" max="52" width="18.57"/>
    <col customWidth="1" min="53" max="53" width="33.86"/>
  </cols>
  <sheetData>
    <row r="1">
      <c r="A1" s="1729"/>
      <c r="B1" s="1730"/>
      <c r="C1" s="1730"/>
      <c r="D1" s="1730"/>
      <c r="E1" s="1730"/>
      <c r="F1" s="1731"/>
      <c r="G1" s="1732"/>
      <c r="H1" s="1730"/>
      <c r="I1" s="1730"/>
      <c r="J1" s="1730"/>
      <c r="K1" s="1730"/>
      <c r="L1" s="1730"/>
      <c r="M1" s="1730"/>
      <c r="N1" s="1730"/>
      <c r="O1" s="1730"/>
      <c r="P1" s="1730"/>
      <c r="Q1" s="1733" t="s">
        <v>0</v>
      </c>
      <c r="R1" s="1734" t="s">
        <v>7</v>
      </c>
      <c r="S1" s="1735" t="s">
        <v>17891</v>
      </c>
      <c r="T1" s="1734" t="s">
        <v>17892</v>
      </c>
      <c r="U1" s="1734" t="s">
        <v>12593</v>
      </c>
      <c r="V1" s="1734" t="s">
        <v>4</v>
      </c>
      <c r="W1" s="1734" t="s">
        <v>5414</v>
      </c>
      <c r="X1" s="1734" t="s">
        <v>5169</v>
      </c>
      <c r="Y1" s="1734" t="s">
        <v>4458</v>
      </c>
      <c r="Z1" s="1734" t="s">
        <v>2506</v>
      </c>
      <c r="AA1" s="1734" t="s">
        <v>5170</v>
      </c>
      <c r="AB1" s="1734" t="s">
        <v>1966</v>
      </c>
      <c r="AC1" s="1736" t="s">
        <v>17893</v>
      </c>
      <c r="AD1" s="1737" t="s">
        <v>17894</v>
      </c>
      <c r="AE1" s="1738"/>
      <c r="AF1" s="1738"/>
      <c r="AG1" s="1738"/>
      <c r="AH1" s="1738"/>
      <c r="AI1" s="1739" t="s">
        <v>0</v>
      </c>
      <c r="AJ1" s="1739" t="s">
        <v>17895</v>
      </c>
      <c r="AK1" s="1739"/>
      <c r="AL1" s="1739" t="s">
        <v>5088</v>
      </c>
      <c r="AM1" s="1739" t="s">
        <v>3</v>
      </c>
      <c r="AN1" s="9" t="s">
        <v>4715</v>
      </c>
      <c r="AO1" s="9" t="s">
        <v>4716</v>
      </c>
      <c r="AP1" s="9" t="s">
        <v>5091</v>
      </c>
      <c r="AQ1" s="9" t="s">
        <v>17896</v>
      </c>
      <c r="AR1" s="9" t="s">
        <v>12119</v>
      </c>
      <c r="AS1" s="9" t="s">
        <v>16</v>
      </c>
      <c r="AT1" s="9" t="s">
        <v>17897</v>
      </c>
      <c r="AU1" s="9" t="s">
        <v>17898</v>
      </c>
      <c r="AV1" s="9" t="s">
        <v>17899</v>
      </c>
      <c r="AW1" s="1739" t="s">
        <v>17900</v>
      </c>
      <c r="AX1" s="9" t="s">
        <v>21</v>
      </c>
      <c r="AY1" s="9" t="s">
        <v>22</v>
      </c>
      <c r="AZ1" s="9" t="s">
        <v>16812</v>
      </c>
      <c r="BA1" s="1739" t="s">
        <v>17901</v>
      </c>
    </row>
    <row r="2">
      <c r="A2" s="1740" t="s">
        <v>1598</v>
      </c>
      <c r="B2" s="1741" t="s">
        <v>1</v>
      </c>
      <c r="C2" s="1741"/>
      <c r="D2" s="1741" t="s">
        <v>5170</v>
      </c>
      <c r="E2" s="1742" t="s">
        <v>3</v>
      </c>
      <c r="F2" s="1743" t="s">
        <v>4</v>
      </c>
      <c r="G2" s="1744" t="s">
        <v>5164</v>
      </c>
      <c r="H2" s="1745"/>
      <c r="I2" s="1745"/>
      <c r="J2" s="1745"/>
      <c r="K2" s="1745"/>
      <c r="L2" s="1745"/>
      <c r="M2" s="1745"/>
      <c r="N2" s="1745"/>
      <c r="O2" s="1745"/>
      <c r="P2" s="1745"/>
      <c r="Q2" s="1746" t="s">
        <v>17902</v>
      </c>
      <c r="R2" s="1747" t="s">
        <v>17903</v>
      </c>
      <c r="S2" s="1748" t="s">
        <v>52</v>
      </c>
      <c r="T2" s="1749"/>
      <c r="U2" s="1750">
        <v>1.0</v>
      </c>
      <c r="V2" s="1751">
        <v>4.0</v>
      </c>
      <c r="W2" s="1750" t="s">
        <v>17904</v>
      </c>
      <c r="X2" s="1751"/>
      <c r="Y2" s="1748" t="s">
        <v>17905</v>
      </c>
      <c r="Z2" s="1751"/>
      <c r="AA2" s="1752">
        <v>45227.0</v>
      </c>
      <c r="AB2" s="1753" t="s">
        <v>17906</v>
      </c>
      <c r="AC2" s="1754" t="s">
        <v>17907</v>
      </c>
      <c r="AD2" s="1754"/>
      <c r="AE2" s="1755"/>
      <c r="AF2" s="1755"/>
      <c r="AG2" s="1755"/>
      <c r="AH2" s="1755"/>
      <c r="AI2" s="1756">
        <v>1.00768746E8</v>
      </c>
      <c r="AJ2" s="1756" t="s">
        <v>17903</v>
      </c>
      <c r="AK2" s="1757" t="s">
        <v>52</v>
      </c>
      <c r="AL2" s="1757">
        <v>1.0</v>
      </c>
      <c r="AM2" s="1757">
        <v>1.0</v>
      </c>
      <c r="AN2" s="9">
        <v>4.0</v>
      </c>
      <c r="AO2" s="9"/>
      <c r="AP2" s="9" t="s">
        <v>8376</v>
      </c>
      <c r="AQ2" s="9"/>
      <c r="AR2" s="9" t="s">
        <v>17908</v>
      </c>
      <c r="AS2" s="9"/>
      <c r="AT2" s="9"/>
      <c r="AU2" s="9"/>
      <c r="AV2" s="9"/>
      <c r="AW2" s="1758" t="s">
        <v>17909</v>
      </c>
      <c r="AX2" s="9"/>
      <c r="AY2" s="9" t="s">
        <v>17910</v>
      </c>
      <c r="AZ2" s="9">
        <v>6.25</v>
      </c>
      <c r="BA2" s="1759" t="s">
        <v>17911</v>
      </c>
    </row>
    <row r="3">
      <c r="A3" s="1760" t="s">
        <v>17912</v>
      </c>
      <c r="B3" s="1761" t="s">
        <v>17913</v>
      </c>
      <c r="C3" s="1761" t="s">
        <v>52</v>
      </c>
      <c r="D3" s="1761" t="s">
        <v>17914</v>
      </c>
      <c r="E3" s="1762">
        <v>5.0</v>
      </c>
      <c r="F3" s="1763">
        <v>4.0</v>
      </c>
      <c r="G3" s="1764">
        <v>47859.0</v>
      </c>
      <c r="H3" s="1745"/>
      <c r="I3" s="1745"/>
      <c r="J3" s="1745"/>
      <c r="K3" s="1745"/>
      <c r="L3" s="1745"/>
      <c r="M3" s="1745"/>
      <c r="N3" s="1745"/>
      <c r="O3" s="1745"/>
      <c r="P3" s="1745"/>
      <c r="Q3" s="1765" t="s">
        <v>17915</v>
      </c>
      <c r="R3" s="1766" t="s">
        <v>17916</v>
      </c>
      <c r="S3" s="1767" t="s">
        <v>52</v>
      </c>
      <c r="T3" s="1768"/>
      <c r="U3" s="1769">
        <v>2.0</v>
      </c>
      <c r="V3" s="1770">
        <v>4.0</v>
      </c>
      <c r="W3" s="1769" t="s">
        <v>17917</v>
      </c>
      <c r="X3" s="1770"/>
      <c r="Y3" s="1767">
        <v>4195260.0</v>
      </c>
      <c r="Z3" s="1770"/>
      <c r="AA3" s="1771">
        <v>45227.0</v>
      </c>
      <c r="AB3" s="1753" t="s">
        <v>17918</v>
      </c>
      <c r="AC3" s="81"/>
      <c r="AD3" s="81" t="s">
        <v>17919</v>
      </c>
      <c r="AE3" s="1755"/>
      <c r="AF3" s="1755"/>
      <c r="AG3" s="1755"/>
      <c r="AH3" s="1755"/>
      <c r="AI3" s="595">
        <v>1.00769595E8</v>
      </c>
      <c r="AJ3" s="595" t="s">
        <v>17916</v>
      </c>
      <c r="AK3" s="1772" t="s">
        <v>52</v>
      </c>
      <c r="AL3" s="1772">
        <v>1.0</v>
      </c>
      <c r="AM3" s="1772">
        <v>2.0</v>
      </c>
      <c r="AN3" s="9">
        <v>4.0</v>
      </c>
      <c r="AO3" s="9"/>
      <c r="AP3" s="9" t="s">
        <v>8376</v>
      </c>
      <c r="AQ3" s="9"/>
      <c r="AR3" s="9" t="s">
        <v>17908</v>
      </c>
      <c r="AS3" s="9"/>
      <c r="AT3" s="9"/>
      <c r="AU3" s="9"/>
      <c r="AV3" s="9"/>
      <c r="AW3" s="1758" t="s">
        <v>17909</v>
      </c>
      <c r="AX3" s="9"/>
      <c r="AY3" s="9" t="s">
        <v>17910</v>
      </c>
      <c r="AZ3" s="9">
        <v>6.25</v>
      </c>
      <c r="BA3" s="1773" t="s">
        <v>17911</v>
      </c>
    </row>
    <row r="4">
      <c r="A4" s="1774" t="s">
        <v>17920</v>
      </c>
      <c r="B4" s="1775" t="s">
        <v>17921</v>
      </c>
      <c r="C4" s="1775" t="s">
        <v>52</v>
      </c>
      <c r="D4" s="1775" t="s">
        <v>17914</v>
      </c>
      <c r="E4" s="1776">
        <v>6.0</v>
      </c>
      <c r="F4" s="1777">
        <v>4.0</v>
      </c>
      <c r="G4" s="1778">
        <v>45662.0</v>
      </c>
      <c r="H4" s="1745"/>
      <c r="I4" s="1745"/>
      <c r="J4" s="1745"/>
      <c r="K4" s="1745"/>
      <c r="L4" s="1745"/>
      <c r="M4" s="1745"/>
      <c r="N4" s="1745"/>
      <c r="O4" s="1745"/>
      <c r="P4" s="1745"/>
      <c r="Q4" s="1765" t="s">
        <v>1178</v>
      </c>
      <c r="R4" s="1766" t="s">
        <v>17922</v>
      </c>
      <c r="S4" s="1767" t="s">
        <v>52</v>
      </c>
      <c r="T4" s="1749"/>
      <c r="U4" s="1769">
        <v>3.0</v>
      </c>
      <c r="V4" s="1770">
        <v>4.0</v>
      </c>
      <c r="W4" s="1769" t="s">
        <v>17923</v>
      </c>
      <c r="X4" s="1770"/>
      <c r="Y4" s="1767" t="s">
        <v>17924</v>
      </c>
      <c r="Z4" s="1770"/>
      <c r="AA4" s="1771">
        <v>45227.0</v>
      </c>
      <c r="AB4" s="1753" t="s">
        <v>17906</v>
      </c>
      <c r="AC4" s="1754"/>
      <c r="AD4" s="1754"/>
      <c r="AE4" s="1755"/>
      <c r="AF4" s="1755"/>
      <c r="AG4" s="1755"/>
      <c r="AH4" s="1755"/>
      <c r="AI4" s="595">
        <v>1.04076708E8</v>
      </c>
      <c r="AJ4" s="595" t="s">
        <v>17922</v>
      </c>
      <c r="AK4" s="1772" t="s">
        <v>52</v>
      </c>
      <c r="AL4" s="1772">
        <v>1.0</v>
      </c>
      <c r="AM4" s="1772">
        <v>3.0</v>
      </c>
      <c r="AN4" s="9">
        <v>4.0</v>
      </c>
      <c r="AO4" s="9"/>
      <c r="AP4" s="9" t="s">
        <v>8376</v>
      </c>
      <c r="AQ4" s="9"/>
      <c r="AR4" s="9" t="s">
        <v>17908</v>
      </c>
      <c r="AS4" s="9"/>
      <c r="AT4" s="9"/>
      <c r="AU4" s="9"/>
      <c r="AV4" s="9"/>
      <c r="AW4" s="1758" t="s">
        <v>17925</v>
      </c>
      <c r="AX4" s="9"/>
      <c r="AY4" s="9" t="s">
        <v>17910</v>
      </c>
      <c r="AZ4" s="9">
        <v>6.25</v>
      </c>
      <c r="BA4" s="1772" t="s">
        <v>17911</v>
      </c>
    </row>
    <row r="5">
      <c r="A5" s="1779" t="s">
        <v>17926</v>
      </c>
      <c r="B5" s="1780" t="s">
        <v>17927</v>
      </c>
      <c r="C5" s="1780" t="s">
        <v>136</v>
      </c>
      <c r="D5" s="1780" t="s">
        <v>9</v>
      </c>
      <c r="E5" s="1781">
        <v>11.0</v>
      </c>
      <c r="F5" s="1782" t="s">
        <v>4355</v>
      </c>
      <c r="G5" s="1783">
        <v>49316.0</v>
      </c>
      <c r="H5" s="1745"/>
      <c r="I5" s="1745"/>
      <c r="J5" s="1745"/>
      <c r="K5" s="1745"/>
      <c r="L5" s="1745"/>
      <c r="M5" s="1745"/>
      <c r="N5" s="1745"/>
      <c r="O5" s="1745"/>
      <c r="P5" s="1745"/>
      <c r="Q5" s="1765" t="s">
        <v>17928</v>
      </c>
      <c r="R5" s="1766" t="s">
        <v>17929</v>
      </c>
      <c r="S5" s="1767" t="s">
        <v>52</v>
      </c>
      <c r="T5" s="1768"/>
      <c r="U5" s="1769">
        <v>4.0</v>
      </c>
      <c r="V5" s="1770">
        <v>4.0</v>
      </c>
      <c r="W5" s="1769" t="s">
        <v>17923</v>
      </c>
      <c r="X5" s="1770"/>
      <c r="Y5" s="1767" t="s">
        <v>17930</v>
      </c>
      <c r="Z5" s="1770"/>
      <c r="AA5" s="1771">
        <v>45227.0</v>
      </c>
      <c r="AB5" s="1753" t="s">
        <v>17906</v>
      </c>
      <c r="AC5" s="81"/>
      <c r="AD5" s="81"/>
      <c r="AE5" s="1755"/>
      <c r="AF5" s="1755"/>
      <c r="AG5" s="1755"/>
      <c r="AH5" s="1755"/>
      <c r="AI5" s="595">
        <v>1.03123683E8</v>
      </c>
      <c r="AJ5" s="595" t="s">
        <v>17929</v>
      </c>
      <c r="AK5" s="1757" t="s">
        <v>52</v>
      </c>
      <c r="AL5" s="1757">
        <v>1.0</v>
      </c>
      <c r="AM5" s="1772">
        <v>4.0</v>
      </c>
      <c r="AN5" s="9">
        <v>4.0</v>
      </c>
      <c r="AO5" s="9"/>
      <c r="AP5" s="9" t="s">
        <v>8376</v>
      </c>
      <c r="AQ5" s="9"/>
      <c r="AR5" s="9" t="s">
        <v>17908</v>
      </c>
      <c r="AS5" s="9"/>
      <c r="AT5" s="9"/>
      <c r="AU5" s="9"/>
      <c r="AV5" s="9"/>
      <c r="AW5" s="1758" t="s">
        <v>17909</v>
      </c>
      <c r="AX5" s="9"/>
      <c r="AY5" s="9" t="s">
        <v>17910</v>
      </c>
      <c r="AZ5" s="9">
        <v>6.25</v>
      </c>
      <c r="BA5" s="1773" t="s">
        <v>17911</v>
      </c>
    </row>
    <row r="6">
      <c r="A6" s="1774" t="s">
        <v>17931</v>
      </c>
      <c r="B6" s="1775" t="s">
        <v>17932</v>
      </c>
      <c r="C6" s="1775" t="s">
        <v>52</v>
      </c>
      <c r="D6" s="1775" t="s">
        <v>17914</v>
      </c>
      <c r="E6" s="1776">
        <v>16.0</v>
      </c>
      <c r="F6" s="1777">
        <v>4.0</v>
      </c>
      <c r="G6" s="1778">
        <v>48283.0</v>
      </c>
      <c r="H6" s="1745"/>
      <c r="I6" s="1745"/>
      <c r="J6" s="1745"/>
      <c r="K6" s="1745"/>
      <c r="L6" s="1745"/>
      <c r="M6" s="1745"/>
      <c r="N6" s="1745"/>
      <c r="O6" s="1745"/>
      <c r="P6" s="1745"/>
      <c r="Q6" s="1765" t="s">
        <v>17933</v>
      </c>
      <c r="R6" s="1766" t="s">
        <v>17934</v>
      </c>
      <c r="S6" s="1767" t="s">
        <v>52</v>
      </c>
      <c r="T6" s="1749"/>
      <c r="U6" s="1769">
        <v>5.0</v>
      </c>
      <c r="V6" s="1770">
        <v>4.0</v>
      </c>
      <c r="W6" s="1769" t="s">
        <v>17935</v>
      </c>
      <c r="X6" s="1770"/>
      <c r="Y6" s="1767" t="s">
        <v>17936</v>
      </c>
      <c r="Z6" s="1770"/>
      <c r="AA6" s="1771">
        <v>45227.0</v>
      </c>
      <c r="AB6" s="1753" t="s">
        <v>17906</v>
      </c>
      <c r="AC6" s="1754"/>
      <c r="AD6" s="1754"/>
      <c r="AE6" s="1755"/>
      <c r="AF6" s="1755"/>
      <c r="AG6" s="1755"/>
      <c r="AH6" s="1755"/>
      <c r="AI6" s="595">
        <v>1.05067763E8</v>
      </c>
      <c r="AJ6" s="595" t="s">
        <v>17937</v>
      </c>
      <c r="AK6" s="1772" t="s">
        <v>52</v>
      </c>
      <c r="AL6" s="1772">
        <v>1.0</v>
      </c>
      <c r="AM6" s="1772">
        <v>5.0</v>
      </c>
      <c r="AN6" s="9">
        <v>4.0</v>
      </c>
      <c r="AO6" s="9"/>
      <c r="AP6" s="9" t="s">
        <v>8376</v>
      </c>
      <c r="AQ6" s="9"/>
      <c r="AR6" s="9" t="s">
        <v>17908</v>
      </c>
      <c r="AS6" s="9"/>
      <c r="AT6" s="9"/>
      <c r="AU6" s="9"/>
      <c r="AV6" s="9"/>
      <c r="AW6" s="1758" t="s">
        <v>17909</v>
      </c>
      <c r="AX6" s="9"/>
      <c r="AY6" s="9" t="s">
        <v>17910</v>
      </c>
      <c r="AZ6" s="9">
        <v>6.25</v>
      </c>
      <c r="BA6" s="1772" t="s">
        <v>17911</v>
      </c>
    </row>
    <row r="7">
      <c r="A7" s="1760" t="s">
        <v>17938</v>
      </c>
      <c r="B7" s="1761" t="s">
        <v>17939</v>
      </c>
      <c r="C7" s="1761" t="s">
        <v>5179</v>
      </c>
      <c r="D7" s="1761" t="s">
        <v>17914</v>
      </c>
      <c r="E7" s="1762">
        <v>17.0</v>
      </c>
      <c r="F7" s="1763">
        <v>4.0</v>
      </c>
      <c r="G7" s="1764">
        <v>47887.0</v>
      </c>
      <c r="H7" s="1745"/>
      <c r="I7" s="1745"/>
      <c r="J7" s="1745"/>
      <c r="K7" s="1745"/>
      <c r="L7" s="1745"/>
      <c r="M7" s="1745"/>
      <c r="N7" s="1745"/>
      <c r="O7" s="1745"/>
      <c r="P7" s="1745"/>
      <c r="Q7" s="1765" t="s">
        <v>17940</v>
      </c>
      <c r="R7" s="1766" t="s">
        <v>17941</v>
      </c>
      <c r="S7" s="1767" t="s">
        <v>52</v>
      </c>
      <c r="T7" s="1768"/>
      <c r="U7" s="1784">
        <v>6.0</v>
      </c>
      <c r="V7" s="1770">
        <v>4.0</v>
      </c>
      <c r="W7" s="1785" t="s">
        <v>17942</v>
      </c>
      <c r="X7" s="1770"/>
      <c r="Y7" s="1767" t="s">
        <v>17943</v>
      </c>
      <c r="Z7" s="1770"/>
      <c r="AA7" s="1771">
        <v>45227.0</v>
      </c>
      <c r="AB7" s="1786" t="s">
        <v>17944</v>
      </c>
      <c r="AC7" s="81"/>
      <c r="AD7" s="81"/>
      <c r="AE7" s="1755"/>
      <c r="AF7" s="1755"/>
      <c r="AG7" s="1755"/>
      <c r="AH7" s="1755"/>
      <c r="AI7" s="595">
        <v>7.03585992E8</v>
      </c>
      <c r="AJ7" s="595" t="s">
        <v>17945</v>
      </c>
      <c r="AK7" s="1772" t="s">
        <v>52</v>
      </c>
      <c r="AL7" s="1772">
        <v>1.0</v>
      </c>
      <c r="AM7" s="1787">
        <v>6.0</v>
      </c>
      <c r="AN7" s="9">
        <v>4.0</v>
      </c>
      <c r="AO7" s="9"/>
      <c r="AP7" s="9" t="s">
        <v>8376</v>
      </c>
      <c r="AQ7" s="9"/>
      <c r="AR7" s="9" t="s">
        <v>17908</v>
      </c>
      <c r="AS7" s="9"/>
      <c r="AT7" s="9"/>
      <c r="AU7" s="9"/>
      <c r="AV7" s="9"/>
      <c r="AW7" s="1758" t="s">
        <v>17909</v>
      </c>
      <c r="AX7" s="9"/>
      <c r="AY7" s="9" t="s">
        <v>17910</v>
      </c>
      <c r="AZ7" s="9">
        <v>6.25</v>
      </c>
      <c r="BA7" s="1773" t="s">
        <v>17911</v>
      </c>
    </row>
    <row r="8">
      <c r="A8" s="1774" t="s">
        <v>17946</v>
      </c>
      <c r="B8" s="1775" t="s">
        <v>17947</v>
      </c>
      <c r="C8" s="1775" t="s">
        <v>52</v>
      </c>
      <c r="D8" s="1775" t="s">
        <v>17914</v>
      </c>
      <c r="E8" s="1776">
        <v>18.0</v>
      </c>
      <c r="F8" s="1777">
        <v>4.0</v>
      </c>
      <c r="G8" s="1778">
        <v>48283.0</v>
      </c>
      <c r="H8" s="1745"/>
      <c r="I8" s="1745"/>
      <c r="J8" s="1745"/>
      <c r="K8" s="1745"/>
      <c r="L8" s="1745"/>
      <c r="M8" s="1745"/>
      <c r="N8" s="1745"/>
      <c r="O8" s="1745"/>
      <c r="P8" s="1745"/>
      <c r="Q8" s="1765" t="s">
        <v>17948</v>
      </c>
      <c r="R8" s="1766" t="s">
        <v>17949</v>
      </c>
      <c r="S8" s="1767" t="s">
        <v>52</v>
      </c>
      <c r="T8" s="1749"/>
      <c r="U8" s="1769">
        <v>7.0</v>
      </c>
      <c r="V8" s="1770">
        <v>4.0</v>
      </c>
      <c r="W8" s="1769" t="s">
        <v>17950</v>
      </c>
      <c r="X8" s="1770"/>
      <c r="Y8" s="1767">
        <v>2819176.0</v>
      </c>
      <c r="Z8" s="1770"/>
      <c r="AA8" s="1771">
        <v>45227.0</v>
      </c>
      <c r="AB8" s="1753" t="s">
        <v>17906</v>
      </c>
      <c r="AC8" s="1754"/>
      <c r="AD8" s="1754"/>
      <c r="AE8" s="1755"/>
      <c r="AF8" s="1755"/>
      <c r="AG8" s="1755"/>
      <c r="AH8" s="1755"/>
      <c r="AI8" s="595">
        <v>1.02296985E8</v>
      </c>
      <c r="AJ8" s="595" t="s">
        <v>7849</v>
      </c>
      <c r="AK8" s="1772" t="s">
        <v>52</v>
      </c>
      <c r="AL8" s="1772">
        <v>1.0</v>
      </c>
      <c r="AM8" s="1772">
        <v>7.0</v>
      </c>
      <c r="AN8" s="9">
        <v>4.0</v>
      </c>
      <c r="AO8" s="9"/>
      <c r="AP8" s="9" t="s">
        <v>8376</v>
      </c>
      <c r="AQ8" s="9"/>
      <c r="AR8" s="9" t="s">
        <v>17908</v>
      </c>
      <c r="AS8" s="9"/>
      <c r="AT8" s="9"/>
      <c r="AU8" s="9"/>
      <c r="AV8" s="9"/>
      <c r="AW8" s="1758" t="s">
        <v>17925</v>
      </c>
      <c r="AX8" s="9"/>
      <c r="AY8" s="9" t="s">
        <v>17910</v>
      </c>
      <c r="AZ8" s="9">
        <v>6.25</v>
      </c>
      <c r="BA8" s="1772" t="s">
        <v>17911</v>
      </c>
    </row>
    <row r="9">
      <c r="A9" s="129" t="s">
        <v>17951</v>
      </c>
      <c r="B9" s="133" t="s">
        <v>17952</v>
      </c>
      <c r="C9" s="133" t="s">
        <v>17953</v>
      </c>
      <c r="D9" s="133" t="s">
        <v>9</v>
      </c>
      <c r="E9" s="133" t="s">
        <v>17954</v>
      </c>
      <c r="F9" s="133" t="s">
        <v>17955</v>
      </c>
      <c r="G9" s="133" t="s">
        <v>17956</v>
      </c>
      <c r="H9" s="1745"/>
      <c r="I9" s="1745"/>
      <c r="J9" s="1745"/>
      <c r="K9" s="1745"/>
      <c r="L9" s="1745"/>
      <c r="M9" s="1745"/>
      <c r="N9" s="1745"/>
      <c r="O9" s="1745"/>
      <c r="P9" s="1745"/>
      <c r="Q9" s="1765"/>
      <c r="R9" s="1766"/>
      <c r="S9" s="1767"/>
      <c r="T9" s="1768"/>
      <c r="U9" s="1770"/>
      <c r="V9" s="1770"/>
      <c r="W9" s="1788"/>
      <c r="X9" s="1770"/>
      <c r="Y9" s="1767"/>
      <c r="Z9" s="1770"/>
      <c r="AA9" s="1771"/>
      <c r="AB9" s="1789"/>
      <c r="AC9" s="81"/>
      <c r="AD9" s="81"/>
      <c r="AE9" s="1755"/>
      <c r="AF9" s="1755"/>
      <c r="AG9" s="1755"/>
      <c r="AH9" s="1755"/>
      <c r="AI9" s="595"/>
      <c r="AJ9" s="1790"/>
      <c r="AK9" s="1791"/>
      <c r="AL9" s="1791"/>
      <c r="AM9" s="1772"/>
      <c r="AN9" s="9"/>
      <c r="AO9" s="9"/>
      <c r="AP9" s="9"/>
      <c r="AQ9" s="9"/>
      <c r="AR9" s="9"/>
      <c r="AS9" s="9"/>
      <c r="AT9" s="9"/>
      <c r="AU9" s="9"/>
      <c r="AV9" s="9"/>
      <c r="AW9" s="1758"/>
      <c r="AX9" s="9"/>
      <c r="AY9" s="9"/>
      <c r="AZ9" s="9"/>
      <c r="BA9" s="1773"/>
    </row>
    <row r="10">
      <c r="A10" s="1760" t="s">
        <v>17957</v>
      </c>
      <c r="B10" s="1761" t="s">
        <v>17958</v>
      </c>
      <c r="C10" s="1761" t="s">
        <v>3979</v>
      </c>
      <c r="D10" s="1761" t="s">
        <v>17914</v>
      </c>
      <c r="E10" s="1762">
        <v>18.0</v>
      </c>
      <c r="F10" s="1763">
        <v>4.0</v>
      </c>
      <c r="G10" s="1764">
        <v>47859.0</v>
      </c>
      <c r="H10" s="1745"/>
      <c r="I10" s="1745"/>
      <c r="J10" s="1745"/>
      <c r="K10" s="1745"/>
      <c r="L10" s="1745"/>
      <c r="M10" s="1745"/>
      <c r="N10" s="1745"/>
      <c r="O10" s="1745"/>
      <c r="P10" s="1745"/>
      <c r="Q10" s="1765" t="s">
        <v>17959</v>
      </c>
      <c r="R10" s="1766" t="s">
        <v>7856</v>
      </c>
      <c r="S10" s="1767" t="s">
        <v>52</v>
      </c>
      <c r="T10" s="1768"/>
      <c r="U10" s="1770">
        <v>8.0</v>
      </c>
      <c r="V10" s="1770">
        <v>4.0</v>
      </c>
      <c r="W10" s="1788"/>
      <c r="X10" s="1770"/>
      <c r="Y10" s="1767">
        <v>2819176.0</v>
      </c>
      <c r="Z10" s="1770"/>
      <c r="AA10" s="1771">
        <v>45227.0</v>
      </c>
      <c r="AB10" s="1789">
        <v>0.0</v>
      </c>
      <c r="AC10" s="81"/>
      <c r="AD10" s="81"/>
      <c r="AE10" s="1755"/>
      <c r="AF10" s="1755"/>
      <c r="AG10" s="1755"/>
      <c r="AH10" s="1755"/>
      <c r="AI10" s="595">
        <v>1.02173291E8</v>
      </c>
      <c r="AJ10" s="1790" t="s">
        <v>7856</v>
      </c>
      <c r="AK10" s="1757" t="s">
        <v>52</v>
      </c>
      <c r="AL10" s="1757">
        <v>1.0</v>
      </c>
      <c r="AM10" s="1772">
        <v>8.0</v>
      </c>
      <c r="AN10" s="9">
        <v>4.0</v>
      </c>
      <c r="AO10" s="9"/>
      <c r="AP10" s="9" t="s">
        <v>8376</v>
      </c>
      <c r="AQ10" s="9"/>
      <c r="AR10" s="9" t="s">
        <v>17908</v>
      </c>
      <c r="AS10" s="9"/>
      <c r="AT10" s="9"/>
      <c r="AU10" s="9"/>
      <c r="AV10" s="9"/>
      <c r="AW10" s="1758" t="s">
        <v>17909</v>
      </c>
      <c r="AX10" s="9"/>
      <c r="AY10" s="9" t="s">
        <v>17910</v>
      </c>
      <c r="AZ10" s="9">
        <v>6.25</v>
      </c>
      <c r="BA10" s="1773" t="s">
        <v>17911</v>
      </c>
    </row>
    <row r="11" ht="16.5" customHeight="1">
      <c r="A11" s="1774" t="s">
        <v>17960</v>
      </c>
      <c r="B11" s="1775" t="s">
        <v>17961</v>
      </c>
      <c r="C11" s="1775" t="s">
        <v>52</v>
      </c>
      <c r="D11" s="1775" t="s">
        <v>17914</v>
      </c>
      <c r="E11" s="1776">
        <v>28.0</v>
      </c>
      <c r="F11" s="1777">
        <v>4.0</v>
      </c>
      <c r="G11" s="1778">
        <v>45662.0</v>
      </c>
      <c r="H11" s="1745"/>
      <c r="I11" s="1745"/>
      <c r="J11" s="1745"/>
      <c r="K11" s="1745"/>
      <c r="L11" s="1745"/>
      <c r="M11" s="1745"/>
      <c r="N11" s="1745"/>
      <c r="O11" s="1745"/>
      <c r="P11" s="1745"/>
      <c r="Q11" s="1765" t="s">
        <v>17962</v>
      </c>
      <c r="R11" s="1766" t="s">
        <v>17963</v>
      </c>
      <c r="S11" s="1767" t="s">
        <v>52</v>
      </c>
      <c r="T11" s="1749"/>
      <c r="U11" s="1770">
        <v>9.0</v>
      </c>
      <c r="V11" s="1770">
        <v>4.0</v>
      </c>
      <c r="W11" s="1792"/>
      <c r="X11" s="1770"/>
      <c r="Y11" s="1767">
        <v>0.0</v>
      </c>
      <c r="Z11" s="1770"/>
      <c r="AA11" s="1771">
        <v>45227.0</v>
      </c>
      <c r="AB11" s="1793">
        <v>0.0</v>
      </c>
      <c r="AC11" s="1794">
        <v>2.0</v>
      </c>
      <c r="AD11" s="1754"/>
      <c r="AE11" s="1755"/>
      <c r="AF11" s="1755"/>
      <c r="AG11" s="1755"/>
      <c r="AH11" s="1755"/>
      <c r="AI11" s="595" t="s">
        <v>8341</v>
      </c>
      <c r="AJ11" s="595" t="s">
        <v>17964</v>
      </c>
      <c r="AK11" s="1757" t="s">
        <v>52</v>
      </c>
      <c r="AL11" s="1757">
        <v>1.0</v>
      </c>
      <c r="AM11" s="1772">
        <v>9.0</v>
      </c>
      <c r="AN11" s="9">
        <v>4.0</v>
      </c>
      <c r="AO11" s="9"/>
      <c r="AP11" s="9" t="s">
        <v>8376</v>
      </c>
      <c r="AQ11" s="9"/>
      <c r="AR11" s="9" t="s">
        <v>17908</v>
      </c>
      <c r="AS11" s="9"/>
      <c r="AT11" s="9"/>
      <c r="AU11" s="9"/>
      <c r="AV11" s="9"/>
      <c r="AW11" s="1758" t="s">
        <v>17909</v>
      </c>
      <c r="AX11" s="9"/>
      <c r="AY11" s="9" t="s">
        <v>17910</v>
      </c>
      <c r="AZ11" s="9">
        <v>6.25</v>
      </c>
      <c r="BA11" s="1787" t="s">
        <v>17911</v>
      </c>
    </row>
    <row r="12">
      <c r="A12" s="1760" t="s">
        <v>17965</v>
      </c>
      <c r="B12" s="1761" t="s">
        <v>17966</v>
      </c>
      <c r="C12" s="1761" t="s">
        <v>52</v>
      </c>
      <c r="D12" s="1761" t="s">
        <v>17914</v>
      </c>
      <c r="E12" s="1762">
        <v>31.0</v>
      </c>
      <c r="F12" s="1763">
        <v>4.0</v>
      </c>
      <c r="G12" s="1764">
        <v>47859.0</v>
      </c>
      <c r="H12" s="1745"/>
      <c r="I12" s="1745"/>
      <c r="J12" s="1745"/>
      <c r="K12" s="1745"/>
      <c r="L12" s="1745"/>
      <c r="M12" s="1745"/>
      <c r="N12" s="1745"/>
      <c r="O12" s="1745"/>
      <c r="P12" s="1745"/>
      <c r="Q12" s="1765" t="s">
        <v>17967</v>
      </c>
      <c r="R12" s="1766" t="s">
        <v>17968</v>
      </c>
      <c r="S12" s="1767" t="s">
        <v>17969</v>
      </c>
      <c r="T12" s="1768"/>
      <c r="U12" s="1769">
        <v>10.0</v>
      </c>
      <c r="V12" s="1770">
        <v>4.0</v>
      </c>
      <c r="W12" s="1769" t="s">
        <v>17923</v>
      </c>
      <c r="X12" s="1770"/>
      <c r="Y12" s="1767" t="s">
        <v>17970</v>
      </c>
      <c r="Z12" s="1770"/>
      <c r="AA12" s="1771">
        <v>45227.0</v>
      </c>
      <c r="AB12" s="1753" t="s">
        <v>17906</v>
      </c>
      <c r="AC12" s="81"/>
      <c r="AD12" s="81"/>
      <c r="AE12" s="1755"/>
      <c r="AF12" s="1755"/>
      <c r="AG12" s="1755"/>
      <c r="AH12" s="1755"/>
      <c r="AI12" s="595">
        <v>1.803159167E9</v>
      </c>
      <c r="AJ12" s="595" t="s">
        <v>17968</v>
      </c>
      <c r="AK12" s="1772" t="s">
        <v>52</v>
      </c>
      <c r="AL12" s="1772">
        <v>1.0</v>
      </c>
      <c r="AM12" s="1772">
        <v>10.0</v>
      </c>
      <c r="AN12" s="9">
        <v>4.0</v>
      </c>
      <c r="AO12" s="9"/>
      <c r="AP12" s="9" t="s">
        <v>8376</v>
      </c>
      <c r="AQ12" s="9"/>
      <c r="AR12" s="9" t="s">
        <v>17908</v>
      </c>
      <c r="AS12" s="9"/>
      <c r="AT12" s="9"/>
      <c r="AU12" s="9"/>
      <c r="AV12" s="9"/>
      <c r="AW12" s="1758" t="s">
        <v>17909</v>
      </c>
      <c r="AX12" s="9"/>
      <c r="AY12" s="9" t="s">
        <v>17910</v>
      </c>
      <c r="AZ12" s="9">
        <v>6.25</v>
      </c>
      <c r="BA12" s="1773" t="s">
        <v>17911</v>
      </c>
    </row>
    <row r="13">
      <c r="A13" s="1774" t="s">
        <v>17971</v>
      </c>
      <c r="B13" s="1775" t="s">
        <v>275</v>
      </c>
      <c r="C13" s="1775" t="s">
        <v>52</v>
      </c>
      <c r="D13" s="1775" t="s">
        <v>17914</v>
      </c>
      <c r="E13" s="1776">
        <v>31.0</v>
      </c>
      <c r="F13" s="1777">
        <v>10.0</v>
      </c>
      <c r="G13" s="1778">
        <v>45689.0</v>
      </c>
      <c r="H13" s="1745"/>
      <c r="I13" s="1745"/>
      <c r="J13" s="1745"/>
      <c r="K13" s="1745"/>
      <c r="L13" s="1745"/>
      <c r="M13" s="1745"/>
      <c r="N13" s="1745"/>
      <c r="O13" s="1745"/>
      <c r="P13" s="1745"/>
      <c r="Q13" s="1765" t="s">
        <v>17972</v>
      </c>
      <c r="R13" s="1766" t="s">
        <v>17973</v>
      </c>
      <c r="S13" s="1767" t="s">
        <v>52</v>
      </c>
      <c r="T13" s="1749"/>
      <c r="U13" s="1769">
        <v>11.0</v>
      </c>
      <c r="V13" s="1770">
        <v>4.0</v>
      </c>
      <c r="W13" s="1784" t="s">
        <v>17942</v>
      </c>
      <c r="X13" s="1770"/>
      <c r="Y13" s="1767">
        <v>4032972.0</v>
      </c>
      <c r="Z13" s="1770"/>
      <c r="AA13" s="1771">
        <v>45227.0</v>
      </c>
      <c r="AB13" s="1795" t="s">
        <v>17944</v>
      </c>
      <c r="AC13" s="1754"/>
      <c r="AD13" s="1754"/>
      <c r="AE13" s="1755"/>
      <c r="AF13" s="1755"/>
      <c r="AG13" s="1755"/>
      <c r="AH13" s="1755"/>
      <c r="AI13" s="595">
        <v>1.03181715E8</v>
      </c>
      <c r="AJ13" s="595" t="s">
        <v>17974</v>
      </c>
      <c r="AK13" s="1757" t="s">
        <v>52</v>
      </c>
      <c r="AL13" s="1757">
        <v>1.0</v>
      </c>
      <c r="AM13" s="1772">
        <v>11.0</v>
      </c>
      <c r="AN13" s="9">
        <v>4.0</v>
      </c>
      <c r="AO13" s="9"/>
      <c r="AP13" s="9" t="s">
        <v>8376</v>
      </c>
      <c r="AQ13" s="9"/>
      <c r="AR13" s="9" t="s">
        <v>17908</v>
      </c>
      <c r="AS13" s="9"/>
      <c r="AT13" s="9"/>
      <c r="AU13" s="9"/>
      <c r="AV13" s="9"/>
      <c r="AW13" s="1758" t="s">
        <v>17909</v>
      </c>
      <c r="AX13" s="9"/>
      <c r="AY13" s="9" t="s">
        <v>17910</v>
      </c>
      <c r="AZ13" s="9">
        <v>6.25</v>
      </c>
      <c r="BA13" s="1772" t="s">
        <v>17911</v>
      </c>
    </row>
    <row r="14">
      <c r="A14" s="1760" t="s">
        <v>17975</v>
      </c>
      <c r="B14" s="1761" t="s">
        <v>17976</v>
      </c>
      <c r="C14" s="1761" t="s">
        <v>52</v>
      </c>
      <c r="D14" s="1761" t="s">
        <v>17914</v>
      </c>
      <c r="E14" s="1762">
        <v>32.0</v>
      </c>
      <c r="F14" s="1763">
        <v>4.0</v>
      </c>
      <c r="G14" s="1764">
        <v>48283.0</v>
      </c>
      <c r="H14" s="1745"/>
      <c r="I14" s="1745"/>
      <c r="J14" s="1745"/>
      <c r="K14" s="1745"/>
      <c r="L14" s="1745"/>
      <c r="M14" s="1745"/>
      <c r="N14" s="1745"/>
      <c r="O14" s="1745"/>
      <c r="P14" s="1745"/>
      <c r="Q14" s="1765" t="s">
        <v>17977</v>
      </c>
      <c r="R14" s="1766" t="s">
        <v>17978</v>
      </c>
      <c r="S14" s="1767" t="s">
        <v>224</v>
      </c>
      <c r="T14" s="1768"/>
      <c r="U14" s="1769">
        <v>12.0</v>
      </c>
      <c r="V14" s="1770">
        <v>4.0</v>
      </c>
      <c r="W14" s="1769" t="s">
        <v>17923</v>
      </c>
      <c r="X14" s="1770"/>
      <c r="Y14" s="1767" t="s">
        <v>17979</v>
      </c>
      <c r="Z14" s="1770"/>
      <c r="AA14" s="1771">
        <v>45227.0</v>
      </c>
      <c r="AB14" s="1753" t="s">
        <v>17906</v>
      </c>
      <c r="AC14" s="81"/>
      <c r="AD14" s="81"/>
      <c r="AE14" s="1755"/>
      <c r="AF14" s="1755"/>
      <c r="AG14" s="1755"/>
      <c r="AH14" s="1755"/>
      <c r="AI14" s="595">
        <v>1.041565E8</v>
      </c>
      <c r="AJ14" s="595" t="s">
        <v>17978</v>
      </c>
      <c r="AK14" s="1772" t="s">
        <v>17980</v>
      </c>
      <c r="AL14" s="1772">
        <v>1.0</v>
      </c>
      <c r="AM14" s="1772">
        <v>12.0</v>
      </c>
      <c r="AN14" s="9">
        <v>4.0</v>
      </c>
      <c r="AO14" s="9"/>
      <c r="AP14" s="9" t="s">
        <v>8376</v>
      </c>
      <c r="AQ14" s="9"/>
      <c r="AR14" s="9" t="s">
        <v>17908</v>
      </c>
      <c r="AS14" s="9"/>
      <c r="AT14" s="9"/>
      <c r="AU14" s="9"/>
      <c r="AV14" s="9"/>
      <c r="AW14" s="1758" t="s">
        <v>17909</v>
      </c>
      <c r="AX14" s="9"/>
      <c r="AY14" s="9" t="s">
        <v>17910</v>
      </c>
      <c r="AZ14" s="9">
        <v>6.25</v>
      </c>
      <c r="BA14" s="1773" t="s">
        <v>17911</v>
      </c>
    </row>
    <row r="15">
      <c r="A15" s="1796" t="s">
        <v>17981</v>
      </c>
      <c r="B15" s="1797" t="s">
        <v>17982</v>
      </c>
      <c r="C15" s="1797" t="s">
        <v>136</v>
      </c>
      <c r="D15" s="1797" t="s">
        <v>9</v>
      </c>
      <c r="E15" s="1798">
        <v>37.0</v>
      </c>
      <c r="F15" s="1799" t="s">
        <v>4355</v>
      </c>
      <c r="G15" s="1800">
        <v>49316.0</v>
      </c>
      <c r="H15" s="1745"/>
      <c r="I15" s="1745"/>
      <c r="J15" s="1745"/>
      <c r="K15" s="1745"/>
      <c r="L15" s="1745"/>
      <c r="M15" s="1745"/>
      <c r="N15" s="1745"/>
      <c r="O15" s="1745"/>
      <c r="P15" s="1745"/>
      <c r="Q15" s="1765"/>
      <c r="R15" s="1766"/>
      <c r="S15" s="1767"/>
      <c r="T15" s="1801"/>
      <c r="U15" s="1769"/>
      <c r="V15" s="1770"/>
      <c r="W15" s="1769"/>
      <c r="X15" s="1770"/>
      <c r="Y15" s="1767"/>
      <c r="Z15" s="1770"/>
      <c r="AA15" s="1771"/>
      <c r="AB15" s="1753"/>
      <c r="AC15" s="1754"/>
      <c r="AD15" s="1754"/>
      <c r="AE15" s="1755"/>
      <c r="AF15" s="1755"/>
      <c r="AG15" s="1755"/>
      <c r="AH15" s="1755"/>
      <c r="AI15" s="595"/>
      <c r="AJ15" s="595"/>
      <c r="AK15" s="1772"/>
      <c r="AL15" s="1772"/>
      <c r="AM15" s="1772"/>
      <c r="AN15" s="9"/>
      <c r="AO15" s="9"/>
      <c r="AP15" s="9"/>
      <c r="AQ15" s="9"/>
      <c r="AR15" s="9"/>
      <c r="AS15" s="9"/>
      <c r="AT15" s="9"/>
      <c r="AU15" s="9"/>
      <c r="AV15" s="9"/>
      <c r="AW15" s="1758"/>
      <c r="AX15" s="9"/>
      <c r="AY15" s="9"/>
      <c r="AZ15" s="9"/>
      <c r="BA15" s="1772"/>
    </row>
    <row r="16">
      <c r="A16" s="1774" t="s">
        <v>17983</v>
      </c>
      <c r="B16" s="1775" t="s">
        <v>17984</v>
      </c>
      <c r="C16" s="1775" t="s">
        <v>149</v>
      </c>
      <c r="D16" s="1775" t="s">
        <v>17985</v>
      </c>
      <c r="E16" s="1776">
        <v>38.0</v>
      </c>
      <c r="F16" s="1777">
        <v>4.0</v>
      </c>
      <c r="G16" s="1778">
        <v>49188.0</v>
      </c>
      <c r="H16" s="1745"/>
      <c r="I16" s="1745"/>
      <c r="J16" s="1745"/>
      <c r="K16" s="1745"/>
      <c r="L16" s="1745"/>
      <c r="M16" s="1745"/>
      <c r="N16" s="1745"/>
      <c r="O16" s="1745"/>
      <c r="P16" s="1745"/>
      <c r="Q16" s="1765"/>
      <c r="R16" s="1766"/>
      <c r="S16" s="1767"/>
      <c r="T16" s="1801"/>
      <c r="U16" s="1769"/>
      <c r="V16" s="1770"/>
      <c r="W16" s="1769"/>
      <c r="X16" s="1770"/>
      <c r="Y16" s="1767"/>
      <c r="Z16" s="1770"/>
      <c r="AA16" s="1771"/>
      <c r="AB16" s="1753"/>
      <c r="AC16" s="1754"/>
      <c r="AD16" s="1754"/>
      <c r="AE16" s="1755"/>
      <c r="AF16" s="1755"/>
      <c r="AG16" s="1755"/>
      <c r="AH16" s="1755"/>
      <c r="AI16" s="595"/>
      <c r="AJ16" s="595"/>
      <c r="AK16" s="1772"/>
      <c r="AL16" s="1772"/>
      <c r="AM16" s="1772"/>
      <c r="AN16" s="9"/>
      <c r="AO16" s="9"/>
      <c r="AP16" s="9"/>
      <c r="AQ16" s="9"/>
      <c r="AR16" s="9"/>
      <c r="AS16" s="9"/>
      <c r="AT16" s="9"/>
      <c r="AU16" s="9"/>
      <c r="AV16" s="9"/>
      <c r="AW16" s="1758"/>
      <c r="AX16" s="9"/>
      <c r="AY16" s="9"/>
      <c r="AZ16" s="9"/>
      <c r="BA16" s="1772"/>
    </row>
    <row r="17">
      <c r="A17" s="1774" t="s">
        <v>17986</v>
      </c>
      <c r="B17" s="1775" t="s">
        <v>17987</v>
      </c>
      <c r="C17" s="1775" t="s">
        <v>52</v>
      </c>
      <c r="D17" s="1775" t="s">
        <v>17914</v>
      </c>
      <c r="E17" s="1776">
        <v>41.0</v>
      </c>
      <c r="F17" s="1777">
        <v>4.0</v>
      </c>
      <c r="G17" s="1778">
        <v>48274.0</v>
      </c>
      <c r="H17" s="1745"/>
      <c r="I17" s="1745"/>
      <c r="J17" s="1745"/>
      <c r="K17" s="1745"/>
      <c r="L17" s="1745"/>
      <c r="M17" s="1745"/>
      <c r="N17" s="1745"/>
      <c r="O17" s="1745"/>
      <c r="P17" s="1745"/>
      <c r="Q17" s="1765" t="s">
        <v>17988</v>
      </c>
      <c r="R17" s="1766" t="s">
        <v>17989</v>
      </c>
      <c r="S17" s="1767" t="s">
        <v>17990</v>
      </c>
      <c r="T17" s="1749"/>
      <c r="U17" s="1769">
        <v>13.0</v>
      </c>
      <c r="V17" s="1770">
        <v>4.0</v>
      </c>
      <c r="W17" s="1769" t="s">
        <v>17923</v>
      </c>
      <c r="X17" s="1770"/>
      <c r="Y17" s="1767">
        <v>2827272.0</v>
      </c>
      <c r="Z17" s="1770"/>
      <c r="AA17" s="1771">
        <v>45227.0</v>
      </c>
      <c r="AB17" s="1753" t="s">
        <v>17906</v>
      </c>
      <c r="AC17" s="1754"/>
      <c r="AD17" s="1754"/>
      <c r="AE17" s="1755"/>
      <c r="AF17" s="1755"/>
      <c r="AG17" s="1755"/>
      <c r="AH17" s="1755"/>
      <c r="AI17" s="595">
        <v>1.02963964E8</v>
      </c>
      <c r="AJ17" s="595" t="s">
        <v>17989</v>
      </c>
      <c r="AK17" s="1772" t="s">
        <v>52</v>
      </c>
      <c r="AL17" s="1772">
        <v>1.0</v>
      </c>
      <c r="AM17" s="1772">
        <v>13.0</v>
      </c>
      <c r="AN17" s="9">
        <v>4.0</v>
      </c>
      <c r="AO17" s="9"/>
      <c r="AP17" s="9" t="s">
        <v>8376</v>
      </c>
      <c r="AQ17" s="9"/>
      <c r="AR17" s="9" t="s">
        <v>17908</v>
      </c>
      <c r="AS17" s="9"/>
      <c r="AT17" s="9"/>
      <c r="AU17" s="9"/>
      <c r="AV17" s="9"/>
      <c r="AW17" s="1758" t="s">
        <v>17925</v>
      </c>
      <c r="AX17" s="9"/>
      <c r="AY17" s="9" t="s">
        <v>17910</v>
      </c>
      <c r="AZ17" s="9">
        <v>6.25</v>
      </c>
      <c r="BA17" s="1772" t="s">
        <v>17911</v>
      </c>
    </row>
    <row r="18">
      <c r="A18" s="1779" t="s">
        <v>17991</v>
      </c>
      <c r="B18" s="1780" t="s">
        <v>17992</v>
      </c>
      <c r="C18" s="1780" t="s">
        <v>52</v>
      </c>
      <c r="D18" s="1780" t="s">
        <v>17993</v>
      </c>
      <c r="E18" s="1781">
        <v>49.0</v>
      </c>
      <c r="F18" s="1782" t="s">
        <v>4355</v>
      </c>
      <c r="G18" s="1783">
        <v>49312.0</v>
      </c>
      <c r="H18" s="1745"/>
      <c r="I18" s="1745"/>
      <c r="J18" s="1745"/>
      <c r="K18" s="1745"/>
      <c r="L18" s="1745"/>
      <c r="M18" s="1745"/>
      <c r="N18" s="1745"/>
      <c r="O18" s="1745"/>
      <c r="P18" s="1745"/>
      <c r="Q18" s="1765"/>
      <c r="R18" s="1766"/>
      <c r="S18" s="1767"/>
      <c r="T18" s="1768"/>
      <c r="U18" s="1769"/>
      <c r="V18" s="1770"/>
      <c r="W18" s="1769"/>
      <c r="X18" s="1770"/>
      <c r="Y18" s="1767"/>
      <c r="Z18" s="1770"/>
      <c r="AA18" s="1771"/>
      <c r="AB18" s="1753"/>
      <c r="AC18" s="81"/>
      <c r="AD18" s="81"/>
      <c r="AE18" s="1755"/>
      <c r="AF18" s="1755"/>
      <c r="AG18" s="1755"/>
      <c r="AH18" s="1755"/>
      <c r="AI18" s="595"/>
      <c r="AJ18" s="595"/>
      <c r="AK18" s="1791"/>
      <c r="AL18" s="1791"/>
      <c r="AM18" s="1772"/>
      <c r="AN18" s="9"/>
      <c r="AO18" s="9"/>
      <c r="AP18" s="9"/>
      <c r="AQ18" s="9"/>
      <c r="AR18" s="9"/>
      <c r="AS18" s="9"/>
      <c r="AT18" s="9"/>
      <c r="AU18" s="9"/>
      <c r="AV18" s="9"/>
      <c r="AW18" s="1758"/>
      <c r="AX18" s="9"/>
      <c r="AY18" s="9"/>
      <c r="AZ18" s="9"/>
      <c r="BA18" s="1773"/>
    </row>
    <row r="19">
      <c r="A19" s="1760" t="s">
        <v>17994</v>
      </c>
      <c r="B19" s="1761" t="s">
        <v>17995</v>
      </c>
      <c r="C19" s="1761" t="s">
        <v>52</v>
      </c>
      <c r="D19" s="1761" t="s">
        <v>17914</v>
      </c>
      <c r="E19" s="1762">
        <v>51.0</v>
      </c>
      <c r="F19" s="1763">
        <v>4.0</v>
      </c>
      <c r="G19" s="1764">
        <v>47855.0</v>
      </c>
      <c r="H19" s="1745"/>
      <c r="I19" s="1745"/>
      <c r="J19" s="1745"/>
      <c r="K19" s="1745"/>
      <c r="L19" s="1745"/>
      <c r="M19" s="1745"/>
      <c r="N19" s="1745"/>
      <c r="O19" s="1745"/>
      <c r="P19" s="1745"/>
      <c r="Q19" s="1765" t="s">
        <v>17996</v>
      </c>
      <c r="R19" s="1766" t="s">
        <v>17997</v>
      </c>
      <c r="S19" s="1767" t="s">
        <v>52</v>
      </c>
      <c r="T19" s="1768"/>
      <c r="U19" s="1769">
        <v>14.0</v>
      </c>
      <c r="V19" s="1770">
        <v>4.0</v>
      </c>
      <c r="W19" s="1769" t="s">
        <v>17923</v>
      </c>
      <c r="X19" s="1770"/>
      <c r="Y19" s="1767">
        <v>2827272.0</v>
      </c>
      <c r="Z19" s="1770"/>
      <c r="AA19" s="1771">
        <v>45227.0</v>
      </c>
      <c r="AB19" s="1753" t="s">
        <v>17906</v>
      </c>
      <c r="AC19" s="81"/>
      <c r="AD19" s="81"/>
      <c r="AE19" s="1755"/>
      <c r="AF19" s="1755"/>
      <c r="AG19" s="1755"/>
      <c r="AH19" s="1755"/>
      <c r="AI19" s="595">
        <v>1.01333003E8</v>
      </c>
      <c r="AJ19" s="595" t="s">
        <v>17997</v>
      </c>
      <c r="AK19" s="1757" t="s">
        <v>52</v>
      </c>
      <c r="AL19" s="1757">
        <v>1.0</v>
      </c>
      <c r="AM19" s="1772">
        <v>14.0</v>
      </c>
      <c r="AN19" s="9">
        <v>4.0</v>
      </c>
      <c r="AO19" s="9"/>
      <c r="AP19" s="9" t="s">
        <v>8376</v>
      </c>
      <c r="AQ19" s="9"/>
      <c r="AR19" s="9" t="s">
        <v>17908</v>
      </c>
      <c r="AS19" s="9"/>
      <c r="AT19" s="9"/>
      <c r="AU19" s="9"/>
      <c r="AV19" s="9"/>
      <c r="AW19" s="1758" t="s">
        <v>17909</v>
      </c>
      <c r="AX19" s="9"/>
      <c r="AY19" s="9" t="s">
        <v>17910</v>
      </c>
      <c r="AZ19" s="9">
        <v>6.25</v>
      </c>
      <c r="BA19" s="1773" t="s">
        <v>17911</v>
      </c>
    </row>
    <row r="20">
      <c r="A20" s="1774" t="s">
        <v>17998</v>
      </c>
      <c r="B20" s="1775" t="s">
        <v>17999</v>
      </c>
      <c r="C20" s="1775" t="s">
        <v>52</v>
      </c>
      <c r="D20" s="1775" t="s">
        <v>17914</v>
      </c>
      <c r="E20" s="1798">
        <v>52.0</v>
      </c>
      <c r="F20" s="1777">
        <v>4.0</v>
      </c>
      <c r="G20" s="1778">
        <v>47855.0</v>
      </c>
      <c r="H20" s="1802" t="s">
        <v>18000</v>
      </c>
      <c r="I20" s="1745"/>
      <c r="J20" s="1745"/>
      <c r="K20" s="1745"/>
      <c r="L20" s="1745"/>
      <c r="M20" s="1745"/>
      <c r="N20" s="1745"/>
      <c r="O20" s="1745"/>
      <c r="P20" s="1745"/>
      <c r="Q20" s="1765" t="s">
        <v>18001</v>
      </c>
      <c r="R20" s="1766" t="s">
        <v>18002</v>
      </c>
      <c r="S20" s="1767" t="s">
        <v>17990</v>
      </c>
      <c r="T20" s="1749"/>
      <c r="U20" s="1769">
        <v>15.0</v>
      </c>
      <c r="V20" s="1770">
        <v>4.0</v>
      </c>
      <c r="W20" s="1803" t="s">
        <v>17923</v>
      </c>
      <c r="X20" s="1770"/>
      <c r="Y20" s="1767">
        <v>2385502.0</v>
      </c>
      <c r="Z20" s="1770"/>
      <c r="AA20" s="1771">
        <v>45227.0</v>
      </c>
      <c r="AB20" s="1753" t="s">
        <v>17906</v>
      </c>
      <c r="AC20" s="1754"/>
      <c r="AD20" s="1754"/>
      <c r="AE20" s="1755"/>
      <c r="AF20" s="1755"/>
      <c r="AG20" s="1755"/>
      <c r="AH20" s="1755"/>
      <c r="AI20" s="595">
        <v>1.02966769E8</v>
      </c>
      <c r="AJ20" s="595" t="s">
        <v>18002</v>
      </c>
      <c r="AK20" s="1772" t="s">
        <v>52</v>
      </c>
      <c r="AL20" s="1772">
        <v>1.0</v>
      </c>
      <c r="AM20" s="1772">
        <v>15.0</v>
      </c>
      <c r="AN20" s="9">
        <v>4.0</v>
      </c>
      <c r="AO20" s="9"/>
      <c r="AP20" s="9" t="s">
        <v>8376</v>
      </c>
      <c r="AQ20" s="9"/>
      <c r="AR20" s="9" t="s">
        <v>17908</v>
      </c>
      <c r="AS20" s="9"/>
      <c r="AT20" s="9"/>
      <c r="AU20" s="9"/>
      <c r="AV20" s="9"/>
      <c r="AW20" s="1758" t="s">
        <v>17909</v>
      </c>
      <c r="AX20" s="9"/>
      <c r="AY20" s="9" t="s">
        <v>17910</v>
      </c>
      <c r="AZ20" s="9">
        <v>6.25</v>
      </c>
      <c r="BA20" s="1772" t="s">
        <v>17911</v>
      </c>
    </row>
    <row r="21">
      <c r="A21" s="1760" t="s">
        <v>18003</v>
      </c>
      <c r="B21" s="1761" t="s">
        <v>18004</v>
      </c>
      <c r="C21" s="1761" t="s">
        <v>52</v>
      </c>
      <c r="D21" s="1761" t="s">
        <v>17914</v>
      </c>
      <c r="E21" s="1762">
        <v>54.0</v>
      </c>
      <c r="F21" s="1763">
        <v>4.0</v>
      </c>
      <c r="G21" s="1764">
        <v>45689.0</v>
      </c>
      <c r="H21" s="1745"/>
      <c r="I21" s="1745"/>
      <c r="J21" s="1745"/>
      <c r="K21" s="1745"/>
      <c r="L21" s="1745"/>
      <c r="M21" s="1745"/>
      <c r="N21" s="1745"/>
      <c r="O21" s="1745"/>
      <c r="P21" s="1745"/>
      <c r="Q21" s="1765" t="s">
        <v>18005</v>
      </c>
      <c r="R21" s="1766" t="s">
        <v>18006</v>
      </c>
      <c r="S21" s="1767" t="s">
        <v>52</v>
      </c>
      <c r="T21" s="1768"/>
      <c r="U21" s="1770">
        <v>16.0</v>
      </c>
      <c r="V21" s="1770">
        <v>4.0</v>
      </c>
      <c r="W21" s="1788"/>
      <c r="X21" s="1770"/>
      <c r="Y21" s="1767">
        <v>2385502.0</v>
      </c>
      <c r="Z21" s="1770"/>
      <c r="AA21" s="1771">
        <v>45227.0</v>
      </c>
      <c r="AB21" s="1789">
        <v>0.0</v>
      </c>
      <c r="AC21" s="1121">
        <v>1.0</v>
      </c>
      <c r="AD21" s="81"/>
      <c r="AE21" s="1755"/>
      <c r="AF21" s="1755"/>
      <c r="AG21" s="1755"/>
      <c r="AH21" s="1755"/>
      <c r="AI21" s="595">
        <v>1.02494762E8</v>
      </c>
      <c r="AJ21" s="595" t="s">
        <v>18006</v>
      </c>
      <c r="AK21" s="1772" t="s">
        <v>52</v>
      </c>
      <c r="AL21" s="1772">
        <v>1.0</v>
      </c>
      <c r="AM21" s="1772">
        <v>16.0</v>
      </c>
      <c r="AN21" s="9">
        <v>4.0</v>
      </c>
      <c r="AO21" s="9"/>
      <c r="AP21" s="9" t="s">
        <v>8376</v>
      </c>
      <c r="AQ21" s="9"/>
      <c r="AR21" s="9" t="s">
        <v>17908</v>
      </c>
      <c r="AS21" s="9"/>
      <c r="AT21" s="9"/>
      <c r="AU21" s="9"/>
      <c r="AV21" s="9"/>
      <c r="AW21" s="1758" t="s">
        <v>17909</v>
      </c>
      <c r="AX21" s="9"/>
      <c r="AY21" s="9" t="s">
        <v>17910</v>
      </c>
      <c r="AZ21" s="9">
        <v>6.25</v>
      </c>
      <c r="BA21" s="1773" t="s">
        <v>17911</v>
      </c>
    </row>
    <row r="22">
      <c r="A22" s="1774" t="s">
        <v>18007</v>
      </c>
      <c r="B22" s="1775" t="s">
        <v>18008</v>
      </c>
      <c r="C22" s="1775" t="s">
        <v>52</v>
      </c>
      <c r="D22" s="1775" t="s">
        <v>17914</v>
      </c>
      <c r="E22" s="1776">
        <v>55.0</v>
      </c>
      <c r="F22" s="1777">
        <v>4.0</v>
      </c>
      <c r="G22" s="1778">
        <v>47857.0</v>
      </c>
      <c r="H22" s="1745"/>
      <c r="I22" s="1745"/>
      <c r="J22" s="1745"/>
      <c r="K22" s="1745"/>
      <c r="L22" s="1745"/>
      <c r="M22" s="1745"/>
      <c r="N22" s="1745"/>
      <c r="O22" s="1745"/>
      <c r="P22" s="1745"/>
      <c r="Q22" s="1765" t="s">
        <v>18009</v>
      </c>
      <c r="R22" s="1766" t="s">
        <v>18010</v>
      </c>
      <c r="S22" s="1767" t="s">
        <v>18011</v>
      </c>
      <c r="T22" s="1749"/>
      <c r="U22" s="1769">
        <v>17.0</v>
      </c>
      <c r="V22" s="1770">
        <v>4.0</v>
      </c>
      <c r="W22" s="1769" t="s">
        <v>18012</v>
      </c>
      <c r="X22" s="1770"/>
      <c r="Y22" s="1767" t="s">
        <v>18013</v>
      </c>
      <c r="Z22" s="1770"/>
      <c r="AA22" s="1771">
        <v>45227.0</v>
      </c>
      <c r="AB22" s="1753" t="s">
        <v>17906</v>
      </c>
      <c r="AC22" s="1754"/>
      <c r="AD22" s="1754"/>
      <c r="AE22" s="1755"/>
      <c r="AF22" s="1755"/>
      <c r="AG22" s="1755"/>
      <c r="AH22" s="1755"/>
      <c r="AI22" s="595">
        <v>1.103707749E9</v>
      </c>
      <c r="AJ22" s="595" t="s">
        <v>18014</v>
      </c>
      <c r="AK22" s="1757" t="s">
        <v>52</v>
      </c>
      <c r="AL22" s="1772">
        <v>1.0</v>
      </c>
      <c r="AM22" s="1772">
        <v>17.0</v>
      </c>
      <c r="AN22" s="9">
        <v>4.0</v>
      </c>
      <c r="AO22" s="9"/>
      <c r="AP22" s="9" t="s">
        <v>8376</v>
      </c>
      <c r="AQ22" s="9"/>
      <c r="AR22" s="9" t="s">
        <v>17908</v>
      </c>
      <c r="AS22" s="9"/>
      <c r="AT22" s="9"/>
      <c r="AU22" s="9"/>
      <c r="AV22" s="9"/>
      <c r="AW22" s="1758" t="s">
        <v>17925</v>
      </c>
      <c r="AX22" s="9"/>
      <c r="AY22" s="9" t="s">
        <v>17910</v>
      </c>
      <c r="AZ22" s="9">
        <v>6.25</v>
      </c>
      <c r="BA22" s="1772" t="s">
        <v>17911</v>
      </c>
    </row>
    <row r="23">
      <c r="A23" s="1760" t="s">
        <v>18015</v>
      </c>
      <c r="B23" s="1761" t="s">
        <v>18016</v>
      </c>
      <c r="C23" s="1761" t="s">
        <v>52</v>
      </c>
      <c r="D23" s="1761" t="s">
        <v>17914</v>
      </c>
      <c r="E23" s="1762">
        <v>56.0</v>
      </c>
      <c r="F23" s="1763">
        <v>4.0</v>
      </c>
      <c r="G23" s="1764">
        <v>47857.0</v>
      </c>
      <c r="H23" s="1745"/>
      <c r="I23" s="1745"/>
      <c r="J23" s="1745"/>
      <c r="K23" s="1745"/>
      <c r="L23" s="1745"/>
      <c r="M23" s="1745"/>
      <c r="N23" s="1745"/>
      <c r="O23" s="1745"/>
      <c r="P23" s="1745"/>
      <c r="Q23" s="1765" t="s">
        <v>18017</v>
      </c>
      <c r="R23" s="1766" t="s">
        <v>18018</v>
      </c>
      <c r="S23" s="1767" t="s">
        <v>17990</v>
      </c>
      <c r="T23" s="1768"/>
      <c r="U23" s="1769">
        <v>18.0</v>
      </c>
      <c r="V23" s="1770">
        <v>4.0</v>
      </c>
      <c r="W23" s="1769" t="s">
        <v>18019</v>
      </c>
      <c r="X23" s="1770"/>
      <c r="Y23" s="1767" t="s">
        <v>18020</v>
      </c>
      <c r="Z23" s="1770"/>
      <c r="AA23" s="1771">
        <v>45227.0</v>
      </c>
      <c r="AB23" s="1753" t="s">
        <v>17906</v>
      </c>
      <c r="AC23" s="81"/>
      <c r="AD23" s="81"/>
      <c r="AE23" s="1755"/>
      <c r="AF23" s="1755"/>
      <c r="AG23" s="1755"/>
      <c r="AH23" s="1755"/>
      <c r="AI23" s="595">
        <v>1.01667475E8</v>
      </c>
      <c r="AJ23" s="595" t="s">
        <v>18021</v>
      </c>
      <c r="AK23" s="1757" t="s">
        <v>52</v>
      </c>
      <c r="AL23" s="1757">
        <v>1.0</v>
      </c>
      <c r="AM23" s="1772">
        <v>18.0</v>
      </c>
      <c r="AN23" s="9">
        <v>4.0</v>
      </c>
      <c r="AO23" s="9"/>
      <c r="AP23" s="9" t="s">
        <v>8376</v>
      </c>
      <c r="AQ23" s="9"/>
      <c r="AR23" s="9" t="s">
        <v>17908</v>
      </c>
      <c r="AS23" s="9"/>
      <c r="AT23" s="9"/>
      <c r="AU23" s="9"/>
      <c r="AV23" s="9"/>
      <c r="AW23" s="1758" t="s">
        <v>17909</v>
      </c>
      <c r="AX23" s="9"/>
      <c r="AY23" s="9" t="s">
        <v>17910</v>
      </c>
      <c r="AZ23" s="9">
        <v>6.25</v>
      </c>
      <c r="BA23" s="1773" t="s">
        <v>17911</v>
      </c>
    </row>
    <row r="24">
      <c r="A24" s="1774" t="s">
        <v>18022</v>
      </c>
      <c r="B24" s="1775" t="s">
        <v>18023</v>
      </c>
      <c r="C24" s="1775" t="s">
        <v>52</v>
      </c>
      <c r="D24" s="1775" t="s">
        <v>17914</v>
      </c>
      <c r="E24" s="1776">
        <v>57.0</v>
      </c>
      <c r="F24" s="1777">
        <v>4.0</v>
      </c>
      <c r="G24" s="1778">
        <v>47855.0</v>
      </c>
      <c r="H24" s="1745"/>
      <c r="I24" s="1745"/>
      <c r="J24" s="1745"/>
      <c r="K24" s="1745"/>
      <c r="L24" s="1745"/>
      <c r="M24" s="1745"/>
      <c r="N24" s="1745"/>
      <c r="O24" s="1745"/>
      <c r="P24" s="1745"/>
      <c r="Q24" s="1765" t="s">
        <v>18024</v>
      </c>
      <c r="R24" s="1766" t="s">
        <v>18025</v>
      </c>
      <c r="S24" s="1767" t="s">
        <v>231</v>
      </c>
      <c r="T24" s="1749"/>
      <c r="U24" s="1769">
        <v>19.0</v>
      </c>
      <c r="V24" s="1770">
        <v>4.0</v>
      </c>
      <c r="W24" s="1784" t="s">
        <v>18026</v>
      </c>
      <c r="X24" s="1770"/>
      <c r="Y24" s="1767" t="s">
        <v>18027</v>
      </c>
      <c r="Z24" s="1770"/>
      <c r="AA24" s="1771">
        <v>45227.0</v>
      </c>
      <c r="AB24" s="1795" t="s">
        <v>18028</v>
      </c>
      <c r="AC24" s="1754"/>
      <c r="AD24" s="1754"/>
      <c r="AE24" s="1755"/>
      <c r="AF24" s="1755"/>
      <c r="AG24" s="1755"/>
      <c r="AH24" s="1755"/>
      <c r="AI24" s="595" t="s">
        <v>18029</v>
      </c>
      <c r="AJ24" s="595" t="s">
        <v>18030</v>
      </c>
      <c r="AK24" s="1757" t="s">
        <v>52</v>
      </c>
      <c r="AL24" s="1757">
        <v>1.0</v>
      </c>
      <c r="AM24" s="1772">
        <v>19.0</v>
      </c>
      <c r="AN24" s="9">
        <v>4.0</v>
      </c>
      <c r="AO24" s="9"/>
      <c r="AP24" s="9" t="s">
        <v>8376</v>
      </c>
      <c r="AQ24" s="9"/>
      <c r="AR24" s="9" t="s">
        <v>17908</v>
      </c>
      <c r="AS24" s="9"/>
      <c r="AT24" s="9"/>
      <c r="AU24" s="9"/>
      <c r="AV24" s="9"/>
      <c r="AW24" s="1758" t="s">
        <v>17909</v>
      </c>
      <c r="AX24" s="9"/>
      <c r="AY24" s="9" t="s">
        <v>17910</v>
      </c>
      <c r="AZ24" s="9">
        <v>6.25</v>
      </c>
      <c r="BA24" s="1772" t="s">
        <v>17911</v>
      </c>
    </row>
    <row r="25" ht="15.75" customHeight="1">
      <c r="A25" s="1760" t="s">
        <v>18031</v>
      </c>
      <c r="B25" s="1761" t="s">
        <v>18032</v>
      </c>
      <c r="C25" s="1761" t="s">
        <v>52</v>
      </c>
      <c r="D25" s="1761" t="s">
        <v>17914</v>
      </c>
      <c r="E25" s="1762">
        <v>58.0</v>
      </c>
      <c r="F25" s="1763">
        <v>4.0</v>
      </c>
      <c r="G25" s="1764">
        <v>47855.0</v>
      </c>
      <c r="H25" s="1745"/>
      <c r="I25" s="1745"/>
      <c r="J25" s="1745"/>
      <c r="K25" s="1745"/>
      <c r="L25" s="1745"/>
      <c r="M25" s="1745"/>
      <c r="N25" s="1745"/>
      <c r="O25" s="1745"/>
      <c r="P25" s="1745"/>
      <c r="Q25" s="1765" t="s">
        <v>18033</v>
      </c>
      <c r="R25" s="1766" t="s">
        <v>18034</v>
      </c>
      <c r="S25" s="1767" t="s">
        <v>52</v>
      </c>
      <c r="T25" s="1768"/>
      <c r="U25" s="1769">
        <v>20.0</v>
      </c>
      <c r="V25" s="1770">
        <v>4.0</v>
      </c>
      <c r="W25" s="1769" t="s">
        <v>17923</v>
      </c>
      <c r="X25" s="1770"/>
      <c r="Y25" s="1767">
        <v>2056266.0</v>
      </c>
      <c r="Z25" s="1770"/>
      <c r="AA25" s="1771">
        <v>45227.0</v>
      </c>
      <c r="AB25" s="1753" t="s">
        <v>17906</v>
      </c>
      <c r="AC25" s="81"/>
      <c r="AD25" s="81"/>
      <c r="AE25" s="1755"/>
      <c r="AF25" s="1755"/>
      <c r="AG25" s="1755"/>
      <c r="AH25" s="1755"/>
      <c r="AI25" s="595">
        <v>9.0539543E8</v>
      </c>
      <c r="AJ25" s="595" t="s">
        <v>18034</v>
      </c>
      <c r="AK25" s="1772" t="s">
        <v>52</v>
      </c>
      <c r="AL25" s="1772">
        <v>1.0</v>
      </c>
      <c r="AM25" s="1772">
        <v>20.0</v>
      </c>
      <c r="AN25" s="9">
        <v>4.0</v>
      </c>
      <c r="AO25" s="9"/>
      <c r="AP25" s="9" t="s">
        <v>8376</v>
      </c>
      <c r="AQ25" s="9"/>
      <c r="AR25" s="9" t="s">
        <v>17908</v>
      </c>
      <c r="AS25" s="9"/>
      <c r="AT25" s="9"/>
      <c r="AU25" s="9"/>
      <c r="AV25" s="9"/>
      <c r="AW25" s="1758" t="s">
        <v>17909</v>
      </c>
      <c r="AX25" s="9"/>
      <c r="AY25" s="9" t="s">
        <v>17910</v>
      </c>
      <c r="AZ25" s="9">
        <v>6.25</v>
      </c>
      <c r="BA25" s="1773" t="s">
        <v>17911</v>
      </c>
    </row>
    <row r="26" ht="15.75" customHeight="1">
      <c r="A26" s="1796" t="s">
        <v>18035</v>
      </c>
      <c r="B26" s="1797" t="s">
        <v>18036</v>
      </c>
      <c r="C26" s="1797" t="s">
        <v>7709</v>
      </c>
      <c r="D26" s="1797" t="s">
        <v>9</v>
      </c>
      <c r="E26" s="1798">
        <v>60.0</v>
      </c>
      <c r="F26" s="1799" t="s">
        <v>4243</v>
      </c>
      <c r="G26" s="1800">
        <v>49314.0</v>
      </c>
      <c r="H26" s="1745"/>
      <c r="I26" s="1745"/>
      <c r="J26" s="1745"/>
      <c r="K26" s="1745"/>
      <c r="L26" s="1745"/>
      <c r="M26" s="1745"/>
      <c r="N26" s="1745"/>
      <c r="O26" s="1745"/>
      <c r="P26" s="1745"/>
      <c r="Q26" s="1765"/>
      <c r="R26" s="1766"/>
      <c r="S26" s="1767"/>
      <c r="T26" s="1801"/>
      <c r="U26" s="1769"/>
      <c r="V26" s="1770"/>
      <c r="W26" s="1769"/>
      <c r="X26" s="1770"/>
      <c r="Y26" s="1767"/>
      <c r="Z26" s="1770"/>
      <c r="AA26" s="1771"/>
      <c r="AB26" s="1753"/>
      <c r="AC26" s="1754"/>
      <c r="AD26" s="1754"/>
      <c r="AE26" s="1755"/>
      <c r="AF26" s="1755"/>
      <c r="AG26" s="1755"/>
      <c r="AH26" s="1755"/>
      <c r="AI26" s="595"/>
      <c r="AJ26" s="595"/>
      <c r="AK26" s="1772"/>
      <c r="AL26" s="1791"/>
      <c r="AM26" s="1772"/>
      <c r="AN26" s="9"/>
      <c r="AO26" s="9"/>
      <c r="AP26" s="9"/>
      <c r="AQ26" s="9"/>
      <c r="AR26" s="9"/>
      <c r="AS26" s="9"/>
      <c r="AT26" s="9"/>
      <c r="AU26" s="9"/>
      <c r="AV26" s="9"/>
      <c r="AW26" s="1758"/>
      <c r="AX26" s="9"/>
      <c r="AY26" s="9"/>
      <c r="AZ26" s="9"/>
      <c r="BA26" s="1772"/>
    </row>
    <row r="27" ht="15.75" customHeight="1">
      <c r="A27" s="1774" t="s">
        <v>18037</v>
      </c>
      <c r="B27" s="1775" t="s">
        <v>18038</v>
      </c>
      <c r="C27" s="1775" t="s">
        <v>52</v>
      </c>
      <c r="D27" s="1775" t="s">
        <v>17914</v>
      </c>
      <c r="E27" s="1776">
        <v>61.0</v>
      </c>
      <c r="F27" s="1777">
        <v>4.0</v>
      </c>
      <c r="G27" s="1778">
        <v>47859.0</v>
      </c>
      <c r="H27" s="1745"/>
      <c r="I27" s="1745"/>
      <c r="J27" s="1745"/>
      <c r="K27" s="1745"/>
      <c r="L27" s="1745"/>
      <c r="M27" s="1745"/>
      <c r="N27" s="1745"/>
      <c r="O27" s="1745"/>
      <c r="P27" s="1745"/>
      <c r="Q27" s="1765" t="s">
        <v>18039</v>
      </c>
      <c r="R27" s="1766" t="s">
        <v>18040</v>
      </c>
      <c r="S27" s="1767" t="s">
        <v>52</v>
      </c>
      <c r="T27" s="1749"/>
      <c r="U27" s="1769">
        <v>21.0</v>
      </c>
      <c r="V27" s="1770">
        <v>4.0</v>
      </c>
      <c r="W27" s="1769" t="s">
        <v>17923</v>
      </c>
      <c r="X27" s="1770"/>
      <c r="Y27" s="1767" t="s">
        <v>18041</v>
      </c>
      <c r="Z27" s="1770"/>
      <c r="AA27" s="1771">
        <v>45227.0</v>
      </c>
      <c r="AB27" s="1753" t="s">
        <v>17906</v>
      </c>
      <c r="AC27" s="1754"/>
      <c r="AD27" s="1754"/>
      <c r="AE27" s="1755"/>
      <c r="AF27" s="1755"/>
      <c r="AG27" s="1755"/>
      <c r="AH27" s="1755"/>
      <c r="AI27" s="595">
        <v>1.05073092E8</v>
      </c>
      <c r="AJ27" s="595" t="s">
        <v>18040</v>
      </c>
      <c r="AK27" s="1772" t="s">
        <v>52</v>
      </c>
      <c r="AL27" s="1757">
        <v>1.0</v>
      </c>
      <c r="AM27" s="1772">
        <v>21.0</v>
      </c>
      <c r="AN27" s="9">
        <v>4.0</v>
      </c>
      <c r="AO27" s="9"/>
      <c r="AP27" s="9" t="s">
        <v>8376</v>
      </c>
      <c r="AQ27" s="9"/>
      <c r="AR27" s="9" t="s">
        <v>17908</v>
      </c>
      <c r="AS27" s="9"/>
      <c r="AT27" s="9"/>
      <c r="AU27" s="9"/>
      <c r="AV27" s="9"/>
      <c r="AW27" s="1758" t="s">
        <v>7375</v>
      </c>
      <c r="AX27" s="9"/>
      <c r="AY27" s="9" t="s">
        <v>17910</v>
      </c>
      <c r="AZ27" s="9">
        <v>6.25</v>
      </c>
      <c r="BA27" s="1772" t="s">
        <v>17911</v>
      </c>
    </row>
    <row r="28" ht="15.75" customHeight="1">
      <c r="A28" s="129" t="s">
        <v>18042</v>
      </c>
      <c r="B28" s="133" t="s">
        <v>18043</v>
      </c>
      <c r="C28" s="133" t="s">
        <v>13947</v>
      </c>
      <c r="D28" s="133" t="s">
        <v>9</v>
      </c>
      <c r="E28" s="133">
        <v>64.0</v>
      </c>
      <c r="F28" s="133" t="s">
        <v>4355</v>
      </c>
      <c r="G28" s="659">
        <v>49314.0</v>
      </c>
      <c r="H28" s="1745"/>
      <c r="I28" s="1745"/>
      <c r="J28" s="1745"/>
      <c r="K28" s="1745"/>
      <c r="L28" s="1745"/>
      <c r="M28" s="1745"/>
      <c r="N28" s="1745"/>
      <c r="O28" s="1745"/>
      <c r="P28" s="1745"/>
      <c r="Q28" s="1765" t="s">
        <v>18044</v>
      </c>
      <c r="R28" s="1766" t="s">
        <v>18045</v>
      </c>
      <c r="S28" s="1767" t="s">
        <v>52</v>
      </c>
      <c r="T28" s="1768"/>
      <c r="U28" s="1770">
        <v>22.0</v>
      </c>
      <c r="V28" s="1770">
        <v>4.0</v>
      </c>
      <c r="W28" s="1788"/>
      <c r="X28" s="1770"/>
      <c r="Y28" s="1767">
        <v>0.0</v>
      </c>
      <c r="Z28" s="1770"/>
      <c r="AA28" s="1771">
        <v>45227.0</v>
      </c>
      <c r="AB28" s="1804" t="s">
        <v>18046</v>
      </c>
      <c r="AC28" s="81"/>
      <c r="AD28" s="1121">
        <v>1.0</v>
      </c>
      <c r="AE28" s="1755"/>
      <c r="AF28" s="1755"/>
      <c r="AG28" s="1755"/>
      <c r="AH28" s="1755"/>
      <c r="AI28" s="595">
        <v>1.04234869E8</v>
      </c>
      <c r="AJ28" s="595" t="s">
        <v>18045</v>
      </c>
      <c r="AK28" s="1757" t="s">
        <v>52</v>
      </c>
      <c r="AL28" s="1772">
        <v>1.0</v>
      </c>
      <c r="AM28" s="1772">
        <v>22.0</v>
      </c>
      <c r="AN28" s="9">
        <v>4.0</v>
      </c>
      <c r="AO28" s="9"/>
      <c r="AP28" s="9" t="s">
        <v>8376</v>
      </c>
      <c r="AQ28" s="9"/>
      <c r="AR28" s="9" t="s">
        <v>17908</v>
      </c>
      <c r="AS28" s="9"/>
      <c r="AT28" s="9"/>
      <c r="AU28" s="9"/>
      <c r="AV28" s="9"/>
      <c r="AW28" s="1758" t="s">
        <v>17909</v>
      </c>
      <c r="AX28" s="9"/>
      <c r="AY28" s="9" t="s">
        <v>17910</v>
      </c>
      <c r="AZ28" s="9">
        <v>6.25</v>
      </c>
      <c r="BA28" s="1773" t="s">
        <v>17911</v>
      </c>
    </row>
    <row r="29" ht="15.75" customHeight="1">
      <c r="A29" s="1774" t="s">
        <v>18047</v>
      </c>
      <c r="B29" s="1775" t="s">
        <v>10392</v>
      </c>
      <c r="C29" s="1775" t="s">
        <v>18048</v>
      </c>
      <c r="D29" s="1775" t="s">
        <v>17914</v>
      </c>
      <c r="E29" s="1776">
        <v>67.0</v>
      </c>
      <c r="F29" s="1777">
        <v>4.0</v>
      </c>
      <c r="G29" s="1778">
        <v>48274.0</v>
      </c>
      <c r="H29" s="1745"/>
      <c r="I29" s="1745"/>
      <c r="J29" s="1745"/>
      <c r="K29" s="1745"/>
      <c r="L29" s="1745"/>
      <c r="M29" s="1745"/>
      <c r="N29" s="1745"/>
      <c r="O29" s="1745"/>
      <c r="P29" s="1745"/>
      <c r="Q29" s="1765" t="s">
        <v>18049</v>
      </c>
      <c r="R29" s="1766" t="s">
        <v>18050</v>
      </c>
      <c r="S29" s="1767" t="s">
        <v>52</v>
      </c>
      <c r="T29" s="1749"/>
      <c r="U29" s="1769">
        <v>23.0</v>
      </c>
      <c r="V29" s="1770">
        <v>4.0</v>
      </c>
      <c r="W29" s="1769" t="s">
        <v>17923</v>
      </c>
      <c r="X29" s="1770"/>
      <c r="Y29" s="1767">
        <v>2892509.0</v>
      </c>
      <c r="Z29" s="1770"/>
      <c r="AA29" s="1771">
        <v>45227.0</v>
      </c>
      <c r="AB29" s="1753" t="s">
        <v>17906</v>
      </c>
      <c r="AC29" s="1754"/>
      <c r="AD29" s="1754"/>
      <c r="AE29" s="1755"/>
      <c r="AF29" s="1755"/>
      <c r="AG29" s="1755"/>
      <c r="AH29" s="1755"/>
      <c r="AI29" s="595">
        <v>1.057561E8</v>
      </c>
      <c r="AJ29" s="595" t="s">
        <v>18050</v>
      </c>
      <c r="AK29" s="1772" t="s">
        <v>52</v>
      </c>
      <c r="AL29" s="1772">
        <v>1.0</v>
      </c>
      <c r="AM29" s="1772">
        <v>23.0</v>
      </c>
      <c r="AN29" s="9">
        <v>4.0</v>
      </c>
      <c r="AO29" s="9"/>
      <c r="AP29" s="9" t="s">
        <v>8376</v>
      </c>
      <c r="AQ29" s="9"/>
      <c r="AR29" s="9" t="s">
        <v>17908</v>
      </c>
      <c r="AS29" s="9"/>
      <c r="AT29" s="9"/>
      <c r="AU29" s="9"/>
      <c r="AV29" s="9"/>
      <c r="AW29" s="1758" t="s">
        <v>17909</v>
      </c>
      <c r="AX29" s="9"/>
      <c r="AY29" s="9" t="s">
        <v>17910</v>
      </c>
      <c r="AZ29" s="9">
        <v>6.25</v>
      </c>
      <c r="BA29" s="1772" t="s">
        <v>17911</v>
      </c>
    </row>
    <row r="30" ht="15.75" customHeight="1">
      <c r="A30" s="1760" t="s">
        <v>18051</v>
      </c>
      <c r="B30" s="1761" t="s">
        <v>18052</v>
      </c>
      <c r="C30" s="1761" t="s">
        <v>5179</v>
      </c>
      <c r="D30" s="1761" t="s">
        <v>17914</v>
      </c>
      <c r="E30" s="1762">
        <v>71.0</v>
      </c>
      <c r="F30" s="1763">
        <v>4.0</v>
      </c>
      <c r="G30" s="1764">
        <v>48274.0</v>
      </c>
      <c r="H30" s="1745"/>
      <c r="I30" s="1745"/>
      <c r="J30" s="1745"/>
      <c r="K30" s="1745"/>
      <c r="L30" s="1745"/>
      <c r="M30" s="1745"/>
      <c r="N30" s="1745"/>
      <c r="O30" s="1745"/>
      <c r="P30" s="1745"/>
      <c r="Q30" s="1765" t="s">
        <v>18053</v>
      </c>
      <c r="R30" s="1766" t="s">
        <v>18054</v>
      </c>
      <c r="S30" s="1767" t="s">
        <v>18055</v>
      </c>
      <c r="T30" s="1768"/>
      <c r="U30" s="1769">
        <v>24.0</v>
      </c>
      <c r="V30" s="1770">
        <v>4.0</v>
      </c>
      <c r="W30" s="1769" t="s">
        <v>17923</v>
      </c>
      <c r="X30" s="1770"/>
      <c r="Y30" s="1767" t="s">
        <v>18056</v>
      </c>
      <c r="Z30" s="1770"/>
      <c r="AA30" s="1771">
        <v>45227.0</v>
      </c>
      <c r="AB30" s="1753" t="s">
        <v>17906</v>
      </c>
      <c r="AC30" s="81"/>
      <c r="AD30" s="81"/>
      <c r="AE30" s="1755"/>
      <c r="AF30" s="1755"/>
      <c r="AG30" s="1755"/>
      <c r="AH30" s="1755"/>
      <c r="AI30" s="595">
        <v>6.01669674E8</v>
      </c>
      <c r="AJ30" s="595" t="s">
        <v>18054</v>
      </c>
      <c r="AK30" s="1772" t="s">
        <v>17980</v>
      </c>
      <c r="AL30" s="1757">
        <v>1.0</v>
      </c>
      <c r="AM30" s="1772">
        <v>24.0</v>
      </c>
      <c r="AN30" s="9">
        <v>4.0</v>
      </c>
      <c r="AO30" s="9"/>
      <c r="AP30" s="9" t="s">
        <v>8376</v>
      </c>
      <c r="AQ30" s="9"/>
      <c r="AR30" s="9" t="s">
        <v>17908</v>
      </c>
      <c r="AS30" s="9"/>
      <c r="AT30" s="9"/>
      <c r="AU30" s="9"/>
      <c r="AV30" s="9"/>
      <c r="AW30" s="1758" t="s">
        <v>17909</v>
      </c>
      <c r="AX30" s="9"/>
      <c r="AY30" s="9" t="s">
        <v>17910</v>
      </c>
      <c r="AZ30" s="9">
        <v>6.25</v>
      </c>
      <c r="BA30" s="1773" t="s">
        <v>17911</v>
      </c>
    </row>
    <row r="31" ht="15.75" customHeight="1">
      <c r="A31" s="1774" t="s">
        <v>18057</v>
      </c>
      <c r="B31" s="1775" t="s">
        <v>18058</v>
      </c>
      <c r="C31" s="1775" t="s">
        <v>52</v>
      </c>
      <c r="D31" s="1775" t="s">
        <v>17914</v>
      </c>
      <c r="E31" s="1776">
        <v>75.0</v>
      </c>
      <c r="F31" s="1777">
        <v>4.0</v>
      </c>
      <c r="G31" s="1778">
        <v>47855.0</v>
      </c>
      <c r="H31" s="1745"/>
      <c r="I31" s="1745"/>
      <c r="J31" s="1745"/>
      <c r="K31" s="1745"/>
      <c r="L31" s="1745"/>
      <c r="M31" s="1745"/>
      <c r="N31" s="1745"/>
      <c r="O31" s="1745"/>
      <c r="P31" s="1745"/>
      <c r="Q31" s="1765" t="s">
        <v>18059</v>
      </c>
      <c r="R31" s="1766" t="s">
        <v>18060</v>
      </c>
      <c r="S31" s="1767" t="s">
        <v>18055</v>
      </c>
      <c r="T31" s="1749"/>
      <c r="U31" s="1769">
        <v>25.0</v>
      </c>
      <c r="V31" s="1770">
        <v>4.0</v>
      </c>
      <c r="W31" s="1769" t="s">
        <v>17923</v>
      </c>
      <c r="X31" s="1770"/>
      <c r="Y31" s="1767" t="s">
        <v>18061</v>
      </c>
      <c r="Z31" s="1770"/>
      <c r="AA31" s="1771">
        <v>45227.0</v>
      </c>
      <c r="AB31" s="1753" t="s">
        <v>17906</v>
      </c>
      <c r="AC31" s="1754"/>
      <c r="AD31" s="1754"/>
      <c r="AE31" s="1755"/>
      <c r="AF31" s="1755"/>
      <c r="AG31" s="1755"/>
      <c r="AH31" s="1755"/>
      <c r="AI31" s="595">
        <v>1.04052816E8</v>
      </c>
      <c r="AJ31" s="595" t="s">
        <v>18060</v>
      </c>
      <c r="AK31" s="1772" t="s">
        <v>17980</v>
      </c>
      <c r="AL31" s="1772">
        <v>1.0</v>
      </c>
      <c r="AM31" s="1772">
        <v>25.0</v>
      </c>
      <c r="AN31" s="9">
        <v>4.0</v>
      </c>
      <c r="AO31" s="9"/>
      <c r="AP31" s="9" t="s">
        <v>8376</v>
      </c>
      <c r="AQ31" s="9"/>
      <c r="AR31" s="9" t="s">
        <v>17908</v>
      </c>
      <c r="AS31" s="9"/>
      <c r="AT31" s="9"/>
      <c r="AU31" s="9"/>
      <c r="AV31" s="9"/>
      <c r="AW31" s="1758" t="s">
        <v>17909</v>
      </c>
      <c r="AX31" s="9"/>
      <c r="AY31" s="9" t="s">
        <v>17910</v>
      </c>
      <c r="AZ31" s="9">
        <v>6.25</v>
      </c>
      <c r="BA31" s="1772" t="s">
        <v>17911</v>
      </c>
    </row>
    <row r="32" ht="15.75" customHeight="1">
      <c r="A32" s="1760" t="s">
        <v>18057</v>
      </c>
      <c r="B32" s="1761" t="s">
        <v>18058</v>
      </c>
      <c r="C32" s="1761" t="s">
        <v>52</v>
      </c>
      <c r="D32" s="1761" t="s">
        <v>17914</v>
      </c>
      <c r="E32" s="1762">
        <v>75.0</v>
      </c>
      <c r="F32" s="1763">
        <v>4.0</v>
      </c>
      <c r="G32" s="1764">
        <v>47855.0</v>
      </c>
      <c r="H32" s="1745"/>
      <c r="I32" s="1745"/>
      <c r="J32" s="1745"/>
      <c r="K32" s="1745"/>
      <c r="L32" s="1745"/>
      <c r="M32" s="1745"/>
      <c r="N32" s="1745"/>
      <c r="O32" s="1745"/>
      <c r="P32" s="1745"/>
      <c r="Q32" s="1765" t="s">
        <v>18062</v>
      </c>
      <c r="R32" s="1766" t="s">
        <v>18063</v>
      </c>
      <c r="S32" s="1767" t="s">
        <v>52</v>
      </c>
      <c r="T32" s="1768"/>
      <c r="U32" s="1770">
        <v>26.0</v>
      </c>
      <c r="V32" s="1770">
        <v>4.0</v>
      </c>
      <c r="W32" s="1788"/>
      <c r="X32" s="1770"/>
      <c r="Y32" s="1767">
        <v>4.0224675E7</v>
      </c>
      <c r="Z32" s="1770"/>
      <c r="AA32" s="1771">
        <v>45227.0</v>
      </c>
      <c r="AB32" s="1789">
        <v>0.0</v>
      </c>
      <c r="AC32" s="1121">
        <v>1.0</v>
      </c>
      <c r="AD32" s="81"/>
      <c r="AE32" s="1755"/>
      <c r="AF32" s="1755"/>
      <c r="AG32" s="1755"/>
      <c r="AH32" s="1755"/>
      <c r="AI32" s="595">
        <v>1.0364759E8</v>
      </c>
      <c r="AJ32" s="595" t="s">
        <v>18063</v>
      </c>
      <c r="AK32" s="1757" t="s">
        <v>52</v>
      </c>
      <c r="AL32" s="1772">
        <v>1.0</v>
      </c>
      <c r="AM32" s="1772">
        <v>26.0</v>
      </c>
      <c r="AN32" s="9">
        <v>4.0</v>
      </c>
      <c r="AO32" s="9"/>
      <c r="AP32" s="9" t="s">
        <v>8376</v>
      </c>
      <c r="AQ32" s="9"/>
      <c r="AR32" s="9" t="s">
        <v>17908</v>
      </c>
      <c r="AS32" s="9"/>
      <c r="AT32" s="9"/>
      <c r="AU32" s="9"/>
      <c r="AV32" s="9"/>
      <c r="AW32" s="1758" t="s">
        <v>17909</v>
      </c>
      <c r="AX32" s="9"/>
      <c r="AY32" s="9" t="s">
        <v>17910</v>
      </c>
      <c r="AZ32" s="9">
        <v>6.25</v>
      </c>
      <c r="BA32" s="1773" t="s">
        <v>17911</v>
      </c>
    </row>
    <row r="33" ht="15.75" customHeight="1">
      <c r="A33" s="1774" t="s">
        <v>18064</v>
      </c>
      <c r="B33" s="1775" t="s">
        <v>18065</v>
      </c>
      <c r="C33" s="1775" t="s">
        <v>52</v>
      </c>
      <c r="D33" s="1775" t="s">
        <v>17914</v>
      </c>
      <c r="E33" s="1776">
        <v>78.0</v>
      </c>
      <c r="F33" s="1777">
        <v>4.0</v>
      </c>
      <c r="G33" s="1778">
        <v>47859.0</v>
      </c>
      <c r="H33" s="1745"/>
      <c r="I33" s="1745"/>
      <c r="J33" s="1745"/>
      <c r="K33" s="1745"/>
      <c r="L33" s="1745"/>
      <c r="M33" s="1745"/>
      <c r="N33" s="1745"/>
      <c r="O33" s="1745"/>
      <c r="P33" s="1745"/>
      <c r="Q33" s="1765" t="s">
        <v>18066</v>
      </c>
      <c r="R33" s="1766" t="s">
        <v>18067</v>
      </c>
      <c r="S33" s="1767" t="s">
        <v>52</v>
      </c>
      <c r="T33" s="1749"/>
      <c r="U33" s="1770">
        <v>27.0</v>
      </c>
      <c r="V33" s="1770">
        <v>4.0</v>
      </c>
      <c r="W33" s="1792"/>
      <c r="X33" s="1770"/>
      <c r="Y33" s="1767">
        <v>2859487.0</v>
      </c>
      <c r="Z33" s="1770"/>
      <c r="AA33" s="1771">
        <v>45227.0</v>
      </c>
      <c r="AB33" s="1793">
        <v>0.0</v>
      </c>
      <c r="AC33" s="1794">
        <v>1.0</v>
      </c>
      <c r="AD33" s="1754"/>
      <c r="AE33" s="1755"/>
      <c r="AF33" s="1755"/>
      <c r="AG33" s="1755"/>
      <c r="AH33" s="1755"/>
      <c r="AI33" s="595">
        <v>1.016328E8</v>
      </c>
      <c r="AJ33" s="595" t="s">
        <v>18067</v>
      </c>
      <c r="AK33" s="1757" t="s">
        <v>52</v>
      </c>
      <c r="AL33" s="1772">
        <v>1.0</v>
      </c>
      <c r="AM33" s="1772">
        <v>27.0</v>
      </c>
      <c r="AN33" s="9">
        <v>4.0</v>
      </c>
      <c r="AO33" s="9"/>
      <c r="AP33" s="9" t="s">
        <v>8376</v>
      </c>
      <c r="AQ33" s="9"/>
      <c r="AR33" s="9" t="s">
        <v>17908</v>
      </c>
      <c r="AS33" s="9"/>
      <c r="AT33" s="9"/>
      <c r="AU33" s="9"/>
      <c r="AV33" s="9"/>
      <c r="AW33" s="1758" t="s">
        <v>17909</v>
      </c>
      <c r="AX33" s="9"/>
      <c r="AY33" s="9" t="s">
        <v>17910</v>
      </c>
      <c r="AZ33" s="9">
        <v>6.25</v>
      </c>
      <c r="BA33" s="1772" t="s">
        <v>17911</v>
      </c>
    </row>
    <row r="34" ht="15.75" customHeight="1">
      <c r="A34" s="1760" t="s">
        <v>18068</v>
      </c>
      <c r="B34" s="1761" t="s">
        <v>18069</v>
      </c>
      <c r="C34" s="1761" t="s">
        <v>52</v>
      </c>
      <c r="D34" s="1761" t="s">
        <v>17914</v>
      </c>
      <c r="E34" s="1762">
        <v>79.0</v>
      </c>
      <c r="F34" s="1763">
        <v>4.0</v>
      </c>
      <c r="G34" s="1764">
        <v>47859.0</v>
      </c>
      <c r="H34" s="1745"/>
      <c r="I34" s="1745"/>
      <c r="J34" s="1745"/>
      <c r="K34" s="1745"/>
      <c r="L34" s="1745"/>
      <c r="M34" s="1745"/>
      <c r="N34" s="1745"/>
      <c r="O34" s="1745"/>
      <c r="P34" s="1745"/>
      <c r="Q34" s="1765" t="s">
        <v>18070</v>
      </c>
      <c r="R34" s="1766" t="s">
        <v>18071</v>
      </c>
      <c r="S34" s="1767" t="s">
        <v>52</v>
      </c>
      <c r="T34" s="1768"/>
      <c r="U34" s="1769">
        <v>28.0</v>
      </c>
      <c r="V34" s="1770">
        <v>4.0</v>
      </c>
      <c r="W34" s="1784" t="s">
        <v>17942</v>
      </c>
      <c r="X34" s="1770"/>
      <c r="Y34" s="1767" t="s">
        <v>18072</v>
      </c>
      <c r="Z34" s="1770"/>
      <c r="AA34" s="1771">
        <v>45227.0</v>
      </c>
      <c r="AB34" s="1795" t="s">
        <v>17944</v>
      </c>
      <c r="AC34" s="81"/>
      <c r="AD34" s="81"/>
      <c r="AE34" s="1755"/>
      <c r="AF34" s="1755"/>
      <c r="AG34" s="1755"/>
      <c r="AH34" s="1755"/>
      <c r="AI34" s="595" t="s">
        <v>18070</v>
      </c>
      <c r="AJ34" s="595" t="s">
        <v>18071</v>
      </c>
      <c r="AK34" s="1772" t="s">
        <v>52</v>
      </c>
      <c r="AL34" s="1757">
        <v>1.0</v>
      </c>
      <c r="AM34" s="1772">
        <v>28.0</v>
      </c>
      <c r="AN34" s="9">
        <v>4.0</v>
      </c>
      <c r="AO34" s="9"/>
      <c r="AP34" s="9" t="s">
        <v>8376</v>
      </c>
      <c r="AQ34" s="9"/>
      <c r="AR34" s="9" t="s">
        <v>17908</v>
      </c>
      <c r="AS34" s="9"/>
      <c r="AT34" s="9"/>
      <c r="AU34" s="9"/>
      <c r="AV34" s="9"/>
      <c r="AW34" s="595" t="s">
        <v>260</v>
      </c>
      <c r="AX34" s="9" t="s">
        <v>260</v>
      </c>
      <c r="AY34" s="9" t="s">
        <v>17910</v>
      </c>
      <c r="AZ34" s="9">
        <v>6.25</v>
      </c>
      <c r="BA34" s="1805">
        <v>45227.0</v>
      </c>
    </row>
    <row r="35" ht="15.75" customHeight="1">
      <c r="A35" s="1774" t="s">
        <v>18073</v>
      </c>
      <c r="B35" s="1775" t="s">
        <v>18074</v>
      </c>
      <c r="C35" s="1775" t="s">
        <v>52</v>
      </c>
      <c r="D35" s="1775" t="s">
        <v>17914</v>
      </c>
      <c r="E35" s="1776">
        <v>87.0</v>
      </c>
      <c r="F35" s="1777">
        <v>4.0</v>
      </c>
      <c r="G35" s="1778">
        <v>47855.0</v>
      </c>
      <c r="H35" s="1745"/>
      <c r="I35" s="1745"/>
      <c r="J35" s="1745"/>
      <c r="K35" s="1745"/>
      <c r="L35" s="1745"/>
      <c r="M35" s="1745"/>
      <c r="N35" s="1745"/>
      <c r="O35" s="1745"/>
      <c r="P35" s="1745"/>
      <c r="Q35" s="1765" t="s">
        <v>18075</v>
      </c>
      <c r="R35" s="1766" t="s">
        <v>18076</v>
      </c>
      <c r="S35" s="1767" t="s">
        <v>52</v>
      </c>
      <c r="T35" s="1749"/>
      <c r="U35" s="1769">
        <v>29.0</v>
      </c>
      <c r="V35" s="1770">
        <v>4.0</v>
      </c>
      <c r="W35" s="1769" t="s">
        <v>18077</v>
      </c>
      <c r="X35" s="1770"/>
      <c r="Y35" s="1767" t="s">
        <v>18078</v>
      </c>
      <c r="Z35" s="1770"/>
      <c r="AA35" s="1771">
        <v>45227.0</v>
      </c>
      <c r="AB35" s="1753" t="s">
        <v>17906</v>
      </c>
      <c r="AC35" s="1754"/>
      <c r="AD35" s="1754"/>
      <c r="AE35" s="1755"/>
      <c r="AF35" s="1755"/>
      <c r="AG35" s="1755"/>
      <c r="AH35" s="1755"/>
      <c r="AI35" s="595">
        <v>1.03963583E8</v>
      </c>
      <c r="AJ35" s="595" t="s">
        <v>18076</v>
      </c>
      <c r="AK35" s="1772" t="s">
        <v>52</v>
      </c>
      <c r="AL35" s="1757">
        <v>1.0</v>
      </c>
      <c r="AM35" s="1772">
        <v>29.0</v>
      </c>
      <c r="AN35" s="9">
        <v>4.0</v>
      </c>
      <c r="AO35" s="9"/>
      <c r="AP35" s="9" t="s">
        <v>8376</v>
      </c>
      <c r="AQ35" s="9"/>
      <c r="AR35" s="9" t="s">
        <v>17908</v>
      </c>
      <c r="AS35" s="9"/>
      <c r="AT35" s="9"/>
      <c r="AU35" s="9"/>
      <c r="AV35" s="9"/>
      <c r="AW35" s="1758" t="s">
        <v>17909</v>
      </c>
      <c r="AX35" s="9"/>
      <c r="AY35" s="9" t="s">
        <v>17910</v>
      </c>
      <c r="AZ35" s="9">
        <v>6.25</v>
      </c>
      <c r="BA35" s="1772" t="s">
        <v>17911</v>
      </c>
    </row>
    <row r="36" ht="15.75" customHeight="1">
      <c r="A36" s="1760" t="s">
        <v>18079</v>
      </c>
      <c r="B36" s="1761" t="s">
        <v>18080</v>
      </c>
      <c r="C36" s="1761" t="s">
        <v>52</v>
      </c>
      <c r="D36" s="1761" t="s">
        <v>17914</v>
      </c>
      <c r="E36" s="1762">
        <v>94.0</v>
      </c>
      <c r="F36" s="1763">
        <v>4.0</v>
      </c>
      <c r="G36" s="1764">
        <v>47855.0</v>
      </c>
      <c r="H36" s="1745"/>
      <c r="I36" s="1745"/>
      <c r="J36" s="1745"/>
      <c r="K36" s="1745"/>
      <c r="L36" s="1745"/>
      <c r="M36" s="1745"/>
      <c r="N36" s="1745"/>
      <c r="O36" s="1745"/>
      <c r="P36" s="1745"/>
      <c r="Q36" s="1765" t="s">
        <v>18081</v>
      </c>
      <c r="R36" s="1766" t="s">
        <v>18082</v>
      </c>
      <c r="S36" s="1767" t="s">
        <v>52</v>
      </c>
      <c r="T36" s="1768"/>
      <c r="U36" s="1769">
        <v>30.0</v>
      </c>
      <c r="V36" s="1770">
        <v>4.0</v>
      </c>
      <c r="W36" s="1769" t="s">
        <v>17950</v>
      </c>
      <c r="X36" s="1770"/>
      <c r="Y36" s="1767">
        <v>4056160.0</v>
      </c>
      <c r="Z36" s="1770"/>
      <c r="AA36" s="1771">
        <v>45227.0</v>
      </c>
      <c r="AB36" s="1753" t="s">
        <v>17906</v>
      </c>
      <c r="AC36" s="81"/>
      <c r="AD36" s="81"/>
      <c r="AE36" s="1755"/>
      <c r="AF36" s="1755"/>
      <c r="AG36" s="1755"/>
      <c r="AH36" s="1755"/>
      <c r="AI36" s="595">
        <v>1.02686169E8</v>
      </c>
      <c r="AJ36" s="595" t="s">
        <v>18082</v>
      </c>
      <c r="AK36" s="1772" t="s">
        <v>52</v>
      </c>
      <c r="AL36" s="1772">
        <v>1.0</v>
      </c>
      <c r="AM36" s="1772">
        <v>30.0</v>
      </c>
      <c r="AN36" s="9">
        <v>4.0</v>
      </c>
      <c r="AO36" s="9"/>
      <c r="AP36" s="9" t="s">
        <v>8376</v>
      </c>
      <c r="AQ36" s="9"/>
      <c r="AR36" s="9" t="s">
        <v>17908</v>
      </c>
      <c r="AS36" s="9"/>
      <c r="AT36" s="9"/>
      <c r="AU36" s="9"/>
      <c r="AV36" s="9"/>
      <c r="AW36" s="1758" t="s">
        <v>17909</v>
      </c>
      <c r="AX36" s="9"/>
      <c r="AY36" s="9" t="s">
        <v>17910</v>
      </c>
      <c r="AZ36" s="9">
        <v>6.25</v>
      </c>
      <c r="BA36" s="1773" t="s">
        <v>17911</v>
      </c>
    </row>
    <row r="37" ht="15.75" customHeight="1">
      <c r="A37" s="1774" t="s">
        <v>18083</v>
      </c>
      <c r="B37" s="1775" t="s">
        <v>18084</v>
      </c>
      <c r="C37" s="1775" t="s">
        <v>52</v>
      </c>
      <c r="D37" s="1775" t="s">
        <v>17914</v>
      </c>
      <c r="E37" s="1776">
        <v>95.0</v>
      </c>
      <c r="F37" s="1777">
        <v>4.0</v>
      </c>
      <c r="G37" s="1778">
        <v>47855.0</v>
      </c>
      <c r="H37" s="1745"/>
      <c r="I37" s="1745"/>
      <c r="J37" s="1745"/>
      <c r="K37" s="1745"/>
      <c r="L37" s="1745"/>
      <c r="M37" s="1745"/>
      <c r="N37" s="1745"/>
      <c r="O37" s="1745"/>
      <c r="P37" s="1745"/>
      <c r="Q37" s="1765" t="s">
        <v>18085</v>
      </c>
      <c r="R37" s="1766" t="s">
        <v>18086</v>
      </c>
      <c r="S37" s="1767" t="s">
        <v>52</v>
      </c>
      <c r="T37" s="1749"/>
      <c r="U37" s="1769">
        <v>31.0</v>
      </c>
      <c r="V37" s="1770">
        <v>4.0</v>
      </c>
      <c r="W37" s="1769" t="s">
        <v>17935</v>
      </c>
      <c r="X37" s="1770"/>
      <c r="Y37" s="1767">
        <v>4095463.0</v>
      </c>
      <c r="Z37" s="1770"/>
      <c r="AA37" s="1771">
        <v>45227.0</v>
      </c>
      <c r="AB37" s="1753" t="s">
        <v>17906</v>
      </c>
      <c r="AC37" s="1754"/>
      <c r="AD37" s="1754"/>
      <c r="AE37" s="1755"/>
      <c r="AF37" s="1755"/>
      <c r="AG37" s="1755"/>
      <c r="AH37" s="1755"/>
      <c r="AI37" s="595">
        <v>1.00279579E8</v>
      </c>
      <c r="AJ37" s="595" t="s">
        <v>18086</v>
      </c>
      <c r="AK37" s="1772" t="s">
        <v>52</v>
      </c>
      <c r="AL37" s="1757">
        <v>1.0</v>
      </c>
      <c r="AM37" s="1772">
        <v>31.0</v>
      </c>
      <c r="AN37" s="9">
        <v>4.0</v>
      </c>
      <c r="AO37" s="9"/>
      <c r="AP37" s="9" t="s">
        <v>8376</v>
      </c>
      <c r="AQ37" s="9"/>
      <c r="AR37" s="9" t="s">
        <v>17908</v>
      </c>
      <c r="AS37" s="9"/>
      <c r="AT37" s="9"/>
      <c r="AU37" s="9"/>
      <c r="AV37" s="9"/>
      <c r="AW37" s="1758" t="s">
        <v>17909</v>
      </c>
      <c r="AX37" s="9"/>
      <c r="AY37" s="9" t="s">
        <v>17910</v>
      </c>
      <c r="AZ37" s="9">
        <v>6.25</v>
      </c>
      <c r="BA37" s="1772" t="s">
        <v>17911</v>
      </c>
    </row>
    <row r="38" ht="15.75" customHeight="1">
      <c r="A38" s="1760" t="s">
        <v>18087</v>
      </c>
      <c r="B38" s="1761" t="s">
        <v>18088</v>
      </c>
      <c r="C38" s="1761" t="s">
        <v>1656</v>
      </c>
      <c r="D38" s="1761" t="s">
        <v>17914</v>
      </c>
      <c r="E38" s="1762">
        <v>104.0</v>
      </c>
      <c r="F38" s="1763">
        <v>4.0</v>
      </c>
      <c r="G38" s="1764">
        <v>48225.0</v>
      </c>
      <c r="H38" s="1745"/>
      <c r="I38" s="1745"/>
      <c r="J38" s="1745"/>
      <c r="K38" s="1745"/>
      <c r="L38" s="1745"/>
      <c r="M38" s="1745"/>
      <c r="N38" s="1745"/>
      <c r="O38" s="1745"/>
      <c r="P38" s="1745"/>
      <c r="Q38" s="1765" t="s">
        <v>18089</v>
      </c>
      <c r="R38" s="1766" t="s">
        <v>18090</v>
      </c>
      <c r="S38" s="1767" t="s">
        <v>52</v>
      </c>
      <c r="T38" s="1768"/>
      <c r="U38" s="1769">
        <v>32.0</v>
      </c>
      <c r="V38" s="1770">
        <v>4.0</v>
      </c>
      <c r="W38" s="1769" t="s">
        <v>18019</v>
      </c>
      <c r="X38" s="1770"/>
      <c r="Y38" s="1767">
        <v>0.0</v>
      </c>
      <c r="Z38" s="1770"/>
      <c r="AA38" s="1771">
        <v>45227.0</v>
      </c>
      <c r="AB38" s="1753" t="s">
        <v>17906</v>
      </c>
      <c r="AC38" s="81"/>
      <c r="AD38" s="81"/>
      <c r="AE38" s="1755"/>
      <c r="AF38" s="1755"/>
      <c r="AG38" s="1755"/>
      <c r="AH38" s="1755"/>
      <c r="AI38" s="595">
        <v>1.03013827E8</v>
      </c>
      <c r="AJ38" s="595" t="s">
        <v>18090</v>
      </c>
      <c r="AK38" s="1772" t="s">
        <v>52</v>
      </c>
      <c r="AL38" s="1772">
        <v>1.0</v>
      </c>
      <c r="AM38" s="1772">
        <v>32.0</v>
      </c>
      <c r="AN38" s="9">
        <v>4.0</v>
      </c>
      <c r="AO38" s="9"/>
      <c r="AP38" s="9" t="s">
        <v>8376</v>
      </c>
      <c r="AQ38" s="9"/>
      <c r="AR38" s="9" t="s">
        <v>17908</v>
      </c>
      <c r="AS38" s="9"/>
      <c r="AT38" s="9"/>
      <c r="AU38" s="9"/>
      <c r="AV38" s="9"/>
      <c r="AW38" s="1758" t="s">
        <v>17909</v>
      </c>
      <c r="AX38" s="9"/>
      <c r="AY38" s="9" t="s">
        <v>17910</v>
      </c>
      <c r="AZ38" s="9">
        <v>6.25</v>
      </c>
      <c r="BA38" s="1773" t="s">
        <v>17911</v>
      </c>
    </row>
    <row r="39" ht="15.75" customHeight="1">
      <c r="A39" s="1774" t="s">
        <v>18091</v>
      </c>
      <c r="B39" s="1775" t="s">
        <v>18092</v>
      </c>
      <c r="C39" s="1775" t="s">
        <v>52</v>
      </c>
      <c r="D39" s="1775" t="s">
        <v>17914</v>
      </c>
      <c r="E39" s="1776">
        <v>105.0</v>
      </c>
      <c r="F39" s="1777">
        <v>4.0</v>
      </c>
      <c r="G39" s="1778">
        <v>47855.0</v>
      </c>
      <c r="H39" s="1745"/>
      <c r="I39" s="1745"/>
      <c r="J39" s="1745"/>
      <c r="K39" s="1745"/>
      <c r="L39" s="1745"/>
      <c r="M39" s="1745"/>
      <c r="N39" s="1745"/>
      <c r="O39" s="1745"/>
      <c r="P39" s="1745"/>
      <c r="Q39" s="1765" t="s">
        <v>18093</v>
      </c>
      <c r="R39" s="1766" t="s">
        <v>18094</v>
      </c>
      <c r="S39" s="1767" t="s">
        <v>18095</v>
      </c>
      <c r="T39" s="1749"/>
      <c r="U39" s="1770">
        <v>33.0</v>
      </c>
      <c r="V39" s="1770">
        <v>4.0</v>
      </c>
      <c r="W39" s="1792"/>
      <c r="X39" s="1770"/>
      <c r="Y39" s="1767">
        <v>0.0</v>
      </c>
      <c r="Z39" s="1770"/>
      <c r="AA39" s="1771">
        <v>45227.0</v>
      </c>
      <c r="AB39" s="1806" t="s">
        <v>18046</v>
      </c>
      <c r="AC39" s="1754"/>
      <c r="AD39" s="1794">
        <v>1.0</v>
      </c>
      <c r="AE39" s="1755"/>
      <c r="AF39" s="1755"/>
      <c r="AG39" s="1755"/>
      <c r="AH39" s="1755"/>
      <c r="AI39" s="595">
        <v>1.0347816E8</v>
      </c>
      <c r="AJ39" s="595" t="s">
        <v>18094</v>
      </c>
      <c r="AK39" s="1757" t="s">
        <v>52</v>
      </c>
      <c r="AL39" s="1772">
        <v>1.0</v>
      </c>
      <c r="AM39" s="1772">
        <v>33.0</v>
      </c>
      <c r="AN39" s="9">
        <v>4.0</v>
      </c>
      <c r="AO39" s="9"/>
      <c r="AP39" s="9" t="s">
        <v>8376</v>
      </c>
      <c r="AQ39" s="9"/>
      <c r="AR39" s="9" t="s">
        <v>17908</v>
      </c>
      <c r="AS39" s="9"/>
      <c r="AT39" s="9"/>
      <c r="AU39" s="9"/>
      <c r="AV39" s="9"/>
      <c r="AW39" s="1758" t="s">
        <v>17909</v>
      </c>
      <c r="AX39" s="9"/>
      <c r="AY39" s="9" t="s">
        <v>17910</v>
      </c>
      <c r="AZ39" s="9">
        <v>6.25</v>
      </c>
      <c r="BA39" s="1772" t="s">
        <v>17911</v>
      </c>
    </row>
    <row r="40" ht="15.75" customHeight="1">
      <c r="A40" s="1760" t="s">
        <v>18096</v>
      </c>
      <c r="B40" s="1761" t="s">
        <v>18097</v>
      </c>
      <c r="C40" s="1761" t="s">
        <v>52</v>
      </c>
      <c r="D40" s="1761" t="s">
        <v>17914</v>
      </c>
      <c r="E40" s="1762">
        <v>112.0</v>
      </c>
      <c r="F40" s="1763">
        <v>4.0</v>
      </c>
      <c r="G40" s="1764">
        <v>47855.0</v>
      </c>
      <c r="H40" s="1745"/>
      <c r="I40" s="1745"/>
      <c r="J40" s="1745"/>
      <c r="K40" s="1745"/>
      <c r="L40" s="1745"/>
      <c r="M40" s="1745"/>
      <c r="N40" s="1745"/>
      <c r="O40" s="1745"/>
      <c r="P40" s="1745"/>
      <c r="Q40" s="1765" t="s">
        <v>18098</v>
      </c>
      <c r="R40" s="1766" t="s">
        <v>18099</v>
      </c>
      <c r="S40" s="1767" t="s">
        <v>231</v>
      </c>
      <c r="T40" s="1768"/>
      <c r="U40" s="1770">
        <v>34.0</v>
      </c>
      <c r="V40" s="1770">
        <v>4.0</v>
      </c>
      <c r="W40" s="1788"/>
      <c r="X40" s="1770"/>
      <c r="Y40" s="1767">
        <v>2839344.0</v>
      </c>
      <c r="Z40" s="1770"/>
      <c r="AA40" s="1771">
        <v>45078.0</v>
      </c>
      <c r="AB40" s="1804" t="s">
        <v>18100</v>
      </c>
      <c r="AC40" s="1121">
        <v>1.0</v>
      </c>
      <c r="AD40" s="81"/>
      <c r="AE40" s="1755"/>
      <c r="AF40" s="1755"/>
      <c r="AG40" s="1755"/>
      <c r="AH40" s="1755"/>
      <c r="AI40" s="1756">
        <v>1.0285168E8</v>
      </c>
      <c r="AJ40" s="1756" t="s">
        <v>18099</v>
      </c>
      <c r="AK40" s="1757" t="s">
        <v>52</v>
      </c>
      <c r="AL40" s="1757">
        <v>1.0</v>
      </c>
      <c r="AM40" s="1757">
        <v>34.0</v>
      </c>
      <c r="AN40" s="9">
        <v>4.0</v>
      </c>
      <c r="AO40" s="9"/>
      <c r="AP40" s="9" t="s">
        <v>8376</v>
      </c>
      <c r="AQ40" s="9"/>
      <c r="AR40" s="9" t="s">
        <v>17908</v>
      </c>
      <c r="AS40" s="9"/>
      <c r="AT40" s="9"/>
      <c r="AU40" s="9"/>
      <c r="AV40" s="9"/>
      <c r="AW40" s="1758" t="s">
        <v>17909</v>
      </c>
      <c r="AX40" s="9"/>
      <c r="AY40" s="9" t="s">
        <v>17910</v>
      </c>
      <c r="AZ40" s="9">
        <v>6.25</v>
      </c>
      <c r="BA40" s="1807" t="s">
        <v>18101</v>
      </c>
    </row>
    <row r="41" ht="15.75" customHeight="1">
      <c r="A41" s="1774" t="s">
        <v>18102</v>
      </c>
      <c r="B41" s="1775" t="s">
        <v>18103</v>
      </c>
      <c r="C41" s="1775" t="s">
        <v>149</v>
      </c>
      <c r="D41" s="1775" t="s">
        <v>17985</v>
      </c>
      <c r="E41" s="1776">
        <v>115.0</v>
      </c>
      <c r="F41" s="1777">
        <v>4.0</v>
      </c>
      <c r="G41" s="1778">
        <v>45659.0</v>
      </c>
      <c r="H41" s="1745"/>
      <c r="I41" s="1745"/>
      <c r="J41" s="1745"/>
      <c r="K41" s="1745"/>
      <c r="L41" s="1745"/>
      <c r="M41" s="1745"/>
      <c r="N41" s="1745"/>
      <c r="O41" s="1745"/>
      <c r="P41" s="1745"/>
      <c r="Q41" s="1765"/>
      <c r="R41" s="1766"/>
      <c r="S41" s="1767"/>
      <c r="T41" s="1801"/>
      <c r="U41" s="1770"/>
      <c r="V41" s="1770"/>
      <c r="W41" s="1808"/>
      <c r="X41" s="1770"/>
      <c r="Y41" s="1767"/>
      <c r="Z41" s="1770"/>
      <c r="AA41" s="1771"/>
      <c r="AB41" s="1809"/>
      <c r="AC41" s="1794"/>
      <c r="AD41" s="1754"/>
      <c r="AE41" s="1755"/>
      <c r="AF41" s="1755"/>
      <c r="AG41" s="1755"/>
      <c r="AH41" s="1755"/>
      <c r="AI41" s="1810"/>
      <c r="AJ41" s="1810"/>
      <c r="AK41" s="1757"/>
      <c r="AL41" s="1791"/>
      <c r="AM41" s="1791"/>
      <c r="AN41" s="9"/>
      <c r="AO41" s="9"/>
      <c r="AP41" s="9"/>
      <c r="AQ41" s="9"/>
      <c r="AR41" s="9"/>
      <c r="AS41" s="9"/>
      <c r="AT41" s="9"/>
      <c r="AU41" s="9"/>
      <c r="AV41" s="9"/>
      <c r="AW41" s="1758"/>
      <c r="AX41" s="9"/>
      <c r="AY41" s="9"/>
      <c r="AZ41" s="9"/>
      <c r="BA41" s="1791"/>
    </row>
    <row r="42" ht="15.75" customHeight="1">
      <c r="A42" s="1774" t="s">
        <v>18104</v>
      </c>
      <c r="B42" s="1775" t="s">
        <v>18105</v>
      </c>
      <c r="C42" s="1775" t="s">
        <v>52</v>
      </c>
      <c r="D42" s="1775" t="s">
        <v>17914</v>
      </c>
      <c r="E42" s="1776">
        <v>117.0</v>
      </c>
      <c r="F42" s="1777">
        <v>4.0</v>
      </c>
      <c r="G42" s="1778">
        <v>47855.0</v>
      </c>
      <c r="H42" s="1745"/>
      <c r="I42" s="1745"/>
      <c r="J42" s="1745"/>
      <c r="K42" s="1745"/>
      <c r="L42" s="1745"/>
      <c r="M42" s="1745"/>
      <c r="N42" s="1745"/>
      <c r="O42" s="1745"/>
      <c r="P42" s="1745"/>
      <c r="Q42" s="1765" t="s">
        <v>18106</v>
      </c>
      <c r="R42" s="1766" t="s">
        <v>18107</v>
      </c>
      <c r="S42" s="1767" t="s">
        <v>52</v>
      </c>
      <c r="T42" s="1749"/>
      <c r="U42" s="1770">
        <v>35.0</v>
      </c>
      <c r="V42" s="1770">
        <v>4.0</v>
      </c>
      <c r="W42" s="1792"/>
      <c r="X42" s="1770"/>
      <c r="Y42" s="1767">
        <v>2839344.0</v>
      </c>
      <c r="Z42" s="1770"/>
      <c r="AA42" s="1771">
        <v>45078.0</v>
      </c>
      <c r="AB42" s="1793">
        <v>0.0</v>
      </c>
      <c r="AC42" s="1794">
        <v>1.0</v>
      </c>
      <c r="AD42" s="1754"/>
      <c r="AE42" s="1755"/>
      <c r="AF42" s="1755"/>
      <c r="AG42" s="1755"/>
      <c r="AH42" s="1755"/>
      <c r="AI42" s="595">
        <v>1.02262219E8</v>
      </c>
      <c r="AJ42" s="595" t="s">
        <v>18107</v>
      </c>
      <c r="AK42" s="1757" t="s">
        <v>52</v>
      </c>
      <c r="AL42" s="1772">
        <v>1.0</v>
      </c>
      <c r="AM42" s="1772">
        <v>35.0</v>
      </c>
      <c r="AN42" s="9">
        <v>4.0</v>
      </c>
      <c r="AO42" s="9"/>
      <c r="AP42" s="9" t="s">
        <v>8376</v>
      </c>
      <c r="AQ42" s="9"/>
      <c r="AR42" s="9" t="s">
        <v>17908</v>
      </c>
      <c r="AS42" s="9"/>
      <c r="AT42" s="9"/>
      <c r="AU42" s="9"/>
      <c r="AV42" s="9"/>
      <c r="AW42" s="1758" t="s">
        <v>17909</v>
      </c>
      <c r="AX42" s="9"/>
      <c r="AY42" s="9" t="s">
        <v>17910</v>
      </c>
      <c r="AZ42" s="9">
        <v>6.25</v>
      </c>
      <c r="BA42" s="1772" t="s">
        <v>18101</v>
      </c>
    </row>
    <row r="43" ht="15.75" customHeight="1">
      <c r="A43" s="1760" t="s">
        <v>18108</v>
      </c>
      <c r="B43" s="1761" t="s">
        <v>18109</v>
      </c>
      <c r="C43" s="1761" t="s">
        <v>52</v>
      </c>
      <c r="D43" s="1761" t="s">
        <v>17914</v>
      </c>
      <c r="E43" s="1762">
        <v>120.0</v>
      </c>
      <c r="F43" s="1763">
        <v>4.0</v>
      </c>
      <c r="G43" s="1764">
        <v>48274.0</v>
      </c>
      <c r="H43" s="1745"/>
      <c r="I43" s="1745"/>
      <c r="J43" s="1745"/>
      <c r="K43" s="1745"/>
      <c r="L43" s="1745"/>
      <c r="M43" s="1745"/>
      <c r="N43" s="1745"/>
      <c r="O43" s="1745"/>
      <c r="P43" s="1745"/>
      <c r="Q43" s="1765" t="s">
        <v>18110</v>
      </c>
      <c r="R43" s="1766" t="s">
        <v>18111</v>
      </c>
      <c r="S43" s="1767" t="s">
        <v>52</v>
      </c>
      <c r="T43" s="1768"/>
      <c r="U43" s="1769">
        <v>36.0</v>
      </c>
      <c r="V43" s="1770">
        <v>4.0</v>
      </c>
      <c r="W43" s="1769" t="s">
        <v>18112</v>
      </c>
      <c r="X43" s="1770"/>
      <c r="Y43" s="1767">
        <v>4077748.0</v>
      </c>
      <c r="Z43" s="1770"/>
      <c r="AA43" s="1771">
        <v>45078.0</v>
      </c>
      <c r="AB43" s="1753" t="s">
        <v>17906</v>
      </c>
      <c r="AC43" s="81"/>
      <c r="AD43" s="81"/>
      <c r="AE43" s="1755"/>
      <c r="AF43" s="1755"/>
      <c r="AG43" s="1755"/>
      <c r="AH43" s="1755"/>
      <c r="AI43" s="595">
        <v>1.01420941E8</v>
      </c>
      <c r="AJ43" s="595" t="s">
        <v>18111</v>
      </c>
      <c r="AK43" s="1757" t="s">
        <v>52</v>
      </c>
      <c r="AL43" s="1772">
        <v>1.0</v>
      </c>
      <c r="AM43" s="1772">
        <v>36.0</v>
      </c>
      <c r="AN43" s="9">
        <v>4.0</v>
      </c>
      <c r="AO43" s="9"/>
      <c r="AP43" s="9" t="s">
        <v>8376</v>
      </c>
      <c r="AQ43" s="9"/>
      <c r="AR43" s="9" t="s">
        <v>17908</v>
      </c>
      <c r="AS43" s="9"/>
      <c r="AT43" s="9"/>
      <c r="AU43" s="9"/>
      <c r="AV43" s="9"/>
      <c r="AW43" s="1758" t="s">
        <v>17909</v>
      </c>
      <c r="AX43" s="9"/>
      <c r="AY43" s="9" t="s">
        <v>17910</v>
      </c>
      <c r="AZ43" s="9">
        <v>6.25</v>
      </c>
      <c r="BA43" s="1773" t="s">
        <v>18101</v>
      </c>
    </row>
    <row r="44" ht="15.75" customHeight="1">
      <c r="A44" s="1774" t="s">
        <v>18113</v>
      </c>
      <c r="B44" s="1775" t="s">
        <v>18114</v>
      </c>
      <c r="C44" s="1775" t="s">
        <v>52</v>
      </c>
      <c r="D44" s="1775" t="s">
        <v>17914</v>
      </c>
      <c r="E44" s="1776">
        <v>123.0</v>
      </c>
      <c r="F44" s="1777">
        <v>4.0</v>
      </c>
      <c r="G44" s="1778">
        <v>48254.0</v>
      </c>
      <c r="H44" s="1745"/>
      <c r="I44" s="1745"/>
      <c r="J44" s="1745"/>
      <c r="K44" s="1745"/>
      <c r="L44" s="1745"/>
      <c r="M44" s="1745"/>
      <c r="N44" s="1745"/>
      <c r="O44" s="1745"/>
      <c r="P44" s="1745"/>
      <c r="Q44" s="1765" t="s">
        <v>18115</v>
      </c>
      <c r="R44" s="1766" t="s">
        <v>18116</v>
      </c>
      <c r="S44" s="1767" t="s">
        <v>52</v>
      </c>
      <c r="T44" s="1749"/>
      <c r="U44" s="1770">
        <v>37.0</v>
      </c>
      <c r="V44" s="1770">
        <v>4.0</v>
      </c>
      <c r="W44" s="1792"/>
      <c r="X44" s="1770"/>
      <c r="Y44" s="1767">
        <v>4077748.0</v>
      </c>
      <c r="Z44" s="1770"/>
      <c r="AA44" s="1771">
        <v>45078.0</v>
      </c>
      <c r="AB44" s="1793">
        <v>0.0</v>
      </c>
      <c r="AC44" s="1754"/>
      <c r="AD44" s="1754"/>
      <c r="AE44" s="1755"/>
      <c r="AF44" s="1755"/>
      <c r="AG44" s="1755"/>
      <c r="AH44" s="1755"/>
      <c r="AI44" s="595">
        <v>1.02490208E8</v>
      </c>
      <c r="AJ44" s="595" t="s">
        <v>18116</v>
      </c>
      <c r="AK44" s="1772" t="s">
        <v>52</v>
      </c>
      <c r="AL44" s="1772">
        <v>1.0</v>
      </c>
      <c r="AM44" s="1772">
        <v>37.0</v>
      </c>
      <c r="AN44" s="9">
        <v>4.0</v>
      </c>
      <c r="AO44" s="9"/>
      <c r="AP44" s="9" t="s">
        <v>8376</v>
      </c>
      <c r="AQ44" s="9"/>
      <c r="AR44" s="9" t="s">
        <v>17908</v>
      </c>
      <c r="AS44" s="9"/>
      <c r="AT44" s="9"/>
      <c r="AU44" s="9"/>
      <c r="AV44" s="9"/>
      <c r="AW44" s="1758" t="s">
        <v>17909</v>
      </c>
      <c r="AX44" s="9"/>
      <c r="AY44" s="9" t="s">
        <v>17910</v>
      </c>
      <c r="AZ44" s="9">
        <v>6.25</v>
      </c>
      <c r="BA44" s="1772" t="s">
        <v>18101</v>
      </c>
    </row>
    <row r="45" ht="15.75" customHeight="1">
      <c r="A45" s="1760" t="s">
        <v>18117</v>
      </c>
      <c r="B45" s="1761" t="s">
        <v>18118</v>
      </c>
      <c r="C45" s="1761" t="s">
        <v>52</v>
      </c>
      <c r="D45" s="1761" t="s">
        <v>17914</v>
      </c>
      <c r="E45" s="1762">
        <v>130.0</v>
      </c>
      <c r="F45" s="1763">
        <v>4.0</v>
      </c>
      <c r="G45" s="1764">
        <v>47855.0</v>
      </c>
      <c r="H45" s="1745"/>
      <c r="I45" s="1745"/>
      <c r="J45" s="1745"/>
      <c r="K45" s="1745"/>
      <c r="L45" s="1745"/>
      <c r="M45" s="1745"/>
      <c r="N45" s="1745"/>
      <c r="O45" s="1745"/>
      <c r="P45" s="1745"/>
      <c r="Q45" s="1765" t="s">
        <v>18119</v>
      </c>
      <c r="R45" s="1766" t="s">
        <v>18120</v>
      </c>
      <c r="S45" s="1767" t="s">
        <v>52</v>
      </c>
      <c r="T45" s="1768"/>
      <c r="U45" s="1770">
        <v>38.0</v>
      </c>
      <c r="V45" s="1770">
        <v>4.0</v>
      </c>
      <c r="W45" s="1788"/>
      <c r="X45" s="1770"/>
      <c r="Y45" s="1767">
        <v>4077749.0</v>
      </c>
      <c r="Z45" s="1770"/>
      <c r="AA45" s="1771">
        <v>45078.0</v>
      </c>
      <c r="AB45" s="1789">
        <v>0.0</v>
      </c>
      <c r="AC45" s="81"/>
      <c r="AD45" s="81"/>
      <c r="AE45" s="1755"/>
      <c r="AF45" s="1755"/>
      <c r="AG45" s="1755"/>
      <c r="AH45" s="1755"/>
      <c r="AI45" s="595">
        <v>1.01324101E8</v>
      </c>
      <c r="AJ45" s="595" t="s">
        <v>18120</v>
      </c>
      <c r="AK45" s="1772" t="s">
        <v>52</v>
      </c>
      <c r="AL45" s="1757">
        <v>1.0</v>
      </c>
      <c r="AM45" s="1772">
        <v>38.0</v>
      </c>
      <c r="AN45" s="9">
        <v>4.0</v>
      </c>
      <c r="AO45" s="9"/>
      <c r="AP45" s="9" t="s">
        <v>8376</v>
      </c>
      <c r="AQ45" s="9"/>
      <c r="AR45" s="9" t="s">
        <v>17908</v>
      </c>
      <c r="AS45" s="9"/>
      <c r="AT45" s="9"/>
      <c r="AU45" s="9"/>
      <c r="AV45" s="9"/>
      <c r="AW45" s="1758" t="s">
        <v>17909</v>
      </c>
      <c r="AX45" s="9"/>
      <c r="AY45" s="9" t="s">
        <v>17910</v>
      </c>
      <c r="AZ45" s="9">
        <v>6.25</v>
      </c>
      <c r="BA45" s="1773" t="s">
        <v>18101</v>
      </c>
    </row>
    <row r="46" ht="15.75" customHeight="1">
      <c r="A46" s="1774" t="s">
        <v>18121</v>
      </c>
      <c r="B46" s="1775" t="s">
        <v>18122</v>
      </c>
      <c r="C46" s="1775" t="s">
        <v>52</v>
      </c>
      <c r="D46" s="1775" t="s">
        <v>17914</v>
      </c>
      <c r="E46" s="1776">
        <v>132.0</v>
      </c>
      <c r="F46" s="1777">
        <v>4.0</v>
      </c>
      <c r="G46" s="1778">
        <v>47855.0</v>
      </c>
      <c r="H46" s="1745"/>
      <c r="I46" s="1745"/>
      <c r="J46" s="1745"/>
      <c r="K46" s="1745"/>
      <c r="L46" s="1745"/>
      <c r="M46" s="1745"/>
      <c r="N46" s="1745"/>
      <c r="O46" s="1745"/>
      <c r="P46" s="1745"/>
      <c r="Q46" s="1765" t="s">
        <v>18123</v>
      </c>
      <c r="R46" s="1766" t="s">
        <v>18124</v>
      </c>
      <c r="S46" s="1767" t="s">
        <v>52</v>
      </c>
      <c r="T46" s="1749"/>
      <c r="U46" s="1770">
        <v>39.0</v>
      </c>
      <c r="V46" s="1770">
        <v>4.0</v>
      </c>
      <c r="W46" s="1792"/>
      <c r="X46" s="1770"/>
      <c r="Y46" s="1767">
        <v>0.0</v>
      </c>
      <c r="Z46" s="1770"/>
      <c r="AA46" s="1771">
        <v>45078.0</v>
      </c>
      <c r="AB46" s="1793">
        <v>0.0</v>
      </c>
      <c r="AC46" s="1794">
        <v>3.0</v>
      </c>
      <c r="AD46" s="1754"/>
      <c r="AE46" s="1755"/>
      <c r="AF46" s="1755"/>
      <c r="AG46" s="1755"/>
      <c r="AH46" s="1755"/>
      <c r="AI46" s="595">
        <v>1.02462009E8</v>
      </c>
      <c r="AJ46" s="595" t="s">
        <v>18125</v>
      </c>
      <c r="AK46" s="1757" t="s">
        <v>52</v>
      </c>
      <c r="AL46" s="1757">
        <v>1.0</v>
      </c>
      <c r="AM46" s="1772">
        <v>39.0</v>
      </c>
      <c r="AN46" s="9">
        <v>4.0</v>
      </c>
      <c r="AO46" s="9"/>
      <c r="AP46" s="9" t="s">
        <v>8376</v>
      </c>
      <c r="AQ46" s="9"/>
      <c r="AR46" s="9" t="s">
        <v>17908</v>
      </c>
      <c r="AS46" s="9"/>
      <c r="AT46" s="9"/>
      <c r="AU46" s="9"/>
      <c r="AV46" s="9"/>
      <c r="AW46" s="1758" t="s">
        <v>17909</v>
      </c>
      <c r="AX46" s="9"/>
      <c r="AY46" s="9" t="s">
        <v>17910</v>
      </c>
      <c r="AZ46" s="9">
        <v>6.25</v>
      </c>
      <c r="BA46" s="1772" t="s">
        <v>18101</v>
      </c>
    </row>
    <row r="47" ht="15.75" customHeight="1">
      <c r="A47" s="1760" t="s">
        <v>18126</v>
      </c>
      <c r="B47" s="1761" t="s">
        <v>18127</v>
      </c>
      <c r="C47" s="1761" t="s">
        <v>52</v>
      </c>
      <c r="D47" s="1761" t="s">
        <v>17914</v>
      </c>
      <c r="E47" s="1762">
        <v>133.0</v>
      </c>
      <c r="F47" s="1763">
        <v>4.0</v>
      </c>
      <c r="G47" s="1764">
        <v>47855.0</v>
      </c>
      <c r="H47" s="1745"/>
      <c r="I47" s="1745"/>
      <c r="J47" s="1745"/>
      <c r="K47" s="1745"/>
      <c r="L47" s="1745"/>
      <c r="M47" s="1745"/>
      <c r="N47" s="1745"/>
      <c r="O47" s="1745"/>
      <c r="P47" s="1745"/>
      <c r="Q47" s="1765" t="s">
        <v>18128</v>
      </c>
      <c r="R47" s="1766" t="s">
        <v>18129</v>
      </c>
      <c r="S47" s="1767" t="s">
        <v>52</v>
      </c>
      <c r="T47" s="1768"/>
      <c r="U47" s="1770">
        <v>40.0</v>
      </c>
      <c r="V47" s="1770">
        <v>4.0</v>
      </c>
      <c r="W47" s="1788"/>
      <c r="X47" s="1770"/>
      <c r="Y47" s="1767">
        <v>2885604.0</v>
      </c>
      <c r="Z47" s="1770"/>
      <c r="AA47" s="1771">
        <v>45078.0</v>
      </c>
      <c r="AB47" s="1804" t="s">
        <v>18130</v>
      </c>
      <c r="AC47" s="81"/>
      <c r="AD47" s="81"/>
      <c r="AE47" s="1755"/>
      <c r="AF47" s="1755"/>
      <c r="AG47" s="1755"/>
      <c r="AH47" s="1755"/>
      <c r="AI47" s="595">
        <v>1.0299066E8</v>
      </c>
      <c r="AJ47" s="595" t="s">
        <v>18129</v>
      </c>
      <c r="AK47" s="1757" t="s">
        <v>52</v>
      </c>
      <c r="AL47" s="1772">
        <v>1.0</v>
      </c>
      <c r="AM47" s="1772">
        <v>40.0</v>
      </c>
      <c r="AN47" s="9">
        <v>4.0</v>
      </c>
      <c r="AO47" s="9"/>
      <c r="AP47" s="9" t="s">
        <v>8376</v>
      </c>
      <c r="AQ47" s="9"/>
      <c r="AR47" s="9" t="s">
        <v>17908</v>
      </c>
      <c r="AS47" s="9"/>
      <c r="AT47" s="9"/>
      <c r="AU47" s="9"/>
      <c r="AV47" s="9"/>
      <c r="AW47" s="1758" t="s">
        <v>17909</v>
      </c>
      <c r="AX47" s="9"/>
      <c r="AY47" s="9" t="s">
        <v>17910</v>
      </c>
      <c r="AZ47" s="9">
        <v>6.25</v>
      </c>
      <c r="BA47" s="1773" t="s">
        <v>18101</v>
      </c>
    </row>
    <row r="48" ht="15.75" customHeight="1">
      <c r="A48" s="1774" t="s">
        <v>18131</v>
      </c>
      <c r="B48" s="1775" t="s">
        <v>18132</v>
      </c>
      <c r="C48" s="1775" t="s">
        <v>52</v>
      </c>
      <c r="D48" s="1775" t="s">
        <v>17914</v>
      </c>
      <c r="E48" s="1776">
        <v>135.0</v>
      </c>
      <c r="F48" s="1777">
        <v>4.0</v>
      </c>
      <c r="G48" s="1778">
        <v>47855.0</v>
      </c>
      <c r="H48" s="1745"/>
      <c r="I48" s="1745"/>
      <c r="J48" s="1745"/>
      <c r="K48" s="1745"/>
      <c r="L48" s="1745"/>
      <c r="M48" s="1745"/>
      <c r="N48" s="1745"/>
      <c r="O48" s="1745"/>
      <c r="P48" s="1745"/>
      <c r="Q48" s="1765" t="s">
        <v>18133</v>
      </c>
      <c r="R48" s="1766" t="s">
        <v>18134</v>
      </c>
      <c r="S48" s="1767" t="s">
        <v>52</v>
      </c>
      <c r="T48" s="1749"/>
      <c r="U48" s="1770">
        <v>41.0</v>
      </c>
      <c r="V48" s="1770">
        <v>4.0</v>
      </c>
      <c r="W48" s="1792"/>
      <c r="X48" s="1770"/>
      <c r="Y48" s="1767">
        <v>8.673388E7</v>
      </c>
      <c r="Z48" s="1770"/>
      <c r="AA48" s="1771">
        <v>45078.0</v>
      </c>
      <c r="AB48" s="1806" t="s">
        <v>18100</v>
      </c>
      <c r="AC48" s="1754"/>
      <c r="AD48" s="1794">
        <v>1.0</v>
      </c>
      <c r="AE48" s="1755"/>
      <c r="AF48" s="1755"/>
      <c r="AG48" s="1755"/>
      <c r="AH48" s="1755"/>
      <c r="AI48" s="595">
        <v>1.00288133E8</v>
      </c>
      <c r="AJ48" s="595" t="s">
        <v>18134</v>
      </c>
      <c r="AK48" s="1772" t="s">
        <v>52</v>
      </c>
      <c r="AL48" s="1757">
        <v>1.0</v>
      </c>
      <c r="AM48" s="1772">
        <v>41.0</v>
      </c>
      <c r="AN48" s="9">
        <v>4.0</v>
      </c>
      <c r="AO48" s="9"/>
      <c r="AP48" s="9" t="s">
        <v>8376</v>
      </c>
      <c r="AQ48" s="9"/>
      <c r="AR48" s="9" t="s">
        <v>17908</v>
      </c>
      <c r="AS48" s="9"/>
      <c r="AT48" s="9"/>
      <c r="AU48" s="9"/>
      <c r="AV48" s="9"/>
      <c r="AW48" s="1758" t="s">
        <v>17909</v>
      </c>
      <c r="AX48" s="9"/>
      <c r="AY48" s="9" t="s">
        <v>17910</v>
      </c>
      <c r="AZ48" s="9">
        <v>6.25</v>
      </c>
      <c r="BA48" s="1772" t="s">
        <v>18101</v>
      </c>
    </row>
    <row r="49" ht="15.75" customHeight="1">
      <c r="A49" s="1760" t="s">
        <v>18135</v>
      </c>
      <c r="B49" s="1761" t="s">
        <v>18136</v>
      </c>
      <c r="C49" s="1761" t="s">
        <v>52</v>
      </c>
      <c r="D49" s="1761" t="s">
        <v>17914</v>
      </c>
      <c r="E49" s="1762">
        <v>141.0</v>
      </c>
      <c r="F49" s="1763">
        <v>4.0</v>
      </c>
      <c r="G49" s="1764">
        <v>47859.0</v>
      </c>
      <c r="H49" s="1745"/>
      <c r="I49" s="1745"/>
      <c r="J49" s="1745"/>
      <c r="K49" s="1745"/>
      <c r="L49" s="1745"/>
      <c r="M49" s="1745"/>
      <c r="N49" s="1745"/>
      <c r="O49" s="1745"/>
      <c r="P49" s="1745"/>
      <c r="Q49" s="1765" t="s">
        <v>18137</v>
      </c>
      <c r="R49" s="1766" t="s">
        <v>18138</v>
      </c>
      <c r="S49" s="1767" t="s">
        <v>52</v>
      </c>
      <c r="T49" s="1768"/>
      <c r="U49" s="1770">
        <v>42.0</v>
      </c>
      <c r="V49" s="1770">
        <v>4.0</v>
      </c>
      <c r="W49" s="1788"/>
      <c r="X49" s="1770"/>
      <c r="Y49" s="1767">
        <v>9.2456617E7</v>
      </c>
      <c r="Z49" s="1770"/>
      <c r="AA49" s="1771">
        <v>45078.0</v>
      </c>
      <c r="AB49" s="1804" t="s">
        <v>18139</v>
      </c>
      <c r="AC49" s="1121">
        <v>1.0</v>
      </c>
      <c r="AD49" s="81"/>
      <c r="AE49" s="1755"/>
      <c r="AF49" s="1755"/>
      <c r="AG49" s="1755"/>
      <c r="AH49" s="1755"/>
      <c r="AI49" s="595">
        <v>1.04744016E8</v>
      </c>
      <c r="AJ49" s="595" t="s">
        <v>18138</v>
      </c>
      <c r="AK49" s="1772" t="s">
        <v>52</v>
      </c>
      <c r="AL49" s="1772">
        <v>1.0</v>
      </c>
      <c r="AM49" s="1772">
        <v>42.0</v>
      </c>
      <c r="AN49" s="9">
        <v>4.0</v>
      </c>
      <c r="AO49" s="9"/>
      <c r="AP49" s="9" t="s">
        <v>8376</v>
      </c>
      <c r="AQ49" s="9"/>
      <c r="AR49" s="9" t="s">
        <v>17908</v>
      </c>
      <c r="AS49" s="9"/>
      <c r="AT49" s="9"/>
      <c r="AU49" s="9"/>
      <c r="AV49" s="9"/>
      <c r="AW49" s="1758" t="s">
        <v>17909</v>
      </c>
      <c r="AX49" s="9"/>
      <c r="AY49" s="9" t="s">
        <v>17910</v>
      </c>
      <c r="AZ49" s="9">
        <v>6.25</v>
      </c>
      <c r="BA49" s="1773" t="s">
        <v>18101</v>
      </c>
    </row>
    <row r="50" ht="15.75" customHeight="1">
      <c r="A50" s="1774" t="s">
        <v>18140</v>
      </c>
      <c r="B50" s="1775" t="s">
        <v>18141</v>
      </c>
      <c r="C50" s="1775" t="s">
        <v>52</v>
      </c>
      <c r="D50" s="1775" t="s">
        <v>17914</v>
      </c>
      <c r="E50" s="1776">
        <v>147.0</v>
      </c>
      <c r="F50" s="1777">
        <v>4.0</v>
      </c>
      <c r="G50" s="1778">
        <v>47855.0</v>
      </c>
      <c r="H50" s="1745"/>
      <c r="I50" s="1745"/>
      <c r="J50" s="1745"/>
      <c r="K50" s="1745"/>
      <c r="L50" s="1745"/>
      <c r="M50" s="1745"/>
      <c r="N50" s="1745"/>
      <c r="O50" s="1745"/>
      <c r="P50" s="1745"/>
      <c r="Q50" s="1765" t="s">
        <v>18142</v>
      </c>
      <c r="R50" s="1766" t="s">
        <v>18143</v>
      </c>
      <c r="S50" s="1767" t="s">
        <v>52</v>
      </c>
      <c r="T50" s="1749"/>
      <c r="U50" s="1770">
        <v>43.0</v>
      </c>
      <c r="V50" s="1770">
        <v>4.0</v>
      </c>
      <c r="W50" s="1792"/>
      <c r="X50" s="1770"/>
      <c r="Y50" s="1767">
        <v>9.90553951E8</v>
      </c>
      <c r="Z50" s="1770"/>
      <c r="AA50" s="1771">
        <v>45078.0</v>
      </c>
      <c r="AB50" s="1806" t="s">
        <v>18144</v>
      </c>
      <c r="AC50" s="1794">
        <v>1.0</v>
      </c>
      <c r="AD50" s="1754"/>
      <c r="AE50" s="1755"/>
      <c r="AF50" s="1755"/>
      <c r="AG50" s="1755"/>
      <c r="AH50" s="1755"/>
      <c r="AI50" s="595">
        <v>1.02163789E8</v>
      </c>
      <c r="AJ50" s="595" t="s">
        <v>18145</v>
      </c>
      <c r="AK50" s="1772" t="s">
        <v>52</v>
      </c>
      <c r="AL50" s="1772">
        <v>1.0</v>
      </c>
      <c r="AM50" s="1772">
        <v>43.0</v>
      </c>
      <c r="AN50" s="9">
        <v>4.0</v>
      </c>
      <c r="AO50" s="9"/>
      <c r="AP50" s="9" t="s">
        <v>8376</v>
      </c>
      <c r="AQ50" s="9"/>
      <c r="AR50" s="9" t="s">
        <v>17908</v>
      </c>
      <c r="AS50" s="9"/>
      <c r="AT50" s="9"/>
      <c r="AU50" s="9"/>
      <c r="AV50" s="9"/>
      <c r="AW50" s="1758" t="s">
        <v>17909</v>
      </c>
      <c r="AX50" s="9"/>
      <c r="AY50" s="9" t="s">
        <v>17910</v>
      </c>
      <c r="AZ50" s="9">
        <v>6.25</v>
      </c>
      <c r="BA50" s="1772" t="s">
        <v>18101</v>
      </c>
    </row>
    <row r="51" ht="15.75" customHeight="1">
      <c r="A51" s="1760" t="s">
        <v>18146</v>
      </c>
      <c r="B51" s="1761" t="s">
        <v>18147</v>
      </c>
      <c r="C51" s="1761" t="s">
        <v>52</v>
      </c>
      <c r="D51" s="1761" t="s">
        <v>17914</v>
      </c>
      <c r="E51" s="1762">
        <v>152.0</v>
      </c>
      <c r="F51" s="1763">
        <v>4.0</v>
      </c>
      <c r="G51" s="1764">
        <v>47855.0</v>
      </c>
      <c r="H51" s="1745"/>
      <c r="I51" s="1745"/>
      <c r="J51" s="1745"/>
      <c r="K51" s="1745"/>
      <c r="L51" s="1745"/>
      <c r="M51" s="1745"/>
      <c r="N51" s="1745"/>
      <c r="O51" s="1745"/>
      <c r="P51" s="1745"/>
      <c r="Q51" s="1765" t="s">
        <v>18148</v>
      </c>
      <c r="R51" s="1766" t="s">
        <v>18149</v>
      </c>
      <c r="S51" s="1767" t="s">
        <v>224</v>
      </c>
      <c r="T51" s="1768"/>
      <c r="U51" s="1769">
        <v>44.0</v>
      </c>
      <c r="V51" s="1770">
        <v>4.0</v>
      </c>
      <c r="W51" s="1769" t="s">
        <v>17923</v>
      </c>
      <c r="X51" s="1770"/>
      <c r="Y51" s="1767">
        <v>9.9410844E7</v>
      </c>
      <c r="Z51" s="1770"/>
      <c r="AA51" s="1771">
        <v>45078.0</v>
      </c>
      <c r="AB51" s="1753" t="s">
        <v>17906</v>
      </c>
      <c r="AC51" s="81"/>
      <c r="AD51" s="81"/>
      <c r="AE51" s="1755"/>
      <c r="AF51" s="1755"/>
      <c r="AG51" s="1755"/>
      <c r="AH51" s="1755"/>
      <c r="AI51" s="595">
        <v>1.01045581E8</v>
      </c>
      <c r="AJ51" s="595" t="s">
        <v>18149</v>
      </c>
      <c r="AK51" s="1772" t="s">
        <v>52</v>
      </c>
      <c r="AL51" s="1757">
        <v>1.0</v>
      </c>
      <c r="AM51" s="1772">
        <v>44.0</v>
      </c>
      <c r="AN51" s="9">
        <v>4.0</v>
      </c>
      <c r="AO51" s="9"/>
      <c r="AP51" s="9" t="s">
        <v>8376</v>
      </c>
      <c r="AQ51" s="9"/>
      <c r="AR51" s="9" t="s">
        <v>17908</v>
      </c>
      <c r="AS51" s="9"/>
      <c r="AT51" s="9"/>
      <c r="AU51" s="9"/>
      <c r="AV51" s="9"/>
      <c r="AW51" s="1758" t="s">
        <v>17909</v>
      </c>
      <c r="AX51" s="9"/>
      <c r="AY51" s="9" t="s">
        <v>17910</v>
      </c>
      <c r="AZ51" s="9">
        <v>6.25</v>
      </c>
      <c r="BA51" s="1773" t="s">
        <v>18101</v>
      </c>
    </row>
    <row r="52" ht="15.75" customHeight="1">
      <c r="A52" s="1774" t="s">
        <v>18150</v>
      </c>
      <c r="B52" s="1775" t="s">
        <v>18151</v>
      </c>
      <c r="C52" s="1775" t="s">
        <v>52</v>
      </c>
      <c r="D52" s="1775" t="s">
        <v>17914</v>
      </c>
      <c r="E52" s="1776">
        <v>153.0</v>
      </c>
      <c r="F52" s="1777">
        <v>4.0</v>
      </c>
      <c r="G52" s="1778">
        <v>47855.0</v>
      </c>
      <c r="H52" s="1745"/>
      <c r="I52" s="1745"/>
      <c r="J52" s="1745"/>
      <c r="K52" s="1745"/>
      <c r="L52" s="1745"/>
      <c r="M52" s="1745"/>
      <c r="N52" s="1745"/>
      <c r="O52" s="1745"/>
      <c r="P52" s="1745"/>
      <c r="Q52" s="1765" t="s">
        <v>18152</v>
      </c>
      <c r="R52" s="1766" t="s">
        <v>18153</v>
      </c>
      <c r="S52" s="1767" t="s">
        <v>18154</v>
      </c>
      <c r="T52" s="1749"/>
      <c r="U52" s="1769">
        <v>45.0</v>
      </c>
      <c r="V52" s="1770">
        <v>4.0</v>
      </c>
      <c r="W52" s="1769" t="s">
        <v>18112</v>
      </c>
      <c r="X52" s="1770"/>
      <c r="Y52" s="1767">
        <v>8.8792983E7</v>
      </c>
      <c r="Z52" s="1770"/>
      <c r="AA52" s="1771">
        <v>45078.0</v>
      </c>
      <c r="AB52" s="1753" t="s">
        <v>17906</v>
      </c>
      <c r="AC52" s="1754"/>
      <c r="AD52" s="1754"/>
      <c r="AE52" s="1755"/>
      <c r="AF52" s="1755"/>
      <c r="AG52" s="1755"/>
      <c r="AH52" s="1755"/>
      <c r="AI52" s="595">
        <v>1.01055259E8</v>
      </c>
      <c r="AJ52" s="595" t="s">
        <v>18153</v>
      </c>
      <c r="AK52" s="1772" t="s">
        <v>52</v>
      </c>
      <c r="AL52" s="1772">
        <v>1.0</v>
      </c>
      <c r="AM52" s="1772">
        <v>45.0</v>
      </c>
      <c r="AN52" s="9">
        <v>4.0</v>
      </c>
      <c r="AO52" s="9"/>
      <c r="AP52" s="9" t="s">
        <v>8376</v>
      </c>
      <c r="AQ52" s="9"/>
      <c r="AR52" s="9" t="s">
        <v>17908</v>
      </c>
      <c r="AS52" s="9"/>
      <c r="AT52" s="9"/>
      <c r="AU52" s="9"/>
      <c r="AV52" s="9"/>
      <c r="AW52" s="1758" t="s">
        <v>17909</v>
      </c>
      <c r="AX52" s="9"/>
      <c r="AY52" s="9" t="s">
        <v>17910</v>
      </c>
      <c r="AZ52" s="9">
        <v>6.25</v>
      </c>
      <c r="BA52" s="1772" t="s">
        <v>18101</v>
      </c>
    </row>
    <row r="53" ht="15.75" customHeight="1">
      <c r="A53" s="1760" t="s">
        <v>18155</v>
      </c>
      <c r="B53" s="1761" t="s">
        <v>12194</v>
      </c>
      <c r="C53" s="1761" t="s">
        <v>52</v>
      </c>
      <c r="D53" s="1761" t="s">
        <v>17914</v>
      </c>
      <c r="E53" s="1762">
        <v>158.0</v>
      </c>
      <c r="F53" s="1763">
        <v>4.0</v>
      </c>
      <c r="G53" s="1764">
        <v>47855.0</v>
      </c>
      <c r="H53" s="1745"/>
      <c r="I53" s="1745"/>
      <c r="J53" s="1745"/>
      <c r="K53" s="1745"/>
      <c r="L53" s="1745"/>
      <c r="M53" s="1745"/>
      <c r="N53" s="1745"/>
      <c r="O53" s="1745"/>
      <c r="P53" s="1745"/>
      <c r="Q53" s="1765" t="s">
        <v>18156</v>
      </c>
      <c r="R53" s="1766" t="s">
        <v>18157</v>
      </c>
      <c r="S53" s="1767" t="s">
        <v>52</v>
      </c>
      <c r="T53" s="1768"/>
      <c r="U53" s="1769">
        <v>46.0</v>
      </c>
      <c r="V53" s="1770">
        <v>4.0</v>
      </c>
      <c r="W53" s="1769" t="s">
        <v>18112</v>
      </c>
      <c r="X53" s="1770"/>
      <c r="Y53" s="1767">
        <v>0.0</v>
      </c>
      <c r="Z53" s="1770"/>
      <c r="AA53" s="1771">
        <v>45078.0</v>
      </c>
      <c r="AB53" s="1753" t="s">
        <v>17906</v>
      </c>
      <c r="AC53" s="81"/>
      <c r="AD53" s="81"/>
      <c r="AE53" s="1755"/>
      <c r="AF53" s="1755"/>
      <c r="AG53" s="1755"/>
      <c r="AH53" s="1755"/>
      <c r="AI53" s="595">
        <v>1.0503958E8</v>
      </c>
      <c r="AJ53" s="595" t="s">
        <v>18157</v>
      </c>
      <c r="AK53" s="1772" t="s">
        <v>52</v>
      </c>
      <c r="AL53" s="1772">
        <v>1.0</v>
      </c>
      <c r="AM53" s="1772">
        <v>46.0</v>
      </c>
      <c r="AN53" s="9">
        <v>4.0</v>
      </c>
      <c r="AO53" s="9"/>
      <c r="AP53" s="9" t="s">
        <v>8376</v>
      </c>
      <c r="AQ53" s="9"/>
      <c r="AR53" s="9" t="s">
        <v>17908</v>
      </c>
      <c r="AS53" s="9"/>
      <c r="AT53" s="9"/>
      <c r="AU53" s="9"/>
      <c r="AV53" s="9"/>
      <c r="AW53" s="1758" t="s">
        <v>17909</v>
      </c>
      <c r="AX53" s="9"/>
      <c r="AY53" s="9" t="s">
        <v>17910</v>
      </c>
      <c r="AZ53" s="9">
        <v>6.25</v>
      </c>
      <c r="BA53" s="1773" t="s">
        <v>18101</v>
      </c>
    </row>
    <row r="54" ht="15.75" customHeight="1">
      <c r="A54" s="1774" t="s">
        <v>18158</v>
      </c>
      <c r="B54" s="1775" t="s">
        <v>18159</v>
      </c>
      <c r="C54" s="1775" t="s">
        <v>52</v>
      </c>
      <c r="D54" s="1775" t="s">
        <v>17914</v>
      </c>
      <c r="E54" s="1776">
        <v>159.0</v>
      </c>
      <c r="F54" s="1777">
        <v>4.0</v>
      </c>
      <c r="G54" s="1778">
        <v>47855.0</v>
      </c>
      <c r="H54" s="1745"/>
      <c r="I54" s="1745"/>
      <c r="J54" s="1745"/>
      <c r="K54" s="1745"/>
      <c r="L54" s="1745"/>
      <c r="M54" s="1745"/>
      <c r="N54" s="1745"/>
      <c r="O54" s="1745"/>
      <c r="P54" s="1745"/>
      <c r="Q54" s="1765" t="s">
        <v>18160</v>
      </c>
      <c r="R54" s="1766" t="s">
        <v>18161</v>
      </c>
      <c r="S54" s="1767" t="s">
        <v>52</v>
      </c>
      <c r="T54" s="1749"/>
      <c r="U54" s="1770">
        <v>47.0</v>
      </c>
      <c r="V54" s="1770">
        <v>4.0</v>
      </c>
      <c r="W54" s="1792"/>
      <c r="X54" s="1770"/>
      <c r="Y54" s="1767">
        <v>4195103.0</v>
      </c>
      <c r="Z54" s="1770"/>
      <c r="AA54" s="1771">
        <v>45078.0</v>
      </c>
      <c r="AB54" s="1806" t="s">
        <v>18046</v>
      </c>
      <c r="AC54" s="1754"/>
      <c r="AD54" s="1794">
        <v>1.0</v>
      </c>
      <c r="AE54" s="1755"/>
      <c r="AF54" s="1755"/>
      <c r="AG54" s="1755"/>
      <c r="AH54" s="1755"/>
      <c r="AI54" s="595">
        <v>1.01949626E8</v>
      </c>
      <c r="AJ54" s="595" t="s">
        <v>18161</v>
      </c>
      <c r="AK54" s="1772" t="s">
        <v>52</v>
      </c>
      <c r="AL54" s="1772">
        <v>1.0</v>
      </c>
      <c r="AM54" s="1772">
        <v>47.0</v>
      </c>
      <c r="AN54" s="9">
        <v>4.0</v>
      </c>
      <c r="AO54" s="9"/>
      <c r="AP54" s="9" t="s">
        <v>8376</v>
      </c>
      <c r="AQ54" s="9"/>
      <c r="AR54" s="9" t="s">
        <v>17908</v>
      </c>
      <c r="AS54" s="9"/>
      <c r="AT54" s="9"/>
      <c r="AU54" s="9"/>
      <c r="AV54" s="9"/>
      <c r="AW54" s="1758" t="s">
        <v>17909</v>
      </c>
      <c r="AX54" s="9"/>
      <c r="AY54" s="9" t="s">
        <v>17910</v>
      </c>
      <c r="AZ54" s="9">
        <v>6.25</v>
      </c>
      <c r="BA54" s="1772" t="s">
        <v>18101</v>
      </c>
    </row>
    <row r="55" ht="15.75" customHeight="1">
      <c r="A55" s="1760" t="s">
        <v>18162</v>
      </c>
      <c r="B55" s="1761" t="s">
        <v>18163</v>
      </c>
      <c r="C55" s="1761" t="s">
        <v>231</v>
      </c>
      <c r="D55" s="1761" t="s">
        <v>17914</v>
      </c>
      <c r="E55" s="1762">
        <v>162.0</v>
      </c>
      <c r="F55" s="1763">
        <v>4.0</v>
      </c>
      <c r="G55" s="1764">
        <v>47855.0</v>
      </c>
      <c r="H55" s="1745"/>
      <c r="I55" s="1745"/>
      <c r="J55" s="1745"/>
      <c r="K55" s="1745"/>
      <c r="L55" s="1745"/>
      <c r="M55" s="1745"/>
      <c r="N55" s="1745"/>
      <c r="O55" s="1745"/>
      <c r="P55" s="1745"/>
      <c r="Q55" s="1765" t="s">
        <v>18164</v>
      </c>
      <c r="R55" s="1766" t="s">
        <v>18165</v>
      </c>
      <c r="S55" s="1767" t="s">
        <v>52</v>
      </c>
      <c r="T55" s="1768"/>
      <c r="U55" s="1770">
        <v>48.0</v>
      </c>
      <c r="V55" s="1770">
        <v>4.0</v>
      </c>
      <c r="W55" s="1788"/>
      <c r="X55" s="1770"/>
      <c r="Y55" s="1767">
        <v>4155103.0</v>
      </c>
      <c r="Z55" s="1770"/>
      <c r="AA55" s="1771">
        <v>45078.0</v>
      </c>
      <c r="AB55" s="1789">
        <v>0.0</v>
      </c>
      <c r="AC55" s="81"/>
      <c r="AD55" s="81"/>
      <c r="AE55" s="1755"/>
      <c r="AF55" s="1755"/>
      <c r="AG55" s="1755"/>
      <c r="AH55" s="1755"/>
      <c r="AI55" s="595">
        <v>1.02262128E8</v>
      </c>
      <c r="AJ55" s="595" t="s">
        <v>18165</v>
      </c>
      <c r="AK55" s="1772" t="s">
        <v>52</v>
      </c>
      <c r="AL55" s="1757">
        <v>1.0</v>
      </c>
      <c r="AM55" s="1772">
        <v>48.0</v>
      </c>
      <c r="AN55" s="9">
        <v>4.0</v>
      </c>
      <c r="AO55" s="9"/>
      <c r="AP55" s="9" t="s">
        <v>8376</v>
      </c>
      <c r="AQ55" s="9"/>
      <c r="AR55" s="9" t="s">
        <v>17908</v>
      </c>
      <c r="AS55" s="9"/>
      <c r="AT55" s="9"/>
      <c r="AU55" s="9"/>
      <c r="AV55" s="9"/>
      <c r="AW55" s="1758" t="s">
        <v>17909</v>
      </c>
      <c r="AX55" s="9"/>
      <c r="AY55" s="9" t="s">
        <v>17910</v>
      </c>
      <c r="AZ55" s="9">
        <v>6.25</v>
      </c>
      <c r="BA55" s="1773" t="s">
        <v>18101</v>
      </c>
    </row>
    <row r="56" ht="15.75" customHeight="1">
      <c r="A56" s="1774" t="s">
        <v>18166</v>
      </c>
      <c r="B56" s="1775" t="s">
        <v>18167</v>
      </c>
      <c r="C56" s="1775" t="s">
        <v>52</v>
      </c>
      <c r="D56" s="1775" t="s">
        <v>17914</v>
      </c>
      <c r="E56" s="1776">
        <v>165.0</v>
      </c>
      <c r="F56" s="1777">
        <v>4.0</v>
      </c>
      <c r="G56" s="1778">
        <v>47855.0</v>
      </c>
      <c r="H56" s="1745"/>
      <c r="I56" s="1745"/>
      <c r="J56" s="1745"/>
      <c r="K56" s="1745"/>
      <c r="L56" s="1745"/>
      <c r="M56" s="1745"/>
      <c r="N56" s="1745"/>
      <c r="O56" s="1745"/>
      <c r="P56" s="1745"/>
      <c r="Q56" s="1765" t="s">
        <v>18168</v>
      </c>
      <c r="R56" s="1766" t="s">
        <v>18169</v>
      </c>
      <c r="S56" s="1767" t="s">
        <v>52</v>
      </c>
      <c r="T56" s="1749"/>
      <c r="U56" s="1770">
        <v>49.0</v>
      </c>
      <c r="V56" s="1770">
        <v>4.0</v>
      </c>
      <c r="W56" s="1792"/>
      <c r="X56" s="1770"/>
      <c r="Y56" s="1767">
        <v>2893103.0</v>
      </c>
      <c r="Z56" s="1770"/>
      <c r="AA56" s="1771">
        <v>45078.0</v>
      </c>
      <c r="AB56" s="1793">
        <v>0.0</v>
      </c>
      <c r="AC56" s="1754"/>
      <c r="AD56" s="1754"/>
      <c r="AE56" s="1755"/>
      <c r="AF56" s="1755"/>
      <c r="AG56" s="1755"/>
      <c r="AH56" s="1755"/>
      <c r="AI56" s="595">
        <v>1.04129994E8</v>
      </c>
      <c r="AJ56" s="595" t="s">
        <v>18169</v>
      </c>
      <c r="AK56" s="1772" t="s">
        <v>52</v>
      </c>
      <c r="AL56" s="1757">
        <v>1.0</v>
      </c>
      <c r="AM56" s="1772">
        <v>49.0</v>
      </c>
      <c r="AN56" s="9">
        <v>4.0</v>
      </c>
      <c r="AO56" s="9"/>
      <c r="AP56" s="9" t="s">
        <v>8376</v>
      </c>
      <c r="AQ56" s="9"/>
      <c r="AR56" s="9" t="s">
        <v>17908</v>
      </c>
      <c r="AS56" s="9"/>
      <c r="AT56" s="9"/>
      <c r="AU56" s="9"/>
      <c r="AV56" s="9"/>
      <c r="AW56" s="1758" t="s">
        <v>17909</v>
      </c>
      <c r="AX56" s="9"/>
      <c r="AY56" s="9" t="s">
        <v>17910</v>
      </c>
      <c r="AZ56" s="9">
        <v>6.25</v>
      </c>
      <c r="BA56" s="1772" t="s">
        <v>18101</v>
      </c>
    </row>
    <row r="57" ht="15.75" customHeight="1">
      <c r="A57" s="1779" t="s">
        <v>18170</v>
      </c>
      <c r="B57" s="1780" t="s">
        <v>18171</v>
      </c>
      <c r="C57" s="1780" t="s">
        <v>52</v>
      </c>
      <c r="D57" s="1780" t="s">
        <v>17993</v>
      </c>
      <c r="E57" s="1781">
        <v>171.0</v>
      </c>
      <c r="F57" s="1782" t="s">
        <v>4355</v>
      </c>
      <c r="G57" s="1783">
        <v>48274.0</v>
      </c>
      <c r="H57" s="1745"/>
      <c r="I57" s="1745"/>
      <c r="J57" s="1745"/>
      <c r="K57" s="1745"/>
      <c r="L57" s="1745"/>
      <c r="M57" s="1745"/>
      <c r="N57" s="1745"/>
      <c r="O57" s="1745"/>
      <c r="P57" s="1745"/>
      <c r="Q57" s="1765"/>
      <c r="R57" s="1766"/>
      <c r="S57" s="1767"/>
      <c r="T57" s="1768"/>
      <c r="U57" s="1770"/>
      <c r="V57" s="1770"/>
      <c r="W57" s="1788"/>
      <c r="X57" s="1770"/>
      <c r="Y57" s="1767"/>
      <c r="Z57" s="1770"/>
      <c r="AA57" s="1771"/>
      <c r="AB57" s="1789"/>
      <c r="AC57" s="1121"/>
      <c r="AD57" s="81"/>
      <c r="AE57" s="1755"/>
      <c r="AF57" s="1755"/>
      <c r="AG57" s="1755"/>
      <c r="AH57" s="1755"/>
      <c r="AI57" s="595"/>
      <c r="AJ57" s="595"/>
      <c r="AK57" s="1772"/>
      <c r="AL57" s="1791"/>
      <c r="AM57" s="1772"/>
      <c r="AN57" s="9"/>
      <c r="AO57" s="9"/>
      <c r="AP57" s="9"/>
      <c r="AQ57" s="9"/>
      <c r="AR57" s="9"/>
      <c r="AS57" s="9"/>
      <c r="AT57" s="9"/>
      <c r="AU57" s="9"/>
      <c r="AV57" s="9"/>
      <c r="AW57" s="1758"/>
      <c r="AX57" s="9"/>
      <c r="AY57" s="9"/>
      <c r="AZ57" s="9"/>
      <c r="BA57" s="1773"/>
    </row>
    <row r="58" ht="15.75" customHeight="1">
      <c r="A58" s="1760" t="s">
        <v>18172</v>
      </c>
      <c r="B58" s="1761" t="s">
        <v>18173</v>
      </c>
      <c r="C58" s="1761" t="s">
        <v>52</v>
      </c>
      <c r="D58" s="1761" t="s">
        <v>17993</v>
      </c>
      <c r="E58" s="1781">
        <v>174.0</v>
      </c>
      <c r="F58" s="1763" t="s">
        <v>4355</v>
      </c>
      <c r="G58" s="1764">
        <v>48956.0</v>
      </c>
      <c r="H58" s="1745"/>
      <c r="I58" s="1745"/>
      <c r="J58" s="1745"/>
      <c r="K58" s="1745"/>
      <c r="L58" s="1745"/>
      <c r="M58" s="1745"/>
      <c r="N58" s="1745"/>
      <c r="O58" s="1745"/>
      <c r="P58" s="1745"/>
      <c r="Q58" s="1765"/>
      <c r="R58" s="1766"/>
      <c r="S58" s="1767"/>
      <c r="T58" s="1768"/>
      <c r="U58" s="1770"/>
      <c r="V58" s="1770"/>
      <c r="W58" s="1788"/>
      <c r="X58" s="1770"/>
      <c r="Y58" s="1767"/>
      <c r="Z58" s="1770"/>
      <c r="AA58" s="1771"/>
      <c r="AB58" s="1789"/>
      <c r="AC58" s="1121"/>
      <c r="AD58" s="81"/>
      <c r="AE58" s="1755"/>
      <c r="AF58" s="1755"/>
      <c r="AG58" s="1755"/>
      <c r="AH58" s="1755"/>
      <c r="AI58" s="595"/>
      <c r="AJ58" s="595"/>
      <c r="AK58" s="1772"/>
      <c r="AL58" s="1791"/>
      <c r="AM58" s="1772"/>
      <c r="AN58" s="9"/>
      <c r="AO58" s="9"/>
      <c r="AP58" s="9"/>
      <c r="AQ58" s="9"/>
      <c r="AR58" s="9"/>
      <c r="AS58" s="9"/>
      <c r="AT58" s="9"/>
      <c r="AU58" s="9"/>
      <c r="AV58" s="9"/>
      <c r="AW58" s="1758"/>
      <c r="AX58" s="9"/>
      <c r="AY58" s="9"/>
      <c r="AZ58" s="9"/>
      <c r="BA58" s="1773"/>
    </row>
    <row r="59" ht="15.75" customHeight="1">
      <c r="A59" s="1760" t="s">
        <v>18174</v>
      </c>
      <c r="B59" s="1761" t="s">
        <v>18175</v>
      </c>
      <c r="C59" s="1761" t="s">
        <v>52</v>
      </c>
      <c r="D59" s="1761" t="s">
        <v>17914</v>
      </c>
      <c r="E59" s="1762">
        <v>175.0</v>
      </c>
      <c r="F59" s="1763">
        <v>4.0</v>
      </c>
      <c r="G59" s="1764">
        <v>47859.0</v>
      </c>
      <c r="H59" s="1745"/>
      <c r="I59" s="1745"/>
      <c r="J59" s="1745"/>
      <c r="K59" s="1745"/>
      <c r="L59" s="1745"/>
      <c r="M59" s="1745"/>
      <c r="N59" s="1745"/>
      <c r="O59" s="1745"/>
      <c r="P59" s="1745"/>
      <c r="Q59" s="1765" t="s">
        <v>18176</v>
      </c>
      <c r="R59" s="1766" t="s">
        <v>18177</v>
      </c>
      <c r="S59" s="1767" t="s">
        <v>52</v>
      </c>
      <c r="T59" s="1768"/>
      <c r="U59" s="1770">
        <v>50.0</v>
      </c>
      <c r="V59" s="1770">
        <v>4.0</v>
      </c>
      <c r="W59" s="1788"/>
      <c r="X59" s="1770"/>
      <c r="Y59" s="1767" t="s">
        <v>18178</v>
      </c>
      <c r="Z59" s="1770"/>
      <c r="AA59" s="1771">
        <v>45078.0</v>
      </c>
      <c r="AB59" s="1789">
        <v>0.0</v>
      </c>
      <c r="AC59" s="1121">
        <v>3.0</v>
      </c>
      <c r="AD59" s="81"/>
      <c r="AE59" s="1755"/>
      <c r="AF59" s="1755"/>
      <c r="AG59" s="1755"/>
      <c r="AH59" s="1755"/>
      <c r="AI59" s="595">
        <v>1.00859958E8</v>
      </c>
      <c r="AJ59" s="595" t="s">
        <v>18179</v>
      </c>
      <c r="AK59" s="1772" t="s">
        <v>52</v>
      </c>
      <c r="AL59" s="1772">
        <v>1.0</v>
      </c>
      <c r="AM59" s="1772">
        <v>51.0</v>
      </c>
      <c r="AN59" s="9">
        <v>4.0</v>
      </c>
      <c r="AO59" s="9"/>
      <c r="AP59" s="9" t="s">
        <v>8376</v>
      </c>
      <c r="AQ59" s="9"/>
      <c r="AR59" s="9" t="s">
        <v>17908</v>
      </c>
      <c r="AS59" s="9"/>
      <c r="AT59" s="9"/>
      <c r="AU59" s="9"/>
      <c r="AV59" s="9"/>
      <c r="AW59" s="1758" t="s">
        <v>17909</v>
      </c>
      <c r="AX59" s="9"/>
      <c r="AY59" s="9" t="s">
        <v>17910</v>
      </c>
      <c r="AZ59" s="9">
        <v>6.25</v>
      </c>
      <c r="BA59" s="1773" t="s">
        <v>18101</v>
      </c>
    </row>
    <row r="60" ht="15.75" customHeight="1">
      <c r="A60" s="1774" t="s">
        <v>18180</v>
      </c>
      <c r="B60" s="1775" t="s">
        <v>18181</v>
      </c>
      <c r="C60" s="1775" t="s">
        <v>1478</v>
      </c>
      <c r="D60" s="1775" t="s">
        <v>17914</v>
      </c>
      <c r="E60" s="1776">
        <v>179.0</v>
      </c>
      <c r="F60" s="1777">
        <v>4.0</v>
      </c>
      <c r="G60" s="1778">
        <v>47855.0</v>
      </c>
      <c r="H60" s="1745"/>
      <c r="I60" s="1745"/>
      <c r="J60" s="1745"/>
      <c r="K60" s="1745"/>
      <c r="L60" s="1745"/>
      <c r="M60" s="1745"/>
      <c r="N60" s="1745"/>
      <c r="O60" s="1745"/>
      <c r="P60" s="1745"/>
      <c r="Q60" s="1765" t="s">
        <v>18182</v>
      </c>
      <c r="R60" s="1766" t="s">
        <v>18179</v>
      </c>
      <c r="S60" s="1767" t="s">
        <v>52</v>
      </c>
      <c r="T60" s="1749"/>
      <c r="U60" s="1769">
        <v>51.0</v>
      </c>
      <c r="V60" s="1770">
        <v>4.0</v>
      </c>
      <c r="W60" s="1769" t="s">
        <v>18183</v>
      </c>
      <c r="X60" s="1770"/>
      <c r="Y60" s="1767">
        <v>2864875.0</v>
      </c>
      <c r="Z60" s="1770"/>
      <c r="AA60" s="1771">
        <v>45078.0</v>
      </c>
      <c r="AB60" s="1753" t="s">
        <v>17906</v>
      </c>
      <c r="AC60" s="1754"/>
      <c r="AD60" s="1754"/>
      <c r="AE60" s="1755"/>
      <c r="AF60" s="1755"/>
      <c r="AG60" s="1755"/>
      <c r="AH60" s="1755"/>
      <c r="AI60" s="595">
        <v>1.02217296E8</v>
      </c>
      <c r="AJ60" s="595" t="s">
        <v>18184</v>
      </c>
      <c r="AK60" s="1772" t="s">
        <v>52</v>
      </c>
      <c r="AL60" s="1757">
        <v>1.0</v>
      </c>
      <c r="AM60" s="1772">
        <v>52.0</v>
      </c>
      <c r="AN60" s="9">
        <v>4.0</v>
      </c>
      <c r="AO60" s="9"/>
      <c r="AP60" s="9" t="s">
        <v>8376</v>
      </c>
      <c r="AQ60" s="9"/>
      <c r="AR60" s="9" t="s">
        <v>17908</v>
      </c>
      <c r="AS60" s="9"/>
      <c r="AT60" s="9"/>
      <c r="AU60" s="9"/>
      <c r="AV60" s="9"/>
      <c r="AW60" s="1758" t="s">
        <v>17909</v>
      </c>
      <c r="AX60" s="9"/>
      <c r="AY60" s="9" t="s">
        <v>17910</v>
      </c>
      <c r="AZ60" s="9">
        <v>6.25</v>
      </c>
      <c r="BA60" s="1772" t="s">
        <v>18101</v>
      </c>
    </row>
    <row r="61" ht="15.75" customHeight="1">
      <c r="A61" s="1779" t="s">
        <v>18185</v>
      </c>
      <c r="B61" s="1780" t="s">
        <v>18186</v>
      </c>
      <c r="C61" s="1780" t="s">
        <v>4300</v>
      </c>
      <c r="D61" s="1780" t="s">
        <v>9</v>
      </c>
      <c r="E61" s="1781">
        <v>185.0</v>
      </c>
      <c r="F61" s="1782" t="s">
        <v>4355</v>
      </c>
      <c r="G61" s="1783">
        <v>49317.0</v>
      </c>
      <c r="H61" s="1745"/>
      <c r="I61" s="1745"/>
      <c r="J61" s="1745"/>
      <c r="K61" s="1745"/>
      <c r="L61" s="1745"/>
      <c r="M61" s="1745"/>
      <c r="N61" s="1745"/>
      <c r="O61" s="1745"/>
      <c r="P61" s="1745"/>
      <c r="Q61" s="1765"/>
      <c r="R61" s="1766"/>
      <c r="S61" s="1767"/>
      <c r="T61" s="1768"/>
      <c r="U61" s="1769"/>
      <c r="V61" s="1770"/>
      <c r="W61" s="1769"/>
      <c r="X61" s="1770"/>
      <c r="Y61" s="1767"/>
      <c r="Z61" s="1770"/>
      <c r="AA61" s="1771"/>
      <c r="AB61" s="1753"/>
      <c r="AC61" s="81"/>
      <c r="AD61" s="81"/>
      <c r="AE61" s="1755"/>
      <c r="AF61" s="1755"/>
      <c r="AG61" s="1755"/>
      <c r="AH61" s="1755"/>
      <c r="AI61" s="595"/>
      <c r="AJ61" s="595"/>
      <c r="AK61" s="1772"/>
      <c r="AL61" s="1791"/>
      <c r="AM61" s="1772"/>
      <c r="AN61" s="9"/>
      <c r="AO61" s="9"/>
      <c r="AP61" s="9"/>
      <c r="AQ61" s="9"/>
      <c r="AR61" s="9"/>
      <c r="AS61" s="9"/>
      <c r="AT61" s="9"/>
      <c r="AU61" s="9"/>
      <c r="AV61" s="9"/>
      <c r="AW61" s="1758"/>
      <c r="AX61" s="9"/>
      <c r="AY61" s="9"/>
      <c r="AZ61" s="9"/>
      <c r="BA61" s="1773"/>
    </row>
    <row r="62" ht="15.75" customHeight="1">
      <c r="A62" s="1779" t="s">
        <v>18187</v>
      </c>
      <c r="B62" s="1780" t="s">
        <v>18188</v>
      </c>
      <c r="C62" s="1780" t="s">
        <v>149</v>
      </c>
      <c r="D62" s="1780" t="s">
        <v>17985</v>
      </c>
      <c r="E62" s="1781">
        <v>190.0</v>
      </c>
      <c r="F62" s="1782">
        <v>4.0</v>
      </c>
      <c r="G62" s="1783">
        <v>49317.0</v>
      </c>
      <c r="H62" s="1811" t="s">
        <v>18189</v>
      </c>
      <c r="I62" s="1745"/>
      <c r="J62" s="1745"/>
      <c r="K62" s="1745"/>
      <c r="L62" s="1745"/>
      <c r="M62" s="1745"/>
      <c r="N62" s="1745"/>
      <c r="O62" s="1745"/>
      <c r="P62" s="1745"/>
      <c r="Q62" s="1765"/>
      <c r="R62" s="1766"/>
      <c r="S62" s="1767"/>
      <c r="T62" s="1768"/>
      <c r="U62" s="1769"/>
      <c r="V62" s="1770"/>
      <c r="W62" s="1769"/>
      <c r="X62" s="1770"/>
      <c r="Y62" s="1767"/>
      <c r="Z62" s="1770"/>
      <c r="AA62" s="1771"/>
      <c r="AB62" s="1753"/>
      <c r="AC62" s="81"/>
      <c r="AD62" s="81"/>
      <c r="AE62" s="1755"/>
      <c r="AF62" s="1755"/>
      <c r="AG62" s="1755"/>
      <c r="AH62" s="1755"/>
      <c r="AI62" s="595"/>
      <c r="AJ62" s="595"/>
      <c r="AK62" s="1772"/>
      <c r="AL62" s="1791"/>
      <c r="AM62" s="1772"/>
      <c r="AN62" s="9"/>
      <c r="AO62" s="9"/>
      <c r="AP62" s="9"/>
      <c r="AQ62" s="9"/>
      <c r="AR62" s="9"/>
      <c r="AS62" s="9"/>
      <c r="AT62" s="9"/>
      <c r="AU62" s="9"/>
      <c r="AV62" s="9"/>
      <c r="AW62" s="1758"/>
      <c r="AX62" s="9"/>
      <c r="AY62" s="9"/>
      <c r="AZ62" s="9"/>
      <c r="BA62" s="1773"/>
    </row>
    <row r="63" ht="15.75" customHeight="1">
      <c r="A63" s="1760" t="s">
        <v>18190</v>
      </c>
      <c r="B63" s="1761" t="s">
        <v>18191</v>
      </c>
      <c r="C63" s="1761" t="s">
        <v>52</v>
      </c>
      <c r="D63" s="1761" t="s">
        <v>17914</v>
      </c>
      <c r="E63" s="1762">
        <v>202.0</v>
      </c>
      <c r="F63" s="1763">
        <v>4.0</v>
      </c>
      <c r="G63" s="1764">
        <v>47859.0</v>
      </c>
      <c r="H63" s="1745"/>
      <c r="I63" s="1745"/>
      <c r="J63" s="1745"/>
      <c r="K63" s="1745"/>
      <c r="L63" s="1745"/>
      <c r="M63" s="1745"/>
      <c r="N63" s="1745"/>
      <c r="O63" s="1745"/>
      <c r="P63" s="1745"/>
      <c r="Q63" s="1765" t="s">
        <v>18192</v>
      </c>
      <c r="R63" s="1766" t="s">
        <v>18193</v>
      </c>
      <c r="S63" s="1767" t="s">
        <v>52</v>
      </c>
      <c r="T63" s="1768"/>
      <c r="U63" s="1769">
        <v>52.0</v>
      </c>
      <c r="V63" s="1770">
        <v>4.0</v>
      </c>
      <c r="W63" s="1769" t="s">
        <v>18183</v>
      </c>
      <c r="X63" s="1770"/>
      <c r="Y63" s="1767">
        <v>4095328.0</v>
      </c>
      <c r="Z63" s="1770"/>
      <c r="AA63" s="1771">
        <v>45078.0</v>
      </c>
      <c r="AB63" s="1753" t="s">
        <v>17906</v>
      </c>
      <c r="AC63" s="81"/>
      <c r="AD63" s="81"/>
      <c r="AE63" s="1755"/>
      <c r="AF63" s="1755"/>
      <c r="AG63" s="1755"/>
      <c r="AH63" s="1755"/>
      <c r="AI63" s="595">
        <v>1.02217296E8</v>
      </c>
      <c r="AJ63" s="595" t="s">
        <v>18194</v>
      </c>
      <c r="AK63" s="1772" t="s">
        <v>52</v>
      </c>
      <c r="AL63" s="1772">
        <v>1.0</v>
      </c>
      <c r="AM63" s="1772">
        <v>53.0</v>
      </c>
      <c r="AN63" s="9">
        <v>4.0</v>
      </c>
      <c r="AO63" s="9"/>
      <c r="AP63" s="9" t="s">
        <v>8376</v>
      </c>
      <c r="AQ63" s="9"/>
      <c r="AR63" s="9" t="s">
        <v>17908</v>
      </c>
      <c r="AS63" s="9"/>
      <c r="AT63" s="9"/>
      <c r="AU63" s="9"/>
      <c r="AV63" s="9"/>
      <c r="AW63" s="1758" t="s">
        <v>17909</v>
      </c>
      <c r="AX63" s="9"/>
      <c r="AY63" s="9" t="s">
        <v>17910</v>
      </c>
      <c r="AZ63" s="9">
        <v>6.25</v>
      </c>
      <c r="BA63" s="1773" t="s">
        <v>18101</v>
      </c>
    </row>
    <row r="64" ht="15.75" customHeight="1">
      <c r="A64" s="1774" t="s">
        <v>18195</v>
      </c>
      <c r="B64" s="1775" t="s">
        <v>18196</v>
      </c>
      <c r="C64" s="1775" t="s">
        <v>52</v>
      </c>
      <c r="D64" s="1775" t="s">
        <v>17914</v>
      </c>
      <c r="E64" s="1776">
        <v>206.0</v>
      </c>
      <c r="F64" s="1777">
        <v>4.0</v>
      </c>
      <c r="G64" s="1778">
        <v>47855.0</v>
      </c>
      <c r="H64" s="1745"/>
      <c r="I64" s="1745"/>
      <c r="J64" s="1745"/>
      <c r="K64" s="1745"/>
      <c r="L64" s="1745"/>
      <c r="M64" s="1745"/>
      <c r="N64" s="1745"/>
      <c r="O64" s="1745"/>
      <c r="P64" s="1745"/>
      <c r="Q64" s="1765" t="s">
        <v>18197</v>
      </c>
      <c r="R64" s="1766" t="s">
        <v>18194</v>
      </c>
      <c r="S64" s="1767" t="s">
        <v>52</v>
      </c>
      <c r="T64" s="1749"/>
      <c r="U64" s="1770">
        <v>53.0</v>
      </c>
      <c r="V64" s="1770">
        <v>4.0</v>
      </c>
      <c r="W64" s="1792"/>
      <c r="X64" s="1770"/>
      <c r="Y64" s="1767">
        <v>2860612.0</v>
      </c>
      <c r="Z64" s="1770"/>
      <c r="AA64" s="1771">
        <v>45078.0</v>
      </c>
      <c r="AB64" s="1806" t="s">
        <v>18100</v>
      </c>
      <c r="AC64" s="1754"/>
      <c r="AD64" s="1794">
        <v>1.0</v>
      </c>
      <c r="AE64" s="1755"/>
      <c r="AF64" s="1755"/>
      <c r="AG64" s="1755"/>
      <c r="AH64" s="1755"/>
      <c r="AI64" s="595">
        <v>1.04051461E8</v>
      </c>
      <c r="AJ64" s="595" t="s">
        <v>18198</v>
      </c>
      <c r="AK64" s="1757" t="s">
        <v>52</v>
      </c>
      <c r="AL64" s="1772">
        <v>1.0</v>
      </c>
      <c r="AM64" s="1772">
        <v>54.0</v>
      </c>
      <c r="AN64" s="9">
        <v>4.0</v>
      </c>
      <c r="AO64" s="9"/>
      <c r="AP64" s="9" t="s">
        <v>8376</v>
      </c>
      <c r="AQ64" s="9"/>
      <c r="AR64" s="9" t="s">
        <v>17908</v>
      </c>
      <c r="AS64" s="9" t="s">
        <v>18199</v>
      </c>
      <c r="AT64" s="9"/>
      <c r="AU64" s="9"/>
      <c r="AV64" s="9"/>
      <c r="AW64" s="1758" t="s">
        <v>75</v>
      </c>
      <c r="AX64" s="9"/>
      <c r="AY64" s="9" t="s">
        <v>17910</v>
      </c>
      <c r="AZ64" s="9">
        <v>6.25</v>
      </c>
      <c r="BA64" s="1772" t="s">
        <v>5234</v>
      </c>
    </row>
    <row r="65" ht="15.75" customHeight="1">
      <c r="A65" s="1760" t="s">
        <v>18200</v>
      </c>
      <c r="B65" s="1761" t="s">
        <v>18201</v>
      </c>
      <c r="C65" s="1761" t="s">
        <v>52</v>
      </c>
      <c r="D65" s="1761" t="s">
        <v>17914</v>
      </c>
      <c r="E65" s="1762">
        <v>207.0</v>
      </c>
      <c r="F65" s="1763">
        <v>4.0</v>
      </c>
      <c r="G65" s="1764">
        <v>47855.0</v>
      </c>
      <c r="H65" s="1745"/>
      <c r="I65" s="1745"/>
      <c r="J65" s="1745"/>
      <c r="K65" s="1745"/>
      <c r="L65" s="1745"/>
      <c r="M65" s="1745"/>
      <c r="N65" s="1745"/>
      <c r="O65" s="1745"/>
      <c r="P65" s="1745"/>
      <c r="Q65" s="1765" t="s">
        <v>18202</v>
      </c>
      <c r="R65" s="1766" t="s">
        <v>18203</v>
      </c>
      <c r="S65" s="1767" t="s">
        <v>52</v>
      </c>
      <c r="T65" s="1768"/>
      <c r="U65" s="1769">
        <v>54.0</v>
      </c>
      <c r="V65" s="1770">
        <v>4.0</v>
      </c>
      <c r="W65" s="1785" t="s">
        <v>18204</v>
      </c>
      <c r="X65" s="1770"/>
      <c r="Y65" s="1767">
        <v>2860612.0</v>
      </c>
      <c r="Z65" s="1770"/>
      <c r="AA65" s="1771">
        <v>45078.0</v>
      </c>
      <c r="AB65" s="1786" t="s">
        <v>17944</v>
      </c>
      <c r="AC65" s="81"/>
      <c r="AD65" s="81"/>
      <c r="AE65" s="1755"/>
      <c r="AF65" s="1755"/>
      <c r="AG65" s="1755"/>
      <c r="AH65" s="1755"/>
      <c r="AI65" s="595">
        <v>1.03948329E8</v>
      </c>
      <c r="AJ65" s="595" t="s">
        <v>18205</v>
      </c>
      <c r="AK65" s="1772" t="s">
        <v>52</v>
      </c>
      <c r="AL65" s="1757">
        <v>1.0</v>
      </c>
      <c r="AM65" s="1772">
        <v>55.0</v>
      </c>
      <c r="AN65" s="9">
        <v>4.0</v>
      </c>
      <c r="AO65" s="9"/>
      <c r="AP65" s="9" t="s">
        <v>8376</v>
      </c>
      <c r="AQ65" s="9"/>
      <c r="AR65" s="9" t="s">
        <v>17908</v>
      </c>
      <c r="AS65" s="9"/>
      <c r="AT65" s="9"/>
      <c r="AU65" s="9"/>
      <c r="AV65" s="9"/>
      <c r="AW65" s="1758" t="s">
        <v>17909</v>
      </c>
      <c r="AX65" s="9"/>
      <c r="AY65" s="9" t="s">
        <v>17910</v>
      </c>
      <c r="AZ65" s="9">
        <v>6.25</v>
      </c>
      <c r="BA65" s="1773" t="s">
        <v>18101</v>
      </c>
    </row>
    <row r="66" ht="15.75" customHeight="1">
      <c r="A66" s="1774" t="s">
        <v>18206</v>
      </c>
      <c r="B66" s="1775" t="s">
        <v>18207</v>
      </c>
      <c r="C66" s="1775" t="s">
        <v>52</v>
      </c>
      <c r="D66" s="1775" t="s">
        <v>17914</v>
      </c>
      <c r="E66" s="1776">
        <v>209.0</v>
      </c>
      <c r="F66" s="1777">
        <v>4.0</v>
      </c>
      <c r="G66" s="1778">
        <v>48274.0</v>
      </c>
      <c r="H66" s="1745"/>
      <c r="I66" s="1745"/>
      <c r="J66" s="1745"/>
      <c r="K66" s="1745"/>
      <c r="L66" s="1745"/>
      <c r="M66" s="1745"/>
      <c r="N66" s="1745"/>
      <c r="O66" s="1745"/>
      <c r="P66" s="1745"/>
      <c r="Q66" s="1765" t="s">
        <v>18208</v>
      </c>
      <c r="R66" s="1766" t="s">
        <v>18209</v>
      </c>
      <c r="S66" s="1767" t="s">
        <v>52</v>
      </c>
      <c r="T66" s="1749"/>
      <c r="U66" s="1769">
        <v>55.0</v>
      </c>
      <c r="V66" s="1770">
        <v>4.0</v>
      </c>
      <c r="W66" s="1769" t="s">
        <v>18210</v>
      </c>
      <c r="X66" s="1770"/>
      <c r="Y66" s="1767">
        <v>2386486.0</v>
      </c>
      <c r="Z66" s="1770"/>
      <c r="AA66" s="1771">
        <v>45078.0</v>
      </c>
      <c r="AB66" s="1753" t="s">
        <v>17918</v>
      </c>
      <c r="AC66" s="1754"/>
      <c r="AD66" s="1754"/>
      <c r="AE66" s="1755"/>
      <c r="AF66" s="1755"/>
      <c r="AG66" s="1755"/>
      <c r="AH66" s="1755"/>
      <c r="AI66" s="595">
        <v>1.00836287E8</v>
      </c>
      <c r="AJ66" s="595" t="s">
        <v>18211</v>
      </c>
      <c r="AK66" s="1772" t="s">
        <v>17108</v>
      </c>
      <c r="AL66" s="1772">
        <v>1.0</v>
      </c>
      <c r="AM66" s="1772">
        <v>56.0</v>
      </c>
      <c r="AN66" s="9">
        <v>4.0</v>
      </c>
      <c r="AO66" s="9"/>
      <c r="AP66" s="9" t="s">
        <v>8376</v>
      </c>
      <c r="AQ66" s="9"/>
      <c r="AR66" s="9" t="s">
        <v>17908</v>
      </c>
      <c r="AS66" s="9"/>
      <c r="AT66" s="9"/>
      <c r="AU66" s="9"/>
      <c r="AV66" s="9"/>
      <c r="AW66" s="1758" t="s">
        <v>17909</v>
      </c>
      <c r="AX66" s="9"/>
      <c r="AY66" s="9" t="s">
        <v>17910</v>
      </c>
      <c r="AZ66" s="9">
        <v>6.25</v>
      </c>
      <c r="BA66" s="1772" t="s">
        <v>18101</v>
      </c>
    </row>
    <row r="67" ht="15.75" customHeight="1">
      <c r="A67" s="1760" t="s">
        <v>18212</v>
      </c>
      <c r="B67" s="1761" t="s">
        <v>18213</v>
      </c>
      <c r="C67" s="1761" t="s">
        <v>52</v>
      </c>
      <c r="D67" s="1761" t="s">
        <v>17914</v>
      </c>
      <c r="E67" s="1762">
        <v>210.0</v>
      </c>
      <c r="F67" s="1763">
        <v>4.0</v>
      </c>
      <c r="G67" s="1764">
        <v>47855.0</v>
      </c>
      <c r="H67" s="1745"/>
      <c r="I67" s="1745"/>
      <c r="J67" s="1745"/>
      <c r="K67" s="1745"/>
      <c r="L67" s="1745"/>
      <c r="M67" s="1745"/>
      <c r="N67" s="1745"/>
      <c r="O67" s="1745"/>
      <c r="P67" s="1745"/>
      <c r="Q67" s="1765" t="s">
        <v>18214</v>
      </c>
      <c r="R67" s="1766" t="s">
        <v>18215</v>
      </c>
      <c r="S67" s="1767" t="s">
        <v>52</v>
      </c>
      <c r="T67" s="1768"/>
      <c r="U67" s="1769">
        <v>56.0</v>
      </c>
      <c r="V67" s="1770">
        <v>4.0</v>
      </c>
      <c r="W67" s="1769" t="s">
        <v>18216</v>
      </c>
      <c r="X67" s="1770"/>
      <c r="Y67" s="1767">
        <v>2386486.0</v>
      </c>
      <c r="Z67" s="1770"/>
      <c r="AA67" s="1771">
        <v>45078.0</v>
      </c>
      <c r="AB67" s="1753" t="s">
        <v>17906</v>
      </c>
      <c r="AC67" s="81"/>
      <c r="AD67" s="81"/>
      <c r="AE67" s="1755"/>
      <c r="AF67" s="1755"/>
      <c r="AG67" s="1755"/>
      <c r="AH67" s="1755"/>
      <c r="AI67" s="595">
        <v>1.00227024E8</v>
      </c>
      <c r="AJ67" s="595" t="s">
        <v>18217</v>
      </c>
      <c r="AK67" s="1772" t="s">
        <v>52</v>
      </c>
      <c r="AL67" s="1772">
        <v>1.0</v>
      </c>
      <c r="AM67" s="1772">
        <v>57.0</v>
      </c>
      <c r="AN67" s="9">
        <v>4.0</v>
      </c>
      <c r="AO67" s="9"/>
      <c r="AP67" s="9" t="s">
        <v>8376</v>
      </c>
      <c r="AQ67" s="9"/>
      <c r="AR67" s="9" t="s">
        <v>17908</v>
      </c>
      <c r="AS67" s="9"/>
      <c r="AT67" s="9"/>
      <c r="AU67" s="9"/>
      <c r="AV67" s="9"/>
      <c r="AW67" s="1758" t="s">
        <v>17909</v>
      </c>
      <c r="AX67" s="9"/>
      <c r="AY67" s="9" t="s">
        <v>17910</v>
      </c>
      <c r="AZ67" s="9">
        <v>6.25</v>
      </c>
      <c r="BA67" s="1773" t="s">
        <v>18101</v>
      </c>
    </row>
    <row r="68" ht="15.75" customHeight="1">
      <c r="A68" s="1774" t="s">
        <v>18218</v>
      </c>
      <c r="B68" s="1775" t="s">
        <v>18219</v>
      </c>
      <c r="C68" s="1775" t="s">
        <v>52</v>
      </c>
      <c r="D68" s="1775" t="s">
        <v>17914</v>
      </c>
      <c r="E68" s="1776">
        <v>211.0</v>
      </c>
      <c r="F68" s="1777">
        <v>4.0</v>
      </c>
      <c r="G68" s="1778">
        <v>47855.0</v>
      </c>
      <c r="H68" s="1745"/>
      <c r="I68" s="1745"/>
      <c r="J68" s="1745"/>
      <c r="K68" s="1745"/>
      <c r="L68" s="1745"/>
      <c r="M68" s="1745"/>
      <c r="N68" s="1745"/>
      <c r="O68" s="1745"/>
      <c r="P68" s="1745"/>
      <c r="Q68" s="1765" t="s">
        <v>18220</v>
      </c>
      <c r="R68" s="1766" t="s">
        <v>18217</v>
      </c>
      <c r="S68" s="1767" t="s">
        <v>52</v>
      </c>
      <c r="T68" s="1749"/>
      <c r="U68" s="1769">
        <v>57.0</v>
      </c>
      <c r="V68" s="1770">
        <v>4.0</v>
      </c>
      <c r="W68" s="1769" t="s">
        <v>18183</v>
      </c>
      <c r="X68" s="1770"/>
      <c r="Y68" s="1767">
        <v>2480160.0</v>
      </c>
      <c r="Z68" s="1770"/>
      <c r="AA68" s="1771">
        <v>45078.0</v>
      </c>
      <c r="AB68" s="1753" t="s">
        <v>17906</v>
      </c>
      <c r="AC68" s="1754"/>
      <c r="AD68" s="1754"/>
      <c r="AE68" s="1755"/>
      <c r="AF68" s="1755"/>
      <c r="AG68" s="1755"/>
      <c r="AH68" s="1755"/>
      <c r="AI68" s="595">
        <v>1.03259198E8</v>
      </c>
      <c r="AJ68" s="595" t="s">
        <v>18221</v>
      </c>
      <c r="AK68" s="1772" t="s">
        <v>52</v>
      </c>
      <c r="AL68" s="1772">
        <v>1.0</v>
      </c>
      <c r="AM68" s="1772">
        <v>58.0</v>
      </c>
      <c r="AN68" s="9">
        <v>4.0</v>
      </c>
      <c r="AO68" s="9"/>
      <c r="AP68" s="9" t="s">
        <v>8376</v>
      </c>
      <c r="AQ68" s="9"/>
      <c r="AR68" s="9" t="s">
        <v>17908</v>
      </c>
      <c r="AS68" s="9"/>
      <c r="AT68" s="9"/>
      <c r="AU68" s="9"/>
      <c r="AV68" s="9"/>
      <c r="AW68" s="1758" t="s">
        <v>17909</v>
      </c>
      <c r="AX68" s="9"/>
      <c r="AY68" s="9" t="s">
        <v>17910</v>
      </c>
      <c r="AZ68" s="9">
        <v>6.25</v>
      </c>
      <c r="BA68" s="1772" t="s">
        <v>18101</v>
      </c>
    </row>
    <row r="69" ht="15.75" customHeight="1">
      <c r="A69" s="1779" t="s">
        <v>18222</v>
      </c>
      <c r="B69" s="1780" t="s">
        <v>18223</v>
      </c>
      <c r="C69" s="1780" t="s">
        <v>525</v>
      </c>
      <c r="D69" s="1780" t="s">
        <v>17914</v>
      </c>
      <c r="E69" s="1781">
        <v>214.0</v>
      </c>
      <c r="F69" s="1782" t="s">
        <v>4355</v>
      </c>
      <c r="G69" s="1783">
        <v>49315.0</v>
      </c>
      <c r="H69" s="1811" t="s">
        <v>18224</v>
      </c>
      <c r="I69" s="1745"/>
      <c r="J69" s="1745"/>
      <c r="K69" s="1745"/>
      <c r="L69" s="1745"/>
      <c r="M69" s="1745"/>
      <c r="N69" s="1745"/>
      <c r="O69" s="1745"/>
      <c r="P69" s="1745"/>
      <c r="Q69" s="1765"/>
      <c r="R69" s="1766"/>
      <c r="S69" s="1767"/>
      <c r="T69" s="1768"/>
      <c r="U69" s="1770"/>
      <c r="V69" s="1770"/>
      <c r="W69" s="1788"/>
      <c r="X69" s="1770"/>
      <c r="Y69" s="1767"/>
      <c r="Z69" s="1770"/>
      <c r="AA69" s="1771"/>
      <c r="AB69" s="1804"/>
      <c r="AC69" s="81"/>
      <c r="AD69" s="1121"/>
      <c r="AE69" s="1755"/>
      <c r="AF69" s="1755"/>
      <c r="AG69" s="1755"/>
      <c r="AH69" s="1755"/>
      <c r="AI69" s="595"/>
      <c r="AJ69" s="595"/>
      <c r="AK69" s="1772"/>
      <c r="AL69" s="1791"/>
      <c r="AM69" s="1772"/>
      <c r="AN69" s="9"/>
      <c r="AO69" s="9"/>
      <c r="AP69" s="9"/>
      <c r="AQ69" s="9"/>
      <c r="AR69" s="9"/>
      <c r="AS69" s="9"/>
      <c r="AT69" s="9"/>
      <c r="AU69" s="9"/>
      <c r="AV69" s="9"/>
      <c r="AW69" s="1758"/>
      <c r="AX69" s="9"/>
      <c r="AY69" s="9"/>
      <c r="AZ69" s="9"/>
      <c r="BA69" s="1773"/>
    </row>
    <row r="70" ht="15.75" customHeight="1">
      <c r="A70" s="1760" t="s">
        <v>18225</v>
      </c>
      <c r="B70" s="1761" t="s">
        <v>18226</v>
      </c>
      <c r="C70" s="1761" t="s">
        <v>52</v>
      </c>
      <c r="D70" s="1761" t="s">
        <v>17914</v>
      </c>
      <c r="E70" s="1762">
        <v>216.0</v>
      </c>
      <c r="F70" s="1763">
        <v>4.0</v>
      </c>
      <c r="G70" s="1764">
        <v>47855.0</v>
      </c>
      <c r="H70" s="1745"/>
      <c r="I70" s="1745"/>
      <c r="J70" s="1745"/>
      <c r="K70" s="1745"/>
      <c r="L70" s="1745"/>
      <c r="M70" s="1745"/>
      <c r="N70" s="1745"/>
      <c r="O70" s="1745"/>
      <c r="P70" s="1745"/>
      <c r="Q70" s="1765" t="s">
        <v>18227</v>
      </c>
      <c r="R70" s="1766" t="s">
        <v>18221</v>
      </c>
      <c r="S70" s="1767" t="s">
        <v>52</v>
      </c>
      <c r="T70" s="1768"/>
      <c r="U70" s="1770">
        <v>58.0</v>
      </c>
      <c r="V70" s="1770">
        <v>4.0</v>
      </c>
      <c r="W70" s="1788"/>
      <c r="X70" s="1770"/>
      <c r="Y70" s="1767">
        <v>480160.0</v>
      </c>
      <c r="Z70" s="1770"/>
      <c r="AA70" s="1771">
        <v>45078.0</v>
      </c>
      <c r="AB70" s="1804" t="s">
        <v>18100</v>
      </c>
      <c r="AC70" s="81"/>
      <c r="AD70" s="1121">
        <v>1.0</v>
      </c>
      <c r="AE70" s="1755"/>
      <c r="AF70" s="1755"/>
      <c r="AG70" s="1755"/>
      <c r="AH70" s="1755"/>
      <c r="AI70" s="595">
        <v>1.0159056E8</v>
      </c>
      <c r="AJ70" s="595" t="s">
        <v>18228</v>
      </c>
      <c r="AK70" s="1772" t="s">
        <v>52</v>
      </c>
      <c r="AL70" s="1757">
        <v>1.0</v>
      </c>
      <c r="AM70" s="1772">
        <v>59.0</v>
      </c>
      <c r="AN70" s="9">
        <v>4.0</v>
      </c>
      <c r="AO70" s="9"/>
      <c r="AP70" s="9" t="s">
        <v>8376</v>
      </c>
      <c r="AQ70" s="9"/>
      <c r="AR70" s="9" t="s">
        <v>17908</v>
      </c>
      <c r="AS70" s="9"/>
      <c r="AT70" s="9"/>
      <c r="AU70" s="9"/>
      <c r="AV70" s="9"/>
      <c r="AW70" s="1758" t="s">
        <v>17909</v>
      </c>
      <c r="AX70" s="9"/>
      <c r="AY70" s="9" t="s">
        <v>17910</v>
      </c>
      <c r="AZ70" s="9">
        <v>6.25</v>
      </c>
      <c r="BA70" s="1773" t="s">
        <v>18101</v>
      </c>
    </row>
    <row r="71" ht="15.75" customHeight="1">
      <c r="A71" s="1774" t="s">
        <v>18229</v>
      </c>
      <c r="B71" s="1775" t="s">
        <v>18230</v>
      </c>
      <c r="C71" s="1775" t="s">
        <v>1656</v>
      </c>
      <c r="D71" s="1775" t="s">
        <v>17914</v>
      </c>
      <c r="E71" s="1776">
        <v>217.0</v>
      </c>
      <c r="F71" s="1777">
        <v>4.0</v>
      </c>
      <c r="G71" s="1778">
        <v>48588.0</v>
      </c>
      <c r="H71" s="1745"/>
      <c r="I71" s="1745"/>
      <c r="J71" s="1745"/>
      <c r="K71" s="1745"/>
      <c r="L71" s="1745"/>
      <c r="M71" s="1745"/>
      <c r="N71" s="1745"/>
      <c r="O71" s="1745"/>
      <c r="P71" s="1745"/>
      <c r="Q71" s="1765" t="s">
        <v>18231</v>
      </c>
      <c r="R71" s="1766" t="s">
        <v>18228</v>
      </c>
      <c r="S71" s="1767" t="s">
        <v>52</v>
      </c>
      <c r="T71" s="1749"/>
      <c r="U71" s="1770">
        <v>59.0</v>
      </c>
      <c r="V71" s="1770">
        <v>4.0</v>
      </c>
      <c r="W71" s="1792"/>
      <c r="X71" s="1770"/>
      <c r="Y71" s="1767">
        <v>2480132.0</v>
      </c>
      <c r="Z71" s="1770"/>
      <c r="AA71" s="1771">
        <v>45078.0</v>
      </c>
      <c r="AB71" s="1793">
        <v>0.0</v>
      </c>
      <c r="AC71" s="1754"/>
      <c r="AD71" s="1754"/>
      <c r="AE71" s="1755"/>
      <c r="AF71" s="1755"/>
      <c r="AG71" s="1755"/>
      <c r="AH71" s="1755"/>
      <c r="AI71" s="595">
        <v>1.00663434E8</v>
      </c>
      <c r="AJ71" s="595" t="s">
        <v>18232</v>
      </c>
      <c r="AK71" s="1772" t="s">
        <v>52</v>
      </c>
      <c r="AL71" s="1757">
        <v>1.0</v>
      </c>
      <c r="AM71" s="1772">
        <v>60.0</v>
      </c>
      <c r="AN71" s="9">
        <v>4.0</v>
      </c>
      <c r="AO71" s="9"/>
      <c r="AP71" s="9" t="s">
        <v>8376</v>
      </c>
      <c r="AQ71" s="9"/>
      <c r="AR71" s="9" t="s">
        <v>17908</v>
      </c>
      <c r="AS71" s="9"/>
      <c r="AT71" s="9"/>
      <c r="AU71" s="9"/>
      <c r="AV71" s="9"/>
      <c r="AW71" s="1758" t="s">
        <v>17909</v>
      </c>
      <c r="AX71" s="9"/>
      <c r="AY71" s="9" t="s">
        <v>17910</v>
      </c>
      <c r="AZ71" s="9">
        <v>6.25</v>
      </c>
      <c r="BA71" s="1772" t="s">
        <v>18101</v>
      </c>
    </row>
    <row r="72" ht="15.75" customHeight="1">
      <c r="A72" s="1760" t="s">
        <v>18233</v>
      </c>
      <c r="B72" s="1761" t="s">
        <v>18234</v>
      </c>
      <c r="C72" s="1761" t="s">
        <v>52</v>
      </c>
      <c r="D72" s="1761" t="s">
        <v>17914</v>
      </c>
      <c r="E72" s="1762">
        <v>224.0</v>
      </c>
      <c r="F72" s="1763">
        <v>4.0</v>
      </c>
      <c r="G72" s="1764">
        <v>47855.0</v>
      </c>
      <c r="H72" s="1745"/>
      <c r="I72" s="1745"/>
      <c r="J72" s="1745"/>
      <c r="K72" s="1745"/>
      <c r="L72" s="1745"/>
      <c r="M72" s="1745"/>
      <c r="N72" s="1745"/>
      <c r="O72" s="1745"/>
      <c r="P72" s="1745"/>
      <c r="Q72" s="1765" t="s">
        <v>18235</v>
      </c>
      <c r="R72" s="1766" t="s">
        <v>18232</v>
      </c>
      <c r="S72" s="1767" t="s">
        <v>52</v>
      </c>
      <c r="T72" s="1768"/>
      <c r="U72" s="1770">
        <v>60.0</v>
      </c>
      <c r="V72" s="1770">
        <v>4.0</v>
      </c>
      <c r="W72" s="1788"/>
      <c r="X72" s="1770"/>
      <c r="Y72" s="1767" t="s">
        <v>18236</v>
      </c>
      <c r="Z72" s="1770"/>
      <c r="AA72" s="1771">
        <v>45078.0</v>
      </c>
      <c r="AB72" s="1789">
        <v>0.0</v>
      </c>
      <c r="AC72" s="1121">
        <v>2.0</v>
      </c>
      <c r="AD72" s="81"/>
      <c r="AE72" s="1755"/>
      <c r="AF72" s="1755"/>
      <c r="AG72" s="1755"/>
      <c r="AH72" s="1755"/>
      <c r="AI72" s="595">
        <v>1.04483235E8</v>
      </c>
      <c r="AJ72" s="595" t="s">
        <v>18237</v>
      </c>
      <c r="AK72" s="1772" t="s">
        <v>52</v>
      </c>
      <c r="AL72" s="1772">
        <v>1.0</v>
      </c>
      <c r="AM72" s="1772">
        <v>61.0</v>
      </c>
      <c r="AN72" s="9">
        <v>4.0</v>
      </c>
      <c r="AO72" s="9"/>
      <c r="AP72" s="9" t="s">
        <v>8376</v>
      </c>
      <c r="AQ72" s="9"/>
      <c r="AR72" s="9" t="s">
        <v>17908</v>
      </c>
      <c r="AS72" s="9"/>
      <c r="AT72" s="9"/>
      <c r="AU72" s="9"/>
      <c r="AV72" s="9"/>
      <c r="AW72" s="1758" t="s">
        <v>17909</v>
      </c>
      <c r="AX72" s="9"/>
      <c r="AY72" s="9" t="s">
        <v>17910</v>
      </c>
      <c r="AZ72" s="9">
        <v>6.25</v>
      </c>
      <c r="BA72" s="1773" t="s">
        <v>18101</v>
      </c>
    </row>
    <row r="73" ht="15.75" customHeight="1">
      <c r="A73" s="1774" t="s">
        <v>18238</v>
      </c>
      <c r="B73" s="1775" t="s">
        <v>18239</v>
      </c>
      <c r="C73" s="1775" t="s">
        <v>149</v>
      </c>
      <c r="D73" s="1775" t="s">
        <v>17985</v>
      </c>
      <c r="E73" s="1776">
        <v>226.0</v>
      </c>
      <c r="F73" s="1777">
        <v>4.0</v>
      </c>
      <c r="G73" s="1778">
        <v>49004.0</v>
      </c>
      <c r="H73" s="1745"/>
      <c r="I73" s="1745"/>
      <c r="J73" s="1745"/>
      <c r="K73" s="1745"/>
      <c r="L73" s="1745"/>
      <c r="M73" s="1745"/>
      <c r="N73" s="1745"/>
      <c r="O73" s="1745"/>
      <c r="P73" s="1745"/>
      <c r="Q73" s="1765"/>
      <c r="R73" s="1766"/>
      <c r="S73" s="1767"/>
      <c r="T73" s="1801"/>
      <c r="U73" s="1769"/>
      <c r="V73" s="1770"/>
      <c r="W73" s="1812"/>
      <c r="X73" s="1770"/>
      <c r="Y73" s="1767"/>
      <c r="Z73" s="1770"/>
      <c r="AA73" s="1771"/>
      <c r="AB73" s="1813"/>
      <c r="AC73" s="1754"/>
      <c r="AD73" s="1754"/>
      <c r="AE73" s="1755"/>
      <c r="AF73" s="1755"/>
      <c r="AG73" s="1755"/>
      <c r="AH73" s="1755"/>
      <c r="AI73" s="595"/>
      <c r="AJ73" s="595"/>
      <c r="AK73" s="1791"/>
      <c r="AL73" s="1791"/>
      <c r="AM73" s="1772"/>
      <c r="AN73" s="9"/>
      <c r="AO73" s="9"/>
      <c r="AP73" s="9"/>
      <c r="AQ73" s="9"/>
      <c r="AR73" s="9"/>
      <c r="AS73" s="9"/>
      <c r="AT73" s="9"/>
      <c r="AU73" s="9"/>
      <c r="AV73" s="9"/>
      <c r="AW73" s="1758"/>
      <c r="AX73" s="9"/>
      <c r="AY73" s="9"/>
      <c r="AZ73" s="9"/>
      <c r="BA73" s="1772"/>
    </row>
    <row r="74" ht="15.75" customHeight="1">
      <c r="A74" s="1774" t="s">
        <v>18240</v>
      </c>
      <c r="B74" s="1775" t="s">
        <v>18241</v>
      </c>
      <c r="C74" s="1775" t="s">
        <v>52</v>
      </c>
      <c r="D74" s="1775" t="s">
        <v>17993</v>
      </c>
      <c r="E74" s="1798">
        <v>227.0</v>
      </c>
      <c r="F74" s="1777">
        <v>4.0</v>
      </c>
      <c r="G74" s="1778">
        <v>12428.0</v>
      </c>
      <c r="H74" s="1745"/>
      <c r="I74" s="1745"/>
      <c r="J74" s="1745"/>
      <c r="K74" s="1745"/>
      <c r="L74" s="1745"/>
      <c r="M74" s="1745"/>
      <c r="N74" s="1745"/>
      <c r="O74" s="1745"/>
      <c r="P74" s="1745"/>
      <c r="Q74" s="1765"/>
      <c r="R74" s="1766"/>
      <c r="S74" s="1767"/>
      <c r="T74" s="1801"/>
      <c r="U74" s="1769"/>
      <c r="V74" s="1770"/>
      <c r="W74" s="1812"/>
      <c r="X74" s="1770"/>
      <c r="Y74" s="1767"/>
      <c r="Z74" s="1770"/>
      <c r="AA74" s="1771"/>
      <c r="AB74" s="1813"/>
      <c r="AC74" s="1754"/>
      <c r="AD74" s="1754"/>
      <c r="AE74" s="1755"/>
      <c r="AF74" s="1755"/>
      <c r="AG74" s="1755"/>
      <c r="AH74" s="1755"/>
      <c r="AI74" s="595"/>
      <c r="AJ74" s="595"/>
      <c r="AK74" s="1791"/>
      <c r="AL74" s="1791"/>
      <c r="AM74" s="1772"/>
      <c r="AN74" s="9"/>
      <c r="AO74" s="9"/>
      <c r="AP74" s="9"/>
      <c r="AQ74" s="9"/>
      <c r="AR74" s="9"/>
      <c r="AS74" s="9"/>
      <c r="AT74" s="9"/>
      <c r="AU74" s="9"/>
      <c r="AV74" s="9"/>
      <c r="AW74" s="1758"/>
      <c r="AX74" s="9"/>
      <c r="AY74" s="9"/>
      <c r="AZ74" s="9"/>
      <c r="BA74" s="1772"/>
    </row>
    <row r="75" ht="15.75" customHeight="1">
      <c r="A75" s="1774" t="s">
        <v>18242</v>
      </c>
      <c r="B75" s="1775" t="s">
        <v>18243</v>
      </c>
      <c r="C75" s="1775" t="s">
        <v>52</v>
      </c>
      <c r="D75" s="1775" t="s">
        <v>17914</v>
      </c>
      <c r="E75" s="1776">
        <v>231.0</v>
      </c>
      <c r="F75" s="1777">
        <v>4.0</v>
      </c>
      <c r="G75" s="1778">
        <v>48274.0</v>
      </c>
      <c r="H75" s="1745"/>
      <c r="I75" s="1745"/>
      <c r="J75" s="1745"/>
      <c r="K75" s="1745"/>
      <c r="L75" s="1745"/>
      <c r="M75" s="1745"/>
      <c r="N75" s="1745"/>
      <c r="O75" s="1745"/>
      <c r="P75" s="1745"/>
      <c r="Q75" s="1765" t="s">
        <v>18244</v>
      </c>
      <c r="R75" s="1766" t="s">
        <v>18245</v>
      </c>
      <c r="S75" s="1767" t="s">
        <v>231</v>
      </c>
      <c r="T75" s="1749"/>
      <c r="U75" s="1769">
        <v>61.0</v>
      </c>
      <c r="V75" s="1770">
        <v>4.0</v>
      </c>
      <c r="W75" s="1769" t="s">
        <v>17935</v>
      </c>
      <c r="X75" s="1770"/>
      <c r="Y75" s="1767">
        <v>4024220.0</v>
      </c>
      <c r="Z75" s="1770"/>
      <c r="AA75" s="1771">
        <v>45078.0</v>
      </c>
      <c r="AB75" s="1753" t="s">
        <v>17906</v>
      </c>
      <c r="AC75" s="1754"/>
      <c r="AD75" s="1754"/>
      <c r="AE75" s="1755"/>
      <c r="AF75" s="1755"/>
      <c r="AG75" s="1755"/>
      <c r="AH75" s="1755"/>
      <c r="AI75" s="595">
        <v>1.02892478E8</v>
      </c>
      <c r="AJ75" s="595" t="s">
        <v>18246</v>
      </c>
      <c r="AK75" s="1757" t="s">
        <v>52</v>
      </c>
      <c r="AL75" s="1757">
        <v>1.0</v>
      </c>
      <c r="AM75" s="1772">
        <v>62.0</v>
      </c>
      <c r="AN75" s="9">
        <v>4.0</v>
      </c>
      <c r="AO75" s="9"/>
      <c r="AP75" s="9" t="s">
        <v>8376</v>
      </c>
      <c r="AQ75" s="9"/>
      <c r="AR75" s="9" t="s">
        <v>17908</v>
      </c>
      <c r="AS75" s="9"/>
      <c r="AT75" s="9"/>
      <c r="AU75" s="9"/>
      <c r="AV75" s="9"/>
      <c r="AW75" s="1758" t="s">
        <v>17909</v>
      </c>
      <c r="AX75" s="9"/>
      <c r="AY75" s="9" t="s">
        <v>17910</v>
      </c>
      <c r="AZ75" s="9">
        <v>6.25</v>
      </c>
      <c r="BA75" s="1772" t="s">
        <v>18101</v>
      </c>
    </row>
    <row r="76" ht="15.75" customHeight="1">
      <c r="A76" s="1760" t="s">
        <v>18247</v>
      </c>
      <c r="B76" s="1761" t="s">
        <v>18248</v>
      </c>
      <c r="C76" s="1761" t="s">
        <v>224</v>
      </c>
      <c r="D76" s="1761" t="s">
        <v>17914</v>
      </c>
      <c r="E76" s="1762">
        <v>234.0</v>
      </c>
      <c r="F76" s="1763">
        <v>4.0</v>
      </c>
      <c r="G76" s="1764">
        <v>47857.0</v>
      </c>
      <c r="H76" s="1745"/>
      <c r="I76" s="1745"/>
      <c r="J76" s="1745"/>
      <c r="K76" s="1745"/>
      <c r="L76" s="1745"/>
      <c r="M76" s="1745"/>
      <c r="N76" s="1745"/>
      <c r="O76" s="1745"/>
      <c r="P76" s="1745"/>
      <c r="Q76" s="1765" t="s">
        <v>18249</v>
      </c>
      <c r="R76" s="1766" t="s">
        <v>18250</v>
      </c>
      <c r="S76" s="1767" t="s">
        <v>52</v>
      </c>
      <c r="T76" s="1768"/>
      <c r="U76" s="1769">
        <v>62.0</v>
      </c>
      <c r="V76" s="1770">
        <v>4.0</v>
      </c>
      <c r="W76" s="1769" t="s">
        <v>18112</v>
      </c>
      <c r="X76" s="1770"/>
      <c r="Y76" s="1767">
        <v>2876385.0</v>
      </c>
      <c r="Z76" s="1770"/>
      <c r="AA76" s="1771">
        <v>45078.0</v>
      </c>
      <c r="AB76" s="1753" t="s">
        <v>17906</v>
      </c>
      <c r="AC76" s="81"/>
      <c r="AD76" s="81"/>
      <c r="AE76" s="1755"/>
      <c r="AF76" s="1755"/>
      <c r="AG76" s="1755"/>
      <c r="AH76" s="1755"/>
      <c r="AI76" s="595">
        <v>1.00274687E8</v>
      </c>
      <c r="AJ76" s="595" t="s">
        <v>18251</v>
      </c>
      <c r="AK76" s="1772" t="s">
        <v>52</v>
      </c>
      <c r="AL76" s="1772">
        <v>1.0</v>
      </c>
      <c r="AM76" s="1772">
        <v>63.0</v>
      </c>
      <c r="AN76" s="9">
        <v>4.0</v>
      </c>
      <c r="AO76" s="9"/>
      <c r="AP76" s="9" t="s">
        <v>8376</v>
      </c>
      <c r="AQ76" s="9"/>
      <c r="AR76" s="9" t="s">
        <v>17908</v>
      </c>
      <c r="AS76" s="9"/>
      <c r="AT76" s="9"/>
      <c r="AU76" s="9"/>
      <c r="AV76" s="9"/>
      <c r="AW76" s="1758" t="s">
        <v>17909</v>
      </c>
      <c r="AX76" s="9"/>
      <c r="AY76" s="9" t="s">
        <v>17910</v>
      </c>
      <c r="AZ76" s="9">
        <v>6.25</v>
      </c>
      <c r="BA76" s="1773" t="s">
        <v>18101</v>
      </c>
    </row>
    <row r="77" ht="15.75" customHeight="1">
      <c r="A77" s="1796" t="s">
        <v>18252</v>
      </c>
      <c r="B77" s="1797" t="s">
        <v>18253</v>
      </c>
      <c r="C77" s="1797" t="s">
        <v>525</v>
      </c>
      <c r="D77" s="1797" t="s">
        <v>9</v>
      </c>
      <c r="E77" s="1798">
        <v>236.0</v>
      </c>
      <c r="F77" s="1799" t="s">
        <v>4355</v>
      </c>
      <c r="G77" s="1800">
        <v>49317.0</v>
      </c>
      <c r="H77" s="1745"/>
      <c r="I77" s="1745"/>
      <c r="J77" s="1745"/>
      <c r="K77" s="1745"/>
      <c r="L77" s="1745"/>
      <c r="M77" s="1745"/>
      <c r="N77" s="1745"/>
      <c r="O77" s="1745"/>
      <c r="P77" s="1745"/>
      <c r="Q77" s="1765"/>
      <c r="R77" s="1766"/>
      <c r="S77" s="1767"/>
      <c r="T77" s="1801"/>
      <c r="U77" s="1770"/>
      <c r="V77" s="1770"/>
      <c r="W77" s="1808"/>
      <c r="X77" s="1770"/>
      <c r="Y77" s="1767"/>
      <c r="Z77" s="1770"/>
      <c r="AA77" s="1771"/>
      <c r="AB77" s="1793"/>
      <c r="AC77" s="1794"/>
      <c r="AD77" s="1754"/>
      <c r="AE77" s="1755"/>
      <c r="AF77" s="1755"/>
      <c r="AG77" s="1755"/>
      <c r="AH77" s="1755"/>
      <c r="AI77" s="595"/>
      <c r="AJ77" s="595"/>
      <c r="AK77" s="1772"/>
      <c r="AL77" s="1772"/>
      <c r="AM77" s="1772"/>
      <c r="AN77" s="9"/>
      <c r="AO77" s="9"/>
      <c r="AP77" s="9"/>
      <c r="AQ77" s="9"/>
      <c r="AR77" s="9"/>
      <c r="AS77" s="9"/>
      <c r="AT77" s="9"/>
      <c r="AU77" s="9"/>
      <c r="AV77" s="9"/>
      <c r="AW77" s="1758"/>
      <c r="AX77" s="9"/>
      <c r="AY77" s="9"/>
      <c r="AZ77" s="9"/>
      <c r="BA77" s="1772"/>
    </row>
    <row r="78" ht="15.75" customHeight="1">
      <c r="A78" s="1774" t="s">
        <v>18254</v>
      </c>
      <c r="B78" s="1775" t="s">
        <v>18255</v>
      </c>
      <c r="C78" s="1775" t="s">
        <v>52</v>
      </c>
      <c r="D78" s="1775" t="s">
        <v>17914</v>
      </c>
      <c r="E78" s="1776">
        <v>239.0</v>
      </c>
      <c r="F78" s="1777">
        <v>4.0</v>
      </c>
      <c r="G78" s="1778">
        <v>47855.0</v>
      </c>
      <c r="H78" s="1745"/>
      <c r="I78" s="1745"/>
      <c r="J78" s="1745"/>
      <c r="K78" s="1745"/>
      <c r="L78" s="1745"/>
      <c r="M78" s="1745"/>
      <c r="N78" s="1745"/>
      <c r="O78" s="1745"/>
      <c r="P78" s="1745"/>
      <c r="Q78" s="1765" t="s">
        <v>18256</v>
      </c>
      <c r="R78" s="1766" t="s">
        <v>18251</v>
      </c>
      <c r="S78" s="1767" t="s">
        <v>52</v>
      </c>
      <c r="T78" s="1749"/>
      <c r="U78" s="1770">
        <v>63.0</v>
      </c>
      <c r="V78" s="1770">
        <v>4.0</v>
      </c>
      <c r="W78" s="1792"/>
      <c r="X78" s="1770"/>
      <c r="Y78" s="1767">
        <v>2876419.0</v>
      </c>
      <c r="Z78" s="1770"/>
      <c r="AA78" s="1771">
        <v>45078.0</v>
      </c>
      <c r="AB78" s="1793">
        <v>0.0</v>
      </c>
      <c r="AC78" s="1794">
        <v>1.0</v>
      </c>
      <c r="AD78" s="1754"/>
      <c r="AE78" s="1755"/>
      <c r="AF78" s="1755"/>
      <c r="AG78" s="1755"/>
      <c r="AH78" s="1755"/>
      <c r="AI78" s="595">
        <v>1.04230859E8</v>
      </c>
      <c r="AJ78" s="595" t="s">
        <v>18257</v>
      </c>
      <c r="AK78" s="1772" t="s">
        <v>52</v>
      </c>
      <c r="AL78" s="1772">
        <v>1.0</v>
      </c>
      <c r="AM78" s="1772">
        <v>64.0</v>
      </c>
      <c r="AN78" s="9">
        <v>4.0</v>
      </c>
      <c r="AO78" s="9"/>
      <c r="AP78" s="9" t="s">
        <v>8376</v>
      </c>
      <c r="AQ78" s="9"/>
      <c r="AR78" s="9" t="s">
        <v>17908</v>
      </c>
      <c r="AS78" s="9"/>
      <c r="AT78" s="9"/>
      <c r="AU78" s="9"/>
      <c r="AV78" s="9"/>
      <c r="AW78" s="1758" t="s">
        <v>17909</v>
      </c>
      <c r="AX78" s="9"/>
      <c r="AY78" s="9" t="s">
        <v>17910</v>
      </c>
      <c r="AZ78" s="9">
        <v>6.25</v>
      </c>
      <c r="BA78" s="1772" t="s">
        <v>18101</v>
      </c>
    </row>
    <row r="79" ht="15.75" customHeight="1">
      <c r="A79" s="1760" t="s">
        <v>18258</v>
      </c>
      <c r="B79" s="1761" t="s">
        <v>18259</v>
      </c>
      <c r="C79" s="1761" t="s">
        <v>231</v>
      </c>
      <c r="D79" s="1761" t="s">
        <v>17914</v>
      </c>
      <c r="E79" s="1762">
        <v>240.0</v>
      </c>
      <c r="F79" s="1763">
        <v>4.0</v>
      </c>
      <c r="G79" s="1764">
        <v>47855.0</v>
      </c>
      <c r="H79" s="1745"/>
      <c r="I79" s="1745"/>
      <c r="J79" s="1745"/>
      <c r="K79" s="1745"/>
      <c r="L79" s="1745"/>
      <c r="M79" s="1745"/>
      <c r="N79" s="1745"/>
      <c r="O79" s="1745"/>
      <c r="P79" s="1745"/>
      <c r="Q79" s="1765" t="s">
        <v>18260</v>
      </c>
      <c r="R79" s="1766" t="s">
        <v>18257</v>
      </c>
      <c r="S79" s="1767" t="s">
        <v>52</v>
      </c>
      <c r="T79" s="1768"/>
      <c r="U79" s="1769">
        <v>64.0</v>
      </c>
      <c r="V79" s="1770">
        <v>4.0</v>
      </c>
      <c r="W79" s="1769" t="s">
        <v>18112</v>
      </c>
      <c r="X79" s="1770"/>
      <c r="Y79" s="1767">
        <v>0.0</v>
      </c>
      <c r="Z79" s="1770"/>
      <c r="AA79" s="1771">
        <v>45078.0</v>
      </c>
      <c r="AB79" s="1753" t="s">
        <v>17906</v>
      </c>
      <c r="AC79" s="81"/>
      <c r="AD79" s="81"/>
      <c r="AE79" s="1755"/>
      <c r="AF79" s="1755"/>
      <c r="AG79" s="1755"/>
      <c r="AH79" s="1755"/>
      <c r="AI79" s="595">
        <v>1.802676492E9</v>
      </c>
      <c r="AJ79" s="595" t="s">
        <v>18261</v>
      </c>
      <c r="AK79" s="1772" t="s">
        <v>52</v>
      </c>
      <c r="AL79" s="1757">
        <v>1.0</v>
      </c>
      <c r="AM79" s="1772">
        <v>65.0</v>
      </c>
      <c r="AN79" s="9">
        <v>4.0</v>
      </c>
      <c r="AO79" s="9"/>
      <c r="AP79" s="9" t="s">
        <v>8376</v>
      </c>
      <c r="AQ79" s="9"/>
      <c r="AR79" s="9" t="s">
        <v>17908</v>
      </c>
      <c r="AS79" s="9"/>
      <c r="AT79" s="9"/>
      <c r="AU79" s="9"/>
      <c r="AV79" s="9"/>
      <c r="AW79" s="1758" t="s">
        <v>17909</v>
      </c>
      <c r="AX79" s="9"/>
      <c r="AY79" s="9" t="s">
        <v>17910</v>
      </c>
      <c r="AZ79" s="9">
        <v>6.25</v>
      </c>
      <c r="BA79" s="1773" t="s">
        <v>18101</v>
      </c>
    </row>
    <row r="80" ht="15.75" customHeight="1">
      <c r="A80" s="1774" t="s">
        <v>18262</v>
      </c>
      <c r="B80" s="1775" t="s">
        <v>18263</v>
      </c>
      <c r="C80" s="1775" t="s">
        <v>52</v>
      </c>
      <c r="D80" s="1775" t="s">
        <v>17914</v>
      </c>
      <c r="E80" s="1776">
        <v>242.0</v>
      </c>
      <c r="F80" s="1777">
        <v>4.0</v>
      </c>
      <c r="G80" s="1778">
        <v>47855.0</v>
      </c>
      <c r="H80" s="1745"/>
      <c r="I80" s="1745"/>
      <c r="J80" s="1745"/>
      <c r="K80" s="1745"/>
      <c r="L80" s="1745"/>
      <c r="M80" s="1745"/>
      <c r="N80" s="1745"/>
      <c r="O80" s="1745"/>
      <c r="P80" s="1745"/>
      <c r="Q80" s="1765" t="s">
        <v>18264</v>
      </c>
      <c r="R80" s="1766" t="s">
        <v>18265</v>
      </c>
      <c r="S80" s="1767" t="s">
        <v>52</v>
      </c>
      <c r="T80" s="1749"/>
      <c r="U80" s="1770">
        <v>65.0</v>
      </c>
      <c r="V80" s="1770">
        <v>4.0</v>
      </c>
      <c r="W80" s="1792"/>
      <c r="X80" s="1770"/>
      <c r="Y80" s="1767">
        <v>0.0</v>
      </c>
      <c r="Z80" s="1770"/>
      <c r="AA80" s="1771">
        <v>45078.0</v>
      </c>
      <c r="AB80" s="1793">
        <v>0.0</v>
      </c>
      <c r="AC80" s="1754"/>
      <c r="AD80" s="1754"/>
      <c r="AE80" s="1755"/>
      <c r="AF80" s="1755"/>
      <c r="AG80" s="1755"/>
      <c r="AH80" s="1755"/>
      <c r="AI80" s="595">
        <v>1.711786077E9</v>
      </c>
      <c r="AJ80" s="595" t="s">
        <v>18266</v>
      </c>
      <c r="AK80" s="1757" t="s">
        <v>52</v>
      </c>
      <c r="AL80" s="1772">
        <v>1.0</v>
      </c>
      <c r="AM80" s="1772">
        <v>66.0</v>
      </c>
      <c r="AN80" s="9">
        <v>4.0</v>
      </c>
      <c r="AO80" s="9"/>
      <c r="AP80" s="9" t="s">
        <v>8376</v>
      </c>
      <c r="AQ80" s="9"/>
      <c r="AR80" s="9" t="s">
        <v>17908</v>
      </c>
      <c r="AS80" s="9"/>
      <c r="AT80" s="9"/>
      <c r="AU80" s="9"/>
      <c r="AV80" s="9"/>
      <c r="AW80" s="1758" t="s">
        <v>17909</v>
      </c>
      <c r="AX80" s="9"/>
      <c r="AY80" s="9" t="s">
        <v>17910</v>
      </c>
      <c r="AZ80" s="9">
        <v>6.25</v>
      </c>
      <c r="BA80" s="1772" t="s">
        <v>18101</v>
      </c>
    </row>
    <row r="81" ht="15.75" customHeight="1">
      <c r="A81" s="1760" t="s">
        <v>18267</v>
      </c>
      <c r="B81" s="1761" t="s">
        <v>18268</v>
      </c>
      <c r="C81" s="1761" t="s">
        <v>52</v>
      </c>
      <c r="D81" s="1761" t="s">
        <v>17914</v>
      </c>
      <c r="E81" s="1762">
        <v>247.0</v>
      </c>
      <c r="F81" s="1763">
        <v>4.0</v>
      </c>
      <c r="G81" s="1814" t="s">
        <v>18269</v>
      </c>
      <c r="H81" s="1745"/>
      <c r="I81" s="1745"/>
      <c r="J81" s="1745"/>
      <c r="K81" s="1745"/>
      <c r="L81" s="1745"/>
      <c r="M81" s="1745"/>
      <c r="N81" s="1745"/>
      <c r="O81" s="1745"/>
      <c r="P81" s="1745"/>
      <c r="Q81" s="1765" t="s">
        <v>18270</v>
      </c>
      <c r="R81" s="1766" t="s">
        <v>18266</v>
      </c>
      <c r="S81" s="1767" t="s">
        <v>52</v>
      </c>
      <c r="T81" s="1768"/>
      <c r="U81" s="1770">
        <v>66.0</v>
      </c>
      <c r="V81" s="1770">
        <v>4.0</v>
      </c>
      <c r="W81" s="1788"/>
      <c r="X81" s="1770"/>
      <c r="Y81" s="1767">
        <v>0.0</v>
      </c>
      <c r="Z81" s="1770"/>
      <c r="AA81" s="1771">
        <v>45078.0</v>
      </c>
      <c r="AB81" s="1789">
        <v>0.0</v>
      </c>
      <c r="AC81" s="1121">
        <v>2.0</v>
      </c>
      <c r="AD81" s="81"/>
      <c r="AE81" s="1755"/>
      <c r="AF81" s="1755"/>
      <c r="AG81" s="1755"/>
      <c r="AH81" s="1755"/>
      <c r="AI81" s="595">
        <v>1.02251121E8</v>
      </c>
      <c r="AJ81" s="595" t="s">
        <v>18271</v>
      </c>
      <c r="AK81" s="1772" t="s">
        <v>52</v>
      </c>
      <c r="AL81" s="1772">
        <v>1.0</v>
      </c>
      <c r="AM81" s="1772">
        <v>67.0</v>
      </c>
      <c r="AN81" s="9">
        <v>4.0</v>
      </c>
      <c r="AO81" s="9"/>
      <c r="AP81" s="9" t="s">
        <v>8376</v>
      </c>
      <c r="AQ81" s="9"/>
      <c r="AR81" s="9" t="s">
        <v>17908</v>
      </c>
      <c r="AS81" s="9"/>
      <c r="AT81" s="9"/>
      <c r="AU81" s="9"/>
      <c r="AV81" s="9"/>
      <c r="AW81" s="1758" t="s">
        <v>17909</v>
      </c>
      <c r="AX81" s="9"/>
      <c r="AY81" s="9" t="s">
        <v>17910</v>
      </c>
      <c r="AZ81" s="9">
        <v>6.25</v>
      </c>
      <c r="BA81" s="1773" t="s">
        <v>18101</v>
      </c>
    </row>
    <row r="82" ht="15.75" customHeight="1">
      <c r="A82" s="1774" t="s">
        <v>18272</v>
      </c>
      <c r="B82" s="1775" t="s">
        <v>18273</v>
      </c>
      <c r="C82" s="1775" t="s">
        <v>52</v>
      </c>
      <c r="D82" s="1775" t="s">
        <v>17914</v>
      </c>
      <c r="E82" s="1776">
        <v>249.0</v>
      </c>
      <c r="F82" s="1777">
        <v>4.0</v>
      </c>
      <c r="G82" s="1778">
        <v>47855.0</v>
      </c>
      <c r="H82" s="1745"/>
      <c r="I82" s="1745"/>
      <c r="J82" s="1745"/>
      <c r="K82" s="1745"/>
      <c r="L82" s="1745"/>
      <c r="M82" s="1745"/>
      <c r="N82" s="1745"/>
      <c r="O82" s="1745"/>
      <c r="P82" s="1745"/>
      <c r="Q82" s="1765" t="s">
        <v>10381</v>
      </c>
      <c r="R82" s="1766" t="s">
        <v>18271</v>
      </c>
      <c r="S82" s="1767" t="s">
        <v>18274</v>
      </c>
      <c r="T82" s="1749"/>
      <c r="U82" s="1770">
        <v>67.0</v>
      </c>
      <c r="V82" s="1770">
        <v>4.0</v>
      </c>
      <c r="W82" s="1792"/>
      <c r="X82" s="1770"/>
      <c r="Y82" s="1767">
        <v>9.017099E7</v>
      </c>
      <c r="Z82" s="1770"/>
      <c r="AA82" s="1771">
        <v>45078.0</v>
      </c>
      <c r="AB82" s="1806" t="s">
        <v>18100</v>
      </c>
      <c r="AC82" s="1754"/>
      <c r="AD82" s="1794">
        <v>1.0</v>
      </c>
      <c r="AE82" s="1755"/>
      <c r="AF82" s="1755"/>
      <c r="AG82" s="1755"/>
      <c r="AH82" s="1755"/>
      <c r="AI82" s="595">
        <v>1.02897758E8</v>
      </c>
      <c r="AJ82" s="595" t="s">
        <v>18275</v>
      </c>
      <c r="AK82" s="1772" t="s">
        <v>52</v>
      </c>
      <c r="AL82" s="1772">
        <v>1.0</v>
      </c>
      <c r="AM82" s="1772">
        <v>68.0</v>
      </c>
      <c r="AN82" s="9">
        <v>4.0</v>
      </c>
      <c r="AO82" s="705">
        <v>48583.0</v>
      </c>
      <c r="AP82" s="9" t="s">
        <v>8376</v>
      </c>
      <c r="AQ82" s="9"/>
      <c r="AR82" s="9" t="s">
        <v>17908</v>
      </c>
      <c r="AS82" s="9"/>
      <c r="AT82" s="9"/>
      <c r="AU82" s="9"/>
      <c r="AV82" s="9"/>
      <c r="AW82" s="1758" t="s">
        <v>17909</v>
      </c>
      <c r="AX82" s="9"/>
      <c r="AY82" s="9" t="s">
        <v>17910</v>
      </c>
      <c r="AZ82" s="9">
        <v>6.25</v>
      </c>
      <c r="BA82" s="1772" t="s">
        <v>18101</v>
      </c>
    </row>
    <row r="83" ht="15.75" customHeight="1">
      <c r="A83" s="1760" t="s">
        <v>18276</v>
      </c>
      <c r="B83" s="1761" t="s">
        <v>18277</v>
      </c>
      <c r="C83" s="1761" t="s">
        <v>52</v>
      </c>
      <c r="D83" s="1761" t="s">
        <v>17914</v>
      </c>
      <c r="E83" s="1762">
        <v>250.0</v>
      </c>
      <c r="F83" s="1763">
        <v>4.0</v>
      </c>
      <c r="G83" s="1764">
        <v>47855.0</v>
      </c>
      <c r="H83" s="1745"/>
      <c r="I83" s="1745"/>
      <c r="J83" s="1745"/>
      <c r="K83" s="1745"/>
      <c r="L83" s="1745"/>
      <c r="M83" s="1745"/>
      <c r="N83" s="1745"/>
      <c r="O83" s="1745"/>
      <c r="P83" s="1745"/>
      <c r="Q83" s="1765" t="s">
        <v>18278</v>
      </c>
      <c r="R83" s="1766" t="s">
        <v>18275</v>
      </c>
      <c r="S83" s="1767" t="s">
        <v>52</v>
      </c>
      <c r="T83" s="1768"/>
      <c r="U83" s="1769">
        <v>68.0</v>
      </c>
      <c r="V83" s="1770">
        <v>4.0</v>
      </c>
      <c r="W83" s="1769" t="s">
        <v>18112</v>
      </c>
      <c r="X83" s="1770"/>
      <c r="Y83" s="1767">
        <v>4077751.0</v>
      </c>
      <c r="Z83" s="1770"/>
      <c r="AA83" s="1771">
        <v>45078.0</v>
      </c>
      <c r="AB83" s="1753" t="s">
        <v>17906</v>
      </c>
      <c r="AC83" s="81"/>
      <c r="AD83" s="81"/>
      <c r="AE83" s="1755"/>
      <c r="AF83" s="1755"/>
      <c r="AG83" s="1755"/>
      <c r="AH83" s="1755"/>
      <c r="AI83" s="595">
        <v>1.709698417E9</v>
      </c>
      <c r="AJ83" s="595" t="s">
        <v>18279</v>
      </c>
      <c r="AK83" s="1772" t="s">
        <v>52</v>
      </c>
      <c r="AL83" s="1757">
        <v>1.0</v>
      </c>
      <c r="AM83" s="1772">
        <v>69.0</v>
      </c>
      <c r="AN83" s="9">
        <v>4.0</v>
      </c>
      <c r="AO83" s="9"/>
      <c r="AP83" s="9" t="s">
        <v>8376</v>
      </c>
      <c r="AQ83" s="9"/>
      <c r="AR83" s="9" t="s">
        <v>17908</v>
      </c>
      <c r="AS83" s="9"/>
      <c r="AT83" s="9"/>
      <c r="AU83" s="9"/>
      <c r="AV83" s="9"/>
      <c r="AW83" s="1758" t="s">
        <v>17909</v>
      </c>
      <c r="AX83" s="9"/>
      <c r="AY83" s="9" t="s">
        <v>17910</v>
      </c>
      <c r="AZ83" s="9">
        <v>6.25</v>
      </c>
      <c r="BA83" s="1773" t="s">
        <v>18101</v>
      </c>
    </row>
    <row r="84" ht="15.75" customHeight="1">
      <c r="A84" s="1774" t="s">
        <v>18280</v>
      </c>
      <c r="B84" s="1775" t="s">
        <v>18281</v>
      </c>
      <c r="C84" s="1775" t="s">
        <v>52</v>
      </c>
      <c r="D84" s="1775" t="s">
        <v>17914</v>
      </c>
      <c r="E84" s="1776">
        <v>260.0</v>
      </c>
      <c r="F84" s="1777">
        <v>4.0</v>
      </c>
      <c r="G84" s="1778">
        <v>47860.0</v>
      </c>
      <c r="H84" s="1745"/>
      <c r="I84" s="1745"/>
      <c r="J84" s="1745"/>
      <c r="K84" s="1745"/>
      <c r="L84" s="1745"/>
      <c r="M84" s="1745"/>
      <c r="N84" s="1745"/>
      <c r="O84" s="1745"/>
      <c r="P84" s="1745"/>
      <c r="Q84" s="1765" t="s">
        <v>18282</v>
      </c>
      <c r="R84" s="1766" t="s">
        <v>18283</v>
      </c>
      <c r="S84" s="1767" t="s">
        <v>52</v>
      </c>
      <c r="T84" s="1749"/>
      <c r="U84" s="1770">
        <v>69.0</v>
      </c>
      <c r="V84" s="1770">
        <v>4.0</v>
      </c>
      <c r="W84" s="1792"/>
      <c r="X84" s="1770"/>
      <c r="Y84" s="1767">
        <v>4077751.0</v>
      </c>
      <c r="Z84" s="1770"/>
      <c r="AA84" s="1771">
        <v>45078.0</v>
      </c>
      <c r="AB84" s="1806" t="s">
        <v>18100</v>
      </c>
      <c r="AC84" s="1754"/>
      <c r="AD84" s="1794">
        <v>1.0</v>
      </c>
      <c r="AE84" s="1755"/>
      <c r="AF84" s="1755"/>
      <c r="AG84" s="1755"/>
      <c r="AH84" s="1755"/>
      <c r="AI84" s="595">
        <v>1.00983139E8</v>
      </c>
      <c r="AJ84" s="595" t="s">
        <v>18284</v>
      </c>
      <c r="AK84" s="1772" t="s">
        <v>52</v>
      </c>
      <c r="AL84" s="1757">
        <v>1.0</v>
      </c>
      <c r="AM84" s="1772">
        <v>70.0</v>
      </c>
      <c r="AN84" s="9">
        <v>4.0</v>
      </c>
      <c r="AO84" s="9"/>
      <c r="AP84" s="9" t="s">
        <v>8376</v>
      </c>
      <c r="AQ84" s="9"/>
      <c r="AR84" s="9" t="s">
        <v>17908</v>
      </c>
      <c r="AS84" s="9"/>
      <c r="AT84" s="9"/>
      <c r="AU84" s="9"/>
      <c r="AV84" s="9"/>
      <c r="AW84" s="1758" t="s">
        <v>17909</v>
      </c>
      <c r="AX84" s="9"/>
      <c r="AY84" s="9" t="s">
        <v>17910</v>
      </c>
      <c r="AZ84" s="9">
        <v>6.25</v>
      </c>
      <c r="BA84" s="1772" t="s">
        <v>18101</v>
      </c>
    </row>
    <row r="85" ht="15.75" customHeight="1">
      <c r="A85" s="1760" t="s">
        <v>18285</v>
      </c>
      <c r="B85" s="1815" t="s">
        <v>18286</v>
      </c>
      <c r="C85" s="1815" t="s">
        <v>52</v>
      </c>
      <c r="D85" s="1815" t="s">
        <v>17914</v>
      </c>
      <c r="E85" s="1816" t="s">
        <v>7038</v>
      </c>
      <c r="F85" s="1817" t="s">
        <v>673</v>
      </c>
      <c r="G85" s="1818" t="s">
        <v>1267</v>
      </c>
      <c r="H85" s="1819"/>
      <c r="I85" s="1819"/>
      <c r="J85" s="1819"/>
      <c r="K85" s="1819"/>
      <c r="L85" s="1819"/>
      <c r="M85" s="1819"/>
      <c r="N85" s="1819"/>
      <c r="O85" s="1819"/>
      <c r="P85" s="1819"/>
      <c r="Q85" s="1820" t="s">
        <v>18287</v>
      </c>
      <c r="R85" s="1821" t="s">
        <v>18288</v>
      </c>
      <c r="S85" s="1822" t="s">
        <v>52</v>
      </c>
      <c r="T85" s="1823"/>
      <c r="U85" s="1824" t="s">
        <v>571</v>
      </c>
      <c r="V85" s="1825" t="s">
        <v>73</v>
      </c>
      <c r="W85" s="1824" t="s">
        <v>18112</v>
      </c>
      <c r="X85" s="1825"/>
      <c r="Y85" s="1822" t="s">
        <v>18289</v>
      </c>
      <c r="Z85" s="1825"/>
      <c r="AA85" s="1825" t="s">
        <v>18101</v>
      </c>
      <c r="AB85" s="1826" t="s">
        <v>17906</v>
      </c>
      <c r="AC85" s="1027"/>
      <c r="AD85" s="1027"/>
      <c r="AE85" s="1827"/>
      <c r="AF85" s="1827"/>
      <c r="AG85" s="1827"/>
      <c r="AH85" s="1827"/>
      <c r="AI85" s="1828" t="s">
        <v>18290</v>
      </c>
      <c r="AJ85" s="595" t="s">
        <v>18291</v>
      </c>
      <c r="AK85" s="1772" t="s">
        <v>52</v>
      </c>
      <c r="AL85" s="1772">
        <v>1.0</v>
      </c>
      <c r="AM85" s="1772">
        <v>71.0</v>
      </c>
      <c r="AN85" s="9">
        <v>4.0</v>
      </c>
      <c r="AO85" s="9"/>
      <c r="AP85" s="9" t="s">
        <v>8376</v>
      </c>
      <c r="AQ85" s="9"/>
      <c r="AR85" s="9" t="s">
        <v>17908</v>
      </c>
      <c r="AS85" s="9"/>
      <c r="AT85" s="9"/>
      <c r="AU85" s="9"/>
      <c r="AV85" s="9"/>
      <c r="AW85" s="1758" t="s">
        <v>17909</v>
      </c>
      <c r="AX85" s="9"/>
      <c r="AY85" s="9" t="s">
        <v>17910</v>
      </c>
      <c r="AZ85" s="9">
        <v>6.25</v>
      </c>
      <c r="BA85" s="1773" t="s">
        <v>18101</v>
      </c>
    </row>
    <row r="86" ht="15.75" customHeight="1">
      <c r="A86" s="1796" t="s">
        <v>18172</v>
      </c>
      <c r="B86" s="1797" t="s">
        <v>18173</v>
      </c>
      <c r="C86" s="1797" t="s">
        <v>52</v>
      </c>
      <c r="D86" s="1797" t="s">
        <v>17993</v>
      </c>
      <c r="E86" s="1798">
        <v>174.0</v>
      </c>
      <c r="F86" s="1799" t="s">
        <v>4355</v>
      </c>
      <c r="G86" s="1800">
        <v>48956.0</v>
      </c>
      <c r="H86" s="1745"/>
      <c r="I86" s="1745"/>
      <c r="J86" s="1745"/>
      <c r="K86" s="1745"/>
      <c r="L86" s="1745"/>
      <c r="M86" s="1745"/>
      <c r="N86" s="1745"/>
      <c r="O86" s="1745"/>
      <c r="P86" s="1745"/>
      <c r="Q86" s="1765"/>
      <c r="R86" s="1766"/>
      <c r="S86" s="1767"/>
      <c r="T86" s="1801"/>
      <c r="U86" s="1769"/>
      <c r="V86" s="1770"/>
      <c r="W86" s="1769"/>
      <c r="X86" s="1770"/>
      <c r="Y86" s="1767"/>
      <c r="Z86" s="1770"/>
      <c r="AA86" s="1771"/>
      <c r="AB86" s="1753"/>
      <c r="AC86" s="1754"/>
      <c r="AD86" s="1754"/>
      <c r="AE86" s="1755"/>
      <c r="AF86" s="1755"/>
      <c r="AG86" s="1755"/>
      <c r="AH86" s="1755"/>
      <c r="AI86" s="595"/>
      <c r="AJ86" s="595"/>
      <c r="AK86" s="1772"/>
      <c r="AL86" s="1791"/>
      <c r="AM86" s="1772"/>
      <c r="AN86" s="9"/>
      <c r="AO86" s="9"/>
      <c r="AP86" s="9"/>
      <c r="AQ86" s="9"/>
      <c r="AR86" s="9"/>
      <c r="AS86" s="9"/>
      <c r="AT86" s="9"/>
      <c r="AU86" s="9"/>
      <c r="AV86" s="9"/>
      <c r="AW86" s="1758"/>
      <c r="AX86" s="9"/>
      <c r="AY86" s="9"/>
      <c r="AZ86" s="9"/>
      <c r="BA86" s="1772"/>
    </row>
    <row r="87" ht="15.75" customHeight="1">
      <c r="A87" s="1774" t="s">
        <v>18292</v>
      </c>
      <c r="B87" s="1775" t="s">
        <v>18293</v>
      </c>
      <c r="C87" s="1775" t="s">
        <v>52</v>
      </c>
      <c r="D87" s="1775" t="s">
        <v>17914</v>
      </c>
      <c r="E87" s="1776">
        <v>265.0</v>
      </c>
      <c r="F87" s="1777">
        <v>4.0</v>
      </c>
      <c r="G87" s="1778">
        <v>47859.0</v>
      </c>
      <c r="H87" s="1745"/>
      <c r="I87" s="1745"/>
      <c r="J87" s="1745"/>
      <c r="K87" s="1745"/>
      <c r="L87" s="1745"/>
      <c r="M87" s="1745"/>
      <c r="N87" s="1745"/>
      <c r="O87" s="1745"/>
      <c r="P87" s="1745"/>
      <c r="Q87" s="1765" t="s">
        <v>18294</v>
      </c>
      <c r="R87" s="1766" t="s">
        <v>18291</v>
      </c>
      <c r="S87" s="1767" t="s">
        <v>52</v>
      </c>
      <c r="T87" s="1749"/>
      <c r="U87" s="1769">
        <v>71.0</v>
      </c>
      <c r="V87" s="1770">
        <v>4.0</v>
      </c>
      <c r="W87" s="1769" t="s">
        <v>18112</v>
      </c>
      <c r="X87" s="1770"/>
      <c r="Y87" s="1767" t="s">
        <v>18295</v>
      </c>
      <c r="Z87" s="1770"/>
      <c r="AA87" s="1771">
        <v>45078.0</v>
      </c>
      <c r="AB87" s="1753" t="s">
        <v>17906</v>
      </c>
      <c r="AC87" s="1754"/>
      <c r="AD87" s="1754"/>
      <c r="AE87" s="1755"/>
      <c r="AF87" s="1755"/>
      <c r="AG87" s="1755"/>
      <c r="AH87" s="1755"/>
      <c r="AI87" s="595">
        <v>1.02947702E8</v>
      </c>
      <c r="AJ87" s="595" t="s">
        <v>18296</v>
      </c>
      <c r="AK87" s="1772" t="s">
        <v>52</v>
      </c>
      <c r="AL87" s="1757">
        <v>1.0</v>
      </c>
      <c r="AM87" s="1772">
        <v>72.0</v>
      </c>
      <c r="AN87" s="9">
        <v>4.0</v>
      </c>
      <c r="AO87" s="9"/>
      <c r="AP87" s="9" t="s">
        <v>8376</v>
      </c>
      <c r="AQ87" s="9"/>
      <c r="AR87" s="9" t="s">
        <v>17908</v>
      </c>
      <c r="AS87" s="9"/>
      <c r="AT87" s="9"/>
      <c r="AU87" s="9"/>
      <c r="AV87" s="9"/>
      <c r="AW87" s="1758" t="s">
        <v>17925</v>
      </c>
      <c r="AX87" s="9"/>
      <c r="AY87" s="9" t="s">
        <v>17910</v>
      </c>
      <c r="AZ87" s="9">
        <v>6.25</v>
      </c>
      <c r="BA87" s="1772" t="s">
        <v>18101</v>
      </c>
    </row>
    <row r="88" ht="15.75" customHeight="1">
      <c r="A88" s="1760" t="s">
        <v>18297</v>
      </c>
      <c r="B88" s="1761" t="s">
        <v>17574</v>
      </c>
      <c r="C88" s="1761" t="s">
        <v>52</v>
      </c>
      <c r="D88" s="1761" t="s">
        <v>17914</v>
      </c>
      <c r="E88" s="1762">
        <v>270.0</v>
      </c>
      <c r="F88" s="1763">
        <v>4.0</v>
      </c>
      <c r="G88" s="1764">
        <v>48274.0</v>
      </c>
      <c r="H88" s="1745"/>
      <c r="I88" s="1745"/>
      <c r="J88" s="1745"/>
      <c r="K88" s="1745"/>
      <c r="L88" s="1745"/>
      <c r="M88" s="1745"/>
      <c r="N88" s="1745"/>
      <c r="O88" s="1745"/>
      <c r="P88" s="1745"/>
      <c r="Q88" s="1765" t="s">
        <v>18298</v>
      </c>
      <c r="R88" s="1766" t="s">
        <v>18299</v>
      </c>
      <c r="S88" s="1767" t="s">
        <v>52</v>
      </c>
      <c r="T88" s="1768"/>
      <c r="U88" s="1769">
        <v>72.0</v>
      </c>
      <c r="V88" s="1770">
        <v>4.0</v>
      </c>
      <c r="W88" s="1769" t="s">
        <v>17923</v>
      </c>
      <c r="X88" s="1770"/>
      <c r="Y88" s="1767">
        <v>0.0</v>
      </c>
      <c r="Z88" s="1770"/>
      <c r="AA88" s="1771">
        <v>45078.0</v>
      </c>
      <c r="AB88" s="1753" t="s">
        <v>17906</v>
      </c>
      <c r="AC88" s="81"/>
      <c r="AD88" s="81"/>
      <c r="AE88" s="1755"/>
      <c r="AF88" s="1755"/>
      <c r="AG88" s="1755"/>
      <c r="AH88" s="1755"/>
      <c r="AI88" s="595">
        <v>7.01348039E8</v>
      </c>
      <c r="AJ88" s="595" t="s">
        <v>18300</v>
      </c>
      <c r="AK88" s="1772" t="s">
        <v>52</v>
      </c>
      <c r="AL88" s="1772">
        <v>1.0</v>
      </c>
      <c r="AM88" s="1772">
        <v>73.0</v>
      </c>
      <c r="AN88" s="9">
        <v>4.0</v>
      </c>
      <c r="AO88" s="9"/>
      <c r="AP88" s="9" t="s">
        <v>8376</v>
      </c>
      <c r="AQ88" s="9"/>
      <c r="AR88" s="9" t="s">
        <v>17908</v>
      </c>
      <c r="AS88" s="9"/>
      <c r="AT88" s="9"/>
      <c r="AU88" s="9"/>
      <c r="AV88" s="9"/>
      <c r="AW88" s="1758" t="s">
        <v>17909</v>
      </c>
      <c r="AX88" s="9"/>
      <c r="AY88" s="9" t="s">
        <v>17910</v>
      </c>
      <c r="AZ88" s="9">
        <v>6.25</v>
      </c>
      <c r="BA88" s="1773" t="s">
        <v>18101</v>
      </c>
    </row>
    <row r="89" ht="15.75" customHeight="1">
      <c r="A89" s="1774" t="s">
        <v>18301</v>
      </c>
      <c r="B89" s="1775" t="s">
        <v>18302</v>
      </c>
      <c r="C89" s="1775" t="s">
        <v>52</v>
      </c>
      <c r="D89" s="1775" t="s">
        <v>17914</v>
      </c>
      <c r="E89" s="1776">
        <v>271.0</v>
      </c>
      <c r="F89" s="1777">
        <v>4.0</v>
      </c>
      <c r="G89" s="1778">
        <v>47887.0</v>
      </c>
      <c r="H89" s="1745"/>
      <c r="I89" s="1745"/>
      <c r="J89" s="1745"/>
      <c r="K89" s="1745"/>
      <c r="L89" s="1745"/>
      <c r="M89" s="1745"/>
      <c r="N89" s="1745"/>
      <c r="O89" s="1745"/>
      <c r="P89" s="1745"/>
      <c r="Q89" s="1765" t="s">
        <v>18303</v>
      </c>
      <c r="R89" s="1766" t="s">
        <v>18304</v>
      </c>
      <c r="S89" s="1767" t="s">
        <v>231</v>
      </c>
      <c r="T89" s="1749"/>
      <c r="U89" s="1770">
        <v>73.0</v>
      </c>
      <c r="V89" s="1770">
        <v>4.0</v>
      </c>
      <c r="W89" s="1792"/>
      <c r="X89" s="1770"/>
      <c r="Y89" s="1767">
        <v>0.0</v>
      </c>
      <c r="Z89" s="1770"/>
      <c r="AA89" s="1771">
        <v>45078.0</v>
      </c>
      <c r="AB89" s="1793">
        <v>0.0</v>
      </c>
      <c r="AC89" s="1794">
        <v>1.0</v>
      </c>
      <c r="AD89" s="1754"/>
      <c r="AE89" s="1755"/>
      <c r="AF89" s="1755"/>
      <c r="AG89" s="1755"/>
      <c r="AH89" s="1755"/>
      <c r="AI89" s="595" t="s">
        <v>18305</v>
      </c>
      <c r="AJ89" s="595" t="s">
        <v>18306</v>
      </c>
      <c r="AK89" s="1772" t="s">
        <v>52</v>
      </c>
      <c r="AL89" s="1772">
        <v>1.0</v>
      </c>
      <c r="AM89" s="1772">
        <v>74.0</v>
      </c>
      <c r="AN89" s="9">
        <v>4.0</v>
      </c>
      <c r="AO89" s="9"/>
      <c r="AP89" s="9" t="s">
        <v>8376</v>
      </c>
      <c r="AQ89" s="9"/>
      <c r="AR89" s="9" t="s">
        <v>17908</v>
      </c>
      <c r="AS89" s="9"/>
      <c r="AT89" s="9"/>
      <c r="AU89" s="9"/>
      <c r="AV89" s="9"/>
      <c r="AW89" s="1758" t="s">
        <v>17909</v>
      </c>
      <c r="AX89" s="9"/>
      <c r="AY89" s="9" t="s">
        <v>17910</v>
      </c>
      <c r="AZ89" s="9">
        <v>6.25</v>
      </c>
      <c r="BA89" s="1772" t="s">
        <v>18101</v>
      </c>
    </row>
    <row r="90" ht="15.75" customHeight="1">
      <c r="A90" s="1760" t="s">
        <v>18307</v>
      </c>
      <c r="B90" s="1815" t="s">
        <v>18308</v>
      </c>
      <c r="C90" s="1815" t="s">
        <v>52</v>
      </c>
      <c r="D90" s="1815" t="s">
        <v>17914</v>
      </c>
      <c r="E90" s="1816" t="s">
        <v>9998</v>
      </c>
      <c r="F90" s="1817" t="s">
        <v>673</v>
      </c>
      <c r="G90" s="1818" t="s">
        <v>70</v>
      </c>
      <c r="H90" s="1819"/>
      <c r="I90" s="1819"/>
      <c r="J90" s="1819"/>
      <c r="K90" s="1819"/>
      <c r="L90" s="1819"/>
      <c r="M90" s="1819"/>
      <c r="N90" s="1819"/>
      <c r="O90" s="1819"/>
      <c r="P90" s="1819"/>
      <c r="Q90" s="1820" t="s">
        <v>18309</v>
      </c>
      <c r="R90" s="1821" t="s">
        <v>18310</v>
      </c>
      <c r="S90" s="1822" t="s">
        <v>52</v>
      </c>
      <c r="T90" s="1823"/>
      <c r="U90" s="1825" t="s">
        <v>557</v>
      </c>
      <c r="V90" s="1825" t="s">
        <v>73</v>
      </c>
      <c r="W90" s="1829"/>
      <c r="X90" s="1825"/>
      <c r="Y90" s="1822" t="s">
        <v>18311</v>
      </c>
      <c r="Z90" s="1825"/>
      <c r="AA90" s="1825" t="s">
        <v>18101</v>
      </c>
      <c r="AB90" s="1830" t="s">
        <v>18312</v>
      </c>
      <c r="AC90" s="1831" t="s">
        <v>34</v>
      </c>
      <c r="AD90" s="1027"/>
      <c r="AE90" s="1827"/>
      <c r="AF90" s="1827"/>
      <c r="AG90" s="1827"/>
      <c r="AH90" s="1827"/>
      <c r="AI90" s="1828" t="s">
        <v>18313</v>
      </c>
      <c r="AJ90" s="595" t="s">
        <v>18314</v>
      </c>
      <c r="AK90" s="1772" t="s">
        <v>52</v>
      </c>
      <c r="AL90" s="1757">
        <v>1.0</v>
      </c>
      <c r="AM90" s="1772">
        <v>75.0</v>
      </c>
      <c r="AN90" s="9">
        <v>4.0</v>
      </c>
      <c r="AO90" s="9"/>
      <c r="AP90" s="9" t="s">
        <v>8376</v>
      </c>
      <c r="AQ90" s="9"/>
      <c r="AR90" s="9" t="s">
        <v>17908</v>
      </c>
      <c r="AS90" s="9"/>
      <c r="AT90" s="9"/>
      <c r="AU90" s="9"/>
      <c r="AV90" s="9"/>
      <c r="AW90" s="1758" t="s">
        <v>17909</v>
      </c>
      <c r="AX90" s="9"/>
      <c r="AY90" s="9" t="s">
        <v>17910</v>
      </c>
      <c r="AZ90" s="9">
        <v>6.25</v>
      </c>
      <c r="BA90" s="1773" t="s">
        <v>18101</v>
      </c>
    </row>
    <row r="91" ht="15.75" customHeight="1">
      <c r="A91" s="1774" t="s">
        <v>18315</v>
      </c>
      <c r="B91" s="1775" t="s">
        <v>18316</v>
      </c>
      <c r="C91" s="1775" t="s">
        <v>52</v>
      </c>
      <c r="D91" s="1775" t="s">
        <v>17914</v>
      </c>
      <c r="E91" s="1776">
        <v>277.0</v>
      </c>
      <c r="F91" s="1777">
        <v>4.0</v>
      </c>
      <c r="G91" s="1778">
        <v>48274.0</v>
      </c>
      <c r="H91" s="1745"/>
      <c r="I91" s="1745"/>
      <c r="J91" s="1745"/>
      <c r="K91" s="1745"/>
      <c r="L91" s="1745"/>
      <c r="M91" s="1745"/>
      <c r="N91" s="1745"/>
      <c r="O91" s="1745"/>
      <c r="P91" s="1745"/>
      <c r="Q91" s="1765" t="s">
        <v>18317</v>
      </c>
      <c r="R91" s="1766" t="s">
        <v>18314</v>
      </c>
      <c r="S91" s="1767" t="s">
        <v>52</v>
      </c>
      <c r="T91" s="1749"/>
      <c r="U91" s="1769">
        <v>75.0</v>
      </c>
      <c r="V91" s="1770">
        <v>4.0</v>
      </c>
      <c r="W91" s="1769" t="s">
        <v>18183</v>
      </c>
      <c r="X91" s="1770"/>
      <c r="Y91" s="1767">
        <v>2400294.0</v>
      </c>
      <c r="Z91" s="1770"/>
      <c r="AA91" s="1771">
        <v>45078.0</v>
      </c>
      <c r="AB91" s="1753" t="s">
        <v>17906</v>
      </c>
      <c r="AC91" s="1754"/>
      <c r="AD91" s="1754"/>
      <c r="AE91" s="1755"/>
      <c r="AF91" s="1755"/>
      <c r="AG91" s="1755"/>
      <c r="AH91" s="1755"/>
      <c r="AI91" s="595">
        <v>1.01633089E8</v>
      </c>
      <c r="AJ91" s="595" t="s">
        <v>18318</v>
      </c>
      <c r="AK91" s="1772" t="s">
        <v>52</v>
      </c>
      <c r="AL91" s="1772">
        <v>1.0</v>
      </c>
      <c r="AM91" s="1772">
        <v>76.0</v>
      </c>
      <c r="AN91" s="9">
        <v>4.0</v>
      </c>
      <c r="AO91" s="9"/>
      <c r="AP91" s="9" t="s">
        <v>8376</v>
      </c>
      <c r="AQ91" s="9"/>
      <c r="AR91" s="9" t="s">
        <v>17908</v>
      </c>
      <c r="AS91" s="9"/>
      <c r="AT91" s="9"/>
      <c r="AU91" s="9"/>
      <c r="AV91" s="9"/>
      <c r="AW91" s="1758" t="s">
        <v>17925</v>
      </c>
      <c r="AX91" s="9"/>
      <c r="AY91" s="9" t="s">
        <v>17910</v>
      </c>
      <c r="AZ91" s="9">
        <v>6.25</v>
      </c>
      <c r="BA91" s="1772" t="s">
        <v>18101</v>
      </c>
    </row>
    <row r="92" ht="15.75" customHeight="1">
      <c r="A92" s="1779" t="s">
        <v>18319</v>
      </c>
      <c r="B92" s="1780" t="s">
        <v>18320</v>
      </c>
      <c r="C92" s="1780" t="s">
        <v>525</v>
      </c>
      <c r="D92" s="1780" t="s">
        <v>9</v>
      </c>
      <c r="E92" s="1781">
        <v>283.0</v>
      </c>
      <c r="F92" s="1782" t="s">
        <v>4355</v>
      </c>
      <c r="G92" s="1783">
        <v>49319.0</v>
      </c>
      <c r="H92" s="1745"/>
      <c r="I92" s="1745"/>
      <c r="J92" s="1745"/>
      <c r="K92" s="1745"/>
      <c r="L92" s="1745"/>
      <c r="M92" s="1745"/>
      <c r="N92" s="1745"/>
      <c r="O92" s="1745"/>
      <c r="P92" s="1745"/>
      <c r="Q92" s="1765" t="s">
        <v>18321</v>
      </c>
      <c r="R92" s="1766" t="s">
        <v>18322</v>
      </c>
      <c r="S92" s="1767" t="s">
        <v>231</v>
      </c>
      <c r="T92" s="1768"/>
      <c r="U92" s="1769">
        <v>76.0</v>
      </c>
      <c r="V92" s="1770">
        <v>4.0</v>
      </c>
      <c r="W92" s="1769" t="s">
        <v>18112</v>
      </c>
      <c r="X92" s="1770"/>
      <c r="Y92" s="1767">
        <v>0.0</v>
      </c>
      <c r="Z92" s="1770"/>
      <c r="AA92" s="1771">
        <v>45078.0</v>
      </c>
      <c r="AB92" s="1753" t="s">
        <v>17906</v>
      </c>
      <c r="AC92" s="81"/>
      <c r="AD92" s="81"/>
      <c r="AE92" s="1755"/>
      <c r="AF92" s="1755"/>
      <c r="AG92" s="1755"/>
      <c r="AH92" s="1755"/>
      <c r="AI92" s="595">
        <v>1.003239371E9</v>
      </c>
      <c r="AJ92" s="595" t="s">
        <v>18323</v>
      </c>
      <c r="AK92" s="1772" t="s">
        <v>52</v>
      </c>
      <c r="AL92" s="1772">
        <v>1.0</v>
      </c>
      <c r="AM92" s="1772">
        <v>77.0</v>
      </c>
      <c r="AN92" s="9">
        <v>4.0</v>
      </c>
      <c r="AO92" s="9"/>
      <c r="AP92" s="9" t="s">
        <v>8376</v>
      </c>
      <c r="AQ92" s="9"/>
      <c r="AR92" s="9" t="s">
        <v>17908</v>
      </c>
      <c r="AS92" s="9"/>
      <c r="AT92" s="9"/>
      <c r="AU92" s="9"/>
      <c r="AV92" s="9"/>
      <c r="AW92" s="1758" t="s">
        <v>17925</v>
      </c>
      <c r="AX92" s="9"/>
      <c r="AY92" s="9" t="s">
        <v>17910</v>
      </c>
      <c r="AZ92" s="9">
        <v>6.25</v>
      </c>
      <c r="BA92" s="1773" t="s">
        <v>18101</v>
      </c>
    </row>
    <row r="93" ht="15.75" customHeight="1">
      <c r="A93" s="1774" t="s">
        <v>18324</v>
      </c>
      <c r="B93" s="1775" t="s">
        <v>18325</v>
      </c>
      <c r="C93" s="1775" t="s">
        <v>52</v>
      </c>
      <c r="D93" s="1775" t="s">
        <v>17914</v>
      </c>
      <c r="E93" s="1776">
        <v>287.0</v>
      </c>
      <c r="F93" s="1777">
        <v>4.0</v>
      </c>
      <c r="G93" s="1778">
        <v>47859.0</v>
      </c>
      <c r="H93" s="1745"/>
      <c r="I93" s="1745"/>
      <c r="J93" s="1745"/>
      <c r="K93" s="1745"/>
      <c r="L93" s="1745"/>
      <c r="M93" s="1745"/>
      <c r="N93" s="1745"/>
      <c r="O93" s="1745"/>
      <c r="P93" s="1745"/>
      <c r="Q93" s="1765" t="s">
        <v>18326</v>
      </c>
      <c r="R93" s="1766" t="s">
        <v>18327</v>
      </c>
      <c r="S93" s="1832" t="s">
        <v>52</v>
      </c>
      <c r="T93" s="1749"/>
      <c r="U93" s="1769">
        <v>77.0</v>
      </c>
      <c r="V93" s="1770">
        <v>4.0</v>
      </c>
      <c r="W93" s="1769" t="s">
        <v>18112</v>
      </c>
      <c r="X93" s="1770"/>
      <c r="Y93" s="1767">
        <v>0.0</v>
      </c>
      <c r="Z93" s="1770"/>
      <c r="AA93" s="1771">
        <v>45078.0</v>
      </c>
      <c r="AB93" s="1753" t="s">
        <v>17906</v>
      </c>
      <c r="AC93" s="1754"/>
      <c r="AD93" s="1754"/>
      <c r="AE93" s="1755"/>
      <c r="AF93" s="1755"/>
      <c r="AG93" s="1755"/>
      <c r="AH93" s="1755"/>
      <c r="AI93" s="595">
        <v>1.02943362E8</v>
      </c>
      <c r="AJ93" s="595" t="s">
        <v>18328</v>
      </c>
      <c r="AK93" s="1772" t="s">
        <v>52</v>
      </c>
      <c r="AL93" s="1772">
        <v>1.0</v>
      </c>
      <c r="AM93" s="1772">
        <v>78.0</v>
      </c>
      <c r="AN93" s="9">
        <v>4.0</v>
      </c>
      <c r="AO93" s="9"/>
      <c r="AP93" s="9" t="s">
        <v>8376</v>
      </c>
      <c r="AQ93" s="9"/>
      <c r="AR93" s="9" t="s">
        <v>17908</v>
      </c>
      <c r="AS93" s="9"/>
      <c r="AT93" s="9"/>
      <c r="AU93" s="9"/>
      <c r="AV93" s="9"/>
      <c r="AW93" s="1758" t="s">
        <v>17925</v>
      </c>
      <c r="AX93" s="9"/>
      <c r="AY93" s="9" t="s">
        <v>17910</v>
      </c>
      <c r="AZ93" s="9">
        <v>6.25</v>
      </c>
      <c r="BA93" s="1772" t="s">
        <v>18101</v>
      </c>
    </row>
    <row r="94" ht="15.75" customHeight="1">
      <c r="A94" s="1760" t="s">
        <v>18329</v>
      </c>
      <c r="B94" s="1761" t="s">
        <v>18330</v>
      </c>
      <c r="C94" s="1761" t="s">
        <v>52</v>
      </c>
      <c r="D94" s="1761" t="s">
        <v>17914</v>
      </c>
      <c r="E94" s="1762">
        <v>291.0</v>
      </c>
      <c r="F94" s="1763">
        <v>4.0</v>
      </c>
      <c r="G94" s="1764">
        <v>47855.0</v>
      </c>
      <c r="H94" s="1745"/>
      <c r="I94" s="1745"/>
      <c r="J94" s="1745"/>
      <c r="K94" s="1745"/>
      <c r="L94" s="1745"/>
      <c r="M94" s="1745"/>
      <c r="N94" s="1745"/>
      <c r="O94" s="1745"/>
      <c r="P94" s="1745"/>
      <c r="Q94" s="1765" t="s">
        <v>18331</v>
      </c>
      <c r="R94" s="1766" t="s">
        <v>18328</v>
      </c>
      <c r="S94" s="1767" t="s">
        <v>52</v>
      </c>
      <c r="T94" s="1768"/>
      <c r="U94" s="1770">
        <v>78.0</v>
      </c>
      <c r="V94" s="1770">
        <v>4.0</v>
      </c>
      <c r="W94" s="1788"/>
      <c r="X94" s="1770"/>
      <c r="Y94" s="1767">
        <v>2485355.0</v>
      </c>
      <c r="Z94" s="1770"/>
      <c r="AA94" s="1771">
        <v>45078.0</v>
      </c>
      <c r="AB94" s="1804" t="s">
        <v>18100</v>
      </c>
      <c r="AC94" s="81"/>
      <c r="AD94" s="1121">
        <v>1.0</v>
      </c>
      <c r="AE94" s="1755"/>
      <c r="AF94" s="1755"/>
      <c r="AG94" s="1755"/>
      <c r="AH94" s="1755"/>
      <c r="AI94" s="595">
        <v>1.03057972E8</v>
      </c>
      <c r="AJ94" s="595" t="s">
        <v>18332</v>
      </c>
      <c r="AK94" s="1772" t="s">
        <v>52</v>
      </c>
      <c r="AL94" s="1757">
        <v>1.0</v>
      </c>
      <c r="AM94" s="1772">
        <v>79.0</v>
      </c>
      <c r="AN94" s="9">
        <v>4.0</v>
      </c>
      <c r="AO94" s="9"/>
      <c r="AP94" s="9" t="s">
        <v>8376</v>
      </c>
      <c r="AQ94" s="9"/>
      <c r="AR94" s="9" t="s">
        <v>17908</v>
      </c>
      <c r="AS94" s="9"/>
      <c r="AT94" s="9"/>
      <c r="AU94" s="9"/>
      <c r="AV94" s="9"/>
      <c r="AW94" s="1758" t="s">
        <v>17909</v>
      </c>
      <c r="AX94" s="9"/>
      <c r="AY94" s="9" t="s">
        <v>17910</v>
      </c>
      <c r="AZ94" s="9">
        <v>6.25</v>
      </c>
      <c r="BA94" s="1773" t="s">
        <v>18101</v>
      </c>
    </row>
    <row r="95" ht="15.75" customHeight="1">
      <c r="A95" s="1774" t="s">
        <v>18333</v>
      </c>
      <c r="B95" s="1775" t="s">
        <v>18334</v>
      </c>
      <c r="C95" s="1775" t="s">
        <v>52</v>
      </c>
      <c r="D95" s="1775" t="s">
        <v>17914</v>
      </c>
      <c r="E95" s="1776">
        <v>293.0</v>
      </c>
      <c r="F95" s="1777">
        <v>4.0</v>
      </c>
      <c r="G95" s="1778">
        <v>47855.0</v>
      </c>
      <c r="H95" s="1745"/>
      <c r="I95" s="1745"/>
      <c r="J95" s="1745"/>
      <c r="K95" s="1745"/>
      <c r="L95" s="1745"/>
      <c r="M95" s="1745"/>
      <c r="N95" s="1745"/>
      <c r="O95" s="1745"/>
      <c r="P95" s="1745"/>
      <c r="Q95" s="1765" t="s">
        <v>18335</v>
      </c>
      <c r="R95" s="1766" t="s">
        <v>18332</v>
      </c>
      <c r="S95" s="1767" t="s">
        <v>52</v>
      </c>
      <c r="T95" s="1749"/>
      <c r="U95" s="1769">
        <v>79.0</v>
      </c>
      <c r="V95" s="1770">
        <v>4.0</v>
      </c>
      <c r="W95" s="1769" t="s">
        <v>17935</v>
      </c>
      <c r="X95" s="1770"/>
      <c r="Y95" s="1767">
        <v>2485355.0</v>
      </c>
      <c r="Z95" s="1770"/>
      <c r="AA95" s="1771">
        <v>45078.0</v>
      </c>
      <c r="AB95" s="1753" t="s">
        <v>17906</v>
      </c>
      <c r="AC95" s="1754"/>
      <c r="AD95" s="1754"/>
      <c r="AE95" s="1755"/>
      <c r="AF95" s="1755"/>
      <c r="AG95" s="1755"/>
      <c r="AH95" s="1755"/>
      <c r="AI95" s="595">
        <v>1.03189858E8</v>
      </c>
      <c r="AJ95" s="595" t="s">
        <v>1318</v>
      </c>
      <c r="AK95" s="1772" t="s">
        <v>52</v>
      </c>
      <c r="AL95" s="1757">
        <v>1.0</v>
      </c>
      <c r="AM95" s="1772">
        <v>80.0</v>
      </c>
      <c r="AN95" s="9">
        <v>4.0</v>
      </c>
      <c r="AO95" s="9"/>
      <c r="AP95" s="9" t="s">
        <v>8376</v>
      </c>
      <c r="AQ95" s="9"/>
      <c r="AR95" s="9" t="s">
        <v>17908</v>
      </c>
      <c r="AS95" s="9"/>
      <c r="AT95" s="9"/>
      <c r="AU95" s="9"/>
      <c r="AV95" s="9"/>
      <c r="AW95" s="1758" t="s">
        <v>17909</v>
      </c>
      <c r="AX95" s="9"/>
      <c r="AY95" s="9" t="s">
        <v>17910</v>
      </c>
      <c r="AZ95" s="9">
        <v>6.25</v>
      </c>
      <c r="BA95" s="1772" t="s">
        <v>18101</v>
      </c>
    </row>
    <row r="96" ht="15.75" customHeight="1">
      <c r="A96" s="1760" t="s">
        <v>18336</v>
      </c>
      <c r="B96" s="1761" t="s">
        <v>18337</v>
      </c>
      <c r="C96" s="1761" t="s">
        <v>52</v>
      </c>
      <c r="D96" s="1761" t="s">
        <v>17914</v>
      </c>
      <c r="E96" s="1762">
        <v>294.0</v>
      </c>
      <c r="F96" s="1763">
        <v>4.0</v>
      </c>
      <c r="G96" s="1764">
        <v>47855.0</v>
      </c>
      <c r="H96" s="1745"/>
      <c r="I96" s="1745"/>
      <c r="J96" s="1745"/>
      <c r="K96" s="1745"/>
      <c r="L96" s="1745"/>
      <c r="M96" s="1745"/>
      <c r="N96" s="1745"/>
      <c r="O96" s="1745"/>
      <c r="P96" s="1745"/>
      <c r="Q96" s="1765" t="s">
        <v>18338</v>
      </c>
      <c r="R96" s="1766" t="s">
        <v>18339</v>
      </c>
      <c r="S96" s="1767" t="s">
        <v>52</v>
      </c>
      <c r="T96" s="1768"/>
      <c r="U96" s="1770">
        <v>80.0</v>
      </c>
      <c r="V96" s="1770">
        <v>4.0</v>
      </c>
      <c r="W96" s="1788"/>
      <c r="X96" s="1770"/>
      <c r="Y96" s="1767">
        <v>7.2813225E7</v>
      </c>
      <c r="Z96" s="1770"/>
      <c r="AA96" s="1771">
        <v>45078.0</v>
      </c>
      <c r="AB96" s="1789">
        <v>0.0</v>
      </c>
      <c r="AC96" s="81"/>
      <c r="AD96" s="81"/>
      <c r="AE96" s="1755"/>
      <c r="AF96" s="1755"/>
      <c r="AG96" s="1755"/>
      <c r="AH96" s="1755"/>
      <c r="AI96" s="595">
        <v>1.03180741E8</v>
      </c>
      <c r="AJ96" s="595" t="s">
        <v>18340</v>
      </c>
      <c r="AK96" s="1772" t="s">
        <v>52</v>
      </c>
      <c r="AL96" s="1772">
        <v>1.0</v>
      </c>
      <c r="AM96" s="1772">
        <v>81.0</v>
      </c>
      <c r="AN96" s="9">
        <v>4.0</v>
      </c>
      <c r="AO96" s="9"/>
      <c r="AP96" s="9" t="s">
        <v>8376</v>
      </c>
      <c r="AQ96" s="9"/>
      <c r="AR96" s="9" t="s">
        <v>17908</v>
      </c>
      <c r="AS96" s="9"/>
      <c r="AT96" s="9"/>
      <c r="AU96" s="9"/>
      <c r="AV96" s="9"/>
      <c r="AW96" s="1758" t="s">
        <v>17909</v>
      </c>
      <c r="AX96" s="9"/>
      <c r="AY96" s="9" t="s">
        <v>17910</v>
      </c>
      <c r="AZ96" s="9">
        <v>6.25</v>
      </c>
      <c r="BA96" s="1773" t="s">
        <v>18101</v>
      </c>
    </row>
    <row r="97" ht="15.75" customHeight="1">
      <c r="A97" s="1774" t="s">
        <v>18341</v>
      </c>
      <c r="B97" s="1833" t="s">
        <v>18342</v>
      </c>
      <c r="C97" s="1833" t="s">
        <v>52</v>
      </c>
      <c r="D97" s="1833" t="s">
        <v>17914</v>
      </c>
      <c r="E97" s="1834" t="s">
        <v>10122</v>
      </c>
      <c r="F97" s="1835" t="s">
        <v>673</v>
      </c>
      <c r="G97" s="1836" t="s">
        <v>70</v>
      </c>
      <c r="H97" s="1819"/>
      <c r="I97" s="1819"/>
      <c r="J97" s="1819"/>
      <c r="K97" s="1819"/>
      <c r="L97" s="1819"/>
      <c r="M97" s="1819"/>
      <c r="N97" s="1819"/>
      <c r="O97" s="1819"/>
      <c r="P97" s="1819"/>
      <c r="Q97" s="1820" t="s">
        <v>18343</v>
      </c>
      <c r="R97" s="1821" t="s">
        <v>18344</v>
      </c>
      <c r="S97" s="1822" t="s">
        <v>52</v>
      </c>
      <c r="T97" s="1837"/>
      <c r="U97" s="1825" t="s">
        <v>605</v>
      </c>
      <c r="V97" s="1825" t="s">
        <v>73</v>
      </c>
      <c r="W97" s="1838"/>
      <c r="X97" s="1825"/>
      <c r="Y97" s="1822" t="s">
        <v>18345</v>
      </c>
      <c r="Z97" s="1825"/>
      <c r="AA97" s="1825" t="s">
        <v>18101</v>
      </c>
      <c r="AB97" s="1839" t="s">
        <v>1638</v>
      </c>
      <c r="AC97" s="1840" t="s">
        <v>53</v>
      </c>
      <c r="AD97" s="1841"/>
      <c r="AE97" s="1827"/>
      <c r="AF97" s="1827"/>
      <c r="AG97" s="1827"/>
      <c r="AH97" s="1827"/>
      <c r="AI97" s="1828" t="s">
        <v>18346</v>
      </c>
      <c r="AJ97" s="595" t="s">
        <v>18347</v>
      </c>
      <c r="AK97" s="1772" t="s">
        <v>52</v>
      </c>
      <c r="AL97" s="1757">
        <v>1.0</v>
      </c>
      <c r="AM97" s="1772">
        <v>82.0</v>
      </c>
      <c r="AN97" s="9">
        <v>4.0</v>
      </c>
      <c r="AO97" s="9"/>
      <c r="AP97" s="9" t="s">
        <v>8376</v>
      </c>
      <c r="AQ97" s="9"/>
      <c r="AR97" s="9" t="s">
        <v>17908</v>
      </c>
      <c r="AS97" s="9"/>
      <c r="AT97" s="9"/>
      <c r="AU97" s="9"/>
      <c r="AV97" s="9"/>
      <c r="AW97" s="1758" t="s">
        <v>17909</v>
      </c>
      <c r="AX97" s="9"/>
      <c r="AY97" s="9" t="s">
        <v>17910</v>
      </c>
      <c r="AZ97" s="9">
        <v>6.25</v>
      </c>
      <c r="BA97" s="1772" t="s">
        <v>18101</v>
      </c>
    </row>
    <row r="98" ht="15.75" customHeight="1">
      <c r="A98" s="1760" t="s">
        <v>18348</v>
      </c>
      <c r="B98" s="1761" t="s">
        <v>18349</v>
      </c>
      <c r="C98" s="1761" t="s">
        <v>52</v>
      </c>
      <c r="D98" s="1761" t="s">
        <v>17914</v>
      </c>
      <c r="E98" s="1762">
        <v>300.0</v>
      </c>
      <c r="F98" s="1763">
        <v>4.0</v>
      </c>
      <c r="G98" s="1764">
        <v>47855.0</v>
      </c>
      <c r="H98" s="1745"/>
      <c r="I98" s="1745"/>
      <c r="J98" s="1745"/>
      <c r="K98" s="1745"/>
      <c r="L98" s="1745"/>
      <c r="M98" s="1745"/>
      <c r="N98" s="1745"/>
      <c r="O98" s="1745"/>
      <c r="P98" s="1745"/>
      <c r="Q98" s="1765" t="s">
        <v>18350</v>
      </c>
      <c r="R98" s="1766" t="s">
        <v>18351</v>
      </c>
      <c r="S98" s="1767" t="s">
        <v>52</v>
      </c>
      <c r="T98" s="1768"/>
      <c r="U98" s="1769">
        <v>82.0</v>
      </c>
      <c r="V98" s="1770">
        <v>4.0</v>
      </c>
      <c r="W98" s="1769" t="s">
        <v>18112</v>
      </c>
      <c r="X98" s="1770"/>
      <c r="Y98" s="1767">
        <v>3.2901741E7</v>
      </c>
      <c r="Z98" s="1770"/>
      <c r="AA98" s="1771">
        <v>45078.0</v>
      </c>
      <c r="AB98" s="1753" t="s">
        <v>17906</v>
      </c>
      <c r="AC98" s="81"/>
      <c r="AD98" s="81"/>
      <c r="AE98" s="1755"/>
      <c r="AF98" s="1755"/>
      <c r="AG98" s="1755"/>
      <c r="AH98" s="1755"/>
      <c r="AI98" s="595">
        <v>1.02282282E8</v>
      </c>
      <c r="AJ98" s="595" t="s">
        <v>18352</v>
      </c>
      <c r="AK98" s="1772" t="s">
        <v>52</v>
      </c>
      <c r="AL98" s="1772">
        <v>1.0</v>
      </c>
      <c r="AM98" s="1772">
        <v>83.0</v>
      </c>
      <c r="AN98" s="9">
        <v>4.0</v>
      </c>
      <c r="AO98" s="9"/>
      <c r="AP98" s="9" t="s">
        <v>8376</v>
      </c>
      <c r="AQ98" s="9"/>
      <c r="AR98" s="9" t="s">
        <v>17908</v>
      </c>
      <c r="AS98" s="9"/>
      <c r="AT98" s="9"/>
      <c r="AU98" s="9"/>
      <c r="AV98" s="9"/>
      <c r="AW98" s="1758" t="s">
        <v>17909</v>
      </c>
      <c r="AX98" s="9"/>
      <c r="AY98" s="9" t="s">
        <v>17910</v>
      </c>
      <c r="AZ98" s="9">
        <v>6.25</v>
      </c>
      <c r="BA98" s="1773" t="s">
        <v>18101</v>
      </c>
    </row>
    <row r="99" ht="15.75" customHeight="1">
      <c r="A99" s="1774" t="s">
        <v>18353</v>
      </c>
      <c r="B99" s="1775" t="s">
        <v>18354</v>
      </c>
      <c r="C99" s="1775" t="s">
        <v>149</v>
      </c>
      <c r="D99" s="1775" t="s">
        <v>17985</v>
      </c>
      <c r="E99" s="1776">
        <v>302.0</v>
      </c>
      <c r="F99" s="1777">
        <v>4.0</v>
      </c>
      <c r="G99" s="1778">
        <v>49066.0</v>
      </c>
      <c r="H99" s="1745"/>
      <c r="I99" s="1745"/>
      <c r="J99" s="1745"/>
      <c r="K99" s="1745"/>
      <c r="L99" s="1745"/>
      <c r="M99" s="1745"/>
      <c r="N99" s="1745"/>
      <c r="O99" s="1745"/>
      <c r="P99" s="1745"/>
      <c r="Q99" s="1765"/>
      <c r="R99" s="1766"/>
      <c r="S99" s="1767"/>
      <c r="T99" s="1801"/>
      <c r="U99" s="1770"/>
      <c r="V99" s="1770"/>
      <c r="W99" s="1808"/>
      <c r="X99" s="1770"/>
      <c r="Y99" s="1767"/>
      <c r="Z99" s="1770"/>
      <c r="AA99" s="1771"/>
      <c r="AB99" s="1806"/>
      <c r="AC99" s="1754"/>
      <c r="AD99" s="1794"/>
      <c r="AE99" s="1755"/>
      <c r="AF99" s="1755"/>
      <c r="AG99" s="1755"/>
      <c r="AH99" s="1755"/>
      <c r="AI99" s="595"/>
      <c r="AJ99" s="595"/>
      <c r="AK99" s="1772"/>
      <c r="AL99" s="1772"/>
      <c r="AM99" s="1772"/>
      <c r="AN99" s="9"/>
      <c r="AO99" s="9"/>
      <c r="AP99" s="9"/>
      <c r="AQ99" s="9"/>
      <c r="AR99" s="9"/>
      <c r="AS99" s="9"/>
      <c r="AT99" s="9"/>
      <c r="AU99" s="9"/>
      <c r="AV99" s="9"/>
      <c r="AW99" s="1758"/>
      <c r="AX99" s="9"/>
      <c r="AY99" s="9"/>
      <c r="AZ99" s="9"/>
      <c r="BA99" s="1772"/>
    </row>
    <row r="100" ht="15.75" customHeight="1">
      <c r="A100" s="1774" t="s">
        <v>18355</v>
      </c>
      <c r="B100" s="1775" t="s">
        <v>18356</v>
      </c>
      <c r="C100" s="1775" t="s">
        <v>149</v>
      </c>
      <c r="D100" s="1775" t="s">
        <v>17985</v>
      </c>
      <c r="E100" s="1776">
        <v>314.0</v>
      </c>
      <c r="F100" s="1777">
        <v>4.0</v>
      </c>
      <c r="G100" s="1778">
        <v>48980.0</v>
      </c>
      <c r="H100" s="1745"/>
      <c r="I100" s="1745"/>
      <c r="J100" s="1745"/>
      <c r="K100" s="1745"/>
      <c r="L100" s="1745"/>
      <c r="M100" s="1745"/>
      <c r="N100" s="1745"/>
      <c r="O100" s="1745"/>
      <c r="P100" s="1745"/>
      <c r="Q100" s="1765"/>
      <c r="R100" s="1766"/>
      <c r="S100" s="1767"/>
      <c r="T100" s="1801"/>
      <c r="U100" s="1770"/>
      <c r="V100" s="1770"/>
      <c r="W100" s="1808"/>
      <c r="X100" s="1770"/>
      <c r="Y100" s="1767"/>
      <c r="Z100" s="1770"/>
      <c r="AA100" s="1771"/>
      <c r="AB100" s="1806"/>
      <c r="AC100" s="1754"/>
      <c r="AD100" s="1794"/>
      <c r="AE100" s="1755"/>
      <c r="AF100" s="1755"/>
      <c r="AG100" s="1755"/>
      <c r="AH100" s="1755"/>
      <c r="AI100" s="595"/>
      <c r="AJ100" s="595"/>
      <c r="AK100" s="1772"/>
      <c r="AL100" s="1772"/>
      <c r="AM100" s="1772"/>
      <c r="AN100" s="9"/>
      <c r="AO100" s="9"/>
      <c r="AP100" s="9"/>
      <c r="AQ100" s="9"/>
      <c r="AR100" s="9"/>
      <c r="AS100" s="9"/>
      <c r="AT100" s="9"/>
      <c r="AU100" s="9"/>
      <c r="AV100" s="9"/>
      <c r="AW100" s="1758"/>
      <c r="AX100" s="9"/>
      <c r="AY100" s="9"/>
      <c r="AZ100" s="9"/>
      <c r="BA100" s="1772"/>
    </row>
    <row r="101" ht="15.75" customHeight="1">
      <c r="A101" s="1796" t="s">
        <v>18357</v>
      </c>
      <c r="B101" s="1797" t="s">
        <v>18358</v>
      </c>
      <c r="C101" s="1797" t="s">
        <v>18359</v>
      </c>
      <c r="D101" s="1797" t="s">
        <v>9</v>
      </c>
      <c r="E101" s="1798">
        <v>307.0</v>
      </c>
      <c r="F101" s="1799" t="s">
        <v>4355</v>
      </c>
      <c r="G101" s="1800">
        <v>49315.0</v>
      </c>
      <c r="H101" s="1745"/>
      <c r="I101" s="1745"/>
      <c r="J101" s="1745"/>
      <c r="K101" s="1745"/>
      <c r="L101" s="1745"/>
      <c r="M101" s="1745"/>
      <c r="N101" s="1745"/>
      <c r="O101" s="1745"/>
      <c r="P101" s="1745"/>
      <c r="Q101" s="1765"/>
      <c r="R101" s="1766"/>
      <c r="S101" s="1767"/>
      <c r="T101" s="1801"/>
      <c r="U101" s="1770"/>
      <c r="V101" s="1770"/>
      <c r="W101" s="1808"/>
      <c r="X101" s="1770"/>
      <c r="Y101" s="1767"/>
      <c r="Z101" s="1770"/>
      <c r="AA101" s="1771"/>
      <c r="AB101" s="1806"/>
      <c r="AC101" s="1754"/>
      <c r="AD101" s="1794"/>
      <c r="AE101" s="1755"/>
      <c r="AF101" s="1755"/>
      <c r="AG101" s="1755"/>
      <c r="AH101" s="1755"/>
      <c r="AI101" s="595"/>
      <c r="AJ101" s="595"/>
      <c r="AK101" s="1772"/>
      <c r="AL101" s="1772"/>
      <c r="AM101" s="1772"/>
      <c r="AN101" s="9"/>
      <c r="AO101" s="9"/>
      <c r="AP101" s="9"/>
      <c r="AQ101" s="9"/>
      <c r="AR101" s="9"/>
      <c r="AS101" s="9"/>
      <c r="AT101" s="9"/>
      <c r="AU101" s="9"/>
      <c r="AV101" s="9"/>
      <c r="AW101" s="1758"/>
      <c r="AX101" s="9"/>
      <c r="AY101" s="9"/>
      <c r="AZ101" s="9"/>
      <c r="BA101" s="1772"/>
    </row>
    <row r="102" ht="15.75" customHeight="1">
      <c r="A102" s="1774" t="s">
        <v>18360</v>
      </c>
      <c r="B102" s="1775" t="s">
        <v>18361</v>
      </c>
      <c r="C102" s="1775" t="s">
        <v>7990</v>
      </c>
      <c r="D102" s="1775" t="s">
        <v>17914</v>
      </c>
      <c r="E102" s="1776">
        <v>315.0</v>
      </c>
      <c r="F102" s="1777">
        <v>4.0</v>
      </c>
      <c r="G102" s="1778">
        <v>47855.0</v>
      </c>
      <c r="H102" s="1745"/>
      <c r="I102" s="1745"/>
      <c r="J102" s="1745"/>
      <c r="K102" s="1745"/>
      <c r="L102" s="1745"/>
      <c r="M102" s="1745"/>
      <c r="N102" s="1745"/>
      <c r="O102" s="1745"/>
      <c r="P102" s="1745"/>
      <c r="Q102" s="1765" t="s">
        <v>18362</v>
      </c>
      <c r="R102" s="1766" t="s">
        <v>18352</v>
      </c>
      <c r="S102" s="1767" t="s">
        <v>52</v>
      </c>
      <c r="T102" s="1749"/>
      <c r="U102" s="1770">
        <v>83.0</v>
      </c>
      <c r="V102" s="1770">
        <v>4.0</v>
      </c>
      <c r="W102" s="1792"/>
      <c r="X102" s="1770"/>
      <c r="Y102" s="1767">
        <v>2480106.0</v>
      </c>
      <c r="Z102" s="1770"/>
      <c r="AA102" s="1771">
        <v>45078.0</v>
      </c>
      <c r="AB102" s="1806" t="s">
        <v>18100</v>
      </c>
      <c r="AC102" s="1754"/>
      <c r="AD102" s="1794">
        <v>1.0</v>
      </c>
      <c r="AE102" s="1755"/>
      <c r="AF102" s="1755"/>
      <c r="AG102" s="1755"/>
      <c r="AH102" s="1755"/>
      <c r="AI102" s="595">
        <v>5.01454326E8</v>
      </c>
      <c r="AJ102" s="595" t="s">
        <v>18363</v>
      </c>
      <c r="AK102" s="1772" t="s">
        <v>52</v>
      </c>
      <c r="AL102" s="1772">
        <v>1.0</v>
      </c>
      <c r="AM102" s="1772">
        <v>84.0</v>
      </c>
      <c r="AN102" s="9">
        <v>4.0</v>
      </c>
      <c r="AO102" s="9"/>
      <c r="AP102" s="9" t="s">
        <v>8376</v>
      </c>
      <c r="AQ102" s="9"/>
      <c r="AR102" s="9" t="s">
        <v>17908</v>
      </c>
      <c r="AS102" s="9"/>
      <c r="AT102" s="9"/>
      <c r="AU102" s="9"/>
      <c r="AV102" s="9"/>
      <c r="AW102" s="1758" t="s">
        <v>17909</v>
      </c>
      <c r="AX102" s="9"/>
      <c r="AY102" s="9" t="s">
        <v>17910</v>
      </c>
      <c r="AZ102" s="9">
        <v>6.25</v>
      </c>
      <c r="BA102" s="1772" t="s">
        <v>18101</v>
      </c>
    </row>
    <row r="103" ht="15.75" customHeight="1">
      <c r="A103" s="1760" t="s">
        <v>18364</v>
      </c>
      <c r="B103" s="1761" t="s">
        <v>18365</v>
      </c>
      <c r="C103" s="1761" t="s">
        <v>7990</v>
      </c>
      <c r="D103" s="1761" t="s">
        <v>17914</v>
      </c>
      <c r="E103" s="1762">
        <v>316.0</v>
      </c>
      <c r="F103" s="1763">
        <v>4.0</v>
      </c>
      <c r="G103" s="1764">
        <v>47855.0</v>
      </c>
      <c r="H103" s="1745"/>
      <c r="I103" s="1745"/>
      <c r="J103" s="1745"/>
      <c r="K103" s="1745"/>
      <c r="L103" s="1745"/>
      <c r="M103" s="1745"/>
      <c r="N103" s="1745"/>
      <c r="O103" s="1745"/>
      <c r="P103" s="1745"/>
      <c r="Q103" s="1765" t="s">
        <v>18366</v>
      </c>
      <c r="R103" s="1766" t="s">
        <v>18363</v>
      </c>
      <c r="S103" s="1767" t="s">
        <v>1478</v>
      </c>
      <c r="T103" s="1768"/>
      <c r="U103" s="1770">
        <v>84.0</v>
      </c>
      <c r="V103" s="1770">
        <v>4.0</v>
      </c>
      <c r="W103" s="1788"/>
      <c r="X103" s="1770"/>
      <c r="Y103" s="1767">
        <v>8.4686515E7</v>
      </c>
      <c r="Z103" s="1770"/>
      <c r="AA103" s="1771">
        <v>45078.0</v>
      </c>
      <c r="AB103" s="1804" t="s">
        <v>18100</v>
      </c>
      <c r="AC103" s="81"/>
      <c r="AD103" s="1121">
        <v>1.0</v>
      </c>
      <c r="AE103" s="1755"/>
      <c r="AF103" s="1755"/>
      <c r="AG103" s="1755"/>
      <c r="AH103" s="1755"/>
      <c r="AI103" s="595">
        <v>5.02789035E8</v>
      </c>
      <c r="AJ103" s="595" t="s">
        <v>18367</v>
      </c>
      <c r="AK103" s="1757" t="s">
        <v>52</v>
      </c>
      <c r="AL103" s="1757">
        <v>1.0</v>
      </c>
      <c r="AM103" s="1772">
        <v>85.0</v>
      </c>
      <c r="AN103" s="9">
        <v>4.0</v>
      </c>
      <c r="AO103" s="9"/>
      <c r="AP103" s="9" t="s">
        <v>8376</v>
      </c>
      <c r="AQ103" s="9"/>
      <c r="AR103" s="9" t="s">
        <v>17908</v>
      </c>
      <c r="AS103" s="9"/>
      <c r="AT103" s="9"/>
      <c r="AU103" s="9"/>
      <c r="AV103" s="9"/>
      <c r="AW103" s="1758" t="s">
        <v>17909</v>
      </c>
      <c r="AX103" s="9"/>
      <c r="AY103" s="9" t="s">
        <v>17910</v>
      </c>
      <c r="AZ103" s="9">
        <v>6.25</v>
      </c>
      <c r="BA103" s="1773" t="s">
        <v>18101</v>
      </c>
    </row>
    <row r="104" ht="15.75" customHeight="1">
      <c r="A104" s="1796" t="s">
        <v>18368</v>
      </c>
      <c r="B104" s="1797" t="s">
        <v>18369</v>
      </c>
      <c r="C104" s="1797" t="s">
        <v>231</v>
      </c>
      <c r="D104" s="1797" t="s">
        <v>17993</v>
      </c>
      <c r="E104" s="1798">
        <v>324.0</v>
      </c>
      <c r="F104" s="1799" t="s">
        <v>4355</v>
      </c>
      <c r="G104" s="1800">
        <v>46346.0</v>
      </c>
      <c r="H104" s="1745"/>
      <c r="I104" s="1745"/>
      <c r="J104" s="1745"/>
      <c r="K104" s="1745"/>
      <c r="L104" s="1745"/>
      <c r="M104" s="1745"/>
      <c r="N104" s="1745"/>
      <c r="O104" s="1745"/>
      <c r="P104" s="1745"/>
      <c r="Q104" s="1765"/>
      <c r="R104" s="1766"/>
      <c r="S104" s="1767"/>
      <c r="T104" s="1801"/>
      <c r="U104" s="1770"/>
      <c r="V104" s="1770"/>
      <c r="W104" s="1808"/>
      <c r="X104" s="1770"/>
      <c r="Y104" s="1767"/>
      <c r="Z104" s="1770"/>
      <c r="AA104" s="1771"/>
      <c r="AB104" s="1809"/>
      <c r="AC104" s="1794"/>
      <c r="AD104" s="1754"/>
      <c r="AE104" s="1755"/>
      <c r="AF104" s="1755"/>
      <c r="AG104" s="1755"/>
      <c r="AH104" s="1755"/>
      <c r="AI104" s="595"/>
      <c r="AJ104" s="595"/>
      <c r="AK104" s="1791"/>
      <c r="AL104" s="1791"/>
      <c r="AM104" s="1772"/>
      <c r="AN104" s="9"/>
      <c r="AO104" s="9"/>
      <c r="AP104" s="9"/>
      <c r="AQ104" s="9"/>
      <c r="AR104" s="9"/>
      <c r="AS104" s="9"/>
      <c r="AT104" s="9"/>
      <c r="AU104" s="9"/>
      <c r="AV104" s="9"/>
      <c r="AW104" s="1758"/>
      <c r="AX104" s="9"/>
      <c r="AY104" s="9"/>
      <c r="AZ104" s="9"/>
      <c r="BA104" s="1772"/>
    </row>
    <row r="105" ht="15.75" customHeight="1">
      <c r="A105" s="1774" t="s">
        <v>18370</v>
      </c>
      <c r="B105" s="1775" t="s">
        <v>18371</v>
      </c>
      <c r="C105" s="1775" t="s">
        <v>52</v>
      </c>
      <c r="D105" s="1775" t="s">
        <v>17914</v>
      </c>
      <c r="E105" s="1776">
        <v>325.0</v>
      </c>
      <c r="F105" s="1777">
        <v>4.0</v>
      </c>
      <c r="G105" s="1778">
        <v>47855.0</v>
      </c>
      <c r="H105" s="1745"/>
      <c r="I105" s="1745"/>
      <c r="J105" s="1745"/>
      <c r="K105" s="1745"/>
      <c r="L105" s="1745"/>
      <c r="M105" s="1745"/>
      <c r="N105" s="1745"/>
      <c r="O105" s="1745"/>
      <c r="P105" s="1745"/>
      <c r="Q105" s="1765" t="s">
        <v>18372</v>
      </c>
      <c r="R105" s="1766" t="s">
        <v>18367</v>
      </c>
      <c r="S105" s="1767" t="s">
        <v>1478</v>
      </c>
      <c r="T105" s="1749"/>
      <c r="U105" s="1770">
        <v>85.0</v>
      </c>
      <c r="V105" s="1770">
        <v>4.0</v>
      </c>
      <c r="W105" s="1792"/>
      <c r="X105" s="1770"/>
      <c r="Y105" s="1767">
        <v>0.0</v>
      </c>
      <c r="Z105" s="1770"/>
      <c r="AA105" s="1771">
        <v>45078.0</v>
      </c>
      <c r="AB105" s="1793">
        <v>0.0</v>
      </c>
      <c r="AC105" s="1794">
        <v>1.0</v>
      </c>
      <c r="AD105" s="1754"/>
      <c r="AE105" s="1755"/>
      <c r="AF105" s="1755"/>
      <c r="AG105" s="1755"/>
      <c r="AH105" s="1755"/>
      <c r="AI105" s="595">
        <v>1.05468508E8</v>
      </c>
      <c r="AJ105" s="595" t="s">
        <v>18373</v>
      </c>
      <c r="AK105" s="1772" t="s">
        <v>52</v>
      </c>
      <c r="AL105" s="1772">
        <v>1.0</v>
      </c>
      <c r="AM105" s="1772">
        <v>86.0</v>
      </c>
      <c r="AN105" s="9">
        <v>4.0</v>
      </c>
      <c r="AO105" s="9"/>
      <c r="AP105" s="9" t="s">
        <v>8376</v>
      </c>
      <c r="AQ105" s="9"/>
      <c r="AR105" s="9" t="s">
        <v>17908</v>
      </c>
      <c r="AS105" s="9"/>
      <c r="AT105" s="9"/>
      <c r="AU105" s="9"/>
      <c r="AV105" s="9"/>
      <c r="AW105" s="1758" t="s">
        <v>17909</v>
      </c>
      <c r="AX105" s="9"/>
      <c r="AY105" s="9" t="s">
        <v>17910</v>
      </c>
      <c r="AZ105" s="9">
        <v>6.25</v>
      </c>
      <c r="BA105" s="1772" t="s">
        <v>18101</v>
      </c>
    </row>
    <row r="106" ht="15.75" customHeight="1">
      <c r="A106" s="1779" t="s">
        <v>18374</v>
      </c>
      <c r="B106" s="1780" t="s">
        <v>18375</v>
      </c>
      <c r="C106" s="1780" t="s">
        <v>136</v>
      </c>
      <c r="D106" s="1780" t="s">
        <v>9</v>
      </c>
      <c r="E106" s="1781">
        <v>327.0</v>
      </c>
      <c r="F106" s="1782" t="s">
        <v>4355</v>
      </c>
      <c r="G106" s="1783">
        <v>49316.0</v>
      </c>
      <c r="H106" s="1745"/>
      <c r="I106" s="1745"/>
      <c r="J106" s="1745"/>
      <c r="K106" s="1745"/>
      <c r="L106" s="1745"/>
      <c r="M106" s="1745"/>
      <c r="N106" s="1745"/>
      <c r="O106" s="1745"/>
      <c r="P106" s="1745"/>
      <c r="Q106" s="1765"/>
      <c r="R106" s="1766"/>
      <c r="S106" s="1767"/>
      <c r="T106" s="1768"/>
      <c r="U106" s="1769"/>
      <c r="V106" s="1770"/>
      <c r="W106" s="1812"/>
      <c r="X106" s="1770"/>
      <c r="Y106" s="1767"/>
      <c r="Z106" s="1770"/>
      <c r="AA106" s="1771"/>
      <c r="AB106" s="1753"/>
      <c r="AC106" s="81"/>
      <c r="AD106" s="81"/>
      <c r="AE106" s="1755"/>
      <c r="AF106" s="1755"/>
      <c r="AG106" s="1755"/>
      <c r="AH106" s="1755"/>
      <c r="AI106" s="595"/>
      <c r="AJ106" s="595"/>
      <c r="AK106" s="1772"/>
      <c r="AL106" s="1772"/>
      <c r="AM106" s="1772"/>
      <c r="AN106" s="9"/>
      <c r="AO106" s="9"/>
      <c r="AP106" s="9"/>
      <c r="AQ106" s="9"/>
      <c r="AR106" s="9"/>
      <c r="AS106" s="9"/>
      <c r="AT106" s="9"/>
      <c r="AU106" s="9"/>
      <c r="AV106" s="9"/>
      <c r="AW106" s="1758"/>
      <c r="AX106" s="9"/>
      <c r="AY106" s="9"/>
      <c r="AZ106" s="9"/>
      <c r="BA106" s="1773"/>
    </row>
    <row r="107" ht="15.75" customHeight="1">
      <c r="A107" s="1760" t="s">
        <v>18376</v>
      </c>
      <c r="B107" s="1761" t="s">
        <v>18377</v>
      </c>
      <c r="C107" s="1761" t="s">
        <v>52</v>
      </c>
      <c r="D107" s="1761" t="s">
        <v>17914</v>
      </c>
      <c r="E107" s="1762">
        <v>330.0</v>
      </c>
      <c r="F107" s="1763">
        <v>4.0</v>
      </c>
      <c r="G107" s="1764">
        <v>47855.0</v>
      </c>
      <c r="H107" s="1745"/>
      <c r="I107" s="1745"/>
      <c r="J107" s="1745"/>
      <c r="K107" s="1745"/>
      <c r="L107" s="1745"/>
      <c r="M107" s="1745"/>
      <c r="N107" s="1745"/>
      <c r="O107" s="1745"/>
      <c r="P107" s="1745"/>
      <c r="Q107" s="1765" t="s">
        <v>18378</v>
      </c>
      <c r="R107" s="1766" t="s">
        <v>18379</v>
      </c>
      <c r="S107" s="1767" t="s">
        <v>52</v>
      </c>
      <c r="T107" s="1768"/>
      <c r="U107" s="1769">
        <v>86.0</v>
      </c>
      <c r="V107" s="1770">
        <v>4.0</v>
      </c>
      <c r="W107" s="1769" t="s">
        <v>18112</v>
      </c>
      <c r="X107" s="1770"/>
      <c r="Y107" s="1767">
        <v>0.0</v>
      </c>
      <c r="Z107" s="1770"/>
      <c r="AA107" s="1771">
        <v>45078.0</v>
      </c>
      <c r="AB107" s="1753" t="s">
        <v>17906</v>
      </c>
      <c r="AC107" s="81"/>
      <c r="AD107" s="81"/>
      <c r="AE107" s="1755"/>
      <c r="AF107" s="1755"/>
      <c r="AG107" s="1755"/>
      <c r="AH107" s="1755"/>
      <c r="AI107" s="595">
        <v>1.04025184E8</v>
      </c>
      <c r="AJ107" s="595" t="s">
        <v>18380</v>
      </c>
      <c r="AK107" s="1772" t="s">
        <v>52</v>
      </c>
      <c r="AL107" s="1772">
        <v>1.0</v>
      </c>
      <c r="AM107" s="1772">
        <v>87.0</v>
      </c>
      <c r="AN107" s="9">
        <v>4.0</v>
      </c>
      <c r="AO107" s="9"/>
      <c r="AP107" s="9" t="s">
        <v>8376</v>
      </c>
      <c r="AQ107" s="9"/>
      <c r="AR107" s="9" t="s">
        <v>17908</v>
      </c>
      <c r="AS107" s="9"/>
      <c r="AT107" s="9"/>
      <c r="AU107" s="9"/>
      <c r="AV107" s="9"/>
      <c r="AW107" s="1758" t="s">
        <v>17909</v>
      </c>
      <c r="AX107" s="9"/>
      <c r="AY107" s="9" t="s">
        <v>17910</v>
      </c>
      <c r="AZ107" s="9">
        <v>6.25</v>
      </c>
      <c r="BA107" s="1773" t="s">
        <v>18101</v>
      </c>
    </row>
    <row r="108" ht="15.75" customHeight="1">
      <c r="A108" s="1774" t="s">
        <v>18381</v>
      </c>
      <c r="B108" s="1775" t="s">
        <v>18382</v>
      </c>
      <c r="C108" s="1775" t="s">
        <v>52</v>
      </c>
      <c r="D108" s="1775" t="s">
        <v>17914</v>
      </c>
      <c r="E108" s="1776">
        <v>334.0</v>
      </c>
      <c r="F108" s="1777">
        <v>4.0</v>
      </c>
      <c r="G108" s="1778">
        <v>47855.0</v>
      </c>
      <c r="H108" s="1745"/>
      <c r="I108" s="1745"/>
      <c r="J108" s="1745"/>
      <c r="K108" s="1745"/>
      <c r="L108" s="1745"/>
      <c r="M108" s="1745"/>
      <c r="N108" s="1745"/>
      <c r="O108" s="1745"/>
      <c r="P108" s="1745"/>
      <c r="Q108" s="1765" t="s">
        <v>18383</v>
      </c>
      <c r="R108" s="1766" t="s">
        <v>18380</v>
      </c>
      <c r="S108" s="1767" t="s">
        <v>52</v>
      </c>
      <c r="T108" s="1749"/>
      <c r="U108" s="1769">
        <v>87.0</v>
      </c>
      <c r="V108" s="1770">
        <v>4.0</v>
      </c>
      <c r="W108" s="1769" t="s">
        <v>18183</v>
      </c>
      <c r="X108" s="1770"/>
      <c r="Y108" s="1767">
        <v>2.88741797E8</v>
      </c>
      <c r="Z108" s="1770"/>
      <c r="AA108" s="1771">
        <v>45078.0</v>
      </c>
      <c r="AB108" s="1753" t="s">
        <v>18384</v>
      </c>
      <c r="AC108" s="1754"/>
      <c r="AD108" s="1754"/>
      <c r="AE108" s="1755"/>
      <c r="AF108" s="1755"/>
      <c r="AG108" s="1755"/>
      <c r="AH108" s="1755"/>
      <c r="AI108" s="595">
        <v>1.724930175E9</v>
      </c>
      <c r="AJ108" s="595" t="s">
        <v>18385</v>
      </c>
      <c r="AK108" s="1772" t="s">
        <v>52</v>
      </c>
      <c r="AL108" s="1772">
        <v>1.0</v>
      </c>
      <c r="AM108" s="1772">
        <v>88.0</v>
      </c>
      <c r="AN108" s="9">
        <v>4.0</v>
      </c>
      <c r="AO108" s="9"/>
      <c r="AP108" s="9" t="s">
        <v>8376</v>
      </c>
      <c r="AQ108" s="9"/>
      <c r="AR108" s="9" t="s">
        <v>17908</v>
      </c>
      <c r="AS108" s="9"/>
      <c r="AT108" s="9"/>
      <c r="AU108" s="9"/>
      <c r="AV108" s="9"/>
      <c r="AW108" s="1758" t="s">
        <v>17925</v>
      </c>
      <c r="AX108" s="9"/>
      <c r="AY108" s="9" t="s">
        <v>17910</v>
      </c>
      <c r="AZ108" s="9">
        <v>6.25</v>
      </c>
      <c r="BA108" s="1772" t="s">
        <v>18101</v>
      </c>
    </row>
    <row r="109" ht="15.75" customHeight="1">
      <c r="A109" s="1760" t="s">
        <v>18386</v>
      </c>
      <c r="B109" s="1761" t="s">
        <v>18387</v>
      </c>
      <c r="C109" s="1761" t="s">
        <v>52</v>
      </c>
      <c r="D109" s="1761" t="s">
        <v>17914</v>
      </c>
      <c r="E109" s="1762">
        <v>335.0</v>
      </c>
      <c r="F109" s="1763">
        <v>4.0</v>
      </c>
      <c r="G109" s="1764">
        <v>47855.0</v>
      </c>
      <c r="H109" s="1745"/>
      <c r="I109" s="1745"/>
      <c r="J109" s="1745"/>
      <c r="K109" s="1745"/>
      <c r="L109" s="1745"/>
      <c r="M109" s="1745"/>
      <c r="N109" s="1745"/>
      <c r="O109" s="1745"/>
      <c r="P109" s="1745"/>
      <c r="Q109" s="1765" t="s">
        <v>18388</v>
      </c>
      <c r="R109" s="1766" t="s">
        <v>18385</v>
      </c>
      <c r="S109" s="1767" t="s">
        <v>52</v>
      </c>
      <c r="T109" s="1768"/>
      <c r="U109" s="1769">
        <v>88.0</v>
      </c>
      <c r="V109" s="1770">
        <v>4.0</v>
      </c>
      <c r="W109" s="1769" t="s">
        <v>18112</v>
      </c>
      <c r="X109" s="1770"/>
      <c r="Y109" s="1767">
        <v>0.0</v>
      </c>
      <c r="Z109" s="1770"/>
      <c r="AA109" s="1771">
        <v>45078.0</v>
      </c>
      <c r="AB109" s="1753" t="s">
        <v>17906</v>
      </c>
      <c r="AC109" s="81"/>
      <c r="AD109" s="81"/>
      <c r="AE109" s="1755"/>
      <c r="AF109" s="1755"/>
      <c r="AG109" s="1755"/>
      <c r="AH109" s="1755"/>
      <c r="AI109" s="595">
        <v>1.719069229E9</v>
      </c>
      <c r="AJ109" s="595" t="s">
        <v>18389</v>
      </c>
      <c r="AK109" s="1772" t="s">
        <v>52</v>
      </c>
      <c r="AL109" s="1757">
        <v>1.0</v>
      </c>
      <c r="AM109" s="1772">
        <v>89.0</v>
      </c>
      <c r="AN109" s="9">
        <v>4.0</v>
      </c>
      <c r="AO109" s="9"/>
      <c r="AP109" s="9" t="s">
        <v>8376</v>
      </c>
      <c r="AQ109" s="9"/>
      <c r="AR109" s="9" t="s">
        <v>17908</v>
      </c>
      <c r="AS109" s="9"/>
      <c r="AT109" s="9"/>
      <c r="AU109" s="9"/>
      <c r="AV109" s="9"/>
      <c r="AW109" s="1758" t="s">
        <v>17925</v>
      </c>
      <c r="AX109" s="9"/>
      <c r="AY109" s="9" t="s">
        <v>17910</v>
      </c>
      <c r="AZ109" s="9">
        <v>6.25</v>
      </c>
      <c r="BA109" s="1773" t="s">
        <v>18101</v>
      </c>
    </row>
    <row r="110" ht="15.75" customHeight="1">
      <c r="A110" s="1774" t="s">
        <v>18390</v>
      </c>
      <c r="B110" s="1775" t="s">
        <v>18391</v>
      </c>
      <c r="C110" s="1775" t="s">
        <v>52</v>
      </c>
      <c r="D110" s="1775" t="s">
        <v>17914</v>
      </c>
      <c r="E110" s="1776">
        <v>336.0</v>
      </c>
      <c r="F110" s="1777">
        <v>4.0</v>
      </c>
      <c r="G110" s="1778">
        <v>47855.0</v>
      </c>
      <c r="H110" s="1745"/>
      <c r="I110" s="1745"/>
      <c r="J110" s="1745"/>
      <c r="K110" s="1745"/>
      <c r="L110" s="1745"/>
      <c r="M110" s="1745"/>
      <c r="N110" s="1745"/>
      <c r="O110" s="1745"/>
      <c r="P110" s="1745"/>
      <c r="Q110" s="1765" t="s">
        <v>18392</v>
      </c>
      <c r="R110" s="1766" t="s">
        <v>18389</v>
      </c>
      <c r="S110" s="1767" t="s">
        <v>52</v>
      </c>
      <c r="T110" s="1749"/>
      <c r="U110" s="1769">
        <v>89.0</v>
      </c>
      <c r="V110" s="1770">
        <v>4.0</v>
      </c>
      <c r="W110" s="1769" t="s">
        <v>18112</v>
      </c>
      <c r="X110" s="1770"/>
      <c r="Y110" s="1767">
        <v>0.0</v>
      </c>
      <c r="Z110" s="1770"/>
      <c r="AA110" s="1771">
        <v>45078.0</v>
      </c>
      <c r="AB110" s="1753" t="s">
        <v>17906</v>
      </c>
      <c r="AC110" s="1754"/>
      <c r="AD110" s="1754"/>
      <c r="AE110" s="1755"/>
      <c r="AF110" s="1755"/>
      <c r="AG110" s="1755"/>
      <c r="AH110" s="1755"/>
      <c r="AI110" s="595">
        <v>1.70417693E9</v>
      </c>
      <c r="AJ110" s="595" t="s">
        <v>18393</v>
      </c>
      <c r="AK110" s="1757" t="s">
        <v>52</v>
      </c>
      <c r="AL110" s="1757">
        <v>1.0</v>
      </c>
      <c r="AM110" s="1772">
        <v>90.0</v>
      </c>
      <c r="AN110" s="9">
        <v>4.0</v>
      </c>
      <c r="AO110" s="9"/>
      <c r="AP110" s="9" t="s">
        <v>8376</v>
      </c>
      <c r="AQ110" s="9"/>
      <c r="AR110" s="9" t="s">
        <v>17908</v>
      </c>
      <c r="AS110" s="9"/>
      <c r="AT110" s="9"/>
      <c r="AU110" s="9"/>
      <c r="AV110" s="9"/>
      <c r="AW110" s="1758" t="s">
        <v>17909</v>
      </c>
      <c r="AX110" s="9"/>
      <c r="AY110" s="9" t="s">
        <v>17910</v>
      </c>
      <c r="AZ110" s="9">
        <v>6.25</v>
      </c>
      <c r="BA110" s="1772" t="s">
        <v>18101</v>
      </c>
    </row>
    <row r="111" ht="15.75" customHeight="1">
      <c r="A111" s="1760" t="s">
        <v>18394</v>
      </c>
      <c r="B111" s="1761" t="s">
        <v>18395</v>
      </c>
      <c r="C111" s="1761" t="s">
        <v>149</v>
      </c>
      <c r="D111" s="1761" t="s">
        <v>17985</v>
      </c>
      <c r="E111" s="1762">
        <v>345.0</v>
      </c>
      <c r="F111" s="1763">
        <v>4.0</v>
      </c>
      <c r="G111" s="1764">
        <v>48980.0</v>
      </c>
      <c r="H111" s="1745"/>
      <c r="I111" s="1745"/>
      <c r="J111" s="1745"/>
      <c r="K111" s="1745"/>
      <c r="L111" s="1745"/>
      <c r="M111" s="1745"/>
      <c r="N111" s="1745"/>
      <c r="O111" s="1745"/>
      <c r="P111" s="1745"/>
      <c r="Q111" s="1765"/>
      <c r="R111" s="1766"/>
      <c r="S111" s="1767"/>
      <c r="T111" s="1768"/>
      <c r="U111" s="1769"/>
      <c r="V111" s="1770"/>
      <c r="W111" s="1769"/>
      <c r="X111" s="1770"/>
      <c r="Y111" s="1767"/>
      <c r="Z111" s="1770"/>
      <c r="AA111" s="1771"/>
      <c r="AB111" s="1753"/>
      <c r="AC111" s="81"/>
      <c r="AD111" s="81"/>
      <c r="AE111" s="1755"/>
      <c r="AF111" s="1755"/>
      <c r="AG111" s="1755"/>
      <c r="AH111" s="1755"/>
      <c r="AI111" s="595"/>
      <c r="AJ111" s="595"/>
      <c r="AK111" s="1791"/>
      <c r="AL111" s="1791"/>
      <c r="AM111" s="1772"/>
      <c r="AN111" s="9"/>
      <c r="AO111" s="9"/>
      <c r="AP111" s="9"/>
      <c r="AQ111" s="9"/>
      <c r="AR111" s="9"/>
      <c r="AS111" s="9"/>
      <c r="AT111" s="9"/>
      <c r="AU111" s="9"/>
      <c r="AV111" s="9"/>
      <c r="AW111" s="1758"/>
      <c r="AX111" s="9"/>
      <c r="AY111" s="9"/>
      <c r="AZ111" s="9"/>
      <c r="BA111" s="1773"/>
    </row>
    <row r="112" ht="15.75" customHeight="1">
      <c r="A112" s="1779" t="s">
        <v>18396</v>
      </c>
      <c r="B112" s="1780" t="s">
        <v>18397</v>
      </c>
      <c r="C112" s="1780" t="s">
        <v>52</v>
      </c>
      <c r="D112" s="1780" t="s">
        <v>17993</v>
      </c>
      <c r="E112" s="1781">
        <v>347.0</v>
      </c>
      <c r="F112" s="1782" t="s">
        <v>4355</v>
      </c>
      <c r="G112" s="1783">
        <v>49313.0</v>
      </c>
      <c r="H112" s="1745"/>
      <c r="I112" s="1745"/>
      <c r="J112" s="1745"/>
      <c r="K112" s="1745"/>
      <c r="L112" s="1745"/>
      <c r="M112" s="1745"/>
      <c r="N112" s="1745"/>
      <c r="O112" s="1745"/>
      <c r="P112" s="1745"/>
      <c r="Q112" s="1765"/>
      <c r="R112" s="1766"/>
      <c r="S112" s="1767"/>
      <c r="T112" s="1768"/>
      <c r="U112" s="1769"/>
      <c r="V112" s="1770"/>
      <c r="W112" s="1769"/>
      <c r="X112" s="1770"/>
      <c r="Y112" s="1767"/>
      <c r="Z112" s="1770"/>
      <c r="AA112" s="1771"/>
      <c r="AB112" s="1753"/>
      <c r="AC112" s="81"/>
      <c r="AD112" s="81"/>
      <c r="AE112" s="1755"/>
      <c r="AF112" s="1755"/>
      <c r="AG112" s="1755"/>
      <c r="AH112" s="1755"/>
      <c r="AI112" s="595"/>
      <c r="AJ112" s="595"/>
      <c r="AK112" s="1791"/>
      <c r="AL112" s="1791"/>
      <c r="AM112" s="1772"/>
      <c r="AN112" s="9"/>
      <c r="AO112" s="9"/>
      <c r="AP112" s="9"/>
      <c r="AQ112" s="9"/>
      <c r="AR112" s="9"/>
      <c r="AS112" s="9"/>
      <c r="AT112" s="9"/>
      <c r="AU112" s="9"/>
      <c r="AV112" s="9"/>
      <c r="AW112" s="1758"/>
      <c r="AX112" s="9"/>
      <c r="AY112" s="9"/>
      <c r="AZ112" s="9"/>
      <c r="BA112" s="1773"/>
    </row>
    <row r="113" ht="15.75" customHeight="1">
      <c r="A113" s="1760" t="s">
        <v>18398</v>
      </c>
      <c r="B113" s="1761" t="s">
        <v>18399</v>
      </c>
      <c r="C113" s="1761" t="s">
        <v>52</v>
      </c>
      <c r="D113" s="1761" t="s">
        <v>17914</v>
      </c>
      <c r="E113" s="1762">
        <v>348.0</v>
      </c>
      <c r="F113" s="1763">
        <v>4.0</v>
      </c>
      <c r="G113" s="1764">
        <v>47855.0</v>
      </c>
      <c r="H113" s="1745"/>
      <c r="I113" s="1745"/>
      <c r="J113" s="1745"/>
      <c r="K113" s="1745"/>
      <c r="L113" s="1745"/>
      <c r="M113" s="1745"/>
      <c r="N113" s="1745"/>
      <c r="O113" s="1745"/>
      <c r="P113" s="1745"/>
      <c r="Q113" s="1765" t="s">
        <v>18400</v>
      </c>
      <c r="R113" s="1766" t="s">
        <v>18401</v>
      </c>
      <c r="S113" s="1767" t="s">
        <v>52</v>
      </c>
      <c r="T113" s="1768"/>
      <c r="U113" s="1769">
        <v>90.0</v>
      </c>
      <c r="V113" s="1770">
        <v>4.0</v>
      </c>
      <c r="W113" s="1769" t="s">
        <v>17935</v>
      </c>
      <c r="X113" s="1770"/>
      <c r="Y113" s="1767">
        <v>4093840.0</v>
      </c>
      <c r="Z113" s="1770"/>
      <c r="AA113" s="1771">
        <v>45078.0</v>
      </c>
      <c r="AB113" s="1753" t="s">
        <v>17906</v>
      </c>
      <c r="AC113" s="81"/>
      <c r="AD113" s="81"/>
      <c r="AE113" s="1755"/>
      <c r="AF113" s="1755"/>
      <c r="AG113" s="1755"/>
      <c r="AH113" s="1755"/>
      <c r="AI113" s="595">
        <v>1.705562112E9</v>
      </c>
      <c r="AJ113" s="595" t="s">
        <v>18402</v>
      </c>
      <c r="AK113" s="1772" t="s">
        <v>52</v>
      </c>
      <c r="AL113" s="1772">
        <v>1.0</v>
      </c>
      <c r="AM113" s="1772">
        <v>91.0</v>
      </c>
      <c r="AN113" s="9">
        <v>4.0</v>
      </c>
      <c r="AO113" s="9"/>
      <c r="AP113" s="9" t="s">
        <v>8376</v>
      </c>
      <c r="AQ113" s="9"/>
      <c r="AR113" s="9" t="s">
        <v>17908</v>
      </c>
      <c r="AS113" s="9"/>
      <c r="AT113" s="9"/>
      <c r="AU113" s="9"/>
      <c r="AV113" s="9"/>
      <c r="AW113" s="1758" t="s">
        <v>17909</v>
      </c>
      <c r="AX113" s="9"/>
      <c r="AY113" s="9" t="s">
        <v>17910</v>
      </c>
      <c r="AZ113" s="9">
        <v>6.25</v>
      </c>
      <c r="BA113" s="1773" t="s">
        <v>18101</v>
      </c>
    </row>
    <row r="114" ht="15.75" customHeight="1">
      <c r="A114" s="1774" t="s">
        <v>18403</v>
      </c>
      <c r="B114" s="1775" t="s">
        <v>18404</v>
      </c>
      <c r="C114" s="1775" t="s">
        <v>52</v>
      </c>
      <c r="D114" s="1775" t="s">
        <v>17914</v>
      </c>
      <c r="E114" s="1776">
        <v>349.0</v>
      </c>
      <c r="F114" s="1777">
        <v>4.0</v>
      </c>
      <c r="G114" s="1778">
        <v>47855.0</v>
      </c>
      <c r="H114" s="1745"/>
      <c r="I114" s="1745"/>
      <c r="J114" s="1745"/>
      <c r="K114" s="1745"/>
      <c r="L114" s="1745"/>
      <c r="M114" s="1745"/>
      <c r="N114" s="1745"/>
      <c r="O114" s="1745"/>
      <c r="P114" s="1745"/>
      <c r="Q114" s="1765" t="s">
        <v>18405</v>
      </c>
      <c r="R114" s="1766" t="s">
        <v>18402</v>
      </c>
      <c r="S114" s="1767" t="s">
        <v>52</v>
      </c>
      <c r="T114" s="1749"/>
      <c r="U114" s="1769">
        <v>91.0</v>
      </c>
      <c r="V114" s="1770">
        <v>4.0</v>
      </c>
      <c r="W114" s="1769" t="s">
        <v>18112</v>
      </c>
      <c r="X114" s="1770"/>
      <c r="Y114" s="1767" t="s">
        <v>18406</v>
      </c>
      <c r="Z114" s="1770"/>
      <c r="AA114" s="1771">
        <v>45078.0</v>
      </c>
      <c r="AB114" s="1753" t="s">
        <v>17906</v>
      </c>
      <c r="AC114" s="1754"/>
      <c r="AD114" s="1754"/>
      <c r="AE114" s="1755"/>
      <c r="AF114" s="1755"/>
      <c r="AG114" s="1755"/>
      <c r="AH114" s="1755"/>
      <c r="AI114" s="595">
        <v>6.04652388E8</v>
      </c>
      <c r="AJ114" s="595" t="s">
        <v>18407</v>
      </c>
      <c r="AK114" s="1757" t="s">
        <v>52</v>
      </c>
      <c r="AL114" s="1757">
        <v>1.0</v>
      </c>
      <c r="AM114" s="1772">
        <v>92.0</v>
      </c>
      <c r="AN114" s="9">
        <v>4.0</v>
      </c>
      <c r="AO114" s="9"/>
      <c r="AP114" s="9" t="s">
        <v>8376</v>
      </c>
      <c r="AQ114" s="9"/>
      <c r="AR114" s="9" t="s">
        <v>17908</v>
      </c>
      <c r="AS114" s="9"/>
      <c r="AT114" s="9"/>
      <c r="AU114" s="9"/>
      <c r="AV114" s="9"/>
      <c r="AW114" s="1758" t="s">
        <v>17909</v>
      </c>
      <c r="AX114" s="9"/>
      <c r="AY114" s="9" t="s">
        <v>17910</v>
      </c>
      <c r="AZ114" s="9">
        <v>6.25</v>
      </c>
      <c r="BA114" s="1772" t="s">
        <v>18101</v>
      </c>
    </row>
    <row r="115" ht="15.75" customHeight="1">
      <c r="A115" s="1760" t="s">
        <v>18408</v>
      </c>
      <c r="B115" s="1761" t="s">
        <v>18409</v>
      </c>
      <c r="C115" s="1761" t="s">
        <v>52</v>
      </c>
      <c r="D115" s="1761" t="s">
        <v>17914</v>
      </c>
      <c r="E115" s="1762">
        <v>351.0</v>
      </c>
      <c r="F115" s="1763">
        <v>4.0</v>
      </c>
      <c r="G115" s="1764">
        <v>47855.0</v>
      </c>
      <c r="H115" s="1745"/>
      <c r="I115" s="1745"/>
      <c r="J115" s="1745"/>
      <c r="K115" s="1745"/>
      <c r="L115" s="1745"/>
      <c r="M115" s="1745"/>
      <c r="N115" s="1745"/>
      <c r="O115" s="1745"/>
      <c r="P115" s="1745"/>
      <c r="Q115" s="1765" t="s">
        <v>18410</v>
      </c>
      <c r="R115" s="1766" t="s">
        <v>18411</v>
      </c>
      <c r="S115" s="1767" t="s">
        <v>10338</v>
      </c>
      <c r="T115" s="1768"/>
      <c r="U115" s="1769">
        <v>92.0</v>
      </c>
      <c r="V115" s="1770">
        <v>4.0</v>
      </c>
      <c r="W115" s="1769" t="s">
        <v>18112</v>
      </c>
      <c r="X115" s="1770"/>
      <c r="Y115" s="1767">
        <v>0.0</v>
      </c>
      <c r="Z115" s="1770"/>
      <c r="AA115" s="1771">
        <v>45078.0</v>
      </c>
      <c r="AB115" s="1753" t="s">
        <v>17906</v>
      </c>
      <c r="AC115" s="81"/>
      <c r="AD115" s="81"/>
      <c r="AE115" s="1755"/>
      <c r="AF115" s="1755"/>
      <c r="AG115" s="1755"/>
      <c r="AH115" s="1755"/>
      <c r="AI115" s="595">
        <v>6.02164303E8</v>
      </c>
      <c r="AJ115" s="595" t="s">
        <v>10337</v>
      </c>
      <c r="AK115" s="1772" t="s">
        <v>52</v>
      </c>
      <c r="AL115" s="1772">
        <v>1.0</v>
      </c>
      <c r="AM115" s="1772">
        <v>93.0</v>
      </c>
      <c r="AN115" s="9">
        <v>4.0</v>
      </c>
      <c r="AO115" s="9"/>
      <c r="AP115" s="9" t="s">
        <v>8376</v>
      </c>
      <c r="AQ115" s="9"/>
      <c r="AR115" s="9" t="s">
        <v>17908</v>
      </c>
      <c r="AS115" s="9"/>
      <c r="AT115" s="9"/>
      <c r="AU115" s="9"/>
      <c r="AV115" s="9"/>
      <c r="AW115" s="1758" t="s">
        <v>17909</v>
      </c>
      <c r="AX115" s="9"/>
      <c r="AY115" s="9" t="s">
        <v>17910</v>
      </c>
      <c r="AZ115" s="9">
        <v>6.25</v>
      </c>
      <c r="BA115" s="1773" t="s">
        <v>18101</v>
      </c>
    </row>
    <row r="116" ht="15.75" customHeight="1">
      <c r="A116" s="1774" t="s">
        <v>18412</v>
      </c>
      <c r="B116" s="1775" t="s">
        <v>18413</v>
      </c>
      <c r="C116" s="1775" t="s">
        <v>52</v>
      </c>
      <c r="D116" s="1775" t="s">
        <v>17914</v>
      </c>
      <c r="E116" s="1776">
        <v>355.0</v>
      </c>
      <c r="F116" s="1777">
        <v>4.0</v>
      </c>
      <c r="G116" s="1842" t="s">
        <v>8863</v>
      </c>
      <c r="H116" s="1745"/>
      <c r="I116" s="1745"/>
      <c r="J116" s="1745"/>
      <c r="K116" s="1745"/>
      <c r="L116" s="1745"/>
      <c r="M116" s="1745"/>
      <c r="N116" s="1745"/>
      <c r="O116" s="1745"/>
      <c r="P116" s="1745"/>
      <c r="Q116" s="1765" t="s">
        <v>10334</v>
      </c>
      <c r="R116" s="1766" t="s">
        <v>10335</v>
      </c>
      <c r="S116" s="1767" t="s">
        <v>10338</v>
      </c>
      <c r="T116" s="1749"/>
      <c r="U116" s="1769">
        <v>93.0</v>
      </c>
      <c r="V116" s="1770">
        <v>4.0</v>
      </c>
      <c r="W116" s="1769" t="s">
        <v>18112</v>
      </c>
      <c r="X116" s="1770"/>
      <c r="Y116" s="1767">
        <v>0.0</v>
      </c>
      <c r="Z116" s="1770"/>
      <c r="AA116" s="1771">
        <v>45078.0</v>
      </c>
      <c r="AB116" s="1753" t="s">
        <v>17906</v>
      </c>
      <c r="AC116" s="1754"/>
      <c r="AD116" s="1754"/>
      <c r="AE116" s="1755"/>
      <c r="AF116" s="1755"/>
      <c r="AG116" s="1755"/>
      <c r="AH116" s="1755"/>
      <c r="AI116" s="595">
        <v>1.04179627E8</v>
      </c>
      <c r="AJ116" s="595" t="s">
        <v>18414</v>
      </c>
      <c r="AK116" s="1772" t="s">
        <v>52</v>
      </c>
      <c r="AL116" s="1772">
        <v>1.0</v>
      </c>
      <c r="AM116" s="1772">
        <v>94.0</v>
      </c>
      <c r="AN116" s="9">
        <v>4.0</v>
      </c>
      <c r="AO116" s="9"/>
      <c r="AP116" s="9" t="s">
        <v>8376</v>
      </c>
      <c r="AQ116" s="9"/>
      <c r="AR116" s="9" t="s">
        <v>17908</v>
      </c>
      <c r="AS116" s="9"/>
      <c r="AT116" s="9"/>
      <c r="AU116" s="9"/>
      <c r="AV116" s="9"/>
      <c r="AW116" s="1758" t="s">
        <v>17909</v>
      </c>
      <c r="AX116" s="9"/>
      <c r="AY116" s="9" t="s">
        <v>17910</v>
      </c>
      <c r="AZ116" s="9">
        <v>6.25</v>
      </c>
      <c r="BA116" s="1772" t="s">
        <v>18101</v>
      </c>
    </row>
    <row r="117" ht="15.75" customHeight="1">
      <c r="A117" s="1760" t="s">
        <v>18415</v>
      </c>
      <c r="B117" s="1761" t="s">
        <v>17553</v>
      </c>
      <c r="C117" s="1761" t="s">
        <v>52</v>
      </c>
      <c r="D117" s="1761" t="s">
        <v>17914</v>
      </c>
      <c r="E117" s="1762">
        <v>356.0</v>
      </c>
      <c r="F117" s="1763">
        <v>4.0</v>
      </c>
      <c r="G117" s="1764">
        <v>47859.0</v>
      </c>
      <c r="H117" s="1745"/>
      <c r="I117" s="1745"/>
      <c r="J117" s="1745"/>
      <c r="K117" s="1745"/>
      <c r="L117" s="1745"/>
      <c r="M117" s="1745"/>
      <c r="N117" s="1745"/>
      <c r="O117" s="1745"/>
      <c r="P117" s="1745"/>
      <c r="Q117" s="1765" t="s">
        <v>18416</v>
      </c>
      <c r="R117" s="1766" t="s">
        <v>18414</v>
      </c>
      <c r="S117" s="1767" t="s">
        <v>52</v>
      </c>
      <c r="T117" s="1768"/>
      <c r="U117" s="1770">
        <v>94.0</v>
      </c>
      <c r="V117" s="1770">
        <v>4.0</v>
      </c>
      <c r="W117" s="1788"/>
      <c r="X117" s="1770"/>
      <c r="Y117" s="1767">
        <v>2859156.0</v>
      </c>
      <c r="Z117" s="1770"/>
      <c r="AA117" s="1771">
        <v>45078.0</v>
      </c>
      <c r="AB117" s="1804" t="s">
        <v>18100</v>
      </c>
      <c r="AC117" s="81"/>
      <c r="AD117" s="81"/>
      <c r="AE117" s="1755"/>
      <c r="AF117" s="1755"/>
      <c r="AG117" s="1755"/>
      <c r="AH117" s="1755"/>
      <c r="AI117" s="595">
        <v>1.07378267E8</v>
      </c>
      <c r="AJ117" s="595" t="s">
        <v>18417</v>
      </c>
      <c r="AK117" s="1757" t="s">
        <v>52</v>
      </c>
      <c r="AL117" s="1757">
        <v>1.0</v>
      </c>
      <c r="AM117" s="1772">
        <v>95.0</v>
      </c>
      <c r="AN117" s="9">
        <v>4.0</v>
      </c>
      <c r="AO117" s="9"/>
      <c r="AP117" s="9" t="s">
        <v>8376</v>
      </c>
      <c r="AQ117" s="9"/>
      <c r="AR117" s="9" t="s">
        <v>17908</v>
      </c>
      <c r="AS117" s="9"/>
      <c r="AT117" s="9"/>
      <c r="AU117" s="9"/>
      <c r="AV117" s="9"/>
      <c r="AW117" s="1758" t="s">
        <v>17909</v>
      </c>
      <c r="AX117" s="9"/>
      <c r="AY117" s="9" t="s">
        <v>17910</v>
      </c>
      <c r="AZ117" s="9">
        <v>6.25</v>
      </c>
      <c r="BA117" s="1773" t="s">
        <v>18101</v>
      </c>
    </row>
    <row r="118" ht="15.75" customHeight="1">
      <c r="A118" s="1774" t="s">
        <v>18418</v>
      </c>
      <c r="B118" s="1775" t="s">
        <v>18419</v>
      </c>
      <c r="C118" s="1775" t="s">
        <v>52</v>
      </c>
      <c r="D118" s="1775" t="s">
        <v>17914</v>
      </c>
      <c r="E118" s="1776">
        <v>356.0</v>
      </c>
      <c r="F118" s="1777">
        <v>4.0</v>
      </c>
      <c r="G118" s="1778">
        <v>47855.0</v>
      </c>
      <c r="H118" s="1745"/>
      <c r="I118" s="1745"/>
      <c r="J118" s="1745"/>
      <c r="K118" s="1745"/>
      <c r="L118" s="1745"/>
      <c r="M118" s="1745"/>
      <c r="N118" s="1745"/>
      <c r="O118" s="1745"/>
      <c r="P118" s="1745"/>
      <c r="Q118" s="1765" t="s">
        <v>18420</v>
      </c>
      <c r="R118" s="1766" t="s">
        <v>18421</v>
      </c>
      <c r="S118" s="1767" t="s">
        <v>52</v>
      </c>
      <c r="T118" s="1749"/>
      <c r="U118" s="1770">
        <v>95.0</v>
      </c>
      <c r="V118" s="1770">
        <v>4.0</v>
      </c>
      <c r="W118" s="1792"/>
      <c r="X118" s="1770"/>
      <c r="Y118" s="1767">
        <v>0.0</v>
      </c>
      <c r="Z118" s="1770"/>
      <c r="AA118" s="1771">
        <v>45078.0</v>
      </c>
      <c r="AB118" s="1806" t="s">
        <v>18100</v>
      </c>
      <c r="AC118" s="1754"/>
      <c r="AD118" s="1794">
        <v>2.0</v>
      </c>
      <c r="AE118" s="1755"/>
      <c r="AF118" s="1755"/>
      <c r="AG118" s="1755"/>
      <c r="AH118" s="1755"/>
      <c r="AI118" s="1756">
        <v>1.02750478E8</v>
      </c>
      <c r="AJ118" s="1756" t="s">
        <v>18422</v>
      </c>
      <c r="AK118" s="1757" t="s">
        <v>52</v>
      </c>
      <c r="AL118" s="1772">
        <v>1.0</v>
      </c>
      <c r="AM118" s="1757">
        <v>96.0</v>
      </c>
      <c r="AN118" s="9">
        <v>4.0</v>
      </c>
      <c r="AO118" s="9"/>
      <c r="AP118" s="9" t="s">
        <v>8376</v>
      </c>
      <c r="AQ118" s="9"/>
      <c r="AR118" s="9" t="s">
        <v>17908</v>
      </c>
      <c r="AS118" s="9"/>
      <c r="AT118" s="9"/>
      <c r="AU118" s="9"/>
      <c r="AV118" s="9"/>
      <c r="AW118" s="1758" t="s">
        <v>17909</v>
      </c>
      <c r="AX118" s="9"/>
      <c r="AY118" s="9" t="s">
        <v>17910</v>
      </c>
      <c r="AZ118" s="9">
        <v>6.25</v>
      </c>
      <c r="BA118" s="1772" t="s">
        <v>18101</v>
      </c>
    </row>
    <row r="119" ht="15.75" customHeight="1">
      <c r="A119" s="1760" t="s">
        <v>18423</v>
      </c>
      <c r="B119" s="1761" t="s">
        <v>18424</v>
      </c>
      <c r="C119" s="1761" t="s">
        <v>52</v>
      </c>
      <c r="D119" s="1761" t="s">
        <v>17914</v>
      </c>
      <c r="E119" s="1762">
        <v>357.0</v>
      </c>
      <c r="F119" s="1763">
        <v>4.0</v>
      </c>
      <c r="G119" s="1764">
        <v>47858.0</v>
      </c>
      <c r="H119" s="1745"/>
      <c r="I119" s="1745"/>
      <c r="J119" s="1745"/>
      <c r="K119" s="1745"/>
      <c r="L119" s="1745"/>
      <c r="M119" s="1745"/>
      <c r="N119" s="1745"/>
      <c r="O119" s="1745"/>
      <c r="P119" s="1745"/>
      <c r="Q119" s="1765">
        <v>0.0</v>
      </c>
      <c r="R119" s="1843">
        <v>0.0</v>
      </c>
      <c r="S119" s="1767">
        <v>0.0</v>
      </c>
      <c r="T119" s="1768"/>
      <c r="U119" s="1770">
        <v>0.0</v>
      </c>
      <c r="V119" s="1770">
        <v>0.0</v>
      </c>
      <c r="W119" s="1788"/>
      <c r="X119" s="1770"/>
      <c r="Y119" s="1767">
        <v>0.0</v>
      </c>
      <c r="Z119" s="1770"/>
      <c r="AA119" s="1770">
        <v>0.0</v>
      </c>
      <c r="AB119" s="1789">
        <v>0.0</v>
      </c>
      <c r="AC119" s="1121">
        <v>1.0</v>
      </c>
      <c r="AD119" s="81"/>
      <c r="AE119" s="1755"/>
      <c r="AF119" s="1755"/>
      <c r="AG119" s="1755"/>
      <c r="AH119" s="1755"/>
      <c r="AI119" s="595">
        <v>1.03408662E8</v>
      </c>
      <c r="AJ119" s="595" t="s">
        <v>18425</v>
      </c>
      <c r="AK119" s="1757" t="s">
        <v>52</v>
      </c>
      <c r="AL119" s="1772">
        <v>1.0</v>
      </c>
      <c r="AM119" s="1772">
        <v>97.0</v>
      </c>
      <c r="AN119" s="9">
        <v>4.0</v>
      </c>
      <c r="AO119" s="9"/>
      <c r="AP119" s="9" t="s">
        <v>8376</v>
      </c>
      <c r="AQ119" s="9"/>
      <c r="AR119" s="9" t="s">
        <v>17908</v>
      </c>
      <c r="AS119" s="9"/>
      <c r="AT119" s="9"/>
      <c r="AU119" s="9"/>
      <c r="AV119" s="9"/>
      <c r="AW119" s="1758" t="s">
        <v>17909</v>
      </c>
      <c r="AX119" s="9"/>
      <c r="AY119" s="9" t="s">
        <v>17910</v>
      </c>
      <c r="AZ119" s="9">
        <v>6.25</v>
      </c>
      <c r="BA119" s="1844" t="s">
        <v>18426</v>
      </c>
    </row>
    <row r="120" ht="15.75" customHeight="1">
      <c r="A120" s="1774" t="s">
        <v>18427</v>
      </c>
      <c r="B120" s="1775" t="s">
        <v>18428</v>
      </c>
      <c r="C120" s="1775" t="s">
        <v>52</v>
      </c>
      <c r="D120" s="1775" t="s">
        <v>17914</v>
      </c>
      <c r="E120" s="1776">
        <v>360.0</v>
      </c>
      <c r="F120" s="1777">
        <v>4.0</v>
      </c>
      <c r="G120" s="1778">
        <v>47855.0</v>
      </c>
      <c r="H120" s="1745"/>
      <c r="I120" s="1745"/>
      <c r="J120" s="1745"/>
      <c r="K120" s="1745"/>
      <c r="L120" s="1745"/>
      <c r="M120" s="1745"/>
      <c r="N120" s="1745"/>
      <c r="O120" s="1745"/>
      <c r="P120" s="1745"/>
      <c r="Q120" s="1765" t="s">
        <v>18429</v>
      </c>
      <c r="R120" s="1766" t="s">
        <v>18422</v>
      </c>
      <c r="S120" s="1767" t="s">
        <v>52</v>
      </c>
      <c r="T120" s="1749"/>
      <c r="U120" s="1770">
        <v>96.0</v>
      </c>
      <c r="V120" s="1770">
        <v>4.0</v>
      </c>
      <c r="W120" s="1792"/>
      <c r="X120" s="1770"/>
      <c r="Y120" s="1767">
        <v>0.0</v>
      </c>
      <c r="Z120" s="1770"/>
      <c r="AA120" s="1771">
        <v>45023.0</v>
      </c>
      <c r="AB120" s="1793">
        <v>0.0</v>
      </c>
      <c r="AC120" s="1794">
        <v>1.0</v>
      </c>
      <c r="AD120" s="1754"/>
      <c r="AE120" s="1755"/>
      <c r="AF120" s="1755"/>
      <c r="AG120" s="1755"/>
      <c r="AH120" s="1755"/>
      <c r="AI120" s="595">
        <v>1.02670296E8</v>
      </c>
      <c r="AJ120" s="595" t="s">
        <v>18430</v>
      </c>
      <c r="AK120" s="1757" t="s">
        <v>52</v>
      </c>
      <c r="AL120" s="1772">
        <v>1.0</v>
      </c>
      <c r="AM120" s="1772">
        <v>98.0</v>
      </c>
      <c r="AN120" s="9">
        <v>4.0</v>
      </c>
      <c r="AO120" s="9"/>
      <c r="AP120" s="9" t="s">
        <v>8376</v>
      </c>
      <c r="AQ120" s="9"/>
      <c r="AR120" s="9" t="s">
        <v>17908</v>
      </c>
      <c r="AS120" s="9"/>
      <c r="AT120" s="9"/>
      <c r="AU120" s="9"/>
      <c r="AV120" s="9"/>
      <c r="AW120" s="1758" t="s">
        <v>17909</v>
      </c>
      <c r="AX120" s="9"/>
      <c r="AY120" s="9" t="s">
        <v>17910</v>
      </c>
      <c r="AZ120" s="9">
        <v>6.25</v>
      </c>
      <c r="BA120" s="1845" t="s">
        <v>18426</v>
      </c>
    </row>
    <row r="121" ht="15.75" customHeight="1">
      <c r="A121" s="1760" t="s">
        <v>18431</v>
      </c>
      <c r="B121" s="1761" t="s">
        <v>18432</v>
      </c>
      <c r="C121" s="1761" t="s">
        <v>52</v>
      </c>
      <c r="D121" s="1761" t="s">
        <v>17914</v>
      </c>
      <c r="E121" s="1762">
        <v>361.0</v>
      </c>
      <c r="F121" s="1763">
        <v>4.0</v>
      </c>
      <c r="G121" s="1764">
        <v>47855.0</v>
      </c>
      <c r="H121" s="1745"/>
      <c r="I121" s="1745"/>
      <c r="J121" s="1745"/>
      <c r="K121" s="1745"/>
      <c r="L121" s="1745"/>
      <c r="M121" s="1745"/>
      <c r="N121" s="1745"/>
      <c r="O121" s="1745"/>
      <c r="P121" s="1745"/>
      <c r="Q121" s="1765" t="s">
        <v>18433</v>
      </c>
      <c r="R121" s="1766" t="s">
        <v>18425</v>
      </c>
      <c r="S121" s="1767" t="s">
        <v>52</v>
      </c>
      <c r="T121" s="1768"/>
      <c r="U121" s="1770">
        <v>97.0</v>
      </c>
      <c r="V121" s="1770">
        <v>4.0</v>
      </c>
      <c r="W121" s="1788"/>
      <c r="X121" s="1770"/>
      <c r="Y121" s="1767">
        <v>4094808.0</v>
      </c>
      <c r="Z121" s="1770"/>
      <c r="AA121" s="1771">
        <v>45023.0</v>
      </c>
      <c r="AB121" s="1789">
        <v>0.0</v>
      </c>
      <c r="AC121" s="1121">
        <v>1.0</v>
      </c>
      <c r="AD121" s="81"/>
      <c r="AE121" s="1755"/>
      <c r="AF121" s="1755"/>
      <c r="AG121" s="1755"/>
      <c r="AH121" s="1755"/>
      <c r="AI121" s="595">
        <v>1.01789592E8</v>
      </c>
      <c r="AJ121" s="595" t="s">
        <v>18434</v>
      </c>
      <c r="AK121" s="1757" t="s">
        <v>52</v>
      </c>
      <c r="AL121" s="1757">
        <v>1.0</v>
      </c>
      <c r="AM121" s="1772">
        <v>99.0</v>
      </c>
      <c r="AN121" s="9">
        <v>4.0</v>
      </c>
      <c r="AO121" s="9"/>
      <c r="AP121" s="9" t="s">
        <v>8376</v>
      </c>
      <c r="AQ121" s="9"/>
      <c r="AR121" s="9" t="s">
        <v>17908</v>
      </c>
      <c r="AS121" s="9"/>
      <c r="AT121" s="9"/>
      <c r="AU121" s="9"/>
      <c r="AV121" s="9"/>
      <c r="AW121" s="1758" t="s">
        <v>17909</v>
      </c>
      <c r="AX121" s="9"/>
      <c r="AY121" s="9" t="s">
        <v>17910</v>
      </c>
      <c r="AZ121" s="9">
        <v>6.25</v>
      </c>
      <c r="BA121" s="1845" t="s">
        <v>18426</v>
      </c>
    </row>
    <row r="122" ht="15.75" customHeight="1">
      <c r="A122" s="1774" t="s">
        <v>18435</v>
      </c>
      <c r="B122" s="1775" t="s">
        <v>18436</v>
      </c>
      <c r="C122" s="1775" t="s">
        <v>52</v>
      </c>
      <c r="D122" s="1775" t="s">
        <v>17914</v>
      </c>
      <c r="E122" s="1776">
        <v>364.0</v>
      </c>
      <c r="F122" s="1777">
        <v>4.0</v>
      </c>
      <c r="G122" s="1778">
        <v>47855.0</v>
      </c>
      <c r="H122" s="1745" t="s">
        <v>18437</v>
      </c>
      <c r="I122" s="1745"/>
      <c r="J122" s="1745"/>
      <c r="K122" s="1745"/>
      <c r="L122" s="1745"/>
      <c r="M122" s="1745"/>
      <c r="N122" s="1745"/>
      <c r="O122" s="1745"/>
      <c r="P122" s="1745"/>
      <c r="Q122" s="1765" t="s">
        <v>18438</v>
      </c>
      <c r="R122" s="1766" t="s">
        <v>18439</v>
      </c>
      <c r="S122" s="1767" t="s">
        <v>231</v>
      </c>
      <c r="T122" s="1749"/>
      <c r="U122" s="1770">
        <v>98.0</v>
      </c>
      <c r="V122" s="1770">
        <v>4.0</v>
      </c>
      <c r="W122" s="1792"/>
      <c r="X122" s="1770"/>
      <c r="Y122" s="1767">
        <v>0.0</v>
      </c>
      <c r="Z122" s="1770"/>
      <c r="AA122" s="1771">
        <v>45023.0</v>
      </c>
      <c r="AB122" s="1806" t="s">
        <v>18440</v>
      </c>
      <c r="AC122" s="1794">
        <v>1.0</v>
      </c>
      <c r="AD122" s="1754"/>
      <c r="AE122" s="1755"/>
      <c r="AF122" s="1755"/>
      <c r="AG122" s="1755"/>
      <c r="AH122" s="1755"/>
      <c r="AI122" s="595">
        <v>1.03859864E8</v>
      </c>
      <c r="AJ122" s="595" t="s">
        <v>18441</v>
      </c>
      <c r="AK122" s="1757" t="s">
        <v>52</v>
      </c>
      <c r="AL122" s="1757">
        <v>1.0</v>
      </c>
      <c r="AM122" s="1772">
        <v>100.0</v>
      </c>
      <c r="AN122" s="9">
        <v>4.0</v>
      </c>
      <c r="AO122" s="9"/>
      <c r="AP122" s="9" t="s">
        <v>8376</v>
      </c>
      <c r="AQ122" s="9"/>
      <c r="AR122" s="9" t="s">
        <v>17908</v>
      </c>
      <c r="AS122" s="9"/>
      <c r="AT122" s="9"/>
      <c r="AU122" s="9"/>
      <c r="AV122" s="9"/>
      <c r="AW122" s="1758" t="s">
        <v>17909</v>
      </c>
      <c r="AX122" s="9"/>
      <c r="AY122" s="9" t="s">
        <v>17910</v>
      </c>
      <c r="AZ122" s="9">
        <v>6.25</v>
      </c>
      <c r="BA122" s="1845" t="s">
        <v>18426</v>
      </c>
    </row>
    <row r="123" ht="15.75" customHeight="1">
      <c r="A123" s="1760" t="s">
        <v>18442</v>
      </c>
      <c r="B123" s="1761" t="s">
        <v>18443</v>
      </c>
      <c r="C123" s="1761" t="s">
        <v>52</v>
      </c>
      <c r="D123" s="1761" t="s">
        <v>17914</v>
      </c>
      <c r="E123" s="1762">
        <v>365.0</v>
      </c>
      <c r="F123" s="1763">
        <v>4.0</v>
      </c>
      <c r="G123" s="1764">
        <v>47855.0</v>
      </c>
      <c r="H123" s="1745"/>
      <c r="I123" s="1745"/>
      <c r="J123" s="1745"/>
      <c r="K123" s="1745"/>
      <c r="L123" s="1745"/>
      <c r="M123" s="1745"/>
      <c r="N123" s="1745"/>
      <c r="O123" s="1745"/>
      <c r="P123" s="1745"/>
      <c r="Q123" s="1765" t="s">
        <v>18444</v>
      </c>
      <c r="R123" s="1766" t="s">
        <v>18445</v>
      </c>
      <c r="S123" s="1767" t="s">
        <v>52</v>
      </c>
      <c r="T123" s="1768"/>
      <c r="U123" s="1770">
        <v>99.0</v>
      </c>
      <c r="V123" s="1770">
        <v>4.0</v>
      </c>
      <c r="W123" s="1788"/>
      <c r="X123" s="1770"/>
      <c r="Y123" s="1767">
        <v>4095436.0</v>
      </c>
      <c r="Z123" s="1770"/>
      <c r="AA123" s="1771">
        <v>45023.0</v>
      </c>
      <c r="AB123" s="1804" t="s">
        <v>18446</v>
      </c>
      <c r="AC123" s="1121">
        <v>1.0</v>
      </c>
      <c r="AD123" s="81"/>
      <c r="AE123" s="1755"/>
      <c r="AF123" s="1755"/>
      <c r="AG123" s="1755"/>
      <c r="AH123" s="1755"/>
      <c r="AI123" s="595">
        <v>1.001064136E9</v>
      </c>
      <c r="AJ123" s="595" t="s">
        <v>18447</v>
      </c>
      <c r="AK123" s="1757" t="s">
        <v>52</v>
      </c>
      <c r="AL123" s="1772">
        <v>1.0</v>
      </c>
      <c r="AM123" s="1772">
        <v>101.0</v>
      </c>
      <c r="AN123" s="9">
        <v>4.0</v>
      </c>
      <c r="AO123" s="9"/>
      <c r="AP123" s="9" t="s">
        <v>8376</v>
      </c>
      <c r="AQ123" s="9"/>
      <c r="AR123" s="9" t="s">
        <v>17908</v>
      </c>
      <c r="AS123" s="9"/>
      <c r="AT123" s="9"/>
      <c r="AU123" s="9"/>
      <c r="AV123" s="9"/>
      <c r="AW123" s="1758" t="s">
        <v>17909</v>
      </c>
      <c r="AX123" s="9"/>
      <c r="AY123" s="9" t="s">
        <v>17910</v>
      </c>
      <c r="AZ123" s="9">
        <v>6.25</v>
      </c>
      <c r="BA123" s="1845" t="s">
        <v>18426</v>
      </c>
    </row>
    <row r="124" ht="15.75" customHeight="1">
      <c r="A124" s="1796" t="s">
        <v>18448</v>
      </c>
      <c r="B124" s="1797" t="s">
        <v>18449</v>
      </c>
      <c r="C124" s="1797" t="s">
        <v>52</v>
      </c>
      <c r="D124" s="1797" t="s">
        <v>17993</v>
      </c>
      <c r="E124" s="1798">
        <v>371.0</v>
      </c>
      <c r="F124" s="1799" t="s">
        <v>4355</v>
      </c>
      <c r="G124" s="1800">
        <v>46346.0</v>
      </c>
      <c r="H124" s="1745"/>
      <c r="I124" s="1745"/>
      <c r="J124" s="1745"/>
      <c r="K124" s="1745"/>
      <c r="L124" s="1745"/>
      <c r="M124" s="1745"/>
      <c r="N124" s="1745"/>
      <c r="O124" s="1745"/>
      <c r="P124" s="1745"/>
      <c r="Q124" s="1765"/>
      <c r="R124" s="1766"/>
      <c r="S124" s="1767"/>
      <c r="T124" s="1801"/>
      <c r="U124" s="1770"/>
      <c r="V124" s="1770"/>
      <c r="W124" s="1808"/>
      <c r="X124" s="1770"/>
      <c r="Y124" s="1767"/>
      <c r="Z124" s="1770"/>
      <c r="AA124" s="1771"/>
      <c r="AB124" s="1809"/>
      <c r="AC124" s="1794"/>
      <c r="AD124" s="1754"/>
      <c r="AE124" s="1755"/>
      <c r="AF124" s="1755"/>
      <c r="AG124" s="1755"/>
      <c r="AH124" s="1755"/>
      <c r="AI124" s="595"/>
      <c r="AJ124" s="595"/>
      <c r="AK124" s="1757"/>
      <c r="AL124" s="1791"/>
      <c r="AM124" s="1772"/>
      <c r="AN124" s="9"/>
      <c r="AO124" s="9"/>
      <c r="AP124" s="9"/>
      <c r="AQ124" s="9"/>
      <c r="AR124" s="9"/>
      <c r="AS124" s="9"/>
      <c r="AT124" s="9"/>
      <c r="AU124" s="9"/>
      <c r="AV124" s="9"/>
      <c r="AW124" s="1758"/>
      <c r="AX124" s="9"/>
      <c r="AY124" s="9"/>
      <c r="AZ124" s="9"/>
      <c r="BA124" s="1845"/>
    </row>
    <row r="125" ht="15.75" customHeight="1">
      <c r="A125" s="1774" t="s">
        <v>18450</v>
      </c>
      <c r="B125" s="1775" t="s">
        <v>18451</v>
      </c>
      <c r="C125" s="1775" t="s">
        <v>52</v>
      </c>
      <c r="D125" s="1775" t="s">
        <v>17914</v>
      </c>
      <c r="E125" s="1776">
        <v>373.0</v>
      </c>
      <c r="F125" s="1777">
        <v>4.0</v>
      </c>
      <c r="G125" s="1778">
        <v>47855.0</v>
      </c>
      <c r="H125" s="1745"/>
      <c r="I125" s="1745"/>
      <c r="J125" s="1745"/>
      <c r="K125" s="1745"/>
      <c r="L125" s="1745"/>
      <c r="M125" s="1745"/>
      <c r="N125" s="1745"/>
      <c r="O125" s="1745"/>
      <c r="P125" s="1745"/>
      <c r="Q125" s="1765" t="s">
        <v>18452</v>
      </c>
      <c r="R125" s="1766" t="s">
        <v>18441</v>
      </c>
      <c r="S125" s="1767" t="s">
        <v>52</v>
      </c>
      <c r="T125" s="1749"/>
      <c r="U125" s="1770">
        <v>100.0</v>
      </c>
      <c r="V125" s="1770">
        <v>4.0</v>
      </c>
      <c r="W125" s="1792"/>
      <c r="X125" s="1770"/>
      <c r="Y125" s="1767">
        <v>4195436.0</v>
      </c>
      <c r="Z125" s="1770"/>
      <c r="AA125" s="1771">
        <v>45023.0</v>
      </c>
      <c r="AB125" s="1793">
        <v>0.0</v>
      </c>
      <c r="AC125" s="1794">
        <v>1.0</v>
      </c>
      <c r="AD125" s="1754"/>
      <c r="AE125" s="1755"/>
      <c r="AF125" s="1755"/>
      <c r="AG125" s="1755"/>
      <c r="AH125" s="1755"/>
      <c r="AI125" s="595">
        <v>1.001064144E9</v>
      </c>
      <c r="AJ125" s="595" t="s">
        <v>18453</v>
      </c>
      <c r="AK125" s="1757" t="s">
        <v>52</v>
      </c>
      <c r="AL125" s="1757">
        <v>1.0</v>
      </c>
      <c r="AM125" s="1772">
        <v>102.0</v>
      </c>
      <c r="AN125" s="9">
        <v>4.0</v>
      </c>
      <c r="AO125" s="9"/>
      <c r="AP125" s="9" t="s">
        <v>8376</v>
      </c>
      <c r="AQ125" s="9"/>
      <c r="AR125" s="9" t="s">
        <v>17908</v>
      </c>
      <c r="AS125" s="9"/>
      <c r="AT125" s="9"/>
      <c r="AU125" s="9"/>
      <c r="AV125" s="9"/>
      <c r="AW125" s="1758" t="s">
        <v>17909</v>
      </c>
      <c r="AX125" s="9"/>
      <c r="AY125" s="9" t="s">
        <v>17910</v>
      </c>
      <c r="AZ125" s="9">
        <v>6.25</v>
      </c>
      <c r="BA125" s="1845" t="s">
        <v>18426</v>
      </c>
    </row>
    <row r="126" ht="15.75" customHeight="1">
      <c r="A126" s="1760" t="s">
        <v>18454</v>
      </c>
      <c r="B126" s="1761" t="s">
        <v>1366</v>
      </c>
      <c r="C126" s="1761" t="s">
        <v>52</v>
      </c>
      <c r="D126" s="1761" t="s">
        <v>17914</v>
      </c>
      <c r="E126" s="1762">
        <v>376.0</v>
      </c>
      <c r="F126" s="1763">
        <v>4.0</v>
      </c>
      <c r="G126" s="1764">
        <v>47855.0</v>
      </c>
      <c r="H126" s="1745"/>
      <c r="I126" s="1745"/>
      <c r="J126" s="1745"/>
      <c r="K126" s="1745"/>
      <c r="L126" s="1745"/>
      <c r="M126" s="1745"/>
      <c r="N126" s="1745"/>
      <c r="O126" s="1745"/>
      <c r="P126" s="1745"/>
      <c r="Q126" s="1765" t="s">
        <v>18455</v>
      </c>
      <c r="R126" s="1766" t="s">
        <v>18447</v>
      </c>
      <c r="S126" s="1767" t="s">
        <v>52</v>
      </c>
      <c r="T126" s="1768"/>
      <c r="U126" s="1769">
        <v>101.0</v>
      </c>
      <c r="V126" s="1770">
        <v>4.0</v>
      </c>
      <c r="W126" s="1769" t="s">
        <v>18456</v>
      </c>
      <c r="X126" s="1770"/>
      <c r="Y126" s="1767" t="s">
        <v>18457</v>
      </c>
      <c r="Z126" s="1770"/>
      <c r="AA126" s="1771">
        <v>45023.0</v>
      </c>
      <c r="AB126" s="1753" t="s">
        <v>17918</v>
      </c>
      <c r="AC126" s="81"/>
      <c r="AD126" s="81"/>
      <c r="AE126" s="1755"/>
      <c r="AF126" s="1755"/>
      <c r="AG126" s="1755"/>
      <c r="AH126" s="1755"/>
      <c r="AI126" s="595">
        <v>1.04008206E8</v>
      </c>
      <c r="AJ126" s="595" t="s">
        <v>18458</v>
      </c>
      <c r="AK126" s="1757" t="s">
        <v>52</v>
      </c>
      <c r="AL126" s="1772">
        <v>1.0</v>
      </c>
      <c r="AM126" s="1772">
        <v>103.0</v>
      </c>
      <c r="AN126" s="9">
        <v>4.0</v>
      </c>
      <c r="AO126" s="9"/>
      <c r="AP126" s="9" t="s">
        <v>8376</v>
      </c>
      <c r="AQ126" s="9"/>
      <c r="AR126" s="9" t="s">
        <v>17908</v>
      </c>
      <c r="AS126" s="9"/>
      <c r="AT126" s="9"/>
      <c r="AU126" s="9"/>
      <c r="AV126" s="9"/>
      <c r="AW126" s="1758" t="s">
        <v>17909</v>
      </c>
      <c r="AX126" s="9"/>
      <c r="AY126" s="9" t="s">
        <v>17910</v>
      </c>
      <c r="AZ126" s="9">
        <v>6.25</v>
      </c>
      <c r="BA126" s="1845" t="s">
        <v>18426</v>
      </c>
    </row>
    <row r="127" ht="15.75" customHeight="1">
      <c r="A127" s="1796" t="s">
        <v>10586</v>
      </c>
      <c r="B127" s="1797" t="s">
        <v>10587</v>
      </c>
      <c r="C127" s="1797" t="s">
        <v>10619</v>
      </c>
      <c r="D127" s="1797" t="s">
        <v>8946</v>
      </c>
      <c r="E127" s="1798">
        <v>377.0</v>
      </c>
      <c r="F127" s="1799" t="s">
        <v>10621</v>
      </c>
      <c r="G127" s="1800">
        <v>49311.0</v>
      </c>
      <c r="H127" s="1745"/>
      <c r="I127" s="1745"/>
      <c r="J127" s="1745"/>
      <c r="K127" s="1745"/>
      <c r="L127" s="1745"/>
      <c r="M127" s="1745"/>
      <c r="N127" s="1745"/>
      <c r="O127" s="1745"/>
      <c r="P127" s="1745"/>
      <c r="Q127" s="1765"/>
      <c r="R127" s="1766"/>
      <c r="S127" s="1767"/>
      <c r="T127" s="1801"/>
      <c r="U127" s="1784"/>
      <c r="V127" s="1770"/>
      <c r="W127" s="1808"/>
      <c r="X127" s="1784"/>
      <c r="Y127" s="1767"/>
      <c r="Z127" s="1770"/>
      <c r="AA127" s="1771"/>
      <c r="AB127" s="1795"/>
      <c r="AC127" s="1754"/>
      <c r="AD127" s="1754"/>
      <c r="AE127" s="1755"/>
      <c r="AF127" s="1755"/>
      <c r="AG127" s="1755"/>
      <c r="AH127" s="1755"/>
      <c r="AI127" s="595"/>
      <c r="AJ127" s="595"/>
      <c r="AK127" s="1757"/>
      <c r="AL127" s="1772"/>
      <c r="AM127" s="1772"/>
      <c r="AN127" s="9"/>
      <c r="AO127" s="9"/>
      <c r="AP127" s="9"/>
      <c r="AQ127" s="9"/>
      <c r="AR127" s="9"/>
      <c r="AS127" s="9"/>
      <c r="AT127" s="9"/>
      <c r="AU127" s="9"/>
      <c r="AV127" s="9"/>
      <c r="AW127" s="1758"/>
      <c r="AX127" s="9"/>
      <c r="AY127" s="9"/>
      <c r="AZ127" s="9"/>
      <c r="BA127" s="1845"/>
    </row>
    <row r="128" ht="15.75" customHeight="1">
      <c r="A128" s="1774" t="s">
        <v>18459</v>
      </c>
      <c r="B128" s="1775" t="s">
        <v>18460</v>
      </c>
      <c r="C128" s="1775" t="s">
        <v>52</v>
      </c>
      <c r="D128" s="1775" t="s">
        <v>17914</v>
      </c>
      <c r="E128" s="1776">
        <v>380.0</v>
      </c>
      <c r="F128" s="1777">
        <v>4.0</v>
      </c>
      <c r="G128" s="1778">
        <v>47859.0</v>
      </c>
      <c r="H128" s="1745"/>
      <c r="I128" s="1745"/>
      <c r="J128" s="1745"/>
      <c r="K128" s="1745"/>
      <c r="L128" s="1745"/>
      <c r="M128" s="1745"/>
      <c r="N128" s="1745"/>
      <c r="O128" s="1745"/>
      <c r="P128" s="1745"/>
      <c r="Q128" s="1765" t="s">
        <v>18461</v>
      </c>
      <c r="R128" s="1766" t="s">
        <v>18453</v>
      </c>
      <c r="S128" s="1767" t="s">
        <v>52</v>
      </c>
      <c r="T128" s="1749"/>
      <c r="U128" s="1784">
        <v>102.0</v>
      </c>
      <c r="V128" s="1770">
        <v>4.0</v>
      </c>
      <c r="W128" s="1792"/>
      <c r="X128" s="1784" t="s">
        <v>18462</v>
      </c>
      <c r="Y128" s="1767" t="s">
        <v>18457</v>
      </c>
      <c r="Z128" s="1770"/>
      <c r="AA128" s="1771">
        <v>45023.0</v>
      </c>
      <c r="AB128" s="1795" t="s">
        <v>17944</v>
      </c>
      <c r="AC128" s="1754"/>
      <c r="AD128" s="1754"/>
      <c r="AE128" s="1755"/>
      <c r="AF128" s="1755"/>
      <c r="AG128" s="1755"/>
      <c r="AH128" s="1755"/>
      <c r="AI128" s="595">
        <v>1.002371084E9</v>
      </c>
      <c r="AJ128" s="595" t="s">
        <v>18463</v>
      </c>
      <c r="AK128" s="1757" t="s">
        <v>52</v>
      </c>
      <c r="AL128" s="1772">
        <v>1.0</v>
      </c>
      <c r="AM128" s="1772">
        <v>104.0</v>
      </c>
      <c r="AN128" s="9">
        <v>4.0</v>
      </c>
      <c r="AO128" s="9"/>
      <c r="AP128" s="9" t="s">
        <v>8376</v>
      </c>
      <c r="AQ128" s="9"/>
      <c r="AR128" s="9" t="s">
        <v>17908</v>
      </c>
      <c r="AS128" s="9"/>
      <c r="AT128" s="9"/>
      <c r="AU128" s="9"/>
      <c r="AV128" s="9"/>
      <c r="AW128" s="1758" t="s">
        <v>17909</v>
      </c>
      <c r="AX128" s="9"/>
      <c r="AY128" s="9" t="s">
        <v>17910</v>
      </c>
      <c r="AZ128" s="9">
        <v>6.25</v>
      </c>
      <c r="BA128" s="1845" t="s">
        <v>18426</v>
      </c>
    </row>
    <row r="129" ht="15.75" customHeight="1">
      <c r="A129" s="1760" t="s">
        <v>18464</v>
      </c>
      <c r="B129" s="1761" t="s">
        <v>18465</v>
      </c>
      <c r="C129" s="1761" t="s">
        <v>52</v>
      </c>
      <c r="D129" s="1761" t="s">
        <v>17914</v>
      </c>
      <c r="E129" s="1762">
        <v>382.0</v>
      </c>
      <c r="F129" s="1763">
        <v>4.0</v>
      </c>
      <c r="G129" s="1764">
        <v>48274.0</v>
      </c>
      <c r="H129" s="1745"/>
      <c r="I129" s="1745"/>
      <c r="J129" s="1745"/>
      <c r="K129" s="1745"/>
      <c r="L129" s="1745"/>
      <c r="M129" s="1745"/>
      <c r="N129" s="1745"/>
      <c r="O129" s="1745"/>
      <c r="P129" s="1745"/>
      <c r="Q129" s="1765" t="s">
        <v>18466</v>
      </c>
      <c r="R129" s="1766" t="s">
        <v>18458</v>
      </c>
      <c r="S129" s="1767" t="s">
        <v>52</v>
      </c>
      <c r="T129" s="1768"/>
      <c r="U129" s="1769">
        <v>103.0</v>
      </c>
      <c r="V129" s="1770">
        <v>4.0</v>
      </c>
      <c r="W129" s="1769" t="s">
        <v>18467</v>
      </c>
      <c r="X129" s="1770"/>
      <c r="Y129" s="1767">
        <v>4024594.0</v>
      </c>
      <c r="Z129" s="1770"/>
      <c r="AA129" s="1771">
        <v>45023.0</v>
      </c>
      <c r="AB129" s="1753" t="s">
        <v>17918</v>
      </c>
      <c r="AC129" s="81"/>
      <c r="AD129" s="81"/>
      <c r="AE129" s="1755"/>
      <c r="AF129" s="1755"/>
      <c r="AG129" s="1755"/>
      <c r="AH129" s="1755"/>
      <c r="AI129" s="595">
        <v>1.0226447E8</v>
      </c>
      <c r="AJ129" s="1846" t="s">
        <v>18468</v>
      </c>
      <c r="AK129" s="1757" t="s">
        <v>52</v>
      </c>
      <c r="AL129" s="1757">
        <v>1.0</v>
      </c>
      <c r="AM129" s="1772">
        <v>105.0</v>
      </c>
      <c r="AN129" s="9">
        <v>4.0</v>
      </c>
      <c r="AO129" s="9"/>
      <c r="AP129" s="9" t="s">
        <v>8376</v>
      </c>
      <c r="AQ129" s="9"/>
      <c r="AR129" s="9" t="s">
        <v>17908</v>
      </c>
      <c r="AS129" s="9"/>
      <c r="AT129" s="9"/>
      <c r="AU129" s="9"/>
      <c r="AV129" s="9"/>
      <c r="AW129" s="1758" t="s">
        <v>17909</v>
      </c>
      <c r="AX129" s="9"/>
      <c r="AY129" s="9" t="s">
        <v>17910</v>
      </c>
      <c r="AZ129" s="9">
        <v>6.25</v>
      </c>
      <c r="BA129" s="1845" t="s">
        <v>18426</v>
      </c>
    </row>
    <row r="130" ht="15.75" customHeight="1">
      <c r="A130" s="1774" t="s">
        <v>18469</v>
      </c>
      <c r="B130" s="1775" t="s">
        <v>18470</v>
      </c>
      <c r="C130" s="1775" t="s">
        <v>52</v>
      </c>
      <c r="D130" s="1775" t="s">
        <v>17914</v>
      </c>
      <c r="E130" s="1776">
        <v>383.0</v>
      </c>
      <c r="F130" s="1777">
        <v>4.0</v>
      </c>
      <c r="G130" s="1778">
        <v>48274.0</v>
      </c>
      <c r="H130" s="1745"/>
      <c r="I130" s="1745"/>
      <c r="J130" s="1745"/>
      <c r="K130" s="1745"/>
      <c r="L130" s="1745"/>
      <c r="M130" s="1745"/>
      <c r="N130" s="1745"/>
      <c r="O130" s="1745"/>
      <c r="P130" s="1745"/>
      <c r="Q130" s="1765" t="s">
        <v>18471</v>
      </c>
      <c r="R130" s="1766" t="s">
        <v>18463</v>
      </c>
      <c r="S130" s="1767" t="s">
        <v>1656</v>
      </c>
      <c r="T130" s="1749"/>
      <c r="U130" s="1769">
        <v>104.0</v>
      </c>
      <c r="V130" s="1770">
        <v>4.0</v>
      </c>
      <c r="W130" s="1769" t="s">
        <v>18467</v>
      </c>
      <c r="X130" s="1770"/>
      <c r="Y130" s="1767" t="s">
        <v>18472</v>
      </c>
      <c r="Z130" s="1770"/>
      <c r="AA130" s="1771">
        <v>45023.0</v>
      </c>
      <c r="AB130" s="1753" t="s">
        <v>17918</v>
      </c>
      <c r="AC130" s="1754"/>
      <c r="AD130" s="1754"/>
      <c r="AE130" s="1755"/>
      <c r="AF130" s="1755"/>
      <c r="AG130" s="1755"/>
      <c r="AH130" s="1755"/>
      <c r="AI130" s="595">
        <v>3.01637633E8</v>
      </c>
      <c r="AJ130" s="595" t="s">
        <v>18473</v>
      </c>
      <c r="AK130" s="1757" t="s">
        <v>52</v>
      </c>
      <c r="AL130" s="1772">
        <v>1.0</v>
      </c>
      <c r="AM130" s="1772">
        <v>106.0</v>
      </c>
      <c r="AN130" s="9">
        <v>4.0</v>
      </c>
      <c r="AO130" s="9"/>
      <c r="AP130" s="9" t="s">
        <v>8376</v>
      </c>
      <c r="AQ130" s="9"/>
      <c r="AR130" s="9" t="s">
        <v>17908</v>
      </c>
      <c r="AS130" s="9"/>
      <c r="AT130" s="9"/>
      <c r="AU130" s="9"/>
      <c r="AV130" s="9"/>
      <c r="AW130" s="1758" t="s">
        <v>17909</v>
      </c>
      <c r="AX130" s="9"/>
      <c r="AY130" s="9" t="s">
        <v>17910</v>
      </c>
      <c r="AZ130" s="9">
        <v>6.25</v>
      </c>
      <c r="BA130" s="1845" t="s">
        <v>18426</v>
      </c>
    </row>
    <row r="131" ht="15.75" customHeight="1">
      <c r="A131" s="1760" t="s">
        <v>18474</v>
      </c>
      <c r="B131" s="1761" t="s">
        <v>17526</v>
      </c>
      <c r="C131" s="1761" t="s">
        <v>52</v>
      </c>
      <c r="D131" s="1761" t="s">
        <v>17993</v>
      </c>
      <c r="E131" s="1781">
        <v>386.0</v>
      </c>
      <c r="F131" s="1763" t="s">
        <v>4355</v>
      </c>
      <c r="G131" s="1764">
        <v>12429.0</v>
      </c>
      <c r="H131" s="1745"/>
      <c r="I131" s="1745"/>
      <c r="J131" s="1745"/>
      <c r="K131" s="1745"/>
      <c r="L131" s="1745"/>
      <c r="M131" s="1745"/>
      <c r="N131" s="1745"/>
      <c r="O131" s="1745"/>
      <c r="P131" s="1745"/>
      <c r="Q131" s="1765"/>
      <c r="R131" s="1766"/>
      <c r="S131" s="1767"/>
      <c r="T131" s="1768"/>
      <c r="U131" s="1769"/>
      <c r="V131" s="1770"/>
      <c r="W131" s="1769"/>
      <c r="X131" s="1770"/>
      <c r="Y131" s="1767"/>
      <c r="Z131" s="1770"/>
      <c r="AA131" s="1771"/>
      <c r="AB131" s="1753"/>
      <c r="AC131" s="81"/>
      <c r="AD131" s="81"/>
      <c r="AE131" s="1755"/>
      <c r="AF131" s="1755"/>
      <c r="AG131" s="1755"/>
      <c r="AH131" s="1755"/>
      <c r="AI131" s="595"/>
      <c r="AJ131" s="595"/>
      <c r="AK131" s="1757"/>
      <c r="AL131" s="1772"/>
      <c r="AM131" s="1772"/>
      <c r="AN131" s="9"/>
      <c r="AO131" s="9"/>
      <c r="AP131" s="9"/>
      <c r="AQ131" s="9"/>
      <c r="AR131" s="9"/>
      <c r="AS131" s="9"/>
      <c r="AT131" s="9"/>
      <c r="AU131" s="9"/>
      <c r="AV131" s="9"/>
      <c r="AW131" s="1758"/>
      <c r="AX131" s="9"/>
      <c r="AY131" s="9"/>
      <c r="AZ131" s="9"/>
      <c r="BA131" s="1845"/>
    </row>
    <row r="132" ht="15.75" customHeight="1">
      <c r="A132" s="1760" t="s">
        <v>18475</v>
      </c>
      <c r="B132" s="1761" t="s">
        <v>18476</v>
      </c>
      <c r="C132" s="1761" t="s">
        <v>52</v>
      </c>
      <c r="D132" s="1761" t="s">
        <v>17914</v>
      </c>
      <c r="E132" s="1762">
        <v>387.0</v>
      </c>
      <c r="F132" s="1763">
        <v>4.0</v>
      </c>
      <c r="G132" s="1764">
        <v>47855.0</v>
      </c>
      <c r="H132" s="1745"/>
      <c r="I132" s="1745"/>
      <c r="J132" s="1745"/>
      <c r="K132" s="1745"/>
      <c r="L132" s="1745"/>
      <c r="M132" s="1745"/>
      <c r="N132" s="1745"/>
      <c r="O132" s="1745"/>
      <c r="P132" s="1745"/>
      <c r="Q132" s="1765" t="s">
        <v>18477</v>
      </c>
      <c r="R132" s="1766" t="s">
        <v>18478</v>
      </c>
      <c r="S132" s="1767" t="s">
        <v>52</v>
      </c>
      <c r="T132" s="1768"/>
      <c r="U132" s="1769">
        <v>105.0</v>
      </c>
      <c r="V132" s="1770">
        <v>4.0</v>
      </c>
      <c r="W132" s="1769" t="s">
        <v>18183</v>
      </c>
      <c r="X132" s="1770"/>
      <c r="Y132" s="1767" t="s">
        <v>18479</v>
      </c>
      <c r="Z132" s="1770"/>
      <c r="AA132" s="1771">
        <v>45023.0</v>
      </c>
      <c r="AB132" s="1753" t="s">
        <v>17906</v>
      </c>
      <c r="AC132" s="81"/>
      <c r="AD132" s="81"/>
      <c r="AE132" s="1755"/>
      <c r="AF132" s="1755"/>
      <c r="AG132" s="1755"/>
      <c r="AH132" s="1755"/>
      <c r="AI132" s="595">
        <v>1.04946264E8</v>
      </c>
      <c r="AJ132" s="595" t="s">
        <v>18480</v>
      </c>
      <c r="AK132" s="1757" t="s">
        <v>52</v>
      </c>
      <c r="AL132" s="1772">
        <v>1.0</v>
      </c>
      <c r="AM132" s="1772">
        <v>107.0</v>
      </c>
      <c r="AN132" s="9">
        <v>4.0</v>
      </c>
      <c r="AO132" s="9"/>
      <c r="AP132" s="9" t="s">
        <v>8376</v>
      </c>
      <c r="AQ132" s="9"/>
      <c r="AR132" s="9" t="s">
        <v>17908</v>
      </c>
      <c r="AS132" s="9"/>
      <c r="AT132" s="9"/>
      <c r="AU132" s="9"/>
      <c r="AV132" s="9"/>
      <c r="AW132" s="1758" t="s">
        <v>17909</v>
      </c>
      <c r="AX132" s="9"/>
      <c r="AY132" s="9" t="s">
        <v>17910</v>
      </c>
      <c r="AZ132" s="9">
        <v>6.25</v>
      </c>
      <c r="BA132" s="1845" t="s">
        <v>18426</v>
      </c>
    </row>
    <row r="133" ht="15.75" customHeight="1">
      <c r="A133" s="1774" t="s">
        <v>18481</v>
      </c>
      <c r="B133" s="1775" t="s">
        <v>18482</v>
      </c>
      <c r="C133" s="1775" t="s">
        <v>231</v>
      </c>
      <c r="D133" s="1775" t="s">
        <v>17914</v>
      </c>
      <c r="E133" s="1776">
        <v>388.0</v>
      </c>
      <c r="F133" s="1777">
        <v>4.0</v>
      </c>
      <c r="G133" s="1778">
        <v>45662.0</v>
      </c>
      <c r="H133" s="1745"/>
      <c r="I133" s="1745"/>
      <c r="J133" s="1745"/>
      <c r="K133" s="1745"/>
      <c r="L133" s="1745"/>
      <c r="M133" s="1745"/>
      <c r="N133" s="1745"/>
      <c r="O133" s="1745"/>
      <c r="P133" s="1745"/>
      <c r="Q133" s="1765" t="s">
        <v>18483</v>
      </c>
      <c r="R133" s="1766" t="s">
        <v>18473</v>
      </c>
      <c r="S133" s="1767" t="s">
        <v>18484</v>
      </c>
      <c r="T133" s="1749"/>
      <c r="U133" s="1769">
        <v>106.0</v>
      </c>
      <c r="V133" s="1770">
        <v>4.0</v>
      </c>
      <c r="W133" s="1769" t="s">
        <v>18112</v>
      </c>
      <c r="X133" s="1770"/>
      <c r="Y133" s="1767">
        <v>2811909.0</v>
      </c>
      <c r="Z133" s="1770"/>
      <c r="AA133" s="1771">
        <v>45023.0</v>
      </c>
      <c r="AB133" s="1753" t="s">
        <v>17906</v>
      </c>
      <c r="AC133" s="1754"/>
      <c r="AD133" s="1754"/>
      <c r="AE133" s="1755"/>
      <c r="AF133" s="1755"/>
      <c r="AG133" s="1755"/>
      <c r="AH133" s="1755"/>
      <c r="AI133" s="595">
        <v>1.02660826E8</v>
      </c>
      <c r="AJ133" s="595" t="s">
        <v>18485</v>
      </c>
      <c r="AK133" s="1757" t="s">
        <v>52</v>
      </c>
      <c r="AL133" s="1772">
        <v>1.0</v>
      </c>
      <c r="AM133" s="1772">
        <v>108.0</v>
      </c>
      <c r="AN133" s="9">
        <v>4.0</v>
      </c>
      <c r="AO133" s="9"/>
      <c r="AP133" s="9" t="s">
        <v>8376</v>
      </c>
      <c r="AQ133" s="9"/>
      <c r="AR133" s="9" t="s">
        <v>17908</v>
      </c>
      <c r="AS133" s="9"/>
      <c r="AT133" s="9"/>
      <c r="AU133" s="9"/>
      <c r="AV133" s="9"/>
      <c r="AW133" s="1758" t="s">
        <v>17909</v>
      </c>
      <c r="AX133" s="9"/>
      <c r="AY133" s="9" t="s">
        <v>17910</v>
      </c>
      <c r="AZ133" s="9">
        <v>6.25</v>
      </c>
      <c r="BA133" s="1845" t="s">
        <v>18426</v>
      </c>
    </row>
    <row r="134" ht="15.75" customHeight="1">
      <c r="A134" s="1760" t="s">
        <v>18486</v>
      </c>
      <c r="B134" s="1761" t="s">
        <v>18487</v>
      </c>
      <c r="C134" s="1761" t="s">
        <v>18488</v>
      </c>
      <c r="D134" s="1761" t="s">
        <v>17985</v>
      </c>
      <c r="E134" s="1762">
        <v>396.0</v>
      </c>
      <c r="F134" s="1763">
        <v>4.0</v>
      </c>
      <c r="G134" s="1764">
        <v>49004.0</v>
      </c>
      <c r="H134" s="1745"/>
      <c r="I134" s="1745"/>
      <c r="J134" s="1745"/>
      <c r="K134" s="1745"/>
      <c r="L134" s="1745"/>
      <c r="M134" s="1745"/>
      <c r="N134" s="1745"/>
      <c r="O134" s="1745"/>
      <c r="P134" s="1745"/>
      <c r="Q134" s="1765"/>
      <c r="R134" s="1766"/>
      <c r="S134" s="1767"/>
      <c r="T134" s="1768"/>
      <c r="U134" s="1770"/>
      <c r="V134" s="1770"/>
      <c r="W134" s="1788"/>
      <c r="X134" s="1770"/>
      <c r="Y134" s="1767"/>
      <c r="Z134" s="1770"/>
      <c r="AA134" s="1771"/>
      <c r="AB134" s="1804"/>
      <c r="AC134" s="81"/>
      <c r="AD134" s="1121"/>
      <c r="AE134" s="1755"/>
      <c r="AF134" s="1755"/>
      <c r="AG134" s="1755"/>
      <c r="AH134" s="1755"/>
      <c r="AI134" s="595"/>
      <c r="AJ134" s="595"/>
      <c r="AK134" s="1757"/>
      <c r="AL134" s="1791"/>
      <c r="AM134" s="1772"/>
      <c r="AN134" s="9"/>
      <c r="AO134" s="9"/>
      <c r="AP134" s="9"/>
      <c r="AQ134" s="9"/>
      <c r="AR134" s="9"/>
      <c r="AS134" s="9"/>
      <c r="AT134" s="9"/>
      <c r="AU134" s="9"/>
      <c r="AV134" s="9"/>
      <c r="AW134" s="1758"/>
      <c r="AX134" s="9"/>
      <c r="AY134" s="9"/>
      <c r="AZ134" s="9"/>
      <c r="BA134" s="1845"/>
    </row>
    <row r="135" ht="15.75" customHeight="1">
      <c r="A135" s="1760" t="s">
        <v>18489</v>
      </c>
      <c r="B135" s="1761" t="s">
        <v>18490</v>
      </c>
      <c r="C135" s="1761" t="s">
        <v>52</v>
      </c>
      <c r="D135" s="1761" t="s">
        <v>17914</v>
      </c>
      <c r="E135" s="1762">
        <v>397.0</v>
      </c>
      <c r="F135" s="1763">
        <v>4.0</v>
      </c>
      <c r="G135" s="1764">
        <v>47859.0</v>
      </c>
      <c r="H135" s="1745"/>
      <c r="I135" s="1745"/>
      <c r="J135" s="1745"/>
      <c r="K135" s="1745"/>
      <c r="L135" s="1745"/>
      <c r="M135" s="1745"/>
      <c r="N135" s="1745"/>
      <c r="O135" s="1745"/>
      <c r="P135" s="1745"/>
      <c r="Q135" s="1765" t="s">
        <v>18491</v>
      </c>
      <c r="R135" s="1766" t="s">
        <v>18480</v>
      </c>
      <c r="S135" s="1767" t="s">
        <v>52</v>
      </c>
      <c r="T135" s="1768"/>
      <c r="U135" s="1770">
        <v>107.0</v>
      </c>
      <c r="V135" s="1770">
        <v>4.0</v>
      </c>
      <c r="W135" s="1788"/>
      <c r="X135" s="1770"/>
      <c r="Y135" s="1767">
        <v>0.0</v>
      </c>
      <c r="Z135" s="1770"/>
      <c r="AA135" s="1771">
        <v>45023.0</v>
      </c>
      <c r="AB135" s="1804" t="s">
        <v>18100</v>
      </c>
      <c r="AC135" s="81"/>
      <c r="AD135" s="1121">
        <v>1.0</v>
      </c>
      <c r="AE135" s="1755"/>
      <c r="AF135" s="1755"/>
      <c r="AG135" s="1755"/>
      <c r="AH135" s="1755"/>
      <c r="AI135" s="595">
        <v>1.02147741E8</v>
      </c>
      <c r="AJ135" s="595" t="s">
        <v>18492</v>
      </c>
      <c r="AK135" s="1757" t="s">
        <v>52</v>
      </c>
      <c r="AL135" s="1757">
        <v>1.0</v>
      </c>
      <c r="AM135" s="1772">
        <v>109.0</v>
      </c>
      <c r="AN135" s="9">
        <v>4.0</v>
      </c>
      <c r="AO135" s="9"/>
      <c r="AP135" s="9" t="s">
        <v>8376</v>
      </c>
      <c r="AQ135" s="9"/>
      <c r="AR135" s="9" t="s">
        <v>17908</v>
      </c>
      <c r="AS135" s="9"/>
      <c r="AT135" s="9"/>
      <c r="AU135" s="9"/>
      <c r="AV135" s="9"/>
      <c r="AW135" s="1758" t="s">
        <v>17909</v>
      </c>
      <c r="AX135" s="9"/>
      <c r="AY135" s="9" t="s">
        <v>17910</v>
      </c>
      <c r="AZ135" s="9">
        <v>6.25</v>
      </c>
      <c r="BA135" s="1845" t="s">
        <v>18426</v>
      </c>
    </row>
    <row r="136" ht="15.75" customHeight="1">
      <c r="A136" s="1774" t="s">
        <v>18493</v>
      </c>
      <c r="B136" s="1775" t="s">
        <v>18494</v>
      </c>
      <c r="C136" s="1775" t="s">
        <v>52</v>
      </c>
      <c r="D136" s="1775" t="s">
        <v>17914</v>
      </c>
      <c r="E136" s="1776">
        <v>399.0</v>
      </c>
      <c r="F136" s="1777">
        <v>4.0</v>
      </c>
      <c r="G136" s="1778">
        <v>47859.0</v>
      </c>
      <c r="H136" s="1745"/>
      <c r="I136" s="1745"/>
      <c r="J136" s="1745"/>
      <c r="K136" s="1745"/>
      <c r="L136" s="1745"/>
      <c r="M136" s="1745"/>
      <c r="N136" s="1745"/>
      <c r="O136" s="1745"/>
      <c r="P136" s="1745"/>
      <c r="Q136" s="1765" t="s">
        <v>18495</v>
      </c>
      <c r="R136" s="1766" t="s">
        <v>18485</v>
      </c>
      <c r="S136" s="1767" t="s">
        <v>52</v>
      </c>
      <c r="T136" s="1749"/>
      <c r="U136" s="1770">
        <v>108.0</v>
      </c>
      <c r="V136" s="1770">
        <v>4.0</v>
      </c>
      <c r="W136" s="1792"/>
      <c r="X136" s="1770"/>
      <c r="Y136" s="1767">
        <v>4054354.0</v>
      </c>
      <c r="Z136" s="1770"/>
      <c r="AA136" s="1771">
        <v>45023.0</v>
      </c>
      <c r="AB136" s="1793">
        <v>0.0</v>
      </c>
      <c r="AC136" s="1754"/>
      <c r="AD136" s="1754"/>
      <c r="AE136" s="1755"/>
      <c r="AF136" s="1755"/>
      <c r="AG136" s="1755"/>
      <c r="AH136" s="1755"/>
      <c r="AI136" s="595">
        <v>1.01782746E8</v>
      </c>
      <c r="AJ136" s="595" t="s">
        <v>18496</v>
      </c>
      <c r="AK136" s="1757" t="s">
        <v>52</v>
      </c>
      <c r="AL136" s="1757">
        <v>1.0</v>
      </c>
      <c r="AM136" s="1772">
        <v>110.0</v>
      </c>
      <c r="AN136" s="9">
        <v>4.0</v>
      </c>
      <c r="AO136" s="9"/>
      <c r="AP136" s="9" t="s">
        <v>8376</v>
      </c>
      <c r="AQ136" s="9"/>
      <c r="AR136" s="9" t="s">
        <v>17908</v>
      </c>
      <c r="AS136" s="9"/>
      <c r="AT136" s="9"/>
      <c r="AU136" s="9" t="s">
        <v>18497</v>
      </c>
      <c r="AV136" s="9"/>
      <c r="AW136" s="1758" t="s">
        <v>17909</v>
      </c>
      <c r="AX136" s="9"/>
      <c r="AY136" s="9" t="s">
        <v>17910</v>
      </c>
      <c r="AZ136" s="9">
        <v>6.25</v>
      </c>
      <c r="BA136" s="1845" t="s">
        <v>18426</v>
      </c>
    </row>
    <row r="137" ht="15.75" customHeight="1">
      <c r="A137" s="1760" t="s">
        <v>18498</v>
      </c>
      <c r="B137" s="1761" t="s">
        <v>18499</v>
      </c>
      <c r="C137" s="1761" t="s">
        <v>149</v>
      </c>
      <c r="D137" s="1761" t="s">
        <v>17985</v>
      </c>
      <c r="E137" s="1762">
        <v>402.0</v>
      </c>
      <c r="F137" s="1763">
        <v>4.0</v>
      </c>
      <c r="G137" s="1764">
        <v>45536.0</v>
      </c>
      <c r="H137" s="1745"/>
      <c r="I137" s="1745"/>
      <c r="J137" s="1745"/>
      <c r="K137" s="1745"/>
      <c r="L137" s="1745"/>
      <c r="M137" s="1745"/>
      <c r="N137" s="1745"/>
      <c r="O137" s="1745"/>
      <c r="P137" s="1745"/>
      <c r="Q137" s="1765"/>
      <c r="R137" s="1766"/>
      <c r="S137" s="1767"/>
      <c r="T137" s="1768"/>
      <c r="U137" s="1770"/>
      <c r="V137" s="1770"/>
      <c r="W137" s="1788"/>
      <c r="X137" s="1770"/>
      <c r="Y137" s="1767"/>
      <c r="Z137" s="1770"/>
      <c r="AA137" s="1771"/>
      <c r="AB137" s="1789"/>
      <c r="AC137" s="81"/>
      <c r="AD137" s="81"/>
      <c r="AE137" s="1755"/>
      <c r="AF137" s="1755"/>
      <c r="AG137" s="1755"/>
      <c r="AH137" s="1755"/>
      <c r="AI137" s="595"/>
      <c r="AJ137" s="595"/>
      <c r="AK137" s="1757"/>
      <c r="AL137" s="1791"/>
      <c r="AM137" s="1772"/>
      <c r="AN137" s="9"/>
      <c r="AO137" s="9"/>
      <c r="AP137" s="9"/>
      <c r="AQ137" s="9"/>
      <c r="AR137" s="9"/>
      <c r="AS137" s="9"/>
      <c r="AT137" s="9"/>
      <c r="AU137" s="9"/>
      <c r="AV137" s="9"/>
      <c r="AW137" s="1758"/>
      <c r="AX137" s="9"/>
      <c r="AY137" s="9"/>
      <c r="AZ137" s="9"/>
      <c r="BA137" s="1845"/>
    </row>
    <row r="138" ht="15.75" customHeight="1">
      <c r="A138" s="1760" t="s">
        <v>18500</v>
      </c>
      <c r="B138" s="1761" t="s">
        <v>18501</v>
      </c>
      <c r="C138" s="1761" t="s">
        <v>52</v>
      </c>
      <c r="D138" s="1761" t="s">
        <v>17993</v>
      </c>
      <c r="E138" s="1781">
        <v>403.0</v>
      </c>
      <c r="F138" s="1763" t="s">
        <v>4355</v>
      </c>
      <c r="G138" s="1764">
        <v>46032.0</v>
      </c>
      <c r="H138" s="1745"/>
      <c r="I138" s="1745"/>
      <c r="J138" s="1745"/>
      <c r="K138" s="1745"/>
      <c r="L138" s="1745"/>
      <c r="M138" s="1745"/>
      <c r="N138" s="1745"/>
      <c r="O138" s="1745"/>
      <c r="P138" s="1745"/>
      <c r="Q138" s="1765"/>
      <c r="R138" s="1766"/>
      <c r="S138" s="1767"/>
      <c r="T138" s="1768"/>
      <c r="U138" s="1770"/>
      <c r="V138" s="1770"/>
      <c r="W138" s="1788"/>
      <c r="X138" s="1770"/>
      <c r="Y138" s="1767"/>
      <c r="Z138" s="1770"/>
      <c r="AA138" s="1771"/>
      <c r="AB138" s="1789"/>
      <c r="AC138" s="81"/>
      <c r="AD138" s="81"/>
      <c r="AE138" s="1755"/>
      <c r="AF138" s="1755"/>
      <c r="AG138" s="1755"/>
      <c r="AH138" s="1755"/>
      <c r="AI138" s="595"/>
      <c r="AJ138" s="595"/>
      <c r="AK138" s="1757"/>
      <c r="AL138" s="1791"/>
      <c r="AM138" s="1772"/>
      <c r="AN138" s="9"/>
      <c r="AO138" s="9"/>
      <c r="AP138" s="9"/>
      <c r="AQ138" s="9"/>
      <c r="AR138" s="9"/>
      <c r="AS138" s="9"/>
      <c r="AT138" s="9"/>
      <c r="AU138" s="9"/>
      <c r="AV138" s="9"/>
      <c r="AW138" s="1758"/>
      <c r="AX138" s="9"/>
      <c r="AY138" s="9"/>
      <c r="AZ138" s="9"/>
      <c r="BA138" s="1845"/>
    </row>
    <row r="139" ht="15.75" customHeight="1">
      <c r="A139" s="1760" t="s">
        <v>18502</v>
      </c>
      <c r="B139" s="1761" t="s">
        <v>18503</v>
      </c>
      <c r="C139" s="1761" t="s">
        <v>149</v>
      </c>
      <c r="D139" s="1761" t="s">
        <v>17985</v>
      </c>
      <c r="E139" s="1762">
        <v>404.0</v>
      </c>
      <c r="F139" s="1763">
        <v>4.0</v>
      </c>
      <c r="G139" s="1764">
        <v>49188.0</v>
      </c>
      <c r="H139" s="1745"/>
      <c r="I139" s="1745"/>
      <c r="J139" s="1745"/>
      <c r="K139" s="1745"/>
      <c r="L139" s="1745"/>
      <c r="M139" s="1745"/>
      <c r="N139" s="1745"/>
      <c r="O139" s="1745"/>
      <c r="P139" s="1745"/>
      <c r="Q139" s="1765"/>
      <c r="R139" s="1766"/>
      <c r="S139" s="1767"/>
      <c r="T139" s="1768"/>
      <c r="U139" s="1770"/>
      <c r="V139" s="1770"/>
      <c r="W139" s="1788"/>
      <c r="X139" s="1770"/>
      <c r="Y139" s="1767"/>
      <c r="Z139" s="1770"/>
      <c r="AA139" s="1771"/>
      <c r="AB139" s="1789"/>
      <c r="AC139" s="81"/>
      <c r="AD139" s="81"/>
      <c r="AE139" s="1755"/>
      <c r="AF139" s="1755"/>
      <c r="AG139" s="1755"/>
      <c r="AH139" s="1755"/>
      <c r="AI139" s="595"/>
      <c r="AJ139" s="595"/>
      <c r="AK139" s="1757"/>
      <c r="AL139" s="1791"/>
      <c r="AM139" s="1772"/>
      <c r="AN139" s="9"/>
      <c r="AO139" s="9"/>
      <c r="AP139" s="9"/>
      <c r="AQ139" s="9"/>
      <c r="AR139" s="9"/>
      <c r="AS139" s="9"/>
      <c r="AT139" s="9"/>
      <c r="AU139" s="9"/>
      <c r="AV139" s="9"/>
      <c r="AW139" s="1758"/>
      <c r="AX139" s="9"/>
      <c r="AY139" s="9"/>
      <c r="AZ139" s="9"/>
      <c r="BA139" s="1845"/>
    </row>
    <row r="140" ht="15.75" customHeight="1">
      <c r="A140" s="1760" t="s">
        <v>18504</v>
      </c>
      <c r="B140" s="1761" t="s">
        <v>18505</v>
      </c>
      <c r="C140" s="1761" t="s">
        <v>52</v>
      </c>
      <c r="D140" s="1761" t="s">
        <v>17914</v>
      </c>
      <c r="E140" s="1762">
        <v>405.0</v>
      </c>
      <c r="F140" s="1763">
        <v>4.0</v>
      </c>
      <c r="G140" s="1764">
        <v>47855.0</v>
      </c>
      <c r="H140" s="1745"/>
      <c r="I140" s="1745"/>
      <c r="J140" s="1745"/>
      <c r="K140" s="1745"/>
      <c r="L140" s="1745"/>
      <c r="M140" s="1745"/>
      <c r="N140" s="1745"/>
      <c r="O140" s="1745"/>
      <c r="P140" s="1745"/>
      <c r="Q140" s="1765" t="s">
        <v>18506</v>
      </c>
      <c r="R140" s="1766" t="s">
        <v>18492</v>
      </c>
      <c r="S140" s="1767" t="s">
        <v>52</v>
      </c>
      <c r="T140" s="1768"/>
      <c r="U140" s="1770">
        <v>109.0</v>
      </c>
      <c r="V140" s="1770">
        <v>4.0</v>
      </c>
      <c r="W140" s="1788"/>
      <c r="X140" s="1770"/>
      <c r="Y140" s="1767">
        <v>4054354.0</v>
      </c>
      <c r="Z140" s="1770"/>
      <c r="AA140" s="1771">
        <v>45023.0</v>
      </c>
      <c r="AB140" s="1789">
        <v>0.0</v>
      </c>
      <c r="AC140" s="81"/>
      <c r="AD140" s="81"/>
      <c r="AE140" s="1755"/>
      <c r="AF140" s="1755"/>
      <c r="AG140" s="1755"/>
      <c r="AH140" s="1755"/>
      <c r="AI140" s="595">
        <v>1.05283378E8</v>
      </c>
      <c r="AJ140" s="595" t="s">
        <v>18507</v>
      </c>
      <c r="AK140" s="1757" t="s">
        <v>52</v>
      </c>
      <c r="AL140" s="1772">
        <v>1.0</v>
      </c>
      <c r="AM140" s="1772">
        <v>111.0</v>
      </c>
      <c r="AN140" s="9">
        <v>4.0</v>
      </c>
      <c r="AO140" s="9"/>
      <c r="AP140" s="9" t="s">
        <v>8376</v>
      </c>
      <c r="AQ140" s="9"/>
      <c r="AR140" s="9" t="s">
        <v>17908</v>
      </c>
      <c r="AS140" s="9"/>
      <c r="AT140" s="9"/>
      <c r="AU140" s="9"/>
      <c r="AV140" s="9"/>
      <c r="AW140" s="1758" t="s">
        <v>17909</v>
      </c>
      <c r="AX140" s="9"/>
      <c r="AY140" s="9" t="s">
        <v>17910</v>
      </c>
      <c r="AZ140" s="9">
        <v>6.25</v>
      </c>
      <c r="BA140" s="1845" t="s">
        <v>18426</v>
      </c>
    </row>
    <row r="141" ht="15.75" customHeight="1">
      <c r="A141" s="1774" t="s">
        <v>18508</v>
      </c>
      <c r="B141" s="1775" t="s">
        <v>18509</v>
      </c>
      <c r="C141" s="1775" t="s">
        <v>52</v>
      </c>
      <c r="D141" s="1775" t="s">
        <v>17914</v>
      </c>
      <c r="E141" s="1776">
        <v>406.0</v>
      </c>
      <c r="F141" s="1777">
        <v>4.0</v>
      </c>
      <c r="G141" s="1778">
        <v>45662.0</v>
      </c>
      <c r="H141" s="1745"/>
      <c r="I141" s="1745"/>
      <c r="J141" s="1745"/>
      <c r="K141" s="1745"/>
      <c r="L141" s="1745"/>
      <c r="M141" s="1745"/>
      <c r="N141" s="1745"/>
      <c r="O141" s="1745"/>
      <c r="P141" s="1745"/>
      <c r="Q141" s="1765" t="s">
        <v>18510</v>
      </c>
      <c r="R141" s="1766" t="s">
        <v>18496</v>
      </c>
      <c r="S141" s="1767" t="s">
        <v>52</v>
      </c>
      <c r="T141" s="1749"/>
      <c r="U141" s="1770">
        <v>110.0</v>
      </c>
      <c r="V141" s="1770">
        <v>4.0</v>
      </c>
      <c r="W141" s="1792"/>
      <c r="X141" s="1770"/>
      <c r="Y141" s="1767" t="s">
        <v>18511</v>
      </c>
      <c r="Z141" s="1770"/>
      <c r="AA141" s="1771">
        <v>45023.0</v>
      </c>
      <c r="AB141" s="1793">
        <v>0.0</v>
      </c>
      <c r="AC141" s="1794">
        <v>3.0</v>
      </c>
      <c r="AD141" s="1754"/>
      <c r="AE141" s="1755"/>
      <c r="AF141" s="1755"/>
      <c r="AG141" s="1755"/>
      <c r="AH141" s="1755"/>
      <c r="AI141" s="595">
        <v>1.01374601E8</v>
      </c>
      <c r="AJ141" s="595" t="s">
        <v>18512</v>
      </c>
      <c r="AK141" s="1757" t="s">
        <v>52</v>
      </c>
      <c r="AL141" s="1757">
        <v>1.0</v>
      </c>
      <c r="AM141" s="1772">
        <v>112.0</v>
      </c>
      <c r="AN141" s="9">
        <v>4.0</v>
      </c>
      <c r="AO141" s="9"/>
      <c r="AP141" s="9" t="s">
        <v>8376</v>
      </c>
      <c r="AQ141" s="9"/>
      <c r="AR141" s="9" t="s">
        <v>17908</v>
      </c>
      <c r="AS141" s="9"/>
      <c r="AT141" s="9"/>
      <c r="AU141" s="9"/>
      <c r="AV141" s="9"/>
      <c r="AW141" s="1758" t="s">
        <v>17909</v>
      </c>
      <c r="AX141" s="9"/>
      <c r="AY141" s="9" t="s">
        <v>17910</v>
      </c>
      <c r="AZ141" s="9">
        <v>6.25</v>
      </c>
      <c r="BA141" s="1845" t="s">
        <v>18426</v>
      </c>
    </row>
    <row r="142" ht="15.75" customHeight="1">
      <c r="A142" s="1760" t="s">
        <v>18513</v>
      </c>
      <c r="B142" s="1761" t="s">
        <v>10146</v>
      </c>
      <c r="C142" s="1761" t="s">
        <v>52</v>
      </c>
      <c r="D142" s="1761" t="s">
        <v>17914</v>
      </c>
      <c r="E142" s="1762">
        <v>408.0</v>
      </c>
      <c r="F142" s="1763">
        <v>4.0</v>
      </c>
      <c r="G142" s="1764">
        <v>48283.0</v>
      </c>
      <c r="H142" s="1745"/>
      <c r="I142" s="1745"/>
      <c r="J142" s="1745"/>
      <c r="K142" s="1745"/>
      <c r="L142" s="1745"/>
      <c r="M142" s="1745"/>
      <c r="N142" s="1745"/>
      <c r="O142" s="1745"/>
      <c r="P142" s="1745"/>
      <c r="Q142" s="1765" t="s">
        <v>18514</v>
      </c>
      <c r="R142" s="1766" t="s">
        <v>18507</v>
      </c>
      <c r="S142" s="1767" t="s">
        <v>52</v>
      </c>
      <c r="T142" s="1768"/>
      <c r="U142" s="1769">
        <v>111.0</v>
      </c>
      <c r="V142" s="1770">
        <v>4.0</v>
      </c>
      <c r="W142" s="1769" t="s">
        <v>18467</v>
      </c>
      <c r="X142" s="1770"/>
      <c r="Y142" s="1767" t="s">
        <v>18515</v>
      </c>
      <c r="Z142" s="1770"/>
      <c r="AA142" s="1771">
        <v>45023.0</v>
      </c>
      <c r="AB142" s="1753" t="s">
        <v>17918</v>
      </c>
      <c r="AC142" s="81"/>
      <c r="AD142" s="81"/>
      <c r="AE142" s="1755"/>
      <c r="AF142" s="1755"/>
      <c r="AG142" s="1755"/>
      <c r="AH142" s="1755"/>
      <c r="AI142" s="595">
        <v>1.01942449E8</v>
      </c>
      <c r="AJ142" s="595" t="s">
        <v>18516</v>
      </c>
      <c r="AK142" s="1757" t="s">
        <v>52</v>
      </c>
      <c r="AL142" s="1772">
        <v>1.0</v>
      </c>
      <c r="AM142" s="1772">
        <v>113.0</v>
      </c>
      <c r="AN142" s="9">
        <v>4.0</v>
      </c>
      <c r="AO142" s="9"/>
      <c r="AP142" s="9" t="s">
        <v>8376</v>
      </c>
      <c r="AQ142" s="9"/>
      <c r="AR142" s="9" t="s">
        <v>17908</v>
      </c>
      <c r="AS142" s="9"/>
      <c r="AT142" s="9"/>
      <c r="AU142" s="9"/>
      <c r="AV142" s="9"/>
      <c r="AW142" s="1758" t="s">
        <v>17909</v>
      </c>
      <c r="AX142" s="9"/>
      <c r="AY142" s="9" t="s">
        <v>17910</v>
      </c>
      <c r="AZ142" s="9">
        <v>6.25</v>
      </c>
      <c r="BA142" s="1845" t="s">
        <v>18426</v>
      </c>
    </row>
    <row r="143" ht="15.75" customHeight="1">
      <c r="A143" s="1774" t="s">
        <v>18517</v>
      </c>
      <c r="B143" s="1775" t="s">
        <v>18518</v>
      </c>
      <c r="C143" s="1775" t="s">
        <v>1656</v>
      </c>
      <c r="D143" s="1775" t="s">
        <v>17914</v>
      </c>
      <c r="E143" s="1776">
        <v>409.0</v>
      </c>
      <c r="F143" s="1777">
        <v>4.0</v>
      </c>
      <c r="G143" s="1778">
        <v>47855.0</v>
      </c>
      <c r="H143" s="1745"/>
      <c r="I143" s="1745"/>
      <c r="J143" s="1745"/>
      <c r="K143" s="1745"/>
      <c r="L143" s="1745"/>
      <c r="M143" s="1745"/>
      <c r="N143" s="1745"/>
      <c r="O143" s="1745"/>
      <c r="P143" s="1745"/>
      <c r="Q143" s="1765" t="s">
        <v>18519</v>
      </c>
      <c r="R143" s="1766" t="s">
        <v>18512</v>
      </c>
      <c r="S143" s="1767" t="s">
        <v>52</v>
      </c>
      <c r="T143" s="1749"/>
      <c r="U143" s="1769">
        <v>112.0</v>
      </c>
      <c r="V143" s="1770">
        <v>4.0</v>
      </c>
      <c r="W143" s="1769" t="s">
        <v>18183</v>
      </c>
      <c r="X143" s="1770"/>
      <c r="Y143" s="1767">
        <v>2485309.0</v>
      </c>
      <c r="Z143" s="1770"/>
      <c r="AA143" s="1771">
        <v>45023.0</v>
      </c>
      <c r="AB143" s="1753" t="s">
        <v>17906</v>
      </c>
      <c r="AC143" s="1754"/>
      <c r="AD143" s="1754"/>
      <c r="AE143" s="1755"/>
      <c r="AF143" s="1755"/>
      <c r="AG143" s="1755"/>
      <c r="AH143" s="1755"/>
      <c r="AI143" s="595" t="s">
        <v>18520</v>
      </c>
      <c r="AJ143" s="595" t="s">
        <v>18520</v>
      </c>
      <c r="AK143" s="1757" t="s">
        <v>52</v>
      </c>
      <c r="AL143" s="1772">
        <v>1.0</v>
      </c>
      <c r="AM143" s="1772">
        <v>114.0</v>
      </c>
      <c r="AN143" s="9">
        <v>4.0</v>
      </c>
      <c r="AO143" s="9"/>
      <c r="AP143" s="9" t="s">
        <v>8376</v>
      </c>
      <c r="AQ143" s="9"/>
      <c r="AR143" s="9" t="s">
        <v>17908</v>
      </c>
      <c r="AS143" s="9"/>
      <c r="AT143" s="9"/>
      <c r="AU143" s="9"/>
      <c r="AV143" s="9"/>
      <c r="AW143" s="595" t="s">
        <v>18520</v>
      </c>
      <c r="AX143" s="9"/>
      <c r="AY143" s="9" t="s">
        <v>17910</v>
      </c>
      <c r="AZ143" s="9">
        <v>6.25</v>
      </c>
      <c r="BA143" s="1845" t="s">
        <v>18426</v>
      </c>
    </row>
    <row r="144" ht="15.75" customHeight="1">
      <c r="A144" s="1760" t="s">
        <v>18521</v>
      </c>
      <c r="B144" s="1761" t="s">
        <v>18522</v>
      </c>
      <c r="C144" s="1761" t="s">
        <v>52</v>
      </c>
      <c r="D144" s="1761" t="s">
        <v>17914</v>
      </c>
      <c r="E144" s="1762">
        <v>410.0</v>
      </c>
      <c r="F144" s="1763">
        <v>4.0</v>
      </c>
      <c r="G144" s="1764">
        <v>47855.0</v>
      </c>
      <c r="H144" s="1745"/>
      <c r="I144" s="1745"/>
      <c r="J144" s="1745"/>
      <c r="K144" s="1745"/>
      <c r="L144" s="1745"/>
      <c r="M144" s="1745"/>
      <c r="N144" s="1745"/>
      <c r="O144" s="1745"/>
      <c r="P144" s="1745"/>
      <c r="Q144" s="1765" t="s">
        <v>18523</v>
      </c>
      <c r="R144" s="1766" t="s">
        <v>18516</v>
      </c>
      <c r="S144" s="1767" t="s">
        <v>52</v>
      </c>
      <c r="T144" s="1768"/>
      <c r="U144" s="1770">
        <v>113.0</v>
      </c>
      <c r="V144" s="1770">
        <v>4.0</v>
      </c>
      <c r="W144" s="1788"/>
      <c r="X144" s="1770"/>
      <c r="Y144" s="1767">
        <v>2385514.0</v>
      </c>
      <c r="Z144" s="1770"/>
      <c r="AA144" s="1771">
        <v>45023.0</v>
      </c>
      <c r="AB144" s="1804" t="s">
        <v>18516</v>
      </c>
      <c r="AC144" s="81"/>
      <c r="AD144" s="81"/>
      <c r="AE144" s="1755"/>
      <c r="AF144" s="1755"/>
      <c r="AG144" s="1755"/>
      <c r="AH144" s="1755"/>
      <c r="AI144" s="595">
        <v>1.703876621E9</v>
      </c>
      <c r="AJ144" s="595" t="s">
        <v>18524</v>
      </c>
      <c r="AK144" s="1757" t="s">
        <v>52</v>
      </c>
      <c r="AL144" s="1757">
        <v>1.0</v>
      </c>
      <c r="AM144" s="1772">
        <v>115.0</v>
      </c>
      <c r="AN144" s="9">
        <v>4.0</v>
      </c>
      <c r="AO144" s="9"/>
      <c r="AP144" s="9" t="s">
        <v>8376</v>
      </c>
      <c r="AQ144" s="9"/>
      <c r="AR144" s="9" t="s">
        <v>17908</v>
      </c>
      <c r="AS144" s="9"/>
      <c r="AT144" s="9"/>
      <c r="AU144" s="9"/>
      <c r="AV144" s="9"/>
      <c r="AW144" s="1758" t="s">
        <v>17909</v>
      </c>
      <c r="AX144" s="9"/>
      <c r="AY144" s="9" t="s">
        <v>17910</v>
      </c>
      <c r="AZ144" s="9">
        <v>6.25</v>
      </c>
      <c r="BA144" s="1845" t="s">
        <v>18426</v>
      </c>
    </row>
    <row r="145" ht="15.75" customHeight="1">
      <c r="A145" s="1774" t="s">
        <v>18525</v>
      </c>
      <c r="B145" s="1775" t="s">
        <v>18526</v>
      </c>
      <c r="C145" s="1775" t="s">
        <v>149</v>
      </c>
      <c r="D145" s="1775" t="s">
        <v>17985</v>
      </c>
      <c r="E145" s="1776">
        <v>412.0</v>
      </c>
      <c r="F145" s="1777">
        <v>4.0</v>
      </c>
      <c r="G145" s="1778">
        <v>49004.0</v>
      </c>
      <c r="H145" s="1745"/>
      <c r="I145" s="1745"/>
      <c r="J145" s="1745"/>
      <c r="K145" s="1745"/>
      <c r="L145" s="1745"/>
      <c r="M145" s="1745"/>
      <c r="N145" s="1745"/>
      <c r="O145" s="1745"/>
      <c r="P145" s="1745"/>
      <c r="Q145" s="1765"/>
      <c r="R145" s="1766"/>
      <c r="S145" s="1767"/>
      <c r="T145" s="1801"/>
      <c r="U145" s="1770"/>
      <c r="V145" s="1770"/>
      <c r="W145" s="1808"/>
      <c r="X145" s="1770"/>
      <c r="Y145" s="1767"/>
      <c r="Z145" s="1770"/>
      <c r="AA145" s="1771"/>
      <c r="AB145" s="1847"/>
      <c r="AC145" s="1794"/>
      <c r="AD145" s="1754"/>
      <c r="AE145" s="1755"/>
      <c r="AF145" s="1755"/>
      <c r="AG145" s="1755"/>
      <c r="AH145" s="1755"/>
      <c r="AI145" s="595"/>
      <c r="AJ145" s="595"/>
      <c r="AK145" s="1757"/>
      <c r="AL145" s="1791"/>
      <c r="AM145" s="1772"/>
      <c r="AN145" s="9"/>
      <c r="AO145" s="9"/>
      <c r="AP145" s="9"/>
      <c r="AQ145" s="9"/>
      <c r="AR145" s="9"/>
      <c r="AS145" s="9"/>
      <c r="AT145" s="9"/>
      <c r="AU145" s="9"/>
      <c r="AV145" s="9"/>
      <c r="AW145" s="1758"/>
      <c r="AX145" s="9"/>
      <c r="AY145" s="9"/>
      <c r="AZ145" s="9"/>
      <c r="BA145" s="1845"/>
    </row>
    <row r="146" ht="15.75" customHeight="1">
      <c r="A146" s="1774" t="s">
        <v>18527</v>
      </c>
      <c r="B146" s="1775" t="s">
        <v>18528</v>
      </c>
      <c r="C146" s="1775" t="s">
        <v>52</v>
      </c>
      <c r="D146" s="1775" t="s">
        <v>17914</v>
      </c>
      <c r="E146" s="1776">
        <v>413.0</v>
      </c>
      <c r="F146" s="1777">
        <v>4.0</v>
      </c>
      <c r="G146" s="1778">
        <v>47855.0</v>
      </c>
      <c r="H146" s="1745"/>
      <c r="I146" s="1745"/>
      <c r="J146" s="1745"/>
      <c r="K146" s="1745"/>
      <c r="L146" s="1745"/>
      <c r="M146" s="1745"/>
      <c r="N146" s="1745"/>
      <c r="O146" s="1745"/>
      <c r="P146" s="1745"/>
      <c r="Q146" s="1765" t="s">
        <v>18529</v>
      </c>
      <c r="R146" s="1766" t="s">
        <v>18530</v>
      </c>
      <c r="S146" s="1767" t="s">
        <v>52</v>
      </c>
      <c r="T146" s="1749"/>
      <c r="U146" s="1770">
        <v>114.0</v>
      </c>
      <c r="V146" s="1770">
        <v>4.0</v>
      </c>
      <c r="W146" s="1792"/>
      <c r="X146" s="1770"/>
      <c r="Y146" s="1767" t="s">
        <v>18531</v>
      </c>
      <c r="Z146" s="1770"/>
      <c r="AA146" s="1771">
        <v>45023.0</v>
      </c>
      <c r="AB146" s="1806" t="s">
        <v>18530</v>
      </c>
      <c r="AC146" s="1794">
        <v>2.0</v>
      </c>
      <c r="AD146" s="1754"/>
      <c r="AE146" s="1755" t="s">
        <v>18532</v>
      </c>
      <c r="AF146" s="1755"/>
      <c r="AG146" s="1755"/>
      <c r="AH146" s="1755"/>
      <c r="AI146" s="595">
        <v>1.03835799E8</v>
      </c>
      <c r="AJ146" s="595" t="s">
        <v>18533</v>
      </c>
      <c r="AK146" s="1757" t="s">
        <v>52</v>
      </c>
      <c r="AL146" s="1772">
        <v>1.0</v>
      </c>
      <c r="AM146" s="1772">
        <v>116.0</v>
      </c>
      <c r="AN146" s="9">
        <v>4.0</v>
      </c>
      <c r="AO146" s="9"/>
      <c r="AP146" s="9" t="s">
        <v>8376</v>
      </c>
      <c r="AQ146" s="9"/>
      <c r="AR146" s="9" t="s">
        <v>17908</v>
      </c>
      <c r="AS146" s="9"/>
      <c r="AT146" s="9"/>
      <c r="AU146" s="9"/>
      <c r="AV146" s="9"/>
      <c r="AW146" s="1758" t="s">
        <v>17909</v>
      </c>
      <c r="AX146" s="9"/>
      <c r="AY146" s="9" t="s">
        <v>17910</v>
      </c>
      <c r="AZ146" s="9">
        <v>6.25</v>
      </c>
      <c r="BA146" s="1845" t="s">
        <v>18426</v>
      </c>
    </row>
    <row r="147" ht="15.75" customHeight="1">
      <c r="A147" s="1760" t="s">
        <v>18534</v>
      </c>
      <c r="B147" s="1761" t="s">
        <v>18535</v>
      </c>
      <c r="C147" s="1761" t="s">
        <v>52</v>
      </c>
      <c r="D147" s="1761" t="s">
        <v>17914</v>
      </c>
      <c r="E147" s="1762">
        <v>415.0</v>
      </c>
      <c r="F147" s="1763">
        <v>4.0</v>
      </c>
      <c r="G147" s="1764">
        <v>47855.0</v>
      </c>
      <c r="H147" s="1745"/>
      <c r="I147" s="1745"/>
      <c r="J147" s="1745"/>
      <c r="K147" s="1745"/>
      <c r="L147" s="1745"/>
      <c r="M147" s="1745"/>
      <c r="N147" s="1745"/>
      <c r="O147" s="1745"/>
      <c r="P147" s="1745"/>
      <c r="Q147" s="1765" t="s">
        <v>18536</v>
      </c>
      <c r="R147" s="1766" t="s">
        <v>18524</v>
      </c>
      <c r="S147" s="1767" t="s">
        <v>52</v>
      </c>
      <c r="T147" s="1768"/>
      <c r="U147" s="1784">
        <v>115.0</v>
      </c>
      <c r="V147" s="1770">
        <v>4.0</v>
      </c>
      <c r="W147" s="1784" t="s">
        <v>18537</v>
      </c>
      <c r="X147" s="1770"/>
      <c r="Y147" s="1767" t="s">
        <v>18538</v>
      </c>
      <c r="Z147" s="1770"/>
      <c r="AA147" s="1771">
        <v>45023.0</v>
      </c>
      <c r="AB147" s="1795" t="s">
        <v>17944</v>
      </c>
      <c r="AC147" s="81"/>
      <c r="AD147" s="81"/>
      <c r="AE147" s="1755"/>
      <c r="AF147" s="1755"/>
      <c r="AG147" s="1755"/>
      <c r="AH147" s="1755"/>
      <c r="AI147" s="595">
        <v>1.01284677E8</v>
      </c>
      <c r="AJ147" s="595" t="s">
        <v>18539</v>
      </c>
      <c r="AK147" s="1757" t="s">
        <v>52</v>
      </c>
      <c r="AL147" s="1772">
        <v>1.0</v>
      </c>
      <c r="AM147" s="1772">
        <v>117.0</v>
      </c>
      <c r="AN147" s="9">
        <v>4.0</v>
      </c>
      <c r="AO147" s="9"/>
      <c r="AP147" s="9" t="s">
        <v>8376</v>
      </c>
      <c r="AQ147" s="9"/>
      <c r="AR147" s="9" t="s">
        <v>17908</v>
      </c>
      <c r="AS147" s="9"/>
      <c r="AT147" s="9"/>
      <c r="AU147" s="9"/>
      <c r="AV147" s="9"/>
      <c r="AW147" s="1758" t="s">
        <v>17909</v>
      </c>
      <c r="AX147" s="9"/>
      <c r="AY147" s="9" t="s">
        <v>17910</v>
      </c>
      <c r="AZ147" s="9">
        <v>6.25</v>
      </c>
      <c r="BA147" s="1845" t="s">
        <v>18426</v>
      </c>
    </row>
    <row r="148" ht="15.75" customHeight="1">
      <c r="A148" s="1774" t="s">
        <v>18540</v>
      </c>
      <c r="B148" s="1775" t="s">
        <v>18541</v>
      </c>
      <c r="C148" s="1775" t="s">
        <v>52</v>
      </c>
      <c r="D148" s="1775" t="s">
        <v>17914</v>
      </c>
      <c r="E148" s="1776">
        <v>419.0</v>
      </c>
      <c r="F148" s="1777">
        <v>4.0</v>
      </c>
      <c r="G148" s="1778">
        <v>47855.0</v>
      </c>
      <c r="H148" s="1745"/>
      <c r="I148" s="1745"/>
      <c r="J148" s="1745"/>
      <c r="K148" s="1745"/>
      <c r="L148" s="1745"/>
      <c r="M148" s="1745"/>
      <c r="N148" s="1745"/>
      <c r="O148" s="1745"/>
      <c r="P148" s="1745"/>
      <c r="Q148" s="1765" t="s">
        <v>18542</v>
      </c>
      <c r="R148" s="1766" t="s">
        <v>18533</v>
      </c>
      <c r="S148" s="1767" t="s">
        <v>18484</v>
      </c>
      <c r="T148" s="1749"/>
      <c r="U148" s="1770">
        <v>116.0</v>
      </c>
      <c r="V148" s="1770">
        <v>4.0</v>
      </c>
      <c r="W148" s="1792"/>
      <c r="X148" s="1770"/>
      <c r="Y148" s="1767">
        <v>0.0</v>
      </c>
      <c r="Z148" s="1770"/>
      <c r="AA148" s="1771">
        <v>45023.0</v>
      </c>
      <c r="AB148" s="1793">
        <v>0.0</v>
      </c>
      <c r="AC148" s="1754"/>
      <c r="AD148" s="1754"/>
      <c r="AE148" s="1755"/>
      <c r="AF148" s="1755"/>
      <c r="AG148" s="1755"/>
      <c r="AH148" s="1755"/>
      <c r="AI148" s="595">
        <v>1.00709666E8</v>
      </c>
      <c r="AJ148" s="595" t="s">
        <v>18543</v>
      </c>
      <c r="AK148" s="1757" t="s">
        <v>52</v>
      </c>
      <c r="AL148" s="1772">
        <v>1.0</v>
      </c>
      <c r="AM148" s="1772">
        <v>118.0</v>
      </c>
      <c r="AN148" s="9">
        <v>4.0</v>
      </c>
      <c r="AO148" s="9"/>
      <c r="AP148" s="9" t="s">
        <v>8376</v>
      </c>
      <c r="AQ148" s="9"/>
      <c r="AR148" s="9" t="s">
        <v>17908</v>
      </c>
      <c r="AS148" s="9"/>
      <c r="AT148" s="9"/>
      <c r="AU148" s="9"/>
      <c r="AV148" s="9"/>
      <c r="AW148" s="1758" t="s">
        <v>17909</v>
      </c>
      <c r="AX148" s="9"/>
      <c r="AY148" s="9" t="s">
        <v>17910</v>
      </c>
      <c r="AZ148" s="9">
        <v>6.25</v>
      </c>
      <c r="BA148" s="1845" t="s">
        <v>18426</v>
      </c>
    </row>
    <row r="149" ht="15.75" customHeight="1">
      <c r="A149" s="1760" t="s">
        <v>18544</v>
      </c>
      <c r="B149" s="1761" t="s">
        <v>18545</v>
      </c>
      <c r="C149" s="1761" t="s">
        <v>52</v>
      </c>
      <c r="D149" s="1761" t="s">
        <v>17914</v>
      </c>
      <c r="E149" s="1762">
        <v>420.0</v>
      </c>
      <c r="F149" s="1763">
        <v>4.0</v>
      </c>
      <c r="G149" s="1764">
        <v>47855.0</v>
      </c>
      <c r="H149" s="1745"/>
      <c r="I149" s="1745"/>
      <c r="J149" s="1745"/>
      <c r="K149" s="1745"/>
      <c r="L149" s="1745"/>
      <c r="M149" s="1745"/>
      <c r="N149" s="1745"/>
      <c r="O149" s="1745"/>
      <c r="P149" s="1745"/>
      <c r="Q149" s="1765" t="s">
        <v>18546</v>
      </c>
      <c r="R149" s="1766" t="s">
        <v>18539</v>
      </c>
      <c r="S149" s="1767" t="s">
        <v>52</v>
      </c>
      <c r="T149" s="1768"/>
      <c r="U149" s="1769">
        <v>117.0</v>
      </c>
      <c r="V149" s="1770">
        <v>4.0</v>
      </c>
      <c r="W149" s="1769" t="s">
        <v>18183</v>
      </c>
      <c r="X149" s="1770"/>
      <c r="Y149" s="1767">
        <v>4082438.0</v>
      </c>
      <c r="Z149" s="1770"/>
      <c r="AA149" s="1771">
        <v>45023.0</v>
      </c>
      <c r="AB149" s="1753" t="s">
        <v>17906</v>
      </c>
      <c r="AC149" s="81"/>
      <c r="AD149" s="81"/>
      <c r="AE149" s="1755"/>
      <c r="AF149" s="1755"/>
      <c r="AG149" s="1755"/>
      <c r="AH149" s="1755"/>
      <c r="AI149" s="595">
        <v>1.0125127E8</v>
      </c>
      <c r="AJ149" s="595" t="s">
        <v>18547</v>
      </c>
      <c r="AK149" s="1757" t="s">
        <v>52</v>
      </c>
      <c r="AL149" s="1757">
        <v>1.0</v>
      </c>
      <c r="AM149" s="1772">
        <v>119.0</v>
      </c>
      <c r="AN149" s="9">
        <v>4.0</v>
      </c>
      <c r="AO149" s="9"/>
      <c r="AP149" s="9" t="s">
        <v>8376</v>
      </c>
      <c r="AQ149" s="9"/>
      <c r="AR149" s="9" t="s">
        <v>17908</v>
      </c>
      <c r="AS149" s="9"/>
      <c r="AT149" s="9"/>
      <c r="AU149" s="9"/>
      <c r="AV149" s="9"/>
      <c r="AW149" s="1758" t="s">
        <v>17909</v>
      </c>
      <c r="AX149" s="9"/>
      <c r="AY149" s="9" t="s">
        <v>17910</v>
      </c>
      <c r="AZ149" s="9">
        <v>6.25</v>
      </c>
      <c r="BA149" s="1845" t="s">
        <v>18426</v>
      </c>
    </row>
    <row r="150" ht="15.75" customHeight="1">
      <c r="A150" s="1774" t="s">
        <v>18548</v>
      </c>
      <c r="B150" s="1775" t="s">
        <v>18549</v>
      </c>
      <c r="C150" s="1775" t="s">
        <v>52</v>
      </c>
      <c r="D150" s="1775" t="s">
        <v>17914</v>
      </c>
      <c r="E150" s="1776">
        <v>421.0</v>
      </c>
      <c r="F150" s="1777">
        <v>4.0</v>
      </c>
      <c r="G150" s="1778">
        <v>47855.0</v>
      </c>
      <c r="H150" s="1745"/>
      <c r="I150" s="1745"/>
      <c r="J150" s="1745"/>
      <c r="K150" s="1745"/>
      <c r="L150" s="1745"/>
      <c r="M150" s="1745"/>
      <c r="N150" s="1745"/>
      <c r="O150" s="1745"/>
      <c r="P150" s="1745"/>
      <c r="Q150" s="1765" t="s">
        <v>18550</v>
      </c>
      <c r="R150" s="1766" t="s">
        <v>18543</v>
      </c>
      <c r="S150" s="1767" t="s">
        <v>231</v>
      </c>
      <c r="T150" s="1749"/>
      <c r="U150" s="1770">
        <v>118.0</v>
      </c>
      <c r="V150" s="1770">
        <v>4.0</v>
      </c>
      <c r="W150" s="1792"/>
      <c r="X150" s="1770"/>
      <c r="Y150" s="1767">
        <v>2880367.0</v>
      </c>
      <c r="Z150" s="1770"/>
      <c r="AA150" s="1771">
        <v>45023.0</v>
      </c>
      <c r="AB150" s="1806" t="s">
        <v>18046</v>
      </c>
      <c r="AC150" s="1754"/>
      <c r="AD150" s="1794">
        <v>1.0</v>
      </c>
      <c r="AE150" s="1755"/>
      <c r="AF150" s="1755"/>
      <c r="AG150" s="1755"/>
      <c r="AH150" s="1755"/>
      <c r="AI150" s="595">
        <v>1.01965564E8</v>
      </c>
      <c r="AJ150" s="595" t="s">
        <v>18551</v>
      </c>
      <c r="AK150" s="1757" t="s">
        <v>52</v>
      </c>
      <c r="AL150" s="1757">
        <v>1.0</v>
      </c>
      <c r="AM150" s="1772">
        <v>120.0</v>
      </c>
      <c r="AN150" s="9">
        <v>4.0</v>
      </c>
      <c r="AO150" s="9"/>
      <c r="AP150" s="9" t="s">
        <v>8376</v>
      </c>
      <c r="AQ150" s="9"/>
      <c r="AR150" s="9" t="s">
        <v>17908</v>
      </c>
      <c r="AS150" s="9"/>
      <c r="AT150" s="9"/>
      <c r="AU150" s="9"/>
      <c r="AV150" s="9"/>
      <c r="AW150" s="1758" t="s">
        <v>17909</v>
      </c>
      <c r="AX150" s="9"/>
      <c r="AY150" s="9" t="s">
        <v>17910</v>
      </c>
      <c r="AZ150" s="9">
        <v>6.25</v>
      </c>
      <c r="BA150" s="1845" t="s">
        <v>18426</v>
      </c>
    </row>
    <row r="151" ht="15.75" customHeight="1">
      <c r="A151" s="1760" t="s">
        <v>18552</v>
      </c>
      <c r="B151" s="1761" t="s">
        <v>18553</v>
      </c>
      <c r="C151" s="1761" t="s">
        <v>52</v>
      </c>
      <c r="D151" s="1761" t="s">
        <v>17914</v>
      </c>
      <c r="E151" s="1762">
        <v>423.0</v>
      </c>
      <c r="F151" s="1763">
        <v>4.0</v>
      </c>
      <c r="G151" s="1764">
        <v>47855.0</v>
      </c>
      <c r="H151" s="1745"/>
      <c r="I151" s="1745"/>
      <c r="J151" s="1745"/>
      <c r="K151" s="1745"/>
      <c r="L151" s="1745"/>
      <c r="M151" s="1745"/>
      <c r="N151" s="1745"/>
      <c r="O151" s="1745"/>
      <c r="P151" s="1745"/>
      <c r="Q151" s="1765" t="s">
        <v>18554</v>
      </c>
      <c r="R151" s="1766" t="s">
        <v>18547</v>
      </c>
      <c r="S151" s="1767" t="s">
        <v>231</v>
      </c>
      <c r="T151" s="1768"/>
      <c r="U151" s="1769">
        <v>119.0</v>
      </c>
      <c r="V151" s="1770">
        <v>4.0</v>
      </c>
      <c r="W151" s="1769" t="s">
        <v>18112</v>
      </c>
      <c r="X151" s="1770"/>
      <c r="Y151" s="1767">
        <v>2880335.0</v>
      </c>
      <c r="Z151" s="1770"/>
      <c r="AA151" s="1771">
        <v>45023.0</v>
      </c>
      <c r="AB151" s="1753" t="s">
        <v>17906</v>
      </c>
      <c r="AC151" s="81"/>
      <c r="AD151" s="81"/>
      <c r="AE151" s="1755"/>
      <c r="AF151" s="1755"/>
      <c r="AG151" s="1755"/>
      <c r="AH151" s="1755"/>
      <c r="AI151" s="595">
        <v>1.00496934E8</v>
      </c>
      <c r="AJ151" s="595" t="s">
        <v>18555</v>
      </c>
      <c r="AK151" s="1757" t="s">
        <v>52</v>
      </c>
      <c r="AL151" s="1772">
        <v>1.0</v>
      </c>
      <c r="AM151" s="1772">
        <v>121.0</v>
      </c>
      <c r="AN151" s="9">
        <v>4.0</v>
      </c>
      <c r="AO151" s="9"/>
      <c r="AP151" s="9" t="s">
        <v>8376</v>
      </c>
      <c r="AQ151" s="9"/>
      <c r="AR151" s="9" t="s">
        <v>17908</v>
      </c>
      <c r="AS151" s="9"/>
      <c r="AT151" s="9"/>
      <c r="AU151" s="9"/>
      <c r="AV151" s="9"/>
      <c r="AW151" s="1758" t="s">
        <v>17909</v>
      </c>
      <c r="AX151" s="9"/>
      <c r="AY151" s="9" t="s">
        <v>17910</v>
      </c>
      <c r="AZ151" s="9">
        <v>6.25</v>
      </c>
      <c r="BA151" s="1845" t="s">
        <v>18426</v>
      </c>
    </row>
    <row r="152" ht="15.75" customHeight="1">
      <c r="A152" s="1774" t="s">
        <v>18556</v>
      </c>
      <c r="B152" s="1775" t="s">
        <v>18557</v>
      </c>
      <c r="C152" s="1775" t="s">
        <v>52</v>
      </c>
      <c r="D152" s="1775" t="s">
        <v>17914</v>
      </c>
      <c r="E152" s="1776">
        <v>424.0</v>
      </c>
      <c r="F152" s="1777">
        <v>4.0</v>
      </c>
      <c r="G152" s="1778">
        <v>47859.0</v>
      </c>
      <c r="H152" s="1745"/>
      <c r="I152" s="1745"/>
      <c r="J152" s="1745"/>
      <c r="K152" s="1745"/>
      <c r="L152" s="1745"/>
      <c r="M152" s="1745"/>
      <c r="N152" s="1745"/>
      <c r="O152" s="1745"/>
      <c r="P152" s="1745"/>
      <c r="Q152" s="1765" t="s">
        <v>18558</v>
      </c>
      <c r="R152" s="1766" t="s">
        <v>18551</v>
      </c>
      <c r="S152" s="1767" t="s">
        <v>18484</v>
      </c>
      <c r="T152" s="1749"/>
      <c r="U152" s="1769">
        <v>120.0</v>
      </c>
      <c r="V152" s="1770">
        <v>4.0</v>
      </c>
      <c r="W152" s="1769" t="s">
        <v>18112</v>
      </c>
      <c r="X152" s="1770"/>
      <c r="Y152" s="1767">
        <v>4088112.0</v>
      </c>
      <c r="Z152" s="1770"/>
      <c r="AA152" s="1771">
        <v>45023.0</v>
      </c>
      <c r="AB152" s="1753" t="s">
        <v>17906</v>
      </c>
      <c r="AC152" s="1754"/>
      <c r="AD152" s="1754"/>
      <c r="AE152" s="1755"/>
      <c r="AF152" s="1755"/>
      <c r="AG152" s="1755"/>
      <c r="AH152" s="1755"/>
      <c r="AI152" s="595">
        <v>1.03757845E8</v>
      </c>
      <c r="AJ152" s="595" t="s">
        <v>10532</v>
      </c>
      <c r="AK152" s="1757" t="s">
        <v>52</v>
      </c>
      <c r="AL152" s="1757">
        <v>1.0</v>
      </c>
      <c r="AM152" s="1772">
        <v>122.0</v>
      </c>
      <c r="AN152" s="9">
        <v>4.0</v>
      </c>
      <c r="AO152" s="9"/>
      <c r="AP152" s="9" t="s">
        <v>8376</v>
      </c>
      <c r="AQ152" s="9"/>
      <c r="AR152" s="9" t="s">
        <v>17908</v>
      </c>
      <c r="AS152" s="9"/>
      <c r="AT152" s="9"/>
      <c r="AU152" s="9"/>
      <c r="AV152" s="9"/>
      <c r="AW152" s="1758" t="s">
        <v>17909</v>
      </c>
      <c r="AX152" s="9"/>
      <c r="AY152" s="9" t="s">
        <v>17910</v>
      </c>
      <c r="AZ152" s="9">
        <v>6.25</v>
      </c>
      <c r="BA152" s="1845" t="s">
        <v>18426</v>
      </c>
    </row>
    <row r="153" ht="15.75" customHeight="1">
      <c r="A153" s="1760" t="s">
        <v>18559</v>
      </c>
      <c r="B153" s="1761" t="s">
        <v>18560</v>
      </c>
      <c r="C153" s="1761" t="s">
        <v>52</v>
      </c>
      <c r="D153" s="1761" t="s">
        <v>17914</v>
      </c>
      <c r="E153" s="1762">
        <v>430.0</v>
      </c>
      <c r="F153" s="1763">
        <v>4.0</v>
      </c>
      <c r="G153" s="1764">
        <v>45660.0</v>
      </c>
      <c r="H153" s="1745"/>
      <c r="I153" s="1745"/>
      <c r="J153" s="1745"/>
      <c r="K153" s="1745"/>
      <c r="L153" s="1745"/>
      <c r="M153" s="1745"/>
      <c r="N153" s="1745"/>
      <c r="O153" s="1745"/>
      <c r="P153" s="1745"/>
      <c r="Q153" s="1765" t="s">
        <v>18561</v>
      </c>
      <c r="R153" s="1766" t="s">
        <v>18555</v>
      </c>
      <c r="S153" s="1767" t="s">
        <v>52</v>
      </c>
      <c r="T153" s="1768"/>
      <c r="U153" s="1770">
        <v>121.0</v>
      </c>
      <c r="V153" s="1770">
        <v>4.0</v>
      </c>
      <c r="W153" s="1788"/>
      <c r="X153" s="1770"/>
      <c r="Y153" s="1767">
        <v>4096337.0</v>
      </c>
      <c r="Z153" s="1770"/>
      <c r="AA153" s="1771">
        <v>45023.0</v>
      </c>
      <c r="AB153" s="1804" t="s">
        <v>18046</v>
      </c>
      <c r="AC153" s="81"/>
      <c r="AD153" s="1121">
        <v>1.0</v>
      </c>
      <c r="AE153" s="1755"/>
      <c r="AF153" s="1755"/>
      <c r="AG153" s="1755"/>
      <c r="AH153" s="1755"/>
      <c r="AI153" s="595">
        <v>1.03089223E8</v>
      </c>
      <c r="AJ153" s="595" t="s">
        <v>18562</v>
      </c>
      <c r="AK153" s="1757" t="s">
        <v>52</v>
      </c>
      <c r="AL153" s="1772">
        <v>1.0</v>
      </c>
      <c r="AM153" s="1772">
        <v>123.0</v>
      </c>
      <c r="AN153" s="9">
        <v>4.0</v>
      </c>
      <c r="AO153" s="1848">
        <v>48488.0</v>
      </c>
      <c r="AP153" s="9" t="s">
        <v>8376</v>
      </c>
      <c r="AQ153" s="9"/>
      <c r="AR153" s="9" t="s">
        <v>17908</v>
      </c>
      <c r="AS153" s="9"/>
      <c r="AT153" s="9"/>
      <c r="AU153" s="9"/>
      <c r="AV153" s="9"/>
      <c r="AW153" s="1758" t="s">
        <v>17909</v>
      </c>
      <c r="AX153" s="9"/>
      <c r="AY153" s="9" t="s">
        <v>17910</v>
      </c>
      <c r="AZ153" s="9">
        <v>6.25</v>
      </c>
      <c r="BA153" s="1845" t="s">
        <v>18426</v>
      </c>
    </row>
    <row r="154" ht="15.75" customHeight="1">
      <c r="A154" s="1774" t="s">
        <v>18563</v>
      </c>
      <c r="B154" s="1775" t="s">
        <v>18564</v>
      </c>
      <c r="C154" s="1775" t="s">
        <v>52</v>
      </c>
      <c r="D154" s="1775" t="s">
        <v>17914</v>
      </c>
      <c r="E154" s="1776">
        <v>432.0</v>
      </c>
      <c r="F154" s="1777">
        <v>4.0</v>
      </c>
      <c r="G154" s="1778">
        <v>47855.0</v>
      </c>
      <c r="H154" s="1745"/>
      <c r="I154" s="1745"/>
      <c r="J154" s="1745"/>
      <c r="K154" s="1745"/>
      <c r="L154" s="1745"/>
      <c r="M154" s="1745"/>
      <c r="N154" s="1745"/>
      <c r="O154" s="1745"/>
      <c r="P154" s="1745"/>
      <c r="Q154" s="1765" t="s">
        <v>10531</v>
      </c>
      <c r="R154" s="1766" t="s">
        <v>10532</v>
      </c>
      <c r="S154" s="1767" t="s">
        <v>231</v>
      </c>
      <c r="T154" s="1749"/>
      <c r="U154" s="1769">
        <v>122.0</v>
      </c>
      <c r="V154" s="1770">
        <v>4.0</v>
      </c>
      <c r="W154" s="1769" t="s">
        <v>17923</v>
      </c>
      <c r="X154" s="1770"/>
      <c r="Y154" s="1767" t="s">
        <v>18565</v>
      </c>
      <c r="Z154" s="1770"/>
      <c r="AA154" s="1771">
        <v>45023.0</v>
      </c>
      <c r="AB154" s="1753" t="s">
        <v>17906</v>
      </c>
      <c r="AC154" s="1754"/>
      <c r="AD154" s="1754"/>
      <c r="AE154" s="1755"/>
      <c r="AF154" s="1755"/>
      <c r="AG154" s="1755"/>
      <c r="AH154" s="1755"/>
      <c r="AI154" s="595">
        <v>1.001744422E9</v>
      </c>
      <c r="AJ154" s="595" t="s">
        <v>18566</v>
      </c>
      <c r="AK154" s="1757" t="s">
        <v>52</v>
      </c>
      <c r="AL154" s="1772">
        <v>1.0</v>
      </c>
      <c r="AM154" s="1772">
        <v>124.0</v>
      </c>
      <c r="AN154" s="9">
        <v>4.0</v>
      </c>
      <c r="AO154" s="9"/>
      <c r="AP154" s="9" t="s">
        <v>8376</v>
      </c>
      <c r="AQ154" s="9"/>
      <c r="AR154" s="9" t="s">
        <v>17908</v>
      </c>
      <c r="AS154" s="9"/>
      <c r="AT154" s="9"/>
      <c r="AU154" s="9"/>
      <c r="AV154" s="9"/>
      <c r="AW154" s="1758" t="s">
        <v>17909</v>
      </c>
      <c r="AX154" s="9"/>
      <c r="AY154" s="9" t="s">
        <v>17910</v>
      </c>
      <c r="AZ154" s="9">
        <v>6.25</v>
      </c>
      <c r="BA154" s="1845" t="s">
        <v>18426</v>
      </c>
    </row>
    <row r="155" ht="15.75" customHeight="1">
      <c r="A155" s="1760" t="s">
        <v>18567</v>
      </c>
      <c r="B155" s="1761" t="s">
        <v>18568</v>
      </c>
      <c r="C155" s="1761" t="s">
        <v>52</v>
      </c>
      <c r="D155" s="1761" t="s">
        <v>17914</v>
      </c>
      <c r="E155" s="1762">
        <v>433.0</v>
      </c>
      <c r="F155" s="1763">
        <v>4.0</v>
      </c>
      <c r="G155" s="1764">
        <v>47855.0</v>
      </c>
      <c r="H155" s="1745"/>
      <c r="I155" s="1745"/>
      <c r="J155" s="1745"/>
      <c r="K155" s="1745"/>
      <c r="L155" s="1745"/>
      <c r="M155" s="1745"/>
      <c r="N155" s="1745"/>
      <c r="O155" s="1745"/>
      <c r="P155" s="1745"/>
      <c r="Q155" s="1765" t="s">
        <v>18569</v>
      </c>
      <c r="R155" s="1766" t="s">
        <v>18562</v>
      </c>
      <c r="S155" s="1767" t="s">
        <v>52</v>
      </c>
      <c r="T155" s="1768"/>
      <c r="U155" s="1769">
        <v>123.0</v>
      </c>
      <c r="V155" s="1770">
        <v>4.0</v>
      </c>
      <c r="W155" s="1769" t="s">
        <v>18019</v>
      </c>
      <c r="X155" s="1770"/>
      <c r="Y155" s="1767">
        <v>0.0</v>
      </c>
      <c r="Z155" s="1770"/>
      <c r="AA155" s="1771">
        <v>45023.0</v>
      </c>
      <c r="AB155" s="1753" t="s">
        <v>17906</v>
      </c>
      <c r="AC155" s="81"/>
      <c r="AD155" s="81"/>
      <c r="AE155" s="1755"/>
      <c r="AF155" s="1755"/>
      <c r="AG155" s="1755"/>
      <c r="AH155" s="1755"/>
      <c r="AI155" s="595">
        <v>1.02661154E8</v>
      </c>
      <c r="AJ155" s="595" t="s">
        <v>18570</v>
      </c>
      <c r="AK155" s="1757" t="s">
        <v>52</v>
      </c>
      <c r="AL155" s="1757">
        <v>1.0</v>
      </c>
      <c r="AM155" s="1772">
        <v>125.0</v>
      </c>
      <c r="AN155" s="9">
        <v>4.0</v>
      </c>
      <c r="AO155" s="9"/>
      <c r="AP155" s="9" t="s">
        <v>8376</v>
      </c>
      <c r="AQ155" s="9"/>
      <c r="AR155" s="9" t="s">
        <v>17908</v>
      </c>
      <c r="AS155" s="9"/>
      <c r="AT155" s="9"/>
      <c r="AU155" s="9"/>
      <c r="AV155" s="9"/>
      <c r="AW155" s="1758" t="s">
        <v>17909</v>
      </c>
      <c r="AX155" s="9"/>
      <c r="AY155" s="9" t="s">
        <v>17910</v>
      </c>
      <c r="AZ155" s="9">
        <v>6.25</v>
      </c>
      <c r="BA155" s="1845" t="s">
        <v>18426</v>
      </c>
    </row>
    <row r="156" ht="15.75" customHeight="1">
      <c r="A156" s="1774" t="s">
        <v>18571</v>
      </c>
      <c r="B156" s="1775" t="s">
        <v>18572</v>
      </c>
      <c r="C156" s="1775" t="s">
        <v>52</v>
      </c>
      <c r="D156" s="1775" t="s">
        <v>17914</v>
      </c>
      <c r="E156" s="1776">
        <v>434.0</v>
      </c>
      <c r="F156" s="1777">
        <v>4.0</v>
      </c>
      <c r="G156" s="1778">
        <v>47855.0</v>
      </c>
      <c r="H156" s="1745"/>
      <c r="I156" s="1745"/>
      <c r="J156" s="1745"/>
      <c r="K156" s="1745"/>
      <c r="L156" s="1745"/>
      <c r="M156" s="1745"/>
      <c r="N156" s="1745"/>
      <c r="O156" s="1745"/>
      <c r="P156" s="1745"/>
      <c r="Q156" s="1765" t="s">
        <v>18573</v>
      </c>
      <c r="R156" s="1766" t="s">
        <v>18574</v>
      </c>
      <c r="S156" s="1767" t="s">
        <v>52</v>
      </c>
      <c r="T156" s="1749"/>
      <c r="U156" s="1769">
        <v>124.0</v>
      </c>
      <c r="V156" s="1770">
        <v>4.0</v>
      </c>
      <c r="W156" s="1769" t="s">
        <v>18112</v>
      </c>
      <c r="X156" s="1770"/>
      <c r="Y156" s="1767">
        <v>9.67657226E8</v>
      </c>
      <c r="Z156" s="1770"/>
      <c r="AA156" s="1771">
        <v>45023.0</v>
      </c>
      <c r="AB156" s="1753" t="s">
        <v>17906</v>
      </c>
      <c r="AC156" s="1754"/>
      <c r="AD156" s="1754"/>
      <c r="AE156" s="1755"/>
      <c r="AF156" s="1755"/>
      <c r="AG156" s="1755"/>
      <c r="AH156" s="1755"/>
      <c r="AI156" s="595">
        <v>1.02038403E8</v>
      </c>
      <c r="AJ156" s="595" t="s">
        <v>18575</v>
      </c>
      <c r="AK156" s="1757" t="s">
        <v>52</v>
      </c>
      <c r="AL156" s="1772">
        <v>1.0</v>
      </c>
      <c r="AM156" s="1772">
        <v>126.0</v>
      </c>
      <c r="AN156" s="9">
        <v>4.0</v>
      </c>
      <c r="AO156" s="9"/>
      <c r="AP156" s="9" t="s">
        <v>8376</v>
      </c>
      <c r="AQ156" s="9"/>
      <c r="AR156" s="9" t="s">
        <v>17908</v>
      </c>
      <c r="AS156" s="9"/>
      <c r="AT156" s="9"/>
      <c r="AU156" s="9"/>
      <c r="AV156" s="9"/>
      <c r="AW156" s="1758" t="s">
        <v>17909</v>
      </c>
      <c r="AX156" s="9"/>
      <c r="AY156" s="9" t="s">
        <v>17910</v>
      </c>
      <c r="AZ156" s="9">
        <v>6.25</v>
      </c>
      <c r="BA156" s="1845" t="s">
        <v>18426</v>
      </c>
    </row>
    <row r="157" ht="15.75" customHeight="1">
      <c r="A157" s="1760" t="s">
        <v>18576</v>
      </c>
      <c r="B157" s="1761" t="s">
        <v>18577</v>
      </c>
      <c r="C157" s="1761" t="s">
        <v>52</v>
      </c>
      <c r="D157" s="1761" t="s">
        <v>17914</v>
      </c>
      <c r="E157" s="1762">
        <v>435.0</v>
      </c>
      <c r="F157" s="1763">
        <v>4.0</v>
      </c>
      <c r="G157" s="1764">
        <v>47855.0</v>
      </c>
      <c r="H157" s="1745"/>
      <c r="I157" s="1745"/>
      <c r="J157" s="1745"/>
      <c r="K157" s="1745"/>
      <c r="L157" s="1745"/>
      <c r="M157" s="1745"/>
      <c r="N157" s="1745"/>
      <c r="O157" s="1745"/>
      <c r="P157" s="1745"/>
      <c r="Q157" s="1765" t="s">
        <v>18578</v>
      </c>
      <c r="R157" s="1766" t="s">
        <v>18570</v>
      </c>
      <c r="S157" s="1767" t="s">
        <v>52</v>
      </c>
      <c r="T157" s="1768"/>
      <c r="U157" s="1770">
        <v>125.0</v>
      </c>
      <c r="V157" s="1770">
        <v>4.0</v>
      </c>
      <c r="W157" s="1788"/>
      <c r="X157" s="1770"/>
      <c r="Y157" s="1767">
        <v>9.88605694E8</v>
      </c>
      <c r="Z157" s="1770"/>
      <c r="AA157" s="1771">
        <v>45023.0</v>
      </c>
      <c r="AB157" s="1804" t="s">
        <v>18579</v>
      </c>
      <c r="AC157" s="1121">
        <v>1.0</v>
      </c>
      <c r="AD157" s="81"/>
      <c r="AE157" s="1755"/>
      <c r="AF157" s="1755"/>
      <c r="AG157" s="1755"/>
      <c r="AH157" s="1755"/>
      <c r="AI157" s="595">
        <v>1.718902727E9</v>
      </c>
      <c r="AJ157" s="595" t="s">
        <v>18580</v>
      </c>
      <c r="AK157" s="1757" t="s">
        <v>52</v>
      </c>
      <c r="AL157" s="1772">
        <v>1.0</v>
      </c>
      <c r="AM157" s="1772">
        <v>127.0</v>
      </c>
      <c r="AN157" s="9">
        <v>4.0</v>
      </c>
      <c r="AO157" s="9"/>
      <c r="AP157" s="9" t="s">
        <v>8376</v>
      </c>
      <c r="AQ157" s="9"/>
      <c r="AR157" s="9" t="s">
        <v>17908</v>
      </c>
      <c r="AS157" s="9"/>
      <c r="AT157" s="9"/>
      <c r="AU157" s="9"/>
      <c r="AV157" s="9"/>
      <c r="AW157" s="1758" t="s">
        <v>17909</v>
      </c>
      <c r="AX157" s="9"/>
      <c r="AY157" s="9" t="s">
        <v>17910</v>
      </c>
      <c r="AZ157" s="9">
        <v>6.25</v>
      </c>
      <c r="BA157" s="1845" t="s">
        <v>18426</v>
      </c>
    </row>
    <row r="158" ht="15.75" customHeight="1">
      <c r="A158" s="1774" t="s">
        <v>18581</v>
      </c>
      <c r="B158" s="1775" t="s">
        <v>18582</v>
      </c>
      <c r="C158" s="1775" t="s">
        <v>52</v>
      </c>
      <c r="D158" s="1775" t="s">
        <v>17914</v>
      </c>
      <c r="E158" s="1776">
        <v>436.0</v>
      </c>
      <c r="F158" s="1777">
        <v>4.0</v>
      </c>
      <c r="G158" s="1778">
        <v>47855.0</v>
      </c>
      <c r="H158" s="1745"/>
      <c r="I158" s="1745"/>
      <c r="J158" s="1745"/>
      <c r="K158" s="1745"/>
      <c r="L158" s="1745"/>
      <c r="M158" s="1745"/>
      <c r="N158" s="1745"/>
      <c r="O158" s="1745"/>
      <c r="P158" s="1745"/>
      <c r="Q158" s="1765" t="s">
        <v>18583</v>
      </c>
      <c r="R158" s="1849" t="s">
        <v>18584</v>
      </c>
      <c r="S158" s="1767" t="s">
        <v>18484</v>
      </c>
      <c r="T158" s="1850" t="s">
        <v>18585</v>
      </c>
      <c r="U158" s="1770">
        <v>126.0</v>
      </c>
      <c r="V158" s="1770">
        <v>4.0</v>
      </c>
      <c r="W158" s="1850" t="s">
        <v>18585</v>
      </c>
      <c r="X158" s="1770"/>
      <c r="Y158" s="1767">
        <v>4100241.0</v>
      </c>
      <c r="Z158" s="1770"/>
      <c r="AA158" s="1771">
        <v>45023.0</v>
      </c>
      <c r="AB158" s="1851" t="s">
        <v>18585</v>
      </c>
      <c r="AC158" s="1850" t="s">
        <v>18585</v>
      </c>
      <c r="AD158" s="1850" t="s">
        <v>18585</v>
      </c>
      <c r="AE158" s="1755"/>
      <c r="AF158" s="1755"/>
      <c r="AG158" s="1755"/>
      <c r="AH158" s="1755"/>
      <c r="AI158" s="595">
        <v>1.04535471E8</v>
      </c>
      <c r="AJ158" s="595" t="s">
        <v>18586</v>
      </c>
      <c r="AK158" s="1757" t="s">
        <v>52</v>
      </c>
      <c r="AL158" s="1772">
        <v>1.0</v>
      </c>
      <c r="AM158" s="1772">
        <v>128.0</v>
      </c>
      <c r="AN158" s="9">
        <v>4.0</v>
      </c>
      <c r="AO158" s="9"/>
      <c r="AP158" s="9" t="s">
        <v>8376</v>
      </c>
      <c r="AQ158" s="9"/>
      <c r="AR158" s="9" t="s">
        <v>17908</v>
      </c>
      <c r="AS158" s="9"/>
      <c r="AT158" s="9"/>
      <c r="AU158" s="9"/>
      <c r="AV158" s="9"/>
      <c r="AW158" s="1758" t="s">
        <v>17909</v>
      </c>
      <c r="AX158" s="9"/>
      <c r="AY158" s="9" t="s">
        <v>17910</v>
      </c>
      <c r="AZ158" s="9">
        <v>6.25</v>
      </c>
      <c r="BA158" s="1845" t="s">
        <v>18426</v>
      </c>
    </row>
    <row r="159" ht="15.75" customHeight="1">
      <c r="A159" s="1760" t="s">
        <v>18587</v>
      </c>
      <c r="B159" s="1761" t="s">
        <v>18588</v>
      </c>
      <c r="C159" s="1761" t="s">
        <v>52</v>
      </c>
      <c r="D159" s="1761" t="s">
        <v>17914</v>
      </c>
      <c r="E159" s="1762">
        <v>440.0</v>
      </c>
      <c r="F159" s="1763">
        <v>4.0</v>
      </c>
      <c r="G159" s="1764">
        <v>48225.0</v>
      </c>
      <c r="H159" s="1745"/>
      <c r="I159" s="1745"/>
      <c r="J159" s="1745"/>
      <c r="K159" s="1745"/>
      <c r="L159" s="1745"/>
      <c r="M159" s="1745"/>
      <c r="N159" s="1745"/>
      <c r="O159" s="1745"/>
      <c r="P159" s="1745"/>
      <c r="Q159" s="1765" t="s">
        <v>18589</v>
      </c>
      <c r="R159" s="1766" t="s">
        <v>18580</v>
      </c>
      <c r="S159" s="1767" t="s">
        <v>1656</v>
      </c>
      <c r="T159" s="1768"/>
      <c r="U159" s="1770">
        <v>127.0</v>
      </c>
      <c r="V159" s="1770">
        <v>4.0</v>
      </c>
      <c r="W159" s="1788"/>
      <c r="X159" s="1770"/>
      <c r="Y159" s="1767">
        <v>0.0</v>
      </c>
      <c r="Z159" s="1770"/>
      <c r="AA159" s="1771">
        <v>45023.0</v>
      </c>
      <c r="AB159" s="1804" t="s">
        <v>18046</v>
      </c>
      <c r="AC159" s="81"/>
      <c r="AD159" s="1121">
        <v>2.0</v>
      </c>
      <c r="AE159" s="1755"/>
      <c r="AF159" s="1755"/>
      <c r="AG159" s="1755"/>
      <c r="AH159" s="1755"/>
      <c r="AI159" s="595">
        <v>1.06981905E8</v>
      </c>
      <c r="AJ159" s="595" t="s">
        <v>18590</v>
      </c>
      <c r="AK159" s="1757" t="s">
        <v>52</v>
      </c>
      <c r="AL159" s="1757">
        <v>1.0</v>
      </c>
      <c r="AM159" s="1772">
        <v>129.0</v>
      </c>
      <c r="AN159" s="9">
        <v>4.0</v>
      </c>
      <c r="AO159" s="9"/>
      <c r="AP159" s="9" t="s">
        <v>8376</v>
      </c>
      <c r="AQ159" s="9"/>
      <c r="AR159" s="9" t="s">
        <v>17908</v>
      </c>
      <c r="AS159" s="9"/>
      <c r="AT159" s="9"/>
      <c r="AU159" s="9"/>
      <c r="AV159" s="9"/>
      <c r="AW159" s="1758" t="s">
        <v>17909</v>
      </c>
      <c r="AX159" s="9"/>
      <c r="AY159" s="9" t="s">
        <v>17910</v>
      </c>
      <c r="AZ159" s="9">
        <v>6.25</v>
      </c>
      <c r="BA159" s="1845" t="s">
        <v>18426</v>
      </c>
    </row>
    <row r="160" ht="15.75" customHeight="1">
      <c r="A160" s="1774" t="s">
        <v>18591</v>
      </c>
      <c r="B160" s="1775" t="s">
        <v>18592</v>
      </c>
      <c r="C160" s="1775" t="s">
        <v>52</v>
      </c>
      <c r="D160" s="1775" t="s">
        <v>17914</v>
      </c>
      <c r="E160" s="1776">
        <v>447.0</v>
      </c>
      <c r="F160" s="1777">
        <v>4.0</v>
      </c>
      <c r="G160" s="1778">
        <v>47855.0</v>
      </c>
      <c r="H160" s="1745"/>
      <c r="I160" s="1745"/>
      <c r="J160" s="1745"/>
      <c r="K160" s="1745"/>
      <c r="L160" s="1745"/>
      <c r="M160" s="1745"/>
      <c r="N160" s="1745"/>
      <c r="O160" s="1745"/>
      <c r="P160" s="1745"/>
      <c r="Q160" s="1765" t="s">
        <v>18593</v>
      </c>
      <c r="R160" s="1766" t="s">
        <v>18586</v>
      </c>
      <c r="S160" s="1767" t="s">
        <v>52</v>
      </c>
      <c r="T160" s="1749"/>
      <c r="U160" s="1769">
        <v>128.0</v>
      </c>
      <c r="V160" s="1770">
        <v>4.0</v>
      </c>
      <c r="W160" s="1769" t="s">
        <v>18594</v>
      </c>
      <c r="X160" s="1770"/>
      <c r="Y160" s="1767">
        <v>2840575.0</v>
      </c>
      <c r="Z160" s="1770"/>
      <c r="AA160" s="1771">
        <v>45023.0</v>
      </c>
      <c r="AB160" s="1753" t="s">
        <v>17906</v>
      </c>
      <c r="AC160" s="1754"/>
      <c r="AD160" s="1754"/>
      <c r="AE160" s="1755"/>
      <c r="AF160" s="1755"/>
      <c r="AG160" s="1755"/>
      <c r="AH160" s="1755"/>
      <c r="AI160" s="595">
        <v>1.03265385E8</v>
      </c>
      <c r="AJ160" s="595" t="s">
        <v>18595</v>
      </c>
      <c r="AK160" s="1757" t="s">
        <v>52</v>
      </c>
      <c r="AL160" s="1757">
        <v>1.0</v>
      </c>
      <c r="AM160" s="1772">
        <v>130.0</v>
      </c>
      <c r="AN160" s="9">
        <v>4.0</v>
      </c>
      <c r="AO160" s="9"/>
      <c r="AP160" s="9" t="s">
        <v>8376</v>
      </c>
      <c r="AQ160" s="9"/>
      <c r="AR160" s="9" t="s">
        <v>17908</v>
      </c>
      <c r="AS160" s="9"/>
      <c r="AT160" s="9"/>
      <c r="AU160" s="9"/>
      <c r="AV160" s="9"/>
      <c r="AW160" s="1758" t="s">
        <v>17909</v>
      </c>
      <c r="AX160" s="9"/>
      <c r="AY160" s="9" t="s">
        <v>17910</v>
      </c>
      <c r="AZ160" s="9">
        <v>6.25</v>
      </c>
      <c r="BA160" s="1845" t="s">
        <v>18426</v>
      </c>
    </row>
    <row r="161" ht="15.75" customHeight="1">
      <c r="A161" s="1760" t="s">
        <v>18596</v>
      </c>
      <c r="B161" s="1761" t="s">
        <v>18597</v>
      </c>
      <c r="C161" s="1761" t="s">
        <v>52</v>
      </c>
      <c r="D161" s="1761" t="s">
        <v>17914</v>
      </c>
      <c r="E161" s="1762">
        <v>448.0</v>
      </c>
      <c r="F161" s="1763">
        <v>4.0</v>
      </c>
      <c r="G161" s="1764">
        <v>47855.0</v>
      </c>
      <c r="H161" s="1745"/>
      <c r="I161" s="1745"/>
      <c r="J161" s="1745"/>
      <c r="K161" s="1745"/>
      <c r="L161" s="1745"/>
      <c r="M161" s="1745"/>
      <c r="N161" s="1745"/>
      <c r="O161" s="1745"/>
      <c r="P161" s="1745"/>
      <c r="Q161" s="1852" t="s">
        <v>18598</v>
      </c>
      <c r="R161" s="1766" t="s">
        <v>18590</v>
      </c>
      <c r="S161" s="1767" t="s">
        <v>52</v>
      </c>
      <c r="T161" s="1768"/>
      <c r="U161" s="1769">
        <v>129.0</v>
      </c>
      <c r="V161" s="1770">
        <v>4.0</v>
      </c>
      <c r="W161" s="1769" t="s">
        <v>18183</v>
      </c>
      <c r="X161" s="1770"/>
      <c r="Y161" s="1767">
        <v>0.0</v>
      </c>
      <c r="Z161" s="1770"/>
      <c r="AA161" s="1771">
        <v>45023.0</v>
      </c>
      <c r="AB161" s="1753" t="s">
        <v>17906</v>
      </c>
      <c r="AC161" s="81"/>
      <c r="AD161" s="81"/>
      <c r="AE161" s="1755"/>
      <c r="AF161" s="1755"/>
      <c r="AG161" s="1755"/>
      <c r="AH161" s="1755"/>
      <c r="AI161" s="595">
        <v>1.02736998E8</v>
      </c>
      <c r="AJ161" s="595" t="s">
        <v>18599</v>
      </c>
      <c r="AK161" s="1757" t="s">
        <v>52</v>
      </c>
      <c r="AL161" s="1772">
        <v>1.0</v>
      </c>
      <c r="AM161" s="1772">
        <v>131.0</v>
      </c>
      <c r="AN161" s="9">
        <v>4.0</v>
      </c>
      <c r="AO161" s="9"/>
      <c r="AP161" s="9" t="s">
        <v>8376</v>
      </c>
      <c r="AQ161" s="9"/>
      <c r="AR161" s="9" t="s">
        <v>17908</v>
      </c>
      <c r="AS161" s="9"/>
      <c r="AT161" s="9"/>
      <c r="AU161" s="9"/>
      <c r="AV161" s="9"/>
      <c r="AW161" s="1758" t="s">
        <v>17909</v>
      </c>
      <c r="AX161" s="9"/>
      <c r="AY161" s="9" t="s">
        <v>17910</v>
      </c>
      <c r="AZ161" s="9">
        <v>6.25</v>
      </c>
      <c r="BA161" s="1845" t="s">
        <v>18426</v>
      </c>
    </row>
    <row r="162" ht="15.75" customHeight="1">
      <c r="A162" s="1774" t="s">
        <v>18600</v>
      </c>
      <c r="B162" s="1775" t="s">
        <v>18601</v>
      </c>
      <c r="C162" s="1775" t="s">
        <v>52</v>
      </c>
      <c r="D162" s="1775" t="s">
        <v>17914</v>
      </c>
      <c r="E162" s="1776">
        <v>459.0</v>
      </c>
      <c r="F162" s="1777">
        <v>4.0</v>
      </c>
      <c r="G162" s="1778">
        <v>47859.0</v>
      </c>
      <c r="H162" s="1745"/>
      <c r="I162" s="1745"/>
      <c r="J162" s="1745"/>
      <c r="K162" s="1745"/>
      <c r="L162" s="1745"/>
      <c r="M162" s="1745"/>
      <c r="N162" s="1745"/>
      <c r="O162" s="1745"/>
      <c r="P162" s="1745"/>
      <c r="Q162" s="1765" t="s">
        <v>18602</v>
      </c>
      <c r="R162" s="1766" t="s">
        <v>18595</v>
      </c>
      <c r="S162" s="1767" t="s">
        <v>52</v>
      </c>
      <c r="T162" s="1749"/>
      <c r="U162" s="1769">
        <v>130.0</v>
      </c>
      <c r="V162" s="1770">
        <v>4.0</v>
      </c>
      <c r="W162" s="1769" t="s">
        <v>18183</v>
      </c>
      <c r="X162" s="1770"/>
      <c r="Y162" s="1767">
        <v>2818900.0</v>
      </c>
      <c r="Z162" s="1770"/>
      <c r="AA162" s="1771">
        <v>45023.0</v>
      </c>
      <c r="AB162" s="1753" t="s">
        <v>17906</v>
      </c>
      <c r="AC162" s="1754"/>
      <c r="AD162" s="1754"/>
      <c r="AE162" s="1755"/>
      <c r="AF162" s="1755"/>
      <c r="AG162" s="1755"/>
      <c r="AH162" s="1755"/>
      <c r="AI162" s="595">
        <v>6.01407448E8</v>
      </c>
      <c r="AJ162" s="595" t="s">
        <v>18603</v>
      </c>
      <c r="AK162" s="1757" t="s">
        <v>52</v>
      </c>
      <c r="AL162" s="1757">
        <v>1.0</v>
      </c>
      <c r="AM162" s="1772">
        <v>132.0</v>
      </c>
      <c r="AN162" s="9">
        <v>4.0</v>
      </c>
      <c r="AO162" s="9"/>
      <c r="AP162" s="9" t="s">
        <v>8376</v>
      </c>
      <c r="AQ162" s="9"/>
      <c r="AR162" s="9" t="s">
        <v>17908</v>
      </c>
      <c r="AS162" s="9"/>
      <c r="AT162" s="9"/>
      <c r="AU162" s="9"/>
      <c r="AV162" s="9"/>
      <c r="AW162" s="1758" t="s">
        <v>17909</v>
      </c>
      <c r="AX162" s="9"/>
      <c r="AY162" s="9" t="s">
        <v>17910</v>
      </c>
      <c r="AZ162" s="9">
        <v>6.25</v>
      </c>
      <c r="BA162" s="1845" t="s">
        <v>18426</v>
      </c>
    </row>
    <row r="163" ht="15.75" customHeight="1">
      <c r="A163" s="1760" t="s">
        <v>18604</v>
      </c>
      <c r="B163" s="1761" t="s">
        <v>18605</v>
      </c>
      <c r="C163" s="1761" t="s">
        <v>52</v>
      </c>
      <c r="D163" s="1761" t="s">
        <v>17914</v>
      </c>
      <c r="E163" s="1762">
        <v>467.0</v>
      </c>
      <c r="F163" s="1763">
        <v>4.0</v>
      </c>
      <c r="G163" s="1764">
        <v>47855.0</v>
      </c>
      <c r="H163" s="1745"/>
      <c r="I163" s="1745"/>
      <c r="J163" s="1745"/>
      <c r="K163" s="1745"/>
      <c r="L163" s="1745"/>
      <c r="M163" s="1745"/>
      <c r="N163" s="1745"/>
      <c r="O163" s="1745"/>
      <c r="P163" s="1745"/>
      <c r="Q163" s="1765" t="s">
        <v>18606</v>
      </c>
      <c r="R163" s="1766" t="s">
        <v>18599</v>
      </c>
      <c r="S163" s="1767" t="s">
        <v>52</v>
      </c>
      <c r="T163" s="1768"/>
      <c r="U163" s="1769">
        <v>131.0</v>
      </c>
      <c r="V163" s="1770">
        <v>4.0</v>
      </c>
      <c r="W163" s="1769" t="s">
        <v>18183</v>
      </c>
      <c r="X163" s="1770"/>
      <c r="Y163" s="1767">
        <v>2811321.0</v>
      </c>
      <c r="Z163" s="1770"/>
      <c r="AA163" s="1771">
        <v>45023.0</v>
      </c>
      <c r="AB163" s="1753" t="s">
        <v>17906</v>
      </c>
      <c r="AC163" s="81"/>
      <c r="AD163" s="81"/>
      <c r="AE163" s="1755"/>
      <c r="AF163" s="1755"/>
      <c r="AG163" s="1755"/>
      <c r="AH163" s="1755"/>
      <c r="AI163" s="595">
        <v>1.01272961E8</v>
      </c>
      <c r="AJ163" s="595" t="s">
        <v>18607</v>
      </c>
      <c r="AK163" s="1757" t="s">
        <v>52</v>
      </c>
      <c r="AL163" s="1772">
        <v>1.0</v>
      </c>
      <c r="AM163" s="1772">
        <v>133.0</v>
      </c>
      <c r="AN163" s="9">
        <v>4.0</v>
      </c>
      <c r="AO163" s="9"/>
      <c r="AP163" s="9" t="s">
        <v>8376</v>
      </c>
      <c r="AQ163" s="9"/>
      <c r="AR163" s="9" t="s">
        <v>17908</v>
      </c>
      <c r="AS163" s="9"/>
      <c r="AT163" s="9"/>
      <c r="AU163" s="9"/>
      <c r="AV163" s="9"/>
      <c r="AW163" s="1758" t="s">
        <v>17909</v>
      </c>
      <c r="AX163" s="9"/>
      <c r="AY163" s="9" t="s">
        <v>17910</v>
      </c>
      <c r="AZ163" s="9">
        <v>6.25</v>
      </c>
      <c r="BA163" s="1845" t="s">
        <v>18426</v>
      </c>
    </row>
    <row r="164" ht="15.75" customHeight="1">
      <c r="A164" s="1774" t="s">
        <v>18608</v>
      </c>
      <c r="B164" s="1775" t="s">
        <v>18609</v>
      </c>
      <c r="C164" s="1775" t="s">
        <v>52</v>
      </c>
      <c r="D164" s="1775" t="s">
        <v>17914</v>
      </c>
      <c r="E164" s="1776">
        <v>468.0</v>
      </c>
      <c r="F164" s="1777">
        <v>4.0</v>
      </c>
      <c r="G164" s="1778">
        <v>47855.0</v>
      </c>
      <c r="H164" s="1745"/>
      <c r="I164" s="1745"/>
      <c r="J164" s="1745"/>
      <c r="K164" s="1745"/>
      <c r="L164" s="1745"/>
      <c r="M164" s="1745"/>
      <c r="N164" s="1745"/>
      <c r="O164" s="1745"/>
      <c r="P164" s="1745"/>
      <c r="Q164" s="1765" t="s">
        <v>18610</v>
      </c>
      <c r="R164" s="1766" t="s">
        <v>18603</v>
      </c>
      <c r="S164" s="1767" t="s">
        <v>52</v>
      </c>
      <c r="T164" s="1749"/>
      <c r="U164" s="1769">
        <v>132.0</v>
      </c>
      <c r="V164" s="1770">
        <v>4.0</v>
      </c>
      <c r="W164" s="1769" t="s">
        <v>18183</v>
      </c>
      <c r="X164" s="1770"/>
      <c r="Y164" s="1767" t="s">
        <v>18611</v>
      </c>
      <c r="Z164" s="1770"/>
      <c r="AA164" s="1771">
        <v>45023.0</v>
      </c>
      <c r="AB164" s="1753" t="s">
        <v>17906</v>
      </c>
      <c r="AC164" s="1754"/>
      <c r="AD164" s="1754"/>
      <c r="AE164" s="1755"/>
      <c r="AF164" s="1755"/>
      <c r="AG164" s="1755"/>
      <c r="AH164" s="1755"/>
      <c r="AI164" s="595">
        <v>1.02252616E8</v>
      </c>
      <c r="AJ164" s="595" t="s">
        <v>18612</v>
      </c>
      <c r="AK164" s="1757" t="s">
        <v>52</v>
      </c>
      <c r="AL164" s="1772">
        <v>1.0</v>
      </c>
      <c r="AM164" s="1772">
        <v>134.0</v>
      </c>
      <c r="AN164" s="9">
        <v>4.0</v>
      </c>
      <c r="AO164" s="9"/>
      <c r="AP164" s="9" t="s">
        <v>8376</v>
      </c>
      <c r="AQ164" s="9"/>
      <c r="AR164" s="9" t="s">
        <v>17908</v>
      </c>
      <c r="AS164" s="9"/>
      <c r="AT164" s="9"/>
      <c r="AU164" s="9"/>
      <c r="AV164" s="9"/>
      <c r="AW164" s="1758" t="s">
        <v>17909</v>
      </c>
      <c r="AX164" s="9"/>
      <c r="AY164" s="9" t="s">
        <v>17910</v>
      </c>
      <c r="AZ164" s="9">
        <v>6.25</v>
      </c>
      <c r="BA164" s="1845" t="s">
        <v>18426</v>
      </c>
    </row>
    <row r="165" ht="15.75" customHeight="1">
      <c r="A165" s="1760" t="s">
        <v>18613</v>
      </c>
      <c r="B165" s="1761" t="s">
        <v>18614</v>
      </c>
      <c r="C165" s="1761" t="s">
        <v>52</v>
      </c>
      <c r="D165" s="1761" t="s">
        <v>17914</v>
      </c>
      <c r="E165" s="1762">
        <v>469.0</v>
      </c>
      <c r="F165" s="1763">
        <v>4.0</v>
      </c>
      <c r="G165" s="1764">
        <v>47855.0</v>
      </c>
      <c r="H165" s="1745"/>
      <c r="I165" s="1745"/>
      <c r="J165" s="1745"/>
      <c r="K165" s="1745"/>
      <c r="L165" s="1745"/>
      <c r="M165" s="1745"/>
      <c r="N165" s="1745"/>
      <c r="O165" s="1745"/>
      <c r="P165" s="1745"/>
      <c r="Q165" s="1765" t="s">
        <v>18615</v>
      </c>
      <c r="R165" s="1766" t="s">
        <v>18607</v>
      </c>
      <c r="S165" s="1767" t="s">
        <v>52</v>
      </c>
      <c r="T165" s="1768"/>
      <c r="U165" s="1769">
        <v>133.0</v>
      </c>
      <c r="V165" s="1770">
        <v>4.0</v>
      </c>
      <c r="W165" s="1769" t="s">
        <v>18183</v>
      </c>
      <c r="X165" s="1770"/>
      <c r="Y165" s="1767">
        <v>2485309.0</v>
      </c>
      <c r="Z165" s="1770"/>
      <c r="AA165" s="1771">
        <v>45023.0</v>
      </c>
      <c r="AB165" s="1753" t="s">
        <v>17906</v>
      </c>
      <c r="AC165" s="81"/>
      <c r="AD165" s="81"/>
      <c r="AE165" s="1755"/>
      <c r="AF165" s="1755"/>
      <c r="AG165" s="1755"/>
      <c r="AH165" s="1755"/>
      <c r="AI165" s="595">
        <v>1.704269396E9</v>
      </c>
      <c r="AJ165" s="595" t="s">
        <v>18616</v>
      </c>
      <c r="AK165" s="1757" t="s">
        <v>52</v>
      </c>
      <c r="AL165" s="1757">
        <v>1.0</v>
      </c>
      <c r="AM165" s="1772">
        <v>135.0</v>
      </c>
      <c r="AN165" s="9">
        <v>4.0</v>
      </c>
      <c r="AO165" s="9"/>
      <c r="AP165" s="9" t="s">
        <v>8376</v>
      </c>
      <c r="AQ165" s="9"/>
      <c r="AR165" s="9" t="s">
        <v>17908</v>
      </c>
      <c r="AS165" s="9"/>
      <c r="AT165" s="9"/>
      <c r="AU165" s="9"/>
      <c r="AV165" s="9"/>
      <c r="AW165" s="1758" t="s">
        <v>17909</v>
      </c>
      <c r="AX165" s="9"/>
      <c r="AY165" s="9" t="s">
        <v>17910</v>
      </c>
      <c r="AZ165" s="9">
        <v>6.25</v>
      </c>
      <c r="BA165" s="1845" t="s">
        <v>18426</v>
      </c>
    </row>
    <row r="166" ht="15.75" customHeight="1">
      <c r="A166" s="1774" t="s">
        <v>18617</v>
      </c>
      <c r="B166" s="1775" t="s">
        <v>18618</v>
      </c>
      <c r="C166" s="1775" t="s">
        <v>52</v>
      </c>
      <c r="D166" s="1775" t="s">
        <v>17914</v>
      </c>
      <c r="E166" s="1776">
        <v>470.0</v>
      </c>
      <c r="F166" s="1777">
        <v>4.0</v>
      </c>
      <c r="G166" s="1778">
        <v>47855.0</v>
      </c>
      <c r="H166" s="1745"/>
      <c r="I166" s="1745"/>
      <c r="J166" s="1745"/>
      <c r="K166" s="1745"/>
      <c r="L166" s="1745"/>
      <c r="M166" s="1745"/>
      <c r="N166" s="1745"/>
      <c r="O166" s="1745"/>
      <c r="P166" s="1745"/>
      <c r="Q166" s="1765" t="s">
        <v>18619</v>
      </c>
      <c r="R166" s="1766" t="s">
        <v>18612</v>
      </c>
      <c r="S166" s="1767" t="s">
        <v>52</v>
      </c>
      <c r="T166" s="1749"/>
      <c r="U166" s="1769">
        <v>134.0</v>
      </c>
      <c r="V166" s="1770">
        <v>4.0</v>
      </c>
      <c r="W166" s="1769" t="s">
        <v>18183</v>
      </c>
      <c r="X166" s="1770"/>
      <c r="Y166" s="1767" t="s">
        <v>18620</v>
      </c>
      <c r="Z166" s="1770"/>
      <c r="AA166" s="1771">
        <v>45023.0</v>
      </c>
      <c r="AB166" s="1753" t="s">
        <v>17906</v>
      </c>
      <c r="AC166" s="1754"/>
      <c r="AD166" s="1754"/>
      <c r="AE166" s="1755"/>
      <c r="AF166" s="1755"/>
      <c r="AG166" s="1755"/>
      <c r="AH166" s="1755"/>
      <c r="AI166" s="595">
        <v>1.02936283E8</v>
      </c>
      <c r="AJ166" s="595" t="s">
        <v>18621</v>
      </c>
      <c r="AK166" s="1757" t="s">
        <v>52</v>
      </c>
      <c r="AL166" s="1772">
        <v>1.0</v>
      </c>
      <c r="AM166" s="1772">
        <v>136.0</v>
      </c>
      <c r="AN166" s="9">
        <v>4.0</v>
      </c>
      <c r="AO166" s="9"/>
      <c r="AP166" s="9" t="s">
        <v>8376</v>
      </c>
      <c r="AQ166" s="9"/>
      <c r="AR166" s="9" t="s">
        <v>17908</v>
      </c>
      <c r="AS166" s="9"/>
      <c r="AT166" s="9"/>
      <c r="AU166" s="9"/>
      <c r="AV166" s="9"/>
      <c r="AW166" s="1758" t="s">
        <v>17909</v>
      </c>
      <c r="AX166" s="9"/>
      <c r="AY166" s="9" t="s">
        <v>17910</v>
      </c>
      <c r="AZ166" s="9">
        <v>6.25</v>
      </c>
      <c r="BA166" s="1845" t="s">
        <v>18426</v>
      </c>
    </row>
    <row r="167" ht="15.75" customHeight="1">
      <c r="A167" s="1760" t="s">
        <v>18622</v>
      </c>
      <c r="B167" s="1761" t="s">
        <v>18623</v>
      </c>
      <c r="C167" s="1761" t="s">
        <v>52</v>
      </c>
      <c r="D167" s="1761" t="s">
        <v>17914</v>
      </c>
      <c r="E167" s="1762">
        <v>477.0</v>
      </c>
      <c r="F167" s="1763">
        <v>4.0</v>
      </c>
      <c r="G167" s="1764">
        <v>47855.0</v>
      </c>
      <c r="H167" s="1745"/>
      <c r="I167" s="1745"/>
      <c r="J167" s="1745"/>
      <c r="K167" s="1745"/>
      <c r="L167" s="1745"/>
      <c r="M167" s="1745"/>
      <c r="N167" s="1745"/>
      <c r="O167" s="1745"/>
      <c r="P167" s="1745"/>
      <c r="Q167" s="1765" t="s">
        <v>18624</v>
      </c>
      <c r="R167" s="1766" t="s">
        <v>18616</v>
      </c>
      <c r="S167" s="1767" t="s">
        <v>52</v>
      </c>
      <c r="T167" s="1768"/>
      <c r="U167" s="1769">
        <v>135.0</v>
      </c>
      <c r="V167" s="1770">
        <v>4.0</v>
      </c>
      <c r="W167" s="1769" t="s">
        <v>18183</v>
      </c>
      <c r="X167" s="1770"/>
      <c r="Y167" s="1767">
        <v>4104223.0</v>
      </c>
      <c r="Z167" s="1770"/>
      <c r="AA167" s="1771">
        <v>45023.0</v>
      </c>
      <c r="AB167" s="1753" t="s">
        <v>17906</v>
      </c>
      <c r="AC167" s="81"/>
      <c r="AD167" s="81"/>
      <c r="AE167" s="1755"/>
      <c r="AF167" s="1755"/>
      <c r="AG167" s="1755"/>
      <c r="AH167" s="1755"/>
      <c r="AI167" s="595" t="s">
        <v>18625</v>
      </c>
      <c r="AJ167" s="595" t="s">
        <v>18625</v>
      </c>
      <c r="AK167" s="1757" t="s">
        <v>52</v>
      </c>
      <c r="AL167" s="1772">
        <v>1.0</v>
      </c>
      <c r="AM167" s="1772">
        <v>137.0</v>
      </c>
      <c r="AN167" s="9">
        <v>4.0</v>
      </c>
      <c r="AO167" s="9"/>
      <c r="AP167" s="9" t="s">
        <v>8376</v>
      </c>
      <c r="AQ167" s="9"/>
      <c r="AR167" s="9" t="s">
        <v>17908</v>
      </c>
      <c r="AS167" s="1789" t="s">
        <v>18626</v>
      </c>
      <c r="AT167" s="9" t="s">
        <v>18627</v>
      </c>
      <c r="AU167" s="9" t="s">
        <v>18628</v>
      </c>
      <c r="AV167" s="1789" t="s">
        <v>18626</v>
      </c>
      <c r="AW167" s="595" t="s">
        <v>18625</v>
      </c>
      <c r="AX167" s="1789" t="s">
        <v>18626</v>
      </c>
      <c r="AY167" s="9" t="s">
        <v>17910</v>
      </c>
      <c r="AZ167" s="9">
        <v>6.25</v>
      </c>
      <c r="BA167" s="1845" t="s">
        <v>18426</v>
      </c>
    </row>
    <row r="168" ht="15.75" customHeight="1">
      <c r="A168" s="1774" t="s">
        <v>18629</v>
      </c>
      <c r="B168" s="1775" t="s">
        <v>18630</v>
      </c>
      <c r="C168" s="1775" t="s">
        <v>149</v>
      </c>
      <c r="D168" s="1775" t="s">
        <v>17985</v>
      </c>
      <c r="E168" s="1776">
        <v>479.0</v>
      </c>
      <c r="F168" s="1777">
        <v>4.0</v>
      </c>
      <c r="G168" s="1778">
        <v>48000.0</v>
      </c>
      <c r="H168" s="1745"/>
      <c r="I168" s="1745"/>
      <c r="J168" s="1745"/>
      <c r="K168" s="1745"/>
      <c r="L168" s="1745"/>
      <c r="M168" s="1745"/>
      <c r="N168" s="1745"/>
      <c r="O168" s="1745"/>
      <c r="P168" s="1745"/>
      <c r="Q168" s="1765"/>
      <c r="R168" s="1766"/>
      <c r="S168" s="1767"/>
      <c r="T168" s="1801"/>
      <c r="U168" s="1769"/>
      <c r="V168" s="1770"/>
      <c r="W168" s="1769"/>
      <c r="X168" s="1770"/>
      <c r="Y168" s="1767"/>
      <c r="Z168" s="1770"/>
      <c r="AA168" s="1771"/>
      <c r="AB168" s="1753"/>
      <c r="AC168" s="1754"/>
      <c r="AD168" s="1754"/>
      <c r="AE168" s="1755"/>
      <c r="AF168" s="1755"/>
      <c r="AG168" s="1755"/>
      <c r="AH168" s="1755"/>
      <c r="AI168" s="595"/>
      <c r="AJ168" s="595"/>
      <c r="AK168" s="1757"/>
      <c r="AL168" s="1772"/>
      <c r="AM168" s="1772"/>
      <c r="AN168" s="9"/>
      <c r="AO168" s="9"/>
      <c r="AP168" s="9"/>
      <c r="AQ168" s="9"/>
      <c r="AR168" s="9"/>
      <c r="AS168" s="9"/>
      <c r="AT168" s="9"/>
      <c r="AU168" s="9"/>
      <c r="AV168" s="9"/>
      <c r="AW168" s="1853"/>
      <c r="AX168" s="9"/>
      <c r="AY168" s="9"/>
      <c r="AZ168" s="9"/>
      <c r="BA168" s="1845"/>
    </row>
    <row r="169" ht="15.75" customHeight="1">
      <c r="A169" s="1774" t="s">
        <v>18631</v>
      </c>
      <c r="B169" s="1775" t="s">
        <v>18632</v>
      </c>
      <c r="C169" s="1775" t="s">
        <v>52</v>
      </c>
      <c r="D169" s="1775" t="s">
        <v>17914</v>
      </c>
      <c r="E169" s="1776">
        <v>486.0</v>
      </c>
      <c r="F169" s="1777">
        <v>4.0</v>
      </c>
      <c r="G169" s="1778">
        <v>47855.0</v>
      </c>
      <c r="H169" s="1745"/>
      <c r="I169" s="1745"/>
      <c r="J169" s="1745"/>
      <c r="K169" s="1745"/>
      <c r="L169" s="1745"/>
      <c r="M169" s="1745"/>
      <c r="N169" s="1745"/>
      <c r="O169" s="1745"/>
      <c r="P169" s="1745"/>
      <c r="Q169" s="1765" t="s">
        <v>18633</v>
      </c>
      <c r="R169" s="1766" t="s">
        <v>18621</v>
      </c>
      <c r="S169" s="1767" t="s">
        <v>52</v>
      </c>
      <c r="T169" s="1749"/>
      <c r="U169" s="1769">
        <v>136.0</v>
      </c>
      <c r="V169" s="1770">
        <v>4.0</v>
      </c>
      <c r="W169" s="1769" t="s">
        <v>18112</v>
      </c>
      <c r="X169" s="1770"/>
      <c r="Y169" s="1767">
        <v>4104291.0</v>
      </c>
      <c r="Z169" s="1770"/>
      <c r="AA169" s="1771">
        <v>45023.0</v>
      </c>
      <c r="AB169" s="1753" t="s">
        <v>17906</v>
      </c>
      <c r="AC169" s="1754"/>
      <c r="AD169" s="1754"/>
      <c r="AE169" s="1755"/>
      <c r="AF169" s="1755"/>
      <c r="AG169" s="1755"/>
      <c r="AH169" s="1755"/>
      <c r="AI169" s="595">
        <v>1.00952514E8</v>
      </c>
      <c r="AJ169" s="595" t="s">
        <v>18634</v>
      </c>
      <c r="AK169" s="1757" t="s">
        <v>52</v>
      </c>
      <c r="AL169" s="1772">
        <v>1.0</v>
      </c>
      <c r="AM169" s="1772">
        <v>138.0</v>
      </c>
      <c r="AN169" s="9">
        <v>4.0</v>
      </c>
      <c r="AO169" s="9"/>
      <c r="AP169" s="9" t="s">
        <v>8376</v>
      </c>
      <c r="AQ169" s="9"/>
      <c r="AR169" s="9" t="s">
        <v>17908</v>
      </c>
      <c r="AS169" s="9"/>
      <c r="AT169" s="9"/>
      <c r="AU169" s="9"/>
      <c r="AV169" s="9"/>
      <c r="AW169" s="1758" t="s">
        <v>17909</v>
      </c>
      <c r="AX169" s="9"/>
      <c r="AY169" s="9" t="s">
        <v>17910</v>
      </c>
      <c r="AZ169" s="9">
        <v>6.25</v>
      </c>
      <c r="BA169" s="1845" t="s">
        <v>18426</v>
      </c>
    </row>
    <row r="170" ht="15.75" customHeight="1">
      <c r="A170" s="1760" t="s">
        <v>18635</v>
      </c>
      <c r="B170" s="1761" t="s">
        <v>18636</v>
      </c>
      <c r="C170" s="1761" t="s">
        <v>52</v>
      </c>
      <c r="D170" s="1761" t="s">
        <v>17914</v>
      </c>
      <c r="E170" s="1762">
        <v>487.0</v>
      </c>
      <c r="F170" s="1763">
        <v>4.0</v>
      </c>
      <c r="G170" s="1764">
        <v>48249.0</v>
      </c>
      <c r="H170" s="1745"/>
      <c r="I170" s="1745"/>
      <c r="J170" s="1745"/>
      <c r="K170" s="1745"/>
      <c r="L170" s="1745"/>
      <c r="M170" s="1745"/>
      <c r="N170" s="1745"/>
      <c r="O170" s="1745"/>
      <c r="P170" s="1745"/>
      <c r="Q170" s="1765" t="s">
        <v>18637</v>
      </c>
      <c r="R170" s="1766" t="s">
        <v>18638</v>
      </c>
      <c r="S170" s="1767" t="s">
        <v>52</v>
      </c>
      <c r="T170" s="1768"/>
      <c r="U170" s="1770">
        <v>137.0</v>
      </c>
      <c r="V170" s="1770">
        <v>4.0</v>
      </c>
      <c r="W170" s="1788"/>
      <c r="X170" s="1770"/>
      <c r="Y170" s="1767" t="s">
        <v>18639</v>
      </c>
      <c r="Z170" s="1770"/>
      <c r="AA170" s="1771">
        <v>45023.0</v>
      </c>
      <c r="AB170" s="1789" t="s">
        <v>18626</v>
      </c>
      <c r="AC170" s="1789" t="s">
        <v>18626</v>
      </c>
      <c r="AD170" s="81"/>
      <c r="AE170" s="1755"/>
      <c r="AF170" s="1755"/>
      <c r="AG170" s="1755"/>
      <c r="AH170" s="1755"/>
      <c r="AI170" s="595">
        <v>1.01082998E8</v>
      </c>
      <c r="AJ170" s="595" t="s">
        <v>14150</v>
      </c>
      <c r="AK170" s="1757" t="s">
        <v>52</v>
      </c>
      <c r="AL170" s="1757">
        <v>1.0</v>
      </c>
      <c r="AM170" s="1772">
        <v>139.0</v>
      </c>
      <c r="AN170" s="9">
        <v>4.0</v>
      </c>
      <c r="AO170" s="9"/>
      <c r="AP170" s="9" t="s">
        <v>8376</v>
      </c>
      <c r="AQ170" s="9"/>
      <c r="AR170" s="9" t="s">
        <v>17908</v>
      </c>
      <c r="AS170" s="9"/>
      <c r="AT170" s="9"/>
      <c r="AU170" s="9"/>
      <c r="AV170" s="9"/>
      <c r="AW170" s="1758" t="s">
        <v>17909</v>
      </c>
      <c r="AX170" s="9"/>
      <c r="AY170" s="9" t="s">
        <v>17910</v>
      </c>
      <c r="AZ170" s="9">
        <v>6.25</v>
      </c>
      <c r="BA170" s="1845" t="s">
        <v>18426</v>
      </c>
    </row>
    <row r="171" ht="15.75" customHeight="1">
      <c r="A171" s="1774" t="s">
        <v>18640</v>
      </c>
      <c r="B171" s="1775" t="s">
        <v>18641</v>
      </c>
      <c r="C171" s="1775" t="s">
        <v>149</v>
      </c>
      <c r="D171" s="1775" t="s">
        <v>18642</v>
      </c>
      <c r="E171" s="1776">
        <v>488.0</v>
      </c>
      <c r="F171" s="1777">
        <v>4.0</v>
      </c>
      <c r="G171" s="1854">
        <v>11329.0</v>
      </c>
      <c r="H171" s="99" t="s">
        <v>18643</v>
      </c>
      <c r="I171" s="1745"/>
      <c r="J171" s="1745"/>
      <c r="K171" s="1745"/>
      <c r="L171" s="1745"/>
      <c r="M171" s="1745"/>
      <c r="N171" s="1745"/>
      <c r="O171" s="1745"/>
      <c r="P171" s="1745"/>
      <c r="Q171" s="1765"/>
      <c r="R171" s="1766"/>
      <c r="S171" s="1767"/>
      <c r="T171" s="1801"/>
      <c r="U171" s="1769"/>
      <c r="V171" s="1770"/>
      <c r="W171" s="1812"/>
      <c r="X171" s="1770"/>
      <c r="Y171" s="1767"/>
      <c r="Z171" s="1770"/>
      <c r="AA171" s="1771"/>
      <c r="AB171" s="1813"/>
      <c r="AC171" s="1754"/>
      <c r="AD171" s="1754"/>
      <c r="AE171" s="1755"/>
      <c r="AF171" s="1755"/>
      <c r="AG171" s="1755"/>
      <c r="AH171" s="1755"/>
      <c r="AI171" s="595"/>
      <c r="AJ171" s="595"/>
      <c r="AK171" s="1757"/>
      <c r="AL171" s="1757"/>
      <c r="AM171" s="1772"/>
      <c r="AN171" s="9"/>
      <c r="AO171" s="9"/>
      <c r="AP171" s="9"/>
      <c r="AQ171" s="9"/>
      <c r="AR171" s="9"/>
      <c r="AS171" s="9"/>
      <c r="AT171" s="9"/>
      <c r="AU171" s="9"/>
      <c r="AV171" s="9"/>
      <c r="AW171" s="1758"/>
      <c r="AX171" s="9"/>
      <c r="AY171" s="9"/>
      <c r="AZ171" s="9"/>
      <c r="BA171" s="1845"/>
    </row>
    <row r="172" ht="15.75" customHeight="1">
      <c r="A172" s="1774" t="s">
        <v>18644</v>
      </c>
      <c r="B172" s="1775" t="s">
        <v>18645</v>
      </c>
      <c r="C172" s="1775" t="s">
        <v>52</v>
      </c>
      <c r="D172" s="1775" t="s">
        <v>17914</v>
      </c>
      <c r="E172" s="1776">
        <v>489.0</v>
      </c>
      <c r="F172" s="1777">
        <v>4.0</v>
      </c>
      <c r="G172" s="1778">
        <v>48283.0</v>
      </c>
      <c r="H172" s="1745"/>
      <c r="I172" s="1745"/>
      <c r="J172" s="1745"/>
      <c r="K172" s="1745"/>
      <c r="L172" s="1745"/>
      <c r="M172" s="1745"/>
      <c r="N172" s="1745"/>
      <c r="O172" s="1745"/>
      <c r="P172" s="1745"/>
      <c r="Q172" s="1765" t="s">
        <v>18646</v>
      </c>
      <c r="R172" s="1766" t="s">
        <v>18634</v>
      </c>
      <c r="S172" s="1767" t="s">
        <v>18647</v>
      </c>
      <c r="T172" s="1749"/>
      <c r="U172" s="1769">
        <v>138.0</v>
      </c>
      <c r="V172" s="1770">
        <v>4.0</v>
      </c>
      <c r="W172" s="1769" t="s">
        <v>18112</v>
      </c>
      <c r="X172" s="1770"/>
      <c r="Y172" s="1767">
        <v>2390245.0</v>
      </c>
      <c r="Z172" s="1770"/>
      <c r="AA172" s="1771">
        <v>45023.0</v>
      </c>
      <c r="AB172" s="1753" t="s">
        <v>17906</v>
      </c>
      <c r="AC172" s="1754"/>
      <c r="AD172" s="1754"/>
      <c r="AE172" s="1755"/>
      <c r="AF172" s="1755"/>
      <c r="AG172" s="1755"/>
      <c r="AH172" s="1755"/>
      <c r="AI172" s="595">
        <v>3.01061123E8</v>
      </c>
      <c r="AJ172" s="595" t="s">
        <v>18648</v>
      </c>
      <c r="AK172" s="1757" t="s">
        <v>52</v>
      </c>
      <c r="AL172" s="1757">
        <v>1.0</v>
      </c>
      <c r="AM172" s="1772">
        <v>140.0</v>
      </c>
      <c r="AN172" s="9">
        <v>4.0</v>
      </c>
      <c r="AO172" s="9"/>
      <c r="AP172" s="9" t="s">
        <v>8376</v>
      </c>
      <c r="AQ172" s="9"/>
      <c r="AR172" s="9" t="s">
        <v>17908</v>
      </c>
      <c r="AS172" s="9"/>
      <c r="AT172" s="9"/>
      <c r="AU172" s="9"/>
      <c r="AV172" s="9"/>
      <c r="AW172" s="1758" t="s">
        <v>17909</v>
      </c>
      <c r="AX172" s="9"/>
      <c r="AY172" s="9" t="s">
        <v>17910</v>
      </c>
      <c r="AZ172" s="9">
        <v>6.25</v>
      </c>
      <c r="BA172" s="1845" t="s">
        <v>18426</v>
      </c>
    </row>
    <row r="173" ht="15.75" customHeight="1">
      <c r="A173" s="1760" t="s">
        <v>18649</v>
      </c>
      <c r="B173" s="1761" t="s">
        <v>18650</v>
      </c>
      <c r="C173" s="1761" t="s">
        <v>52</v>
      </c>
      <c r="D173" s="1761" t="s">
        <v>17914</v>
      </c>
      <c r="E173" s="1762">
        <v>491.0</v>
      </c>
      <c r="F173" s="1763">
        <v>4.0</v>
      </c>
      <c r="G173" s="1764">
        <v>47855.0</v>
      </c>
      <c r="H173" s="1745"/>
      <c r="I173" s="1745"/>
      <c r="J173" s="1745"/>
      <c r="K173" s="1745"/>
      <c r="L173" s="1745"/>
      <c r="M173" s="1745"/>
      <c r="N173" s="1745"/>
      <c r="O173" s="1745"/>
      <c r="P173" s="1745"/>
      <c r="Q173" s="1765" t="s">
        <v>14149</v>
      </c>
      <c r="R173" s="1766" t="s">
        <v>14150</v>
      </c>
      <c r="S173" s="1767" t="s">
        <v>52</v>
      </c>
      <c r="T173" s="1768"/>
      <c r="U173" s="1770">
        <v>139.0</v>
      </c>
      <c r="V173" s="1770">
        <v>4.0</v>
      </c>
      <c r="W173" s="1788"/>
      <c r="X173" s="1770"/>
      <c r="Y173" s="1767">
        <v>4081469.0</v>
      </c>
      <c r="Z173" s="1770"/>
      <c r="AA173" s="1771">
        <v>45023.0</v>
      </c>
      <c r="AB173" s="1789">
        <v>0.0</v>
      </c>
      <c r="AC173" s="1121">
        <v>1.0</v>
      </c>
      <c r="AD173" s="81"/>
      <c r="AE173" s="1755"/>
      <c r="AF173" s="1755"/>
      <c r="AG173" s="1755"/>
      <c r="AH173" s="1755"/>
      <c r="AI173" s="595">
        <v>6.02083628E8</v>
      </c>
      <c r="AJ173" s="595" t="s">
        <v>18651</v>
      </c>
      <c r="AK173" s="1757" t="s">
        <v>52</v>
      </c>
      <c r="AL173" s="1772">
        <v>1.0</v>
      </c>
      <c r="AM173" s="1772">
        <v>141.0</v>
      </c>
      <c r="AN173" s="9">
        <v>4.0</v>
      </c>
      <c r="AO173" s="9"/>
      <c r="AP173" s="9" t="s">
        <v>8376</v>
      </c>
      <c r="AQ173" s="9"/>
      <c r="AR173" s="9" t="s">
        <v>17908</v>
      </c>
      <c r="AS173" s="9"/>
      <c r="AT173" s="9"/>
      <c r="AU173" s="9"/>
      <c r="AV173" s="9"/>
      <c r="AW173" s="1758" t="s">
        <v>17909</v>
      </c>
      <c r="AX173" s="9"/>
      <c r="AY173" s="9" t="s">
        <v>17910</v>
      </c>
      <c r="AZ173" s="9">
        <v>6.25</v>
      </c>
      <c r="BA173" s="1845" t="s">
        <v>18426</v>
      </c>
    </row>
    <row r="174" ht="15.75" customHeight="1">
      <c r="A174" s="1774" t="s">
        <v>18652</v>
      </c>
      <c r="B174" s="1775" t="s">
        <v>18653</v>
      </c>
      <c r="C174" s="1775" t="s">
        <v>52</v>
      </c>
      <c r="D174" s="1775" t="s">
        <v>17914</v>
      </c>
      <c r="E174" s="1776">
        <v>493.0</v>
      </c>
      <c r="F174" s="1777">
        <v>4.0</v>
      </c>
      <c r="G174" s="1778">
        <v>47855.0</v>
      </c>
      <c r="H174" s="1745"/>
      <c r="I174" s="1745"/>
      <c r="J174" s="1745"/>
      <c r="K174" s="1745"/>
      <c r="L174" s="1745"/>
      <c r="M174" s="1745"/>
      <c r="N174" s="1745"/>
      <c r="O174" s="1745"/>
      <c r="P174" s="1745"/>
      <c r="Q174" s="1765" t="s">
        <v>18654</v>
      </c>
      <c r="R174" s="1766" t="s">
        <v>18648</v>
      </c>
      <c r="S174" s="1767" t="s">
        <v>52</v>
      </c>
      <c r="T174" s="1749"/>
      <c r="U174" s="1769">
        <v>140.0</v>
      </c>
      <c r="V174" s="1770">
        <v>4.0</v>
      </c>
      <c r="W174" s="1769" t="s">
        <v>18183</v>
      </c>
      <c r="X174" s="1770"/>
      <c r="Y174" s="1767">
        <v>0.0</v>
      </c>
      <c r="Z174" s="1770"/>
      <c r="AA174" s="1771">
        <v>45023.0</v>
      </c>
      <c r="AB174" s="1753" t="s">
        <v>17906</v>
      </c>
      <c r="AC174" s="1754"/>
      <c r="AD174" s="1754"/>
      <c r="AE174" s="1755"/>
      <c r="AF174" s="1755"/>
      <c r="AG174" s="1755"/>
      <c r="AH174" s="1755"/>
      <c r="AI174" s="595">
        <v>1.001622248E9</v>
      </c>
      <c r="AJ174" s="595" t="s">
        <v>18655</v>
      </c>
      <c r="AK174" s="1757" t="s">
        <v>52</v>
      </c>
      <c r="AL174" s="1757">
        <v>1.0</v>
      </c>
      <c r="AM174" s="1772">
        <v>142.0</v>
      </c>
      <c r="AN174" s="9">
        <v>4.0</v>
      </c>
      <c r="AO174" s="9"/>
      <c r="AP174" s="9" t="s">
        <v>8376</v>
      </c>
      <c r="AQ174" s="9"/>
      <c r="AR174" s="9" t="s">
        <v>17908</v>
      </c>
      <c r="AS174" s="9"/>
      <c r="AT174" s="9"/>
      <c r="AU174" s="9"/>
      <c r="AV174" s="9"/>
      <c r="AW174" s="1758" t="s">
        <v>17909</v>
      </c>
      <c r="AX174" s="9"/>
      <c r="AY174" s="9" t="s">
        <v>17910</v>
      </c>
      <c r="AZ174" s="9">
        <v>6.25</v>
      </c>
      <c r="BA174" s="1845" t="s">
        <v>18426</v>
      </c>
    </row>
    <row r="175" ht="15.75" customHeight="1">
      <c r="A175" s="1760" t="s">
        <v>18656</v>
      </c>
      <c r="B175" s="1761" t="s">
        <v>18657</v>
      </c>
      <c r="C175" s="1761" t="s">
        <v>52</v>
      </c>
      <c r="D175" s="1761" t="s">
        <v>17914</v>
      </c>
      <c r="E175" s="1762">
        <v>496.0</v>
      </c>
      <c r="F175" s="1763">
        <v>4.0</v>
      </c>
      <c r="G175" s="1764">
        <v>47855.0</v>
      </c>
      <c r="H175" s="1745"/>
      <c r="I175" s="1745"/>
      <c r="J175" s="1745"/>
      <c r="K175" s="1745"/>
      <c r="L175" s="1745"/>
      <c r="M175" s="1745"/>
      <c r="N175" s="1745"/>
      <c r="O175" s="1745"/>
      <c r="P175" s="1745"/>
      <c r="Q175" s="1765" t="s">
        <v>18658</v>
      </c>
      <c r="R175" s="1766" t="s">
        <v>18651</v>
      </c>
      <c r="S175" s="1767" t="s">
        <v>52</v>
      </c>
      <c r="T175" s="1768"/>
      <c r="U175" s="1769">
        <v>141.0</v>
      </c>
      <c r="V175" s="1770">
        <v>4.0</v>
      </c>
      <c r="W175" s="1769" t="s">
        <v>17935</v>
      </c>
      <c r="X175" s="1770"/>
      <c r="Y175" s="1767" t="s">
        <v>18659</v>
      </c>
      <c r="Z175" s="1770"/>
      <c r="AA175" s="1771">
        <v>45023.0</v>
      </c>
      <c r="AB175" s="1753" t="s">
        <v>17906</v>
      </c>
      <c r="AC175" s="81"/>
      <c r="AD175" s="81"/>
      <c r="AE175" s="1755"/>
      <c r="AF175" s="1755"/>
      <c r="AG175" s="1755"/>
      <c r="AH175" s="1755"/>
      <c r="AI175" s="595">
        <v>1.001730454E9</v>
      </c>
      <c r="AJ175" s="595" t="s">
        <v>18660</v>
      </c>
      <c r="AK175" s="1757" t="s">
        <v>52</v>
      </c>
      <c r="AL175" s="1772">
        <v>1.0</v>
      </c>
      <c r="AM175" s="1772">
        <v>143.0</v>
      </c>
      <c r="AN175" s="9">
        <v>4.0</v>
      </c>
      <c r="AO175" s="9"/>
      <c r="AP175" s="9" t="s">
        <v>8376</v>
      </c>
      <c r="AQ175" s="9"/>
      <c r="AR175" s="9" t="s">
        <v>17908</v>
      </c>
      <c r="AS175" s="9"/>
      <c r="AT175" s="9"/>
      <c r="AU175" s="9"/>
      <c r="AV175" s="9"/>
      <c r="AW175" s="1758" t="s">
        <v>17909</v>
      </c>
      <c r="AX175" s="9"/>
      <c r="AY175" s="9" t="s">
        <v>17910</v>
      </c>
      <c r="AZ175" s="9">
        <v>6.25</v>
      </c>
      <c r="BA175" s="1845" t="s">
        <v>18426</v>
      </c>
    </row>
    <row r="176" ht="15.75" customHeight="1">
      <c r="A176" s="1774" t="s">
        <v>18661</v>
      </c>
      <c r="B176" s="1775" t="s">
        <v>18662</v>
      </c>
      <c r="C176" s="1775" t="s">
        <v>52</v>
      </c>
      <c r="D176" s="1775" t="s">
        <v>17914</v>
      </c>
      <c r="E176" s="1776">
        <v>500.0</v>
      </c>
      <c r="F176" s="1777">
        <v>4.0</v>
      </c>
      <c r="G176" s="1778">
        <v>47887.0</v>
      </c>
      <c r="H176" s="1745"/>
      <c r="I176" s="1745"/>
      <c r="J176" s="1745"/>
      <c r="K176" s="1745"/>
      <c r="L176" s="1745"/>
      <c r="M176" s="1745"/>
      <c r="N176" s="1745"/>
      <c r="O176" s="1745"/>
      <c r="P176" s="1745"/>
      <c r="Q176" s="1765" t="s">
        <v>18663</v>
      </c>
      <c r="R176" s="1766" t="s">
        <v>18655</v>
      </c>
      <c r="S176" s="1767" t="s">
        <v>18647</v>
      </c>
      <c r="T176" s="1749"/>
      <c r="U176" s="1769">
        <v>142.0</v>
      </c>
      <c r="V176" s="1770">
        <v>4.0</v>
      </c>
      <c r="W176" s="1769" t="s">
        <v>17923</v>
      </c>
      <c r="X176" s="1770"/>
      <c r="Y176" s="1767" t="s">
        <v>18664</v>
      </c>
      <c r="Z176" s="1770"/>
      <c r="AA176" s="1771">
        <v>45023.0</v>
      </c>
      <c r="AB176" s="1753" t="s">
        <v>17906</v>
      </c>
      <c r="AC176" s="1754"/>
      <c r="AD176" s="1754"/>
      <c r="AE176" s="1755"/>
      <c r="AF176" s="1755"/>
      <c r="AG176" s="1755"/>
      <c r="AH176" s="1755"/>
      <c r="AI176" s="595">
        <v>1.03056347E8</v>
      </c>
      <c r="AJ176" s="595" t="s">
        <v>638</v>
      </c>
      <c r="AK176" s="1757" t="s">
        <v>52</v>
      </c>
      <c r="AL176" s="1772">
        <v>1.0</v>
      </c>
      <c r="AM176" s="1772">
        <v>144.0</v>
      </c>
      <c r="AN176" s="9">
        <v>4.0</v>
      </c>
      <c r="AO176" s="9"/>
      <c r="AP176" s="9" t="s">
        <v>8376</v>
      </c>
      <c r="AQ176" s="9"/>
      <c r="AR176" s="9" t="s">
        <v>17908</v>
      </c>
      <c r="AS176" s="9"/>
      <c r="AT176" s="9"/>
      <c r="AU176" s="9"/>
      <c r="AV176" s="9"/>
      <c r="AW176" s="1758" t="s">
        <v>17909</v>
      </c>
      <c r="AX176" s="9"/>
      <c r="AY176" s="9" t="s">
        <v>17910</v>
      </c>
      <c r="AZ176" s="9">
        <v>6.25</v>
      </c>
      <c r="BA176" s="1845" t="s">
        <v>18426</v>
      </c>
    </row>
    <row r="177" ht="15.75" customHeight="1">
      <c r="A177" s="1760" t="s">
        <v>18665</v>
      </c>
      <c r="B177" s="1761" t="s">
        <v>18666</v>
      </c>
      <c r="C177" s="1761" t="s">
        <v>149</v>
      </c>
      <c r="D177" s="1761" t="s">
        <v>17985</v>
      </c>
      <c r="E177" s="1762">
        <v>501.0</v>
      </c>
      <c r="F177" s="1763">
        <v>4.0</v>
      </c>
      <c r="G177" s="1764">
        <v>44448.0</v>
      </c>
      <c r="H177" s="1745"/>
      <c r="I177" s="1745"/>
      <c r="J177" s="1745"/>
      <c r="K177" s="1745"/>
      <c r="L177" s="1745"/>
      <c r="M177" s="1745"/>
      <c r="N177" s="1745"/>
      <c r="O177" s="1745"/>
      <c r="P177" s="1745"/>
      <c r="Q177" s="1765"/>
      <c r="R177" s="1766"/>
      <c r="S177" s="1767"/>
      <c r="T177" s="1768"/>
      <c r="U177" s="1769"/>
      <c r="V177" s="1770"/>
      <c r="W177" s="1769"/>
      <c r="X177" s="1770"/>
      <c r="Y177" s="1767"/>
      <c r="Z177" s="1770"/>
      <c r="AA177" s="1771"/>
      <c r="AB177" s="1753"/>
      <c r="AC177" s="81"/>
      <c r="AD177" s="81"/>
      <c r="AE177" s="1755"/>
      <c r="AF177" s="1755"/>
      <c r="AG177" s="1755"/>
      <c r="AH177" s="1755"/>
      <c r="AI177" s="595"/>
      <c r="AJ177" s="595"/>
      <c r="AK177" s="1757"/>
      <c r="AL177" s="1791"/>
      <c r="AM177" s="1772"/>
      <c r="AN177" s="9"/>
      <c r="AO177" s="9"/>
      <c r="AP177" s="9"/>
      <c r="AQ177" s="9"/>
      <c r="AR177" s="9"/>
      <c r="AS177" s="9"/>
      <c r="AT177" s="9"/>
      <c r="AU177" s="9"/>
      <c r="AV177" s="9"/>
      <c r="AW177" s="1758"/>
      <c r="AX177" s="9"/>
      <c r="AY177" s="9"/>
      <c r="AZ177" s="9"/>
      <c r="BA177" s="1845"/>
    </row>
    <row r="178" ht="15.75" customHeight="1">
      <c r="A178" s="1760" t="s">
        <v>18667</v>
      </c>
      <c r="B178" s="1761" t="s">
        <v>18668</v>
      </c>
      <c r="C178" s="1761" t="s">
        <v>52</v>
      </c>
      <c r="D178" s="1761" t="s">
        <v>17914</v>
      </c>
      <c r="E178" s="1762">
        <v>502.0</v>
      </c>
      <c r="F178" s="1763">
        <v>4.0</v>
      </c>
      <c r="G178" s="1764">
        <v>47858.0</v>
      </c>
      <c r="H178" s="1745"/>
      <c r="I178" s="1745"/>
      <c r="J178" s="1745"/>
      <c r="K178" s="1745"/>
      <c r="L178" s="1745"/>
      <c r="M178" s="1745"/>
      <c r="N178" s="1745"/>
      <c r="O178" s="1745"/>
      <c r="P178" s="1745"/>
      <c r="Q178" s="1765" t="s">
        <v>18669</v>
      </c>
      <c r="R178" s="1766" t="s">
        <v>18660</v>
      </c>
      <c r="S178" s="1767" t="s">
        <v>18647</v>
      </c>
      <c r="T178" s="1768"/>
      <c r="U178" s="1769">
        <v>143.0</v>
      </c>
      <c r="V178" s="1770">
        <v>4.0</v>
      </c>
      <c r="W178" s="1769" t="s">
        <v>18670</v>
      </c>
      <c r="X178" s="1770"/>
      <c r="Y178" s="1767" t="s">
        <v>18671</v>
      </c>
      <c r="Z178" s="1770"/>
      <c r="AA178" s="1771">
        <v>45023.0</v>
      </c>
      <c r="AB178" s="1753" t="s">
        <v>17906</v>
      </c>
      <c r="AC178" s="81"/>
      <c r="AD178" s="81"/>
      <c r="AE178" s="1755"/>
      <c r="AF178" s="1755"/>
      <c r="AG178" s="1755"/>
      <c r="AH178" s="1755"/>
      <c r="AI178" s="595">
        <v>1.03529129E8</v>
      </c>
      <c r="AJ178" s="595" t="s">
        <v>18672</v>
      </c>
      <c r="AK178" s="1757" t="s">
        <v>52</v>
      </c>
      <c r="AL178" s="1757">
        <v>1.0</v>
      </c>
      <c r="AM178" s="1772">
        <v>145.0</v>
      </c>
      <c r="AN178" s="9">
        <v>4.0</v>
      </c>
      <c r="AO178" s="9"/>
      <c r="AP178" s="9" t="s">
        <v>8376</v>
      </c>
      <c r="AQ178" s="9"/>
      <c r="AR178" s="9" t="s">
        <v>17908</v>
      </c>
      <c r="AS178" s="9"/>
      <c r="AT178" s="9"/>
      <c r="AU178" s="9"/>
      <c r="AV178" s="9"/>
      <c r="AW178" s="1758" t="s">
        <v>17909</v>
      </c>
      <c r="AX178" s="9"/>
      <c r="AY178" s="9" t="s">
        <v>17910</v>
      </c>
      <c r="AZ178" s="9">
        <v>6.25</v>
      </c>
      <c r="BA178" s="1845" t="s">
        <v>18426</v>
      </c>
    </row>
    <row r="179" ht="15.75" customHeight="1">
      <c r="A179" s="1774" t="s">
        <v>18673</v>
      </c>
      <c r="B179" s="1775" t="s">
        <v>18674</v>
      </c>
      <c r="C179" s="1775" t="s">
        <v>52</v>
      </c>
      <c r="D179" s="1775" t="s">
        <v>17914</v>
      </c>
      <c r="E179" s="1776">
        <v>503.0</v>
      </c>
      <c r="F179" s="1777">
        <v>4.0</v>
      </c>
      <c r="G179" s="1778">
        <v>47859.0</v>
      </c>
      <c r="H179" s="1745"/>
      <c r="I179" s="1745"/>
      <c r="J179" s="1745"/>
      <c r="K179" s="1745"/>
      <c r="L179" s="1745"/>
      <c r="M179" s="1745"/>
      <c r="N179" s="1745"/>
      <c r="O179" s="1745"/>
      <c r="P179" s="1745"/>
      <c r="Q179" s="1765" t="s">
        <v>639</v>
      </c>
      <c r="R179" s="1766" t="s">
        <v>638</v>
      </c>
      <c r="S179" s="1767" t="s">
        <v>52</v>
      </c>
      <c r="T179" s="1749"/>
      <c r="U179" s="1770">
        <v>144.0</v>
      </c>
      <c r="V179" s="1770">
        <v>4.0</v>
      </c>
      <c r="W179" s="1792"/>
      <c r="X179" s="1770"/>
      <c r="Y179" s="1767">
        <v>2871316.0</v>
      </c>
      <c r="Z179" s="1770"/>
      <c r="AA179" s="1771">
        <v>45023.0</v>
      </c>
      <c r="AB179" s="1793">
        <v>0.0</v>
      </c>
      <c r="AC179" s="1754"/>
      <c r="AD179" s="1754"/>
      <c r="AE179" s="1755"/>
      <c r="AF179" s="1755"/>
      <c r="AG179" s="1755"/>
      <c r="AH179" s="1755"/>
      <c r="AI179" s="595">
        <v>1.803126448E9</v>
      </c>
      <c r="AJ179" s="595" t="s">
        <v>18675</v>
      </c>
      <c r="AK179" s="1757" t="s">
        <v>52</v>
      </c>
      <c r="AL179" s="1772">
        <v>1.0</v>
      </c>
      <c r="AM179" s="1772">
        <v>146.0</v>
      </c>
      <c r="AN179" s="9">
        <v>4.0</v>
      </c>
      <c r="AO179" s="9"/>
      <c r="AP179" s="9" t="s">
        <v>8376</v>
      </c>
      <c r="AQ179" s="9"/>
      <c r="AR179" s="9" t="s">
        <v>17908</v>
      </c>
      <c r="AS179" s="9"/>
      <c r="AT179" s="9"/>
      <c r="AU179" s="9"/>
      <c r="AV179" s="9"/>
      <c r="AW179" s="1758" t="s">
        <v>17909</v>
      </c>
      <c r="AX179" s="9"/>
      <c r="AY179" s="9" t="s">
        <v>17910</v>
      </c>
      <c r="AZ179" s="9">
        <v>6.25</v>
      </c>
      <c r="BA179" s="1845" t="s">
        <v>18426</v>
      </c>
    </row>
    <row r="180" ht="15.75" customHeight="1">
      <c r="A180" s="1760" t="s">
        <v>18676</v>
      </c>
      <c r="B180" s="1761" t="s">
        <v>18677</v>
      </c>
      <c r="C180" s="1761" t="s">
        <v>52</v>
      </c>
      <c r="D180" s="1761" t="s">
        <v>17914</v>
      </c>
      <c r="E180" s="1762">
        <v>505.0</v>
      </c>
      <c r="F180" s="1763">
        <v>4.0</v>
      </c>
      <c r="G180" s="1764">
        <v>47857.0</v>
      </c>
      <c r="H180" s="1745"/>
      <c r="I180" s="1745"/>
      <c r="J180" s="1745"/>
      <c r="K180" s="1745"/>
      <c r="L180" s="1745"/>
      <c r="M180" s="1745"/>
      <c r="N180" s="1745"/>
      <c r="O180" s="1745"/>
      <c r="P180" s="1745"/>
      <c r="Q180" s="1765" t="s">
        <v>18678</v>
      </c>
      <c r="R180" s="1766" t="s">
        <v>18672</v>
      </c>
      <c r="S180" s="1767" t="s">
        <v>52</v>
      </c>
      <c r="T180" s="1768"/>
      <c r="U180" s="1770">
        <v>145.0</v>
      </c>
      <c r="V180" s="1770">
        <v>4.0</v>
      </c>
      <c r="W180" s="1788"/>
      <c r="X180" s="1770"/>
      <c r="Y180" s="1767">
        <v>2871316.0</v>
      </c>
      <c r="Z180" s="1770"/>
      <c r="AA180" s="1771">
        <v>45023.0</v>
      </c>
      <c r="AB180" s="1789">
        <v>0.0</v>
      </c>
      <c r="AC180" s="81"/>
      <c r="AD180" s="81"/>
      <c r="AE180" s="1755"/>
      <c r="AF180" s="1755"/>
      <c r="AG180" s="1755"/>
      <c r="AH180" s="1755"/>
      <c r="AI180" s="595">
        <v>3.01208583E8</v>
      </c>
      <c r="AJ180" s="595" t="s">
        <v>18679</v>
      </c>
      <c r="AK180" s="1757" t="s">
        <v>52</v>
      </c>
      <c r="AL180" s="1772">
        <v>1.0</v>
      </c>
      <c r="AM180" s="1772">
        <v>147.0</v>
      </c>
      <c r="AN180" s="9">
        <v>4.0</v>
      </c>
      <c r="AO180" s="9"/>
      <c r="AP180" s="9" t="s">
        <v>8376</v>
      </c>
      <c r="AQ180" s="9"/>
      <c r="AR180" s="9" t="s">
        <v>17908</v>
      </c>
      <c r="AS180" s="9"/>
      <c r="AT180" s="9"/>
      <c r="AU180" s="9"/>
      <c r="AV180" s="9"/>
      <c r="AW180" s="1758" t="s">
        <v>17909</v>
      </c>
      <c r="AX180" s="9"/>
      <c r="AY180" s="9" t="s">
        <v>17910</v>
      </c>
      <c r="AZ180" s="9">
        <v>6.25</v>
      </c>
      <c r="BA180" s="1845" t="s">
        <v>18426</v>
      </c>
    </row>
    <row r="181" ht="15.75" customHeight="1">
      <c r="A181" s="1774" t="s">
        <v>18680</v>
      </c>
      <c r="B181" s="1775" t="s">
        <v>18681</v>
      </c>
      <c r="C181" s="1775" t="s">
        <v>52</v>
      </c>
      <c r="D181" s="1775" t="s">
        <v>17914</v>
      </c>
      <c r="E181" s="1776">
        <v>514.0</v>
      </c>
      <c r="F181" s="1777">
        <v>4.0</v>
      </c>
      <c r="G181" s="1778">
        <v>47887.0</v>
      </c>
      <c r="H181" s="1745"/>
      <c r="I181" s="1745"/>
      <c r="J181" s="1745"/>
      <c r="K181" s="1745"/>
      <c r="L181" s="1745"/>
      <c r="M181" s="1745"/>
      <c r="N181" s="1745"/>
      <c r="O181" s="1745"/>
      <c r="P181" s="1745"/>
      <c r="Q181" s="1765" t="s">
        <v>18682</v>
      </c>
      <c r="R181" s="1766" t="s">
        <v>18675</v>
      </c>
      <c r="S181" s="1767" t="s">
        <v>52</v>
      </c>
      <c r="T181" s="1749"/>
      <c r="U181" s="1770">
        <v>146.0</v>
      </c>
      <c r="V181" s="1770">
        <v>4.0</v>
      </c>
      <c r="W181" s="1792"/>
      <c r="X181" s="1770"/>
      <c r="Y181" s="1767">
        <v>0.0</v>
      </c>
      <c r="Z181" s="1770"/>
      <c r="AA181" s="1771">
        <v>45023.0</v>
      </c>
      <c r="AB181" s="1793">
        <v>0.0</v>
      </c>
      <c r="AC181" s="1794">
        <v>3.0</v>
      </c>
      <c r="AD181" s="1754"/>
      <c r="AE181" s="1755"/>
      <c r="AF181" s="1755"/>
      <c r="AG181" s="1755"/>
      <c r="AH181" s="1755"/>
      <c r="AI181" s="595">
        <v>9.14654686E8</v>
      </c>
      <c r="AJ181" s="595" t="s">
        <v>18683</v>
      </c>
      <c r="AK181" s="1757" t="s">
        <v>52</v>
      </c>
      <c r="AL181" s="1772">
        <v>1.0</v>
      </c>
      <c r="AM181" s="1772">
        <v>148.0</v>
      </c>
      <c r="AN181" s="9">
        <v>4.0</v>
      </c>
      <c r="AO181" s="9"/>
      <c r="AP181" s="9" t="s">
        <v>8376</v>
      </c>
      <c r="AQ181" s="9"/>
      <c r="AR181" s="9" t="s">
        <v>17908</v>
      </c>
      <c r="AS181" s="9"/>
      <c r="AT181" s="9"/>
      <c r="AU181" s="9"/>
      <c r="AV181" s="9"/>
      <c r="AW181" s="1758" t="s">
        <v>17909</v>
      </c>
      <c r="AX181" s="9"/>
      <c r="AY181" s="9" t="s">
        <v>17910</v>
      </c>
      <c r="AZ181" s="9">
        <v>6.25</v>
      </c>
      <c r="BA181" s="1845" t="s">
        <v>18426</v>
      </c>
    </row>
    <row r="182" ht="15.75" customHeight="1">
      <c r="A182" s="1760" t="s">
        <v>18684</v>
      </c>
      <c r="B182" s="1761" t="s">
        <v>18685</v>
      </c>
      <c r="C182" s="1761" t="s">
        <v>52</v>
      </c>
      <c r="D182" s="1761" t="s">
        <v>17914</v>
      </c>
      <c r="E182" s="1762">
        <v>516.0</v>
      </c>
      <c r="F182" s="1763">
        <v>4.0</v>
      </c>
      <c r="G182" s="1764">
        <v>47887.0</v>
      </c>
      <c r="H182" s="1745"/>
      <c r="I182" s="1745"/>
      <c r="J182" s="1745"/>
      <c r="K182" s="1745"/>
      <c r="L182" s="1745"/>
      <c r="M182" s="1745"/>
      <c r="N182" s="1745"/>
      <c r="O182" s="1745"/>
      <c r="P182" s="1745"/>
      <c r="Q182" s="1765" t="s">
        <v>18686</v>
      </c>
      <c r="R182" s="1766" t="s">
        <v>18679</v>
      </c>
      <c r="S182" s="1767" t="s">
        <v>52</v>
      </c>
      <c r="T182" s="1768"/>
      <c r="U182" s="1769">
        <v>147.0</v>
      </c>
      <c r="V182" s="1770">
        <v>4.0</v>
      </c>
      <c r="W182" s="1769" t="s">
        <v>18183</v>
      </c>
      <c r="X182" s="1770"/>
      <c r="Y182" s="1767">
        <v>0.0</v>
      </c>
      <c r="Z182" s="1770"/>
      <c r="AA182" s="1771">
        <v>45023.0</v>
      </c>
      <c r="AB182" s="1753" t="s">
        <v>17906</v>
      </c>
      <c r="AC182" s="81"/>
      <c r="AD182" s="81"/>
      <c r="AE182" s="1755"/>
      <c r="AF182" s="1755"/>
      <c r="AG182" s="1755"/>
      <c r="AH182" s="1755"/>
      <c r="AI182" s="595">
        <v>1.500539968E9</v>
      </c>
      <c r="AJ182" s="595" t="s">
        <v>18687</v>
      </c>
      <c r="AK182" s="1757" t="s">
        <v>52</v>
      </c>
      <c r="AL182" s="1757">
        <v>1.0</v>
      </c>
      <c r="AM182" s="1772">
        <v>149.0</v>
      </c>
      <c r="AN182" s="9">
        <v>4.0</v>
      </c>
      <c r="AO182" s="9"/>
      <c r="AP182" s="9" t="s">
        <v>8376</v>
      </c>
      <c r="AQ182" s="9"/>
      <c r="AR182" s="9" t="s">
        <v>17908</v>
      </c>
      <c r="AS182" s="9"/>
      <c r="AT182" s="9"/>
      <c r="AU182" s="9"/>
      <c r="AV182" s="9"/>
      <c r="AW182" s="1758" t="s">
        <v>17909</v>
      </c>
      <c r="AX182" s="9"/>
      <c r="AY182" s="9" t="s">
        <v>17910</v>
      </c>
      <c r="AZ182" s="9">
        <v>6.25</v>
      </c>
      <c r="BA182" s="1845" t="s">
        <v>18426</v>
      </c>
    </row>
    <row r="183" ht="15.75" customHeight="1">
      <c r="A183" s="1774" t="s">
        <v>18688</v>
      </c>
      <c r="B183" s="1775" t="s">
        <v>18689</v>
      </c>
      <c r="C183" s="1775" t="s">
        <v>52</v>
      </c>
      <c r="D183" s="1775" t="s">
        <v>17914</v>
      </c>
      <c r="E183" s="1776">
        <v>519.0</v>
      </c>
      <c r="F183" s="1777">
        <v>4.0</v>
      </c>
      <c r="G183" s="1778">
        <v>47855.0</v>
      </c>
      <c r="H183" s="1745"/>
      <c r="I183" s="1745"/>
      <c r="J183" s="1745"/>
      <c r="K183" s="1745"/>
      <c r="L183" s="1745"/>
      <c r="M183" s="1745"/>
      <c r="N183" s="1745"/>
      <c r="O183" s="1745"/>
      <c r="P183" s="1745"/>
      <c r="Q183" s="1765" t="s">
        <v>18690</v>
      </c>
      <c r="R183" s="1766" t="s">
        <v>18683</v>
      </c>
      <c r="S183" s="1767" t="s">
        <v>52</v>
      </c>
      <c r="T183" s="1749"/>
      <c r="U183" s="1770">
        <v>148.0</v>
      </c>
      <c r="V183" s="1770">
        <v>4.0</v>
      </c>
      <c r="W183" s="1792"/>
      <c r="X183" s="1770"/>
      <c r="Y183" s="1767">
        <v>2865494.0</v>
      </c>
      <c r="Z183" s="1770"/>
      <c r="AA183" s="1771">
        <v>45023.0</v>
      </c>
      <c r="AB183" s="1793">
        <v>0.0</v>
      </c>
      <c r="AC183" s="1754"/>
      <c r="AD183" s="1754"/>
      <c r="AE183" s="1755"/>
      <c r="AF183" s="1755"/>
      <c r="AG183" s="1755"/>
      <c r="AH183" s="1755"/>
      <c r="AI183" s="595">
        <v>1.00985597E8</v>
      </c>
      <c r="AJ183" s="595" t="s">
        <v>18691</v>
      </c>
      <c r="AK183" s="1757" t="s">
        <v>52</v>
      </c>
      <c r="AL183" s="1757">
        <v>1.0</v>
      </c>
      <c r="AM183" s="1772">
        <v>150.0</v>
      </c>
      <c r="AN183" s="9">
        <v>4.0</v>
      </c>
      <c r="AO183" s="9"/>
      <c r="AP183" s="9" t="s">
        <v>8376</v>
      </c>
      <c r="AQ183" s="9"/>
      <c r="AR183" s="9" t="s">
        <v>17908</v>
      </c>
      <c r="AS183" s="9"/>
      <c r="AT183" s="9"/>
      <c r="AU183" s="9"/>
      <c r="AV183" s="9"/>
      <c r="AW183" s="1758" t="s">
        <v>17909</v>
      </c>
      <c r="AX183" s="9"/>
      <c r="AY183" s="9" t="s">
        <v>17910</v>
      </c>
      <c r="AZ183" s="9">
        <v>6.25</v>
      </c>
      <c r="BA183" s="1845" t="s">
        <v>18426</v>
      </c>
    </row>
    <row r="184" ht="15.75" customHeight="1">
      <c r="A184" s="1760" t="s">
        <v>18692</v>
      </c>
      <c r="B184" s="1761" t="s">
        <v>18693</v>
      </c>
      <c r="C184" s="1761" t="s">
        <v>52</v>
      </c>
      <c r="D184" s="1761" t="s">
        <v>17914</v>
      </c>
      <c r="E184" s="1762">
        <v>526.0</v>
      </c>
      <c r="F184" s="1763">
        <v>4.0</v>
      </c>
      <c r="G184" s="1764">
        <v>47887.0</v>
      </c>
      <c r="H184" s="1745"/>
      <c r="I184" s="1745"/>
      <c r="J184" s="1745"/>
      <c r="K184" s="1745"/>
      <c r="L184" s="1745"/>
      <c r="M184" s="1745"/>
      <c r="N184" s="1745"/>
      <c r="O184" s="1745"/>
      <c r="P184" s="1745"/>
      <c r="Q184" s="1765" t="s">
        <v>18694</v>
      </c>
      <c r="R184" s="1766" t="s">
        <v>18695</v>
      </c>
      <c r="S184" s="1767" t="s">
        <v>52</v>
      </c>
      <c r="T184" s="1768"/>
      <c r="U184" s="1770">
        <v>149.0</v>
      </c>
      <c r="V184" s="1770">
        <v>4.0</v>
      </c>
      <c r="W184" s="1788"/>
      <c r="X184" s="1770"/>
      <c r="Y184" s="1767">
        <v>2865494.0</v>
      </c>
      <c r="Z184" s="1770"/>
      <c r="AA184" s="1771">
        <v>45023.0</v>
      </c>
      <c r="AB184" s="1789">
        <v>0.0</v>
      </c>
      <c r="AC184" s="81"/>
      <c r="AD184" s="81"/>
      <c r="AE184" s="1755"/>
      <c r="AF184" s="1755"/>
      <c r="AG184" s="1755"/>
      <c r="AH184" s="1755"/>
      <c r="AI184" s="595">
        <v>6.01929136E8</v>
      </c>
      <c r="AJ184" s="595" t="s">
        <v>644</v>
      </c>
      <c r="AK184" s="1757" t="s">
        <v>52</v>
      </c>
      <c r="AL184" s="1772">
        <v>1.0</v>
      </c>
      <c r="AM184" s="1772">
        <v>151.0</v>
      </c>
      <c r="AN184" s="9">
        <v>4.0</v>
      </c>
      <c r="AO184" s="9"/>
      <c r="AP184" s="9" t="s">
        <v>8376</v>
      </c>
      <c r="AQ184" s="9"/>
      <c r="AR184" s="9" t="s">
        <v>17908</v>
      </c>
      <c r="AS184" s="9"/>
      <c r="AT184" s="9"/>
      <c r="AU184" s="9"/>
      <c r="AV184" s="9"/>
      <c r="AW184" s="1758" t="s">
        <v>17909</v>
      </c>
      <c r="AX184" s="9"/>
      <c r="AY184" s="9" t="s">
        <v>17910</v>
      </c>
      <c r="AZ184" s="9">
        <v>6.25</v>
      </c>
      <c r="BA184" s="1845" t="s">
        <v>18426</v>
      </c>
    </row>
    <row r="185" ht="15.75" customHeight="1">
      <c r="A185" s="1774" t="s">
        <v>18696</v>
      </c>
      <c r="B185" s="1775" t="s">
        <v>18697</v>
      </c>
      <c r="C185" s="1775" t="s">
        <v>52</v>
      </c>
      <c r="D185" s="1775" t="s">
        <v>17914</v>
      </c>
      <c r="E185" s="1776">
        <v>531.0</v>
      </c>
      <c r="F185" s="1777">
        <v>4.0</v>
      </c>
      <c r="G185" s="1778">
        <v>47855.0</v>
      </c>
      <c r="H185" s="1745"/>
      <c r="I185" s="1745"/>
      <c r="J185" s="1745"/>
      <c r="K185" s="1745"/>
      <c r="L185" s="1745"/>
      <c r="M185" s="1745"/>
      <c r="N185" s="1745"/>
      <c r="O185" s="1745"/>
      <c r="P185" s="1745"/>
      <c r="Q185" s="1765" t="s">
        <v>18698</v>
      </c>
      <c r="R185" s="1766" t="s">
        <v>18691</v>
      </c>
      <c r="S185" s="1767" t="s">
        <v>52</v>
      </c>
      <c r="T185" s="1749"/>
      <c r="U185" s="1770">
        <v>150.0</v>
      </c>
      <c r="V185" s="1770">
        <v>4.0</v>
      </c>
      <c r="W185" s="1792"/>
      <c r="X185" s="1770"/>
      <c r="Y185" s="1767" t="s">
        <v>18699</v>
      </c>
      <c r="Z185" s="1770"/>
      <c r="AA185" s="1771">
        <v>45023.0</v>
      </c>
      <c r="AB185" s="1793">
        <v>0.0</v>
      </c>
      <c r="AC185" s="1754"/>
      <c r="AD185" s="1754"/>
      <c r="AE185" s="1755"/>
      <c r="AF185" s="1755"/>
      <c r="AG185" s="1755"/>
      <c r="AH185" s="1755"/>
      <c r="AI185" s="595">
        <v>1.02111713E8</v>
      </c>
      <c r="AJ185" s="595" t="s">
        <v>18700</v>
      </c>
      <c r="AK185" s="1757" t="s">
        <v>52</v>
      </c>
      <c r="AL185" s="1757">
        <v>1.0</v>
      </c>
      <c r="AM185" s="1772">
        <v>152.0</v>
      </c>
      <c r="AN185" s="9">
        <v>4.0</v>
      </c>
      <c r="AO185" s="9"/>
      <c r="AP185" s="9" t="s">
        <v>8376</v>
      </c>
      <c r="AQ185" s="9"/>
      <c r="AR185" s="9" t="s">
        <v>17908</v>
      </c>
      <c r="AS185" s="9"/>
      <c r="AT185" s="9"/>
      <c r="AU185" s="9"/>
      <c r="AV185" s="9"/>
      <c r="AW185" s="1758" t="s">
        <v>17909</v>
      </c>
      <c r="AX185" s="9"/>
      <c r="AY185" s="9" t="s">
        <v>17910</v>
      </c>
      <c r="AZ185" s="9">
        <v>6.25</v>
      </c>
      <c r="BA185" s="1845" t="s">
        <v>18426</v>
      </c>
    </row>
    <row r="186" ht="15.75" customHeight="1">
      <c r="A186" s="1760" t="s">
        <v>18701</v>
      </c>
      <c r="B186" s="1761" t="s">
        <v>18702</v>
      </c>
      <c r="C186" s="1761" t="s">
        <v>52</v>
      </c>
      <c r="D186" s="1761" t="s">
        <v>17914</v>
      </c>
      <c r="E186" s="1762">
        <v>534.0</v>
      </c>
      <c r="F186" s="1763">
        <v>4.0</v>
      </c>
      <c r="G186" s="1764">
        <v>47857.0</v>
      </c>
      <c r="H186" s="1745"/>
      <c r="I186" s="1745"/>
      <c r="J186" s="1745"/>
      <c r="K186" s="1745"/>
      <c r="L186" s="1745"/>
      <c r="M186" s="1745"/>
      <c r="N186" s="1745"/>
      <c r="O186" s="1745"/>
      <c r="P186" s="1745"/>
      <c r="Q186" s="1765" t="s">
        <v>18703</v>
      </c>
      <c r="R186" s="1766" t="s">
        <v>644</v>
      </c>
      <c r="S186" s="1767" t="s">
        <v>52</v>
      </c>
      <c r="T186" s="1768"/>
      <c r="U186" s="1770">
        <v>151.0</v>
      </c>
      <c r="V186" s="1770">
        <v>4.0</v>
      </c>
      <c r="W186" s="1788"/>
      <c r="X186" s="1770"/>
      <c r="Y186" s="1767">
        <v>2871316.0</v>
      </c>
      <c r="Z186" s="1770"/>
      <c r="AA186" s="1771">
        <v>45023.0</v>
      </c>
      <c r="AB186" s="1789">
        <v>0.0</v>
      </c>
      <c r="AC186" s="1121">
        <v>4.0</v>
      </c>
      <c r="AD186" s="81"/>
      <c r="AE186" s="1755"/>
      <c r="AF186" s="1755"/>
      <c r="AG186" s="1755"/>
      <c r="AH186" s="1755"/>
      <c r="AI186" s="595">
        <v>1.02112125E8</v>
      </c>
      <c r="AJ186" s="595" t="s">
        <v>18704</v>
      </c>
      <c r="AK186" s="1757" t="s">
        <v>52</v>
      </c>
      <c r="AL186" s="1772">
        <v>1.0</v>
      </c>
      <c r="AM186" s="1772">
        <v>153.0</v>
      </c>
      <c r="AN186" s="9">
        <v>4.0</v>
      </c>
      <c r="AO186" s="9"/>
      <c r="AP186" s="9" t="s">
        <v>8376</v>
      </c>
      <c r="AQ186" s="9"/>
      <c r="AR186" s="9" t="s">
        <v>17908</v>
      </c>
      <c r="AS186" s="9"/>
      <c r="AT186" s="9"/>
      <c r="AU186" s="9"/>
      <c r="AV186" s="9"/>
      <c r="AW186" s="1758" t="s">
        <v>17909</v>
      </c>
      <c r="AX186" s="9"/>
      <c r="AY186" s="9" t="s">
        <v>17910</v>
      </c>
      <c r="AZ186" s="9">
        <v>6.25</v>
      </c>
      <c r="BA186" s="1845" t="s">
        <v>18426</v>
      </c>
    </row>
    <row r="187" ht="15.75" customHeight="1">
      <c r="A187" s="1774" t="s">
        <v>18705</v>
      </c>
      <c r="B187" s="1775" t="s">
        <v>18706</v>
      </c>
      <c r="C187" s="1775" t="s">
        <v>52</v>
      </c>
      <c r="D187" s="1775" t="s">
        <v>17914</v>
      </c>
      <c r="E187" s="1776">
        <v>545.0</v>
      </c>
      <c r="F187" s="1777">
        <v>4.0</v>
      </c>
      <c r="G187" s="1778">
        <v>47855.0</v>
      </c>
      <c r="H187" s="1745"/>
      <c r="I187" s="1745"/>
      <c r="J187" s="1745"/>
      <c r="K187" s="1745"/>
      <c r="L187" s="1745"/>
      <c r="M187" s="1745"/>
      <c r="N187" s="1745"/>
      <c r="O187" s="1745"/>
      <c r="P187" s="1745"/>
      <c r="Q187" s="1765" t="s">
        <v>18707</v>
      </c>
      <c r="R187" s="1766" t="s">
        <v>18700</v>
      </c>
      <c r="S187" s="1767" t="s">
        <v>52</v>
      </c>
      <c r="T187" s="1749"/>
      <c r="U187" s="1770">
        <v>152.0</v>
      </c>
      <c r="V187" s="1770">
        <v>4.0</v>
      </c>
      <c r="W187" s="1792"/>
      <c r="X187" s="1770"/>
      <c r="Y187" s="1767">
        <v>2802237.0</v>
      </c>
      <c r="Z187" s="1770"/>
      <c r="AA187" s="1771">
        <v>45023.0</v>
      </c>
      <c r="AB187" s="1806" t="s">
        <v>18100</v>
      </c>
      <c r="AC187" s="1754"/>
      <c r="AD187" s="1754"/>
      <c r="AE187" s="1755"/>
      <c r="AF187" s="1755"/>
      <c r="AG187" s="1755"/>
      <c r="AH187" s="1755"/>
      <c r="AI187" s="595">
        <v>7.02476987E8</v>
      </c>
      <c r="AJ187" s="595" t="s">
        <v>18708</v>
      </c>
      <c r="AK187" s="1757" t="s">
        <v>52</v>
      </c>
      <c r="AL187" s="1772">
        <v>1.0</v>
      </c>
      <c r="AM187" s="1772">
        <v>154.0</v>
      </c>
      <c r="AN187" s="9">
        <v>4.0</v>
      </c>
      <c r="AO187" s="9"/>
      <c r="AP187" s="9" t="s">
        <v>8376</v>
      </c>
      <c r="AQ187" s="9"/>
      <c r="AR187" s="9" t="s">
        <v>17908</v>
      </c>
      <c r="AS187" s="9"/>
      <c r="AT187" s="9"/>
      <c r="AU187" s="9"/>
      <c r="AV187" s="9"/>
      <c r="AW187" s="1758" t="s">
        <v>17909</v>
      </c>
      <c r="AX187" s="9"/>
      <c r="AY187" s="9" t="s">
        <v>17910</v>
      </c>
      <c r="AZ187" s="9">
        <v>6.25</v>
      </c>
      <c r="BA187" s="1845" t="s">
        <v>18426</v>
      </c>
    </row>
    <row r="188" ht="15.75" customHeight="1">
      <c r="A188" s="1760" t="s">
        <v>18709</v>
      </c>
      <c r="B188" s="1761" t="s">
        <v>18710</v>
      </c>
      <c r="C188" s="1761" t="s">
        <v>52</v>
      </c>
      <c r="D188" s="1761" t="s">
        <v>17914</v>
      </c>
      <c r="E188" s="1762">
        <v>547.0</v>
      </c>
      <c r="F188" s="1763">
        <v>4.0</v>
      </c>
      <c r="G188" s="1764">
        <v>47860.0</v>
      </c>
      <c r="H188" s="1745"/>
      <c r="I188" s="1745"/>
      <c r="J188" s="1745"/>
      <c r="K188" s="1745"/>
      <c r="L188" s="1745"/>
      <c r="M188" s="1745"/>
      <c r="N188" s="1745"/>
      <c r="O188" s="1745"/>
      <c r="P188" s="1745"/>
      <c r="Q188" s="1765" t="s">
        <v>18711</v>
      </c>
      <c r="R188" s="1766" t="s">
        <v>18712</v>
      </c>
      <c r="S188" s="1767" t="s">
        <v>52</v>
      </c>
      <c r="T188" s="1768"/>
      <c r="U188" s="1770">
        <v>153.0</v>
      </c>
      <c r="V188" s="1770">
        <v>4.0</v>
      </c>
      <c r="W188" s="1788"/>
      <c r="X188" s="1770"/>
      <c r="Y188" s="1767" t="s">
        <v>18713</v>
      </c>
      <c r="Z188" s="1770"/>
      <c r="AA188" s="1771">
        <v>45023.0</v>
      </c>
      <c r="AB188" s="1804" t="s">
        <v>18100</v>
      </c>
      <c r="AC188" s="81"/>
      <c r="AD188" s="81"/>
      <c r="AE188" s="1755"/>
      <c r="AF188" s="1755"/>
      <c r="AG188" s="1755"/>
      <c r="AH188" s="1755"/>
      <c r="AI188" s="595">
        <v>1.03052858E8</v>
      </c>
      <c r="AJ188" s="595" t="s">
        <v>18714</v>
      </c>
      <c r="AK188" s="1757" t="s">
        <v>52</v>
      </c>
      <c r="AL188" s="1757">
        <v>1.0</v>
      </c>
      <c r="AM188" s="1772">
        <v>155.0</v>
      </c>
      <c r="AN188" s="9">
        <v>4.0</v>
      </c>
      <c r="AO188" s="9"/>
      <c r="AP188" s="9" t="s">
        <v>8376</v>
      </c>
      <c r="AQ188" s="9"/>
      <c r="AR188" s="9" t="s">
        <v>17908</v>
      </c>
      <c r="AS188" s="9"/>
      <c r="AT188" s="9"/>
      <c r="AU188" s="9"/>
      <c r="AV188" s="9"/>
      <c r="AW188" s="1758" t="s">
        <v>17909</v>
      </c>
      <c r="AX188" s="9"/>
      <c r="AY188" s="9" t="s">
        <v>17910</v>
      </c>
      <c r="AZ188" s="9">
        <v>6.25</v>
      </c>
      <c r="BA188" s="1845" t="s">
        <v>18426</v>
      </c>
    </row>
    <row r="189" ht="15.75" customHeight="1">
      <c r="A189" s="1774" t="s">
        <v>18715</v>
      </c>
      <c r="B189" s="1775" t="s">
        <v>18716</v>
      </c>
      <c r="C189" s="1775" t="s">
        <v>52</v>
      </c>
      <c r="D189" s="1775" t="s">
        <v>17914</v>
      </c>
      <c r="E189" s="1776">
        <v>550.0</v>
      </c>
      <c r="F189" s="1777">
        <v>4.0</v>
      </c>
      <c r="G189" s="1778">
        <v>47860.0</v>
      </c>
      <c r="H189" s="1745"/>
      <c r="I189" s="1745"/>
      <c r="J189" s="1745"/>
      <c r="K189" s="1745"/>
      <c r="L189" s="1745"/>
      <c r="M189" s="1745"/>
      <c r="N189" s="1745"/>
      <c r="O189" s="1745"/>
      <c r="P189" s="1745"/>
      <c r="Q189" s="1765" t="s">
        <v>18717</v>
      </c>
      <c r="R189" s="1766" t="s">
        <v>18718</v>
      </c>
      <c r="S189" s="1767" t="s">
        <v>231</v>
      </c>
      <c r="T189" s="1749"/>
      <c r="U189" s="1770">
        <v>154.0</v>
      </c>
      <c r="V189" s="1770">
        <v>4.0</v>
      </c>
      <c r="W189" s="1792"/>
      <c r="X189" s="1770"/>
      <c r="Y189" s="1767" t="s">
        <v>18719</v>
      </c>
      <c r="Z189" s="1770"/>
      <c r="AA189" s="1771">
        <v>45023.0</v>
      </c>
      <c r="AB189" s="1806" t="s">
        <v>18046</v>
      </c>
      <c r="AC189" s="1754"/>
      <c r="AD189" s="1754"/>
      <c r="AE189" s="1755"/>
      <c r="AF189" s="1755"/>
      <c r="AG189" s="1755"/>
      <c r="AH189" s="1755"/>
      <c r="AI189" s="595">
        <v>1.01508612E8</v>
      </c>
      <c r="AJ189" s="595" t="s">
        <v>18720</v>
      </c>
      <c r="AK189" s="1757" t="s">
        <v>52</v>
      </c>
      <c r="AL189" s="1772">
        <v>1.0</v>
      </c>
      <c r="AM189" s="1772">
        <v>156.0</v>
      </c>
      <c r="AN189" s="9">
        <v>4.0</v>
      </c>
      <c r="AO189" s="9"/>
      <c r="AP189" s="9" t="s">
        <v>8376</v>
      </c>
      <c r="AQ189" s="9"/>
      <c r="AR189" s="9" t="s">
        <v>17908</v>
      </c>
      <c r="AS189" s="9"/>
      <c r="AT189" s="9"/>
      <c r="AU189" s="9"/>
      <c r="AV189" s="9"/>
      <c r="AW189" s="1758" t="s">
        <v>17909</v>
      </c>
      <c r="AX189" s="9"/>
      <c r="AY189" s="9" t="s">
        <v>17910</v>
      </c>
      <c r="AZ189" s="9">
        <v>6.25</v>
      </c>
      <c r="BA189" s="1845" t="s">
        <v>18426</v>
      </c>
    </row>
    <row r="190" ht="15.75" customHeight="1">
      <c r="A190" s="1760" t="s">
        <v>18721</v>
      </c>
      <c r="B190" s="1761" t="s">
        <v>18722</v>
      </c>
      <c r="C190" s="1761" t="s">
        <v>52</v>
      </c>
      <c r="D190" s="1761" t="s">
        <v>17914</v>
      </c>
      <c r="E190" s="1762">
        <v>551.0</v>
      </c>
      <c r="F190" s="1763">
        <v>6.0</v>
      </c>
      <c r="G190" s="1764">
        <v>45659.0</v>
      </c>
      <c r="H190" s="1745"/>
      <c r="I190" s="1745"/>
      <c r="J190" s="1745"/>
      <c r="K190" s="1745"/>
      <c r="L190" s="1745"/>
      <c r="M190" s="1745"/>
      <c r="N190" s="1745"/>
      <c r="O190" s="1745"/>
      <c r="P190" s="1745"/>
      <c r="Q190" s="1765" t="s">
        <v>18723</v>
      </c>
      <c r="R190" s="1766" t="s">
        <v>18714</v>
      </c>
      <c r="S190" s="1767" t="s">
        <v>231</v>
      </c>
      <c r="T190" s="1768"/>
      <c r="U190" s="1770">
        <v>155.0</v>
      </c>
      <c r="V190" s="1770">
        <v>4.0</v>
      </c>
      <c r="W190" s="1788"/>
      <c r="X190" s="1770"/>
      <c r="Y190" s="1767" t="s">
        <v>18724</v>
      </c>
      <c r="Z190" s="1770"/>
      <c r="AA190" s="1771">
        <v>45023.0</v>
      </c>
      <c r="AB190" s="1804" t="s">
        <v>18046</v>
      </c>
      <c r="AC190" s="81"/>
      <c r="AD190" s="1121">
        <v>4.0</v>
      </c>
      <c r="AE190" s="1755"/>
      <c r="AF190" s="1755"/>
      <c r="AG190" s="1755"/>
      <c r="AH190" s="1755"/>
      <c r="AI190" s="595">
        <v>1.03317269E8</v>
      </c>
      <c r="AJ190" s="595" t="s">
        <v>18725</v>
      </c>
      <c r="AK190" s="1757" t="s">
        <v>52</v>
      </c>
      <c r="AL190" s="1772">
        <v>1.0</v>
      </c>
      <c r="AM190" s="1772">
        <v>157.0</v>
      </c>
      <c r="AN190" s="9">
        <v>4.0</v>
      </c>
      <c r="AO190" s="9"/>
      <c r="AP190" s="9" t="s">
        <v>8376</v>
      </c>
      <c r="AQ190" s="9"/>
      <c r="AR190" s="9" t="s">
        <v>17908</v>
      </c>
      <c r="AS190" s="9"/>
      <c r="AT190" s="9"/>
      <c r="AU190" s="9"/>
      <c r="AV190" s="9"/>
      <c r="AW190" s="1758" t="s">
        <v>17909</v>
      </c>
      <c r="AX190" s="9"/>
      <c r="AY190" s="9" t="s">
        <v>17910</v>
      </c>
      <c r="AZ190" s="9">
        <v>6.25</v>
      </c>
      <c r="BA190" s="1845" t="s">
        <v>18426</v>
      </c>
    </row>
    <row r="191" ht="15.75" customHeight="1">
      <c r="A191" s="1774" t="s">
        <v>18726</v>
      </c>
      <c r="B191" s="1775" t="s">
        <v>18727</v>
      </c>
      <c r="C191" s="1775" t="s">
        <v>52</v>
      </c>
      <c r="D191" s="1775" t="s">
        <v>17914</v>
      </c>
      <c r="E191" s="1776">
        <v>552.0</v>
      </c>
      <c r="F191" s="1777">
        <v>4.0</v>
      </c>
      <c r="G191" s="1778">
        <v>48283.0</v>
      </c>
      <c r="H191" s="1745"/>
      <c r="I191" s="1745"/>
      <c r="J191" s="1745"/>
      <c r="K191" s="1745"/>
      <c r="L191" s="1745"/>
      <c r="M191" s="1745"/>
      <c r="N191" s="1745"/>
      <c r="O191" s="1745"/>
      <c r="P191" s="1745"/>
      <c r="Q191" s="1765" t="s">
        <v>18728</v>
      </c>
      <c r="R191" s="1766" t="s">
        <v>18729</v>
      </c>
      <c r="S191" s="1767" t="s">
        <v>52</v>
      </c>
      <c r="T191" s="1749"/>
      <c r="U191" s="1770">
        <v>156.0</v>
      </c>
      <c r="V191" s="1770">
        <v>4.0</v>
      </c>
      <c r="W191" s="1792"/>
      <c r="X191" s="1770"/>
      <c r="Y191" s="1767">
        <v>2485138.0</v>
      </c>
      <c r="Z191" s="1770"/>
      <c r="AA191" s="1771">
        <v>45023.0</v>
      </c>
      <c r="AB191" s="1806" t="s">
        <v>18730</v>
      </c>
      <c r="AC191" s="1794">
        <v>1.0</v>
      </c>
      <c r="AD191" s="1754"/>
      <c r="AE191" s="1755"/>
      <c r="AF191" s="1755"/>
      <c r="AG191" s="1755"/>
      <c r="AH191" s="1755"/>
      <c r="AI191" s="595">
        <v>1.03671699E8</v>
      </c>
      <c r="AJ191" s="595" t="s">
        <v>18731</v>
      </c>
      <c r="AK191" s="1757" t="s">
        <v>52</v>
      </c>
      <c r="AL191" s="1772">
        <v>1.0</v>
      </c>
      <c r="AM191" s="1772">
        <v>158.0</v>
      </c>
      <c r="AN191" s="9">
        <v>4.0</v>
      </c>
      <c r="AO191" s="9"/>
      <c r="AP191" s="9" t="s">
        <v>8376</v>
      </c>
      <c r="AQ191" s="9"/>
      <c r="AR191" s="9" t="s">
        <v>17908</v>
      </c>
      <c r="AS191" s="9"/>
      <c r="AT191" s="9"/>
      <c r="AU191" s="9"/>
      <c r="AV191" s="9"/>
      <c r="AW191" s="1758" t="s">
        <v>17909</v>
      </c>
      <c r="AX191" s="9"/>
      <c r="AY191" s="9" t="s">
        <v>17910</v>
      </c>
      <c r="AZ191" s="9">
        <v>6.25</v>
      </c>
      <c r="BA191" s="1845" t="s">
        <v>18426</v>
      </c>
    </row>
    <row r="192" ht="15.75" customHeight="1">
      <c r="A192" s="1760" t="s">
        <v>18732</v>
      </c>
      <c r="B192" s="1761" t="s">
        <v>18733</v>
      </c>
      <c r="C192" s="1761" t="s">
        <v>52</v>
      </c>
      <c r="D192" s="1761" t="s">
        <v>17914</v>
      </c>
      <c r="E192" s="1762">
        <v>558.0</v>
      </c>
      <c r="F192" s="1763">
        <v>4.0</v>
      </c>
      <c r="G192" s="1764">
        <v>47860.0</v>
      </c>
      <c r="H192" s="1745"/>
      <c r="I192" s="1745"/>
      <c r="J192" s="1745"/>
      <c r="K192" s="1745"/>
      <c r="L192" s="1745"/>
      <c r="M192" s="1745"/>
      <c r="N192" s="1745"/>
      <c r="O192" s="1745"/>
      <c r="P192" s="1745"/>
      <c r="Q192" s="1765" t="s">
        <v>18734</v>
      </c>
      <c r="R192" s="1766" t="s">
        <v>18735</v>
      </c>
      <c r="S192" s="1767" t="s">
        <v>52</v>
      </c>
      <c r="T192" s="1768"/>
      <c r="U192" s="1770">
        <v>157.0</v>
      </c>
      <c r="V192" s="1770">
        <v>4.0</v>
      </c>
      <c r="W192" s="1788"/>
      <c r="X192" s="1770"/>
      <c r="Y192" s="1767" t="s">
        <v>18736</v>
      </c>
      <c r="Z192" s="1770"/>
      <c r="AA192" s="1771">
        <v>45023.0</v>
      </c>
      <c r="AB192" s="1789">
        <v>0.0</v>
      </c>
      <c r="AC192" s="1121">
        <v>2.0</v>
      </c>
      <c r="AD192" s="81"/>
      <c r="AE192" s="1755"/>
      <c r="AF192" s="1755"/>
      <c r="AG192" s="1755"/>
      <c r="AH192" s="1755"/>
      <c r="AI192" s="595">
        <v>1.03671665E8</v>
      </c>
      <c r="AJ192" s="595" t="s">
        <v>18159</v>
      </c>
      <c r="AK192" s="1757" t="s">
        <v>52</v>
      </c>
      <c r="AL192" s="1757">
        <v>1.0</v>
      </c>
      <c r="AM192" s="1772">
        <v>159.0</v>
      </c>
      <c r="AN192" s="9">
        <v>4.0</v>
      </c>
      <c r="AO192" s="9"/>
      <c r="AP192" s="9" t="s">
        <v>8376</v>
      </c>
      <c r="AQ192" s="9"/>
      <c r="AR192" s="9" t="s">
        <v>17908</v>
      </c>
      <c r="AS192" s="9"/>
      <c r="AT192" s="9"/>
      <c r="AU192" s="9"/>
      <c r="AV192" s="9"/>
      <c r="AW192" s="1758" t="s">
        <v>17909</v>
      </c>
      <c r="AX192" s="9"/>
      <c r="AY192" s="9" t="s">
        <v>17910</v>
      </c>
      <c r="AZ192" s="9">
        <v>6.25</v>
      </c>
      <c r="BA192" s="1845" t="s">
        <v>18426</v>
      </c>
    </row>
    <row r="193" ht="15.75" customHeight="1">
      <c r="A193" s="1774" t="s">
        <v>18737</v>
      </c>
      <c r="B193" s="1775" t="s">
        <v>18738</v>
      </c>
      <c r="C193" s="1775" t="s">
        <v>52</v>
      </c>
      <c r="D193" s="1775" t="s">
        <v>17914</v>
      </c>
      <c r="E193" s="1776">
        <v>559.0</v>
      </c>
      <c r="F193" s="1777">
        <v>4.0</v>
      </c>
      <c r="G193" s="1778">
        <v>47860.0</v>
      </c>
      <c r="H193" s="1745"/>
      <c r="I193" s="1745"/>
      <c r="J193" s="1745"/>
      <c r="K193" s="1745"/>
      <c r="L193" s="1745"/>
      <c r="M193" s="1745"/>
      <c r="N193" s="1745"/>
      <c r="O193" s="1745"/>
      <c r="P193" s="1745"/>
      <c r="Q193" s="1765" t="s">
        <v>18739</v>
      </c>
      <c r="R193" s="1766" t="s">
        <v>18731</v>
      </c>
      <c r="S193" s="1767" t="s">
        <v>52</v>
      </c>
      <c r="T193" s="1749"/>
      <c r="U193" s="1769">
        <v>158.0</v>
      </c>
      <c r="V193" s="1770">
        <v>4.0</v>
      </c>
      <c r="W193" s="1769" t="s">
        <v>18183</v>
      </c>
      <c r="X193" s="1770"/>
      <c r="Y193" s="1767" t="s">
        <v>18740</v>
      </c>
      <c r="Z193" s="1770"/>
      <c r="AA193" s="1771">
        <v>45023.0</v>
      </c>
      <c r="AB193" s="1753" t="s">
        <v>17906</v>
      </c>
      <c r="AC193" s="1754"/>
      <c r="AD193" s="1754"/>
      <c r="AE193" s="1755"/>
      <c r="AF193" s="1755"/>
      <c r="AG193" s="1755"/>
      <c r="AH193" s="1755"/>
      <c r="AI193" s="595">
        <v>1.01309128E8</v>
      </c>
      <c r="AJ193" s="595" t="s">
        <v>18741</v>
      </c>
      <c r="AK193" s="1757" t="s">
        <v>52</v>
      </c>
      <c r="AL193" s="1757">
        <v>1.0</v>
      </c>
      <c r="AM193" s="1772">
        <v>160.0</v>
      </c>
      <c r="AN193" s="9">
        <v>4.0</v>
      </c>
      <c r="AO193" s="9"/>
      <c r="AP193" s="9" t="s">
        <v>8376</v>
      </c>
      <c r="AQ193" s="9"/>
      <c r="AR193" s="9" t="s">
        <v>17908</v>
      </c>
      <c r="AS193" s="9"/>
      <c r="AT193" s="9"/>
      <c r="AU193" s="9"/>
      <c r="AV193" s="9"/>
      <c r="AW193" s="1758" t="s">
        <v>17909</v>
      </c>
      <c r="AX193" s="9"/>
      <c r="AY193" s="9" t="s">
        <v>17910</v>
      </c>
      <c r="AZ193" s="9">
        <v>6.25</v>
      </c>
      <c r="BA193" s="1845" t="s">
        <v>18426</v>
      </c>
    </row>
    <row r="194" ht="15.75" customHeight="1">
      <c r="A194" s="1779" t="s">
        <v>18742</v>
      </c>
      <c r="B194" s="1780" t="s">
        <v>18743</v>
      </c>
      <c r="C194" s="1780" t="s">
        <v>149</v>
      </c>
      <c r="D194" s="1780" t="s">
        <v>17985</v>
      </c>
      <c r="E194" s="1781">
        <v>560.0</v>
      </c>
      <c r="F194" s="1782">
        <v>4.0</v>
      </c>
      <c r="G194" s="1855">
        <v>48153.0</v>
      </c>
      <c r="H194" s="1745"/>
      <c r="I194" s="1745"/>
      <c r="J194" s="1745"/>
      <c r="K194" s="1745"/>
      <c r="L194" s="1745"/>
      <c r="M194" s="1745"/>
      <c r="N194" s="1745"/>
      <c r="O194" s="1745"/>
      <c r="P194" s="1745"/>
      <c r="Q194" s="1765"/>
      <c r="R194" s="1766"/>
      <c r="S194" s="1767"/>
      <c r="T194" s="1768"/>
      <c r="U194" s="1769"/>
      <c r="V194" s="1770"/>
      <c r="W194" s="1769"/>
      <c r="X194" s="1770"/>
      <c r="Y194" s="1767"/>
      <c r="Z194" s="1770"/>
      <c r="AA194" s="1771"/>
      <c r="AB194" s="1753"/>
      <c r="AC194" s="81"/>
      <c r="AD194" s="81"/>
      <c r="AE194" s="1755"/>
      <c r="AF194" s="1755"/>
      <c r="AG194" s="1755"/>
      <c r="AH194" s="1755"/>
      <c r="AI194" s="595"/>
      <c r="AJ194" s="595"/>
      <c r="AK194" s="1757"/>
      <c r="AL194" s="1791"/>
      <c r="AM194" s="1772"/>
      <c r="AN194" s="9"/>
      <c r="AO194" s="9"/>
      <c r="AP194" s="9"/>
      <c r="AQ194" s="9"/>
      <c r="AR194" s="9"/>
      <c r="AS194" s="9"/>
      <c r="AT194" s="9"/>
      <c r="AU194" s="9"/>
      <c r="AV194" s="9"/>
      <c r="AW194" s="1758"/>
      <c r="AX194" s="9"/>
      <c r="AY194" s="9"/>
      <c r="AZ194" s="9"/>
      <c r="BA194" s="1845"/>
    </row>
    <row r="195" ht="15.75" customHeight="1">
      <c r="A195" s="1760" t="s">
        <v>18744</v>
      </c>
      <c r="B195" s="1761" t="s">
        <v>18745</v>
      </c>
      <c r="C195" s="1761" t="s">
        <v>52</v>
      </c>
      <c r="D195" s="1761" t="s">
        <v>17914</v>
      </c>
      <c r="E195" s="1762">
        <v>561.0</v>
      </c>
      <c r="F195" s="1763">
        <v>4.0</v>
      </c>
      <c r="G195" s="1764">
        <v>47860.0</v>
      </c>
      <c r="H195" s="1745"/>
      <c r="I195" s="1745"/>
      <c r="J195" s="1745"/>
      <c r="K195" s="1745"/>
      <c r="L195" s="1745"/>
      <c r="M195" s="1745"/>
      <c r="N195" s="1745"/>
      <c r="O195" s="1745"/>
      <c r="P195" s="1745"/>
      <c r="Q195" s="1765" t="s">
        <v>18746</v>
      </c>
      <c r="R195" s="1766" t="s">
        <v>18747</v>
      </c>
      <c r="S195" s="1767" t="s">
        <v>52</v>
      </c>
      <c r="T195" s="1768"/>
      <c r="U195" s="1769">
        <v>159.0</v>
      </c>
      <c r="V195" s="1770">
        <v>0.0</v>
      </c>
      <c r="W195" s="1769" t="s">
        <v>18183</v>
      </c>
      <c r="X195" s="1770"/>
      <c r="Y195" s="1767" t="s">
        <v>18748</v>
      </c>
      <c r="Z195" s="1770"/>
      <c r="AA195" s="1771">
        <v>45023.0</v>
      </c>
      <c r="AB195" s="1753" t="s">
        <v>17906</v>
      </c>
      <c r="AC195" s="81"/>
      <c r="AD195" s="81"/>
      <c r="AE195" s="1755"/>
      <c r="AF195" s="1755"/>
      <c r="AG195" s="1755"/>
      <c r="AH195" s="1755"/>
      <c r="AI195" s="595">
        <v>1.03374583E8</v>
      </c>
      <c r="AJ195" s="595" t="s">
        <v>18749</v>
      </c>
      <c r="AK195" s="1757" t="s">
        <v>52</v>
      </c>
      <c r="AL195" s="1772">
        <v>1.0</v>
      </c>
      <c r="AM195" s="1772">
        <v>161.0</v>
      </c>
      <c r="AN195" s="9">
        <v>4.0</v>
      </c>
      <c r="AO195" s="9"/>
      <c r="AP195" s="9" t="s">
        <v>8376</v>
      </c>
      <c r="AQ195" s="9"/>
      <c r="AR195" s="9" t="s">
        <v>17908</v>
      </c>
      <c r="AS195" s="9"/>
      <c r="AT195" s="9"/>
      <c r="AU195" s="9"/>
      <c r="AV195" s="9"/>
      <c r="AW195" s="1758" t="s">
        <v>17909</v>
      </c>
      <c r="AX195" s="9"/>
      <c r="AY195" s="9" t="s">
        <v>17910</v>
      </c>
      <c r="AZ195" s="9">
        <v>6.25</v>
      </c>
      <c r="BA195" s="1845" t="s">
        <v>18426</v>
      </c>
    </row>
    <row r="196" ht="15.75" customHeight="1">
      <c r="A196" s="1774" t="s">
        <v>18750</v>
      </c>
      <c r="B196" s="1775" t="s">
        <v>18751</v>
      </c>
      <c r="C196" s="1775" t="s">
        <v>52</v>
      </c>
      <c r="D196" s="1775" t="s">
        <v>17914</v>
      </c>
      <c r="E196" s="1776">
        <v>562.0</v>
      </c>
      <c r="F196" s="1777">
        <v>4.0</v>
      </c>
      <c r="G196" s="1778">
        <v>47860.0</v>
      </c>
      <c r="H196" s="1745"/>
      <c r="I196" s="1745"/>
      <c r="J196" s="1745"/>
      <c r="K196" s="1745"/>
      <c r="L196" s="1745"/>
      <c r="M196" s="1745"/>
      <c r="N196" s="1745"/>
      <c r="O196" s="1745"/>
      <c r="P196" s="1745"/>
      <c r="Q196" s="1765" t="s">
        <v>18752</v>
      </c>
      <c r="R196" s="1766" t="s">
        <v>18741</v>
      </c>
      <c r="S196" s="1767" t="s">
        <v>52</v>
      </c>
      <c r="T196" s="1749"/>
      <c r="U196" s="1770">
        <v>160.0</v>
      </c>
      <c r="V196" s="1770">
        <v>4.0</v>
      </c>
      <c r="W196" s="1792"/>
      <c r="X196" s="1770"/>
      <c r="Y196" s="1767">
        <v>2385821.0</v>
      </c>
      <c r="Z196" s="1770"/>
      <c r="AA196" s="1771">
        <v>45023.0</v>
      </c>
      <c r="AB196" s="1806" t="s">
        <v>18100</v>
      </c>
      <c r="AC196" s="1754"/>
      <c r="AD196" s="1794">
        <v>1.0</v>
      </c>
      <c r="AE196" s="1755"/>
      <c r="AF196" s="1755"/>
      <c r="AG196" s="1755"/>
      <c r="AH196" s="1755"/>
      <c r="AI196" s="595">
        <v>1.04838313E8</v>
      </c>
      <c r="AJ196" s="595" t="s">
        <v>18753</v>
      </c>
      <c r="AK196" s="1757" t="s">
        <v>231</v>
      </c>
      <c r="AL196" s="1757">
        <v>1.0</v>
      </c>
      <c r="AM196" s="1772">
        <v>162.0</v>
      </c>
      <c r="AN196" s="9">
        <v>4.0</v>
      </c>
      <c r="AO196" s="9"/>
      <c r="AP196" s="9" t="s">
        <v>8376</v>
      </c>
      <c r="AQ196" s="9"/>
      <c r="AR196" s="9" t="s">
        <v>17908</v>
      </c>
      <c r="AS196" s="9"/>
      <c r="AT196" s="9"/>
      <c r="AU196" s="9"/>
      <c r="AV196" s="9"/>
      <c r="AW196" s="1758" t="s">
        <v>17909</v>
      </c>
      <c r="AX196" s="9"/>
      <c r="AY196" s="9" t="s">
        <v>17910</v>
      </c>
      <c r="AZ196" s="9">
        <v>6.25</v>
      </c>
      <c r="BA196" s="1845" t="s">
        <v>18426</v>
      </c>
    </row>
    <row r="197" ht="15.75" customHeight="1">
      <c r="A197" s="1760" t="s">
        <v>18754</v>
      </c>
      <c r="B197" s="1761" t="s">
        <v>18755</v>
      </c>
      <c r="C197" s="1761" t="s">
        <v>52</v>
      </c>
      <c r="D197" s="1761" t="s">
        <v>17914</v>
      </c>
      <c r="E197" s="1762">
        <v>563.0</v>
      </c>
      <c r="F197" s="1763">
        <v>4.0</v>
      </c>
      <c r="G197" s="1764">
        <v>47860.0</v>
      </c>
      <c r="H197" s="1745"/>
      <c r="I197" s="1745"/>
      <c r="J197" s="1745"/>
      <c r="K197" s="1745"/>
      <c r="L197" s="1745"/>
      <c r="M197" s="1745"/>
      <c r="N197" s="1745"/>
      <c r="O197" s="1745"/>
      <c r="P197" s="1745"/>
      <c r="Q197" s="1765" t="s">
        <v>18756</v>
      </c>
      <c r="R197" s="1766" t="s">
        <v>18749</v>
      </c>
      <c r="S197" s="1767" t="s">
        <v>52</v>
      </c>
      <c r="T197" s="1768"/>
      <c r="U197" s="1769">
        <v>161.0</v>
      </c>
      <c r="V197" s="1770">
        <v>4.0</v>
      </c>
      <c r="W197" s="1769" t="s">
        <v>18670</v>
      </c>
      <c r="X197" s="1770"/>
      <c r="Y197" s="1767">
        <v>2836093.0</v>
      </c>
      <c r="Z197" s="1770"/>
      <c r="AA197" s="1771">
        <v>45023.0</v>
      </c>
      <c r="AB197" s="1753" t="s">
        <v>17918</v>
      </c>
      <c r="AC197" s="81"/>
      <c r="AD197" s="81"/>
      <c r="AE197" s="1755"/>
      <c r="AF197" s="1755"/>
      <c r="AG197" s="1755"/>
      <c r="AH197" s="1755"/>
      <c r="AI197" s="595">
        <v>1.03465597E8</v>
      </c>
      <c r="AJ197" s="595" t="s">
        <v>18757</v>
      </c>
      <c r="AK197" s="1757" t="s">
        <v>52</v>
      </c>
      <c r="AL197" s="1772">
        <v>1.0</v>
      </c>
      <c r="AM197" s="1772">
        <v>163.0</v>
      </c>
      <c r="AN197" s="9">
        <v>4.0</v>
      </c>
      <c r="AO197" s="9"/>
      <c r="AP197" s="9" t="s">
        <v>8376</v>
      </c>
      <c r="AQ197" s="9"/>
      <c r="AR197" s="9" t="s">
        <v>17908</v>
      </c>
      <c r="AS197" s="9"/>
      <c r="AT197" s="9"/>
      <c r="AU197" s="9"/>
      <c r="AV197" s="9"/>
      <c r="AW197" s="1758" t="s">
        <v>17909</v>
      </c>
      <c r="AX197" s="9"/>
      <c r="AY197" s="9" t="s">
        <v>17910</v>
      </c>
      <c r="AZ197" s="9">
        <v>6.25</v>
      </c>
      <c r="BA197" s="1845" t="s">
        <v>18426</v>
      </c>
    </row>
    <row r="198" ht="15.75" customHeight="1">
      <c r="A198" s="1774" t="s">
        <v>18758</v>
      </c>
      <c r="B198" s="1775" t="s">
        <v>18759</v>
      </c>
      <c r="C198" s="1775" t="s">
        <v>52</v>
      </c>
      <c r="D198" s="1775" t="s">
        <v>17914</v>
      </c>
      <c r="E198" s="1776">
        <v>564.0</v>
      </c>
      <c r="F198" s="1777">
        <v>4.0</v>
      </c>
      <c r="G198" s="1778">
        <v>47860.0</v>
      </c>
      <c r="H198" s="1745"/>
      <c r="I198" s="1745"/>
      <c r="J198" s="1745"/>
      <c r="K198" s="1745"/>
      <c r="L198" s="1745"/>
      <c r="M198" s="1745"/>
      <c r="N198" s="1745"/>
      <c r="O198" s="1745"/>
      <c r="P198" s="1745"/>
      <c r="Q198" s="1765" t="s">
        <v>18760</v>
      </c>
      <c r="R198" s="1766" t="s">
        <v>18761</v>
      </c>
      <c r="S198" s="1767" t="s">
        <v>52</v>
      </c>
      <c r="T198" s="1749"/>
      <c r="U198" s="1769">
        <v>162.0</v>
      </c>
      <c r="V198" s="1770">
        <v>4.0</v>
      </c>
      <c r="W198" s="1769" t="s">
        <v>18183</v>
      </c>
      <c r="X198" s="1770"/>
      <c r="Y198" s="1767">
        <v>2370424.0</v>
      </c>
      <c r="Z198" s="1770"/>
      <c r="AA198" s="1771">
        <v>45023.0</v>
      </c>
      <c r="AB198" s="1753" t="s">
        <v>17906</v>
      </c>
      <c r="AC198" s="1754"/>
      <c r="AD198" s="1754"/>
      <c r="AE198" s="1755"/>
      <c r="AF198" s="1755"/>
      <c r="AG198" s="1755"/>
      <c r="AH198" s="1755"/>
      <c r="AI198" s="595">
        <v>1.004049035E9</v>
      </c>
      <c r="AJ198" s="595" t="s">
        <v>18762</v>
      </c>
      <c r="AK198" s="1757" t="s">
        <v>52</v>
      </c>
      <c r="AL198" s="1772">
        <v>1.0</v>
      </c>
      <c r="AM198" s="1772">
        <v>164.0</v>
      </c>
      <c r="AN198" s="9">
        <v>4.0</v>
      </c>
      <c r="AO198" s="9"/>
      <c r="AP198" s="9" t="s">
        <v>8376</v>
      </c>
      <c r="AQ198" s="9"/>
      <c r="AR198" s="9" t="s">
        <v>17908</v>
      </c>
      <c r="AS198" s="9"/>
      <c r="AT198" s="9"/>
      <c r="AU198" s="9"/>
      <c r="AV198" s="9"/>
      <c r="AW198" s="1758" t="s">
        <v>17909</v>
      </c>
      <c r="AX198" s="9"/>
      <c r="AY198" s="9" t="s">
        <v>17910</v>
      </c>
      <c r="AZ198" s="9">
        <v>6.25</v>
      </c>
      <c r="BA198" s="1845" t="s">
        <v>18426</v>
      </c>
    </row>
    <row r="199" ht="15.75" customHeight="1">
      <c r="A199" s="1760" t="s">
        <v>18763</v>
      </c>
      <c r="B199" s="1761" t="s">
        <v>18764</v>
      </c>
      <c r="C199" s="1761" t="s">
        <v>52</v>
      </c>
      <c r="D199" s="1761" t="s">
        <v>17914</v>
      </c>
      <c r="E199" s="1762">
        <v>565.0</v>
      </c>
      <c r="F199" s="1763">
        <v>4.0</v>
      </c>
      <c r="G199" s="1764">
        <v>47860.0</v>
      </c>
      <c r="H199" s="1745"/>
      <c r="I199" s="1745"/>
      <c r="J199" s="1745"/>
      <c r="K199" s="1745"/>
      <c r="L199" s="1745"/>
      <c r="M199" s="1745"/>
      <c r="N199" s="1745"/>
      <c r="O199" s="1745"/>
      <c r="P199" s="1745"/>
      <c r="Q199" s="1765" t="s">
        <v>18765</v>
      </c>
      <c r="R199" s="1766" t="s">
        <v>18757</v>
      </c>
      <c r="S199" s="1767" t="s">
        <v>52</v>
      </c>
      <c r="T199" s="1768"/>
      <c r="U199" s="1770">
        <v>163.0</v>
      </c>
      <c r="V199" s="1770">
        <v>4.0</v>
      </c>
      <c r="W199" s="1788"/>
      <c r="X199" s="1770"/>
      <c r="Y199" s="1767" t="s">
        <v>18766</v>
      </c>
      <c r="Z199" s="1770"/>
      <c r="AA199" s="1771">
        <v>45023.0</v>
      </c>
      <c r="AB199" s="1804" t="s">
        <v>18046</v>
      </c>
      <c r="AC199" s="81"/>
      <c r="AD199" s="1121">
        <v>1.0</v>
      </c>
      <c r="AE199" s="1755"/>
      <c r="AF199" s="1755"/>
      <c r="AG199" s="1755"/>
      <c r="AH199" s="1755"/>
      <c r="AI199" s="595">
        <v>1.03813374E8</v>
      </c>
      <c r="AJ199" s="595" t="s">
        <v>18767</v>
      </c>
      <c r="AK199" s="1757" t="s">
        <v>52</v>
      </c>
      <c r="AL199" s="1757">
        <v>1.0</v>
      </c>
      <c r="AM199" s="1772">
        <v>165.0</v>
      </c>
      <c r="AN199" s="9">
        <v>4.0</v>
      </c>
      <c r="AO199" s="9"/>
      <c r="AP199" s="9" t="s">
        <v>8376</v>
      </c>
      <c r="AQ199" s="9"/>
      <c r="AR199" s="9" t="s">
        <v>17908</v>
      </c>
      <c r="AS199" s="9"/>
      <c r="AT199" s="9"/>
      <c r="AU199" s="9"/>
      <c r="AV199" s="9"/>
      <c r="AW199" s="1758" t="s">
        <v>17909</v>
      </c>
      <c r="AX199" s="9"/>
      <c r="AY199" s="9" t="s">
        <v>17910</v>
      </c>
      <c r="AZ199" s="9">
        <v>6.25</v>
      </c>
      <c r="BA199" s="1845" t="s">
        <v>18426</v>
      </c>
    </row>
    <row r="200" ht="15.75" customHeight="1">
      <c r="A200" s="1796" t="s">
        <v>18768</v>
      </c>
      <c r="B200" s="1796" t="s">
        <v>18768</v>
      </c>
      <c r="C200" s="1775" t="s">
        <v>18048</v>
      </c>
      <c r="D200" s="1775" t="s">
        <v>17914</v>
      </c>
      <c r="E200" s="1776">
        <v>567.0</v>
      </c>
      <c r="F200" s="1777">
        <v>6.25</v>
      </c>
      <c r="G200" s="1796" t="s">
        <v>18768</v>
      </c>
      <c r="H200" s="1796" t="s">
        <v>18768</v>
      </c>
      <c r="I200" s="1745"/>
      <c r="J200" s="1745"/>
      <c r="K200" s="1745"/>
      <c r="L200" s="1745"/>
      <c r="M200" s="1745"/>
      <c r="N200" s="1745"/>
      <c r="O200" s="1745"/>
      <c r="P200" s="1745"/>
      <c r="Q200" s="1765" t="s">
        <v>18769</v>
      </c>
      <c r="R200" s="1766" t="s">
        <v>18770</v>
      </c>
      <c r="S200" s="1767" t="s">
        <v>52</v>
      </c>
      <c r="T200" s="1749"/>
      <c r="U200" s="1770">
        <v>164.0</v>
      </c>
      <c r="V200" s="1770">
        <v>4.0</v>
      </c>
      <c r="W200" s="1792"/>
      <c r="X200" s="1770"/>
      <c r="Y200" s="1767">
        <v>0.0</v>
      </c>
      <c r="Z200" s="1770"/>
      <c r="AA200" s="1771">
        <v>45023.0</v>
      </c>
      <c r="AB200" s="1793">
        <v>0.0</v>
      </c>
      <c r="AC200" s="1794">
        <v>1.0</v>
      </c>
      <c r="AD200" s="1754"/>
      <c r="AE200" s="1755"/>
      <c r="AF200" s="1755"/>
      <c r="AG200" s="1755"/>
      <c r="AH200" s="1755"/>
      <c r="AI200" s="595">
        <v>7.00636517E8</v>
      </c>
      <c r="AJ200" s="595" t="s">
        <v>18771</v>
      </c>
      <c r="AK200" s="1757" t="s">
        <v>52</v>
      </c>
      <c r="AL200" s="1772">
        <v>1.0</v>
      </c>
      <c r="AM200" s="1772">
        <v>166.0</v>
      </c>
      <c r="AN200" s="9">
        <v>4.0</v>
      </c>
      <c r="AO200" s="9"/>
      <c r="AP200" s="9" t="s">
        <v>8376</v>
      </c>
      <c r="AQ200" s="9"/>
      <c r="AR200" s="9" t="s">
        <v>17908</v>
      </c>
      <c r="AS200" s="9"/>
      <c r="AT200" s="9"/>
      <c r="AU200" s="9"/>
      <c r="AV200" s="9"/>
      <c r="AW200" s="1758" t="s">
        <v>17909</v>
      </c>
      <c r="AX200" s="9"/>
      <c r="AY200" s="9" t="s">
        <v>17910</v>
      </c>
      <c r="AZ200" s="9">
        <v>6.25</v>
      </c>
      <c r="BA200" s="1845" t="s">
        <v>18426</v>
      </c>
    </row>
    <row r="201" ht="15.75" customHeight="1">
      <c r="A201" s="1760" t="s">
        <v>18772</v>
      </c>
      <c r="B201" s="1761" t="s">
        <v>18773</v>
      </c>
      <c r="C201" s="1761" t="s">
        <v>52</v>
      </c>
      <c r="D201" s="1761" t="s">
        <v>17914</v>
      </c>
      <c r="E201" s="1762">
        <v>568.0</v>
      </c>
      <c r="F201" s="1763">
        <v>4.0</v>
      </c>
      <c r="G201" s="1764">
        <v>45689.0</v>
      </c>
      <c r="H201" s="1745"/>
      <c r="I201" s="1745"/>
      <c r="J201" s="1745"/>
      <c r="K201" s="1745"/>
      <c r="L201" s="1745"/>
      <c r="M201" s="1745"/>
      <c r="N201" s="1745"/>
      <c r="O201" s="1745"/>
      <c r="P201" s="1745"/>
      <c r="Q201" s="1765" t="s">
        <v>18774</v>
      </c>
      <c r="R201" s="1766" t="s">
        <v>18767</v>
      </c>
      <c r="S201" s="1767" t="s">
        <v>52</v>
      </c>
      <c r="T201" s="1768"/>
      <c r="U201" s="1769">
        <v>165.0</v>
      </c>
      <c r="V201" s="1770">
        <v>4.0</v>
      </c>
      <c r="W201" s="1769" t="s">
        <v>18183</v>
      </c>
      <c r="X201" s="1770"/>
      <c r="Y201" s="1767">
        <v>2823319.0</v>
      </c>
      <c r="Z201" s="1770"/>
      <c r="AA201" s="1771">
        <v>45023.0</v>
      </c>
      <c r="AB201" s="1753" t="s">
        <v>17906</v>
      </c>
      <c r="AC201" s="81"/>
      <c r="AD201" s="81"/>
      <c r="AE201" s="1755"/>
      <c r="AF201" s="1755"/>
      <c r="AG201" s="1755"/>
      <c r="AH201" s="1755"/>
      <c r="AI201" s="595">
        <v>1.04514088E8</v>
      </c>
      <c r="AJ201" s="595" t="s">
        <v>18775</v>
      </c>
      <c r="AK201" s="1757" t="s">
        <v>52</v>
      </c>
      <c r="AL201" s="1772">
        <v>1.0</v>
      </c>
      <c r="AM201" s="1772">
        <v>167.0</v>
      </c>
      <c r="AN201" s="9">
        <v>4.0</v>
      </c>
      <c r="AO201" s="9"/>
      <c r="AP201" s="9" t="s">
        <v>8376</v>
      </c>
      <c r="AQ201" s="9"/>
      <c r="AR201" s="9" t="s">
        <v>17908</v>
      </c>
      <c r="AS201" s="9"/>
      <c r="AT201" s="9"/>
      <c r="AU201" s="9"/>
      <c r="AV201" s="9"/>
      <c r="AW201" s="1758" t="s">
        <v>17909</v>
      </c>
      <c r="AX201" s="9"/>
      <c r="AY201" s="9" t="s">
        <v>17910</v>
      </c>
      <c r="AZ201" s="9">
        <v>6.25</v>
      </c>
      <c r="BA201" s="1845" t="s">
        <v>18426</v>
      </c>
    </row>
    <row r="202" ht="15.75" customHeight="1">
      <c r="A202" s="1774" t="s">
        <v>18776</v>
      </c>
      <c r="B202" s="1775" t="s">
        <v>18777</v>
      </c>
      <c r="C202" s="1775" t="s">
        <v>52</v>
      </c>
      <c r="D202" s="1775" t="s">
        <v>17914</v>
      </c>
      <c r="E202" s="1776">
        <v>569.0</v>
      </c>
      <c r="F202" s="1777">
        <v>4.0</v>
      </c>
      <c r="G202" s="1778">
        <v>47859.0</v>
      </c>
      <c r="H202" s="1745"/>
      <c r="I202" s="1745"/>
      <c r="J202" s="1745"/>
      <c r="K202" s="1745"/>
      <c r="L202" s="1745"/>
      <c r="M202" s="1745"/>
      <c r="N202" s="1745"/>
      <c r="O202" s="1745"/>
      <c r="P202" s="1745"/>
      <c r="Q202" s="1765" t="s">
        <v>18778</v>
      </c>
      <c r="R202" s="1766" t="s">
        <v>18771</v>
      </c>
      <c r="S202" s="1767" t="s">
        <v>52</v>
      </c>
      <c r="T202" s="1749"/>
      <c r="U202" s="1769">
        <v>166.0</v>
      </c>
      <c r="V202" s="1770">
        <v>4.0</v>
      </c>
      <c r="W202" s="1769" t="s">
        <v>18112</v>
      </c>
      <c r="X202" s="1770"/>
      <c r="Y202" s="1767">
        <v>2854011.0</v>
      </c>
      <c r="Z202" s="1770"/>
      <c r="AA202" s="1771">
        <v>45023.0</v>
      </c>
      <c r="AB202" s="1753" t="s">
        <v>17906</v>
      </c>
      <c r="AC202" s="1754"/>
      <c r="AD202" s="1754"/>
      <c r="AE202" s="1755"/>
      <c r="AF202" s="1755"/>
      <c r="AG202" s="1755"/>
      <c r="AH202" s="1755"/>
      <c r="AI202" s="595">
        <v>1.02401858E8</v>
      </c>
      <c r="AJ202" s="595" t="s">
        <v>18779</v>
      </c>
      <c r="AK202" s="1757" t="s">
        <v>52</v>
      </c>
      <c r="AL202" s="1772">
        <v>1.0</v>
      </c>
      <c r="AM202" s="1772">
        <v>168.0</v>
      </c>
      <c r="AN202" s="9">
        <v>4.0</v>
      </c>
      <c r="AO202" s="9"/>
      <c r="AP202" s="9" t="s">
        <v>8376</v>
      </c>
      <c r="AQ202" s="9"/>
      <c r="AR202" s="9" t="s">
        <v>17908</v>
      </c>
      <c r="AS202" s="9"/>
      <c r="AT202" s="9"/>
      <c r="AU202" s="9"/>
      <c r="AV202" s="9"/>
      <c r="AW202" s="1758" t="s">
        <v>17909</v>
      </c>
      <c r="AX202" s="9"/>
      <c r="AY202" s="9" t="s">
        <v>17910</v>
      </c>
      <c r="AZ202" s="9">
        <v>6.25</v>
      </c>
      <c r="BA202" s="1845" t="s">
        <v>18426</v>
      </c>
    </row>
    <row r="203" ht="15.75" customHeight="1">
      <c r="A203" s="1779" t="s">
        <v>18780</v>
      </c>
      <c r="B203" s="1779" t="s">
        <v>18780</v>
      </c>
      <c r="C203" s="1761" t="s">
        <v>52</v>
      </c>
      <c r="D203" s="1761" t="s">
        <v>17914</v>
      </c>
      <c r="E203" s="1762">
        <v>570.0</v>
      </c>
      <c r="F203" s="1763">
        <v>4.0</v>
      </c>
      <c r="G203" s="1779" t="s">
        <v>18780</v>
      </c>
      <c r="H203" s="1811" t="s">
        <v>18780</v>
      </c>
      <c r="I203" s="1745"/>
      <c r="J203" s="1745"/>
      <c r="K203" s="1745"/>
      <c r="L203" s="1745"/>
      <c r="M203" s="1745"/>
      <c r="N203" s="1745"/>
      <c r="O203" s="1745"/>
      <c r="P203" s="1745"/>
      <c r="Q203" s="1765" t="s">
        <v>18781</v>
      </c>
      <c r="R203" s="1766" t="s">
        <v>18775</v>
      </c>
      <c r="S203" s="1767" t="s">
        <v>52</v>
      </c>
      <c r="T203" s="1768"/>
      <c r="U203" s="1770">
        <v>167.0</v>
      </c>
      <c r="V203" s="1770">
        <v>4.0</v>
      </c>
      <c r="W203" s="1788"/>
      <c r="X203" s="1770"/>
      <c r="Y203" s="1767" t="s">
        <v>18782</v>
      </c>
      <c r="Z203" s="1770"/>
      <c r="AA203" s="1771">
        <v>45023.0</v>
      </c>
      <c r="AB203" s="1789">
        <v>0.0</v>
      </c>
      <c r="AC203" s="1121">
        <v>1.0</v>
      </c>
      <c r="AD203" s="81"/>
      <c r="AE203" s="1755"/>
      <c r="AF203" s="1755"/>
      <c r="AG203" s="1755"/>
      <c r="AH203" s="1755"/>
      <c r="AI203" s="595">
        <v>1.03632931E8</v>
      </c>
      <c r="AJ203" s="595" t="s">
        <v>18783</v>
      </c>
      <c r="AK203" s="1757" t="s">
        <v>52</v>
      </c>
      <c r="AL203" s="1757">
        <v>1.0</v>
      </c>
      <c r="AM203" s="1772">
        <v>169.0</v>
      </c>
      <c r="AN203" s="9">
        <v>4.0</v>
      </c>
      <c r="AO203" s="9"/>
      <c r="AP203" s="9" t="s">
        <v>8376</v>
      </c>
      <c r="AQ203" s="9"/>
      <c r="AR203" s="9" t="s">
        <v>17908</v>
      </c>
      <c r="AS203" s="9"/>
      <c r="AT203" s="9"/>
      <c r="AU203" s="9"/>
      <c r="AV203" s="9"/>
      <c r="AW203" s="1758" t="s">
        <v>17909</v>
      </c>
      <c r="AX203" s="9"/>
      <c r="AY203" s="9" t="s">
        <v>17910</v>
      </c>
      <c r="AZ203" s="9">
        <v>6.25</v>
      </c>
      <c r="BA203" s="1845" t="s">
        <v>18426</v>
      </c>
    </row>
    <row r="204" ht="15.75" customHeight="1">
      <c r="A204" s="1774" t="s">
        <v>18784</v>
      </c>
      <c r="B204" s="1775" t="s">
        <v>18785</v>
      </c>
      <c r="C204" s="1775" t="s">
        <v>52</v>
      </c>
      <c r="D204" s="1775" t="s">
        <v>17914</v>
      </c>
      <c r="E204" s="1776">
        <v>572.0</v>
      </c>
      <c r="F204" s="1777">
        <v>4.0</v>
      </c>
      <c r="G204" s="1778">
        <v>47859.0</v>
      </c>
      <c r="H204" s="1745"/>
      <c r="I204" s="1745"/>
      <c r="J204" s="1745"/>
      <c r="K204" s="1745"/>
      <c r="L204" s="1745"/>
      <c r="M204" s="1745"/>
      <c r="N204" s="1745"/>
      <c r="O204" s="1745"/>
      <c r="P204" s="1745"/>
      <c r="Q204" s="1765" t="s">
        <v>18786</v>
      </c>
      <c r="R204" s="1766" t="s">
        <v>18779</v>
      </c>
      <c r="S204" s="1767" t="s">
        <v>52</v>
      </c>
      <c r="T204" s="1749"/>
      <c r="U204" s="1769">
        <v>168.0</v>
      </c>
      <c r="V204" s="1770">
        <v>4.0</v>
      </c>
      <c r="W204" s="1769" t="s">
        <v>18670</v>
      </c>
      <c r="X204" s="1770"/>
      <c r="Y204" s="1767">
        <v>4094186.0</v>
      </c>
      <c r="Z204" s="1770"/>
      <c r="AA204" s="1771">
        <v>45023.0</v>
      </c>
      <c r="AB204" s="1753" t="s">
        <v>17906</v>
      </c>
      <c r="AC204" s="1754"/>
      <c r="AD204" s="1754"/>
      <c r="AE204" s="1755"/>
      <c r="AF204" s="1755"/>
      <c r="AG204" s="1755"/>
      <c r="AH204" s="1755"/>
      <c r="AI204" s="595">
        <v>1.0182392E8</v>
      </c>
      <c r="AJ204" s="595" t="s">
        <v>18787</v>
      </c>
      <c r="AK204" s="1757" t="s">
        <v>52</v>
      </c>
      <c r="AL204" s="1757">
        <v>1.0</v>
      </c>
      <c r="AM204" s="1772">
        <v>170.0</v>
      </c>
      <c r="AN204" s="9">
        <v>4.0</v>
      </c>
      <c r="AO204" s="9"/>
      <c r="AP204" s="9" t="s">
        <v>8376</v>
      </c>
      <c r="AQ204" s="9"/>
      <c r="AR204" s="9" t="s">
        <v>17908</v>
      </c>
      <c r="AS204" s="9"/>
      <c r="AT204" s="9"/>
      <c r="AU204" s="9"/>
      <c r="AV204" s="9"/>
      <c r="AW204" s="1758" t="s">
        <v>17909</v>
      </c>
      <c r="AX204" s="9"/>
      <c r="AY204" s="9" t="s">
        <v>17910</v>
      </c>
      <c r="AZ204" s="9">
        <v>6.25</v>
      </c>
      <c r="BA204" s="1845" t="s">
        <v>18426</v>
      </c>
    </row>
    <row r="205" ht="15.75" customHeight="1">
      <c r="A205" s="1760" t="s">
        <v>18788</v>
      </c>
      <c r="B205" s="1761" t="s">
        <v>18789</v>
      </c>
      <c r="C205" s="1761" t="s">
        <v>52</v>
      </c>
      <c r="D205" s="1761" t="s">
        <v>17914</v>
      </c>
      <c r="E205" s="1762">
        <v>575.0</v>
      </c>
      <c r="F205" s="1763">
        <v>4.0</v>
      </c>
      <c r="G205" s="1764">
        <v>47859.0</v>
      </c>
      <c r="H205" s="1745"/>
      <c r="I205" s="1745"/>
      <c r="J205" s="1745"/>
      <c r="K205" s="1745"/>
      <c r="L205" s="1745"/>
      <c r="M205" s="1745"/>
      <c r="N205" s="1745"/>
      <c r="O205" s="1745"/>
      <c r="P205" s="1745"/>
      <c r="Q205" s="1765" t="s">
        <v>18790</v>
      </c>
      <c r="R205" s="1766" t="s">
        <v>18783</v>
      </c>
      <c r="S205" s="1767" t="s">
        <v>52</v>
      </c>
      <c r="T205" s="1768"/>
      <c r="U205" s="1770">
        <v>169.0</v>
      </c>
      <c r="V205" s="1770">
        <v>4.0</v>
      </c>
      <c r="W205" s="1788"/>
      <c r="X205" s="1770"/>
      <c r="Y205" s="1767">
        <v>4043366.0</v>
      </c>
      <c r="Z205" s="1770"/>
      <c r="AA205" s="1771">
        <v>45023.0</v>
      </c>
      <c r="AB205" s="1789">
        <v>0.0</v>
      </c>
      <c r="AC205" s="1121">
        <v>1.0</v>
      </c>
      <c r="AD205" s="81"/>
      <c r="AE205" s="1755"/>
      <c r="AF205" s="1755"/>
      <c r="AG205" s="1755"/>
      <c r="AH205" s="1755"/>
      <c r="AI205" s="595">
        <v>1.02823812E8</v>
      </c>
      <c r="AJ205" s="595" t="s">
        <v>17563</v>
      </c>
      <c r="AK205" s="1757" t="s">
        <v>52</v>
      </c>
      <c r="AL205" s="1772">
        <v>1.0</v>
      </c>
      <c r="AM205" s="1772">
        <v>171.0</v>
      </c>
      <c r="AN205" s="9">
        <v>4.0</v>
      </c>
      <c r="AO205" s="9"/>
      <c r="AP205" s="9" t="s">
        <v>8376</v>
      </c>
      <c r="AQ205" s="9"/>
      <c r="AR205" s="9" t="s">
        <v>17908</v>
      </c>
      <c r="AS205" s="9"/>
      <c r="AT205" s="9"/>
      <c r="AU205" s="9"/>
      <c r="AV205" s="9"/>
      <c r="AW205" s="1758" t="s">
        <v>17909</v>
      </c>
      <c r="AX205" s="9"/>
      <c r="AY205" s="9" t="s">
        <v>17910</v>
      </c>
      <c r="AZ205" s="9">
        <v>6.25</v>
      </c>
      <c r="BA205" s="1845" t="s">
        <v>18426</v>
      </c>
    </row>
    <row r="206" ht="15.75" customHeight="1">
      <c r="A206" s="1774" t="s">
        <v>18791</v>
      </c>
      <c r="B206" s="1775" t="s">
        <v>18792</v>
      </c>
      <c r="C206" s="1775" t="s">
        <v>18048</v>
      </c>
      <c r="D206" s="1775" t="s">
        <v>17914</v>
      </c>
      <c r="E206" s="1776">
        <v>576.0</v>
      </c>
      <c r="F206" s="1777">
        <v>4.0</v>
      </c>
      <c r="G206" s="1778">
        <v>47859.0</v>
      </c>
      <c r="H206" s="1745"/>
      <c r="I206" s="1745"/>
      <c r="J206" s="1745"/>
      <c r="K206" s="1745"/>
      <c r="L206" s="1745"/>
      <c r="M206" s="1745"/>
      <c r="N206" s="1745"/>
      <c r="O206" s="1745"/>
      <c r="P206" s="1745"/>
      <c r="Q206" s="1765" t="s">
        <v>18793</v>
      </c>
      <c r="R206" s="1766" t="s">
        <v>18787</v>
      </c>
      <c r="S206" s="1767" t="s">
        <v>52</v>
      </c>
      <c r="T206" s="1749"/>
      <c r="U206" s="1769">
        <v>170.0</v>
      </c>
      <c r="V206" s="1770">
        <v>4.0</v>
      </c>
      <c r="W206" s="1769" t="s">
        <v>18019</v>
      </c>
      <c r="X206" s="1770"/>
      <c r="Y206" s="1767">
        <v>0.0</v>
      </c>
      <c r="Z206" s="1770"/>
      <c r="AA206" s="1771">
        <v>45023.0</v>
      </c>
      <c r="AB206" s="1753" t="s">
        <v>17906</v>
      </c>
      <c r="AC206" s="1754"/>
      <c r="AD206" s="1754"/>
      <c r="AE206" s="1755"/>
      <c r="AF206" s="1755"/>
      <c r="AG206" s="1755"/>
      <c r="AH206" s="1755"/>
      <c r="AI206" s="595">
        <v>1.03209243E8</v>
      </c>
      <c r="AJ206" s="595" t="s">
        <v>18794</v>
      </c>
      <c r="AK206" s="1757" t="s">
        <v>52</v>
      </c>
      <c r="AL206" s="1757">
        <v>1.0</v>
      </c>
      <c r="AM206" s="1772">
        <v>172.0</v>
      </c>
      <c r="AN206" s="9">
        <v>4.0</v>
      </c>
      <c r="AO206" s="9"/>
      <c r="AP206" s="9" t="s">
        <v>8376</v>
      </c>
      <c r="AQ206" s="9"/>
      <c r="AR206" s="9" t="s">
        <v>17908</v>
      </c>
      <c r="AS206" s="9"/>
      <c r="AT206" s="9"/>
      <c r="AU206" s="9"/>
      <c r="AV206" s="9"/>
      <c r="AW206" s="1758" t="s">
        <v>17909</v>
      </c>
      <c r="AX206" s="9"/>
      <c r="AY206" s="9" t="s">
        <v>17910</v>
      </c>
      <c r="AZ206" s="9">
        <v>6.25</v>
      </c>
      <c r="BA206" s="1845" t="s">
        <v>18426</v>
      </c>
    </row>
    <row r="207" ht="15.75" customHeight="1">
      <c r="A207" s="1760" t="s">
        <v>18795</v>
      </c>
      <c r="B207" s="1761" t="s">
        <v>18796</v>
      </c>
      <c r="C207" s="1761" t="s">
        <v>52</v>
      </c>
      <c r="D207" s="1761" t="s">
        <v>17914</v>
      </c>
      <c r="E207" s="1762">
        <v>580.0</v>
      </c>
      <c r="F207" s="1763">
        <v>4.0</v>
      </c>
      <c r="G207" s="1764">
        <v>47859.0</v>
      </c>
      <c r="H207" s="1745"/>
      <c r="I207" s="1745"/>
      <c r="J207" s="1745"/>
      <c r="K207" s="1745"/>
      <c r="L207" s="1745"/>
      <c r="M207" s="1745"/>
      <c r="N207" s="1745"/>
      <c r="O207" s="1745"/>
      <c r="P207" s="1745"/>
      <c r="Q207" s="1765" t="s">
        <v>18797</v>
      </c>
      <c r="R207" s="1766" t="s">
        <v>17563</v>
      </c>
      <c r="S207" s="1767" t="s">
        <v>52</v>
      </c>
      <c r="T207" s="1768"/>
      <c r="U207" s="1770">
        <v>171.0</v>
      </c>
      <c r="V207" s="1770">
        <v>4.0</v>
      </c>
      <c r="W207" s="1788"/>
      <c r="X207" s="1770"/>
      <c r="Y207" s="1767">
        <v>4191148.0</v>
      </c>
      <c r="Z207" s="1770"/>
      <c r="AA207" s="1771">
        <v>45023.0</v>
      </c>
      <c r="AB207" s="1804" t="s">
        <v>18100</v>
      </c>
      <c r="AC207" s="81"/>
      <c r="AD207" s="1121">
        <v>1.0</v>
      </c>
      <c r="AE207" s="1755"/>
      <c r="AF207" s="1755"/>
      <c r="AG207" s="1755"/>
      <c r="AH207" s="1755"/>
      <c r="AI207" s="595">
        <v>1.001309481E9</v>
      </c>
      <c r="AJ207" s="595" t="s">
        <v>18798</v>
      </c>
      <c r="AK207" s="1757" t="s">
        <v>52</v>
      </c>
      <c r="AL207" s="1772">
        <v>1.0</v>
      </c>
      <c r="AM207" s="1772">
        <v>173.0</v>
      </c>
      <c r="AN207" s="9">
        <v>4.0</v>
      </c>
      <c r="AO207" s="9"/>
      <c r="AP207" s="9" t="s">
        <v>8376</v>
      </c>
      <c r="AQ207" s="9"/>
      <c r="AR207" s="9" t="s">
        <v>17908</v>
      </c>
      <c r="AS207" s="9"/>
      <c r="AT207" s="9"/>
      <c r="AU207" s="9"/>
      <c r="AV207" s="9"/>
      <c r="AW207" s="1758" t="s">
        <v>17925</v>
      </c>
      <c r="AX207" s="9"/>
      <c r="AY207" s="9" t="s">
        <v>17910</v>
      </c>
      <c r="AZ207" s="9">
        <v>6.25</v>
      </c>
      <c r="BA207" s="1845" t="s">
        <v>18426</v>
      </c>
    </row>
    <row r="208" ht="15.75" customHeight="1">
      <c r="A208" s="1774" t="s">
        <v>18799</v>
      </c>
      <c r="B208" s="1775" t="s">
        <v>18800</v>
      </c>
      <c r="C208" s="1775" t="s">
        <v>149</v>
      </c>
      <c r="D208" s="1775" t="s">
        <v>17985</v>
      </c>
      <c r="E208" s="1776">
        <v>581.0</v>
      </c>
      <c r="F208" s="1777">
        <v>4.0</v>
      </c>
      <c r="G208" s="1778">
        <v>48946.0</v>
      </c>
      <c r="H208" s="1745"/>
      <c r="I208" s="1745"/>
      <c r="J208" s="1745"/>
      <c r="K208" s="1745"/>
      <c r="L208" s="1745"/>
      <c r="M208" s="1745"/>
      <c r="N208" s="1745"/>
      <c r="O208" s="1745"/>
      <c r="P208" s="1745"/>
      <c r="Q208" s="1765"/>
      <c r="R208" s="1766"/>
      <c r="S208" s="1767"/>
      <c r="T208" s="1801"/>
      <c r="U208" s="1769"/>
      <c r="V208" s="1770"/>
      <c r="W208" s="1812"/>
      <c r="X208" s="1770"/>
      <c r="Y208" s="1767"/>
      <c r="Z208" s="1770"/>
      <c r="AA208" s="1771"/>
      <c r="AB208" s="1813"/>
      <c r="AC208" s="1754"/>
      <c r="AD208" s="1754"/>
      <c r="AE208" s="1755"/>
      <c r="AF208" s="1755"/>
      <c r="AG208" s="1755"/>
      <c r="AH208" s="1755"/>
      <c r="AI208" s="595"/>
      <c r="AJ208" s="595"/>
      <c r="AK208" s="1757"/>
      <c r="AL208" s="1772"/>
      <c r="AM208" s="1772"/>
      <c r="AN208" s="9"/>
      <c r="AO208" s="9"/>
      <c r="AP208" s="9"/>
      <c r="AQ208" s="9"/>
      <c r="AR208" s="9"/>
      <c r="AS208" s="9"/>
      <c r="AT208" s="9"/>
      <c r="AU208" s="9"/>
      <c r="AV208" s="9"/>
      <c r="AW208" s="1758"/>
      <c r="AX208" s="9"/>
      <c r="AY208" s="9"/>
      <c r="AZ208" s="9"/>
      <c r="BA208" s="1845"/>
    </row>
    <row r="209" ht="15.75" customHeight="1">
      <c r="A209" s="1774" t="s">
        <v>18801</v>
      </c>
      <c r="B209" s="1775" t="s">
        <v>18802</v>
      </c>
      <c r="C209" s="1775" t="s">
        <v>52</v>
      </c>
      <c r="D209" s="1775" t="s">
        <v>17914</v>
      </c>
      <c r="E209" s="1776">
        <v>582.0</v>
      </c>
      <c r="F209" s="1777">
        <v>4.0</v>
      </c>
      <c r="G209" s="1778">
        <v>47859.0</v>
      </c>
      <c r="H209" s="1745"/>
      <c r="I209" s="1745"/>
      <c r="J209" s="1745"/>
      <c r="K209" s="1745"/>
      <c r="L209" s="1745"/>
      <c r="M209" s="1745"/>
      <c r="N209" s="1745"/>
      <c r="O209" s="1745"/>
      <c r="P209" s="1745"/>
      <c r="Q209" s="1765" t="s">
        <v>18803</v>
      </c>
      <c r="R209" s="1766" t="s">
        <v>18794</v>
      </c>
      <c r="S209" s="1767" t="s">
        <v>52</v>
      </c>
      <c r="T209" s="1749"/>
      <c r="U209" s="1769">
        <v>172.0</v>
      </c>
      <c r="V209" s="1770">
        <v>4.0</v>
      </c>
      <c r="W209" s="1769" t="s">
        <v>18112</v>
      </c>
      <c r="X209" s="1770"/>
      <c r="Y209" s="1767">
        <v>4191148.0</v>
      </c>
      <c r="Z209" s="1770"/>
      <c r="AA209" s="1771">
        <v>45023.0</v>
      </c>
      <c r="AB209" s="1753" t="s">
        <v>17906</v>
      </c>
      <c r="AC209" s="1754"/>
      <c r="AD209" s="1754"/>
      <c r="AE209" s="1755"/>
      <c r="AF209" s="1755"/>
      <c r="AG209" s="1755"/>
      <c r="AH209" s="1755"/>
      <c r="AI209" s="595">
        <v>9.12772647E8</v>
      </c>
      <c r="AJ209" s="595" t="s">
        <v>18804</v>
      </c>
      <c r="AK209" s="1757" t="s">
        <v>52</v>
      </c>
      <c r="AL209" s="1772">
        <v>1.0</v>
      </c>
      <c r="AM209" s="1772">
        <v>174.0</v>
      </c>
      <c r="AN209" s="9">
        <v>4.0</v>
      </c>
      <c r="AO209" s="9"/>
      <c r="AP209" s="9" t="s">
        <v>8376</v>
      </c>
      <c r="AQ209" s="9"/>
      <c r="AR209" s="9" t="s">
        <v>17908</v>
      </c>
      <c r="AS209" s="9"/>
      <c r="AT209" s="9"/>
      <c r="AU209" s="9"/>
      <c r="AV209" s="9"/>
      <c r="AW209" s="1758" t="s">
        <v>17925</v>
      </c>
      <c r="AX209" s="9"/>
      <c r="AY209" s="9" t="s">
        <v>17910</v>
      </c>
      <c r="AZ209" s="9">
        <v>6.25</v>
      </c>
      <c r="BA209" s="1845" t="s">
        <v>18426</v>
      </c>
    </row>
    <row r="210" ht="15.75" customHeight="1">
      <c r="A210" s="1760" t="s">
        <v>18805</v>
      </c>
      <c r="B210" s="1761" t="s">
        <v>18806</v>
      </c>
      <c r="C210" s="1761" t="s">
        <v>224</v>
      </c>
      <c r="D210" s="1761" t="s">
        <v>17914</v>
      </c>
      <c r="E210" s="1762">
        <v>584.0</v>
      </c>
      <c r="F210" s="1763">
        <v>4.0</v>
      </c>
      <c r="G210" s="1764">
        <v>47859.0</v>
      </c>
      <c r="H210" s="1745" t="s">
        <v>18807</v>
      </c>
      <c r="I210" s="1745"/>
      <c r="J210" s="1745"/>
      <c r="K210" s="1745"/>
      <c r="L210" s="1745"/>
      <c r="M210" s="1745"/>
      <c r="N210" s="1745"/>
      <c r="O210" s="1745"/>
      <c r="P210" s="1745"/>
      <c r="Q210" s="1765" t="s">
        <v>18808</v>
      </c>
      <c r="R210" s="1766" t="s">
        <v>18798</v>
      </c>
      <c r="S210" s="1767" t="s">
        <v>18484</v>
      </c>
      <c r="T210" s="1768"/>
      <c r="U210" s="1769">
        <v>173.0</v>
      </c>
      <c r="V210" s="1770">
        <v>4.0</v>
      </c>
      <c r="W210" s="1769" t="s">
        <v>18112</v>
      </c>
      <c r="X210" s="1770"/>
      <c r="Y210" s="1767">
        <v>0.0</v>
      </c>
      <c r="Z210" s="1770"/>
      <c r="AA210" s="1771">
        <v>45023.0</v>
      </c>
      <c r="AB210" s="1753" t="s">
        <v>17906</v>
      </c>
      <c r="AC210" s="81"/>
      <c r="AD210" s="81"/>
      <c r="AE210" s="1755"/>
      <c r="AF210" s="1755"/>
      <c r="AG210" s="1755"/>
      <c r="AH210" s="1755"/>
      <c r="AI210" s="595">
        <v>1.03381539E8</v>
      </c>
      <c r="AJ210" s="595" t="s">
        <v>18809</v>
      </c>
      <c r="AK210" s="1757" t="s">
        <v>52</v>
      </c>
      <c r="AL210" s="1757">
        <v>1.0</v>
      </c>
      <c r="AM210" s="1772">
        <v>175.0</v>
      </c>
      <c r="AN210" s="9">
        <v>4.0</v>
      </c>
      <c r="AO210" s="9"/>
      <c r="AP210" s="9" t="s">
        <v>8376</v>
      </c>
      <c r="AQ210" s="9"/>
      <c r="AR210" s="9" t="s">
        <v>17908</v>
      </c>
      <c r="AS210" s="9"/>
      <c r="AT210" s="9"/>
      <c r="AU210" s="9"/>
      <c r="AV210" s="9"/>
      <c r="AW210" s="1758" t="s">
        <v>17909</v>
      </c>
      <c r="AX210" s="9"/>
      <c r="AY210" s="9" t="s">
        <v>17910</v>
      </c>
      <c r="AZ210" s="9">
        <v>6.25</v>
      </c>
      <c r="BA210" s="1845" t="s">
        <v>18426</v>
      </c>
    </row>
    <row r="211" ht="15.75" customHeight="1">
      <c r="A211" s="1774" t="s">
        <v>18810</v>
      </c>
      <c r="B211" s="1775" t="s">
        <v>18811</v>
      </c>
      <c r="C211" s="1775" t="s">
        <v>224</v>
      </c>
      <c r="D211" s="1775" t="s">
        <v>17914</v>
      </c>
      <c r="E211" s="1776">
        <v>585.0</v>
      </c>
      <c r="F211" s="1777">
        <v>4.0</v>
      </c>
      <c r="G211" s="1778">
        <v>47860.0</v>
      </c>
      <c r="H211" s="1745"/>
      <c r="I211" s="1745"/>
      <c r="J211" s="1745"/>
      <c r="K211" s="1745"/>
      <c r="L211" s="1745"/>
      <c r="M211" s="1745"/>
      <c r="N211" s="1745"/>
      <c r="O211" s="1745"/>
      <c r="P211" s="1745"/>
      <c r="Q211" s="1765" t="s">
        <v>18812</v>
      </c>
      <c r="R211" s="1766" t="s">
        <v>18804</v>
      </c>
      <c r="S211" s="1767" t="s">
        <v>52</v>
      </c>
      <c r="T211" s="1749"/>
      <c r="U211" s="1770">
        <v>174.0</v>
      </c>
      <c r="V211" s="1770">
        <v>4.0</v>
      </c>
      <c r="W211" s="1792"/>
      <c r="X211" s="1770"/>
      <c r="Y211" s="1767">
        <v>0.0</v>
      </c>
      <c r="Z211" s="1770"/>
      <c r="AA211" s="1771">
        <v>45023.0</v>
      </c>
      <c r="AB211" s="1793">
        <v>0.0</v>
      </c>
      <c r="AC211" s="1794">
        <v>1.0</v>
      </c>
      <c r="AD211" s="1754"/>
      <c r="AE211" s="1755"/>
      <c r="AF211" s="1755"/>
      <c r="AG211" s="1755"/>
      <c r="AH211" s="1755"/>
      <c r="AI211" s="595">
        <v>1.802356657E9</v>
      </c>
      <c r="AJ211" s="595" t="s">
        <v>18813</v>
      </c>
      <c r="AK211" s="1757" t="s">
        <v>52</v>
      </c>
      <c r="AL211" s="1772">
        <v>1.0</v>
      </c>
      <c r="AM211" s="1772">
        <v>176.0</v>
      </c>
      <c r="AN211" s="9">
        <v>4.0</v>
      </c>
      <c r="AO211" s="9"/>
      <c r="AP211" s="9" t="s">
        <v>8376</v>
      </c>
      <c r="AQ211" s="9"/>
      <c r="AR211" s="9" t="s">
        <v>17908</v>
      </c>
      <c r="AS211" s="9"/>
      <c r="AT211" s="9"/>
      <c r="AU211" s="9"/>
      <c r="AV211" s="9"/>
      <c r="AW211" s="1758" t="s">
        <v>17909</v>
      </c>
      <c r="AX211" s="9"/>
      <c r="AY211" s="9" t="s">
        <v>17910</v>
      </c>
      <c r="AZ211" s="9">
        <v>6.25</v>
      </c>
      <c r="BA211" s="1845" t="s">
        <v>18426</v>
      </c>
    </row>
    <row r="212" ht="15.75" customHeight="1">
      <c r="A212" s="1760" t="s">
        <v>18814</v>
      </c>
      <c r="B212" s="1761" t="s">
        <v>18815</v>
      </c>
      <c r="C212" s="1761" t="s">
        <v>52</v>
      </c>
      <c r="D212" s="1761" t="s">
        <v>17914</v>
      </c>
      <c r="E212" s="1762">
        <v>586.0</v>
      </c>
      <c r="F212" s="1763">
        <v>4.0</v>
      </c>
      <c r="G212" s="1764">
        <v>47857.0</v>
      </c>
      <c r="H212" s="1745"/>
      <c r="I212" s="1745"/>
      <c r="J212" s="1745"/>
      <c r="K212" s="1745"/>
      <c r="L212" s="1745"/>
      <c r="M212" s="1745"/>
      <c r="N212" s="1745"/>
      <c r="O212" s="1745"/>
      <c r="P212" s="1745"/>
      <c r="Q212" s="1765" t="s">
        <v>18816</v>
      </c>
      <c r="R212" s="1766" t="s">
        <v>18809</v>
      </c>
      <c r="S212" s="1767" t="s">
        <v>52</v>
      </c>
      <c r="T212" s="1768"/>
      <c r="U212" s="1769">
        <v>175.0</v>
      </c>
      <c r="V212" s="1770">
        <v>4.0</v>
      </c>
      <c r="W212" s="1769" t="s">
        <v>18817</v>
      </c>
      <c r="X212" s="1770"/>
      <c r="Y212" s="1767">
        <v>4073120.0</v>
      </c>
      <c r="Z212" s="1770"/>
      <c r="AA212" s="1771">
        <v>45023.0</v>
      </c>
      <c r="AB212" s="1753" t="s">
        <v>17906</v>
      </c>
      <c r="AC212" s="81"/>
      <c r="AD212" s="81"/>
      <c r="AE212" s="1755"/>
      <c r="AF212" s="1755"/>
      <c r="AG212" s="1755"/>
      <c r="AH212" s="1755"/>
      <c r="AI212" s="595">
        <v>3.02055785E8</v>
      </c>
      <c r="AJ212" s="595" t="s">
        <v>11814</v>
      </c>
      <c r="AK212" s="1757" t="s">
        <v>52</v>
      </c>
      <c r="AL212" s="1772">
        <v>1.0</v>
      </c>
      <c r="AM212" s="1772">
        <v>177.0</v>
      </c>
      <c r="AN212" s="9">
        <v>4.0</v>
      </c>
      <c r="AO212" s="9"/>
      <c r="AP212" s="9" t="s">
        <v>8376</v>
      </c>
      <c r="AQ212" s="9"/>
      <c r="AR212" s="9" t="s">
        <v>17908</v>
      </c>
      <c r="AS212" s="9"/>
      <c r="AT212" s="9"/>
      <c r="AU212" s="9"/>
      <c r="AV212" s="9"/>
      <c r="AW212" s="1758" t="s">
        <v>11814</v>
      </c>
      <c r="AX212" s="9"/>
      <c r="AY212" s="9" t="s">
        <v>17910</v>
      </c>
      <c r="AZ212" s="9">
        <v>6.25</v>
      </c>
      <c r="BA212" s="1845" t="s">
        <v>18426</v>
      </c>
    </row>
    <row r="213" ht="15.75" customHeight="1">
      <c r="A213" s="1774" t="s">
        <v>18818</v>
      </c>
      <c r="B213" s="1775" t="s">
        <v>18819</v>
      </c>
      <c r="C213" s="1775" t="s">
        <v>52</v>
      </c>
      <c r="D213" s="1775" t="s">
        <v>17914</v>
      </c>
      <c r="E213" s="1776">
        <v>589.0</v>
      </c>
      <c r="F213" s="1777">
        <v>4.0</v>
      </c>
      <c r="G213" s="1778">
        <v>47859.0</v>
      </c>
      <c r="H213" s="1745"/>
      <c r="I213" s="1745"/>
      <c r="J213" s="1745"/>
      <c r="K213" s="1745"/>
      <c r="L213" s="1745"/>
      <c r="M213" s="1745"/>
      <c r="N213" s="1745"/>
      <c r="O213" s="1745"/>
      <c r="P213" s="1745"/>
      <c r="Q213" s="1765" t="s">
        <v>18820</v>
      </c>
      <c r="R213" s="1766" t="s">
        <v>18821</v>
      </c>
      <c r="S213" s="1767" t="s">
        <v>52</v>
      </c>
      <c r="T213" s="1749"/>
      <c r="U213" s="1770">
        <v>176.0</v>
      </c>
      <c r="V213" s="1770">
        <v>4.0</v>
      </c>
      <c r="W213" s="1792"/>
      <c r="X213" s="1770"/>
      <c r="Y213" s="1767" t="s">
        <v>18822</v>
      </c>
      <c r="Z213" s="1770"/>
      <c r="AA213" s="1771">
        <v>45023.0</v>
      </c>
      <c r="AB213" s="1793">
        <v>0.0</v>
      </c>
      <c r="AC213" s="1754"/>
      <c r="AD213" s="1754"/>
      <c r="AE213" s="1755"/>
      <c r="AF213" s="1755"/>
      <c r="AG213" s="1755"/>
      <c r="AH213" s="1755"/>
      <c r="AI213" s="595">
        <v>1.01346336E8</v>
      </c>
      <c r="AJ213" s="595" t="s">
        <v>18823</v>
      </c>
      <c r="AK213" s="1757" t="s">
        <v>52</v>
      </c>
      <c r="AL213" s="1772">
        <v>1.0</v>
      </c>
      <c r="AM213" s="1772">
        <v>178.0</v>
      </c>
      <c r="AN213" s="9">
        <v>4.0</v>
      </c>
      <c r="AO213" s="9"/>
      <c r="AP213" s="9" t="s">
        <v>8376</v>
      </c>
      <c r="AQ213" s="9"/>
      <c r="AR213" s="9" t="s">
        <v>17908</v>
      </c>
      <c r="AS213" s="9"/>
      <c r="AT213" s="9"/>
      <c r="AU213" s="9"/>
      <c r="AV213" s="9"/>
      <c r="AW213" s="1758" t="s">
        <v>17909</v>
      </c>
      <c r="AX213" s="9"/>
      <c r="AY213" s="9" t="s">
        <v>17910</v>
      </c>
      <c r="AZ213" s="9">
        <v>6.25</v>
      </c>
      <c r="BA213" s="1845" t="s">
        <v>18426</v>
      </c>
    </row>
    <row r="214" ht="15.75" customHeight="1">
      <c r="A214" s="1760" t="s">
        <v>18824</v>
      </c>
      <c r="B214" s="1761" t="s">
        <v>18825</v>
      </c>
      <c r="C214" s="1761" t="s">
        <v>52</v>
      </c>
      <c r="D214" s="1761" t="s">
        <v>17914</v>
      </c>
      <c r="E214" s="1762">
        <v>590.0</v>
      </c>
      <c r="F214" s="1763">
        <v>4.0</v>
      </c>
      <c r="G214" s="1764">
        <v>47859.0</v>
      </c>
      <c r="H214" s="1745"/>
      <c r="I214" s="1745"/>
      <c r="J214" s="1745"/>
      <c r="K214" s="1745"/>
      <c r="L214" s="1745"/>
      <c r="M214" s="1745"/>
      <c r="N214" s="1745"/>
      <c r="O214" s="1745"/>
      <c r="P214" s="1745"/>
      <c r="Q214" s="1765" t="s">
        <v>18826</v>
      </c>
      <c r="R214" s="1766" t="s">
        <v>18827</v>
      </c>
      <c r="S214" s="1767" t="s">
        <v>52</v>
      </c>
      <c r="T214" s="1768"/>
      <c r="U214" s="1770">
        <v>177.0</v>
      </c>
      <c r="V214" s="1770">
        <v>4.0</v>
      </c>
      <c r="W214" s="1788"/>
      <c r="X214" s="1770"/>
      <c r="Y214" s="1767" t="s">
        <v>18822</v>
      </c>
      <c r="Z214" s="1770"/>
      <c r="AA214" s="1771">
        <v>45023.0</v>
      </c>
      <c r="AB214" s="1789">
        <v>0.0</v>
      </c>
      <c r="AC214" s="1121">
        <v>2.0</v>
      </c>
      <c r="AD214" s="81"/>
      <c r="AE214" s="1755"/>
      <c r="AF214" s="1755"/>
      <c r="AG214" s="1755"/>
      <c r="AH214" s="1755"/>
      <c r="AI214" s="595">
        <v>1.03559092E8</v>
      </c>
      <c r="AJ214" s="595" t="s">
        <v>18828</v>
      </c>
      <c r="AK214" s="1757" t="s">
        <v>1478</v>
      </c>
      <c r="AL214" s="1757">
        <v>1.0</v>
      </c>
      <c r="AM214" s="1772">
        <v>179.0</v>
      </c>
      <c r="AN214" s="9">
        <v>4.0</v>
      </c>
      <c r="AO214" s="9"/>
      <c r="AP214" s="9" t="s">
        <v>8376</v>
      </c>
      <c r="AQ214" s="9"/>
      <c r="AR214" s="9" t="s">
        <v>17908</v>
      </c>
      <c r="AS214" s="9"/>
      <c r="AT214" s="9"/>
      <c r="AU214" s="9"/>
      <c r="AV214" s="9"/>
      <c r="AW214" s="1758" t="s">
        <v>17909</v>
      </c>
      <c r="AX214" s="9"/>
      <c r="AY214" s="9" t="s">
        <v>17910</v>
      </c>
      <c r="AZ214" s="9">
        <v>6.25</v>
      </c>
      <c r="BA214" s="1845" t="s">
        <v>18426</v>
      </c>
    </row>
    <row r="215" ht="15.75" customHeight="1">
      <c r="A215" s="1774" t="s">
        <v>18829</v>
      </c>
      <c r="B215" s="1775" t="s">
        <v>18830</v>
      </c>
      <c r="C215" s="1775" t="s">
        <v>52</v>
      </c>
      <c r="D215" s="1775" t="s">
        <v>17914</v>
      </c>
      <c r="E215" s="1776">
        <v>601.0</v>
      </c>
      <c r="F215" s="1777">
        <v>4.0</v>
      </c>
      <c r="G215" s="1778">
        <v>48215.0</v>
      </c>
      <c r="H215" s="1745"/>
      <c r="I215" s="1745"/>
      <c r="J215" s="1745"/>
      <c r="K215" s="1745"/>
      <c r="L215" s="1745"/>
      <c r="M215" s="1745"/>
      <c r="N215" s="1745"/>
      <c r="O215" s="1745"/>
      <c r="P215" s="1745"/>
      <c r="Q215" s="1765" t="s">
        <v>18831</v>
      </c>
      <c r="R215" s="1766" t="s">
        <v>18823</v>
      </c>
      <c r="S215" s="1767" t="s">
        <v>52</v>
      </c>
      <c r="T215" s="1749"/>
      <c r="U215" s="1769">
        <v>178.0</v>
      </c>
      <c r="V215" s="1770">
        <v>4.0</v>
      </c>
      <c r="W215" s="1769" t="s">
        <v>17923</v>
      </c>
      <c r="X215" s="1770"/>
      <c r="Y215" s="1767">
        <v>385640.0</v>
      </c>
      <c r="Z215" s="1770"/>
      <c r="AA215" s="1771">
        <v>45023.0</v>
      </c>
      <c r="AB215" s="1753" t="s">
        <v>17906</v>
      </c>
      <c r="AC215" s="1754"/>
      <c r="AD215" s="1754"/>
      <c r="AE215" s="1755"/>
      <c r="AF215" s="1755"/>
      <c r="AG215" s="1755"/>
      <c r="AH215" s="1755"/>
      <c r="AI215" s="595">
        <v>1.01616605E8</v>
      </c>
      <c r="AJ215" s="595" t="s">
        <v>18832</v>
      </c>
      <c r="AK215" s="1757" t="s">
        <v>52</v>
      </c>
      <c r="AL215" s="1757">
        <v>1.0</v>
      </c>
      <c r="AM215" s="1772">
        <v>180.0</v>
      </c>
      <c r="AN215" s="9">
        <v>4.0</v>
      </c>
      <c r="AO215" s="9"/>
      <c r="AP215" s="9" t="s">
        <v>8376</v>
      </c>
      <c r="AQ215" s="9"/>
      <c r="AR215" s="9" t="s">
        <v>17908</v>
      </c>
      <c r="AS215" s="9"/>
      <c r="AT215" s="9"/>
      <c r="AU215" s="9"/>
      <c r="AV215" s="9"/>
      <c r="AW215" s="1758" t="s">
        <v>17909</v>
      </c>
      <c r="AX215" s="9"/>
      <c r="AY215" s="9" t="s">
        <v>17910</v>
      </c>
      <c r="AZ215" s="9">
        <v>6.25</v>
      </c>
      <c r="BA215" s="1845" t="s">
        <v>18426</v>
      </c>
    </row>
    <row r="216" ht="15.75" customHeight="1">
      <c r="A216" s="1760" t="s">
        <v>18833</v>
      </c>
      <c r="B216" s="1761" t="s">
        <v>18834</v>
      </c>
      <c r="C216" s="1761" t="s">
        <v>52</v>
      </c>
      <c r="D216" s="1761" t="s">
        <v>17914</v>
      </c>
      <c r="E216" s="1762">
        <v>605.0</v>
      </c>
      <c r="F216" s="1763">
        <v>4.0</v>
      </c>
      <c r="G216" s="1764">
        <v>45689.0</v>
      </c>
      <c r="H216" s="1745"/>
      <c r="I216" s="1745"/>
      <c r="J216" s="1745"/>
      <c r="K216" s="1745"/>
      <c r="L216" s="1745"/>
      <c r="M216" s="1745"/>
      <c r="N216" s="1745"/>
      <c r="O216" s="1745"/>
      <c r="P216" s="1745"/>
      <c r="Q216" s="1765" t="s">
        <v>18835</v>
      </c>
      <c r="R216" s="1766" t="s">
        <v>18828</v>
      </c>
      <c r="S216" s="1767" t="s">
        <v>1478</v>
      </c>
      <c r="T216" s="1768"/>
      <c r="U216" s="1769">
        <v>179.0</v>
      </c>
      <c r="V216" s="1770">
        <v>4.0</v>
      </c>
      <c r="W216" s="1769" t="s">
        <v>18183</v>
      </c>
      <c r="X216" s="1770"/>
      <c r="Y216" s="1767" t="s">
        <v>18836</v>
      </c>
      <c r="Z216" s="1770"/>
      <c r="AA216" s="1771">
        <v>45023.0</v>
      </c>
      <c r="AB216" s="1753" t="s">
        <v>17906</v>
      </c>
      <c r="AC216" s="81"/>
      <c r="AD216" s="81"/>
      <c r="AE216" s="1755"/>
      <c r="AF216" s="1755"/>
      <c r="AG216" s="1755"/>
      <c r="AH216" s="1755"/>
      <c r="AI216" s="595">
        <v>1.205249236E9</v>
      </c>
      <c r="AJ216" s="595" t="s">
        <v>18837</v>
      </c>
      <c r="AK216" s="1757" t="s">
        <v>52</v>
      </c>
      <c r="AL216" s="1772">
        <v>1.0</v>
      </c>
      <c r="AM216" s="1772">
        <v>181.0</v>
      </c>
      <c r="AN216" s="9">
        <v>4.0</v>
      </c>
      <c r="AO216" s="9"/>
      <c r="AP216" s="9" t="s">
        <v>8376</v>
      </c>
      <c r="AQ216" s="9"/>
      <c r="AR216" s="9" t="s">
        <v>17908</v>
      </c>
      <c r="AS216" s="9"/>
      <c r="AT216" s="9"/>
      <c r="AU216" s="9"/>
      <c r="AV216" s="9"/>
      <c r="AW216" s="1758" t="s">
        <v>17909</v>
      </c>
      <c r="AX216" s="9"/>
      <c r="AY216" s="9" t="s">
        <v>17910</v>
      </c>
      <c r="AZ216" s="9">
        <v>6.25</v>
      </c>
      <c r="BA216" s="1845" t="s">
        <v>18426</v>
      </c>
    </row>
    <row r="217" ht="15.75" customHeight="1">
      <c r="A217" s="1774" t="s">
        <v>18838</v>
      </c>
      <c r="B217" s="1775" t="s">
        <v>18839</v>
      </c>
      <c r="C217" s="1775" t="s">
        <v>52</v>
      </c>
      <c r="D217" s="1775" t="s">
        <v>17914</v>
      </c>
      <c r="E217" s="1776">
        <v>607.0</v>
      </c>
      <c r="F217" s="1777">
        <v>4.0</v>
      </c>
      <c r="G217" s="1778">
        <v>47887.0</v>
      </c>
      <c r="H217" s="1745"/>
      <c r="I217" s="1745"/>
      <c r="J217" s="1745"/>
      <c r="K217" s="1745"/>
      <c r="L217" s="1745"/>
      <c r="M217" s="1745"/>
      <c r="N217" s="1745"/>
      <c r="O217" s="1745"/>
      <c r="P217" s="1745"/>
      <c r="Q217" s="1765" t="s">
        <v>18840</v>
      </c>
      <c r="R217" s="1766" t="s">
        <v>18832</v>
      </c>
      <c r="S217" s="1767" t="s">
        <v>52</v>
      </c>
      <c r="T217" s="1749"/>
      <c r="U217" s="1769">
        <v>180.0</v>
      </c>
      <c r="V217" s="1770">
        <v>4.0</v>
      </c>
      <c r="W217" s="1792" t="s">
        <v>18183</v>
      </c>
      <c r="X217" s="1770"/>
      <c r="Y217" s="1767" t="s">
        <v>18841</v>
      </c>
      <c r="Z217" s="1770"/>
      <c r="AA217" s="1771">
        <v>45023.0</v>
      </c>
      <c r="AB217" s="1753" t="s">
        <v>17906</v>
      </c>
      <c r="AC217" s="1754"/>
      <c r="AD217" s="1754"/>
      <c r="AE217" s="1755"/>
      <c r="AF217" s="1755"/>
      <c r="AG217" s="1755"/>
      <c r="AH217" s="1755"/>
      <c r="AI217" s="595" t="s">
        <v>18842</v>
      </c>
      <c r="AJ217" s="1066" t="s">
        <v>18843</v>
      </c>
      <c r="AK217" s="1757" t="s">
        <v>52</v>
      </c>
      <c r="AL217" s="1757">
        <v>1.0</v>
      </c>
      <c r="AM217" s="1772">
        <v>182.0</v>
      </c>
      <c r="AN217" s="9">
        <v>4.0</v>
      </c>
      <c r="AO217" s="9"/>
      <c r="AP217" s="9" t="s">
        <v>8376</v>
      </c>
      <c r="AQ217" s="9"/>
      <c r="AR217" s="9" t="s">
        <v>17908</v>
      </c>
      <c r="AS217" s="9"/>
      <c r="AT217" s="9"/>
      <c r="AU217" s="9"/>
      <c r="AV217" s="9"/>
      <c r="AW217" s="1066" t="s">
        <v>18843</v>
      </c>
      <c r="AX217" s="9"/>
      <c r="AY217" s="9" t="s">
        <v>17910</v>
      </c>
      <c r="AZ217" s="9">
        <v>6.25</v>
      </c>
      <c r="BA217" s="1845" t="s">
        <v>18426</v>
      </c>
    </row>
    <row r="218" ht="15.75" customHeight="1">
      <c r="A218" s="1760" t="s">
        <v>18844</v>
      </c>
      <c r="B218" s="1761" t="s">
        <v>18845</v>
      </c>
      <c r="C218" s="1761" t="s">
        <v>52</v>
      </c>
      <c r="D218" s="1761" t="s">
        <v>17914</v>
      </c>
      <c r="E218" s="1762">
        <v>608.0</v>
      </c>
      <c r="F218" s="1763">
        <v>4.0</v>
      </c>
      <c r="G218" s="1764">
        <v>47860.0</v>
      </c>
      <c r="H218" s="1745"/>
      <c r="I218" s="1745"/>
      <c r="J218" s="1745"/>
      <c r="K218" s="1745"/>
      <c r="L218" s="1745"/>
      <c r="M218" s="1745"/>
      <c r="N218" s="1745"/>
      <c r="O218" s="1745"/>
      <c r="P218" s="1745"/>
      <c r="Q218" s="1765" t="s">
        <v>18846</v>
      </c>
      <c r="R218" s="1766" t="s">
        <v>18837</v>
      </c>
      <c r="S218" s="1767" t="s">
        <v>52</v>
      </c>
      <c r="T218" s="1768"/>
      <c r="U218" s="1770">
        <v>181.0</v>
      </c>
      <c r="V218" s="1770">
        <v>4.0</v>
      </c>
      <c r="W218" s="1788"/>
      <c r="X218" s="1770"/>
      <c r="Y218" s="1767">
        <v>0.0</v>
      </c>
      <c r="Z218" s="1770"/>
      <c r="AA218" s="1771">
        <v>45023.0</v>
      </c>
      <c r="AB218" s="1804" t="s">
        <v>18847</v>
      </c>
      <c r="AC218" s="1121">
        <v>1.0</v>
      </c>
      <c r="AD218" s="81"/>
      <c r="AE218" s="1755"/>
      <c r="AF218" s="1755"/>
      <c r="AG218" s="1755"/>
      <c r="AH218" s="1755"/>
      <c r="AI218" s="595">
        <v>1.0460478E8</v>
      </c>
      <c r="AJ218" s="595" t="s">
        <v>18848</v>
      </c>
      <c r="AK218" s="1757" t="s">
        <v>52</v>
      </c>
      <c r="AL218" s="1772">
        <v>1.0</v>
      </c>
      <c r="AM218" s="1772">
        <v>183.0</v>
      </c>
      <c r="AN218" s="9">
        <v>4.0</v>
      </c>
      <c r="AO218" s="9"/>
      <c r="AP218" s="9" t="s">
        <v>8376</v>
      </c>
      <c r="AQ218" s="9"/>
      <c r="AR218" s="9" t="s">
        <v>17908</v>
      </c>
      <c r="AS218" s="9"/>
      <c r="AT218" s="9"/>
      <c r="AU218" s="9"/>
      <c r="AV218" s="9"/>
      <c r="AW218" s="1758" t="s">
        <v>17909</v>
      </c>
      <c r="AX218" s="9"/>
      <c r="AY218" s="9" t="s">
        <v>17910</v>
      </c>
      <c r="AZ218" s="9">
        <v>6.25</v>
      </c>
      <c r="BA218" s="1845" t="s">
        <v>18426</v>
      </c>
    </row>
    <row r="219" ht="15.75" customHeight="1">
      <c r="A219" s="1774" t="s">
        <v>18849</v>
      </c>
      <c r="B219" s="1775" t="s">
        <v>18850</v>
      </c>
      <c r="C219" s="1775" t="s">
        <v>52</v>
      </c>
      <c r="D219" s="1775" t="s">
        <v>17914</v>
      </c>
      <c r="E219" s="1776">
        <v>613.0</v>
      </c>
      <c r="F219" s="1777">
        <v>4.0</v>
      </c>
      <c r="G219" s="1778">
        <v>47860.0</v>
      </c>
      <c r="H219" s="1745"/>
      <c r="I219" s="1745"/>
      <c r="J219" s="1745"/>
      <c r="K219" s="1745"/>
      <c r="L219" s="1745"/>
      <c r="M219" s="1745"/>
      <c r="N219" s="1745"/>
      <c r="O219" s="1745"/>
      <c r="P219" s="1745"/>
      <c r="Q219" s="1765" t="s">
        <v>18851</v>
      </c>
      <c r="R219" s="1766" t="s">
        <v>18852</v>
      </c>
      <c r="S219" s="1767" t="s">
        <v>52</v>
      </c>
      <c r="T219" s="1749"/>
      <c r="U219" s="1770">
        <v>182.0</v>
      </c>
      <c r="V219" s="1770">
        <v>4.0</v>
      </c>
      <c r="W219" s="1792"/>
      <c r="X219" s="1770"/>
      <c r="Y219" s="1767">
        <v>0.0</v>
      </c>
      <c r="Z219" s="1770"/>
      <c r="AA219" s="1771">
        <v>45023.0</v>
      </c>
      <c r="AB219" s="1806" t="s">
        <v>18046</v>
      </c>
      <c r="AC219" s="1754"/>
      <c r="AD219" s="1794">
        <v>1.0</v>
      </c>
      <c r="AE219" s="1755"/>
      <c r="AF219" s="1755"/>
      <c r="AG219" s="1755"/>
      <c r="AH219" s="1755"/>
      <c r="AI219" s="595">
        <v>1.01226454E8</v>
      </c>
      <c r="AJ219" s="595" t="s">
        <v>18853</v>
      </c>
      <c r="AK219" s="1757" t="s">
        <v>52</v>
      </c>
      <c r="AL219" s="1772">
        <v>1.0</v>
      </c>
      <c r="AM219" s="1772">
        <v>184.0</v>
      </c>
      <c r="AN219" s="9">
        <v>4.0</v>
      </c>
      <c r="AO219" s="9"/>
      <c r="AP219" s="9" t="s">
        <v>8376</v>
      </c>
      <c r="AQ219" s="9"/>
      <c r="AR219" s="9" t="s">
        <v>17908</v>
      </c>
      <c r="AS219" s="9"/>
      <c r="AT219" s="9"/>
      <c r="AU219" s="9"/>
      <c r="AV219" s="9"/>
      <c r="AW219" s="1758" t="s">
        <v>7375</v>
      </c>
      <c r="AX219" s="9"/>
      <c r="AY219" s="9" t="s">
        <v>17910</v>
      </c>
      <c r="AZ219" s="9">
        <v>6.25</v>
      </c>
      <c r="BA219" s="1845" t="s">
        <v>18426</v>
      </c>
    </row>
    <row r="220" ht="15.75" customHeight="1">
      <c r="A220" s="1760" t="s">
        <v>18854</v>
      </c>
      <c r="B220" s="1761" t="s">
        <v>18855</v>
      </c>
      <c r="C220" s="1761" t="s">
        <v>149</v>
      </c>
      <c r="D220" s="1761" t="s">
        <v>17985</v>
      </c>
      <c r="E220" s="1762">
        <v>614.0</v>
      </c>
      <c r="F220" s="1763">
        <v>4.0</v>
      </c>
      <c r="G220" s="1764">
        <v>48914.0</v>
      </c>
      <c r="H220" s="1745"/>
      <c r="I220" s="1745"/>
      <c r="J220" s="1745"/>
      <c r="K220" s="1745"/>
      <c r="L220" s="1745"/>
      <c r="M220" s="1745"/>
      <c r="N220" s="1745"/>
      <c r="O220" s="1745"/>
      <c r="P220" s="1745"/>
      <c r="Q220" s="1765"/>
      <c r="R220" s="1766"/>
      <c r="S220" s="1767"/>
      <c r="T220" s="1768"/>
      <c r="U220" s="1770"/>
      <c r="V220" s="1770"/>
      <c r="W220" s="1788"/>
      <c r="X220" s="1770"/>
      <c r="Y220" s="1767"/>
      <c r="Z220" s="1770"/>
      <c r="AA220" s="1771"/>
      <c r="AB220" s="1789"/>
      <c r="AC220" s="1121"/>
      <c r="AD220" s="81"/>
      <c r="AE220" s="1755"/>
      <c r="AF220" s="1755"/>
      <c r="AG220" s="1755"/>
      <c r="AH220" s="1755"/>
      <c r="AI220" s="595"/>
      <c r="AJ220" s="595"/>
      <c r="AK220" s="1757"/>
      <c r="AL220" s="1791"/>
      <c r="AM220" s="1772"/>
      <c r="AN220" s="9"/>
      <c r="AO220" s="9"/>
      <c r="AP220" s="9"/>
      <c r="AQ220" s="9"/>
      <c r="AR220" s="9"/>
      <c r="AS220" s="9"/>
      <c r="AT220" s="9"/>
      <c r="AU220" s="9"/>
      <c r="AV220" s="9"/>
      <c r="AW220" s="1758"/>
      <c r="AX220" s="9"/>
      <c r="AY220" s="9"/>
      <c r="AZ220" s="9"/>
      <c r="BA220" s="1845"/>
    </row>
    <row r="221" ht="15.75" customHeight="1">
      <c r="A221" s="1760" t="s">
        <v>18856</v>
      </c>
      <c r="B221" s="1761" t="s">
        <v>18857</v>
      </c>
      <c r="C221" s="1761" t="s">
        <v>18858</v>
      </c>
      <c r="D221" s="1761" t="s">
        <v>17914</v>
      </c>
      <c r="E221" s="1762">
        <v>624.0</v>
      </c>
      <c r="F221" s="1763">
        <v>4.0</v>
      </c>
      <c r="G221" s="1764">
        <v>47860.0</v>
      </c>
      <c r="H221" s="1745" t="s">
        <v>18859</v>
      </c>
      <c r="I221" s="1745" t="s">
        <v>18860</v>
      </c>
      <c r="J221" s="1745"/>
      <c r="K221" s="1745"/>
      <c r="L221" s="1745"/>
      <c r="M221" s="1745"/>
      <c r="N221" s="1745"/>
      <c r="O221" s="1745"/>
      <c r="P221" s="1745"/>
      <c r="Q221" s="1765" t="s">
        <v>18861</v>
      </c>
      <c r="R221" s="1766" t="s">
        <v>18848</v>
      </c>
      <c r="S221" s="1767" t="s">
        <v>52</v>
      </c>
      <c r="T221" s="1768"/>
      <c r="U221" s="1770">
        <v>183.0</v>
      </c>
      <c r="V221" s="1770">
        <v>4.0</v>
      </c>
      <c r="W221" s="1788"/>
      <c r="X221" s="1770"/>
      <c r="Y221" s="1767">
        <v>2843878.0</v>
      </c>
      <c r="Z221" s="1770"/>
      <c r="AA221" s="1771">
        <v>45023.0</v>
      </c>
      <c r="AB221" s="1789">
        <v>0.0</v>
      </c>
      <c r="AC221" s="1121">
        <v>1.0</v>
      </c>
      <c r="AD221" s="81"/>
      <c r="AE221" s="1755"/>
      <c r="AF221" s="1755"/>
      <c r="AG221" s="1755"/>
      <c r="AH221" s="1755"/>
      <c r="AI221" s="595">
        <v>1.01874568E8</v>
      </c>
      <c r="AJ221" s="595" t="s">
        <v>18862</v>
      </c>
      <c r="AK221" s="1757" t="s">
        <v>52</v>
      </c>
      <c r="AL221" s="1757">
        <v>1.0</v>
      </c>
      <c r="AM221" s="1772">
        <v>185.0</v>
      </c>
      <c r="AN221" s="9">
        <v>4.0</v>
      </c>
      <c r="AO221" s="9"/>
      <c r="AP221" s="9" t="s">
        <v>8376</v>
      </c>
      <c r="AQ221" s="9"/>
      <c r="AR221" s="9" t="s">
        <v>17908</v>
      </c>
      <c r="AS221" s="9"/>
      <c r="AT221" s="9"/>
      <c r="AU221" s="9" t="s">
        <v>7241</v>
      </c>
      <c r="AV221" s="9" t="s">
        <v>7241</v>
      </c>
      <c r="AW221" s="1758" t="s">
        <v>17909</v>
      </c>
      <c r="AX221" s="9"/>
      <c r="AY221" s="9" t="s">
        <v>17910</v>
      </c>
      <c r="AZ221" s="9">
        <v>6.25</v>
      </c>
      <c r="BA221" s="1845" t="s">
        <v>18426</v>
      </c>
    </row>
    <row r="222" ht="15.75" customHeight="1">
      <c r="A222" s="1774" t="s">
        <v>18863</v>
      </c>
      <c r="B222" s="1775" t="s">
        <v>18864</v>
      </c>
      <c r="C222" s="1775" t="s">
        <v>52</v>
      </c>
      <c r="D222" s="1775" t="s">
        <v>17914</v>
      </c>
      <c r="E222" s="1776">
        <v>625.0</v>
      </c>
      <c r="F222" s="1777">
        <v>4.0</v>
      </c>
      <c r="G222" s="1778">
        <v>48249.0</v>
      </c>
      <c r="H222" s="1745"/>
      <c r="I222" s="1745"/>
      <c r="J222" s="1745"/>
      <c r="K222" s="1745"/>
      <c r="L222" s="1745"/>
      <c r="M222" s="1745"/>
      <c r="N222" s="1745"/>
      <c r="O222" s="1745"/>
      <c r="P222" s="1745"/>
      <c r="Q222" s="1765" t="s">
        <v>18865</v>
      </c>
      <c r="R222" s="1766" t="s">
        <v>18853</v>
      </c>
      <c r="S222" s="1767" t="s">
        <v>52</v>
      </c>
      <c r="T222" s="1749"/>
      <c r="U222" s="1770">
        <v>184.0</v>
      </c>
      <c r="V222" s="1770">
        <v>4.0</v>
      </c>
      <c r="W222" s="1792"/>
      <c r="X222" s="1770"/>
      <c r="Y222" s="1767">
        <v>2833224.0</v>
      </c>
      <c r="Z222" s="1770"/>
      <c r="AA222" s="1771">
        <v>45023.0</v>
      </c>
      <c r="AB222" s="1806" t="s">
        <v>18100</v>
      </c>
      <c r="AC222" s="1754"/>
      <c r="AD222" s="1794">
        <v>1.0</v>
      </c>
      <c r="AE222" s="1755"/>
      <c r="AF222" s="1755"/>
      <c r="AG222" s="1755"/>
      <c r="AH222" s="1755"/>
      <c r="AI222" s="595">
        <v>1.01379725E8</v>
      </c>
      <c r="AJ222" s="595" t="s">
        <v>18866</v>
      </c>
      <c r="AK222" s="1757" t="s">
        <v>52</v>
      </c>
      <c r="AL222" s="1772">
        <v>1.0</v>
      </c>
      <c r="AM222" s="1772">
        <v>186.0</v>
      </c>
      <c r="AN222" s="9">
        <v>4.0</v>
      </c>
      <c r="AO222" s="9"/>
      <c r="AP222" s="9" t="s">
        <v>8376</v>
      </c>
      <c r="AQ222" s="9"/>
      <c r="AR222" s="9" t="s">
        <v>17908</v>
      </c>
      <c r="AS222" s="9"/>
      <c r="AT222" s="9"/>
      <c r="AU222" s="9"/>
      <c r="AV222" s="9"/>
      <c r="AW222" s="1758" t="s">
        <v>17909</v>
      </c>
      <c r="AX222" s="9"/>
      <c r="AY222" s="9" t="s">
        <v>17910</v>
      </c>
      <c r="AZ222" s="9">
        <v>6.25</v>
      </c>
      <c r="BA222" s="1845" t="s">
        <v>18426</v>
      </c>
    </row>
    <row r="223" ht="15.75" customHeight="1">
      <c r="A223" s="1760" t="s">
        <v>18867</v>
      </c>
      <c r="B223" s="1761" t="s">
        <v>18868</v>
      </c>
      <c r="C223" s="1761" t="s">
        <v>52</v>
      </c>
      <c r="D223" s="1761" t="s">
        <v>17914</v>
      </c>
      <c r="E223" s="1762">
        <v>629.0</v>
      </c>
      <c r="F223" s="1763">
        <v>4.0</v>
      </c>
      <c r="G223" s="1764">
        <v>47860.0</v>
      </c>
      <c r="H223" s="1745"/>
      <c r="I223" s="1745"/>
      <c r="J223" s="1745"/>
      <c r="K223" s="1745"/>
      <c r="L223" s="1745"/>
      <c r="M223" s="1745"/>
      <c r="N223" s="1745"/>
      <c r="O223" s="1745"/>
      <c r="P223" s="1745"/>
      <c r="Q223" s="1765" t="s">
        <v>18869</v>
      </c>
      <c r="R223" s="1766" t="s">
        <v>18870</v>
      </c>
      <c r="S223" s="1767" t="s">
        <v>52</v>
      </c>
      <c r="T223" s="1768"/>
      <c r="U223" s="1784">
        <v>185.0</v>
      </c>
      <c r="V223" s="1770">
        <v>4.0</v>
      </c>
      <c r="W223" s="1784" t="s">
        <v>18871</v>
      </c>
      <c r="X223" s="1770"/>
      <c r="Y223" s="1767">
        <v>9.86995374E8</v>
      </c>
      <c r="Z223" s="1770"/>
      <c r="AA223" s="1771">
        <v>45023.0</v>
      </c>
      <c r="AB223" s="1795" t="s">
        <v>17944</v>
      </c>
      <c r="AC223" s="81"/>
      <c r="AD223" s="81"/>
      <c r="AE223" s="1755"/>
      <c r="AF223" s="1755"/>
      <c r="AG223" s="1755"/>
      <c r="AH223" s="1755"/>
      <c r="AI223" s="595">
        <v>1.0583691E8</v>
      </c>
      <c r="AJ223" s="595" t="s">
        <v>18872</v>
      </c>
      <c r="AK223" s="1757" t="s">
        <v>52</v>
      </c>
      <c r="AL223" s="1772">
        <v>1.0</v>
      </c>
      <c r="AM223" s="1772">
        <v>187.0</v>
      </c>
      <c r="AN223" s="9">
        <v>4.0</v>
      </c>
      <c r="AO223" s="9"/>
      <c r="AP223" s="9" t="s">
        <v>8376</v>
      </c>
      <c r="AQ223" s="9"/>
      <c r="AR223" s="9" t="s">
        <v>17908</v>
      </c>
      <c r="AS223" s="9"/>
      <c r="AT223" s="9"/>
      <c r="AU223" s="9"/>
      <c r="AV223" s="9"/>
      <c r="AW223" s="1758" t="s">
        <v>17909</v>
      </c>
      <c r="AX223" s="9"/>
      <c r="AY223" s="9" t="s">
        <v>17910</v>
      </c>
      <c r="AZ223" s="9">
        <v>6.25</v>
      </c>
      <c r="BA223" s="1845" t="s">
        <v>18426</v>
      </c>
    </row>
    <row r="224" ht="15.75" customHeight="1">
      <c r="A224" s="1774" t="s">
        <v>18873</v>
      </c>
      <c r="B224" s="1775" t="s">
        <v>18874</v>
      </c>
      <c r="C224" s="1775" t="s">
        <v>52</v>
      </c>
      <c r="D224" s="1775" t="s">
        <v>17914</v>
      </c>
      <c r="E224" s="1776">
        <v>635.0</v>
      </c>
      <c r="F224" s="1777">
        <v>4.0</v>
      </c>
      <c r="G224" s="1778">
        <v>47860.0</v>
      </c>
      <c r="H224" s="1745"/>
      <c r="I224" s="1745"/>
      <c r="J224" s="1745"/>
      <c r="K224" s="1745"/>
      <c r="L224" s="1745"/>
      <c r="M224" s="1745"/>
      <c r="N224" s="1745"/>
      <c r="O224" s="1745"/>
      <c r="P224" s="1745"/>
      <c r="Q224" s="1765" t="s">
        <v>18875</v>
      </c>
      <c r="R224" s="1766" t="s">
        <v>18876</v>
      </c>
      <c r="S224" s="1767" t="s">
        <v>231</v>
      </c>
      <c r="T224" s="1749"/>
      <c r="U224" s="1769">
        <v>186.0</v>
      </c>
      <c r="V224" s="1770">
        <v>4.0</v>
      </c>
      <c r="W224" s="1769" t="s">
        <v>18112</v>
      </c>
      <c r="X224" s="1770"/>
      <c r="Y224" s="1767">
        <v>2853782.0</v>
      </c>
      <c r="Z224" s="1770"/>
      <c r="AA224" s="1771">
        <v>45023.0</v>
      </c>
      <c r="AB224" s="1753" t="s">
        <v>17906</v>
      </c>
      <c r="AC224" s="1754"/>
      <c r="AD224" s="1754"/>
      <c r="AE224" s="1755"/>
      <c r="AF224" s="1755"/>
      <c r="AG224" s="1755"/>
      <c r="AH224" s="1755"/>
      <c r="AI224" s="595">
        <v>1.02349495E8</v>
      </c>
      <c r="AJ224" s="595" t="s">
        <v>18877</v>
      </c>
      <c r="AK224" s="1757" t="s">
        <v>52</v>
      </c>
      <c r="AL224" s="1772">
        <v>1.0</v>
      </c>
      <c r="AM224" s="1772">
        <v>188.0</v>
      </c>
      <c r="AN224" s="9">
        <v>4.0</v>
      </c>
      <c r="AO224" s="9"/>
      <c r="AP224" s="9" t="s">
        <v>8376</v>
      </c>
      <c r="AQ224" s="9"/>
      <c r="AR224" s="9" t="s">
        <v>17908</v>
      </c>
      <c r="AS224" s="9"/>
      <c r="AT224" s="9"/>
      <c r="AU224" s="9"/>
      <c r="AV224" s="9"/>
      <c r="AW224" s="1758" t="s">
        <v>17909</v>
      </c>
      <c r="AX224" s="9"/>
      <c r="AY224" s="9" t="s">
        <v>17910</v>
      </c>
      <c r="AZ224" s="9">
        <v>6.25</v>
      </c>
      <c r="BA224" s="1845" t="s">
        <v>18426</v>
      </c>
    </row>
    <row r="225" ht="15.75" customHeight="1">
      <c r="A225" s="1760" t="s">
        <v>18878</v>
      </c>
      <c r="B225" s="1761" t="s">
        <v>18879</v>
      </c>
      <c r="C225" s="1761" t="s">
        <v>52</v>
      </c>
      <c r="D225" s="1761" t="s">
        <v>17914</v>
      </c>
      <c r="E225" s="1762">
        <v>637.0</v>
      </c>
      <c r="F225" s="1763">
        <v>4.0</v>
      </c>
      <c r="G225" s="1764">
        <v>47887.0</v>
      </c>
      <c r="H225" s="1745"/>
      <c r="I225" s="1745"/>
      <c r="J225" s="1745"/>
      <c r="K225" s="1745"/>
      <c r="L225" s="1745"/>
      <c r="M225" s="1745"/>
      <c r="N225" s="1745"/>
      <c r="O225" s="1745"/>
      <c r="P225" s="1745"/>
      <c r="Q225" s="1765" t="s">
        <v>18880</v>
      </c>
      <c r="R225" s="1766" t="s">
        <v>18872</v>
      </c>
      <c r="S225" s="1767" t="s">
        <v>52</v>
      </c>
      <c r="T225" s="1768"/>
      <c r="U225" s="1769">
        <v>187.0</v>
      </c>
      <c r="V225" s="1770">
        <v>4.0</v>
      </c>
      <c r="W225" s="1769" t="s">
        <v>18112</v>
      </c>
      <c r="X225" s="1770"/>
      <c r="Y225" s="1767" t="s">
        <v>18881</v>
      </c>
      <c r="Z225" s="1770"/>
      <c r="AA225" s="1771">
        <v>45023.0</v>
      </c>
      <c r="AB225" s="1753" t="s">
        <v>17906</v>
      </c>
      <c r="AC225" s="81"/>
      <c r="AD225" s="81"/>
      <c r="AE225" s="1755"/>
      <c r="AF225" s="1755"/>
      <c r="AG225" s="1755"/>
      <c r="AH225" s="1755"/>
      <c r="AI225" s="595">
        <v>1.01705333E8</v>
      </c>
      <c r="AJ225" s="595" t="s">
        <v>18882</v>
      </c>
      <c r="AK225" s="1757" t="s">
        <v>52</v>
      </c>
      <c r="AL225" s="1757">
        <v>1.0</v>
      </c>
      <c r="AM225" s="1772">
        <v>189.0</v>
      </c>
      <c r="AN225" s="9">
        <v>4.0</v>
      </c>
      <c r="AO225" s="9"/>
      <c r="AP225" s="9" t="s">
        <v>8376</v>
      </c>
      <c r="AQ225" s="9"/>
      <c r="AR225" s="9" t="s">
        <v>17908</v>
      </c>
      <c r="AS225" s="9"/>
      <c r="AT225" s="9"/>
      <c r="AU225" s="9"/>
      <c r="AV225" s="9"/>
      <c r="AW225" s="1758" t="s">
        <v>17909</v>
      </c>
      <c r="AX225" s="9"/>
      <c r="AY225" s="9" t="s">
        <v>17910</v>
      </c>
      <c r="AZ225" s="9">
        <v>6.25</v>
      </c>
      <c r="BA225" s="1845" t="s">
        <v>18426</v>
      </c>
    </row>
    <row r="226" ht="15.75" customHeight="1">
      <c r="A226" s="1774" t="s">
        <v>18883</v>
      </c>
      <c r="B226" s="1775" t="s">
        <v>18884</v>
      </c>
      <c r="C226" s="1775" t="s">
        <v>52</v>
      </c>
      <c r="D226" s="1775" t="s">
        <v>17914</v>
      </c>
      <c r="E226" s="1776">
        <v>647.0</v>
      </c>
      <c r="F226" s="1777">
        <v>4.0</v>
      </c>
      <c r="G226" s="1778">
        <v>47855.0</v>
      </c>
      <c r="H226" s="1745"/>
      <c r="I226" s="1745"/>
      <c r="J226" s="1745"/>
      <c r="K226" s="1745"/>
      <c r="L226" s="1745"/>
      <c r="M226" s="1745"/>
      <c r="N226" s="1745"/>
      <c r="O226" s="1745"/>
      <c r="P226" s="1745"/>
      <c r="Q226" s="1765" t="s">
        <v>18885</v>
      </c>
      <c r="R226" s="1766" t="s">
        <v>18877</v>
      </c>
      <c r="S226" s="1767" t="s">
        <v>52</v>
      </c>
      <c r="T226" s="1749"/>
      <c r="U226" s="1770">
        <v>188.0</v>
      </c>
      <c r="V226" s="1770">
        <v>4.0</v>
      </c>
      <c r="W226" s="1792"/>
      <c r="X226" s="1770"/>
      <c r="Y226" s="1767">
        <v>2480562.0</v>
      </c>
      <c r="Z226" s="1770"/>
      <c r="AA226" s="1771">
        <v>45023.0</v>
      </c>
      <c r="AB226" s="1793">
        <v>0.0</v>
      </c>
      <c r="AC226" s="1754"/>
      <c r="AD226" s="1754"/>
      <c r="AE226" s="1755"/>
      <c r="AF226" s="1755"/>
      <c r="AG226" s="1755"/>
      <c r="AH226" s="1755"/>
      <c r="AI226" s="595">
        <v>7.02268079E8</v>
      </c>
      <c r="AJ226" s="595" t="s">
        <v>18886</v>
      </c>
      <c r="AK226" s="1757" t="s">
        <v>52</v>
      </c>
      <c r="AL226" s="1757">
        <v>1.0</v>
      </c>
      <c r="AM226" s="1772">
        <v>190.0</v>
      </c>
      <c r="AN226" s="9">
        <v>4.0</v>
      </c>
      <c r="AO226" s="9"/>
      <c r="AP226" s="9" t="s">
        <v>8376</v>
      </c>
      <c r="AQ226" s="9"/>
      <c r="AR226" s="9" t="s">
        <v>17908</v>
      </c>
      <c r="AS226" s="9"/>
      <c r="AT226" s="9"/>
      <c r="AU226" s="9"/>
      <c r="AV226" s="9"/>
      <c r="AW226" s="1758" t="s">
        <v>17925</v>
      </c>
      <c r="AX226" s="9"/>
      <c r="AY226" s="9" t="s">
        <v>17910</v>
      </c>
      <c r="AZ226" s="9">
        <v>6.25</v>
      </c>
      <c r="BA226" s="1845" t="s">
        <v>18426</v>
      </c>
    </row>
    <row r="227" ht="15.75" customHeight="1">
      <c r="A227" s="1760" t="s">
        <v>18887</v>
      </c>
      <c r="B227" s="1761" t="s">
        <v>18888</v>
      </c>
      <c r="C227" s="1761" t="s">
        <v>52</v>
      </c>
      <c r="D227" s="1761" t="s">
        <v>17914</v>
      </c>
      <c r="E227" s="1762">
        <v>662.0</v>
      </c>
      <c r="F227" s="1763">
        <v>4.0</v>
      </c>
      <c r="G227" s="1764">
        <v>47860.0</v>
      </c>
      <c r="H227" s="1745"/>
      <c r="I227" s="1745"/>
      <c r="J227" s="1745"/>
      <c r="K227" s="1745"/>
      <c r="L227" s="1745"/>
      <c r="M227" s="1745"/>
      <c r="N227" s="1745"/>
      <c r="O227" s="1745"/>
      <c r="P227" s="1745"/>
      <c r="Q227" s="1765" t="s">
        <v>18889</v>
      </c>
      <c r="R227" s="1766" t="s">
        <v>18882</v>
      </c>
      <c r="S227" s="1767" t="s">
        <v>52</v>
      </c>
      <c r="T227" s="1768"/>
      <c r="U227" s="1770">
        <v>189.0</v>
      </c>
      <c r="V227" s="1770">
        <v>4.0</v>
      </c>
      <c r="W227" s="1788"/>
      <c r="X227" s="1770"/>
      <c r="Y227" s="1767">
        <v>2880085.0</v>
      </c>
      <c r="Z227" s="1770"/>
      <c r="AA227" s="1771">
        <v>45023.0</v>
      </c>
      <c r="AB227" s="1789">
        <v>0.0</v>
      </c>
      <c r="AC227" s="1121">
        <v>2.0</v>
      </c>
      <c r="AD227" s="81"/>
      <c r="AE227" s="1755"/>
      <c r="AF227" s="1755"/>
      <c r="AG227" s="1755"/>
      <c r="AH227" s="1755"/>
      <c r="AI227" s="595">
        <v>1.02345972E8</v>
      </c>
      <c r="AJ227" s="595" t="s">
        <v>18890</v>
      </c>
      <c r="AK227" s="1757" t="s">
        <v>52</v>
      </c>
      <c r="AL227" s="1772">
        <v>1.0</v>
      </c>
      <c r="AM227" s="1772">
        <v>191.0</v>
      </c>
      <c r="AN227" s="9">
        <v>4.0</v>
      </c>
      <c r="AO227" s="9"/>
      <c r="AP227" s="9" t="s">
        <v>8376</v>
      </c>
      <c r="AQ227" s="9"/>
      <c r="AR227" s="9" t="s">
        <v>17908</v>
      </c>
      <c r="AS227" s="9"/>
      <c r="AT227" s="9"/>
      <c r="AU227" s="9"/>
      <c r="AV227" s="9"/>
      <c r="AW227" s="1758" t="s">
        <v>17909</v>
      </c>
      <c r="AX227" s="9"/>
      <c r="AY227" s="9" t="s">
        <v>17910</v>
      </c>
      <c r="AZ227" s="9">
        <v>6.25</v>
      </c>
      <c r="BA227" s="1845" t="s">
        <v>18426</v>
      </c>
    </row>
    <row r="228" ht="15.75" customHeight="1">
      <c r="A228" s="1774" t="s">
        <v>18891</v>
      </c>
      <c r="B228" s="1775" t="s">
        <v>18892</v>
      </c>
      <c r="C228" s="1775" t="s">
        <v>52</v>
      </c>
      <c r="D228" s="1775" t="s">
        <v>17914</v>
      </c>
      <c r="E228" s="1776">
        <v>664.0</v>
      </c>
      <c r="F228" s="1777">
        <v>4.0</v>
      </c>
      <c r="G228" s="1778">
        <v>47856.0</v>
      </c>
      <c r="H228" s="1745"/>
      <c r="I228" s="1745"/>
      <c r="J228" s="1745"/>
      <c r="K228" s="1745"/>
      <c r="L228" s="1745"/>
      <c r="M228" s="1745"/>
      <c r="N228" s="1745"/>
      <c r="O228" s="1745"/>
      <c r="P228" s="1745"/>
      <c r="Q228" s="1765" t="s">
        <v>18893</v>
      </c>
      <c r="R228" s="1766" t="s">
        <v>18894</v>
      </c>
      <c r="S228" s="1767" t="s">
        <v>52</v>
      </c>
      <c r="T228" s="1749"/>
      <c r="U228" s="1769">
        <v>190.0</v>
      </c>
      <c r="V228" s="1770">
        <v>4.0</v>
      </c>
      <c r="W228" s="1769" t="s">
        <v>18112</v>
      </c>
      <c r="X228" s="1770"/>
      <c r="Y228" s="1767" t="s">
        <v>18895</v>
      </c>
      <c r="Z228" s="1770" t="s">
        <v>18896</v>
      </c>
      <c r="AA228" s="1771">
        <v>45023.0</v>
      </c>
      <c r="AB228" s="1753" t="s">
        <v>18897</v>
      </c>
      <c r="AC228" s="1754" t="s">
        <v>18898</v>
      </c>
      <c r="AD228" s="1754"/>
      <c r="AE228" s="1755" t="s">
        <v>18899</v>
      </c>
      <c r="AF228" s="1755" t="s">
        <v>18900</v>
      </c>
      <c r="AG228" s="1755"/>
      <c r="AH228" s="1755"/>
      <c r="AI228" s="595">
        <v>7.01064826E8</v>
      </c>
      <c r="AJ228" s="595" t="s">
        <v>18901</v>
      </c>
      <c r="AK228" s="1757" t="s">
        <v>52</v>
      </c>
      <c r="AL228" s="1757">
        <v>1.0</v>
      </c>
      <c r="AM228" s="1772">
        <v>192.0</v>
      </c>
      <c r="AN228" s="9">
        <v>4.0</v>
      </c>
      <c r="AO228" s="9"/>
      <c r="AP228" s="9" t="s">
        <v>8376</v>
      </c>
      <c r="AQ228" s="9"/>
      <c r="AR228" s="9" t="s">
        <v>17908</v>
      </c>
      <c r="AS228" s="9"/>
      <c r="AT228" s="9"/>
      <c r="AU228" s="9"/>
      <c r="AV228" s="9"/>
      <c r="AW228" s="1758" t="s">
        <v>17909</v>
      </c>
      <c r="AX228" s="9"/>
      <c r="AY228" s="9" t="s">
        <v>17910</v>
      </c>
      <c r="AZ228" s="9">
        <v>6.25</v>
      </c>
      <c r="BA228" s="1845" t="s">
        <v>18426</v>
      </c>
    </row>
    <row r="229" ht="15.75" customHeight="1">
      <c r="A229" s="1760" t="s">
        <v>18902</v>
      </c>
      <c r="B229" s="1761" t="s">
        <v>18903</v>
      </c>
      <c r="C229" s="1761" t="s">
        <v>52</v>
      </c>
      <c r="D229" s="1761" t="s">
        <v>17914</v>
      </c>
      <c r="E229" s="1762">
        <v>678.0</v>
      </c>
      <c r="F229" s="1763">
        <v>4.0</v>
      </c>
      <c r="G229" s="1764">
        <v>47858.0</v>
      </c>
      <c r="H229" s="1745"/>
      <c r="I229" s="1745"/>
      <c r="J229" s="1745"/>
      <c r="K229" s="1745"/>
      <c r="L229" s="1745"/>
      <c r="M229" s="1745"/>
      <c r="N229" s="1745"/>
      <c r="O229" s="1745"/>
      <c r="P229" s="1745"/>
      <c r="Q229" s="1765" t="s">
        <v>18904</v>
      </c>
      <c r="R229" s="1766" t="s">
        <v>18890</v>
      </c>
      <c r="S229" s="1767" t="s">
        <v>52</v>
      </c>
      <c r="T229" s="1768"/>
      <c r="U229" s="1770">
        <v>191.0</v>
      </c>
      <c r="V229" s="1770">
        <v>4.0</v>
      </c>
      <c r="W229" s="1788"/>
      <c r="X229" s="1770"/>
      <c r="Y229" s="1767" t="s">
        <v>18905</v>
      </c>
      <c r="Z229" s="1770"/>
      <c r="AA229" s="1771">
        <v>45023.0</v>
      </c>
      <c r="AB229" s="1789">
        <v>0.0</v>
      </c>
      <c r="AC229" s="1121">
        <v>1.0</v>
      </c>
      <c r="AD229" s="81"/>
      <c r="AE229" s="1755"/>
      <c r="AF229" s="1755"/>
      <c r="AG229" s="1755"/>
      <c r="AH229" s="1755"/>
      <c r="AI229" s="595">
        <v>1.0316283E8</v>
      </c>
      <c r="AJ229" s="595" t="s">
        <v>18906</v>
      </c>
      <c r="AK229" s="1757" t="s">
        <v>52</v>
      </c>
      <c r="AL229" s="1772">
        <v>1.0</v>
      </c>
      <c r="AM229" s="1772">
        <v>193.0</v>
      </c>
      <c r="AN229" s="9">
        <v>4.0</v>
      </c>
      <c r="AO229" s="9"/>
      <c r="AP229" s="9" t="s">
        <v>8376</v>
      </c>
      <c r="AQ229" s="9"/>
      <c r="AR229" s="9" t="s">
        <v>17908</v>
      </c>
      <c r="AS229" s="9"/>
      <c r="AT229" s="9"/>
      <c r="AU229" s="9"/>
      <c r="AV229" s="9"/>
      <c r="AW229" s="1758" t="s">
        <v>17909</v>
      </c>
      <c r="AX229" s="9"/>
      <c r="AY229" s="9" t="s">
        <v>17910</v>
      </c>
      <c r="AZ229" s="9">
        <v>6.25</v>
      </c>
      <c r="BA229" s="1845" t="s">
        <v>18426</v>
      </c>
    </row>
    <row r="230" ht="15.75" customHeight="1">
      <c r="A230" s="1774" t="s">
        <v>18907</v>
      </c>
      <c r="B230" s="1775" t="s">
        <v>18908</v>
      </c>
      <c r="C230" s="1775" t="s">
        <v>52</v>
      </c>
      <c r="D230" s="1775" t="s">
        <v>17914</v>
      </c>
      <c r="E230" s="1776">
        <v>681.0</v>
      </c>
      <c r="F230" s="1777">
        <v>4.0</v>
      </c>
      <c r="G230" s="1778">
        <v>47857.0</v>
      </c>
      <c r="H230" s="1745"/>
      <c r="I230" s="1745"/>
      <c r="J230" s="1745"/>
      <c r="K230" s="1745"/>
      <c r="L230" s="1745"/>
      <c r="M230" s="1745"/>
      <c r="N230" s="1745"/>
      <c r="O230" s="1745"/>
      <c r="P230" s="1745"/>
      <c r="Q230" s="1765" t="s">
        <v>18909</v>
      </c>
      <c r="R230" s="1766" t="s">
        <v>18901</v>
      </c>
      <c r="S230" s="1767" t="s">
        <v>52</v>
      </c>
      <c r="T230" s="1749"/>
      <c r="U230" s="1769">
        <v>192.0</v>
      </c>
      <c r="V230" s="1770">
        <v>4.0</v>
      </c>
      <c r="W230" s="1769" t="s">
        <v>18112</v>
      </c>
      <c r="X230" s="1770"/>
      <c r="Y230" s="1767">
        <v>4041397.0</v>
      </c>
      <c r="Z230" s="1770"/>
      <c r="AA230" s="1771">
        <v>45023.0</v>
      </c>
      <c r="AB230" s="1753" t="s">
        <v>17906</v>
      </c>
      <c r="AC230" s="1754"/>
      <c r="AD230" s="1754"/>
      <c r="AE230" s="1755"/>
      <c r="AF230" s="1755"/>
      <c r="AG230" s="1755"/>
      <c r="AH230" s="1755"/>
      <c r="AI230" s="595">
        <v>1.0167315E8</v>
      </c>
      <c r="AJ230" s="595" t="s">
        <v>18910</v>
      </c>
      <c r="AK230" s="1757" t="s">
        <v>52</v>
      </c>
      <c r="AL230" s="1772">
        <v>1.0</v>
      </c>
      <c r="AM230" s="1772">
        <v>194.0</v>
      </c>
      <c r="AN230" s="9">
        <v>4.0</v>
      </c>
      <c r="AO230" s="9"/>
      <c r="AP230" s="9" t="s">
        <v>8376</v>
      </c>
      <c r="AQ230" s="9"/>
      <c r="AR230" s="9" t="s">
        <v>17908</v>
      </c>
      <c r="AS230" s="9" t="s">
        <v>18911</v>
      </c>
      <c r="AT230" s="9" t="s">
        <v>18912</v>
      </c>
      <c r="AU230" s="9"/>
      <c r="AV230" s="9"/>
      <c r="AW230" s="1758" t="s">
        <v>17909</v>
      </c>
      <c r="AX230" s="9"/>
      <c r="AY230" s="9" t="s">
        <v>17910</v>
      </c>
      <c r="AZ230" s="9">
        <v>6.25</v>
      </c>
      <c r="BA230" s="1845" t="s">
        <v>18426</v>
      </c>
    </row>
    <row r="231" ht="15.75" customHeight="1">
      <c r="A231" s="1760" t="s">
        <v>18913</v>
      </c>
      <c r="B231" s="1761" t="s">
        <v>18914</v>
      </c>
      <c r="C231" s="1761" t="s">
        <v>52</v>
      </c>
      <c r="D231" s="1761" t="s">
        <v>17914</v>
      </c>
      <c r="E231" s="1762">
        <v>682.0</v>
      </c>
      <c r="F231" s="1763">
        <v>4.0</v>
      </c>
      <c r="G231" s="1764">
        <v>47857.0</v>
      </c>
      <c r="H231" s="1745"/>
      <c r="I231" s="1745"/>
      <c r="J231" s="1745"/>
      <c r="K231" s="1745"/>
      <c r="L231" s="1745"/>
      <c r="M231" s="1745"/>
      <c r="N231" s="1745"/>
      <c r="O231" s="1745"/>
      <c r="P231" s="1745"/>
      <c r="Q231" s="1765" t="s">
        <v>18915</v>
      </c>
      <c r="R231" s="1766" t="s">
        <v>18906</v>
      </c>
      <c r="S231" s="1767" t="s">
        <v>52</v>
      </c>
      <c r="T231" s="1768"/>
      <c r="U231" s="1769">
        <v>193.0</v>
      </c>
      <c r="V231" s="1770">
        <v>4.0</v>
      </c>
      <c r="W231" s="1769" t="s">
        <v>18019</v>
      </c>
      <c r="X231" s="1770"/>
      <c r="Y231" s="1767">
        <v>2868196.0</v>
      </c>
      <c r="Z231" s="1770"/>
      <c r="AA231" s="1771">
        <v>45023.0</v>
      </c>
      <c r="AB231" s="1753" t="s">
        <v>17918</v>
      </c>
      <c r="AC231" s="81"/>
      <c r="AD231" s="81"/>
      <c r="AE231" s="1755"/>
      <c r="AF231" s="1755"/>
      <c r="AG231" s="1755"/>
      <c r="AH231" s="1755"/>
      <c r="AI231" s="595" t="s">
        <v>18916</v>
      </c>
      <c r="AJ231" s="595" t="s">
        <v>18916</v>
      </c>
      <c r="AK231" s="1757" t="s">
        <v>52</v>
      </c>
      <c r="AL231" s="1757">
        <v>1.0</v>
      </c>
      <c r="AM231" s="1772">
        <v>195.0</v>
      </c>
      <c r="AN231" s="9">
        <v>4.0</v>
      </c>
      <c r="AO231" s="9"/>
      <c r="AP231" s="9" t="s">
        <v>8376</v>
      </c>
      <c r="AQ231" s="9"/>
      <c r="AR231" s="9" t="s">
        <v>17908</v>
      </c>
      <c r="AS231" s="9"/>
      <c r="AT231" s="9"/>
      <c r="AU231" s="9"/>
      <c r="AV231" s="9"/>
      <c r="AW231" s="1758" t="s">
        <v>17909</v>
      </c>
      <c r="AX231" s="9"/>
      <c r="AY231" s="9" t="s">
        <v>17910</v>
      </c>
      <c r="AZ231" s="9">
        <v>6.25</v>
      </c>
      <c r="BA231" s="1845" t="s">
        <v>18426</v>
      </c>
    </row>
    <row r="232" ht="15.75" customHeight="1">
      <c r="A232" s="1774" t="s">
        <v>18917</v>
      </c>
      <c r="B232" s="1775" t="s">
        <v>18918</v>
      </c>
      <c r="C232" s="1775" t="s">
        <v>52</v>
      </c>
      <c r="D232" s="1775" t="s">
        <v>17914</v>
      </c>
      <c r="E232" s="1776">
        <v>684.0</v>
      </c>
      <c r="F232" s="1777">
        <v>4.0</v>
      </c>
      <c r="G232" s="1778">
        <v>47858.0</v>
      </c>
      <c r="H232" s="1745"/>
      <c r="I232" s="1745"/>
      <c r="J232" s="1745"/>
      <c r="K232" s="1745"/>
      <c r="L232" s="1745"/>
      <c r="M232" s="1745"/>
      <c r="N232" s="1745"/>
      <c r="O232" s="1745"/>
      <c r="P232" s="1745"/>
      <c r="Q232" s="1765" t="s">
        <v>18919</v>
      </c>
      <c r="R232" s="1766" t="s">
        <v>18920</v>
      </c>
      <c r="S232" s="1767" t="s">
        <v>52</v>
      </c>
      <c r="T232" s="1749"/>
      <c r="U232" s="1770">
        <v>194.0</v>
      </c>
      <c r="V232" s="1770">
        <v>4.0</v>
      </c>
      <c r="W232" s="1792"/>
      <c r="X232" s="1770"/>
      <c r="Y232" s="1767">
        <v>2481073.0</v>
      </c>
      <c r="Z232" s="1770"/>
      <c r="AA232" s="1771">
        <v>45023.0</v>
      </c>
      <c r="AB232" s="1793">
        <v>0.0</v>
      </c>
      <c r="AC232" s="1754"/>
      <c r="AD232" s="1754"/>
      <c r="AE232" s="1755"/>
      <c r="AF232" s="1755"/>
      <c r="AG232" s="1755"/>
      <c r="AH232" s="1755"/>
      <c r="AI232" s="595">
        <v>1.01898534E8</v>
      </c>
      <c r="AJ232" s="595" t="s">
        <v>18921</v>
      </c>
      <c r="AK232" s="1757" t="s">
        <v>52</v>
      </c>
      <c r="AL232" s="1772">
        <v>1.0</v>
      </c>
      <c r="AM232" s="1772">
        <v>196.0</v>
      </c>
      <c r="AN232" s="9">
        <v>4.0</v>
      </c>
      <c r="AO232" s="9"/>
      <c r="AP232" s="9" t="s">
        <v>8376</v>
      </c>
      <c r="AQ232" s="9"/>
      <c r="AR232" s="9" t="s">
        <v>17908</v>
      </c>
      <c r="AS232" s="9"/>
      <c r="AT232" s="9"/>
      <c r="AU232" s="9"/>
      <c r="AV232" s="9"/>
      <c r="AW232" s="1758" t="s">
        <v>17909</v>
      </c>
      <c r="AX232" s="9"/>
      <c r="AY232" s="9" t="s">
        <v>17910</v>
      </c>
      <c r="AZ232" s="9">
        <v>6.25</v>
      </c>
      <c r="BA232" s="1845" t="s">
        <v>18426</v>
      </c>
    </row>
    <row r="233" ht="15.75" customHeight="1">
      <c r="A233" s="1760" t="s">
        <v>18922</v>
      </c>
      <c r="B233" s="1761" t="s">
        <v>18923</v>
      </c>
      <c r="C233" s="1761" t="s">
        <v>52</v>
      </c>
      <c r="D233" s="1761" t="s">
        <v>17993</v>
      </c>
      <c r="E233" s="1781">
        <v>690.0</v>
      </c>
      <c r="F233" s="1763" t="s">
        <v>4355</v>
      </c>
      <c r="G233" s="1764">
        <v>12431.0</v>
      </c>
      <c r="H233" s="1745"/>
      <c r="I233" s="1745"/>
      <c r="J233" s="1745"/>
      <c r="K233" s="1745"/>
      <c r="L233" s="1745"/>
      <c r="M233" s="1745"/>
      <c r="N233" s="1745"/>
      <c r="O233" s="1745"/>
      <c r="P233" s="1745"/>
      <c r="Q233" s="1765"/>
      <c r="R233" s="1766"/>
      <c r="S233" s="1767"/>
      <c r="T233" s="1768"/>
      <c r="U233" s="1770"/>
      <c r="V233" s="1770"/>
      <c r="W233" s="1788"/>
      <c r="X233" s="1770"/>
      <c r="Y233" s="1767"/>
      <c r="Z233" s="1770"/>
      <c r="AA233" s="1771"/>
      <c r="AB233" s="1789"/>
      <c r="AC233" s="1121"/>
      <c r="AD233" s="81"/>
      <c r="AE233" s="1755"/>
      <c r="AF233" s="1755"/>
      <c r="AG233" s="1755"/>
      <c r="AH233" s="1755"/>
      <c r="AI233" s="595"/>
      <c r="AJ233" s="595"/>
      <c r="AK233" s="1757"/>
      <c r="AL233" s="1772"/>
      <c r="AM233" s="1772"/>
      <c r="AN233" s="9"/>
      <c r="AO233" s="9"/>
      <c r="AP233" s="9"/>
      <c r="AQ233" s="9"/>
      <c r="AR233" s="9"/>
      <c r="AS233" s="9"/>
      <c r="AT233" s="9"/>
      <c r="AU233" s="9"/>
      <c r="AV233" s="9"/>
      <c r="AW233" s="1758"/>
      <c r="AX233" s="9"/>
      <c r="AY233" s="9"/>
      <c r="AZ233" s="9"/>
      <c r="BA233" s="1845"/>
    </row>
    <row r="234" ht="15.75" customHeight="1">
      <c r="A234" s="1760" t="s">
        <v>18924</v>
      </c>
      <c r="B234" s="1761" t="s">
        <v>18925</v>
      </c>
      <c r="C234" s="1761" t="s">
        <v>5179</v>
      </c>
      <c r="D234" s="1761" t="s">
        <v>17993</v>
      </c>
      <c r="E234" s="1781">
        <v>691.0</v>
      </c>
      <c r="F234" s="1763" t="s">
        <v>4355</v>
      </c>
      <c r="G234" s="1764">
        <v>12431.0</v>
      </c>
      <c r="H234" s="1745" t="s">
        <v>18926</v>
      </c>
      <c r="I234" s="1745"/>
      <c r="J234" s="1745"/>
      <c r="K234" s="1745"/>
      <c r="L234" s="1745"/>
      <c r="M234" s="1745"/>
      <c r="N234" s="1745"/>
      <c r="O234" s="1745"/>
      <c r="P234" s="1745"/>
      <c r="Q234" s="1765"/>
      <c r="R234" s="1766"/>
      <c r="S234" s="1767"/>
      <c r="T234" s="1768"/>
      <c r="U234" s="1770"/>
      <c r="V234" s="1770"/>
      <c r="W234" s="1788"/>
      <c r="X234" s="1770"/>
      <c r="Y234" s="1767"/>
      <c r="Z234" s="1770"/>
      <c r="AA234" s="1771"/>
      <c r="AB234" s="1789"/>
      <c r="AC234" s="1121"/>
      <c r="AD234" s="81"/>
      <c r="AE234" s="1755"/>
      <c r="AF234" s="1755"/>
      <c r="AG234" s="1755"/>
      <c r="AH234" s="1755"/>
      <c r="AI234" s="595"/>
      <c r="AJ234" s="595"/>
      <c r="AK234" s="1757"/>
      <c r="AL234" s="1772"/>
      <c r="AM234" s="1772"/>
      <c r="AN234" s="9"/>
      <c r="AO234" s="9"/>
      <c r="AP234" s="9"/>
      <c r="AQ234" s="9"/>
      <c r="AR234" s="9"/>
      <c r="AS234" s="9"/>
      <c r="AT234" s="9"/>
      <c r="AU234" s="9"/>
      <c r="AV234" s="9"/>
      <c r="AW234" s="1758"/>
      <c r="AX234" s="9"/>
      <c r="AY234" s="9"/>
      <c r="AZ234" s="9"/>
      <c r="BA234" s="1845"/>
    </row>
    <row r="235" ht="15.75" customHeight="1">
      <c r="A235" s="1760" t="s">
        <v>18927</v>
      </c>
      <c r="B235" s="1761" t="s">
        <v>18928</v>
      </c>
      <c r="C235" s="1761" t="s">
        <v>52</v>
      </c>
      <c r="D235" s="1761" t="s">
        <v>17914</v>
      </c>
      <c r="E235" s="1762">
        <v>701.0</v>
      </c>
      <c r="F235" s="1763">
        <v>4.0</v>
      </c>
      <c r="G235" s="1764">
        <v>47860.0</v>
      </c>
      <c r="H235" s="1745"/>
      <c r="I235" s="1745"/>
      <c r="J235" s="1745"/>
      <c r="K235" s="1745"/>
      <c r="L235" s="1745"/>
      <c r="M235" s="1745"/>
      <c r="N235" s="1745"/>
      <c r="O235" s="1745"/>
      <c r="P235" s="1745"/>
      <c r="Q235" s="1765" t="s">
        <v>15105</v>
      </c>
      <c r="R235" s="1766" t="s">
        <v>18929</v>
      </c>
      <c r="S235" s="1767" t="s">
        <v>52</v>
      </c>
      <c r="T235" s="1768"/>
      <c r="U235" s="1770">
        <v>195.0</v>
      </c>
      <c r="V235" s="1770">
        <v>4.0</v>
      </c>
      <c r="W235" s="1788"/>
      <c r="X235" s="1770"/>
      <c r="Y235" s="1767">
        <v>2481073.0</v>
      </c>
      <c r="Z235" s="1770"/>
      <c r="AA235" s="1771">
        <v>45023.0</v>
      </c>
      <c r="AB235" s="1789">
        <v>0.0</v>
      </c>
      <c r="AC235" s="1121">
        <v>2.0</v>
      </c>
      <c r="AD235" s="81"/>
      <c r="AE235" s="1755"/>
      <c r="AF235" s="1755"/>
      <c r="AG235" s="1755"/>
      <c r="AH235" s="1755"/>
      <c r="AI235" s="595">
        <v>3.00913449E8</v>
      </c>
      <c r="AJ235" s="595" t="s">
        <v>18930</v>
      </c>
      <c r="AK235" s="1757" t="s">
        <v>52</v>
      </c>
      <c r="AL235" s="1772">
        <v>1.0</v>
      </c>
      <c r="AM235" s="1772">
        <v>197.0</v>
      </c>
      <c r="AN235" s="9">
        <v>4.0</v>
      </c>
      <c r="AO235" s="9"/>
      <c r="AP235" s="9" t="s">
        <v>8376</v>
      </c>
      <c r="AQ235" s="9"/>
      <c r="AR235" s="9" t="s">
        <v>17908</v>
      </c>
      <c r="AS235" s="9"/>
      <c r="AT235" s="9"/>
      <c r="AU235" s="9"/>
      <c r="AV235" s="9"/>
      <c r="AW235" s="1758" t="s">
        <v>17909</v>
      </c>
      <c r="AX235" s="9"/>
      <c r="AY235" s="9" t="s">
        <v>17910</v>
      </c>
      <c r="AZ235" s="9">
        <v>6.25</v>
      </c>
      <c r="BA235" s="1845" t="s">
        <v>18426</v>
      </c>
    </row>
    <row r="236" ht="15.75" customHeight="1">
      <c r="A236" s="1760" t="s">
        <v>18931</v>
      </c>
      <c r="B236" s="1761" t="s">
        <v>18932</v>
      </c>
      <c r="C236" s="1761" t="s">
        <v>149</v>
      </c>
      <c r="D236" s="1761" t="s">
        <v>17985</v>
      </c>
      <c r="E236" s="1762">
        <v>688.0</v>
      </c>
      <c r="F236" s="1763">
        <v>4.0</v>
      </c>
      <c r="G236" s="1764">
        <v>48590.0</v>
      </c>
      <c r="H236" s="1745"/>
      <c r="I236" s="1745"/>
      <c r="J236" s="1745"/>
      <c r="K236" s="1745"/>
      <c r="L236" s="1745"/>
      <c r="M236" s="1745"/>
      <c r="N236" s="1745"/>
      <c r="O236" s="1745"/>
      <c r="P236" s="1745"/>
      <c r="Q236" s="1765"/>
      <c r="R236" s="1766"/>
      <c r="S236" s="1767"/>
      <c r="T236" s="1768"/>
      <c r="U236" s="1770"/>
      <c r="V236" s="1770"/>
      <c r="W236" s="1788"/>
      <c r="X236" s="1770"/>
      <c r="Y236" s="1767"/>
      <c r="Z236" s="1770"/>
      <c r="AA236" s="1771"/>
      <c r="AB236" s="1789"/>
      <c r="AC236" s="1121"/>
      <c r="AD236" s="81"/>
      <c r="AE236" s="1755"/>
      <c r="AF236" s="1755"/>
      <c r="AG236" s="1755"/>
      <c r="AH236" s="1755"/>
      <c r="AI236" s="595"/>
      <c r="AJ236" s="595"/>
      <c r="AK236" s="1757"/>
      <c r="AL236" s="1772"/>
      <c r="AM236" s="1772"/>
      <c r="AN236" s="9"/>
      <c r="AO236" s="9"/>
      <c r="AP236" s="9"/>
      <c r="AQ236" s="9"/>
      <c r="AR236" s="9"/>
      <c r="AS236" s="9"/>
      <c r="AT236" s="9"/>
      <c r="AU236" s="9"/>
      <c r="AV236" s="9"/>
      <c r="AW236" s="1758"/>
      <c r="AX236" s="9"/>
      <c r="AY236" s="9"/>
      <c r="AZ236" s="9"/>
      <c r="BA236" s="1845"/>
    </row>
    <row r="237" ht="15.75" customHeight="1">
      <c r="A237" s="1774" t="s">
        <v>18933</v>
      </c>
      <c r="B237" s="1775" t="s">
        <v>18934</v>
      </c>
      <c r="C237" s="1775" t="s">
        <v>52</v>
      </c>
      <c r="D237" s="1775" t="s">
        <v>17914</v>
      </c>
      <c r="E237" s="1776">
        <v>710.0</v>
      </c>
      <c r="F237" s="1777">
        <v>4.0</v>
      </c>
      <c r="G237" s="1778">
        <v>48588.0</v>
      </c>
      <c r="H237" s="1745"/>
      <c r="I237" s="1745"/>
      <c r="J237" s="1745"/>
      <c r="K237" s="1745"/>
      <c r="L237" s="1745"/>
      <c r="M237" s="1745"/>
      <c r="N237" s="1745"/>
      <c r="O237" s="1745"/>
      <c r="P237" s="1745"/>
      <c r="Q237" s="1765" t="s">
        <v>18935</v>
      </c>
      <c r="R237" s="1766" t="s">
        <v>18921</v>
      </c>
      <c r="S237" s="1767" t="s">
        <v>52</v>
      </c>
      <c r="T237" s="1749"/>
      <c r="U237" s="1770">
        <v>196.0</v>
      </c>
      <c r="V237" s="1770">
        <v>4.0</v>
      </c>
      <c r="W237" s="1792"/>
      <c r="X237" s="1770"/>
      <c r="Y237" s="1767">
        <v>2864718.0</v>
      </c>
      <c r="Z237" s="1770"/>
      <c r="AA237" s="1771">
        <v>45023.0</v>
      </c>
      <c r="AB237" s="1806" t="s">
        <v>18100</v>
      </c>
      <c r="AC237" s="1754"/>
      <c r="AD237" s="1794">
        <v>1.0</v>
      </c>
      <c r="AE237" s="1755"/>
      <c r="AF237" s="1755"/>
      <c r="AG237" s="1755"/>
      <c r="AH237" s="1755"/>
      <c r="AI237" s="595">
        <v>6.0098584E8</v>
      </c>
      <c r="AJ237" s="595" t="s">
        <v>18936</v>
      </c>
      <c r="AK237" s="1757" t="s">
        <v>52</v>
      </c>
      <c r="AL237" s="1772">
        <v>1.0</v>
      </c>
      <c r="AM237" s="1772">
        <v>198.0</v>
      </c>
      <c r="AN237" s="9">
        <v>4.0</v>
      </c>
      <c r="AO237" s="9"/>
      <c r="AP237" s="9" t="s">
        <v>8376</v>
      </c>
      <c r="AQ237" s="9"/>
      <c r="AR237" s="9" t="s">
        <v>17908</v>
      </c>
      <c r="AS237" s="9"/>
      <c r="AT237" s="9"/>
      <c r="AU237" s="9"/>
      <c r="AV237" s="9"/>
      <c r="AW237" s="1758" t="s">
        <v>17909</v>
      </c>
      <c r="AX237" s="9"/>
      <c r="AY237" s="9" t="s">
        <v>17910</v>
      </c>
      <c r="AZ237" s="9">
        <v>6.25</v>
      </c>
      <c r="BA237" s="1845" t="s">
        <v>18426</v>
      </c>
    </row>
    <row r="238" ht="15.75" customHeight="1">
      <c r="A238" s="1760" t="s">
        <v>18937</v>
      </c>
      <c r="B238" s="1761" t="s">
        <v>18938</v>
      </c>
      <c r="C238" s="1761" t="s">
        <v>149</v>
      </c>
      <c r="D238" s="1761" t="s">
        <v>18939</v>
      </c>
      <c r="E238" s="1762">
        <v>711.0</v>
      </c>
      <c r="F238" s="1763">
        <v>4.0</v>
      </c>
      <c r="G238" s="1764">
        <v>49066.0</v>
      </c>
      <c r="H238" s="1745"/>
      <c r="I238" s="1745"/>
      <c r="J238" s="1745"/>
      <c r="K238" s="1745"/>
      <c r="L238" s="1745"/>
      <c r="M238" s="1745"/>
      <c r="N238" s="1745"/>
      <c r="O238" s="1745"/>
      <c r="P238" s="1745"/>
      <c r="Q238" s="1765"/>
      <c r="R238" s="1766"/>
      <c r="S238" s="1767"/>
      <c r="T238" s="1768"/>
      <c r="U238" s="1769"/>
      <c r="V238" s="1770"/>
      <c r="W238" s="1812"/>
      <c r="X238" s="1770"/>
      <c r="Y238" s="1767"/>
      <c r="Z238" s="1770"/>
      <c r="AA238" s="1771"/>
      <c r="AB238" s="1753"/>
      <c r="AC238" s="81"/>
      <c r="AD238" s="81"/>
      <c r="AE238" s="1755"/>
      <c r="AF238" s="1755"/>
      <c r="AG238" s="1755"/>
      <c r="AH238" s="1755"/>
      <c r="AI238" s="595"/>
      <c r="AJ238" s="595"/>
      <c r="AK238" s="1757"/>
      <c r="AL238" s="1791"/>
      <c r="AM238" s="1772"/>
      <c r="AN238" s="9"/>
      <c r="AO238" s="9"/>
      <c r="AP238" s="9"/>
      <c r="AQ238" s="9"/>
      <c r="AR238" s="9"/>
      <c r="AS238" s="9"/>
      <c r="AT238" s="9"/>
      <c r="AU238" s="9"/>
      <c r="AV238" s="9"/>
      <c r="AW238" s="1758"/>
      <c r="AX238" s="9"/>
      <c r="AY238" s="9"/>
      <c r="AZ238" s="9"/>
      <c r="BA238" s="1845"/>
    </row>
    <row r="239" ht="15.75" customHeight="1">
      <c r="A239" s="1760" t="s">
        <v>18940</v>
      </c>
      <c r="B239" s="1761" t="s">
        <v>18941</v>
      </c>
      <c r="C239" s="1761" t="s">
        <v>52</v>
      </c>
      <c r="D239" s="1761" t="s">
        <v>17914</v>
      </c>
      <c r="E239" s="1762">
        <v>718.0</v>
      </c>
      <c r="F239" s="1763">
        <v>4.0</v>
      </c>
      <c r="G239" s="1764">
        <v>47855.0</v>
      </c>
      <c r="H239" s="1745"/>
      <c r="I239" s="1745"/>
      <c r="J239" s="1745"/>
      <c r="K239" s="1745"/>
      <c r="L239" s="1745"/>
      <c r="M239" s="1745"/>
      <c r="N239" s="1745"/>
      <c r="O239" s="1745"/>
      <c r="P239" s="1745"/>
      <c r="Q239" s="1765" t="s">
        <v>18942</v>
      </c>
      <c r="R239" s="1766" t="s">
        <v>18943</v>
      </c>
      <c r="S239" s="1767" t="s">
        <v>52</v>
      </c>
      <c r="T239" s="1768"/>
      <c r="U239" s="1769">
        <v>197.0</v>
      </c>
      <c r="V239" s="1770">
        <v>4.0</v>
      </c>
      <c r="W239" s="1769" t="s">
        <v>18112</v>
      </c>
      <c r="X239" s="1770"/>
      <c r="Y239" s="1767">
        <v>0.0</v>
      </c>
      <c r="Z239" s="1770"/>
      <c r="AA239" s="1771">
        <v>45023.0</v>
      </c>
      <c r="AB239" s="1753" t="s">
        <v>17906</v>
      </c>
      <c r="AC239" s="81"/>
      <c r="AD239" s="81"/>
      <c r="AE239" s="1755"/>
      <c r="AF239" s="1755"/>
      <c r="AG239" s="1755"/>
      <c r="AH239" s="1755"/>
      <c r="AI239" s="595">
        <v>1.05178891E8</v>
      </c>
      <c r="AJ239" s="595" t="s">
        <v>18944</v>
      </c>
      <c r="AK239" s="1757" t="s">
        <v>52</v>
      </c>
      <c r="AL239" s="1757">
        <v>1.0</v>
      </c>
      <c r="AM239" s="1772">
        <v>199.0</v>
      </c>
      <c r="AN239" s="9">
        <v>4.0</v>
      </c>
      <c r="AO239" s="9"/>
      <c r="AP239" s="9" t="s">
        <v>8376</v>
      </c>
      <c r="AQ239" s="9"/>
      <c r="AR239" s="9" t="s">
        <v>17908</v>
      </c>
      <c r="AS239" s="9"/>
      <c r="AT239" s="9"/>
      <c r="AU239" s="9"/>
      <c r="AV239" s="9"/>
      <c r="AW239" s="1758" t="s">
        <v>17909</v>
      </c>
      <c r="AX239" s="9"/>
      <c r="AY239" s="9" t="s">
        <v>17910</v>
      </c>
      <c r="AZ239" s="9">
        <v>6.25</v>
      </c>
      <c r="BA239" s="1845" t="s">
        <v>18426</v>
      </c>
    </row>
    <row r="240" ht="15.75" customHeight="1">
      <c r="A240" s="1774" t="s">
        <v>18945</v>
      </c>
      <c r="B240" s="1775" t="s">
        <v>18946</v>
      </c>
      <c r="C240" s="1775" t="s">
        <v>52</v>
      </c>
      <c r="D240" s="1775" t="s">
        <v>17993</v>
      </c>
      <c r="E240" s="1798">
        <v>719.0</v>
      </c>
      <c r="F240" s="1777" t="s">
        <v>4355</v>
      </c>
      <c r="G240" s="1856">
        <v>12431.0</v>
      </c>
      <c r="H240" s="1745"/>
      <c r="I240" s="1745"/>
      <c r="J240" s="1745"/>
      <c r="K240" s="1745"/>
      <c r="L240" s="1745"/>
      <c r="M240" s="1745"/>
      <c r="N240" s="1745"/>
      <c r="O240" s="1745"/>
      <c r="P240" s="1745"/>
      <c r="Q240" s="1765"/>
      <c r="R240" s="1766"/>
      <c r="S240" s="1767"/>
      <c r="T240" s="1801"/>
      <c r="U240" s="1769"/>
      <c r="V240" s="1770"/>
      <c r="W240" s="1769"/>
      <c r="X240" s="1770"/>
      <c r="Y240" s="1767"/>
      <c r="Z240" s="1770"/>
      <c r="AA240" s="1771"/>
      <c r="AB240" s="1753"/>
      <c r="AC240" s="1754"/>
      <c r="AD240" s="1754"/>
      <c r="AE240" s="1755"/>
      <c r="AF240" s="1755"/>
      <c r="AG240" s="1755"/>
      <c r="AH240" s="1755"/>
      <c r="AI240" s="595"/>
      <c r="AJ240" s="595"/>
      <c r="AK240" s="1757"/>
      <c r="AL240" s="1757"/>
      <c r="AM240" s="1772"/>
      <c r="AN240" s="9"/>
      <c r="AO240" s="9"/>
      <c r="AP240" s="9"/>
      <c r="AQ240" s="9"/>
      <c r="AR240" s="9"/>
      <c r="AS240" s="9"/>
      <c r="AT240" s="1857"/>
      <c r="AU240" s="9"/>
      <c r="AV240" s="9"/>
      <c r="AW240" s="1758"/>
      <c r="AX240" s="9"/>
      <c r="AY240" s="9"/>
      <c r="AZ240" s="9"/>
      <c r="BA240" s="1773"/>
    </row>
    <row r="241" ht="15.75" customHeight="1">
      <c r="A241" s="1796" t="s">
        <v>18947</v>
      </c>
      <c r="B241" s="1797" t="s">
        <v>18948</v>
      </c>
      <c r="C241" s="1797" t="s">
        <v>52</v>
      </c>
      <c r="D241" s="1797" t="s">
        <v>17993</v>
      </c>
      <c r="E241" s="1798">
        <v>732.0</v>
      </c>
      <c r="F241" s="1799" t="s">
        <v>4355</v>
      </c>
      <c r="G241" s="1858">
        <v>12788.0</v>
      </c>
      <c r="H241" s="1745"/>
      <c r="I241" s="1745"/>
      <c r="J241" s="1745"/>
      <c r="K241" s="1745"/>
      <c r="L241" s="1745"/>
      <c r="M241" s="1745"/>
      <c r="N241" s="1745"/>
      <c r="O241" s="1745"/>
      <c r="P241" s="1745"/>
      <c r="Q241" s="1765" t="s">
        <v>18949</v>
      </c>
      <c r="R241" s="1766" t="s">
        <v>18936</v>
      </c>
      <c r="S241" s="1767" t="s">
        <v>52</v>
      </c>
      <c r="T241" s="1749"/>
      <c r="U241" s="1769">
        <v>198.0</v>
      </c>
      <c r="V241" s="1770">
        <v>4.0</v>
      </c>
      <c r="W241" s="1769" t="s">
        <v>18012</v>
      </c>
      <c r="X241" s="1770"/>
      <c r="Y241" s="1767">
        <v>2366396.0</v>
      </c>
      <c r="Z241" s="1770"/>
      <c r="AA241" s="1771">
        <v>45023.0</v>
      </c>
      <c r="AB241" s="1753" t="s">
        <v>17906</v>
      </c>
      <c r="AC241" s="1754"/>
      <c r="AD241" s="1754"/>
      <c r="AE241" s="1755"/>
      <c r="AF241" s="1755"/>
      <c r="AG241" s="1755"/>
      <c r="AH241" s="1755"/>
      <c r="AI241" s="595">
        <v>1.0221911E8</v>
      </c>
      <c r="AJ241" s="595" t="s">
        <v>18950</v>
      </c>
      <c r="AK241" s="1757" t="s">
        <v>52</v>
      </c>
      <c r="AL241" s="1757">
        <v>1.0</v>
      </c>
      <c r="AM241" s="1772">
        <v>200.0</v>
      </c>
      <c r="AN241" s="9">
        <v>4.0</v>
      </c>
      <c r="AO241" s="9"/>
      <c r="AP241" s="9" t="s">
        <v>8376</v>
      </c>
      <c r="AQ241" s="9"/>
      <c r="AR241" s="9" t="s">
        <v>17908</v>
      </c>
      <c r="AS241" s="9"/>
      <c r="AT241" s="595" t="s">
        <v>18951</v>
      </c>
      <c r="AU241" s="9" t="s">
        <v>18951</v>
      </c>
      <c r="AV241" s="9" t="s">
        <v>18952</v>
      </c>
      <c r="AW241" s="1758" t="s">
        <v>17909</v>
      </c>
      <c r="AX241" s="9"/>
      <c r="AY241" s="9" t="s">
        <v>17910</v>
      </c>
      <c r="AZ241" s="9">
        <v>6.25</v>
      </c>
      <c r="BA241" s="1773" t="s">
        <v>18953</v>
      </c>
    </row>
    <row r="242" ht="15.75" customHeight="1">
      <c r="A242" s="1760" t="s">
        <v>18954</v>
      </c>
      <c r="B242" s="1761" t="s">
        <v>18955</v>
      </c>
      <c r="C242" s="1761" t="s">
        <v>52</v>
      </c>
      <c r="D242" s="1761" t="s">
        <v>17914</v>
      </c>
      <c r="E242" s="1762">
        <v>734.0</v>
      </c>
      <c r="F242" s="1763">
        <v>4.0</v>
      </c>
      <c r="G242" s="1764">
        <v>47887.0</v>
      </c>
      <c r="H242" s="1745"/>
      <c r="I242" s="1745"/>
      <c r="J242" s="1745"/>
      <c r="K242" s="1745"/>
      <c r="L242" s="1745"/>
      <c r="M242" s="1745"/>
      <c r="N242" s="1745"/>
      <c r="O242" s="1745"/>
      <c r="P242" s="1745"/>
      <c r="Q242" s="1765" t="s">
        <v>18956</v>
      </c>
      <c r="R242" s="1766" t="s">
        <v>18944</v>
      </c>
      <c r="S242" s="1767" t="s">
        <v>52</v>
      </c>
      <c r="T242" s="1768"/>
      <c r="U242" s="1770">
        <v>199.0</v>
      </c>
      <c r="V242" s="1770">
        <v>4.0</v>
      </c>
      <c r="W242" s="1788"/>
      <c r="X242" s="1770"/>
      <c r="Y242" s="1767" t="s">
        <v>18957</v>
      </c>
      <c r="Z242" s="1770"/>
      <c r="AA242" s="1771">
        <v>45023.0</v>
      </c>
      <c r="AB242" s="1804" t="s">
        <v>18100</v>
      </c>
      <c r="AC242" s="81"/>
      <c r="AD242" s="81"/>
      <c r="AE242" s="1755"/>
      <c r="AF242" s="1755"/>
      <c r="AG242" s="1755"/>
      <c r="AH242" s="1755"/>
      <c r="AI242" s="1755">
        <v>1.400580849E9</v>
      </c>
      <c r="AJ242" s="595" t="s">
        <v>18958</v>
      </c>
      <c r="AK242" s="1757" t="s">
        <v>52</v>
      </c>
      <c r="AL242" s="1772">
        <v>1.0</v>
      </c>
      <c r="AM242" s="1772">
        <v>201.0</v>
      </c>
      <c r="AN242" s="9">
        <v>4.0</v>
      </c>
      <c r="AO242" s="9"/>
      <c r="AP242" s="9" t="s">
        <v>8376</v>
      </c>
      <c r="AQ242" s="9"/>
      <c r="AR242" s="9" t="s">
        <v>17908</v>
      </c>
      <c r="AS242" s="9"/>
      <c r="AT242" s="9"/>
      <c r="AU242" s="9"/>
      <c r="AV242" s="9"/>
      <c r="AW242" s="1758" t="s">
        <v>17909</v>
      </c>
      <c r="AX242" s="9"/>
      <c r="AY242" s="9" t="s">
        <v>17910</v>
      </c>
      <c r="AZ242" s="9">
        <v>6.25</v>
      </c>
      <c r="BA242" s="1845" t="s">
        <v>18426</v>
      </c>
    </row>
    <row r="243" ht="15.75" customHeight="1">
      <c r="A243" s="1774" t="s">
        <v>18959</v>
      </c>
      <c r="B243" s="1775" t="s">
        <v>18960</v>
      </c>
      <c r="C243" s="1775" t="s">
        <v>52</v>
      </c>
      <c r="D243" s="1775" t="s">
        <v>17914</v>
      </c>
      <c r="E243" s="1776">
        <v>735.0</v>
      </c>
      <c r="F243" s="1777">
        <v>4.0</v>
      </c>
      <c r="G243" s="1778">
        <v>47887.0</v>
      </c>
      <c r="H243" s="1745"/>
      <c r="I243" s="1745"/>
      <c r="J243" s="1745"/>
      <c r="K243" s="1745"/>
      <c r="L243" s="1745"/>
      <c r="M243" s="1745"/>
      <c r="N243" s="1745"/>
      <c r="O243" s="1745"/>
      <c r="P243" s="1745"/>
      <c r="Q243" s="1765" t="s">
        <v>18961</v>
      </c>
      <c r="R243" s="1766" t="s">
        <v>18962</v>
      </c>
      <c r="S243" s="1767" t="s">
        <v>52</v>
      </c>
      <c r="T243" s="1749"/>
      <c r="U243" s="1770">
        <v>200.0</v>
      </c>
      <c r="V243" s="1770">
        <v>4.0</v>
      </c>
      <c r="W243" s="1792"/>
      <c r="X243" s="1770"/>
      <c r="Y243" s="1767">
        <v>4085645.0</v>
      </c>
      <c r="Z243" s="1770"/>
      <c r="AA243" s="1771">
        <v>45023.0</v>
      </c>
      <c r="AB243" s="1806" t="s">
        <v>18100</v>
      </c>
      <c r="AC243" s="1754"/>
      <c r="AD243" s="1794">
        <v>2.0</v>
      </c>
      <c r="AE243" s="1755"/>
      <c r="AF243" s="1755"/>
      <c r="AG243" s="1755"/>
      <c r="AH243" s="1755"/>
      <c r="AI243" s="595">
        <v>1.02468584E8</v>
      </c>
      <c r="AJ243" s="595" t="s">
        <v>18963</v>
      </c>
      <c r="AK243" s="1757" t="s">
        <v>52</v>
      </c>
      <c r="AL243" s="1757">
        <v>1.0</v>
      </c>
      <c r="AM243" s="1772">
        <v>202.0</v>
      </c>
      <c r="AN243" s="9">
        <v>4.0</v>
      </c>
      <c r="AO243" s="9"/>
      <c r="AP243" s="9" t="s">
        <v>8376</v>
      </c>
      <c r="AQ243" s="9"/>
      <c r="AR243" s="9" t="s">
        <v>17908</v>
      </c>
      <c r="AS243" s="9"/>
      <c r="AT243" s="9"/>
      <c r="AU243" s="9"/>
      <c r="AV243" s="9"/>
      <c r="AW243" s="1758" t="s">
        <v>17909</v>
      </c>
      <c r="AX243" s="9"/>
      <c r="AY243" s="9" t="s">
        <v>17910</v>
      </c>
      <c r="AZ243" s="9">
        <v>6.25</v>
      </c>
      <c r="BA243" s="1845" t="s">
        <v>18426</v>
      </c>
    </row>
    <row r="244" ht="15.75" customHeight="1">
      <c r="A244" s="1760" t="s">
        <v>18964</v>
      </c>
      <c r="B244" s="1761" t="s">
        <v>18965</v>
      </c>
      <c r="C244" s="1761" t="s">
        <v>149</v>
      </c>
      <c r="D244" s="1761" t="s">
        <v>17985</v>
      </c>
      <c r="E244" s="1762">
        <v>736.0</v>
      </c>
      <c r="F244" s="1763">
        <v>4.0</v>
      </c>
      <c r="G244" s="1764">
        <v>48980.0</v>
      </c>
      <c r="H244" s="1745"/>
      <c r="I244" s="1745"/>
      <c r="J244" s="1745"/>
      <c r="K244" s="1745"/>
      <c r="L244" s="1745"/>
      <c r="M244" s="1745"/>
      <c r="N244" s="1745"/>
      <c r="O244" s="1745"/>
      <c r="P244" s="1745"/>
      <c r="Q244" s="1765"/>
      <c r="R244" s="1766"/>
      <c r="S244" s="1767"/>
      <c r="T244" s="1768"/>
      <c r="U244" s="1770"/>
      <c r="V244" s="1770"/>
      <c r="W244" s="1788"/>
      <c r="X244" s="1770"/>
      <c r="Y244" s="1767"/>
      <c r="Z244" s="1770"/>
      <c r="AA244" s="1771"/>
      <c r="AB244" s="1789"/>
      <c r="AC244" s="1121"/>
      <c r="AD244" s="81"/>
      <c r="AE244" s="1755"/>
      <c r="AF244" s="1755"/>
      <c r="AG244" s="1755"/>
      <c r="AH244" s="1755"/>
      <c r="AI244" s="595"/>
      <c r="AJ244" s="595"/>
      <c r="AK244" s="1757"/>
      <c r="AL244" s="1791"/>
      <c r="AM244" s="1772"/>
      <c r="AN244" s="9"/>
      <c r="AO244" s="9"/>
      <c r="AP244" s="9"/>
      <c r="AQ244" s="9"/>
      <c r="AR244" s="9"/>
      <c r="AS244" s="9"/>
      <c r="AT244" s="9"/>
      <c r="AU244" s="9"/>
      <c r="AV244" s="9"/>
      <c r="AW244" s="1758"/>
      <c r="AX244" s="9"/>
      <c r="AY244" s="9"/>
      <c r="AZ244" s="9"/>
      <c r="BA244" s="1845"/>
    </row>
    <row r="245" ht="15.75" customHeight="1">
      <c r="A245" s="1760" t="s">
        <v>18966</v>
      </c>
      <c r="B245" s="1761" t="s">
        <v>18967</v>
      </c>
      <c r="C245" s="1761" t="s">
        <v>52</v>
      </c>
      <c r="D245" s="1761" t="s">
        <v>17914</v>
      </c>
      <c r="E245" s="1762">
        <v>738.0</v>
      </c>
      <c r="F245" s="1763">
        <v>4.0</v>
      </c>
      <c r="G245" s="1764">
        <v>48283.0</v>
      </c>
      <c r="H245" s="1745"/>
      <c r="I245" s="1745"/>
      <c r="J245" s="1745"/>
      <c r="K245" s="1745"/>
      <c r="L245" s="1745"/>
      <c r="M245" s="1745"/>
      <c r="N245" s="1745"/>
      <c r="O245" s="1745"/>
      <c r="P245" s="1745"/>
      <c r="Q245" s="1765" t="s">
        <v>18968</v>
      </c>
      <c r="R245" s="1766" t="s">
        <v>18958</v>
      </c>
      <c r="S245" s="1767" t="s">
        <v>52</v>
      </c>
      <c r="T245" s="1768"/>
      <c r="U245" s="1770">
        <v>201.0</v>
      </c>
      <c r="V245" s="1770">
        <v>4.0</v>
      </c>
      <c r="W245" s="1788"/>
      <c r="X245" s="1770"/>
      <c r="Y245" s="1767">
        <v>2886555.0</v>
      </c>
      <c r="Z245" s="1770"/>
      <c r="AA245" s="1771">
        <v>45023.0</v>
      </c>
      <c r="AB245" s="1789">
        <v>0.0</v>
      </c>
      <c r="AC245" s="1121">
        <v>1.0</v>
      </c>
      <c r="AD245" s="81"/>
      <c r="AE245" s="1755"/>
      <c r="AF245" s="1755"/>
      <c r="AG245" s="1755"/>
      <c r="AH245" s="1755"/>
      <c r="AI245" s="595">
        <v>1.03029187E8</v>
      </c>
      <c r="AJ245" s="595" t="s">
        <v>18969</v>
      </c>
      <c r="AK245" s="1757" t="s">
        <v>52</v>
      </c>
      <c r="AL245" s="1772">
        <v>1.0</v>
      </c>
      <c r="AM245" s="1772">
        <v>203.0</v>
      </c>
      <c r="AN245" s="9">
        <v>4.0</v>
      </c>
      <c r="AO245" s="9"/>
      <c r="AP245" s="9" t="s">
        <v>8376</v>
      </c>
      <c r="AQ245" s="9"/>
      <c r="AR245" s="9" t="s">
        <v>17908</v>
      </c>
      <c r="AS245" s="9"/>
      <c r="AT245" s="9"/>
      <c r="AU245" s="9"/>
      <c r="AV245" s="9"/>
      <c r="AW245" s="1758" t="s">
        <v>17909</v>
      </c>
      <c r="AX245" s="9"/>
      <c r="AY245" s="9" t="s">
        <v>17910</v>
      </c>
      <c r="AZ245" s="9">
        <v>6.25</v>
      </c>
      <c r="BA245" s="1845" t="s">
        <v>18426</v>
      </c>
    </row>
    <row r="246" ht="15.75" customHeight="1">
      <c r="A246" s="1774" t="s">
        <v>18970</v>
      </c>
      <c r="B246" s="1775" t="s">
        <v>18971</v>
      </c>
      <c r="C246" s="1775" t="s">
        <v>52</v>
      </c>
      <c r="D246" s="1775" t="s">
        <v>17914</v>
      </c>
      <c r="E246" s="1776">
        <v>742.0</v>
      </c>
      <c r="F246" s="1777">
        <v>4.0</v>
      </c>
      <c r="G246" s="1778">
        <v>48283.0</v>
      </c>
      <c r="H246" s="1745"/>
      <c r="I246" s="1745"/>
      <c r="J246" s="1745"/>
      <c r="K246" s="1745"/>
      <c r="L246" s="1745"/>
      <c r="M246" s="1745"/>
      <c r="N246" s="1745"/>
      <c r="O246" s="1745"/>
      <c r="P246" s="1745"/>
      <c r="Q246" s="1765" t="s">
        <v>18972</v>
      </c>
      <c r="R246" s="1766" t="s">
        <v>18963</v>
      </c>
      <c r="S246" s="1767" t="s">
        <v>52</v>
      </c>
      <c r="T246" s="1749"/>
      <c r="U246" s="1770">
        <v>202.0</v>
      </c>
      <c r="V246" s="1770">
        <v>4.0</v>
      </c>
      <c r="W246" s="1792"/>
      <c r="X246" s="1770"/>
      <c r="Y246" s="1767" t="s">
        <v>18973</v>
      </c>
      <c r="Z246" s="1770"/>
      <c r="AA246" s="1771">
        <v>45023.0</v>
      </c>
      <c r="AB246" s="1806" t="s">
        <v>18100</v>
      </c>
      <c r="AC246" s="1754"/>
      <c r="AD246" s="1794">
        <v>1.0</v>
      </c>
      <c r="AE246" s="1755"/>
      <c r="AF246" s="1755"/>
      <c r="AG246" s="1755"/>
      <c r="AH246" s="1755"/>
      <c r="AI246" s="595">
        <v>1.803221108E9</v>
      </c>
      <c r="AJ246" s="1755" t="s">
        <v>18974</v>
      </c>
      <c r="AK246" s="1757" t="s">
        <v>52</v>
      </c>
      <c r="AL246" s="1772">
        <v>1.0</v>
      </c>
      <c r="AM246" s="1772">
        <v>204.0</v>
      </c>
      <c r="AN246" s="9">
        <v>4.0</v>
      </c>
      <c r="AO246" s="9"/>
      <c r="AP246" s="9" t="s">
        <v>8376</v>
      </c>
      <c r="AQ246" s="9"/>
      <c r="AR246" s="9" t="s">
        <v>17908</v>
      </c>
      <c r="AS246" s="9"/>
      <c r="AT246" s="9"/>
      <c r="AU246" s="9"/>
      <c r="AV246" s="9"/>
      <c r="AW246" s="1758" t="s">
        <v>17909</v>
      </c>
      <c r="AX246" s="9"/>
      <c r="AY246" s="9" t="s">
        <v>17910</v>
      </c>
      <c r="AZ246" s="9">
        <v>6.25</v>
      </c>
      <c r="BA246" s="1845" t="s">
        <v>18426</v>
      </c>
    </row>
    <row r="247" ht="15.75" customHeight="1">
      <c r="A247" s="1760" t="s">
        <v>18975</v>
      </c>
      <c r="B247" s="1761" t="s">
        <v>18976</v>
      </c>
      <c r="C247" s="1761" t="s">
        <v>52</v>
      </c>
      <c r="D247" s="1761" t="s">
        <v>17914</v>
      </c>
      <c r="E247" s="1762">
        <v>743.0</v>
      </c>
      <c r="F247" s="1763">
        <v>4.0</v>
      </c>
      <c r="G247" s="1764">
        <v>47887.0</v>
      </c>
      <c r="H247" s="1745"/>
      <c r="I247" s="1745"/>
      <c r="J247" s="1745"/>
      <c r="K247" s="1745"/>
      <c r="L247" s="1745"/>
      <c r="M247" s="1745"/>
      <c r="N247" s="1745"/>
      <c r="O247" s="1745"/>
      <c r="P247" s="1745"/>
      <c r="Q247" s="1765" t="s">
        <v>18977</v>
      </c>
      <c r="R247" s="1766" t="s">
        <v>18969</v>
      </c>
      <c r="S247" s="1767" t="s">
        <v>52</v>
      </c>
      <c r="T247" s="1768"/>
      <c r="U247" s="1769">
        <v>203.0</v>
      </c>
      <c r="V247" s="1770">
        <v>4.0</v>
      </c>
      <c r="W247" s="1769" t="s">
        <v>17935</v>
      </c>
      <c r="X247" s="1770"/>
      <c r="Y247" s="1767" t="s">
        <v>18978</v>
      </c>
      <c r="Z247" s="1770"/>
      <c r="AA247" s="1771">
        <v>45023.0</v>
      </c>
      <c r="AB247" s="1753" t="s">
        <v>18979</v>
      </c>
      <c r="AC247" s="81"/>
      <c r="AD247" s="81"/>
      <c r="AE247" s="1755"/>
      <c r="AF247" s="1755"/>
      <c r="AG247" s="1755"/>
      <c r="AH247" s="1755"/>
      <c r="AI247" s="595">
        <v>1.02890282E8</v>
      </c>
      <c r="AJ247" s="595" t="s">
        <v>18980</v>
      </c>
      <c r="AK247" s="1757" t="s">
        <v>52</v>
      </c>
      <c r="AL247" s="1757">
        <v>1.0</v>
      </c>
      <c r="AM247" s="1772">
        <v>205.0</v>
      </c>
      <c r="AN247" s="9">
        <v>4.0</v>
      </c>
      <c r="AO247" s="9"/>
      <c r="AP247" s="9" t="s">
        <v>8376</v>
      </c>
      <c r="AQ247" s="9"/>
      <c r="AR247" s="9" t="s">
        <v>17908</v>
      </c>
      <c r="AS247" s="9"/>
      <c r="AT247" s="9"/>
      <c r="AU247" s="9"/>
      <c r="AV247" s="9"/>
      <c r="AW247" s="1758" t="s">
        <v>17909</v>
      </c>
      <c r="AX247" s="9"/>
      <c r="AY247" s="9" t="s">
        <v>17910</v>
      </c>
      <c r="AZ247" s="9">
        <v>6.25</v>
      </c>
      <c r="BA247" s="1845" t="s">
        <v>18426</v>
      </c>
    </row>
    <row r="248" ht="15.75" customHeight="1">
      <c r="A248" s="1774" t="s">
        <v>18981</v>
      </c>
      <c r="B248" s="1775" t="s">
        <v>18982</v>
      </c>
      <c r="C248" s="1775" t="s">
        <v>52</v>
      </c>
      <c r="D248" s="1775" t="s">
        <v>17914</v>
      </c>
      <c r="E248" s="1776">
        <v>745.0</v>
      </c>
      <c r="F248" s="1777">
        <v>4.0</v>
      </c>
      <c r="G248" s="1778">
        <v>47855.0</v>
      </c>
      <c r="H248" s="1745"/>
      <c r="I248" s="1745"/>
      <c r="J248" s="1745"/>
      <c r="K248" s="1745"/>
      <c r="L248" s="1745"/>
      <c r="M248" s="1745"/>
      <c r="N248" s="1745"/>
      <c r="O248" s="1745"/>
      <c r="P248" s="1745"/>
      <c r="Q248" s="1765" t="s">
        <v>18983</v>
      </c>
      <c r="R248" s="1766" t="s">
        <v>18974</v>
      </c>
      <c r="S248" s="1767" t="s">
        <v>52</v>
      </c>
      <c r="T248" s="1749"/>
      <c r="U248" s="1769">
        <v>204.0</v>
      </c>
      <c r="V248" s="1770">
        <v>4.0</v>
      </c>
      <c r="W248" s="1769" t="s">
        <v>18594</v>
      </c>
      <c r="X248" s="1770"/>
      <c r="Y248" s="1767" t="s">
        <v>18984</v>
      </c>
      <c r="Z248" s="1770"/>
      <c r="AA248" s="1771">
        <v>45023.0</v>
      </c>
      <c r="AB248" s="1753" t="s">
        <v>17906</v>
      </c>
      <c r="AC248" s="1754"/>
      <c r="AD248" s="1754"/>
      <c r="AE248" s="1755"/>
      <c r="AF248" s="1755"/>
      <c r="AG248" s="1755"/>
      <c r="AH248" s="1755"/>
      <c r="AI248" s="595">
        <v>9.07235964E8</v>
      </c>
      <c r="AJ248" s="595" t="s">
        <v>18985</v>
      </c>
      <c r="AK248" s="1757" t="s">
        <v>52</v>
      </c>
      <c r="AL248" s="1772">
        <v>1.0</v>
      </c>
      <c r="AM248" s="1772">
        <v>206.0</v>
      </c>
      <c r="AN248" s="9">
        <v>4.0</v>
      </c>
      <c r="AO248" s="9"/>
      <c r="AP248" s="9" t="s">
        <v>8376</v>
      </c>
      <c r="AQ248" s="9"/>
      <c r="AR248" s="9" t="s">
        <v>17908</v>
      </c>
      <c r="AS248" s="9"/>
      <c r="AT248" s="9"/>
      <c r="AU248" s="9"/>
      <c r="AV248" s="9"/>
      <c r="AW248" s="1758" t="s">
        <v>17909</v>
      </c>
      <c r="AX248" s="9"/>
      <c r="AY248" s="9" t="s">
        <v>17910</v>
      </c>
      <c r="AZ248" s="9">
        <v>6.25</v>
      </c>
      <c r="BA248" s="1845" t="s">
        <v>18426</v>
      </c>
    </row>
    <row r="249" ht="15.75" customHeight="1">
      <c r="A249" s="1779" t="s">
        <v>18986</v>
      </c>
      <c r="B249" s="1780" t="s">
        <v>18987</v>
      </c>
      <c r="C249" s="1780" t="s">
        <v>136</v>
      </c>
      <c r="D249" s="1780" t="s">
        <v>9</v>
      </c>
      <c r="E249" s="1781">
        <v>746.0</v>
      </c>
      <c r="F249" s="1782" t="s">
        <v>4355</v>
      </c>
      <c r="G249" s="1783">
        <v>49313.0</v>
      </c>
      <c r="H249" s="1745"/>
      <c r="I249" s="1745"/>
      <c r="J249" s="1745"/>
      <c r="K249" s="1745"/>
      <c r="L249" s="1745"/>
      <c r="M249" s="1745"/>
      <c r="N249" s="1745"/>
      <c r="O249" s="1745"/>
      <c r="P249" s="1745"/>
      <c r="Q249" s="1765"/>
      <c r="R249" s="1766"/>
      <c r="S249" s="1767"/>
      <c r="T249" s="1768"/>
      <c r="U249" s="1769"/>
      <c r="V249" s="1770"/>
      <c r="W249" s="1769"/>
      <c r="X249" s="1770"/>
      <c r="Y249" s="1767"/>
      <c r="Z249" s="1770"/>
      <c r="AA249" s="1771"/>
      <c r="AB249" s="1753"/>
      <c r="AC249" s="81"/>
      <c r="AD249" s="81"/>
      <c r="AE249" s="1755"/>
      <c r="AF249" s="1755"/>
      <c r="AG249" s="1755"/>
      <c r="AH249" s="1755"/>
      <c r="AI249" s="595"/>
      <c r="AJ249" s="595"/>
      <c r="AK249" s="1757"/>
      <c r="AL249" s="1772"/>
      <c r="AM249" s="1772"/>
      <c r="AN249" s="9"/>
      <c r="AO249" s="9"/>
      <c r="AP249" s="9"/>
      <c r="AQ249" s="9"/>
      <c r="AR249" s="9"/>
      <c r="AS249" s="9"/>
      <c r="AT249" s="9"/>
      <c r="AU249" s="9"/>
      <c r="AV249" s="9"/>
      <c r="AW249" s="1758"/>
      <c r="AX249" s="9"/>
      <c r="AY249" s="9"/>
      <c r="AZ249" s="9"/>
      <c r="BA249" s="1845"/>
    </row>
    <row r="250" ht="15.75" customHeight="1">
      <c r="A250" s="1760" t="s">
        <v>18988</v>
      </c>
      <c r="B250" s="1761" t="s">
        <v>18989</v>
      </c>
      <c r="C250" s="1761" t="s">
        <v>52</v>
      </c>
      <c r="D250" s="1761" t="s">
        <v>17914</v>
      </c>
      <c r="E250" s="1762">
        <v>748.0</v>
      </c>
      <c r="F250" s="1763">
        <v>4.0</v>
      </c>
      <c r="G250" s="1764">
        <v>47857.0</v>
      </c>
      <c r="H250" s="1745"/>
      <c r="I250" s="1745"/>
      <c r="J250" s="1745"/>
      <c r="K250" s="1745"/>
      <c r="L250" s="1745"/>
      <c r="M250" s="1745"/>
      <c r="N250" s="1745"/>
      <c r="O250" s="1745"/>
      <c r="P250" s="1745"/>
      <c r="Q250" s="1765" t="s">
        <v>18990</v>
      </c>
      <c r="R250" s="1766" t="s">
        <v>18980</v>
      </c>
      <c r="S250" s="1767" t="s">
        <v>52</v>
      </c>
      <c r="T250" s="1768"/>
      <c r="U250" s="1769">
        <v>205.0</v>
      </c>
      <c r="V250" s="1770">
        <v>4.0</v>
      </c>
      <c r="W250" s="1769" t="s">
        <v>18594</v>
      </c>
      <c r="X250" s="1770"/>
      <c r="Y250" s="1767" t="s">
        <v>18991</v>
      </c>
      <c r="Z250" s="1770"/>
      <c r="AA250" s="1771">
        <v>45023.0</v>
      </c>
      <c r="AB250" s="1753" t="s">
        <v>17906</v>
      </c>
      <c r="AC250" s="81"/>
      <c r="AD250" s="81"/>
      <c r="AE250" s="1755"/>
      <c r="AF250" s="1755"/>
      <c r="AG250" s="1755"/>
      <c r="AH250" s="1755"/>
      <c r="AI250" s="595">
        <v>1.718814112E9</v>
      </c>
      <c r="AJ250" s="595" t="s">
        <v>18992</v>
      </c>
      <c r="AK250" s="1757" t="s">
        <v>52</v>
      </c>
      <c r="AL250" s="1772">
        <v>1.0</v>
      </c>
      <c r="AM250" s="1772">
        <v>207.0</v>
      </c>
      <c r="AN250" s="9">
        <v>4.0</v>
      </c>
      <c r="AO250" s="9"/>
      <c r="AP250" s="9" t="s">
        <v>8376</v>
      </c>
      <c r="AQ250" s="9"/>
      <c r="AR250" s="9" t="s">
        <v>17908</v>
      </c>
      <c r="AS250" s="9"/>
      <c r="AT250" s="9"/>
      <c r="AU250" s="9"/>
      <c r="AV250" s="9"/>
      <c r="AW250" s="1758" t="s">
        <v>17909</v>
      </c>
      <c r="AX250" s="9"/>
      <c r="AY250" s="9" t="s">
        <v>17910</v>
      </c>
      <c r="AZ250" s="9">
        <v>6.25</v>
      </c>
      <c r="BA250" s="1845" t="s">
        <v>18426</v>
      </c>
    </row>
    <row r="251" ht="15.75" customHeight="1">
      <c r="A251" s="1774" t="s">
        <v>18993</v>
      </c>
      <c r="B251" s="1775" t="s">
        <v>18994</v>
      </c>
      <c r="C251" s="1775" t="s">
        <v>52</v>
      </c>
      <c r="D251" s="1775" t="s">
        <v>17914</v>
      </c>
      <c r="E251" s="1776">
        <v>749.0</v>
      </c>
      <c r="F251" s="1777">
        <v>4.0</v>
      </c>
      <c r="G251" s="1778">
        <v>47859.0</v>
      </c>
      <c r="H251" s="1745"/>
      <c r="I251" s="1745"/>
      <c r="J251" s="1745"/>
      <c r="K251" s="1745"/>
      <c r="L251" s="1745"/>
      <c r="M251" s="1745"/>
      <c r="N251" s="1745"/>
      <c r="O251" s="1745"/>
      <c r="P251" s="1745"/>
      <c r="Q251" s="1765" t="s">
        <v>18995</v>
      </c>
      <c r="R251" s="1766" t="s">
        <v>18985</v>
      </c>
      <c r="S251" s="1767" t="s">
        <v>52</v>
      </c>
      <c r="T251" s="1749"/>
      <c r="U251" s="1769">
        <v>206.0</v>
      </c>
      <c r="V251" s="1770">
        <v>4.0</v>
      </c>
      <c r="W251" s="1769" t="s">
        <v>18183</v>
      </c>
      <c r="X251" s="1770"/>
      <c r="Y251" s="1767" t="s">
        <v>18996</v>
      </c>
      <c r="Z251" s="1770"/>
      <c r="AA251" s="1771">
        <v>45023.0</v>
      </c>
      <c r="AB251" s="1753" t="s">
        <v>17906</v>
      </c>
      <c r="AC251" s="1754"/>
      <c r="AD251" s="1754"/>
      <c r="AE251" s="1755"/>
      <c r="AF251" s="1755"/>
      <c r="AG251" s="1755"/>
      <c r="AH251" s="1755"/>
      <c r="AI251" s="595">
        <v>1.103707749E9</v>
      </c>
      <c r="AJ251" s="595" t="s">
        <v>18997</v>
      </c>
      <c r="AK251" s="1757" t="s">
        <v>52</v>
      </c>
      <c r="AL251" s="1772">
        <v>1.0</v>
      </c>
      <c r="AM251" s="1772">
        <v>208.0</v>
      </c>
      <c r="AN251" s="9">
        <v>4.0</v>
      </c>
      <c r="AO251" s="9"/>
      <c r="AP251" s="9" t="s">
        <v>8376</v>
      </c>
      <c r="AQ251" s="9"/>
      <c r="AR251" s="9" t="s">
        <v>17908</v>
      </c>
      <c r="AS251" s="9"/>
      <c r="AT251" s="9"/>
      <c r="AU251" s="9"/>
      <c r="AV251" s="9"/>
      <c r="AW251" s="1758" t="s">
        <v>17925</v>
      </c>
      <c r="AX251" s="9"/>
      <c r="AY251" s="9" t="s">
        <v>17910</v>
      </c>
      <c r="AZ251" s="9">
        <v>6.25</v>
      </c>
      <c r="BA251" s="1845" t="s">
        <v>18426</v>
      </c>
    </row>
    <row r="252" ht="15.75" customHeight="1">
      <c r="A252" s="1760" t="s">
        <v>18998</v>
      </c>
      <c r="B252" s="1761" t="s">
        <v>18999</v>
      </c>
      <c r="C252" s="1761" t="s">
        <v>52</v>
      </c>
      <c r="D252" s="1761" t="s">
        <v>17914</v>
      </c>
      <c r="E252" s="1762">
        <v>752.0</v>
      </c>
      <c r="F252" s="1763">
        <v>4.0</v>
      </c>
      <c r="G252" s="1764">
        <v>48283.0</v>
      </c>
      <c r="H252" s="1745"/>
      <c r="I252" s="1745"/>
      <c r="J252" s="1745"/>
      <c r="K252" s="1745"/>
      <c r="L252" s="1745"/>
      <c r="M252" s="1745"/>
      <c r="N252" s="1745"/>
      <c r="O252" s="1745"/>
      <c r="P252" s="1745"/>
      <c r="Q252" s="1765" t="s">
        <v>19000</v>
      </c>
      <c r="R252" s="1766" t="s">
        <v>18992</v>
      </c>
      <c r="S252" s="1767" t="s">
        <v>52</v>
      </c>
      <c r="T252" s="1768"/>
      <c r="U252" s="1770">
        <v>207.0</v>
      </c>
      <c r="V252" s="1770">
        <v>4.0</v>
      </c>
      <c r="W252" s="1788"/>
      <c r="X252" s="1770"/>
      <c r="Y252" s="1767">
        <v>0.0</v>
      </c>
      <c r="Z252" s="1770"/>
      <c r="AA252" s="1771">
        <v>45023.0</v>
      </c>
      <c r="AB252" s="1804" t="s">
        <v>18100</v>
      </c>
      <c r="AC252" s="81"/>
      <c r="AD252" s="1121">
        <v>1.0</v>
      </c>
      <c r="AE252" s="1755"/>
      <c r="AF252" s="1755"/>
      <c r="AG252" s="1755"/>
      <c r="AH252" s="1755"/>
      <c r="AI252" s="595">
        <v>1.01462133E8</v>
      </c>
      <c r="AJ252" s="595" t="s">
        <v>19001</v>
      </c>
      <c r="AK252" s="1757" t="s">
        <v>52</v>
      </c>
      <c r="AL252" s="1757">
        <v>1.0</v>
      </c>
      <c r="AM252" s="1772">
        <v>209.0</v>
      </c>
      <c r="AN252" s="9">
        <v>4.0</v>
      </c>
      <c r="AO252" s="9"/>
      <c r="AP252" s="9" t="s">
        <v>8376</v>
      </c>
      <c r="AQ252" s="9"/>
      <c r="AR252" s="9" t="s">
        <v>17908</v>
      </c>
      <c r="AS252" s="9"/>
      <c r="AT252" s="9"/>
      <c r="AU252" s="9"/>
      <c r="AV252" s="9"/>
      <c r="AW252" s="1758" t="s">
        <v>17909</v>
      </c>
      <c r="AX252" s="9"/>
      <c r="AY252" s="9" t="s">
        <v>17910</v>
      </c>
      <c r="AZ252" s="9">
        <v>6.25</v>
      </c>
      <c r="BA252" s="1845" t="s">
        <v>18426</v>
      </c>
    </row>
    <row r="253" ht="15.75" customHeight="1">
      <c r="A253" s="1774" t="s">
        <v>19002</v>
      </c>
      <c r="B253" s="1775" t="s">
        <v>19003</v>
      </c>
      <c r="C253" s="1775" t="s">
        <v>52</v>
      </c>
      <c r="D253" s="1775" t="s">
        <v>17914</v>
      </c>
      <c r="E253" s="1776">
        <v>753.0</v>
      </c>
      <c r="F253" s="1777">
        <v>4.0</v>
      </c>
      <c r="G253" s="1778">
        <v>47855.0</v>
      </c>
      <c r="H253" s="1745"/>
      <c r="I253" s="1745"/>
      <c r="J253" s="1745"/>
      <c r="K253" s="1745"/>
      <c r="L253" s="1745"/>
      <c r="M253" s="1745"/>
      <c r="N253" s="1745"/>
      <c r="O253" s="1745"/>
      <c r="P253" s="1745"/>
      <c r="Q253" s="1765" t="s">
        <v>19004</v>
      </c>
      <c r="R253" s="1766" t="s">
        <v>18014</v>
      </c>
      <c r="S253" s="1767" t="s">
        <v>52</v>
      </c>
      <c r="T253" s="1749"/>
      <c r="U253" s="1770">
        <v>208.0</v>
      </c>
      <c r="V253" s="1770">
        <v>4.0</v>
      </c>
      <c r="W253" s="1792"/>
      <c r="X253" s="1770"/>
      <c r="Y253" s="1767">
        <v>9.85770241E8</v>
      </c>
      <c r="Z253" s="1770"/>
      <c r="AA253" s="1771">
        <v>45023.0</v>
      </c>
      <c r="AB253" s="1793">
        <v>0.0</v>
      </c>
      <c r="AC253" s="1794">
        <v>1.0</v>
      </c>
      <c r="AD253" s="1754"/>
      <c r="AE253" s="1755"/>
      <c r="AF253" s="1755"/>
      <c r="AG253" s="1755"/>
      <c r="AH253" s="1755"/>
      <c r="AI253" s="595">
        <v>1.06067051E8</v>
      </c>
      <c r="AJ253" s="595" t="s">
        <v>19005</v>
      </c>
      <c r="AK253" s="1757" t="s">
        <v>52</v>
      </c>
      <c r="AL253" s="1757">
        <v>1.0</v>
      </c>
      <c r="AM253" s="1772">
        <v>210.0</v>
      </c>
      <c r="AN253" s="9">
        <v>4.0</v>
      </c>
      <c r="AO253" s="9"/>
      <c r="AP253" s="9" t="s">
        <v>8376</v>
      </c>
      <c r="AQ253" s="9"/>
      <c r="AR253" s="9" t="s">
        <v>17908</v>
      </c>
      <c r="AS253" s="9"/>
      <c r="AT253" s="9"/>
      <c r="AU253" s="9"/>
      <c r="AV253" s="9"/>
      <c r="AW253" s="1758" t="s">
        <v>17909</v>
      </c>
      <c r="AX253" s="9"/>
      <c r="AY253" s="9" t="s">
        <v>17910</v>
      </c>
      <c r="AZ253" s="9">
        <v>6.25</v>
      </c>
      <c r="BA253" s="1845" t="s">
        <v>18426</v>
      </c>
    </row>
    <row r="254" ht="15.75" customHeight="1">
      <c r="A254" s="1760" t="s">
        <v>19006</v>
      </c>
      <c r="B254" s="1761" t="s">
        <v>19007</v>
      </c>
      <c r="C254" s="1761" t="s">
        <v>52</v>
      </c>
      <c r="D254" s="1761" t="s">
        <v>17914</v>
      </c>
      <c r="E254" s="1762">
        <v>754.0</v>
      </c>
      <c r="F254" s="1763">
        <v>4.0</v>
      </c>
      <c r="G254" s="1764">
        <v>47855.0</v>
      </c>
      <c r="H254" s="1745"/>
      <c r="I254" s="1745"/>
      <c r="J254" s="1745"/>
      <c r="K254" s="1745"/>
      <c r="L254" s="1745"/>
      <c r="M254" s="1745"/>
      <c r="N254" s="1745"/>
      <c r="O254" s="1745"/>
      <c r="P254" s="1745"/>
      <c r="Q254" s="1765" t="s">
        <v>19008</v>
      </c>
      <c r="R254" s="1766" t="s">
        <v>19001</v>
      </c>
      <c r="S254" s="1767" t="s">
        <v>52</v>
      </c>
      <c r="T254" s="1768"/>
      <c r="U254" s="1769">
        <v>209.0</v>
      </c>
      <c r="V254" s="1770">
        <v>4.0</v>
      </c>
      <c r="W254" s="1788"/>
      <c r="X254" s="1769" t="s">
        <v>18112</v>
      </c>
      <c r="Y254" s="1767">
        <v>2870752.0</v>
      </c>
      <c r="Z254" s="1770"/>
      <c r="AA254" s="1771">
        <v>45023.0</v>
      </c>
      <c r="AB254" s="1753" t="s">
        <v>17906</v>
      </c>
      <c r="AC254" s="81"/>
      <c r="AD254" s="81"/>
      <c r="AE254" s="1755"/>
      <c r="AF254" s="1755"/>
      <c r="AG254" s="1755"/>
      <c r="AH254" s="1755"/>
      <c r="AI254" s="595">
        <v>1.803716305E9</v>
      </c>
      <c r="AJ254" s="595" t="s">
        <v>19009</v>
      </c>
      <c r="AK254" s="1757" t="s">
        <v>52</v>
      </c>
      <c r="AL254" s="1772">
        <v>1.0</v>
      </c>
      <c r="AM254" s="1772">
        <v>211.0</v>
      </c>
      <c r="AN254" s="9">
        <v>4.0</v>
      </c>
      <c r="AO254" s="9"/>
      <c r="AP254" s="9" t="s">
        <v>8376</v>
      </c>
      <c r="AQ254" s="9"/>
      <c r="AR254" s="9" t="s">
        <v>17908</v>
      </c>
      <c r="AS254" s="9"/>
      <c r="AT254" s="9"/>
      <c r="AU254" s="9"/>
      <c r="AV254" s="9"/>
      <c r="AW254" s="1758" t="s">
        <v>17909</v>
      </c>
      <c r="AX254" s="9"/>
      <c r="AY254" s="9" t="s">
        <v>17910</v>
      </c>
      <c r="AZ254" s="9">
        <v>6.25</v>
      </c>
      <c r="BA254" s="1845" t="s">
        <v>18426</v>
      </c>
    </row>
    <row r="255" ht="15.75" customHeight="1">
      <c r="A255" s="1774" t="s">
        <v>19010</v>
      </c>
      <c r="B255" s="1775" t="s">
        <v>19011</v>
      </c>
      <c r="C255" s="1775" t="s">
        <v>52</v>
      </c>
      <c r="D255" s="1775" t="s">
        <v>17914</v>
      </c>
      <c r="E255" s="1776">
        <v>756.0</v>
      </c>
      <c r="F255" s="1777">
        <v>4.0</v>
      </c>
      <c r="G255" s="1778">
        <v>47887.0</v>
      </c>
      <c r="H255" s="1745" t="s">
        <v>19012</v>
      </c>
      <c r="I255" s="1745" t="s">
        <v>19013</v>
      </c>
      <c r="J255" s="1745"/>
      <c r="K255" s="898" t="s">
        <v>19014</v>
      </c>
      <c r="L255" s="1745"/>
      <c r="M255" s="1745"/>
      <c r="N255" s="1745"/>
      <c r="O255" s="1745"/>
      <c r="P255" s="1745"/>
      <c r="Q255" s="1765" t="s">
        <v>19015</v>
      </c>
      <c r="R255" s="1766" t="s">
        <v>19016</v>
      </c>
      <c r="S255" s="1767" t="s">
        <v>52</v>
      </c>
      <c r="T255" s="1749"/>
      <c r="U255" s="1769">
        <v>210.0</v>
      </c>
      <c r="V255" s="1770">
        <v>4.0</v>
      </c>
      <c r="W255" s="1769" t="s">
        <v>18183</v>
      </c>
      <c r="X255" s="1770"/>
      <c r="Y255" s="1767">
        <v>0.0</v>
      </c>
      <c r="Z255" s="1770"/>
      <c r="AA255" s="1771">
        <v>45023.0</v>
      </c>
      <c r="AB255" s="1753" t="s">
        <v>17906</v>
      </c>
      <c r="AC255" s="1754"/>
      <c r="AD255" s="1754"/>
      <c r="AE255" s="1755"/>
      <c r="AF255" s="1755"/>
      <c r="AG255" s="1755"/>
      <c r="AH255" s="1755"/>
      <c r="AI255" s="595">
        <v>1.00199231E8</v>
      </c>
      <c r="AJ255" s="595" t="s">
        <v>19017</v>
      </c>
      <c r="AK255" s="1757" t="s">
        <v>52</v>
      </c>
      <c r="AL255" s="1757">
        <v>1.0</v>
      </c>
      <c r="AM255" s="1772">
        <v>212.0</v>
      </c>
      <c r="AN255" s="9">
        <v>4.0</v>
      </c>
      <c r="AO255" s="9"/>
      <c r="AP255" s="9" t="s">
        <v>8376</v>
      </c>
      <c r="AQ255" s="9"/>
      <c r="AR255" s="9" t="s">
        <v>17908</v>
      </c>
      <c r="AS255" s="9"/>
      <c r="AT255" s="9"/>
      <c r="AU255" s="9"/>
      <c r="AV255" s="9"/>
      <c r="AW255" s="1758" t="s">
        <v>17909</v>
      </c>
      <c r="AX255" s="9"/>
      <c r="AY255" s="9" t="s">
        <v>17910</v>
      </c>
      <c r="AZ255" s="9">
        <v>6.25</v>
      </c>
      <c r="BA255" s="1845" t="s">
        <v>18426</v>
      </c>
    </row>
    <row r="256" ht="15.75" customHeight="1">
      <c r="A256" s="1760" t="s">
        <v>19018</v>
      </c>
      <c r="B256" s="1761" t="s">
        <v>19019</v>
      </c>
      <c r="C256" s="1761" t="s">
        <v>52</v>
      </c>
      <c r="D256" s="1761" t="s">
        <v>17914</v>
      </c>
      <c r="E256" s="1762">
        <v>762.0</v>
      </c>
      <c r="F256" s="1763">
        <v>4.0</v>
      </c>
      <c r="G256" s="1764">
        <v>47855.0</v>
      </c>
      <c r="H256" s="1745"/>
      <c r="I256" s="1745"/>
      <c r="J256" s="1745"/>
      <c r="K256" s="1745"/>
      <c r="L256" s="1745"/>
      <c r="M256" s="1745"/>
      <c r="N256" s="1745"/>
      <c r="O256" s="1745"/>
      <c r="P256" s="1745"/>
      <c r="Q256" s="1765" t="s">
        <v>19020</v>
      </c>
      <c r="R256" s="1766" t="s">
        <v>19021</v>
      </c>
      <c r="S256" s="1767" t="s">
        <v>52</v>
      </c>
      <c r="T256" s="1768"/>
      <c r="U256" s="1769">
        <v>211.0</v>
      </c>
      <c r="V256" s="1770">
        <v>4.0</v>
      </c>
      <c r="W256" s="1769" t="s">
        <v>18183</v>
      </c>
      <c r="X256" s="1770"/>
      <c r="Y256" s="1767">
        <v>0.0</v>
      </c>
      <c r="Z256" s="1770"/>
      <c r="AA256" s="1771">
        <v>45023.0</v>
      </c>
      <c r="AB256" s="1753" t="s">
        <v>17906</v>
      </c>
      <c r="AC256" s="81"/>
      <c r="AD256" s="81"/>
      <c r="AE256" s="1755"/>
      <c r="AF256" s="1755"/>
      <c r="AG256" s="1755"/>
      <c r="AH256" s="1755"/>
      <c r="AI256" s="595">
        <v>1.02339215E8</v>
      </c>
      <c r="AJ256" s="595" t="s">
        <v>19022</v>
      </c>
      <c r="AK256" s="1757" t="s">
        <v>52</v>
      </c>
      <c r="AL256" s="1772">
        <v>1.0</v>
      </c>
      <c r="AM256" s="1772">
        <v>213.0</v>
      </c>
      <c r="AN256" s="9">
        <v>4.0</v>
      </c>
      <c r="AO256" s="9"/>
      <c r="AP256" s="9" t="s">
        <v>8376</v>
      </c>
      <c r="AQ256" s="9"/>
      <c r="AR256" s="9" t="s">
        <v>17908</v>
      </c>
      <c r="AS256" s="9"/>
      <c r="AT256" s="9"/>
      <c r="AU256" s="9"/>
      <c r="AV256" s="9"/>
      <c r="AW256" s="1758" t="s">
        <v>17909</v>
      </c>
      <c r="AX256" s="9"/>
      <c r="AY256" s="9" t="s">
        <v>17910</v>
      </c>
      <c r="AZ256" s="9">
        <v>6.25</v>
      </c>
      <c r="BA256" s="1845" t="s">
        <v>18426</v>
      </c>
    </row>
    <row r="257" ht="15.75" customHeight="1">
      <c r="A257" s="1774" t="s">
        <v>19023</v>
      </c>
      <c r="B257" s="1775" t="s">
        <v>19024</v>
      </c>
      <c r="C257" s="1775" t="s">
        <v>52</v>
      </c>
      <c r="D257" s="1775" t="s">
        <v>17914</v>
      </c>
      <c r="E257" s="1776">
        <v>770.0</v>
      </c>
      <c r="F257" s="1777">
        <v>4.0</v>
      </c>
      <c r="G257" s="1778">
        <v>47887.0</v>
      </c>
      <c r="H257" s="1745"/>
      <c r="I257" s="1745"/>
      <c r="J257" s="1745"/>
      <c r="K257" s="1745"/>
      <c r="L257" s="1745"/>
      <c r="M257" s="1745"/>
      <c r="N257" s="1745"/>
      <c r="O257" s="1745"/>
      <c r="P257" s="1745"/>
      <c r="Q257" s="1765" t="s">
        <v>19025</v>
      </c>
      <c r="R257" s="1766" t="s">
        <v>19026</v>
      </c>
      <c r="S257" s="1767" t="s">
        <v>52</v>
      </c>
      <c r="T257" s="1749"/>
      <c r="U257" s="1769">
        <v>212.0</v>
      </c>
      <c r="V257" s="1770">
        <v>4.0</v>
      </c>
      <c r="W257" s="1769" t="s">
        <v>18594</v>
      </c>
      <c r="X257" s="1770"/>
      <c r="Y257" s="1767" t="s">
        <v>19027</v>
      </c>
      <c r="Z257" s="1770"/>
      <c r="AA257" s="1771">
        <v>45023.0</v>
      </c>
      <c r="AB257" s="1753" t="s">
        <v>17906</v>
      </c>
      <c r="AC257" s="1754"/>
      <c r="AD257" s="1754"/>
      <c r="AE257" s="1755"/>
      <c r="AF257" s="1755"/>
      <c r="AG257" s="1755"/>
      <c r="AH257" s="1755"/>
      <c r="AI257" s="595">
        <v>1.01684496E8</v>
      </c>
      <c r="AJ257" s="595" t="s">
        <v>19028</v>
      </c>
      <c r="AK257" s="1757" t="s">
        <v>52</v>
      </c>
      <c r="AL257" s="1772">
        <v>1.0</v>
      </c>
      <c r="AM257" s="1772">
        <v>214.0</v>
      </c>
      <c r="AN257" s="9">
        <v>4.0</v>
      </c>
      <c r="AO257" s="9"/>
      <c r="AP257" s="9" t="s">
        <v>8376</v>
      </c>
      <c r="AQ257" s="9"/>
      <c r="AR257" s="9" t="s">
        <v>17908</v>
      </c>
      <c r="AS257" s="9"/>
      <c r="AT257" s="9"/>
      <c r="AU257" s="9"/>
      <c r="AV257" s="9"/>
      <c r="AW257" s="1758" t="s">
        <v>17909</v>
      </c>
      <c r="AX257" s="9"/>
      <c r="AY257" s="9" t="s">
        <v>17910</v>
      </c>
      <c r="AZ257" s="9">
        <v>6.25</v>
      </c>
      <c r="BA257" s="1845" t="s">
        <v>18426</v>
      </c>
    </row>
    <row r="258" ht="15.75" customHeight="1">
      <c r="A258" s="1779" t="s">
        <v>19029</v>
      </c>
      <c r="B258" s="1780" t="s">
        <v>19030</v>
      </c>
      <c r="C258" s="1780" t="s">
        <v>136</v>
      </c>
      <c r="D258" s="1780" t="s">
        <v>9</v>
      </c>
      <c r="E258" s="1781">
        <v>771.0</v>
      </c>
      <c r="F258" s="1782" t="s">
        <v>4355</v>
      </c>
      <c r="G258" s="1783">
        <v>49311.0</v>
      </c>
      <c r="H258" s="1745"/>
      <c r="I258" s="1745"/>
      <c r="J258" s="1745"/>
      <c r="K258" s="1745"/>
      <c r="L258" s="1745"/>
      <c r="M258" s="1745"/>
      <c r="N258" s="1745"/>
      <c r="O258" s="1745"/>
      <c r="P258" s="1745"/>
      <c r="Q258" s="1765"/>
      <c r="R258" s="1766"/>
      <c r="S258" s="1767"/>
      <c r="T258" s="1768"/>
      <c r="U258" s="1770"/>
      <c r="V258" s="1770"/>
      <c r="W258" s="1788"/>
      <c r="X258" s="1770"/>
      <c r="Y258" s="1767"/>
      <c r="Z258" s="1770"/>
      <c r="AA258" s="1771"/>
      <c r="AB258" s="1789"/>
      <c r="AC258" s="81"/>
      <c r="AD258" s="81"/>
      <c r="AE258" s="1755"/>
      <c r="AF258" s="1755"/>
      <c r="AG258" s="1755"/>
      <c r="AH258" s="1755"/>
      <c r="AI258" s="595"/>
      <c r="AJ258" s="595"/>
      <c r="AK258" s="1757"/>
      <c r="AL258" s="1791"/>
      <c r="AM258" s="1772"/>
      <c r="AN258" s="9"/>
      <c r="AO258" s="9"/>
      <c r="AP258" s="9"/>
      <c r="AQ258" s="9"/>
      <c r="AR258" s="9"/>
      <c r="AS258" s="9"/>
      <c r="AT258" s="9"/>
      <c r="AU258" s="9"/>
      <c r="AV258" s="9"/>
      <c r="AW258" s="1758"/>
      <c r="AX258" s="9"/>
      <c r="AY258" s="9"/>
      <c r="AZ258" s="9"/>
      <c r="BA258" s="1845"/>
    </row>
    <row r="259" ht="15.75" customHeight="1">
      <c r="A259" s="1779" t="s">
        <v>19031</v>
      </c>
      <c r="B259" s="1780" t="s">
        <v>19032</v>
      </c>
      <c r="C259" s="1780" t="s">
        <v>136</v>
      </c>
      <c r="D259" s="1780" t="s">
        <v>9</v>
      </c>
      <c r="E259" s="1781">
        <v>773.0</v>
      </c>
      <c r="F259" s="1782" t="s">
        <v>4355</v>
      </c>
      <c r="G259" s="1783">
        <v>49312.0</v>
      </c>
      <c r="H259" s="1745"/>
      <c r="I259" s="1745"/>
      <c r="J259" s="1745"/>
      <c r="K259" s="1745"/>
      <c r="L259" s="1745"/>
      <c r="M259" s="1745"/>
      <c r="N259" s="1745"/>
      <c r="O259" s="1745"/>
      <c r="P259" s="1745"/>
      <c r="Q259" s="1765"/>
      <c r="R259" s="1766"/>
      <c r="S259" s="1767"/>
      <c r="T259" s="1768"/>
      <c r="U259" s="1770"/>
      <c r="V259" s="1770"/>
      <c r="W259" s="1788"/>
      <c r="X259" s="1770"/>
      <c r="Y259" s="1767"/>
      <c r="Z259" s="1770"/>
      <c r="AA259" s="1771"/>
      <c r="AB259" s="1789"/>
      <c r="AC259" s="81"/>
      <c r="AD259" s="81"/>
      <c r="AE259" s="1755"/>
      <c r="AF259" s="1755"/>
      <c r="AG259" s="1755"/>
      <c r="AH259" s="1755"/>
      <c r="AI259" s="595"/>
      <c r="AJ259" s="595"/>
      <c r="AK259" s="1757"/>
      <c r="AL259" s="1791"/>
      <c r="AM259" s="1772"/>
      <c r="AN259" s="9"/>
      <c r="AO259" s="9"/>
      <c r="AP259" s="9"/>
      <c r="AQ259" s="9"/>
      <c r="AR259" s="9"/>
      <c r="AS259" s="9"/>
      <c r="AT259" s="9"/>
      <c r="AU259" s="9"/>
      <c r="AV259" s="9"/>
      <c r="AW259" s="1758"/>
      <c r="AX259" s="9"/>
      <c r="AY259" s="9"/>
      <c r="AZ259" s="9"/>
      <c r="BA259" s="1845"/>
    </row>
    <row r="260" ht="15.75" customHeight="1">
      <c r="A260" s="1760" t="s">
        <v>19033</v>
      </c>
      <c r="B260" s="1761" t="s">
        <v>19034</v>
      </c>
      <c r="C260" s="1761" t="s">
        <v>52</v>
      </c>
      <c r="D260" s="1761" t="s">
        <v>17914</v>
      </c>
      <c r="E260" s="1762">
        <v>776.0</v>
      </c>
      <c r="F260" s="1763">
        <v>4.0</v>
      </c>
      <c r="G260" s="1764">
        <v>47855.0</v>
      </c>
      <c r="H260" s="1745"/>
      <c r="I260" s="1745"/>
      <c r="J260" s="1745"/>
      <c r="K260" s="1745"/>
      <c r="L260" s="1745"/>
      <c r="M260" s="1745"/>
      <c r="N260" s="1745"/>
      <c r="O260" s="1745"/>
      <c r="P260" s="1745"/>
      <c r="Q260" s="1765" t="s">
        <v>19035</v>
      </c>
      <c r="R260" s="1766" t="s">
        <v>19022</v>
      </c>
      <c r="S260" s="1767" t="s">
        <v>52</v>
      </c>
      <c r="T260" s="1768"/>
      <c r="U260" s="1770">
        <v>213.0</v>
      </c>
      <c r="V260" s="1770">
        <v>4.0</v>
      </c>
      <c r="W260" s="1788"/>
      <c r="X260" s="1770"/>
      <c r="Y260" s="1767" t="s">
        <v>19036</v>
      </c>
      <c r="Z260" s="1770"/>
      <c r="AA260" s="1771">
        <v>45023.0</v>
      </c>
      <c r="AB260" s="1789">
        <v>0.0</v>
      </c>
      <c r="AC260" s="81"/>
      <c r="AD260" s="81"/>
      <c r="AE260" s="1755"/>
      <c r="AF260" s="1755"/>
      <c r="AG260" s="1755"/>
      <c r="AH260" s="1755"/>
      <c r="AI260" s="595">
        <v>1.802893451E9</v>
      </c>
      <c r="AJ260" s="595" t="s">
        <v>19037</v>
      </c>
      <c r="AK260" s="1757" t="s">
        <v>52</v>
      </c>
      <c r="AL260" s="1757">
        <v>1.0</v>
      </c>
      <c r="AM260" s="1772">
        <v>215.0</v>
      </c>
      <c r="AN260" s="9">
        <v>4.0</v>
      </c>
      <c r="AO260" s="9"/>
      <c r="AP260" s="9" t="s">
        <v>8376</v>
      </c>
      <c r="AQ260" s="9"/>
      <c r="AR260" s="9" t="s">
        <v>17908</v>
      </c>
      <c r="AS260" s="9"/>
      <c r="AT260" s="9"/>
      <c r="AU260" s="9"/>
      <c r="AV260" s="9"/>
      <c r="AW260" s="1758" t="s">
        <v>17909</v>
      </c>
      <c r="AX260" s="9"/>
      <c r="AY260" s="9" t="s">
        <v>17910</v>
      </c>
      <c r="AZ260" s="9">
        <v>6.25</v>
      </c>
      <c r="BA260" s="1845" t="s">
        <v>18426</v>
      </c>
    </row>
    <row r="261" ht="15.75" customHeight="1">
      <c r="A261" s="1774" t="s">
        <v>19038</v>
      </c>
      <c r="B261" s="1775" t="s">
        <v>19039</v>
      </c>
      <c r="C261" s="1775" t="s">
        <v>149</v>
      </c>
      <c r="D261" s="1775" t="s">
        <v>17914</v>
      </c>
      <c r="E261" s="1776">
        <v>779.0</v>
      </c>
      <c r="F261" s="1777">
        <v>4.0</v>
      </c>
      <c r="G261" s="1778">
        <v>45323.0</v>
      </c>
      <c r="H261" s="1745"/>
      <c r="I261" s="1745"/>
      <c r="J261" s="1745"/>
      <c r="K261" s="1745"/>
      <c r="L261" s="1745"/>
      <c r="M261" s="1745"/>
      <c r="N261" s="1745"/>
      <c r="O261" s="1745"/>
      <c r="P261" s="1745"/>
      <c r="Q261" s="1765"/>
      <c r="R261" s="1766"/>
      <c r="S261" s="1767"/>
      <c r="T261" s="1801"/>
      <c r="U261" s="1770"/>
      <c r="V261" s="1770"/>
      <c r="W261" s="1808"/>
      <c r="X261" s="1770"/>
      <c r="Y261" s="1767"/>
      <c r="Z261" s="1770"/>
      <c r="AA261" s="1771"/>
      <c r="AB261" s="1809"/>
      <c r="AC261" s="1754"/>
      <c r="AD261" s="1754"/>
      <c r="AE261" s="1755"/>
      <c r="AF261" s="1755"/>
      <c r="AG261" s="1755"/>
      <c r="AH261" s="1755"/>
      <c r="AI261" s="595"/>
      <c r="AJ261" s="595"/>
      <c r="AK261" s="1757"/>
      <c r="AL261" s="1791"/>
      <c r="AM261" s="1772"/>
      <c r="AN261" s="9"/>
      <c r="AO261" s="9"/>
      <c r="AP261" s="9"/>
      <c r="AQ261" s="9"/>
      <c r="AR261" s="9"/>
      <c r="AS261" s="9"/>
      <c r="AT261" s="9"/>
      <c r="AU261" s="9"/>
      <c r="AV261" s="9"/>
      <c r="AW261" s="1758"/>
      <c r="AX261" s="9"/>
      <c r="AY261" s="9"/>
      <c r="AZ261" s="9"/>
      <c r="BA261" s="1845"/>
    </row>
    <row r="262" ht="15.75" customHeight="1">
      <c r="A262" s="1774" t="s">
        <v>19040</v>
      </c>
      <c r="B262" s="1775" t="s">
        <v>19041</v>
      </c>
      <c r="C262" s="1775" t="s">
        <v>224</v>
      </c>
      <c r="D262" s="1775" t="s">
        <v>17914</v>
      </c>
      <c r="E262" s="1776">
        <v>791.0</v>
      </c>
      <c r="F262" s="1777">
        <v>4.0</v>
      </c>
      <c r="G262" s="1778">
        <v>48216.0</v>
      </c>
      <c r="H262" s="1745"/>
      <c r="I262" s="1745"/>
      <c r="J262" s="1745"/>
      <c r="K262" s="1745"/>
      <c r="L262" s="1745"/>
      <c r="M262" s="1745"/>
      <c r="N262" s="1745"/>
      <c r="O262" s="1745"/>
      <c r="P262" s="1745"/>
      <c r="Q262" s="1765" t="s">
        <v>19042</v>
      </c>
      <c r="R262" s="1766" t="s">
        <v>19028</v>
      </c>
      <c r="S262" s="1767" t="s">
        <v>52</v>
      </c>
      <c r="T262" s="1749"/>
      <c r="U262" s="1770">
        <v>214.0</v>
      </c>
      <c r="V262" s="1770">
        <v>4.0</v>
      </c>
      <c r="W262" s="1792"/>
      <c r="X262" s="1770"/>
      <c r="Y262" s="1767">
        <v>2886555.0</v>
      </c>
      <c r="Z262" s="1770"/>
      <c r="AA262" s="1771">
        <v>45023.0</v>
      </c>
      <c r="AB262" s="1793">
        <v>0.0</v>
      </c>
      <c r="AC262" s="1754"/>
      <c r="AD262" s="1754"/>
      <c r="AE262" s="1755"/>
      <c r="AF262" s="1755"/>
      <c r="AG262" s="1755"/>
      <c r="AH262" s="1755"/>
      <c r="AI262" s="595">
        <v>1.802158079E9</v>
      </c>
      <c r="AJ262" s="595" t="s">
        <v>19043</v>
      </c>
      <c r="AK262" s="1757" t="s">
        <v>52</v>
      </c>
      <c r="AL262" s="1772">
        <v>1.0</v>
      </c>
      <c r="AM262" s="1772">
        <v>216.0</v>
      </c>
      <c r="AN262" s="9">
        <v>4.0</v>
      </c>
      <c r="AO262" s="9"/>
      <c r="AP262" s="9" t="s">
        <v>8376</v>
      </c>
      <c r="AQ262" s="9"/>
      <c r="AR262" s="9" t="s">
        <v>17908</v>
      </c>
      <c r="AS262" s="9"/>
      <c r="AT262" s="9"/>
      <c r="AU262" s="9"/>
      <c r="AV262" s="9"/>
      <c r="AW262" s="1758" t="s">
        <v>17909</v>
      </c>
      <c r="AX262" s="9"/>
      <c r="AY262" s="9" t="s">
        <v>17910</v>
      </c>
      <c r="AZ262" s="9">
        <v>6.25</v>
      </c>
      <c r="BA262" s="1845" t="s">
        <v>18426</v>
      </c>
    </row>
    <row r="263" ht="15.75" customHeight="1">
      <c r="A263" s="1760" t="s">
        <v>19044</v>
      </c>
      <c r="B263" s="1761" t="s">
        <v>19045</v>
      </c>
      <c r="C263" s="1761" t="s">
        <v>52</v>
      </c>
      <c r="D263" s="1761" t="s">
        <v>17914</v>
      </c>
      <c r="E263" s="1762">
        <v>792.0</v>
      </c>
      <c r="F263" s="1763">
        <v>4.0</v>
      </c>
      <c r="G263" s="1764">
        <v>47887.0</v>
      </c>
      <c r="H263" s="1745"/>
      <c r="I263" s="1745"/>
      <c r="J263" s="1745"/>
      <c r="K263" s="1745"/>
      <c r="L263" s="1745"/>
      <c r="M263" s="1745"/>
      <c r="N263" s="1745"/>
      <c r="O263" s="1745"/>
      <c r="P263" s="1745"/>
      <c r="Q263" s="1765" t="s">
        <v>19046</v>
      </c>
      <c r="R263" s="1766" t="s">
        <v>19037</v>
      </c>
      <c r="S263" s="1767" t="s">
        <v>52</v>
      </c>
      <c r="T263" s="1768"/>
      <c r="U263" s="1770">
        <v>215.0</v>
      </c>
      <c r="V263" s="1770">
        <v>4.0</v>
      </c>
      <c r="W263" s="1788"/>
      <c r="X263" s="1770"/>
      <c r="Y263" s="1767">
        <v>9.99369333E8</v>
      </c>
      <c r="Z263" s="1770"/>
      <c r="AA263" s="1771">
        <v>45023.0</v>
      </c>
      <c r="AB263" s="1789">
        <v>0.0</v>
      </c>
      <c r="AC263" s="1121">
        <v>3.0</v>
      </c>
      <c r="AD263" s="81"/>
      <c r="AE263" s="1755"/>
      <c r="AF263" s="1755"/>
      <c r="AG263" s="1755"/>
      <c r="AH263" s="1755"/>
      <c r="AI263" s="595">
        <v>6.00907943E8</v>
      </c>
      <c r="AJ263" s="595" t="s">
        <v>19047</v>
      </c>
      <c r="AK263" s="1757" t="s">
        <v>52</v>
      </c>
      <c r="AL263" s="1772">
        <v>1.0</v>
      </c>
      <c r="AM263" s="1772">
        <v>217.0</v>
      </c>
      <c r="AN263" s="9">
        <v>4.0</v>
      </c>
      <c r="AO263" s="9"/>
      <c r="AP263" s="9" t="s">
        <v>8376</v>
      </c>
      <c r="AQ263" s="9"/>
      <c r="AR263" s="9" t="s">
        <v>17908</v>
      </c>
      <c r="AS263" s="9"/>
      <c r="AT263" s="9"/>
      <c r="AU263" s="9"/>
      <c r="AV263" s="9"/>
      <c r="AW263" s="1758" t="s">
        <v>17909</v>
      </c>
      <c r="AX263" s="9"/>
      <c r="AY263" s="9" t="s">
        <v>17910</v>
      </c>
      <c r="AZ263" s="9">
        <v>6.25</v>
      </c>
      <c r="BA263" s="1845" t="s">
        <v>18426</v>
      </c>
    </row>
    <row r="264" ht="15.75" customHeight="1">
      <c r="A264" s="1796" t="s">
        <v>19048</v>
      </c>
      <c r="B264" s="1797" t="s">
        <v>19049</v>
      </c>
      <c r="C264" s="1797" t="s">
        <v>136</v>
      </c>
      <c r="D264" s="1797" t="s">
        <v>9</v>
      </c>
      <c r="E264" s="1798">
        <v>794.0</v>
      </c>
      <c r="F264" s="1799" t="s">
        <v>4355</v>
      </c>
      <c r="G264" s="1800">
        <v>49311.0</v>
      </c>
      <c r="H264" s="1745"/>
      <c r="I264" s="1745"/>
      <c r="J264" s="1745"/>
      <c r="K264" s="1745"/>
      <c r="L264" s="1745"/>
      <c r="M264" s="1745"/>
      <c r="N264" s="1745"/>
      <c r="O264" s="1745"/>
      <c r="P264" s="1745"/>
      <c r="Q264" s="1765"/>
      <c r="R264" s="1766"/>
      <c r="S264" s="1767"/>
      <c r="T264" s="1801"/>
      <c r="U264" s="1769"/>
      <c r="V264" s="1770"/>
      <c r="W264" s="1812"/>
      <c r="X264" s="1770"/>
      <c r="Y264" s="1767"/>
      <c r="Z264" s="1770"/>
      <c r="AA264" s="1771"/>
      <c r="AB264" s="1813"/>
      <c r="AC264" s="1754"/>
      <c r="AD264" s="1754"/>
      <c r="AE264" s="1755"/>
      <c r="AF264" s="1755"/>
      <c r="AG264" s="1755"/>
      <c r="AH264" s="1755"/>
      <c r="AI264" s="595"/>
      <c r="AJ264" s="595"/>
      <c r="AK264" s="1757"/>
      <c r="AL264" s="1772"/>
      <c r="AM264" s="1772"/>
      <c r="AN264" s="9"/>
      <c r="AO264" s="9"/>
      <c r="AP264" s="9"/>
      <c r="AQ264" s="9"/>
      <c r="AR264" s="9"/>
      <c r="AS264" s="9"/>
      <c r="AT264" s="9"/>
      <c r="AU264" s="9"/>
      <c r="AV264" s="9"/>
      <c r="AW264" s="1758"/>
      <c r="AX264" s="9"/>
      <c r="AY264" s="9"/>
      <c r="AZ264" s="9"/>
      <c r="BA264" s="1845"/>
    </row>
    <row r="265" ht="15.75" customHeight="1">
      <c r="A265" s="1774" t="s">
        <v>19050</v>
      </c>
      <c r="B265" s="1775" t="s">
        <v>19051</v>
      </c>
      <c r="C265" s="1775" t="s">
        <v>52</v>
      </c>
      <c r="D265" s="1775" t="s">
        <v>17914</v>
      </c>
      <c r="E265" s="1776">
        <v>796.0</v>
      </c>
      <c r="F265" s="1777">
        <v>4.0</v>
      </c>
      <c r="G265" s="1778">
        <v>47855.0</v>
      </c>
      <c r="H265" s="1745"/>
      <c r="I265" s="1745"/>
      <c r="J265" s="1745"/>
      <c r="K265" s="1745"/>
      <c r="L265" s="1745"/>
      <c r="M265" s="1745"/>
      <c r="N265" s="1745"/>
      <c r="O265" s="1745"/>
      <c r="P265" s="1745"/>
      <c r="Q265" s="1765" t="s">
        <v>19052</v>
      </c>
      <c r="R265" s="1766" t="s">
        <v>19043</v>
      </c>
      <c r="S265" s="1767" t="s">
        <v>52</v>
      </c>
      <c r="T265" s="1749"/>
      <c r="U265" s="1769">
        <v>216.0</v>
      </c>
      <c r="V265" s="1770">
        <v>4.0</v>
      </c>
      <c r="W265" s="1769" t="s">
        <v>18183</v>
      </c>
      <c r="X265" s="1770"/>
      <c r="Y265" s="1767" t="s">
        <v>19053</v>
      </c>
      <c r="Z265" s="1770"/>
      <c r="AA265" s="1771">
        <v>45023.0</v>
      </c>
      <c r="AB265" s="1753" t="s">
        <v>17906</v>
      </c>
      <c r="AC265" s="1754"/>
      <c r="AD265" s="1754"/>
      <c r="AE265" s="1755"/>
      <c r="AF265" s="1755"/>
      <c r="AG265" s="1755"/>
      <c r="AH265" s="1755"/>
      <c r="AI265" s="595">
        <v>6.01030596E8</v>
      </c>
      <c r="AJ265" s="595" t="s">
        <v>19054</v>
      </c>
      <c r="AK265" s="1757" t="s">
        <v>52</v>
      </c>
      <c r="AL265" s="1772">
        <v>1.0</v>
      </c>
      <c r="AM265" s="1772">
        <v>218.0</v>
      </c>
      <c r="AN265" s="9">
        <v>4.0</v>
      </c>
      <c r="AO265" s="9"/>
      <c r="AP265" s="9" t="s">
        <v>8376</v>
      </c>
      <c r="AQ265" s="9"/>
      <c r="AR265" s="9" t="s">
        <v>17908</v>
      </c>
      <c r="AS265" s="9"/>
      <c r="AT265" s="9"/>
      <c r="AU265" s="9"/>
      <c r="AV265" s="9"/>
      <c r="AW265" s="1758" t="s">
        <v>17909</v>
      </c>
      <c r="AX265" s="9"/>
      <c r="AY265" s="9" t="s">
        <v>17910</v>
      </c>
      <c r="AZ265" s="9">
        <v>6.25</v>
      </c>
      <c r="BA265" s="1845" t="s">
        <v>18426</v>
      </c>
    </row>
    <row r="266" ht="15.75" customHeight="1">
      <c r="A266" s="1760" t="s">
        <v>19055</v>
      </c>
      <c r="B266" s="1761" t="s">
        <v>19056</v>
      </c>
      <c r="C266" s="1761" t="s">
        <v>231</v>
      </c>
      <c r="D266" s="1761" t="s">
        <v>17914</v>
      </c>
      <c r="E266" s="1762">
        <v>800.0</v>
      </c>
      <c r="F266" s="1763">
        <v>4.0</v>
      </c>
      <c r="G266" s="1764">
        <v>48216.0</v>
      </c>
      <c r="H266" s="1745"/>
      <c r="I266" s="1745"/>
      <c r="J266" s="1745"/>
      <c r="K266" s="1745"/>
      <c r="L266" s="1745"/>
      <c r="M266" s="1745"/>
      <c r="N266" s="1745"/>
      <c r="O266" s="1745"/>
      <c r="P266" s="1745"/>
      <c r="Q266" s="1765" t="s">
        <v>19057</v>
      </c>
      <c r="R266" s="1766" t="s">
        <v>19047</v>
      </c>
      <c r="S266" s="1767" t="s">
        <v>52</v>
      </c>
      <c r="T266" s="1768"/>
      <c r="U266" s="1770">
        <v>217.0</v>
      </c>
      <c r="V266" s="1770">
        <v>4.0</v>
      </c>
      <c r="W266" s="1859">
        <v>48823.0</v>
      </c>
      <c r="X266" s="1770"/>
      <c r="Y266" s="1767">
        <v>2899604.0</v>
      </c>
      <c r="Z266" s="1770"/>
      <c r="AA266" s="1771">
        <v>45023.0</v>
      </c>
      <c r="AB266" s="1789" t="s">
        <v>17906</v>
      </c>
      <c r="AC266" s="1121">
        <v>1.0</v>
      </c>
      <c r="AD266" s="81"/>
      <c r="AE266" s="1755"/>
      <c r="AF266" s="1755"/>
      <c r="AG266" s="1755"/>
      <c r="AH266" s="1755"/>
      <c r="AI266" s="595">
        <v>6.01641483E8</v>
      </c>
      <c r="AJ266" s="595" t="s">
        <v>19058</v>
      </c>
      <c r="AK266" s="1757" t="s">
        <v>52</v>
      </c>
      <c r="AL266" s="1757">
        <v>1.0</v>
      </c>
      <c r="AM266" s="1772">
        <v>219.0</v>
      </c>
      <c r="AN266" s="9">
        <v>4.0</v>
      </c>
      <c r="AO266" s="9"/>
      <c r="AP266" s="9" t="s">
        <v>8376</v>
      </c>
      <c r="AQ266" s="9"/>
      <c r="AR266" s="9" t="s">
        <v>17908</v>
      </c>
      <c r="AS266" s="9"/>
      <c r="AT266" s="9"/>
      <c r="AU266" s="9"/>
      <c r="AV266" s="9"/>
      <c r="AW266" s="1758" t="s">
        <v>17909</v>
      </c>
      <c r="AX266" s="9"/>
      <c r="AY266" s="9" t="s">
        <v>17910</v>
      </c>
      <c r="AZ266" s="9">
        <v>6.25</v>
      </c>
      <c r="BA266" s="1845" t="s">
        <v>18426</v>
      </c>
    </row>
    <row r="267" ht="15.75" customHeight="1">
      <c r="A267" s="1774" t="s">
        <v>19059</v>
      </c>
      <c r="B267" s="1775" t="s">
        <v>19060</v>
      </c>
      <c r="C267" s="1775" t="s">
        <v>231</v>
      </c>
      <c r="D267" s="1775" t="s">
        <v>17914</v>
      </c>
      <c r="E267" s="1776">
        <v>802.0</v>
      </c>
      <c r="F267" s="1777">
        <v>4.0</v>
      </c>
      <c r="G267" s="1778">
        <v>47855.0</v>
      </c>
      <c r="H267" s="1745"/>
      <c r="I267" s="1745"/>
      <c r="J267" s="1745"/>
      <c r="K267" s="1745"/>
      <c r="L267" s="1745"/>
      <c r="M267" s="1745"/>
      <c r="N267" s="1745"/>
      <c r="O267" s="1745"/>
      <c r="P267" s="1745"/>
      <c r="Q267" s="1765" t="s">
        <v>19061</v>
      </c>
      <c r="R267" s="1766" t="s">
        <v>19054</v>
      </c>
      <c r="S267" s="1767" t="s">
        <v>1478</v>
      </c>
      <c r="T267" s="1749"/>
      <c r="U267" s="1769">
        <v>218.0</v>
      </c>
      <c r="V267" s="1770">
        <v>4.0</v>
      </c>
      <c r="W267" s="1769" t="s">
        <v>18112</v>
      </c>
      <c r="X267" s="1770"/>
      <c r="Y267" s="1767" t="s">
        <v>1459</v>
      </c>
      <c r="Z267" s="1770"/>
      <c r="AA267" s="1771">
        <v>45023.0</v>
      </c>
      <c r="AB267" s="1753" t="s">
        <v>17906</v>
      </c>
      <c r="AC267" s="1754"/>
      <c r="AD267" s="1754"/>
      <c r="AE267" s="1755"/>
      <c r="AF267" s="1755"/>
      <c r="AG267" s="1755"/>
      <c r="AH267" s="1755"/>
      <c r="AI267" s="595">
        <v>6.00975304E8</v>
      </c>
      <c r="AJ267" s="595" t="s">
        <v>19062</v>
      </c>
      <c r="AK267" s="1757" t="s">
        <v>52</v>
      </c>
      <c r="AL267" s="1757">
        <v>1.0</v>
      </c>
      <c r="AM267" s="1772">
        <v>220.0</v>
      </c>
      <c r="AN267" s="9">
        <v>4.0</v>
      </c>
      <c r="AO267" s="9"/>
      <c r="AP267" s="9" t="s">
        <v>8376</v>
      </c>
      <c r="AQ267" s="9"/>
      <c r="AR267" s="9" t="s">
        <v>17908</v>
      </c>
      <c r="AS267" s="9"/>
      <c r="AT267" s="9"/>
      <c r="AU267" s="9"/>
      <c r="AV267" s="9"/>
      <c r="AW267" s="1758" t="s">
        <v>17909</v>
      </c>
      <c r="AX267" s="9"/>
      <c r="AY267" s="9" t="s">
        <v>17910</v>
      </c>
      <c r="AZ267" s="9">
        <v>6.25</v>
      </c>
      <c r="BA267" s="1845" t="s">
        <v>18426</v>
      </c>
    </row>
    <row r="268" ht="15.75" customHeight="1">
      <c r="A268" s="1760" t="s">
        <v>19063</v>
      </c>
      <c r="B268" s="1761" t="s">
        <v>19064</v>
      </c>
      <c r="C268" s="1761" t="s">
        <v>149</v>
      </c>
      <c r="D268" s="1761" t="s">
        <v>17985</v>
      </c>
      <c r="E268" s="1762">
        <v>808.0</v>
      </c>
      <c r="F268" s="1763">
        <v>4.0</v>
      </c>
      <c r="G268" s="1764">
        <v>49093.0</v>
      </c>
      <c r="H268" s="1745"/>
      <c r="I268" s="1745"/>
      <c r="J268" s="1745"/>
      <c r="K268" s="1745"/>
      <c r="L268" s="1745"/>
      <c r="M268" s="1745"/>
      <c r="N268" s="1745"/>
      <c r="O268" s="1745"/>
      <c r="P268" s="1745"/>
      <c r="Q268" s="1765"/>
      <c r="R268" s="1766"/>
      <c r="S268" s="1767"/>
      <c r="T268" s="1768"/>
      <c r="U268" s="1769"/>
      <c r="V268" s="1770"/>
      <c r="W268" s="1769"/>
      <c r="X268" s="1770"/>
      <c r="Y268" s="1767"/>
      <c r="Z268" s="1770"/>
      <c r="AA268" s="1771"/>
      <c r="AB268" s="1753"/>
      <c r="AC268" s="81"/>
      <c r="AD268" s="81"/>
      <c r="AE268" s="1755"/>
      <c r="AF268" s="1755"/>
      <c r="AG268" s="1755"/>
      <c r="AH268" s="1755"/>
      <c r="AI268" s="595"/>
      <c r="AJ268" s="595"/>
      <c r="AK268" s="1757"/>
      <c r="AL268" s="1791"/>
      <c r="AM268" s="1772"/>
      <c r="AN268" s="9"/>
      <c r="AO268" s="9"/>
      <c r="AP268" s="9"/>
      <c r="AQ268" s="9"/>
      <c r="AR268" s="9"/>
      <c r="AS268" s="9"/>
      <c r="AT268" s="9"/>
      <c r="AU268" s="9"/>
      <c r="AV268" s="9"/>
      <c r="AW268" s="1758"/>
      <c r="AX268" s="9"/>
      <c r="AY268" s="9"/>
      <c r="AZ268" s="9"/>
      <c r="BA268" s="1845"/>
    </row>
    <row r="269" ht="15.75" customHeight="1">
      <c r="A269" s="1760" t="s">
        <v>19065</v>
      </c>
      <c r="B269" s="1761" t="s">
        <v>19066</v>
      </c>
      <c r="C269" s="1761" t="s">
        <v>52</v>
      </c>
      <c r="D269" s="1761" t="s">
        <v>17914</v>
      </c>
      <c r="E269" s="1762">
        <v>812.0</v>
      </c>
      <c r="F269" s="1763">
        <v>4.0</v>
      </c>
      <c r="G269" s="1764">
        <v>47859.0</v>
      </c>
      <c r="H269" s="1745"/>
      <c r="I269" s="1745"/>
      <c r="J269" s="1745"/>
      <c r="K269" s="1745"/>
      <c r="L269" s="1745"/>
      <c r="M269" s="1745"/>
      <c r="N269" s="1745"/>
      <c r="O269" s="1745"/>
      <c r="P269" s="1745"/>
      <c r="Q269" s="1765" t="s">
        <v>19067</v>
      </c>
      <c r="R269" s="1766" t="s">
        <v>19058</v>
      </c>
      <c r="S269" s="1767" t="s">
        <v>1478</v>
      </c>
      <c r="T269" s="1768"/>
      <c r="U269" s="1769">
        <v>219.0</v>
      </c>
      <c r="V269" s="1770">
        <v>4.0</v>
      </c>
      <c r="W269" s="1769" t="s">
        <v>18112</v>
      </c>
      <c r="X269" s="1770"/>
      <c r="Y269" s="1767" t="s">
        <v>19068</v>
      </c>
      <c r="Z269" s="1770"/>
      <c r="AA269" s="1771">
        <v>45023.0</v>
      </c>
      <c r="AB269" s="1753" t="s">
        <v>17906</v>
      </c>
      <c r="AC269" s="81"/>
      <c r="AD269" s="81"/>
      <c r="AE269" s="1755"/>
      <c r="AF269" s="1755"/>
      <c r="AG269" s="1755"/>
      <c r="AH269" s="1755"/>
      <c r="AI269" s="595">
        <v>6.01231756E8</v>
      </c>
      <c r="AJ269" s="595" t="s">
        <v>19069</v>
      </c>
      <c r="AK269" s="1757" t="s">
        <v>52</v>
      </c>
      <c r="AL269" s="1772">
        <v>1.0</v>
      </c>
      <c r="AM269" s="1772">
        <v>221.0</v>
      </c>
      <c r="AN269" s="9">
        <v>4.0</v>
      </c>
      <c r="AO269" s="9"/>
      <c r="AP269" s="9" t="s">
        <v>8376</v>
      </c>
      <c r="AQ269" s="9"/>
      <c r="AR269" s="9" t="s">
        <v>17908</v>
      </c>
      <c r="AS269" s="9"/>
      <c r="AT269" s="9"/>
      <c r="AU269" s="9"/>
      <c r="AV269" s="9"/>
      <c r="AW269" s="1758" t="s">
        <v>17909</v>
      </c>
      <c r="AX269" s="9"/>
      <c r="AY269" s="9" t="s">
        <v>17910</v>
      </c>
      <c r="AZ269" s="9">
        <v>6.25</v>
      </c>
      <c r="BA269" s="1845" t="s">
        <v>18426</v>
      </c>
    </row>
    <row r="270" ht="15.75" customHeight="1">
      <c r="A270" s="1774" t="s">
        <v>19070</v>
      </c>
      <c r="B270" s="1775" t="s">
        <v>19071</v>
      </c>
      <c r="C270" s="1775" t="s">
        <v>52</v>
      </c>
      <c r="D270" s="1775" t="s">
        <v>17914</v>
      </c>
      <c r="E270" s="1776">
        <v>813.0</v>
      </c>
      <c r="F270" s="1777">
        <v>4.0</v>
      </c>
      <c r="G270" s="1778">
        <v>47859.0</v>
      </c>
      <c r="H270" s="1745"/>
      <c r="I270" s="1745"/>
      <c r="J270" s="1745"/>
      <c r="K270" s="1745"/>
      <c r="L270" s="1745"/>
      <c r="M270" s="1745"/>
      <c r="N270" s="1745"/>
      <c r="O270" s="1745"/>
      <c r="P270" s="1745"/>
      <c r="Q270" s="1765" t="s">
        <v>19072</v>
      </c>
      <c r="R270" s="1766" t="s">
        <v>19073</v>
      </c>
      <c r="S270" s="1767" t="s">
        <v>1478</v>
      </c>
      <c r="T270" s="1749"/>
      <c r="U270" s="1769">
        <v>220.0</v>
      </c>
      <c r="V270" s="1770">
        <v>4.0</v>
      </c>
      <c r="W270" s="1769" t="s">
        <v>18112</v>
      </c>
      <c r="X270" s="1770"/>
      <c r="Y270" s="1767" t="s">
        <v>19074</v>
      </c>
      <c r="Z270" s="1770"/>
      <c r="AA270" s="1771">
        <v>45023.0</v>
      </c>
      <c r="AB270" s="1753" t="s">
        <v>17906</v>
      </c>
      <c r="AC270" s="1754"/>
      <c r="AD270" s="1754"/>
      <c r="AE270" s="1755"/>
      <c r="AF270" s="1755"/>
      <c r="AG270" s="1755"/>
      <c r="AH270" s="1755"/>
      <c r="AI270" s="595">
        <v>6.01929649E8</v>
      </c>
      <c r="AJ270" s="595" t="s">
        <v>19075</v>
      </c>
      <c r="AK270" s="1757" t="s">
        <v>52</v>
      </c>
      <c r="AL270" s="1757">
        <v>1.0</v>
      </c>
      <c r="AM270" s="1772">
        <v>222.0</v>
      </c>
      <c r="AN270" s="9">
        <v>4.0</v>
      </c>
      <c r="AO270" s="9"/>
      <c r="AP270" s="9" t="s">
        <v>8376</v>
      </c>
      <c r="AQ270" s="9"/>
      <c r="AR270" s="9" t="s">
        <v>17908</v>
      </c>
      <c r="AS270" s="9"/>
      <c r="AT270" s="9"/>
      <c r="AU270" s="9"/>
      <c r="AV270" s="9"/>
      <c r="AW270" s="1758" t="s">
        <v>17909</v>
      </c>
      <c r="AX270" s="9"/>
      <c r="AY270" s="9" t="s">
        <v>17910</v>
      </c>
      <c r="AZ270" s="9">
        <v>6.25</v>
      </c>
      <c r="BA270" s="1845" t="s">
        <v>18426</v>
      </c>
    </row>
    <row r="271" ht="15.75" customHeight="1">
      <c r="A271" s="1760" t="s">
        <v>19076</v>
      </c>
      <c r="B271" s="1761" t="s">
        <v>19077</v>
      </c>
      <c r="C271" s="1761" t="s">
        <v>52</v>
      </c>
      <c r="D271" s="1761" t="s">
        <v>17914</v>
      </c>
      <c r="E271" s="1762">
        <v>816.0</v>
      </c>
      <c r="F271" s="1763">
        <v>4.0</v>
      </c>
      <c r="G271" s="1764">
        <v>47859.0</v>
      </c>
      <c r="H271" s="1745"/>
      <c r="I271" s="1745"/>
      <c r="J271" s="1745"/>
      <c r="K271" s="1745"/>
      <c r="L271" s="1745"/>
      <c r="M271" s="1745"/>
      <c r="N271" s="1745"/>
      <c r="O271" s="1745"/>
      <c r="P271" s="1745"/>
      <c r="Q271" s="1765" t="s">
        <v>19078</v>
      </c>
      <c r="R271" s="1766" t="s">
        <v>19069</v>
      </c>
      <c r="S271" s="1767" t="s">
        <v>1478</v>
      </c>
      <c r="T271" s="1768"/>
      <c r="U271" s="1769">
        <v>221.0</v>
      </c>
      <c r="V271" s="1770">
        <v>4.0</v>
      </c>
      <c r="W271" s="1769" t="s">
        <v>18112</v>
      </c>
      <c r="X271" s="1770"/>
      <c r="Y271" s="1767" t="s">
        <v>19079</v>
      </c>
      <c r="Z271" s="1770"/>
      <c r="AA271" s="1771">
        <v>45023.0</v>
      </c>
      <c r="AB271" s="1753" t="s">
        <v>17906</v>
      </c>
      <c r="AC271" s="81"/>
      <c r="AD271" s="81"/>
      <c r="AE271" s="1755"/>
      <c r="AF271" s="1755"/>
      <c r="AG271" s="1755"/>
      <c r="AH271" s="1755"/>
      <c r="AI271" s="595">
        <v>1.05032502E8</v>
      </c>
      <c r="AJ271" s="595" t="s">
        <v>19080</v>
      </c>
      <c r="AK271" s="1757" t="s">
        <v>52</v>
      </c>
      <c r="AL271" s="1772">
        <v>1.0</v>
      </c>
      <c r="AM271" s="1772">
        <v>223.0</v>
      </c>
      <c r="AN271" s="9">
        <v>4.0</v>
      </c>
      <c r="AO271" s="9"/>
      <c r="AP271" s="9" t="s">
        <v>8376</v>
      </c>
      <c r="AQ271" s="9"/>
      <c r="AR271" s="9" t="s">
        <v>17908</v>
      </c>
      <c r="AS271" s="9"/>
      <c r="AT271" s="9"/>
      <c r="AU271" s="9"/>
      <c r="AV271" s="9"/>
      <c r="AW271" s="1758" t="s">
        <v>17909</v>
      </c>
      <c r="AX271" s="9"/>
      <c r="AY271" s="9" t="s">
        <v>17910</v>
      </c>
      <c r="AZ271" s="9">
        <v>6.25</v>
      </c>
      <c r="BA271" s="1845" t="s">
        <v>18426</v>
      </c>
    </row>
    <row r="272" ht="15.75" customHeight="1">
      <c r="A272" s="1774" t="s">
        <v>19081</v>
      </c>
      <c r="B272" s="1775" t="s">
        <v>19082</v>
      </c>
      <c r="C272" s="1775" t="s">
        <v>52</v>
      </c>
      <c r="D272" s="1775" t="s">
        <v>17914</v>
      </c>
      <c r="E272" s="1776">
        <v>818.0</v>
      </c>
      <c r="F272" s="1777">
        <v>4.0</v>
      </c>
      <c r="G272" s="1842" t="s">
        <v>1111</v>
      </c>
      <c r="H272" s="1745"/>
      <c r="I272" s="1745"/>
      <c r="J272" s="1745"/>
      <c r="K272" s="1745"/>
      <c r="L272" s="1745"/>
      <c r="M272" s="1745"/>
      <c r="N272" s="1745"/>
      <c r="O272" s="1745"/>
      <c r="P272" s="1745"/>
      <c r="Q272" s="1765" t="s">
        <v>19083</v>
      </c>
      <c r="R272" s="1766" t="s">
        <v>19075</v>
      </c>
      <c r="S272" s="1767" t="s">
        <v>1478</v>
      </c>
      <c r="T272" s="1749"/>
      <c r="U272" s="1769">
        <v>222.0</v>
      </c>
      <c r="V272" s="1770">
        <v>4.0</v>
      </c>
      <c r="W272" s="1769" t="s">
        <v>18112</v>
      </c>
      <c r="X272" s="1770"/>
      <c r="Y272" s="1767" t="s">
        <v>19084</v>
      </c>
      <c r="Z272" s="1770"/>
      <c r="AA272" s="1771">
        <v>45023.0</v>
      </c>
      <c r="AB272" s="1753" t="s">
        <v>17906</v>
      </c>
      <c r="AC272" s="1754"/>
      <c r="AD272" s="1754"/>
      <c r="AE272" s="1755"/>
      <c r="AF272" s="1755"/>
      <c r="AG272" s="1755"/>
      <c r="AH272" s="1755"/>
      <c r="AI272" s="595">
        <v>1.706606447E9</v>
      </c>
      <c r="AJ272" s="595" t="s">
        <v>19085</v>
      </c>
      <c r="AK272" s="1757" t="s">
        <v>52</v>
      </c>
      <c r="AL272" s="1772">
        <v>1.0</v>
      </c>
      <c r="AM272" s="1772">
        <v>224.0</v>
      </c>
      <c r="AN272" s="9">
        <v>4.0</v>
      </c>
      <c r="AO272" s="9"/>
      <c r="AP272" s="9" t="s">
        <v>8376</v>
      </c>
      <c r="AQ272" s="9"/>
      <c r="AR272" s="9" t="s">
        <v>17908</v>
      </c>
      <c r="AS272" s="9"/>
      <c r="AT272" s="9"/>
      <c r="AU272" s="9"/>
      <c r="AV272" s="9"/>
      <c r="AW272" s="1758" t="s">
        <v>17909</v>
      </c>
      <c r="AX272" s="9"/>
      <c r="AY272" s="9" t="s">
        <v>17910</v>
      </c>
      <c r="AZ272" s="9">
        <v>6.25</v>
      </c>
      <c r="BA272" s="1845" t="s">
        <v>18426</v>
      </c>
    </row>
    <row r="273" ht="15.75" customHeight="1">
      <c r="A273" s="1760" t="s">
        <v>19086</v>
      </c>
      <c r="B273" s="1761" t="s">
        <v>19087</v>
      </c>
      <c r="C273" s="1761" t="s">
        <v>149</v>
      </c>
      <c r="D273" s="1761" t="s">
        <v>17985</v>
      </c>
      <c r="E273" s="1762">
        <v>825.0</v>
      </c>
      <c r="F273" s="1763">
        <v>4.0</v>
      </c>
      <c r="G273" s="1764">
        <v>48336.0</v>
      </c>
      <c r="H273" s="1745"/>
      <c r="I273" s="1745"/>
      <c r="J273" s="1745"/>
      <c r="K273" s="1745"/>
      <c r="L273" s="1745"/>
      <c r="M273" s="1745"/>
      <c r="N273" s="1745"/>
      <c r="O273" s="1745"/>
      <c r="P273" s="1745"/>
      <c r="Q273" s="1765"/>
      <c r="R273" s="1766"/>
      <c r="S273" s="1767"/>
      <c r="T273" s="1768"/>
      <c r="U273" s="1769"/>
      <c r="V273" s="1770"/>
      <c r="W273" s="1769"/>
      <c r="X273" s="1770"/>
      <c r="Y273" s="1767"/>
      <c r="Z273" s="1770"/>
      <c r="AA273" s="1771"/>
      <c r="AB273" s="1753"/>
      <c r="AC273" s="81"/>
      <c r="AD273" s="81"/>
      <c r="AE273" s="1755"/>
      <c r="AF273" s="1755"/>
      <c r="AG273" s="1755"/>
      <c r="AH273" s="1755"/>
      <c r="AI273" s="595"/>
      <c r="AJ273" s="595"/>
      <c r="AK273" s="1757"/>
      <c r="AL273" s="1791"/>
      <c r="AM273" s="1772"/>
      <c r="AN273" s="9"/>
      <c r="AO273" s="9"/>
      <c r="AP273" s="9"/>
      <c r="AQ273" s="9"/>
      <c r="AR273" s="9"/>
      <c r="AS273" s="9"/>
      <c r="AT273" s="9"/>
      <c r="AU273" s="9"/>
      <c r="AV273" s="9"/>
      <c r="AW273" s="1758"/>
      <c r="AX273" s="9"/>
      <c r="AY273" s="9"/>
      <c r="AZ273" s="9"/>
      <c r="BA273" s="1845"/>
    </row>
    <row r="274" ht="15.75" customHeight="1">
      <c r="A274" s="1760" t="s">
        <v>19088</v>
      </c>
      <c r="B274" s="1761" t="s">
        <v>19089</v>
      </c>
      <c r="C274" s="1761" t="s">
        <v>52</v>
      </c>
      <c r="D274" s="1761" t="s">
        <v>17914</v>
      </c>
      <c r="E274" s="1762">
        <v>828.0</v>
      </c>
      <c r="F274" s="1763">
        <v>4.0</v>
      </c>
      <c r="G274" s="1764">
        <v>48220.0</v>
      </c>
      <c r="H274" s="1745"/>
      <c r="I274" s="1745"/>
      <c r="J274" s="1745"/>
      <c r="K274" s="1745"/>
      <c r="L274" s="1745"/>
      <c r="M274" s="1745"/>
      <c r="N274" s="1745"/>
      <c r="O274" s="1745"/>
      <c r="P274" s="1745"/>
      <c r="Q274" s="1765" t="s">
        <v>19090</v>
      </c>
      <c r="R274" s="1766" t="s">
        <v>19080</v>
      </c>
      <c r="S274" s="1767" t="s">
        <v>52</v>
      </c>
      <c r="T274" s="1768"/>
      <c r="U274" s="1769">
        <v>223.0</v>
      </c>
      <c r="V274" s="1770">
        <v>4.0</v>
      </c>
      <c r="W274" s="1769" t="s">
        <v>18183</v>
      </c>
      <c r="X274" s="1770"/>
      <c r="Y274" s="1767">
        <v>0.0</v>
      </c>
      <c r="Z274" s="1770"/>
      <c r="AA274" s="1771">
        <v>45023.0</v>
      </c>
      <c r="AB274" s="1753" t="s">
        <v>17906</v>
      </c>
      <c r="AC274" s="81"/>
      <c r="AD274" s="81"/>
      <c r="AE274" s="1755"/>
      <c r="AF274" s="1755"/>
      <c r="AG274" s="1755"/>
      <c r="AH274" s="1755"/>
      <c r="AI274" s="595">
        <v>1.03996013E8</v>
      </c>
      <c r="AJ274" s="595" t="s">
        <v>19091</v>
      </c>
      <c r="AK274" s="1757" t="s">
        <v>52</v>
      </c>
      <c r="AL274" s="1757">
        <v>1.0</v>
      </c>
      <c r="AM274" s="1772">
        <v>225.0</v>
      </c>
      <c r="AN274" s="9">
        <v>4.0</v>
      </c>
      <c r="AO274" s="9"/>
      <c r="AP274" s="9" t="s">
        <v>8376</v>
      </c>
      <c r="AQ274" s="9"/>
      <c r="AR274" s="9" t="s">
        <v>17908</v>
      </c>
      <c r="AS274" s="9"/>
      <c r="AT274" s="9"/>
      <c r="AU274" s="9"/>
      <c r="AV274" s="9"/>
      <c r="AW274" s="1758" t="s">
        <v>17909</v>
      </c>
      <c r="AX274" s="9"/>
      <c r="AY274" s="9" t="s">
        <v>17910</v>
      </c>
      <c r="AZ274" s="9">
        <v>6.25</v>
      </c>
      <c r="BA274" s="1845" t="s">
        <v>18426</v>
      </c>
    </row>
    <row r="275" ht="15.75" customHeight="1">
      <c r="A275" s="1774" t="s">
        <v>19092</v>
      </c>
      <c r="B275" s="1775" t="s">
        <v>19093</v>
      </c>
      <c r="C275" s="1775" t="s">
        <v>224</v>
      </c>
      <c r="D275" s="1775" t="s">
        <v>17914</v>
      </c>
      <c r="E275" s="1776">
        <v>836.0</v>
      </c>
      <c r="F275" s="1777">
        <v>4.0</v>
      </c>
      <c r="G275" s="1778">
        <v>47855.0</v>
      </c>
      <c r="H275" s="1745"/>
      <c r="I275" s="1745"/>
      <c r="J275" s="1745"/>
      <c r="K275" s="1745"/>
      <c r="L275" s="1745"/>
      <c r="M275" s="1745"/>
      <c r="N275" s="1745"/>
      <c r="O275" s="1745"/>
      <c r="P275" s="1745"/>
      <c r="Q275" s="1765" t="s">
        <v>19094</v>
      </c>
      <c r="R275" s="1766" t="s">
        <v>19085</v>
      </c>
      <c r="S275" s="1767" t="s">
        <v>52</v>
      </c>
      <c r="T275" s="1749"/>
      <c r="U275" s="1770">
        <v>224.0</v>
      </c>
      <c r="V275" s="1770">
        <v>4.0</v>
      </c>
      <c r="W275" s="1792"/>
      <c r="X275" s="1770"/>
      <c r="Y275" s="1767">
        <v>2850876.0</v>
      </c>
      <c r="Z275" s="1770"/>
      <c r="AA275" s="1771">
        <v>45023.0</v>
      </c>
      <c r="AB275" s="1806" t="s">
        <v>18100</v>
      </c>
      <c r="AC275" s="1754"/>
      <c r="AD275" s="1794">
        <v>1.0</v>
      </c>
      <c r="AE275" s="1755"/>
      <c r="AF275" s="1755"/>
      <c r="AG275" s="1755"/>
      <c r="AH275" s="1755"/>
      <c r="AI275" s="595">
        <v>1.01341683E8</v>
      </c>
      <c r="AJ275" s="595" t="s">
        <v>19095</v>
      </c>
      <c r="AK275" s="1757" t="s">
        <v>52</v>
      </c>
      <c r="AL275" s="1772">
        <v>1.0</v>
      </c>
      <c r="AM275" s="1772">
        <v>226.0</v>
      </c>
      <c r="AN275" s="9">
        <v>4.0</v>
      </c>
      <c r="AO275" s="9"/>
      <c r="AP275" s="9" t="s">
        <v>8376</v>
      </c>
      <c r="AQ275" s="9"/>
      <c r="AR275" s="9" t="s">
        <v>17908</v>
      </c>
      <c r="AS275" s="9"/>
      <c r="AT275" s="9"/>
      <c r="AU275" s="9"/>
      <c r="AV275" s="9"/>
      <c r="AW275" s="1758" t="s">
        <v>17909</v>
      </c>
      <c r="AX275" s="9"/>
      <c r="AY275" s="9" t="s">
        <v>17910</v>
      </c>
      <c r="AZ275" s="9">
        <v>6.25</v>
      </c>
      <c r="BA275" s="1845" t="s">
        <v>18426</v>
      </c>
    </row>
    <row r="276" ht="15.75" customHeight="1">
      <c r="A276" s="1760" t="s">
        <v>19096</v>
      </c>
      <c r="B276" s="1761" t="s">
        <v>19097</v>
      </c>
      <c r="C276" s="1761" t="s">
        <v>1656</v>
      </c>
      <c r="D276" s="1761" t="s">
        <v>17914</v>
      </c>
      <c r="E276" s="1762">
        <v>837.0</v>
      </c>
      <c r="F276" s="1763">
        <v>4.0</v>
      </c>
      <c r="G276" s="1764">
        <v>47855.0</v>
      </c>
      <c r="H276" s="1745"/>
      <c r="I276" s="1745"/>
      <c r="J276" s="1745"/>
      <c r="K276" s="1745"/>
      <c r="L276" s="1745"/>
      <c r="M276" s="1745"/>
      <c r="N276" s="1745"/>
      <c r="O276" s="1745"/>
      <c r="P276" s="1745"/>
      <c r="Q276" s="1765" t="s">
        <v>19098</v>
      </c>
      <c r="R276" s="1766" t="s">
        <v>19091</v>
      </c>
      <c r="S276" s="1767" t="s">
        <v>52</v>
      </c>
      <c r="T276" s="1768"/>
      <c r="U276" s="1770">
        <v>225.0</v>
      </c>
      <c r="V276" s="1770">
        <v>4.0</v>
      </c>
      <c r="W276" s="1788"/>
      <c r="X276" s="1770"/>
      <c r="Y276" s="1767">
        <v>4093800.0</v>
      </c>
      <c r="Z276" s="1770"/>
      <c r="AA276" s="1771">
        <v>45023.0</v>
      </c>
      <c r="AB276" s="1804" t="s">
        <v>19099</v>
      </c>
      <c r="AC276" s="81" t="s">
        <v>19100</v>
      </c>
      <c r="AD276" s="81"/>
      <c r="AE276" s="1755"/>
      <c r="AF276" s="1755"/>
      <c r="AG276" s="1755"/>
      <c r="AH276" s="1755"/>
      <c r="AI276" s="595">
        <v>1.04238126E8</v>
      </c>
      <c r="AJ276" s="595" t="s">
        <v>19101</v>
      </c>
      <c r="AK276" s="1757" t="s">
        <v>52</v>
      </c>
      <c r="AL276" s="1772">
        <v>1.0</v>
      </c>
      <c r="AM276" s="1772">
        <v>227.0</v>
      </c>
      <c r="AN276" s="9">
        <v>4.0</v>
      </c>
      <c r="AO276" s="9"/>
      <c r="AP276" s="9" t="s">
        <v>8376</v>
      </c>
      <c r="AQ276" s="9"/>
      <c r="AR276" s="9" t="s">
        <v>17908</v>
      </c>
      <c r="AS276" s="9"/>
      <c r="AT276" s="9"/>
      <c r="AU276" s="9"/>
      <c r="AV276" s="9"/>
      <c r="AW276" s="1758" t="s">
        <v>17909</v>
      </c>
      <c r="AX276" s="9"/>
      <c r="AY276" s="9" t="s">
        <v>17910</v>
      </c>
      <c r="AZ276" s="9">
        <v>6.25</v>
      </c>
      <c r="BA276" s="1845" t="s">
        <v>18426</v>
      </c>
    </row>
    <row r="277" ht="15.75" customHeight="1">
      <c r="A277" s="1774" t="s">
        <v>19102</v>
      </c>
      <c r="B277" s="1775" t="s">
        <v>19103</v>
      </c>
      <c r="C277" s="1775" t="s">
        <v>52</v>
      </c>
      <c r="D277" s="1775" t="s">
        <v>17914</v>
      </c>
      <c r="E277" s="1776">
        <v>842.0</v>
      </c>
      <c r="F277" s="1777">
        <v>40.0</v>
      </c>
      <c r="G277" s="1842" t="s">
        <v>19104</v>
      </c>
      <c r="H277" s="1745"/>
      <c r="I277" s="1745"/>
      <c r="J277" s="1745"/>
      <c r="K277" s="1745"/>
      <c r="L277" s="1745"/>
      <c r="M277" s="1745"/>
      <c r="N277" s="1745"/>
      <c r="O277" s="1745"/>
      <c r="P277" s="1745"/>
      <c r="Q277" s="1765" t="s">
        <v>19105</v>
      </c>
      <c r="R277" s="1766" t="s">
        <v>19095</v>
      </c>
      <c r="S277" s="1767" t="s">
        <v>52</v>
      </c>
      <c r="T277" s="1749"/>
      <c r="U277" s="1770">
        <v>226.0</v>
      </c>
      <c r="V277" s="1770">
        <v>4.0</v>
      </c>
      <c r="W277" s="1792"/>
      <c r="X277" s="1770"/>
      <c r="Y277" s="1767">
        <v>4093800.0</v>
      </c>
      <c r="Z277" s="1770"/>
      <c r="AA277" s="1771">
        <v>45023.0</v>
      </c>
      <c r="AB277" s="1806" t="s">
        <v>19106</v>
      </c>
      <c r="AC277" s="1754"/>
      <c r="AD277" s="1754"/>
      <c r="AE277" s="1755"/>
      <c r="AF277" s="1755"/>
      <c r="AG277" s="1755"/>
      <c r="AH277" s="1755"/>
      <c r="AI277" s="595">
        <v>1.400135875E9</v>
      </c>
      <c r="AJ277" s="595" t="s">
        <v>5010</v>
      </c>
      <c r="AK277" s="1757" t="s">
        <v>52</v>
      </c>
      <c r="AL277" s="1772">
        <v>1.0</v>
      </c>
      <c r="AM277" s="1772">
        <v>228.0</v>
      </c>
      <c r="AN277" s="9">
        <v>4.0</v>
      </c>
      <c r="AO277" s="9"/>
      <c r="AP277" s="9" t="s">
        <v>8376</v>
      </c>
      <c r="AQ277" s="9"/>
      <c r="AR277" s="9" t="s">
        <v>17908</v>
      </c>
      <c r="AS277" s="9"/>
      <c r="AT277" s="9"/>
      <c r="AU277" s="9"/>
      <c r="AV277" s="9"/>
      <c r="AW277" s="1758" t="s">
        <v>17909</v>
      </c>
      <c r="AX277" s="9"/>
      <c r="AY277" s="9" t="s">
        <v>17910</v>
      </c>
      <c r="AZ277" s="9">
        <v>6.25</v>
      </c>
      <c r="BA277" s="1845" t="s">
        <v>18426</v>
      </c>
    </row>
    <row r="278" ht="15.75" customHeight="1">
      <c r="A278" s="1760" t="s">
        <v>19107</v>
      </c>
      <c r="B278" s="1761" t="s">
        <v>19108</v>
      </c>
      <c r="C278" s="1761" t="s">
        <v>52</v>
      </c>
      <c r="D278" s="1761" t="s">
        <v>17914</v>
      </c>
      <c r="E278" s="1762">
        <v>844.0</v>
      </c>
      <c r="F278" s="1763">
        <v>4.0</v>
      </c>
      <c r="G278" s="1764">
        <v>48220.0</v>
      </c>
      <c r="H278" s="1745" t="s">
        <v>19109</v>
      </c>
      <c r="I278" s="1745"/>
      <c r="J278" s="1745"/>
      <c r="K278" s="1745"/>
      <c r="L278" s="1745"/>
      <c r="M278" s="1745"/>
      <c r="N278" s="1745"/>
      <c r="O278" s="1745"/>
      <c r="P278" s="1745"/>
      <c r="Q278" s="1765" t="s">
        <v>19110</v>
      </c>
      <c r="R278" s="1766" t="s">
        <v>18241</v>
      </c>
      <c r="S278" s="1767" t="s">
        <v>52</v>
      </c>
      <c r="T278" s="1768"/>
      <c r="U278" s="1770">
        <v>227.0</v>
      </c>
      <c r="V278" s="1770">
        <v>4.0</v>
      </c>
      <c r="W278" s="1788"/>
      <c r="X278" s="1770"/>
      <c r="Y278" s="1767">
        <v>2803907.0</v>
      </c>
      <c r="Z278" s="1770"/>
      <c r="AA278" s="1771">
        <v>45023.0</v>
      </c>
      <c r="AB278" s="1789">
        <v>0.0</v>
      </c>
      <c r="AC278" s="1121">
        <v>3.0</v>
      </c>
      <c r="AD278" s="81"/>
      <c r="AE278" s="1755"/>
      <c r="AF278" s="1755"/>
      <c r="AG278" s="1755"/>
      <c r="AH278" s="1755"/>
      <c r="AI278" s="595">
        <v>1.709737223E9</v>
      </c>
      <c r="AJ278" s="595" t="s">
        <v>19111</v>
      </c>
      <c r="AK278" s="1757" t="s">
        <v>52</v>
      </c>
      <c r="AL278" s="1757">
        <v>1.0</v>
      </c>
      <c r="AM278" s="1772">
        <v>229.0</v>
      </c>
      <c r="AN278" s="9">
        <v>4.0</v>
      </c>
      <c r="AO278" s="9"/>
      <c r="AP278" s="9" t="s">
        <v>8376</v>
      </c>
      <c r="AQ278" s="9"/>
      <c r="AR278" s="9" t="s">
        <v>17908</v>
      </c>
      <c r="AS278" s="9"/>
      <c r="AT278" s="9"/>
      <c r="AU278" s="9"/>
      <c r="AV278" s="9"/>
      <c r="AW278" s="1758" t="s">
        <v>17909</v>
      </c>
      <c r="AX278" s="9"/>
      <c r="AY278" s="9" t="s">
        <v>17910</v>
      </c>
      <c r="AZ278" s="9">
        <v>6.25</v>
      </c>
      <c r="BA278" s="1845" t="s">
        <v>18426</v>
      </c>
    </row>
    <row r="279" ht="15.75" customHeight="1">
      <c r="A279" s="1774" t="s">
        <v>19112</v>
      </c>
      <c r="B279" s="1775" t="s">
        <v>19113</v>
      </c>
      <c r="C279" s="1775" t="s">
        <v>52</v>
      </c>
      <c r="D279" s="1775" t="s">
        <v>17914</v>
      </c>
      <c r="E279" s="1776">
        <v>850.0</v>
      </c>
      <c r="F279" s="1777">
        <v>4.0</v>
      </c>
      <c r="G279" s="1778">
        <v>47858.0</v>
      </c>
      <c r="H279" s="1745"/>
      <c r="I279" s="1745"/>
      <c r="J279" s="1745"/>
      <c r="K279" s="1745"/>
      <c r="L279" s="1745"/>
      <c r="M279" s="1745"/>
      <c r="N279" s="1745"/>
      <c r="O279" s="1745"/>
      <c r="P279" s="1745"/>
      <c r="Q279" s="1765" t="s">
        <v>19114</v>
      </c>
      <c r="R279" s="1766" t="s">
        <v>5010</v>
      </c>
      <c r="S279" s="1767" t="s">
        <v>1839</v>
      </c>
      <c r="T279" s="1749"/>
      <c r="U279" s="1769">
        <v>228.0</v>
      </c>
      <c r="V279" s="1770">
        <v>4.0</v>
      </c>
      <c r="W279" s="1769" t="s">
        <v>18112</v>
      </c>
      <c r="X279" s="1770"/>
      <c r="Y279" s="1767">
        <v>4058506.0</v>
      </c>
      <c r="Z279" s="1770"/>
      <c r="AA279" s="1771">
        <v>45023.0</v>
      </c>
      <c r="AB279" s="1753" t="s">
        <v>17906</v>
      </c>
      <c r="AC279" s="1754"/>
      <c r="AD279" s="1754"/>
      <c r="AE279" s="1755"/>
      <c r="AF279" s="1755"/>
      <c r="AG279" s="1755"/>
      <c r="AH279" s="1755"/>
      <c r="AI279" s="595">
        <v>1.02017563E8</v>
      </c>
      <c r="AJ279" s="595" t="s">
        <v>19115</v>
      </c>
      <c r="AK279" s="1757" t="s">
        <v>52</v>
      </c>
      <c r="AL279" s="1757">
        <v>1.0</v>
      </c>
      <c r="AM279" s="1772">
        <v>230.0</v>
      </c>
      <c r="AN279" s="9">
        <v>4.0</v>
      </c>
      <c r="AO279" s="9"/>
      <c r="AP279" s="9" t="s">
        <v>8376</v>
      </c>
      <c r="AQ279" s="9"/>
      <c r="AR279" s="9" t="s">
        <v>17908</v>
      </c>
      <c r="AS279" s="9"/>
      <c r="AT279" s="9" t="s">
        <v>5234</v>
      </c>
      <c r="AU279" s="9" t="s">
        <v>5234</v>
      </c>
      <c r="AV279" s="9" t="s">
        <v>5234</v>
      </c>
      <c r="AW279" s="1758" t="s">
        <v>17909</v>
      </c>
      <c r="AX279" s="9"/>
      <c r="AY279" s="9" t="s">
        <v>17910</v>
      </c>
      <c r="AZ279" s="9">
        <v>6.25</v>
      </c>
      <c r="BA279" s="1845" t="s">
        <v>18426</v>
      </c>
    </row>
    <row r="280" ht="15.75" customHeight="1">
      <c r="A280" s="1760" t="s">
        <v>19116</v>
      </c>
      <c r="B280" s="1761" t="s">
        <v>19117</v>
      </c>
      <c r="C280" s="1761" t="s">
        <v>52</v>
      </c>
      <c r="D280" s="1761" t="s">
        <v>17914</v>
      </c>
      <c r="E280" s="1762">
        <v>851.0</v>
      </c>
      <c r="F280" s="1763">
        <v>4.0</v>
      </c>
      <c r="G280" s="1764">
        <v>47858.0</v>
      </c>
      <c r="H280" s="1745"/>
      <c r="I280" s="1745"/>
      <c r="J280" s="1745"/>
      <c r="K280" s="1745"/>
      <c r="L280" s="1745"/>
      <c r="M280" s="1745"/>
      <c r="N280" s="1745"/>
      <c r="O280" s="1745"/>
      <c r="P280" s="1745"/>
      <c r="Q280" s="1765" t="s">
        <v>19118</v>
      </c>
      <c r="R280" s="1766" t="s">
        <v>19111</v>
      </c>
      <c r="S280" s="1767" t="s">
        <v>52</v>
      </c>
      <c r="T280" s="1768"/>
      <c r="U280" s="1769">
        <v>229.0</v>
      </c>
      <c r="V280" s="1770">
        <v>4.0</v>
      </c>
      <c r="W280" s="1769" t="s">
        <v>18019</v>
      </c>
      <c r="X280" s="1770"/>
      <c r="Y280" s="1767" t="s">
        <v>19119</v>
      </c>
      <c r="Z280" s="1770"/>
      <c r="AA280" s="1771">
        <v>45023.0</v>
      </c>
      <c r="AB280" s="1753" t="s">
        <v>17918</v>
      </c>
      <c r="AC280" s="81"/>
      <c r="AD280" s="81"/>
      <c r="AE280" s="1755"/>
      <c r="AF280" s="1755"/>
      <c r="AG280" s="1755"/>
      <c r="AH280" s="1755"/>
      <c r="AI280" s="595">
        <v>1.02562204E8</v>
      </c>
      <c r="AJ280" s="595" t="s">
        <v>19120</v>
      </c>
      <c r="AK280" s="1757" t="s">
        <v>52</v>
      </c>
      <c r="AL280" s="1772">
        <v>1.0</v>
      </c>
      <c r="AM280" s="1772">
        <v>231.0</v>
      </c>
      <c r="AN280" s="9">
        <v>4.0</v>
      </c>
      <c r="AO280" s="9"/>
      <c r="AP280" s="9" t="s">
        <v>8376</v>
      </c>
      <c r="AQ280" s="9"/>
      <c r="AR280" s="9" t="s">
        <v>17908</v>
      </c>
      <c r="AS280" s="9"/>
      <c r="AT280" s="9"/>
      <c r="AU280" s="9"/>
      <c r="AV280" s="9"/>
      <c r="AW280" s="1758" t="s">
        <v>17909</v>
      </c>
      <c r="AX280" s="9"/>
      <c r="AY280" s="9" t="s">
        <v>17910</v>
      </c>
      <c r="AZ280" s="9">
        <v>6.25</v>
      </c>
      <c r="BA280" s="1845" t="s">
        <v>18426</v>
      </c>
    </row>
    <row r="281" ht="15.75" customHeight="1">
      <c r="A281" s="1774" t="s">
        <v>19121</v>
      </c>
      <c r="B281" s="1775" t="s">
        <v>19122</v>
      </c>
      <c r="C281" s="1775" t="s">
        <v>52</v>
      </c>
      <c r="D281" s="1775" t="s">
        <v>17914</v>
      </c>
      <c r="E281" s="1776">
        <v>852.0</v>
      </c>
      <c r="F281" s="1777">
        <v>4.0</v>
      </c>
      <c r="G281" s="1778">
        <v>47858.0</v>
      </c>
      <c r="H281" s="1745"/>
      <c r="I281" s="1745"/>
      <c r="J281" s="1745"/>
      <c r="K281" s="1745"/>
      <c r="L281" s="1745"/>
      <c r="M281" s="1745"/>
      <c r="N281" s="1745"/>
      <c r="O281" s="1745"/>
      <c r="P281" s="1745"/>
      <c r="Q281" s="1765" t="s">
        <v>19123</v>
      </c>
      <c r="R281" s="1766" t="s">
        <v>19115</v>
      </c>
      <c r="S281" s="1767" t="s">
        <v>52</v>
      </c>
      <c r="T281" s="1749"/>
      <c r="U281" s="1770">
        <v>230.0</v>
      </c>
      <c r="V281" s="1770">
        <v>4.0</v>
      </c>
      <c r="W281" s="1792"/>
      <c r="X281" s="1770"/>
      <c r="Y281" s="1767">
        <v>4093893.0</v>
      </c>
      <c r="Z281" s="1770"/>
      <c r="AA281" s="1771">
        <v>45023.0</v>
      </c>
      <c r="AB281" s="1793">
        <v>0.0</v>
      </c>
      <c r="AC281" s="1794">
        <v>1.0</v>
      </c>
      <c r="AD281" s="1754"/>
      <c r="AE281" s="1755"/>
      <c r="AF281" s="1755"/>
      <c r="AG281" s="1755"/>
      <c r="AH281" s="1755"/>
      <c r="AI281" s="595" t="s">
        <v>19124</v>
      </c>
      <c r="AJ281" s="595" t="s">
        <v>19124</v>
      </c>
      <c r="AK281" s="1757" t="s">
        <v>52</v>
      </c>
      <c r="AL281" s="1757">
        <v>1.0</v>
      </c>
      <c r="AM281" s="1772">
        <v>232.0</v>
      </c>
      <c r="AN281" s="9">
        <v>4.0</v>
      </c>
      <c r="AO281" s="9"/>
      <c r="AP281" s="9" t="s">
        <v>8376</v>
      </c>
      <c r="AQ281" s="9"/>
      <c r="AR281" s="9" t="s">
        <v>17908</v>
      </c>
      <c r="AS281" s="9"/>
      <c r="AT281" s="9"/>
      <c r="AU281" s="9"/>
      <c r="AV281" s="9"/>
      <c r="AW281" s="595" t="s">
        <v>19124</v>
      </c>
      <c r="AX281" s="9"/>
      <c r="AY281" s="9" t="s">
        <v>17910</v>
      </c>
      <c r="AZ281" s="9">
        <v>6.25</v>
      </c>
      <c r="BA281" s="1845" t="s">
        <v>18426</v>
      </c>
    </row>
    <row r="282" ht="15.75" customHeight="1">
      <c r="A282" s="1760" t="s">
        <v>19125</v>
      </c>
      <c r="B282" s="1761" t="s">
        <v>19126</v>
      </c>
      <c r="C282" s="1761" t="s">
        <v>52</v>
      </c>
      <c r="D282" s="1761" t="s">
        <v>17914</v>
      </c>
      <c r="E282" s="1762">
        <v>853.0</v>
      </c>
      <c r="F282" s="1763">
        <v>4.0</v>
      </c>
      <c r="G282" s="1764">
        <v>47858.0</v>
      </c>
      <c r="H282" s="1745"/>
      <c r="I282" s="1745"/>
      <c r="J282" s="1745"/>
      <c r="K282" s="1745"/>
      <c r="L282" s="1745"/>
      <c r="M282" s="1745"/>
      <c r="N282" s="1745"/>
      <c r="O282" s="1745"/>
      <c r="P282" s="1745"/>
      <c r="Q282" s="1765" t="s">
        <v>19127</v>
      </c>
      <c r="R282" s="1766" t="s">
        <v>19128</v>
      </c>
      <c r="S282" s="1767" t="s">
        <v>231</v>
      </c>
      <c r="T282" s="1768"/>
      <c r="U282" s="1770">
        <v>231.0</v>
      </c>
      <c r="V282" s="1770">
        <v>4.0</v>
      </c>
      <c r="W282" s="1788"/>
      <c r="X282" s="1770"/>
      <c r="Y282" s="1767" t="s">
        <v>19129</v>
      </c>
      <c r="Z282" s="1770"/>
      <c r="AA282" s="1771">
        <v>45023.0</v>
      </c>
      <c r="AB282" s="1804" t="s">
        <v>18100</v>
      </c>
      <c r="AC282" s="81"/>
      <c r="AD282" s="1121">
        <v>1.0</v>
      </c>
      <c r="AE282" s="1755"/>
      <c r="AF282" s="1755"/>
      <c r="AG282" s="1755"/>
      <c r="AH282" s="1755"/>
      <c r="AI282" s="595">
        <v>1.00302843E8</v>
      </c>
      <c r="AJ282" s="595" t="s">
        <v>19130</v>
      </c>
      <c r="AK282" s="1757" t="s">
        <v>52</v>
      </c>
      <c r="AL282" s="1772">
        <v>1.0</v>
      </c>
      <c r="AM282" s="1772">
        <v>233.0</v>
      </c>
      <c r="AN282" s="9">
        <v>4.0</v>
      </c>
      <c r="AO282" s="9"/>
      <c r="AP282" s="9" t="s">
        <v>8376</v>
      </c>
      <c r="AQ282" s="9"/>
      <c r="AR282" s="9" t="s">
        <v>17908</v>
      </c>
      <c r="AS282" s="9"/>
      <c r="AT282" s="9"/>
      <c r="AU282" s="9"/>
      <c r="AV282" s="9"/>
      <c r="AW282" s="1758" t="s">
        <v>17909</v>
      </c>
      <c r="AX282" s="9"/>
      <c r="AY282" s="9" t="s">
        <v>17910</v>
      </c>
      <c r="AZ282" s="9">
        <v>6.25</v>
      </c>
      <c r="BA282" s="1845" t="s">
        <v>18426</v>
      </c>
    </row>
    <row r="283" ht="15.75" customHeight="1">
      <c r="A283" s="1774" t="s">
        <v>19131</v>
      </c>
      <c r="B283" s="1775" t="s">
        <v>19132</v>
      </c>
      <c r="C283" s="1775" t="s">
        <v>52</v>
      </c>
      <c r="D283" s="1775" t="s">
        <v>17914</v>
      </c>
      <c r="E283" s="1776">
        <v>855.0</v>
      </c>
      <c r="F283" s="1777">
        <v>4.0</v>
      </c>
      <c r="G283" s="1778">
        <v>47858.0</v>
      </c>
      <c r="H283" s="1745"/>
      <c r="I283" s="1745"/>
      <c r="J283" s="1745"/>
      <c r="K283" s="1745"/>
      <c r="L283" s="1745"/>
      <c r="M283" s="1745"/>
      <c r="N283" s="1745"/>
      <c r="O283" s="1745"/>
      <c r="P283" s="1745"/>
      <c r="Q283" s="1765" t="s">
        <v>19133</v>
      </c>
      <c r="R283" s="1766" t="s">
        <v>19134</v>
      </c>
      <c r="S283" s="1767" t="s">
        <v>52</v>
      </c>
      <c r="T283" s="1749"/>
      <c r="U283" s="1770">
        <v>232.0</v>
      </c>
      <c r="V283" s="1770">
        <v>4.0</v>
      </c>
      <c r="W283" s="1792"/>
      <c r="X283" s="1770"/>
      <c r="Y283" s="1767" t="s">
        <v>19135</v>
      </c>
      <c r="Z283" s="1770"/>
      <c r="AA283" s="1771">
        <v>45023.0</v>
      </c>
      <c r="AB283" s="1806" t="s">
        <v>19136</v>
      </c>
      <c r="AC283" s="1794" t="s">
        <v>19137</v>
      </c>
      <c r="AD283" s="1754"/>
      <c r="AE283" s="1755"/>
      <c r="AF283" s="1755"/>
      <c r="AG283" s="1755"/>
      <c r="AH283" s="1755"/>
      <c r="AI283" s="595">
        <v>1.01698033E8</v>
      </c>
      <c r="AJ283" s="595" t="s">
        <v>19138</v>
      </c>
      <c r="AK283" s="1757" t="s">
        <v>52</v>
      </c>
      <c r="AL283" s="1772">
        <v>1.0</v>
      </c>
      <c r="AM283" s="1772">
        <v>234.0</v>
      </c>
      <c r="AN283" s="9">
        <v>4.0</v>
      </c>
      <c r="AO283" s="9"/>
      <c r="AP283" s="9" t="s">
        <v>8376</v>
      </c>
      <c r="AQ283" s="9"/>
      <c r="AR283" s="9" t="s">
        <v>17908</v>
      </c>
      <c r="AS283" s="9"/>
      <c r="AT283" s="9"/>
      <c r="AU283" s="9"/>
      <c r="AV283" s="9"/>
      <c r="AW283" s="1758" t="s">
        <v>17909</v>
      </c>
      <c r="AX283" s="9"/>
      <c r="AY283" s="9" t="s">
        <v>17910</v>
      </c>
      <c r="AZ283" s="9">
        <v>6.25</v>
      </c>
      <c r="BA283" s="1845" t="s">
        <v>18426</v>
      </c>
    </row>
    <row r="284" ht="15.75" customHeight="1">
      <c r="A284" s="1760" t="s">
        <v>19139</v>
      </c>
      <c r="B284" s="1761" t="s">
        <v>19140</v>
      </c>
      <c r="C284" s="1761" t="s">
        <v>52</v>
      </c>
      <c r="D284" s="1761" t="s">
        <v>17914</v>
      </c>
      <c r="E284" s="1762">
        <v>856.0</v>
      </c>
      <c r="F284" s="1763">
        <v>4.0</v>
      </c>
      <c r="G284" s="1764">
        <v>47858.0</v>
      </c>
      <c r="H284" s="1745"/>
      <c r="I284" s="1745"/>
      <c r="J284" s="1745"/>
      <c r="K284" s="1745"/>
      <c r="L284" s="1745"/>
      <c r="M284" s="1745"/>
      <c r="N284" s="1745"/>
      <c r="O284" s="1745"/>
      <c r="P284" s="1745"/>
      <c r="Q284" s="1765" t="s">
        <v>19141</v>
      </c>
      <c r="R284" s="1766" t="s">
        <v>19130</v>
      </c>
      <c r="S284" s="1767" t="s">
        <v>52</v>
      </c>
      <c r="T284" s="1768"/>
      <c r="U284" s="1770">
        <v>233.0</v>
      </c>
      <c r="V284" s="1770">
        <v>4.0</v>
      </c>
      <c r="W284" s="1788"/>
      <c r="X284" s="1770"/>
      <c r="Y284" s="1767">
        <v>2880011.0</v>
      </c>
      <c r="Z284" s="1770"/>
      <c r="AA284" s="1771">
        <v>45023.0</v>
      </c>
      <c r="AB284" s="1804" t="s">
        <v>1107</v>
      </c>
      <c r="AC284" s="81"/>
      <c r="AD284" s="81"/>
      <c r="AE284" s="1755"/>
      <c r="AF284" s="1755"/>
      <c r="AG284" s="1755"/>
      <c r="AH284" s="1755"/>
      <c r="AI284" s="595">
        <v>6.01787179E8</v>
      </c>
      <c r="AJ284" s="595" t="s">
        <v>19142</v>
      </c>
      <c r="AK284" s="1757" t="s">
        <v>52</v>
      </c>
      <c r="AL284" s="1757">
        <v>1.0</v>
      </c>
      <c r="AM284" s="1772">
        <v>235.0</v>
      </c>
      <c r="AN284" s="9">
        <v>4.0</v>
      </c>
      <c r="AO284" s="9"/>
      <c r="AP284" s="9" t="s">
        <v>8376</v>
      </c>
      <c r="AQ284" s="9"/>
      <c r="AR284" s="9" t="s">
        <v>17908</v>
      </c>
      <c r="AS284" s="9"/>
      <c r="AT284" s="9"/>
      <c r="AU284" s="9"/>
      <c r="AV284" s="9"/>
      <c r="AW284" s="1758" t="s">
        <v>17909</v>
      </c>
      <c r="AX284" s="9"/>
      <c r="AY284" s="9" t="s">
        <v>17910</v>
      </c>
      <c r="AZ284" s="9">
        <v>6.25</v>
      </c>
      <c r="BA284" s="1845" t="s">
        <v>18426</v>
      </c>
    </row>
    <row r="285" ht="15.75" customHeight="1">
      <c r="A285" s="1774" t="s">
        <v>19143</v>
      </c>
      <c r="B285" s="1775" t="s">
        <v>19144</v>
      </c>
      <c r="C285" s="1775" t="s">
        <v>149</v>
      </c>
      <c r="D285" s="1775" t="s">
        <v>17985</v>
      </c>
      <c r="E285" s="1776">
        <v>857.0</v>
      </c>
      <c r="F285" s="1777">
        <v>4.0</v>
      </c>
      <c r="G285" s="1778">
        <v>48591.0</v>
      </c>
      <c r="H285" s="1745"/>
      <c r="I285" s="1745"/>
      <c r="J285" s="1745"/>
      <c r="K285" s="1745"/>
      <c r="L285" s="1745"/>
      <c r="M285" s="1745"/>
      <c r="N285" s="1745"/>
      <c r="O285" s="1745"/>
      <c r="P285" s="1745"/>
      <c r="Q285" s="1765"/>
      <c r="R285" s="1766"/>
      <c r="S285" s="1767"/>
      <c r="T285" s="1801"/>
      <c r="U285" s="1770"/>
      <c r="V285" s="1770"/>
      <c r="W285" s="1808"/>
      <c r="X285" s="1770"/>
      <c r="Y285" s="1767"/>
      <c r="Z285" s="1770"/>
      <c r="AA285" s="1771"/>
      <c r="AB285" s="1809"/>
      <c r="AC285" s="1794"/>
      <c r="AD285" s="1754"/>
      <c r="AE285" s="1755"/>
      <c r="AF285" s="1755"/>
      <c r="AG285" s="1755"/>
      <c r="AH285" s="1755"/>
      <c r="AI285" s="595"/>
      <c r="AJ285" s="595"/>
      <c r="AK285" s="1757"/>
      <c r="AL285" s="1791"/>
      <c r="AM285" s="1772"/>
      <c r="AN285" s="9"/>
      <c r="AO285" s="9"/>
      <c r="AP285" s="9"/>
      <c r="AQ285" s="9"/>
      <c r="AR285" s="9"/>
      <c r="AS285" s="9"/>
      <c r="AT285" s="9"/>
      <c r="AU285" s="9"/>
      <c r="AV285" s="9"/>
      <c r="AW285" s="1758"/>
      <c r="AX285" s="9"/>
      <c r="AY285" s="9"/>
      <c r="AZ285" s="9"/>
      <c r="BA285" s="1845"/>
    </row>
    <row r="286" ht="15.75" customHeight="1">
      <c r="A286" s="1774" t="s">
        <v>19145</v>
      </c>
      <c r="B286" s="1775" t="s">
        <v>19146</v>
      </c>
      <c r="C286" s="1775" t="s">
        <v>52</v>
      </c>
      <c r="D286" s="1775" t="s">
        <v>17914</v>
      </c>
      <c r="E286" s="1776">
        <v>858.0</v>
      </c>
      <c r="F286" s="1777">
        <v>4.0</v>
      </c>
      <c r="G286" s="1778">
        <v>47858.0</v>
      </c>
      <c r="H286" s="1745"/>
      <c r="I286" s="1745"/>
      <c r="J286" s="1745"/>
      <c r="K286" s="1745"/>
      <c r="L286" s="1745"/>
      <c r="M286" s="1745"/>
      <c r="N286" s="1745"/>
      <c r="O286" s="1745"/>
      <c r="P286" s="1745"/>
      <c r="Q286" s="1765" t="s">
        <v>19147</v>
      </c>
      <c r="R286" s="1766" t="s">
        <v>19138</v>
      </c>
      <c r="S286" s="1767" t="s">
        <v>52</v>
      </c>
      <c r="T286" s="1749"/>
      <c r="U286" s="1770">
        <v>234.0</v>
      </c>
      <c r="V286" s="1770">
        <v>4.0</v>
      </c>
      <c r="W286" s="1792" t="s">
        <v>19148</v>
      </c>
      <c r="X286" s="1770"/>
      <c r="Y286" s="1767">
        <v>2862210.0</v>
      </c>
      <c r="Z286" s="1770"/>
      <c r="AA286" s="1771">
        <v>45023.0</v>
      </c>
      <c r="AB286" s="1793" t="s">
        <v>19149</v>
      </c>
      <c r="AC286" s="1794">
        <v>3.0</v>
      </c>
      <c r="AD286" s="1754"/>
      <c r="AE286" s="1755"/>
      <c r="AF286" s="1755"/>
      <c r="AG286" s="1755"/>
      <c r="AH286" s="1755"/>
      <c r="AI286" s="595">
        <v>1.05046429E8</v>
      </c>
      <c r="AJ286" s="595" t="s">
        <v>19150</v>
      </c>
      <c r="AK286" s="1757" t="s">
        <v>52</v>
      </c>
      <c r="AL286" s="1772">
        <v>1.0</v>
      </c>
      <c r="AM286" s="1772">
        <v>236.0</v>
      </c>
      <c r="AN286" s="9">
        <v>4.0</v>
      </c>
      <c r="AO286" s="9"/>
      <c r="AP286" s="9" t="s">
        <v>8376</v>
      </c>
      <c r="AQ286" s="9"/>
      <c r="AR286" s="9" t="s">
        <v>17908</v>
      </c>
      <c r="AS286" s="9"/>
      <c r="AT286" s="9"/>
      <c r="AU286" s="9"/>
      <c r="AV286" s="9"/>
      <c r="AW286" s="1758" t="s">
        <v>17909</v>
      </c>
      <c r="AX286" s="9"/>
      <c r="AY286" s="9" t="s">
        <v>17910</v>
      </c>
      <c r="AZ286" s="9">
        <v>6.25</v>
      </c>
      <c r="BA286" s="1845" t="s">
        <v>18426</v>
      </c>
    </row>
    <row r="287" ht="15.75" customHeight="1">
      <c r="A287" s="1760" t="s">
        <v>19151</v>
      </c>
      <c r="B287" s="1761" t="s">
        <v>19152</v>
      </c>
      <c r="C287" s="1761" t="s">
        <v>52</v>
      </c>
      <c r="D287" s="1761" t="s">
        <v>17914</v>
      </c>
      <c r="E287" s="1762">
        <v>860.0</v>
      </c>
      <c r="F287" s="1763">
        <v>4.0</v>
      </c>
      <c r="G287" s="1764">
        <v>45662.0</v>
      </c>
      <c r="H287" s="1745"/>
      <c r="I287" s="1745"/>
      <c r="J287" s="1745"/>
      <c r="K287" s="1745"/>
      <c r="L287" s="1745"/>
      <c r="M287" s="1745"/>
      <c r="N287" s="1745"/>
      <c r="O287" s="1745"/>
      <c r="P287" s="1745"/>
      <c r="Q287" s="1765" t="s">
        <v>19153</v>
      </c>
      <c r="R287" s="1766" t="s">
        <v>19142</v>
      </c>
      <c r="S287" s="1767" t="s">
        <v>18274</v>
      </c>
      <c r="T287" s="1768"/>
      <c r="U287" s="1769">
        <v>235.0</v>
      </c>
      <c r="V287" s="1770">
        <v>4.0</v>
      </c>
      <c r="W287" s="1769" t="s">
        <v>18112</v>
      </c>
      <c r="X287" s="1770"/>
      <c r="Y287" s="1767" t="s">
        <v>18056</v>
      </c>
      <c r="Z287" s="1770"/>
      <c r="AA287" s="1771">
        <v>45023.0</v>
      </c>
      <c r="AB287" s="1753" t="s">
        <v>17906</v>
      </c>
      <c r="AC287" s="81"/>
      <c r="AD287" s="81"/>
      <c r="AE287" s="1755"/>
      <c r="AF287" s="1755"/>
      <c r="AG287" s="1755"/>
      <c r="AH287" s="1755"/>
      <c r="AI287" s="595">
        <v>1.02742707E8</v>
      </c>
      <c r="AJ287" s="595" t="s">
        <v>19154</v>
      </c>
      <c r="AK287" s="1757" t="s">
        <v>52</v>
      </c>
      <c r="AL287" s="1772">
        <v>1.0</v>
      </c>
      <c r="AM287" s="1772">
        <v>237.0</v>
      </c>
      <c r="AN287" s="9">
        <v>4.0</v>
      </c>
      <c r="AO287" s="9"/>
      <c r="AP287" s="9" t="s">
        <v>8376</v>
      </c>
      <c r="AQ287" s="9"/>
      <c r="AR287" s="9" t="s">
        <v>17908</v>
      </c>
      <c r="AS287" s="9"/>
      <c r="AT287" s="9"/>
      <c r="AU287" s="9"/>
      <c r="AV287" s="9"/>
      <c r="AW287" s="1758" t="s">
        <v>17909</v>
      </c>
      <c r="AX287" s="9"/>
      <c r="AY287" s="9" t="s">
        <v>17910</v>
      </c>
      <c r="AZ287" s="9">
        <v>6.25</v>
      </c>
      <c r="BA287" s="1845" t="s">
        <v>18426</v>
      </c>
    </row>
    <row r="288" ht="15.75" customHeight="1">
      <c r="A288" s="1774" t="s">
        <v>19155</v>
      </c>
      <c r="B288" s="1775" t="s">
        <v>19156</v>
      </c>
      <c r="C288" s="1775" t="s">
        <v>52</v>
      </c>
      <c r="D288" s="1775" t="s">
        <v>17914</v>
      </c>
      <c r="E288" s="1776">
        <v>862.0</v>
      </c>
      <c r="F288" s="1777">
        <v>4.0</v>
      </c>
      <c r="G288" s="1778">
        <v>47858.0</v>
      </c>
      <c r="H288" s="1745"/>
      <c r="I288" s="1745"/>
      <c r="J288" s="1745"/>
      <c r="K288" s="1745"/>
      <c r="L288" s="1745"/>
      <c r="M288" s="1745"/>
      <c r="N288" s="1745"/>
      <c r="O288" s="1745"/>
      <c r="P288" s="1745"/>
      <c r="Q288" s="1765" t="s">
        <v>19157</v>
      </c>
      <c r="R288" s="1766" t="s">
        <v>19158</v>
      </c>
      <c r="S288" s="1767" t="s">
        <v>19159</v>
      </c>
      <c r="T288" s="1749"/>
      <c r="U288" s="1770">
        <v>236.0</v>
      </c>
      <c r="V288" s="1770">
        <v>4.0</v>
      </c>
      <c r="W288" s="1792"/>
      <c r="X288" s="1770"/>
      <c r="Y288" s="1767">
        <v>0.0</v>
      </c>
      <c r="Z288" s="1770"/>
      <c r="AA288" s="1771">
        <v>45023.0</v>
      </c>
      <c r="AB288" s="1793" t="s">
        <v>19160</v>
      </c>
      <c r="AC288" s="1794">
        <v>1.0</v>
      </c>
      <c r="AD288" s="1754"/>
      <c r="AE288" s="1755"/>
      <c r="AF288" s="1755"/>
      <c r="AG288" s="1755"/>
      <c r="AH288" s="1755"/>
      <c r="AI288" s="595">
        <v>1.02398401E8</v>
      </c>
      <c r="AJ288" s="595" t="s">
        <v>19161</v>
      </c>
      <c r="AK288" s="1757" t="s">
        <v>52</v>
      </c>
      <c r="AL288" s="1772">
        <v>1.0</v>
      </c>
      <c r="AM288" s="1772">
        <v>238.0</v>
      </c>
      <c r="AN288" s="9">
        <v>4.0</v>
      </c>
      <c r="AO288" s="9"/>
      <c r="AP288" s="9" t="s">
        <v>8376</v>
      </c>
      <c r="AQ288" s="9"/>
      <c r="AR288" s="9" t="s">
        <v>17908</v>
      </c>
      <c r="AS288" s="9"/>
      <c r="AT288" s="9"/>
      <c r="AU288" s="9"/>
      <c r="AV288" s="9"/>
      <c r="AW288" s="1758" t="s">
        <v>17909</v>
      </c>
      <c r="AX288" s="9"/>
      <c r="AY288" s="9" t="s">
        <v>17910</v>
      </c>
      <c r="AZ288" s="9">
        <v>6.25</v>
      </c>
      <c r="BA288" s="1845" t="s">
        <v>18426</v>
      </c>
    </row>
    <row r="289" ht="15.75" customHeight="1">
      <c r="A289" s="1760" t="s">
        <v>19162</v>
      </c>
      <c r="B289" s="1761" t="s">
        <v>19163</v>
      </c>
      <c r="C289" s="1761" t="s">
        <v>52</v>
      </c>
      <c r="D289" s="1761" t="s">
        <v>17914</v>
      </c>
      <c r="E289" s="1762">
        <v>863.0</v>
      </c>
      <c r="F289" s="1763">
        <v>4.0</v>
      </c>
      <c r="G289" s="1764">
        <v>47858.0</v>
      </c>
      <c r="H289" s="1745"/>
      <c r="I289" s="1745"/>
      <c r="J289" s="1745"/>
      <c r="K289" s="1745"/>
      <c r="L289" s="1745"/>
      <c r="M289" s="1745"/>
      <c r="N289" s="1745"/>
      <c r="O289" s="1745"/>
      <c r="P289" s="1745"/>
      <c r="Q289" s="1765" t="s">
        <v>19164</v>
      </c>
      <c r="R289" s="1766" t="s">
        <v>19154</v>
      </c>
      <c r="S289" s="1767" t="s">
        <v>52</v>
      </c>
      <c r="T289" s="1768"/>
      <c r="U289" s="1769">
        <v>237.0</v>
      </c>
      <c r="V289" s="1770">
        <v>4.0</v>
      </c>
      <c r="W289" s="1769" t="s">
        <v>18183</v>
      </c>
      <c r="X289" s="1770"/>
      <c r="Y289" s="1767">
        <v>4058820.0</v>
      </c>
      <c r="Z289" s="1770"/>
      <c r="AA289" s="1771">
        <v>45023.0</v>
      </c>
      <c r="AB289" s="1753" t="s">
        <v>17906</v>
      </c>
      <c r="AC289" s="81"/>
      <c r="AD289" s="81"/>
      <c r="AE289" s="1755"/>
      <c r="AF289" s="1755"/>
      <c r="AG289" s="1755"/>
      <c r="AH289" s="1755"/>
      <c r="AI289" s="595">
        <v>1.02564028E8</v>
      </c>
      <c r="AJ289" s="595" t="s">
        <v>19165</v>
      </c>
      <c r="AK289" s="1757" t="s">
        <v>52</v>
      </c>
      <c r="AL289" s="1757">
        <v>1.0</v>
      </c>
      <c r="AM289" s="1772">
        <v>239.0</v>
      </c>
      <c r="AN289" s="9">
        <v>4.0</v>
      </c>
      <c r="AO289" s="9"/>
      <c r="AP289" s="9" t="s">
        <v>8376</v>
      </c>
      <c r="AQ289" s="9"/>
      <c r="AR289" s="9" t="s">
        <v>17908</v>
      </c>
      <c r="AS289" s="9"/>
      <c r="AT289" s="9"/>
      <c r="AU289" s="9"/>
      <c r="AV289" s="9"/>
      <c r="AW289" s="1758" t="s">
        <v>17909</v>
      </c>
      <c r="AX289" s="9"/>
      <c r="AY289" s="9" t="s">
        <v>17910</v>
      </c>
      <c r="AZ289" s="9">
        <v>6.25</v>
      </c>
      <c r="BA289" s="1845" t="s">
        <v>18426</v>
      </c>
    </row>
    <row r="290" ht="15.75" customHeight="1">
      <c r="A290" s="1774" t="s">
        <v>19166</v>
      </c>
      <c r="B290" s="1775" t="s">
        <v>19167</v>
      </c>
      <c r="C290" s="1775" t="s">
        <v>52</v>
      </c>
      <c r="D290" s="1775" t="s">
        <v>17914</v>
      </c>
      <c r="E290" s="1776">
        <v>864.0</v>
      </c>
      <c r="F290" s="1777">
        <v>4.0</v>
      </c>
      <c r="G290" s="1778">
        <v>47858.0</v>
      </c>
      <c r="H290" s="1745"/>
      <c r="I290" s="1745"/>
      <c r="J290" s="1745"/>
      <c r="K290" s="1745"/>
      <c r="L290" s="1745"/>
      <c r="M290" s="1745"/>
      <c r="N290" s="1745"/>
      <c r="O290" s="1745"/>
      <c r="P290" s="1745"/>
      <c r="Q290" s="1765" t="s">
        <v>19168</v>
      </c>
      <c r="R290" s="1766" t="s">
        <v>17613</v>
      </c>
      <c r="S290" s="1767" t="s">
        <v>52</v>
      </c>
      <c r="T290" s="1749"/>
      <c r="U290" s="1769">
        <v>238.0</v>
      </c>
      <c r="V290" s="1770">
        <v>4.0</v>
      </c>
      <c r="W290" s="1769" t="s">
        <v>18594</v>
      </c>
      <c r="X290" s="1770"/>
      <c r="Y290" s="1767" t="s">
        <v>19169</v>
      </c>
      <c r="Z290" s="1770"/>
      <c r="AA290" s="1771">
        <v>45023.0</v>
      </c>
      <c r="AB290" s="1753" t="s">
        <v>17906</v>
      </c>
      <c r="AC290" s="1754"/>
      <c r="AD290" s="1754"/>
      <c r="AE290" s="1755"/>
      <c r="AF290" s="1755"/>
      <c r="AG290" s="1755"/>
      <c r="AH290" s="1755"/>
      <c r="AI290" s="595">
        <v>1.02487949E8</v>
      </c>
      <c r="AJ290" s="595" t="s">
        <v>19170</v>
      </c>
      <c r="AK290" s="1757" t="s">
        <v>19171</v>
      </c>
      <c r="AL290" s="1757">
        <v>1.0</v>
      </c>
      <c r="AM290" s="1772">
        <v>240.0</v>
      </c>
      <c r="AN290" s="9">
        <v>4.0</v>
      </c>
      <c r="AO290" s="9"/>
      <c r="AP290" s="9" t="s">
        <v>8376</v>
      </c>
      <c r="AQ290" s="9"/>
      <c r="AR290" s="9" t="s">
        <v>17908</v>
      </c>
      <c r="AS290" s="9"/>
      <c r="AT290" s="9"/>
      <c r="AU290" s="9"/>
      <c r="AV290" s="9"/>
      <c r="AW290" s="1758" t="s">
        <v>17909</v>
      </c>
      <c r="AX290" s="9"/>
      <c r="AY290" s="9" t="s">
        <v>17910</v>
      </c>
      <c r="AZ290" s="9">
        <v>6.25</v>
      </c>
      <c r="BA290" s="1845" t="s">
        <v>18426</v>
      </c>
    </row>
    <row r="291" ht="15.75" customHeight="1">
      <c r="A291" s="1760" t="s">
        <v>19172</v>
      </c>
      <c r="B291" s="1761" t="s">
        <v>19173</v>
      </c>
      <c r="C291" s="1761" t="s">
        <v>52</v>
      </c>
      <c r="D291" s="1761" t="s">
        <v>17914</v>
      </c>
      <c r="E291" s="1762">
        <v>865.0</v>
      </c>
      <c r="F291" s="1763">
        <v>4.0</v>
      </c>
      <c r="G291" s="1764">
        <v>47858.0</v>
      </c>
      <c r="H291" s="1745"/>
      <c r="I291" s="1745"/>
      <c r="J291" s="1745"/>
      <c r="K291" s="1745"/>
      <c r="L291" s="1745"/>
      <c r="M291" s="1745"/>
      <c r="N291" s="1745"/>
      <c r="O291" s="1745"/>
      <c r="P291" s="1745"/>
      <c r="Q291" s="1765" t="s">
        <v>19174</v>
      </c>
      <c r="R291" s="1766" t="s">
        <v>19165</v>
      </c>
      <c r="S291" s="1767" t="s">
        <v>52</v>
      </c>
      <c r="T291" s="1768"/>
      <c r="U291" s="1769">
        <v>239.0</v>
      </c>
      <c r="V291" s="1770">
        <v>4.0</v>
      </c>
      <c r="W291" s="1769" t="s">
        <v>18183</v>
      </c>
      <c r="X291" s="1770"/>
      <c r="Y291" s="1767">
        <v>4185338.0</v>
      </c>
      <c r="Z291" s="1770"/>
      <c r="AA291" s="1771">
        <v>45023.0</v>
      </c>
      <c r="AB291" s="1753" t="s">
        <v>17906</v>
      </c>
      <c r="AC291" s="81"/>
      <c r="AD291" s="81"/>
      <c r="AE291" s="1755"/>
      <c r="AF291" s="1755"/>
      <c r="AG291" s="1755"/>
      <c r="AH291" s="1755"/>
      <c r="AI291" s="595">
        <v>1.04107701E8</v>
      </c>
      <c r="AJ291" s="595" t="s">
        <v>19175</v>
      </c>
      <c r="AK291" s="1757" t="s">
        <v>52</v>
      </c>
      <c r="AL291" s="1772">
        <v>1.0</v>
      </c>
      <c r="AM291" s="1772">
        <v>241.0</v>
      </c>
      <c r="AN291" s="9">
        <v>4.0</v>
      </c>
      <c r="AO291" s="9"/>
      <c r="AP291" s="9" t="s">
        <v>8376</v>
      </c>
      <c r="AQ291" s="9"/>
      <c r="AR291" s="9" t="s">
        <v>17908</v>
      </c>
      <c r="AS291" s="9"/>
      <c r="AT291" s="9"/>
      <c r="AU291" s="9"/>
      <c r="AV291" s="9"/>
      <c r="AW291" s="1758" t="s">
        <v>17909</v>
      </c>
      <c r="AX291" s="9"/>
      <c r="AY291" s="9" t="s">
        <v>17910</v>
      </c>
      <c r="AZ291" s="9">
        <v>6.25</v>
      </c>
      <c r="BA291" s="1845" t="s">
        <v>18426</v>
      </c>
    </row>
    <row r="292" ht="15.75" customHeight="1">
      <c r="A292" s="1796" t="s">
        <v>19176</v>
      </c>
      <c r="B292" s="1797" t="s">
        <v>19177</v>
      </c>
      <c r="C292" s="1797" t="s">
        <v>136</v>
      </c>
      <c r="D292" s="1797" t="s">
        <v>9</v>
      </c>
      <c r="E292" s="1798">
        <v>867.0</v>
      </c>
      <c r="F292" s="1799" t="s">
        <v>4355</v>
      </c>
      <c r="G292" s="1800">
        <v>49315.0</v>
      </c>
      <c r="H292" s="1745"/>
      <c r="I292" s="1745"/>
      <c r="J292" s="1745"/>
      <c r="K292" s="1745"/>
      <c r="L292" s="1745"/>
      <c r="M292" s="1745"/>
      <c r="N292" s="1745"/>
      <c r="O292" s="1745"/>
      <c r="P292" s="1745"/>
      <c r="Q292" s="1765" t="s">
        <v>19178</v>
      </c>
      <c r="R292" s="1766" t="s">
        <v>19170</v>
      </c>
      <c r="S292" s="1767" t="s">
        <v>52</v>
      </c>
      <c r="T292" s="1749"/>
      <c r="U292" s="1769">
        <v>240.0</v>
      </c>
      <c r="V292" s="1770">
        <v>4.0</v>
      </c>
      <c r="W292" s="1769" t="s">
        <v>18183</v>
      </c>
      <c r="X292" s="1770"/>
      <c r="Y292" s="1767" t="s">
        <v>19179</v>
      </c>
      <c r="Z292" s="1770"/>
      <c r="AA292" s="1771">
        <v>45023.0</v>
      </c>
      <c r="AB292" s="1753" t="s">
        <v>17906</v>
      </c>
      <c r="AC292" s="1754"/>
      <c r="AD292" s="1754"/>
      <c r="AE292" s="1755"/>
      <c r="AF292" s="1755"/>
      <c r="AG292" s="1755"/>
      <c r="AH292" s="1755"/>
      <c r="AI292" s="595">
        <v>1.05884811E8</v>
      </c>
      <c r="AJ292" s="595" t="s">
        <v>19180</v>
      </c>
      <c r="AK292" s="1757" t="s">
        <v>52</v>
      </c>
      <c r="AL292" s="1757">
        <v>1.0</v>
      </c>
      <c r="AM292" s="1772">
        <v>242.0</v>
      </c>
      <c r="AN292" s="9">
        <v>4.0</v>
      </c>
      <c r="AO292" s="9"/>
      <c r="AP292" s="9" t="s">
        <v>8376</v>
      </c>
      <c r="AQ292" s="9"/>
      <c r="AR292" s="9" t="s">
        <v>17908</v>
      </c>
      <c r="AS292" s="9"/>
      <c r="AT292" s="9"/>
      <c r="AU292" s="9"/>
      <c r="AV292" s="9"/>
      <c r="AW292" s="1758" t="s">
        <v>17909</v>
      </c>
      <c r="AX292" s="9"/>
      <c r="AY292" s="9" t="s">
        <v>17910</v>
      </c>
      <c r="AZ292" s="9">
        <v>6.25</v>
      </c>
      <c r="BA292" s="1845" t="s">
        <v>18426</v>
      </c>
    </row>
    <row r="293" ht="15.75" customHeight="1">
      <c r="A293" s="1760" t="s">
        <v>19181</v>
      </c>
      <c r="B293" s="1761" t="s">
        <v>19182</v>
      </c>
      <c r="C293" s="1761" t="s">
        <v>52</v>
      </c>
      <c r="D293" s="1761" t="s">
        <v>17914</v>
      </c>
      <c r="E293" s="1762">
        <v>869.0</v>
      </c>
      <c r="F293" s="1763">
        <v>4.0</v>
      </c>
      <c r="G293" s="1764">
        <v>47858.0</v>
      </c>
      <c r="H293" s="1745"/>
      <c r="I293" s="1745"/>
      <c r="J293" s="1745"/>
      <c r="K293" s="1745"/>
      <c r="L293" s="1745"/>
      <c r="M293" s="1745"/>
      <c r="N293" s="1745"/>
      <c r="O293" s="1745"/>
      <c r="P293" s="1745"/>
      <c r="Q293" s="1765" t="s">
        <v>19183</v>
      </c>
      <c r="R293" s="1766" t="s">
        <v>19184</v>
      </c>
      <c r="S293" s="1767" t="s">
        <v>52</v>
      </c>
      <c r="T293" s="1768"/>
      <c r="U293" s="1770">
        <v>241.0</v>
      </c>
      <c r="V293" s="1770">
        <v>4.0</v>
      </c>
      <c r="W293" s="1788"/>
      <c r="X293" s="1770"/>
      <c r="Y293" s="1767">
        <v>0.0</v>
      </c>
      <c r="Z293" s="1770"/>
      <c r="AA293" s="1771">
        <v>45023.0</v>
      </c>
      <c r="AB293" s="1804" t="s">
        <v>18100</v>
      </c>
      <c r="AC293" s="81"/>
      <c r="AD293" s="1121">
        <v>1.0</v>
      </c>
      <c r="AE293" s="1755"/>
      <c r="AF293" s="1755"/>
      <c r="AG293" s="1755"/>
      <c r="AH293" s="1755"/>
      <c r="AI293" s="595">
        <v>1.01761468E8</v>
      </c>
      <c r="AJ293" s="595" t="s">
        <v>19185</v>
      </c>
      <c r="AK293" s="1757" t="s">
        <v>52</v>
      </c>
      <c r="AL293" s="1772">
        <v>1.0</v>
      </c>
      <c r="AM293" s="1772">
        <v>243.0</v>
      </c>
      <c r="AN293" s="9">
        <v>4.0</v>
      </c>
      <c r="AO293" s="9"/>
      <c r="AP293" s="9" t="s">
        <v>8376</v>
      </c>
      <c r="AQ293" s="9"/>
      <c r="AR293" s="9" t="s">
        <v>17908</v>
      </c>
      <c r="AS293" s="9"/>
      <c r="AT293" s="9"/>
      <c r="AU293" s="9"/>
      <c r="AV293" s="9"/>
      <c r="AW293" s="1758" t="s">
        <v>17909</v>
      </c>
      <c r="AX293" s="9"/>
      <c r="AY293" s="9" t="s">
        <v>17910</v>
      </c>
      <c r="AZ293" s="9">
        <v>6.25</v>
      </c>
      <c r="BA293" s="1845" t="s">
        <v>18426</v>
      </c>
    </row>
    <row r="294" ht="15.75" customHeight="1">
      <c r="A294" s="1774" t="s">
        <v>19186</v>
      </c>
      <c r="B294" s="1775" t="s">
        <v>19187</v>
      </c>
      <c r="C294" s="1775" t="s">
        <v>52</v>
      </c>
      <c r="D294" s="1775" t="s">
        <v>17914</v>
      </c>
      <c r="E294" s="1776">
        <v>870.0</v>
      </c>
      <c r="F294" s="1777">
        <v>4.0</v>
      </c>
      <c r="G294" s="1778">
        <v>47858.0</v>
      </c>
      <c r="H294" s="1745"/>
      <c r="I294" s="1745"/>
      <c r="J294" s="1745"/>
      <c r="K294" s="1745"/>
      <c r="L294" s="1745"/>
      <c r="M294" s="1745"/>
      <c r="N294" s="1745"/>
      <c r="O294" s="1745"/>
      <c r="P294" s="1745"/>
      <c r="Q294" s="1765" t="s">
        <v>117</v>
      </c>
      <c r="R294" s="1766" t="s">
        <v>115</v>
      </c>
      <c r="S294" s="1767" t="s">
        <v>52</v>
      </c>
      <c r="T294" s="1749"/>
      <c r="U294" s="1769">
        <v>242.0</v>
      </c>
      <c r="V294" s="1770">
        <v>4.0</v>
      </c>
      <c r="W294" s="1769" t="s">
        <v>18183</v>
      </c>
      <c r="X294" s="1770"/>
      <c r="Y294" s="1767">
        <v>0.0</v>
      </c>
      <c r="Z294" s="1770"/>
      <c r="AA294" s="1771">
        <v>45023.0</v>
      </c>
      <c r="AB294" s="1753" t="s">
        <v>17906</v>
      </c>
      <c r="AC294" s="1754"/>
      <c r="AD294" s="1754"/>
      <c r="AE294" s="1755"/>
      <c r="AF294" s="1755"/>
      <c r="AG294" s="1755"/>
      <c r="AH294" s="1755"/>
      <c r="AI294" s="595">
        <v>1.102968615E9</v>
      </c>
      <c r="AJ294" s="595" t="s">
        <v>19188</v>
      </c>
      <c r="AK294" s="1757" t="s">
        <v>52</v>
      </c>
      <c r="AL294" s="1772">
        <v>1.0</v>
      </c>
      <c r="AM294" s="1772">
        <v>244.0</v>
      </c>
      <c r="AN294" s="9">
        <v>4.0</v>
      </c>
      <c r="AO294" s="9"/>
      <c r="AP294" s="9" t="s">
        <v>8376</v>
      </c>
      <c r="AQ294" s="9"/>
      <c r="AR294" s="9" t="s">
        <v>17908</v>
      </c>
      <c r="AS294" s="9"/>
      <c r="AT294" s="9"/>
      <c r="AU294" s="9"/>
      <c r="AV294" s="9"/>
      <c r="AW294" s="1758" t="s">
        <v>17909</v>
      </c>
      <c r="AX294" s="9"/>
      <c r="AY294" s="9" t="s">
        <v>17910</v>
      </c>
      <c r="AZ294" s="9">
        <v>6.25</v>
      </c>
      <c r="BA294" s="1845" t="s">
        <v>18426</v>
      </c>
    </row>
    <row r="295" ht="15.75" customHeight="1">
      <c r="A295" s="1760" t="s">
        <v>19189</v>
      </c>
      <c r="B295" s="1761" t="s">
        <v>19190</v>
      </c>
      <c r="C295" s="1761" t="s">
        <v>52</v>
      </c>
      <c r="D295" s="1761" t="s">
        <v>17914</v>
      </c>
      <c r="E295" s="1762">
        <v>872.0</v>
      </c>
      <c r="F295" s="1763">
        <v>4.0</v>
      </c>
      <c r="G295" s="1764">
        <v>48283.0</v>
      </c>
      <c r="H295" s="1745"/>
      <c r="I295" s="1745"/>
      <c r="J295" s="1745"/>
      <c r="K295" s="1745"/>
      <c r="L295" s="1745"/>
      <c r="M295" s="1745"/>
      <c r="N295" s="1745"/>
      <c r="O295" s="1745"/>
      <c r="P295" s="1745"/>
      <c r="Q295" s="1765" t="s">
        <v>19191</v>
      </c>
      <c r="R295" s="1766" t="s">
        <v>19185</v>
      </c>
      <c r="S295" s="1767" t="s">
        <v>52</v>
      </c>
      <c r="T295" s="1768"/>
      <c r="U295" s="1769">
        <v>243.0</v>
      </c>
      <c r="V295" s="1770">
        <v>4.0</v>
      </c>
      <c r="W295" s="1769" t="s">
        <v>18594</v>
      </c>
      <c r="X295" s="1770"/>
      <c r="Y295" s="1767">
        <v>0.0</v>
      </c>
      <c r="Z295" s="1770"/>
      <c r="AA295" s="1771">
        <v>45023.0</v>
      </c>
      <c r="AB295" s="1753" t="s">
        <v>17906</v>
      </c>
      <c r="AC295" s="81"/>
      <c r="AD295" s="81"/>
      <c r="AE295" s="1755"/>
      <c r="AF295" s="1755"/>
      <c r="AG295" s="1755"/>
      <c r="AH295" s="1755"/>
      <c r="AI295" s="595">
        <v>1.01499556E8</v>
      </c>
      <c r="AJ295" s="595" t="s">
        <v>19192</v>
      </c>
      <c r="AK295" s="1757" t="s">
        <v>52</v>
      </c>
      <c r="AL295" s="1757">
        <v>1.0</v>
      </c>
      <c r="AM295" s="1772">
        <v>245.0</v>
      </c>
      <c r="AN295" s="9">
        <v>4.0</v>
      </c>
      <c r="AO295" s="9"/>
      <c r="AP295" s="9" t="s">
        <v>8376</v>
      </c>
      <c r="AQ295" s="9"/>
      <c r="AR295" s="9" t="s">
        <v>17908</v>
      </c>
      <c r="AS295" s="9"/>
      <c r="AT295" s="9"/>
      <c r="AU295" s="9"/>
      <c r="AV295" s="9"/>
      <c r="AW295" s="1758" t="s">
        <v>17909</v>
      </c>
      <c r="AX295" s="9"/>
      <c r="AY295" s="9" t="s">
        <v>17910</v>
      </c>
      <c r="AZ295" s="9">
        <v>6.25</v>
      </c>
      <c r="BA295" s="1845" t="s">
        <v>18426</v>
      </c>
    </row>
    <row r="296" ht="15.75" customHeight="1">
      <c r="A296" s="1779" t="s">
        <v>19193</v>
      </c>
      <c r="B296" s="1780" t="s">
        <v>19194</v>
      </c>
      <c r="C296" s="1780" t="s">
        <v>5179</v>
      </c>
      <c r="D296" s="1780" t="s">
        <v>17993</v>
      </c>
      <c r="E296" s="1781">
        <v>881.0</v>
      </c>
      <c r="F296" s="1782" t="s">
        <v>4355</v>
      </c>
      <c r="G296" s="1783">
        <v>48956.0</v>
      </c>
      <c r="H296" s="1468"/>
      <c r="I296" s="1745"/>
      <c r="J296" s="1745"/>
      <c r="K296" s="1745"/>
      <c r="L296" s="1745"/>
      <c r="M296" s="1745"/>
      <c r="N296" s="1745"/>
      <c r="O296" s="1745"/>
      <c r="P296" s="1745"/>
      <c r="Q296" s="1765"/>
      <c r="R296" s="1766"/>
      <c r="S296" s="1767"/>
      <c r="T296" s="1801"/>
      <c r="U296" s="1770"/>
      <c r="V296" s="1770"/>
      <c r="W296" s="1808"/>
      <c r="X296" s="1770"/>
      <c r="Y296" s="1767"/>
      <c r="Z296" s="1770"/>
      <c r="AA296" s="1771"/>
      <c r="AB296" s="1806"/>
      <c r="AC296" s="1754"/>
      <c r="AD296" s="1794"/>
      <c r="AE296" s="1755"/>
      <c r="AF296" s="1755"/>
      <c r="AG296" s="1755"/>
      <c r="AH296" s="1755"/>
      <c r="AI296" s="595"/>
      <c r="AJ296" s="595"/>
      <c r="AK296" s="1757"/>
      <c r="AL296" s="1791"/>
      <c r="AM296" s="1772"/>
      <c r="AN296" s="9"/>
      <c r="AO296" s="9"/>
      <c r="AP296" s="9"/>
      <c r="AQ296" s="9"/>
      <c r="AR296" s="9"/>
      <c r="AS296" s="9"/>
      <c r="AT296" s="9"/>
      <c r="AU296" s="9"/>
      <c r="AV296" s="9"/>
      <c r="AW296" s="1758"/>
      <c r="AX296" s="9"/>
      <c r="AY296" s="9"/>
      <c r="AZ296" s="9"/>
      <c r="BA296" s="1845"/>
    </row>
    <row r="297" ht="15.75" customHeight="1">
      <c r="A297" s="538" t="s">
        <v>19195</v>
      </c>
      <c r="B297" s="1467" t="s">
        <v>19196</v>
      </c>
      <c r="C297" s="1467" t="s">
        <v>52</v>
      </c>
      <c r="D297" s="1467" t="s">
        <v>19197</v>
      </c>
      <c r="E297" s="294">
        <v>882.0</v>
      </c>
      <c r="F297" s="295">
        <v>4.0</v>
      </c>
      <c r="G297" s="296">
        <v>49218.0</v>
      </c>
      <c r="H297" s="1468">
        <v>0.0</v>
      </c>
      <c r="I297" s="1745"/>
      <c r="J297" s="1745"/>
      <c r="K297" s="1745"/>
      <c r="L297" s="1745"/>
      <c r="M297" s="1745"/>
      <c r="N297" s="1745"/>
      <c r="O297" s="1745"/>
      <c r="P297" s="1745"/>
      <c r="Q297" s="1765"/>
      <c r="R297" s="1766"/>
      <c r="S297" s="1767"/>
      <c r="T297" s="1801"/>
      <c r="U297" s="1770"/>
      <c r="V297" s="1770"/>
      <c r="W297" s="1808"/>
      <c r="X297" s="1770"/>
      <c r="Y297" s="1767"/>
      <c r="Z297" s="1770"/>
      <c r="AA297" s="1771"/>
      <c r="AB297" s="1806"/>
      <c r="AC297" s="1754"/>
      <c r="AD297" s="1794"/>
      <c r="AE297" s="1755"/>
      <c r="AF297" s="1755"/>
      <c r="AG297" s="1755"/>
      <c r="AH297" s="1755"/>
      <c r="AI297" s="595"/>
      <c r="AJ297" s="595"/>
      <c r="AK297" s="1757"/>
      <c r="AL297" s="1791"/>
      <c r="AM297" s="1772"/>
      <c r="AN297" s="9"/>
      <c r="AO297" s="9"/>
      <c r="AP297" s="9"/>
      <c r="AQ297" s="9"/>
      <c r="AR297" s="9"/>
      <c r="AS297" s="9"/>
      <c r="AT297" s="9"/>
      <c r="AU297" s="9"/>
      <c r="AV297" s="9"/>
      <c r="AW297" s="1758"/>
      <c r="AX297" s="9"/>
      <c r="AY297" s="9"/>
      <c r="AZ297" s="9"/>
      <c r="BA297" s="1845"/>
    </row>
    <row r="298" ht="15.75" customHeight="1">
      <c r="A298" s="1774" t="s">
        <v>19198</v>
      </c>
      <c r="B298" s="1775" t="s">
        <v>19199</v>
      </c>
      <c r="C298" s="1775" t="s">
        <v>52</v>
      </c>
      <c r="D298" s="1775" t="s">
        <v>17914</v>
      </c>
      <c r="E298" s="1776">
        <v>888.0</v>
      </c>
      <c r="F298" s="1777">
        <v>4.0</v>
      </c>
      <c r="G298" s="1778">
        <v>47859.0</v>
      </c>
      <c r="H298" s="1745"/>
      <c r="I298" s="1745"/>
      <c r="J298" s="1745"/>
      <c r="K298" s="1745"/>
      <c r="L298" s="1745"/>
      <c r="M298" s="1745"/>
      <c r="N298" s="1745"/>
      <c r="O298" s="1745"/>
      <c r="P298" s="1745"/>
      <c r="Q298" s="1765" t="s">
        <v>19200</v>
      </c>
      <c r="R298" s="1766" t="s">
        <v>19188</v>
      </c>
      <c r="S298" s="1767" t="s">
        <v>231</v>
      </c>
      <c r="T298" s="1749"/>
      <c r="U298" s="1770">
        <v>244.0</v>
      </c>
      <c r="V298" s="1770">
        <v>4.0</v>
      </c>
      <c r="W298" s="1792"/>
      <c r="X298" s="1770"/>
      <c r="Y298" s="1767" t="s">
        <v>1459</v>
      </c>
      <c r="Z298" s="1770"/>
      <c r="AA298" s="1771">
        <v>45023.0</v>
      </c>
      <c r="AB298" s="1806" t="s">
        <v>18100</v>
      </c>
      <c r="AC298" s="1754"/>
      <c r="AD298" s="1794">
        <v>1.0</v>
      </c>
      <c r="AE298" s="1755"/>
      <c r="AF298" s="1755"/>
      <c r="AG298" s="1755"/>
      <c r="AH298" s="1755"/>
      <c r="AI298" s="595">
        <v>1.05973747E8</v>
      </c>
      <c r="AJ298" s="595" t="s">
        <v>19201</v>
      </c>
      <c r="AK298" s="1757" t="s">
        <v>52</v>
      </c>
      <c r="AL298" s="1772">
        <v>1.0</v>
      </c>
      <c r="AM298" s="1772">
        <v>246.0</v>
      </c>
      <c r="AN298" s="9">
        <v>4.0</v>
      </c>
      <c r="AO298" s="9"/>
      <c r="AP298" s="9" t="s">
        <v>8376</v>
      </c>
      <c r="AQ298" s="9"/>
      <c r="AR298" s="9" t="s">
        <v>17908</v>
      </c>
      <c r="AS298" s="9"/>
      <c r="AT298" s="9"/>
      <c r="AU298" s="9"/>
      <c r="AV298" s="9"/>
      <c r="AW298" s="1758" t="s">
        <v>17909</v>
      </c>
      <c r="AX298" s="9"/>
      <c r="AY298" s="9" t="s">
        <v>17910</v>
      </c>
      <c r="AZ298" s="9">
        <v>6.25</v>
      </c>
      <c r="BA298" s="1845" t="s">
        <v>18426</v>
      </c>
    </row>
    <row r="299" ht="15.75" customHeight="1">
      <c r="A299" s="1760" t="s">
        <v>19202</v>
      </c>
      <c r="B299" s="1761" t="s">
        <v>19203</v>
      </c>
      <c r="C299" s="1761" t="s">
        <v>52</v>
      </c>
      <c r="D299" s="1761" t="s">
        <v>17914</v>
      </c>
      <c r="E299" s="1762">
        <v>892.0</v>
      </c>
      <c r="F299" s="1763">
        <v>4.0</v>
      </c>
      <c r="G299" s="1764">
        <v>47859.0</v>
      </c>
      <c r="H299" s="1745"/>
      <c r="I299" s="1745"/>
      <c r="J299" s="1745"/>
      <c r="K299" s="1745"/>
      <c r="L299" s="1745"/>
      <c r="M299" s="1745"/>
      <c r="N299" s="1745"/>
      <c r="O299" s="1745"/>
      <c r="P299" s="1745"/>
      <c r="Q299" s="1765" t="s">
        <v>19204</v>
      </c>
      <c r="R299" s="1766" t="s">
        <v>19192</v>
      </c>
      <c r="S299" s="1767" t="s">
        <v>52</v>
      </c>
      <c r="T299" s="1768"/>
      <c r="U299" s="1770">
        <v>245.0</v>
      </c>
      <c r="V299" s="1770">
        <v>4.0</v>
      </c>
      <c r="W299" s="1788"/>
      <c r="X299" s="1770"/>
      <c r="Y299" s="1767">
        <v>485001.0</v>
      </c>
      <c r="Z299" s="1770"/>
      <c r="AA299" s="1771">
        <v>45023.0</v>
      </c>
      <c r="AB299" s="1789">
        <v>0.0</v>
      </c>
      <c r="AC299" s="1121">
        <v>1.0</v>
      </c>
      <c r="AD299" s="81"/>
      <c r="AE299" s="1755"/>
      <c r="AF299" s="1755"/>
      <c r="AG299" s="1755"/>
      <c r="AH299" s="1755"/>
      <c r="AI299" s="595">
        <v>1.0255864E8</v>
      </c>
      <c r="AJ299" s="595" t="s">
        <v>19205</v>
      </c>
      <c r="AK299" s="1757" t="s">
        <v>52</v>
      </c>
      <c r="AL299" s="1772">
        <v>1.0</v>
      </c>
      <c r="AM299" s="1772">
        <v>247.0</v>
      </c>
      <c r="AN299" s="9">
        <v>4.0</v>
      </c>
      <c r="AO299" s="1848">
        <v>45017.0</v>
      </c>
      <c r="AP299" s="9" t="s">
        <v>8376</v>
      </c>
      <c r="AQ299" s="9"/>
      <c r="AR299" s="9" t="s">
        <v>17908</v>
      </c>
      <c r="AS299" s="9"/>
      <c r="AT299" s="9"/>
      <c r="AU299" s="9"/>
      <c r="AV299" s="9"/>
      <c r="AW299" s="1758" t="s">
        <v>17909</v>
      </c>
      <c r="AX299" s="9"/>
      <c r="AY299" s="9" t="s">
        <v>17910</v>
      </c>
      <c r="AZ299" s="9">
        <v>6.25</v>
      </c>
      <c r="BA299" s="1845" t="s">
        <v>18426</v>
      </c>
    </row>
    <row r="300" ht="15.75" customHeight="1">
      <c r="A300" s="538" t="s">
        <v>19206</v>
      </c>
      <c r="B300" s="1467" t="s">
        <v>19207</v>
      </c>
      <c r="C300" s="1467" t="s">
        <v>5179</v>
      </c>
      <c r="D300" s="1467" t="s">
        <v>17914</v>
      </c>
      <c r="E300" s="294">
        <v>893.0</v>
      </c>
      <c r="F300" s="295">
        <v>4.0</v>
      </c>
      <c r="G300" s="296">
        <v>49218.0</v>
      </c>
      <c r="H300" s="1468">
        <v>0.0</v>
      </c>
      <c r="I300" s="1745"/>
      <c r="J300" s="1745"/>
      <c r="K300" s="1745"/>
      <c r="L300" s="1745"/>
      <c r="M300" s="1745"/>
      <c r="N300" s="1745"/>
      <c r="O300" s="1745"/>
      <c r="P300" s="1745"/>
      <c r="Q300" s="1765"/>
      <c r="R300" s="1766"/>
      <c r="S300" s="1767"/>
      <c r="T300" s="1768"/>
      <c r="U300" s="1770"/>
      <c r="V300" s="1770"/>
      <c r="W300" s="1788"/>
      <c r="X300" s="1770"/>
      <c r="Y300" s="1767"/>
      <c r="Z300" s="1770"/>
      <c r="AA300" s="1771"/>
      <c r="AB300" s="1789"/>
      <c r="AC300" s="1121"/>
      <c r="AD300" s="81"/>
      <c r="AE300" s="1755"/>
      <c r="AF300" s="1755"/>
      <c r="AG300" s="1755"/>
      <c r="AH300" s="1755"/>
      <c r="AI300" s="595"/>
      <c r="AJ300" s="595"/>
      <c r="AK300" s="1757"/>
      <c r="AL300" s="1772"/>
      <c r="AM300" s="1772"/>
      <c r="AN300" s="9"/>
      <c r="AO300" s="1848"/>
      <c r="AP300" s="9"/>
      <c r="AQ300" s="9"/>
      <c r="AR300" s="9"/>
      <c r="AS300" s="9"/>
      <c r="AT300" s="9"/>
      <c r="AU300" s="9"/>
      <c r="AV300" s="9"/>
      <c r="AW300" s="1758"/>
      <c r="AX300" s="9"/>
      <c r="AY300" s="9"/>
      <c r="AZ300" s="9"/>
      <c r="BA300" s="1845"/>
    </row>
    <row r="301" ht="15.75" customHeight="1">
      <c r="A301" s="1774" t="s">
        <v>19208</v>
      </c>
      <c r="B301" s="1775" t="s">
        <v>19209</v>
      </c>
      <c r="C301" s="1775" t="s">
        <v>52</v>
      </c>
      <c r="D301" s="1775" t="s">
        <v>17914</v>
      </c>
      <c r="E301" s="1776">
        <v>896.0</v>
      </c>
      <c r="F301" s="1777">
        <v>4.0</v>
      </c>
      <c r="G301" s="1778">
        <v>47859.0</v>
      </c>
      <c r="H301" s="1745"/>
      <c r="I301" s="1745"/>
      <c r="J301" s="1745"/>
      <c r="K301" s="1745"/>
      <c r="L301" s="1745"/>
      <c r="M301" s="1745"/>
      <c r="N301" s="1745"/>
      <c r="O301" s="1745"/>
      <c r="P301" s="1745"/>
      <c r="Q301" s="1765" t="s">
        <v>19210</v>
      </c>
      <c r="R301" s="1766" t="s">
        <v>19201</v>
      </c>
      <c r="S301" s="1767" t="s">
        <v>52</v>
      </c>
      <c r="T301" s="1749"/>
      <c r="U301" s="1770">
        <v>246.0</v>
      </c>
      <c r="V301" s="1770">
        <v>4.0</v>
      </c>
      <c r="W301" s="1792"/>
      <c r="X301" s="1770"/>
      <c r="Y301" s="1767">
        <v>485001.0</v>
      </c>
      <c r="Z301" s="1770"/>
      <c r="AA301" s="1771">
        <v>45023.0</v>
      </c>
      <c r="AB301" s="1806" t="s">
        <v>19211</v>
      </c>
      <c r="AC301" s="1754"/>
      <c r="AD301" s="1754"/>
      <c r="AE301" s="1755"/>
      <c r="AF301" s="1755"/>
      <c r="AG301" s="1755"/>
      <c r="AH301" s="1755"/>
      <c r="AI301" s="595">
        <v>6.02325359E8</v>
      </c>
      <c r="AJ301" s="595" t="s">
        <v>19212</v>
      </c>
      <c r="AK301" s="1757" t="s">
        <v>52</v>
      </c>
      <c r="AL301" s="1772">
        <v>1.0</v>
      </c>
      <c r="AM301" s="1772">
        <v>248.0</v>
      </c>
      <c r="AN301" s="9">
        <v>4.0</v>
      </c>
      <c r="AO301" s="9"/>
      <c r="AP301" s="9" t="s">
        <v>8376</v>
      </c>
      <c r="AQ301" s="9"/>
      <c r="AR301" s="9" t="s">
        <v>17908</v>
      </c>
      <c r="AS301" s="9"/>
      <c r="AT301" s="9"/>
      <c r="AU301" s="9"/>
      <c r="AV301" s="9"/>
      <c r="AW301" s="1758" t="s">
        <v>17909</v>
      </c>
      <c r="AX301" s="9"/>
      <c r="AY301" s="9" t="s">
        <v>17910</v>
      </c>
      <c r="AZ301" s="9">
        <v>6.25</v>
      </c>
      <c r="BA301" s="1845" t="s">
        <v>18426</v>
      </c>
    </row>
    <row r="302" ht="15.75" customHeight="1">
      <c r="A302" s="1760" t="s">
        <v>19213</v>
      </c>
      <c r="B302" s="1761" t="s">
        <v>19214</v>
      </c>
      <c r="C302" s="1761" t="s">
        <v>52</v>
      </c>
      <c r="D302" s="1761" t="s">
        <v>17914</v>
      </c>
      <c r="E302" s="1762">
        <v>900.0</v>
      </c>
      <c r="F302" s="1763">
        <v>4.0</v>
      </c>
      <c r="G302" s="1764">
        <v>48283.0</v>
      </c>
      <c r="H302" s="1745"/>
      <c r="I302" s="1745"/>
      <c r="J302" s="1745"/>
      <c r="K302" s="1745"/>
      <c r="L302" s="1745"/>
      <c r="M302" s="1745"/>
      <c r="N302" s="1745"/>
      <c r="O302" s="1745"/>
      <c r="P302" s="1745"/>
      <c r="Q302" s="1765" t="s">
        <v>19215</v>
      </c>
      <c r="R302" s="1766" t="s">
        <v>19205</v>
      </c>
      <c r="S302" s="1767" t="s">
        <v>52</v>
      </c>
      <c r="T302" s="1768"/>
      <c r="U302" s="1770">
        <v>247.0</v>
      </c>
      <c r="V302" s="1770">
        <v>4.0</v>
      </c>
      <c r="W302" s="1788"/>
      <c r="X302" s="1770"/>
      <c r="Y302" s="1767">
        <v>2865015.0</v>
      </c>
      <c r="Z302" s="1770"/>
      <c r="AA302" s="1771">
        <v>45023.0</v>
      </c>
      <c r="AB302" s="1789">
        <v>0.0</v>
      </c>
      <c r="AC302" s="1121">
        <v>2.0</v>
      </c>
      <c r="AD302" s="81"/>
      <c r="AE302" s="1755"/>
      <c r="AF302" s="1755"/>
      <c r="AG302" s="1755"/>
      <c r="AH302" s="1755"/>
      <c r="AI302" s="595">
        <v>1.04143979E8</v>
      </c>
      <c r="AJ302" s="595" t="s">
        <v>19216</v>
      </c>
      <c r="AK302" s="1757" t="s">
        <v>52</v>
      </c>
      <c r="AL302" s="1757">
        <v>1.0</v>
      </c>
      <c r="AM302" s="1772">
        <v>249.0</v>
      </c>
      <c r="AN302" s="9">
        <v>4.0</v>
      </c>
      <c r="AO302" s="9"/>
      <c r="AP302" s="9" t="s">
        <v>8376</v>
      </c>
      <c r="AQ302" s="9"/>
      <c r="AR302" s="9" t="s">
        <v>17908</v>
      </c>
      <c r="AS302" s="9"/>
      <c r="AT302" s="9"/>
      <c r="AU302" s="9"/>
      <c r="AV302" s="9"/>
      <c r="AW302" s="1758" t="s">
        <v>17909</v>
      </c>
      <c r="AX302" s="9"/>
      <c r="AY302" s="9" t="s">
        <v>17910</v>
      </c>
      <c r="AZ302" s="9">
        <v>6.25</v>
      </c>
      <c r="BA302" s="1845" t="s">
        <v>18426</v>
      </c>
    </row>
    <row r="303" ht="15.75" customHeight="1">
      <c r="A303" s="1774" t="s">
        <v>19217</v>
      </c>
      <c r="B303" s="1775" t="s">
        <v>19218</v>
      </c>
      <c r="C303" s="1775" t="s">
        <v>52</v>
      </c>
      <c r="D303" s="1775" t="s">
        <v>17914</v>
      </c>
      <c r="E303" s="1776">
        <v>906.0</v>
      </c>
      <c r="F303" s="1777">
        <v>4.0</v>
      </c>
      <c r="G303" s="1778">
        <v>45660.0</v>
      </c>
      <c r="H303" s="1745"/>
      <c r="I303" s="1745"/>
      <c r="J303" s="1745"/>
      <c r="K303" s="1745"/>
      <c r="L303" s="1745"/>
      <c r="M303" s="1745"/>
      <c r="N303" s="1745"/>
      <c r="O303" s="1745"/>
      <c r="P303" s="1745"/>
      <c r="Q303" s="1765" t="s">
        <v>19219</v>
      </c>
      <c r="R303" s="1766" t="s">
        <v>19220</v>
      </c>
      <c r="S303" s="1767" t="s">
        <v>52</v>
      </c>
      <c r="T303" s="1749"/>
      <c r="U303" s="1769">
        <v>248.0</v>
      </c>
      <c r="V303" s="1770">
        <v>4.0</v>
      </c>
      <c r="W303" s="1769" t="s">
        <v>18594</v>
      </c>
      <c r="X303" s="1770"/>
      <c r="Y303" s="1767" t="s">
        <v>19221</v>
      </c>
      <c r="Z303" s="1770"/>
      <c r="AA303" s="1771">
        <v>45023.0</v>
      </c>
      <c r="AB303" s="1753" t="s">
        <v>17906</v>
      </c>
      <c r="AC303" s="1754"/>
      <c r="AD303" s="1754"/>
      <c r="AE303" s="1755"/>
      <c r="AF303" s="1755"/>
      <c r="AG303" s="1755"/>
      <c r="AH303" s="1755"/>
      <c r="AI303" s="595">
        <v>1.03580759E8</v>
      </c>
      <c r="AJ303" s="595" t="s">
        <v>19222</v>
      </c>
      <c r="AK303" s="1757" t="s">
        <v>52</v>
      </c>
      <c r="AL303" s="1757">
        <v>1.0</v>
      </c>
      <c r="AM303" s="1772">
        <v>250.0</v>
      </c>
      <c r="AN303" s="9">
        <v>4.0</v>
      </c>
      <c r="AO303" s="9"/>
      <c r="AP303" s="9" t="s">
        <v>8376</v>
      </c>
      <c r="AQ303" s="9"/>
      <c r="AR303" s="9" t="s">
        <v>17908</v>
      </c>
      <c r="AS303" s="9"/>
      <c r="AT303" s="9"/>
      <c r="AU303" s="9"/>
      <c r="AV303" s="9"/>
      <c r="AW303" s="1758" t="s">
        <v>17909</v>
      </c>
      <c r="AX303" s="9"/>
      <c r="AY303" s="9" t="s">
        <v>17910</v>
      </c>
      <c r="AZ303" s="9">
        <v>6.25</v>
      </c>
      <c r="BA303" s="1845" t="s">
        <v>18426</v>
      </c>
    </row>
    <row r="304" ht="15.75" customHeight="1">
      <c r="A304" s="1760" t="s">
        <v>19223</v>
      </c>
      <c r="B304" s="1761" t="s">
        <v>19224</v>
      </c>
      <c r="C304" s="1761" t="s">
        <v>52</v>
      </c>
      <c r="D304" s="1761" t="s">
        <v>17914</v>
      </c>
      <c r="E304" s="1762">
        <v>908.0</v>
      </c>
      <c r="F304" s="1763">
        <v>4.0</v>
      </c>
      <c r="G304" s="1764">
        <v>47859.0</v>
      </c>
      <c r="H304" s="1745"/>
      <c r="I304" s="1745"/>
      <c r="J304" s="1745"/>
      <c r="K304" s="1745"/>
      <c r="L304" s="1745"/>
      <c r="M304" s="1745"/>
      <c r="N304" s="1745"/>
      <c r="O304" s="1745"/>
      <c r="P304" s="1745"/>
      <c r="Q304" s="1765" t="s">
        <v>19225</v>
      </c>
      <c r="R304" s="1766" t="s">
        <v>19216</v>
      </c>
      <c r="S304" s="1767" t="s">
        <v>52</v>
      </c>
      <c r="T304" s="1768"/>
      <c r="U304" s="1769">
        <v>249.0</v>
      </c>
      <c r="V304" s="1770">
        <v>4.0</v>
      </c>
      <c r="W304" s="1769" t="s">
        <v>18183</v>
      </c>
      <c r="X304" s="1770"/>
      <c r="Y304" s="1767">
        <v>4035163.0</v>
      </c>
      <c r="Z304" s="1770"/>
      <c r="AA304" s="1771">
        <v>45023.0</v>
      </c>
      <c r="AB304" s="1753" t="s">
        <v>17906</v>
      </c>
      <c r="AC304" s="81"/>
      <c r="AD304" s="81"/>
      <c r="AE304" s="1755"/>
      <c r="AF304" s="1755"/>
      <c r="AG304" s="1755"/>
      <c r="AH304" s="1755"/>
      <c r="AI304" s="595">
        <v>1.00893056E8</v>
      </c>
      <c r="AJ304" s="595" t="s">
        <v>19226</v>
      </c>
      <c r="AK304" s="1757" t="s">
        <v>52</v>
      </c>
      <c r="AL304" s="1772">
        <v>1.0</v>
      </c>
      <c r="AM304" s="1772">
        <v>251.0</v>
      </c>
      <c r="AN304" s="9">
        <v>4.0</v>
      </c>
      <c r="AO304" s="9"/>
      <c r="AP304" s="9" t="s">
        <v>8376</v>
      </c>
      <c r="AQ304" s="9"/>
      <c r="AR304" s="9" t="s">
        <v>17908</v>
      </c>
      <c r="AS304" s="9"/>
      <c r="AT304" s="9"/>
      <c r="AU304" s="9"/>
      <c r="AV304" s="9"/>
      <c r="AW304" s="1758" t="s">
        <v>17909</v>
      </c>
      <c r="AX304" s="9"/>
      <c r="AY304" s="9" t="s">
        <v>17910</v>
      </c>
      <c r="AZ304" s="9">
        <v>6.25</v>
      </c>
      <c r="BA304" s="1845" t="s">
        <v>18426</v>
      </c>
    </row>
    <row r="305" ht="15.75" customHeight="1">
      <c r="A305" s="1774" t="s">
        <v>19227</v>
      </c>
      <c r="B305" s="1775" t="s">
        <v>19228</v>
      </c>
      <c r="C305" s="1775" t="s">
        <v>52</v>
      </c>
      <c r="D305" s="1775" t="s">
        <v>17914</v>
      </c>
      <c r="E305" s="1776">
        <v>911.0</v>
      </c>
      <c r="F305" s="1777">
        <v>4.0</v>
      </c>
      <c r="G305" s="1778">
        <v>48283.0</v>
      </c>
      <c r="H305" s="1745"/>
      <c r="I305" s="1745"/>
      <c r="J305" s="1745"/>
      <c r="K305" s="1745"/>
      <c r="L305" s="1745"/>
      <c r="M305" s="1745"/>
      <c r="N305" s="1745"/>
      <c r="O305" s="1745"/>
      <c r="P305" s="1745"/>
      <c r="Q305" s="1765" t="s">
        <v>19229</v>
      </c>
      <c r="R305" s="1766" t="s">
        <v>19222</v>
      </c>
      <c r="S305" s="1767" t="s">
        <v>52</v>
      </c>
      <c r="T305" s="1749"/>
      <c r="U305" s="1769">
        <v>250.0</v>
      </c>
      <c r="V305" s="1770">
        <v>4.0</v>
      </c>
      <c r="W305" s="1769" t="s">
        <v>18183</v>
      </c>
      <c r="X305" s="1770"/>
      <c r="Y305" s="1767">
        <v>2485306.0</v>
      </c>
      <c r="Z305" s="1770"/>
      <c r="AA305" s="1771">
        <v>45023.0</v>
      </c>
      <c r="AB305" s="1753" t="s">
        <v>17906</v>
      </c>
      <c r="AC305" s="1754"/>
      <c r="AD305" s="1754"/>
      <c r="AE305" s="1755"/>
      <c r="AF305" s="1755"/>
      <c r="AG305" s="1755"/>
      <c r="AH305" s="1755"/>
      <c r="AI305" s="595">
        <v>1.00399963E8</v>
      </c>
      <c r="AJ305" s="595" t="s">
        <v>19230</v>
      </c>
      <c r="AK305" s="1757" t="s">
        <v>52</v>
      </c>
      <c r="AL305" s="1757">
        <v>1.0</v>
      </c>
      <c r="AM305" s="1772">
        <v>252.0</v>
      </c>
      <c r="AN305" s="9">
        <v>4.0</v>
      </c>
      <c r="AO305" s="9"/>
      <c r="AP305" s="9" t="s">
        <v>8376</v>
      </c>
      <c r="AQ305" s="9"/>
      <c r="AR305" s="9" t="s">
        <v>17908</v>
      </c>
      <c r="AS305" s="9"/>
      <c r="AT305" s="9"/>
      <c r="AU305" s="9"/>
      <c r="AV305" s="9"/>
      <c r="AW305" s="1758" t="s">
        <v>17909</v>
      </c>
      <c r="AX305" s="9"/>
      <c r="AY305" s="9" t="s">
        <v>17910</v>
      </c>
      <c r="AZ305" s="9">
        <v>6.25</v>
      </c>
      <c r="BA305" s="1845" t="s">
        <v>18426</v>
      </c>
    </row>
    <row r="306" ht="15.75" customHeight="1">
      <c r="A306" s="1760" t="s">
        <v>19231</v>
      </c>
      <c r="B306" s="1761" t="s">
        <v>19232</v>
      </c>
      <c r="C306" s="1761" t="s">
        <v>52</v>
      </c>
      <c r="D306" s="1761" t="s">
        <v>17914</v>
      </c>
      <c r="E306" s="1762">
        <v>914.0</v>
      </c>
      <c r="F306" s="1763">
        <v>4.0</v>
      </c>
      <c r="G306" s="1764">
        <v>45662.0</v>
      </c>
      <c r="H306" s="1745"/>
      <c r="I306" s="1745"/>
      <c r="J306" s="1745"/>
      <c r="K306" s="1745"/>
      <c r="L306" s="1745"/>
      <c r="M306" s="1745"/>
      <c r="N306" s="1745"/>
      <c r="O306" s="1745"/>
      <c r="P306" s="1745"/>
      <c r="Q306" s="1765" t="s">
        <v>19233</v>
      </c>
      <c r="R306" s="1766" t="s">
        <v>19226</v>
      </c>
      <c r="S306" s="1767" t="s">
        <v>52</v>
      </c>
      <c r="T306" s="1768"/>
      <c r="U306" s="1770">
        <v>251.0</v>
      </c>
      <c r="V306" s="1770">
        <v>4.0</v>
      </c>
      <c r="W306" s="1788"/>
      <c r="X306" s="1770"/>
      <c r="Y306" s="1767">
        <v>2875118.0</v>
      </c>
      <c r="Z306" s="1770"/>
      <c r="AA306" s="1771">
        <v>45023.0</v>
      </c>
      <c r="AB306" s="1804" t="s">
        <v>18046</v>
      </c>
      <c r="AC306" s="81"/>
      <c r="AD306" s="1121">
        <v>1.0</v>
      </c>
      <c r="AE306" s="1755"/>
      <c r="AF306" s="1755"/>
      <c r="AG306" s="1755"/>
      <c r="AH306" s="1755"/>
      <c r="AI306" s="595">
        <v>1.00960848E8</v>
      </c>
      <c r="AJ306" s="595" t="s">
        <v>11423</v>
      </c>
      <c r="AK306" s="1757" t="s">
        <v>52</v>
      </c>
      <c r="AL306" s="1772">
        <v>1.0</v>
      </c>
      <c r="AM306" s="1772">
        <v>253.0</v>
      </c>
      <c r="AN306" s="9">
        <v>4.0</v>
      </c>
      <c r="AO306" s="9"/>
      <c r="AP306" s="9" t="s">
        <v>8376</v>
      </c>
      <c r="AQ306" s="9"/>
      <c r="AR306" s="9" t="s">
        <v>17908</v>
      </c>
      <c r="AS306" s="9"/>
      <c r="AT306" s="9"/>
      <c r="AU306" s="9"/>
      <c r="AV306" s="9"/>
      <c r="AW306" s="1758" t="s">
        <v>17909</v>
      </c>
      <c r="AX306" s="9"/>
      <c r="AY306" s="9" t="s">
        <v>17910</v>
      </c>
      <c r="AZ306" s="9">
        <v>6.25</v>
      </c>
      <c r="BA306" s="1845" t="s">
        <v>18426</v>
      </c>
    </row>
    <row r="307" ht="15.75" customHeight="1">
      <c r="A307" s="1774" t="s">
        <v>19234</v>
      </c>
      <c r="B307" s="1775" t="s">
        <v>19235</v>
      </c>
      <c r="C307" s="1775" t="s">
        <v>52</v>
      </c>
      <c r="D307" s="1775" t="s">
        <v>17914</v>
      </c>
      <c r="E307" s="1776">
        <v>917.0</v>
      </c>
      <c r="F307" s="1777">
        <v>4.0</v>
      </c>
      <c r="G307" s="1778">
        <v>48221.0</v>
      </c>
      <c r="H307" s="1745"/>
      <c r="I307" s="1745"/>
      <c r="J307" s="1745"/>
      <c r="K307" s="1745"/>
      <c r="L307" s="1745"/>
      <c r="M307" s="1745"/>
      <c r="N307" s="1745"/>
      <c r="O307" s="1745"/>
      <c r="P307" s="1745"/>
      <c r="Q307" s="1765" t="s">
        <v>19236</v>
      </c>
      <c r="R307" s="1766" t="s">
        <v>19237</v>
      </c>
      <c r="S307" s="1767" t="s">
        <v>52</v>
      </c>
      <c r="T307" s="1749"/>
      <c r="U307" s="1770">
        <v>252.0</v>
      </c>
      <c r="V307" s="1770">
        <v>4.0</v>
      </c>
      <c r="W307" s="1792"/>
      <c r="X307" s="1770"/>
      <c r="Y307" s="1767">
        <v>2400019.0</v>
      </c>
      <c r="Z307" s="1770"/>
      <c r="AA307" s="1771">
        <v>45023.0</v>
      </c>
      <c r="AB307" s="1806" t="s">
        <v>19238</v>
      </c>
      <c r="AC307" s="1794">
        <v>1.0</v>
      </c>
      <c r="AD307" s="1754"/>
      <c r="AE307" s="1755"/>
      <c r="AF307" s="1755"/>
      <c r="AG307" s="1755"/>
      <c r="AH307" s="1755"/>
      <c r="AI307" s="595">
        <v>1.04474234E8</v>
      </c>
      <c r="AJ307" s="595" t="s">
        <v>19239</v>
      </c>
      <c r="AK307" s="1757" t="s">
        <v>52</v>
      </c>
      <c r="AL307" s="1772">
        <v>1.0</v>
      </c>
      <c r="AM307" s="1772">
        <v>254.0</v>
      </c>
      <c r="AN307" s="9">
        <v>4.0</v>
      </c>
      <c r="AO307" s="9"/>
      <c r="AP307" s="9" t="s">
        <v>8376</v>
      </c>
      <c r="AQ307" s="9"/>
      <c r="AR307" s="9" t="s">
        <v>17908</v>
      </c>
      <c r="AS307" s="9"/>
      <c r="AT307" s="9"/>
      <c r="AU307" s="9"/>
      <c r="AV307" s="9"/>
      <c r="AW307" s="1758" t="s">
        <v>17909</v>
      </c>
      <c r="AX307" s="9"/>
      <c r="AY307" s="9" t="s">
        <v>17910</v>
      </c>
      <c r="AZ307" s="9">
        <v>6.25</v>
      </c>
      <c r="BA307" s="1845" t="s">
        <v>18426</v>
      </c>
    </row>
    <row r="308" ht="15.75" customHeight="1">
      <c r="A308" s="1760" t="s">
        <v>19240</v>
      </c>
      <c r="B308" s="1761" t="s">
        <v>19241</v>
      </c>
      <c r="C308" s="1761" t="s">
        <v>52</v>
      </c>
      <c r="D308" s="1761" t="s">
        <v>17914</v>
      </c>
      <c r="E308" s="1762">
        <v>920.0</v>
      </c>
      <c r="F308" s="1763">
        <v>4.0</v>
      </c>
      <c r="G308" s="1764">
        <v>47858.0</v>
      </c>
      <c r="H308" s="1745"/>
      <c r="I308" s="1745"/>
      <c r="J308" s="1745"/>
      <c r="K308" s="1745"/>
      <c r="L308" s="1745"/>
      <c r="M308" s="1745"/>
      <c r="N308" s="1745"/>
      <c r="O308" s="1745"/>
      <c r="P308" s="1745"/>
      <c r="Q308" s="1765" t="s">
        <v>11422</v>
      </c>
      <c r="R308" s="1766" t="s">
        <v>11423</v>
      </c>
      <c r="S308" s="1767" t="s">
        <v>52</v>
      </c>
      <c r="T308" s="1768"/>
      <c r="U308" s="1770">
        <v>253.0</v>
      </c>
      <c r="V308" s="1770">
        <v>4.0</v>
      </c>
      <c r="W308" s="1788"/>
      <c r="X308" s="1770"/>
      <c r="Y308" s="1767" t="s">
        <v>19242</v>
      </c>
      <c r="Z308" s="1770"/>
      <c r="AA308" s="1771">
        <v>45023.0</v>
      </c>
      <c r="AB308" s="1789">
        <v>0.0</v>
      </c>
      <c r="AC308" s="1121">
        <v>2.0</v>
      </c>
      <c r="AD308" s="81"/>
      <c r="AE308" s="1755"/>
      <c r="AF308" s="1755"/>
      <c r="AG308" s="1755"/>
      <c r="AH308" s="1755"/>
      <c r="AI308" s="595">
        <v>9.06351499E8</v>
      </c>
      <c r="AJ308" s="595" t="s">
        <v>19243</v>
      </c>
      <c r="AK308" s="1757" t="s">
        <v>52</v>
      </c>
      <c r="AL308" s="1757">
        <v>1.0</v>
      </c>
      <c r="AM308" s="1772">
        <v>255.0</v>
      </c>
      <c r="AN308" s="9">
        <v>4.0</v>
      </c>
      <c r="AO308" s="9"/>
      <c r="AP308" s="9" t="s">
        <v>8376</v>
      </c>
      <c r="AQ308" s="9"/>
      <c r="AR308" s="9" t="s">
        <v>17908</v>
      </c>
      <c r="AS308" s="9"/>
      <c r="AT308" s="9"/>
      <c r="AU308" s="9"/>
      <c r="AV308" s="9"/>
      <c r="AW308" s="1758" t="s">
        <v>17909</v>
      </c>
      <c r="AX308" s="9"/>
      <c r="AY308" s="9" t="s">
        <v>17910</v>
      </c>
      <c r="AZ308" s="9">
        <v>6.25</v>
      </c>
      <c r="BA308" s="1845" t="s">
        <v>18426</v>
      </c>
    </row>
    <row r="309" ht="15.75" customHeight="1">
      <c r="A309" s="1774" t="s">
        <v>19244</v>
      </c>
      <c r="B309" s="1775" t="s">
        <v>19245</v>
      </c>
      <c r="C309" s="1775" t="s">
        <v>52</v>
      </c>
      <c r="D309" s="1775" t="s">
        <v>17914</v>
      </c>
      <c r="E309" s="1776">
        <v>921.0</v>
      </c>
      <c r="F309" s="1777">
        <v>4.0</v>
      </c>
      <c r="G309" s="1778">
        <v>47857.0</v>
      </c>
      <c r="H309" s="1745"/>
      <c r="I309" s="1745"/>
      <c r="J309" s="1745"/>
      <c r="K309" s="1745"/>
      <c r="L309" s="1745"/>
      <c r="M309" s="1745"/>
      <c r="N309" s="1745"/>
      <c r="O309" s="1745"/>
      <c r="P309" s="1745"/>
      <c r="Q309" s="1765" t="s">
        <v>19246</v>
      </c>
      <c r="R309" s="1766" t="s">
        <v>19239</v>
      </c>
      <c r="S309" s="1767" t="s">
        <v>1392</v>
      </c>
      <c r="T309" s="1749"/>
      <c r="U309" s="1769">
        <v>254.0</v>
      </c>
      <c r="V309" s="1770">
        <v>4.0</v>
      </c>
      <c r="W309" s="1769" t="s">
        <v>17923</v>
      </c>
      <c r="X309" s="1770"/>
      <c r="Y309" s="1767">
        <v>2854929.0</v>
      </c>
      <c r="Z309" s="1770"/>
      <c r="AA309" s="1771">
        <v>45023.0</v>
      </c>
      <c r="AB309" s="1753" t="s">
        <v>17906</v>
      </c>
      <c r="AC309" s="1754"/>
      <c r="AD309" s="1754"/>
      <c r="AE309" s="1755"/>
      <c r="AF309" s="1755"/>
      <c r="AG309" s="1755"/>
      <c r="AH309" s="1755"/>
      <c r="AI309" s="595">
        <v>1.0113285E8</v>
      </c>
      <c r="AJ309" s="595" t="s">
        <v>19247</v>
      </c>
      <c r="AK309" s="1757" t="s">
        <v>52</v>
      </c>
      <c r="AL309" s="1772">
        <v>1.0</v>
      </c>
      <c r="AM309" s="1772">
        <v>256.0</v>
      </c>
      <c r="AN309" s="9">
        <v>4.0</v>
      </c>
      <c r="AO309" s="9"/>
      <c r="AP309" s="9" t="s">
        <v>8376</v>
      </c>
      <c r="AQ309" s="9"/>
      <c r="AR309" s="9" t="s">
        <v>17908</v>
      </c>
      <c r="AS309" s="9"/>
      <c r="AT309" s="9"/>
      <c r="AU309" s="9"/>
      <c r="AV309" s="9"/>
      <c r="AW309" s="1758" t="s">
        <v>17909</v>
      </c>
      <c r="AX309" s="9"/>
      <c r="AY309" s="9" t="s">
        <v>17910</v>
      </c>
      <c r="AZ309" s="9">
        <v>6.25</v>
      </c>
      <c r="BA309" s="1845" t="s">
        <v>18426</v>
      </c>
    </row>
    <row r="310" ht="15.75" customHeight="1">
      <c r="A310" s="1760" t="s">
        <v>19248</v>
      </c>
      <c r="B310" s="1761" t="s">
        <v>19249</v>
      </c>
      <c r="C310" s="1761" t="s">
        <v>52</v>
      </c>
      <c r="D310" s="1761" t="s">
        <v>17914</v>
      </c>
      <c r="E310" s="1762">
        <v>924.0</v>
      </c>
      <c r="F310" s="1763">
        <v>4.0</v>
      </c>
      <c r="G310" s="1764">
        <v>47858.0</v>
      </c>
      <c r="H310" s="1745"/>
      <c r="I310" s="1745"/>
      <c r="J310" s="1745"/>
      <c r="K310" s="1745"/>
      <c r="L310" s="1745"/>
      <c r="M310" s="1745"/>
      <c r="N310" s="1745"/>
      <c r="O310" s="1745"/>
      <c r="P310" s="1745"/>
      <c r="Q310" s="1765" t="s">
        <v>19250</v>
      </c>
      <c r="R310" s="1766" t="s">
        <v>19251</v>
      </c>
      <c r="S310" s="1767" t="s">
        <v>1392</v>
      </c>
      <c r="T310" s="1768"/>
      <c r="U310" s="1769">
        <v>255.0</v>
      </c>
      <c r="V310" s="1770">
        <v>4.0</v>
      </c>
      <c r="W310" s="1769" t="s">
        <v>17923</v>
      </c>
      <c r="X310" s="1770"/>
      <c r="Y310" s="1767">
        <v>2854929.0</v>
      </c>
      <c r="Z310" s="1770"/>
      <c r="AA310" s="1771">
        <v>45023.0</v>
      </c>
      <c r="AB310" s="1753" t="s">
        <v>17906</v>
      </c>
      <c r="AC310" s="81"/>
      <c r="AD310" s="81"/>
      <c r="AE310" s="1755"/>
      <c r="AF310" s="1755"/>
      <c r="AG310" s="1755"/>
      <c r="AH310" s="1755"/>
      <c r="AI310" s="595">
        <v>1.036672E8</v>
      </c>
      <c r="AJ310" s="595" t="s">
        <v>19252</v>
      </c>
      <c r="AK310" s="1757" t="s">
        <v>52</v>
      </c>
      <c r="AL310" s="1772">
        <v>1.0</v>
      </c>
      <c r="AM310" s="1772">
        <v>257.0</v>
      </c>
      <c r="AN310" s="9">
        <v>4.0</v>
      </c>
      <c r="AO310" s="9"/>
      <c r="AP310" s="9" t="s">
        <v>8376</v>
      </c>
      <c r="AQ310" s="9"/>
      <c r="AR310" s="9" t="s">
        <v>17908</v>
      </c>
      <c r="AS310" s="9"/>
      <c r="AT310" s="9"/>
      <c r="AU310" s="9"/>
      <c r="AV310" s="9"/>
      <c r="AW310" s="1758" t="s">
        <v>17909</v>
      </c>
      <c r="AX310" s="9"/>
      <c r="AY310" s="9" t="s">
        <v>17910</v>
      </c>
      <c r="AZ310" s="9">
        <v>6.25</v>
      </c>
      <c r="BA310" s="1845" t="s">
        <v>18426</v>
      </c>
    </row>
    <row r="311" ht="15.75" customHeight="1">
      <c r="A311" s="1774" t="s">
        <v>19253</v>
      </c>
      <c r="B311" s="1775" t="s">
        <v>19254</v>
      </c>
      <c r="C311" s="1775" t="s">
        <v>52</v>
      </c>
      <c r="D311" s="1775" t="s">
        <v>17914</v>
      </c>
      <c r="E311" s="1776">
        <v>925.0</v>
      </c>
      <c r="F311" s="1777">
        <v>4.0</v>
      </c>
      <c r="G311" s="1778">
        <v>47858.0</v>
      </c>
      <c r="H311" s="1745"/>
      <c r="I311" s="1745"/>
      <c r="J311" s="1745"/>
      <c r="K311" s="1745"/>
      <c r="L311" s="1745"/>
      <c r="M311" s="1745"/>
      <c r="N311" s="1745"/>
      <c r="O311" s="1745"/>
      <c r="P311" s="1745"/>
      <c r="Q311" s="1765" t="s">
        <v>19255</v>
      </c>
      <c r="R311" s="1766" t="s">
        <v>19247</v>
      </c>
      <c r="S311" s="1767" t="s">
        <v>52</v>
      </c>
      <c r="T311" s="1749"/>
      <c r="U311" s="1770">
        <v>256.0</v>
      </c>
      <c r="V311" s="1770">
        <v>4.0</v>
      </c>
      <c r="W311" s="1792"/>
      <c r="X311" s="1770"/>
      <c r="Y311" s="1767">
        <v>2892079.0</v>
      </c>
      <c r="Z311" s="1770"/>
      <c r="AA311" s="1771">
        <v>45023.0</v>
      </c>
      <c r="AB311" s="1793">
        <v>0.0</v>
      </c>
      <c r="AC311" s="1754"/>
      <c r="AD311" s="1754"/>
      <c r="AE311" s="1755"/>
      <c r="AF311" s="1755"/>
      <c r="AG311" s="1755"/>
      <c r="AH311" s="1755"/>
      <c r="AI311" s="595">
        <v>1.01293041E8</v>
      </c>
      <c r="AJ311" s="595" t="s">
        <v>19256</v>
      </c>
      <c r="AK311" s="1757" t="s">
        <v>52</v>
      </c>
      <c r="AL311" s="1772">
        <v>1.0</v>
      </c>
      <c r="AM311" s="1772">
        <v>258.0</v>
      </c>
      <c r="AN311" s="9">
        <v>4.0</v>
      </c>
      <c r="AO311" s="9"/>
      <c r="AP311" s="9" t="s">
        <v>8376</v>
      </c>
      <c r="AQ311" s="9"/>
      <c r="AR311" s="9" t="s">
        <v>17908</v>
      </c>
      <c r="AS311" s="9"/>
      <c r="AT311" s="9"/>
      <c r="AU311" s="9"/>
      <c r="AV311" s="9"/>
      <c r="AW311" s="1758" t="s">
        <v>17909</v>
      </c>
      <c r="AX311" s="9"/>
      <c r="AY311" s="9" t="s">
        <v>17910</v>
      </c>
      <c r="AZ311" s="9">
        <v>6.25</v>
      </c>
      <c r="BA311" s="1845" t="s">
        <v>18426</v>
      </c>
    </row>
    <row r="312" ht="15.75" customHeight="1">
      <c r="A312" s="1760" t="s">
        <v>19257</v>
      </c>
      <c r="B312" s="1761" t="s">
        <v>19258</v>
      </c>
      <c r="C312" s="1761" t="s">
        <v>52</v>
      </c>
      <c r="D312" s="1761" t="s">
        <v>17914</v>
      </c>
      <c r="E312" s="1762">
        <v>926.0</v>
      </c>
      <c r="F312" s="1763">
        <v>4.0</v>
      </c>
      <c r="G312" s="1764">
        <v>47858.0</v>
      </c>
      <c r="H312" s="1745"/>
      <c r="I312" s="1745"/>
      <c r="J312" s="1745"/>
      <c r="K312" s="1745"/>
      <c r="L312" s="1745"/>
      <c r="M312" s="1745"/>
      <c r="N312" s="1745"/>
      <c r="O312" s="1745"/>
      <c r="P312" s="1745"/>
      <c r="Q312" s="1765" t="s">
        <v>19259</v>
      </c>
      <c r="R312" s="1766" t="s">
        <v>19252</v>
      </c>
      <c r="S312" s="1767" t="s">
        <v>52</v>
      </c>
      <c r="T312" s="1768"/>
      <c r="U312" s="1770">
        <v>257.0</v>
      </c>
      <c r="V312" s="1770">
        <v>4.0</v>
      </c>
      <c r="W312" s="1788"/>
      <c r="X312" s="1770"/>
      <c r="Y312" s="1767">
        <v>2892079.0</v>
      </c>
      <c r="Z312" s="1770"/>
      <c r="AA312" s="1771">
        <v>45023.0</v>
      </c>
      <c r="AB312" s="1789">
        <v>0.0</v>
      </c>
      <c r="AC312" s="1121">
        <v>2.0</v>
      </c>
      <c r="AD312" s="81"/>
      <c r="AE312" s="1755"/>
      <c r="AF312" s="1755"/>
      <c r="AG312" s="1755"/>
      <c r="AH312" s="1755"/>
      <c r="AI312" s="595">
        <v>1.01684116E8</v>
      </c>
      <c r="AJ312" s="595" t="s">
        <v>19260</v>
      </c>
      <c r="AK312" s="1757" t="s">
        <v>52</v>
      </c>
      <c r="AL312" s="1757">
        <v>1.0</v>
      </c>
      <c r="AM312" s="1772">
        <v>259.0</v>
      </c>
      <c r="AN312" s="9">
        <v>4.0</v>
      </c>
      <c r="AO312" s="9"/>
      <c r="AP312" s="9" t="s">
        <v>8376</v>
      </c>
      <c r="AQ312" s="9"/>
      <c r="AR312" s="9" t="s">
        <v>17908</v>
      </c>
      <c r="AS312" s="9"/>
      <c r="AT312" s="9"/>
      <c r="AU312" s="9"/>
      <c r="AV312" s="9"/>
      <c r="AW312" s="1758" t="s">
        <v>17909</v>
      </c>
      <c r="AX312" s="9"/>
      <c r="AY312" s="9" t="s">
        <v>17910</v>
      </c>
      <c r="AZ312" s="9">
        <v>6.25</v>
      </c>
      <c r="BA312" s="1845" t="s">
        <v>18426</v>
      </c>
    </row>
    <row r="313" ht="15.75" customHeight="1">
      <c r="A313" s="1774" t="s">
        <v>19261</v>
      </c>
      <c r="B313" s="1775" t="s">
        <v>19262</v>
      </c>
      <c r="C313" s="1775" t="s">
        <v>52</v>
      </c>
      <c r="D313" s="1775" t="s">
        <v>17914</v>
      </c>
      <c r="E313" s="1776">
        <v>930.0</v>
      </c>
      <c r="F313" s="1777">
        <v>4.0</v>
      </c>
      <c r="G313" s="1778">
        <v>47858.0</v>
      </c>
      <c r="H313" s="1745"/>
      <c r="I313" s="1745"/>
      <c r="J313" s="1745"/>
      <c r="K313" s="1745"/>
      <c r="L313" s="1745"/>
      <c r="M313" s="1745"/>
      <c r="N313" s="1745"/>
      <c r="O313" s="1745"/>
      <c r="P313" s="1745"/>
      <c r="Q313" s="1765" t="s">
        <v>19263</v>
      </c>
      <c r="R313" s="1766" t="s">
        <v>19256</v>
      </c>
      <c r="S313" s="1767" t="s">
        <v>1392</v>
      </c>
      <c r="T313" s="1749"/>
      <c r="U313" s="1770">
        <v>258.0</v>
      </c>
      <c r="V313" s="1770">
        <v>4.0</v>
      </c>
      <c r="W313" s="1792"/>
      <c r="X313" s="1770"/>
      <c r="Y313" s="1767">
        <v>4060383.0</v>
      </c>
      <c r="Z313" s="1770"/>
      <c r="AA313" s="1771">
        <v>45023.0</v>
      </c>
      <c r="AB313" s="1806" t="s">
        <v>18100</v>
      </c>
      <c r="AC313" s="1591"/>
      <c r="AD313" s="1860">
        <v>1.0</v>
      </c>
      <c r="AE313" s="1755"/>
      <c r="AF313" s="1755"/>
      <c r="AG313" s="1755"/>
      <c r="AH313" s="1755"/>
      <c r="AI313" s="595">
        <v>1.00549021E8</v>
      </c>
      <c r="AJ313" s="595" t="s">
        <v>19264</v>
      </c>
      <c r="AK313" s="1757" t="s">
        <v>52</v>
      </c>
      <c r="AL313" s="1757">
        <v>1.0</v>
      </c>
      <c r="AM313" s="1772">
        <v>260.0</v>
      </c>
      <c r="AN313" s="9">
        <v>4.0</v>
      </c>
      <c r="AO313" s="9"/>
      <c r="AP313" s="9" t="s">
        <v>8376</v>
      </c>
      <c r="AQ313" s="9"/>
      <c r="AR313" s="9" t="s">
        <v>17908</v>
      </c>
      <c r="AS313" s="9"/>
      <c r="AT313" s="9"/>
      <c r="AU313" s="9"/>
      <c r="AV313" s="9"/>
      <c r="AW313" s="1758" t="s">
        <v>17909</v>
      </c>
      <c r="AX313" s="9"/>
      <c r="AY313" s="9" t="s">
        <v>17910</v>
      </c>
      <c r="AZ313" s="9">
        <v>6.25</v>
      </c>
      <c r="BA313" s="1845" t="s">
        <v>18426</v>
      </c>
    </row>
    <row r="314" ht="15.75" customHeight="1">
      <c r="A314" s="1760" t="s">
        <v>19265</v>
      </c>
      <c r="B314" s="1761" t="s">
        <v>19266</v>
      </c>
      <c r="C314" s="1761" t="s">
        <v>52</v>
      </c>
      <c r="D314" s="1761" t="s">
        <v>17914</v>
      </c>
      <c r="E314" s="1762">
        <v>931.0</v>
      </c>
      <c r="F314" s="1763">
        <v>4.0</v>
      </c>
      <c r="G314" s="1764">
        <v>47858.0</v>
      </c>
      <c r="H314" s="1745"/>
      <c r="I314" s="1745"/>
      <c r="J314" s="1745"/>
      <c r="K314" s="1745"/>
      <c r="L314" s="1745"/>
      <c r="M314" s="1745"/>
      <c r="N314" s="1745"/>
      <c r="O314" s="1745"/>
      <c r="P314" s="1745"/>
      <c r="Q314" s="1765" t="s">
        <v>19267</v>
      </c>
      <c r="R314" s="1766" t="s">
        <v>19260</v>
      </c>
      <c r="S314" s="1767" t="s">
        <v>1392</v>
      </c>
      <c r="T314" s="1768"/>
      <c r="U314" s="1769">
        <v>259.0</v>
      </c>
      <c r="V314" s="1770">
        <v>4.0</v>
      </c>
      <c r="W314" s="1769" t="s">
        <v>17923</v>
      </c>
      <c r="X314" s="1770"/>
      <c r="Y314" s="1767" t="s">
        <v>19268</v>
      </c>
      <c r="Z314" s="1770"/>
      <c r="AA314" s="1771">
        <v>45023.0</v>
      </c>
      <c r="AB314" s="1753" t="s">
        <v>17906</v>
      </c>
      <c r="AC314" s="81"/>
      <c r="AD314" s="81"/>
      <c r="AE314" s="1755"/>
      <c r="AF314" s="1755"/>
      <c r="AG314" s="1755"/>
      <c r="AH314" s="1755"/>
      <c r="AI314" s="595">
        <v>1.05088629E8</v>
      </c>
      <c r="AJ314" s="595" t="s">
        <v>19269</v>
      </c>
      <c r="AK314" s="1772" t="s">
        <v>52</v>
      </c>
      <c r="AL314" s="1772">
        <v>1.0</v>
      </c>
      <c r="AM314" s="1772">
        <v>261.0</v>
      </c>
      <c r="AN314" s="9">
        <v>4.0</v>
      </c>
      <c r="AO314" s="9"/>
      <c r="AP314" s="9" t="s">
        <v>8376</v>
      </c>
      <c r="AQ314" s="9"/>
      <c r="AR314" s="9" t="s">
        <v>17908</v>
      </c>
      <c r="AS314" s="9"/>
      <c r="AT314" s="9"/>
      <c r="AU314" s="9"/>
      <c r="AV314" s="9"/>
      <c r="AW314" s="1861" t="s">
        <v>19270</v>
      </c>
      <c r="AX314" s="9"/>
      <c r="AY314" s="9" t="s">
        <v>17910</v>
      </c>
      <c r="AZ314" s="9">
        <v>6.25</v>
      </c>
      <c r="BA314" s="1845" t="s">
        <v>18426</v>
      </c>
    </row>
    <row r="315" ht="15.75" customHeight="1">
      <c r="A315" s="1774" t="s">
        <v>19271</v>
      </c>
      <c r="B315" s="1775" t="s">
        <v>19272</v>
      </c>
      <c r="C315" s="1775" t="s">
        <v>52</v>
      </c>
      <c r="D315" s="1775" t="s">
        <v>17914</v>
      </c>
      <c r="E315" s="1776">
        <v>932.0</v>
      </c>
      <c r="F315" s="1777">
        <v>4.0</v>
      </c>
      <c r="G315" s="1778">
        <v>47858.0</v>
      </c>
      <c r="H315" s="1745"/>
      <c r="I315" s="1745"/>
      <c r="J315" s="1745"/>
      <c r="K315" s="1745"/>
      <c r="L315" s="1745"/>
      <c r="M315" s="1745"/>
      <c r="N315" s="1745"/>
      <c r="O315" s="1745"/>
      <c r="P315" s="1745"/>
      <c r="Q315" s="1765" t="s">
        <v>19273</v>
      </c>
      <c r="R315" s="1766" t="s">
        <v>19264</v>
      </c>
      <c r="S315" s="1767" t="s">
        <v>52</v>
      </c>
      <c r="T315" s="1749"/>
      <c r="U315" s="1769">
        <v>260.0</v>
      </c>
      <c r="V315" s="1770">
        <v>4.0</v>
      </c>
      <c r="W315" s="1769" t="s">
        <v>18594</v>
      </c>
      <c r="X315" s="1770"/>
      <c r="Y315" s="1767">
        <v>2385503.0</v>
      </c>
      <c r="Z315" s="1770"/>
      <c r="AA315" s="1771">
        <v>45023.0</v>
      </c>
      <c r="AB315" s="1753" t="s">
        <v>17906</v>
      </c>
      <c r="AC315" s="1754"/>
      <c r="AD315" s="1754"/>
      <c r="AE315" s="1755"/>
      <c r="AF315" s="1755"/>
      <c r="AG315" s="1755"/>
      <c r="AH315" s="1755"/>
      <c r="AI315" s="595">
        <v>1.01580587E8</v>
      </c>
      <c r="AJ315" s="595" t="s">
        <v>19274</v>
      </c>
      <c r="AK315" s="1757" t="s">
        <v>52</v>
      </c>
      <c r="AL315" s="1757">
        <v>1.0</v>
      </c>
      <c r="AM315" s="1772">
        <v>262.0</v>
      </c>
      <c r="AN315" s="9">
        <v>4.0</v>
      </c>
      <c r="AO315" s="9"/>
      <c r="AP315" s="9" t="s">
        <v>8376</v>
      </c>
      <c r="AQ315" s="9"/>
      <c r="AR315" s="9" t="s">
        <v>17908</v>
      </c>
      <c r="AS315" s="9"/>
      <c r="AT315" s="9"/>
      <c r="AU315" s="9"/>
      <c r="AV315" s="9"/>
      <c r="AW315" s="1758" t="s">
        <v>17909</v>
      </c>
      <c r="AX315" s="9"/>
      <c r="AY315" s="9" t="s">
        <v>17910</v>
      </c>
      <c r="AZ315" s="9">
        <v>6.25</v>
      </c>
      <c r="BA315" s="1845" t="s">
        <v>18426</v>
      </c>
    </row>
    <row r="316" ht="15.75" customHeight="1">
      <c r="A316" s="1760" t="s">
        <v>19275</v>
      </c>
      <c r="B316" s="1761" t="s">
        <v>19276</v>
      </c>
      <c r="C316" s="1761" t="s">
        <v>52</v>
      </c>
      <c r="D316" s="1761" t="s">
        <v>17914</v>
      </c>
      <c r="E316" s="1762">
        <v>933.0</v>
      </c>
      <c r="F316" s="1763">
        <v>4.0</v>
      </c>
      <c r="G316" s="1764">
        <v>47858.0</v>
      </c>
      <c r="H316" s="1745"/>
      <c r="I316" s="1745"/>
      <c r="J316" s="1745"/>
      <c r="K316" s="1745"/>
      <c r="L316" s="1745"/>
      <c r="M316" s="1745"/>
      <c r="N316" s="1745"/>
      <c r="O316" s="1745"/>
      <c r="P316" s="1745"/>
      <c r="Q316" s="1765" t="s">
        <v>19277</v>
      </c>
      <c r="R316" s="1766" t="s">
        <v>19278</v>
      </c>
      <c r="S316" s="1767" t="s">
        <v>52</v>
      </c>
      <c r="T316" s="1768"/>
      <c r="U316" s="1784">
        <v>261.0</v>
      </c>
      <c r="V316" s="1770">
        <v>4.0</v>
      </c>
      <c r="W316" s="1784" t="s">
        <v>19279</v>
      </c>
      <c r="X316" s="1770"/>
      <c r="Y316" s="1767" t="s">
        <v>19280</v>
      </c>
      <c r="Z316" s="1770"/>
      <c r="AA316" s="1771">
        <v>45023.0</v>
      </c>
      <c r="AB316" s="1795" t="s">
        <v>17944</v>
      </c>
      <c r="AC316" s="81" t="s">
        <v>19281</v>
      </c>
      <c r="AD316" s="81"/>
      <c r="AE316" s="1755"/>
      <c r="AF316" s="1755"/>
      <c r="AG316" s="1755"/>
      <c r="AH316" s="1755"/>
      <c r="AI316" s="595">
        <v>1.01336105E8</v>
      </c>
      <c r="AJ316" s="595" t="s">
        <v>19282</v>
      </c>
      <c r="AK316" s="1757" t="s">
        <v>52</v>
      </c>
      <c r="AL316" s="1772">
        <v>1.0</v>
      </c>
      <c r="AM316" s="1772">
        <v>263.0</v>
      </c>
      <c r="AN316" s="9">
        <v>4.0</v>
      </c>
      <c r="AO316" s="9"/>
      <c r="AP316" s="9" t="s">
        <v>8376</v>
      </c>
      <c r="AQ316" s="9"/>
      <c r="AR316" s="9" t="s">
        <v>17908</v>
      </c>
      <c r="AS316" s="9"/>
      <c r="AT316" s="9"/>
      <c r="AU316" s="9"/>
      <c r="AV316" s="9"/>
      <c r="AW316" s="1758" t="s">
        <v>17909</v>
      </c>
      <c r="AX316" s="9"/>
      <c r="AY316" s="9" t="s">
        <v>17910</v>
      </c>
      <c r="AZ316" s="9">
        <v>6.25</v>
      </c>
      <c r="BA316" s="1845" t="s">
        <v>18426</v>
      </c>
    </row>
    <row r="317" ht="15.75" customHeight="1">
      <c r="A317" s="1774" t="s">
        <v>19283</v>
      </c>
      <c r="B317" s="1775" t="s">
        <v>19284</v>
      </c>
      <c r="C317" s="1775" t="s">
        <v>52</v>
      </c>
      <c r="D317" s="1775" t="s">
        <v>17914</v>
      </c>
      <c r="E317" s="1776">
        <v>937.0</v>
      </c>
      <c r="F317" s="1777">
        <v>4.0</v>
      </c>
      <c r="G317" s="1778">
        <v>47860.0</v>
      </c>
      <c r="H317" s="1745"/>
      <c r="I317" s="1745"/>
      <c r="J317" s="1745"/>
      <c r="K317" s="1745"/>
      <c r="L317" s="1745"/>
      <c r="M317" s="1745"/>
      <c r="N317" s="1745"/>
      <c r="O317" s="1745"/>
      <c r="P317" s="1745"/>
      <c r="Q317" s="1765" t="s">
        <v>19285</v>
      </c>
      <c r="R317" s="1766" t="s">
        <v>19274</v>
      </c>
      <c r="S317" s="1767" t="s">
        <v>18484</v>
      </c>
      <c r="T317" s="1749"/>
      <c r="U317" s="1769">
        <v>262.0</v>
      </c>
      <c r="V317" s="1770">
        <v>4.0</v>
      </c>
      <c r="W317" s="1792"/>
      <c r="X317" s="1770"/>
      <c r="Y317" s="1767" t="s">
        <v>19286</v>
      </c>
      <c r="Z317" s="1770"/>
      <c r="AA317" s="1771">
        <v>45023.0</v>
      </c>
      <c r="AB317" s="1753" t="s">
        <v>18100</v>
      </c>
      <c r="AC317" s="1754"/>
      <c r="AD317" s="1754"/>
      <c r="AE317" s="1755"/>
      <c r="AF317" s="1755"/>
      <c r="AG317" s="1755"/>
      <c r="AH317" s="1755"/>
      <c r="AI317" s="595">
        <v>1.01469971E8</v>
      </c>
      <c r="AJ317" s="595" t="s">
        <v>19287</v>
      </c>
      <c r="AK317" s="1757" t="s">
        <v>52</v>
      </c>
      <c r="AL317" s="1772">
        <v>1.0</v>
      </c>
      <c r="AM317" s="1772">
        <v>264.0</v>
      </c>
      <c r="AN317" s="9">
        <v>4.0</v>
      </c>
      <c r="AO317" s="9"/>
      <c r="AP317" s="9" t="s">
        <v>8376</v>
      </c>
      <c r="AQ317" s="9"/>
      <c r="AR317" s="9" t="s">
        <v>17908</v>
      </c>
      <c r="AS317" s="9"/>
      <c r="AT317" s="9"/>
      <c r="AU317" s="9"/>
      <c r="AV317" s="9"/>
      <c r="AW317" s="1758" t="s">
        <v>17909</v>
      </c>
      <c r="AX317" s="9"/>
      <c r="AY317" s="9" t="s">
        <v>17910</v>
      </c>
      <c r="AZ317" s="9">
        <v>6.25</v>
      </c>
      <c r="BA317" s="1845" t="s">
        <v>18426</v>
      </c>
    </row>
    <row r="318" ht="15.75" customHeight="1">
      <c r="A318" s="1760" t="s">
        <v>19288</v>
      </c>
      <c r="B318" s="1761" t="s">
        <v>19289</v>
      </c>
      <c r="C318" s="1761" t="s">
        <v>52</v>
      </c>
      <c r="D318" s="1761" t="s">
        <v>17914</v>
      </c>
      <c r="E318" s="1762">
        <v>939.0</v>
      </c>
      <c r="F318" s="1763">
        <v>4.0</v>
      </c>
      <c r="G318" s="1764">
        <v>47860.0</v>
      </c>
      <c r="H318" s="1745"/>
      <c r="I318" s="1745"/>
      <c r="J318" s="1745"/>
      <c r="K318" s="1745"/>
      <c r="L318" s="1745"/>
      <c r="M318" s="1745"/>
      <c r="N318" s="1745"/>
      <c r="O318" s="1745"/>
      <c r="P318" s="1745"/>
      <c r="Q318" s="1765" t="s">
        <v>19290</v>
      </c>
      <c r="R318" s="1766" t="s">
        <v>19282</v>
      </c>
      <c r="S318" s="1767" t="s">
        <v>18055</v>
      </c>
      <c r="T318" s="1768"/>
      <c r="U318" s="1769">
        <v>263.0</v>
      </c>
      <c r="V318" s="1770">
        <v>4.0</v>
      </c>
      <c r="W318" s="1769" t="s">
        <v>19291</v>
      </c>
      <c r="X318" s="1770"/>
      <c r="Y318" s="1767">
        <v>2886285.0</v>
      </c>
      <c r="Z318" s="1770"/>
      <c r="AA318" s="1771">
        <v>45023.0</v>
      </c>
      <c r="AB318" s="1753" t="s">
        <v>17906</v>
      </c>
      <c r="AC318" s="81"/>
      <c r="AD318" s="81"/>
      <c r="AE318" s="1755"/>
      <c r="AF318" s="1755"/>
      <c r="AG318" s="1755"/>
      <c r="AH318" s="1755"/>
      <c r="AI318" s="595">
        <v>1.00374917E8</v>
      </c>
      <c r="AJ318" s="595" t="s">
        <v>18293</v>
      </c>
      <c r="AK318" s="1757" t="s">
        <v>52</v>
      </c>
      <c r="AL318" s="1757">
        <v>1.0</v>
      </c>
      <c r="AM318" s="1772">
        <v>265.0</v>
      </c>
      <c r="AN318" s="9">
        <v>4.0</v>
      </c>
      <c r="AO318" s="9"/>
      <c r="AP318" s="9" t="s">
        <v>8376</v>
      </c>
      <c r="AQ318" s="9"/>
      <c r="AR318" s="9" t="s">
        <v>17908</v>
      </c>
      <c r="AS318" s="9"/>
      <c r="AT318" s="9"/>
      <c r="AU318" s="9"/>
      <c r="AV318" s="9"/>
      <c r="AW318" s="1758" t="s">
        <v>17909</v>
      </c>
      <c r="AX318" s="9"/>
      <c r="AY318" s="9" t="s">
        <v>17910</v>
      </c>
      <c r="AZ318" s="9">
        <v>6.25</v>
      </c>
      <c r="BA318" s="1845" t="s">
        <v>18426</v>
      </c>
    </row>
    <row r="319" ht="15.75" customHeight="1">
      <c r="A319" s="1774" t="s">
        <v>19292</v>
      </c>
      <c r="B319" s="1775" t="s">
        <v>19293</v>
      </c>
      <c r="C319" s="1775" t="s">
        <v>52</v>
      </c>
      <c r="D319" s="1775" t="s">
        <v>17914</v>
      </c>
      <c r="E319" s="1776">
        <v>941.0</v>
      </c>
      <c r="F319" s="1777">
        <v>4.0</v>
      </c>
      <c r="G319" s="1778">
        <v>47860.0</v>
      </c>
      <c r="H319" s="1745"/>
      <c r="I319" s="1745"/>
      <c r="J319" s="1745"/>
      <c r="K319" s="1745"/>
      <c r="L319" s="1745"/>
      <c r="M319" s="1745"/>
      <c r="N319" s="1745"/>
      <c r="O319" s="1745"/>
      <c r="P319" s="1745"/>
      <c r="Q319" s="1765" t="s">
        <v>19294</v>
      </c>
      <c r="R319" s="1766" t="s">
        <v>19287</v>
      </c>
      <c r="S319" s="1767" t="s">
        <v>52</v>
      </c>
      <c r="T319" s="1749"/>
      <c r="U319" s="1770">
        <v>264.0</v>
      </c>
      <c r="V319" s="1770">
        <v>4.0</v>
      </c>
      <c r="W319" s="1792"/>
      <c r="X319" s="1770"/>
      <c r="Y319" s="1767">
        <v>2890872.0</v>
      </c>
      <c r="Z319" s="1770"/>
      <c r="AA319" s="1771">
        <v>45023.0</v>
      </c>
      <c r="AB319" s="1793">
        <v>0.0</v>
      </c>
      <c r="AC319" s="1794">
        <v>1.0</v>
      </c>
      <c r="AD319" s="1754"/>
      <c r="AE319" s="1755"/>
      <c r="AF319" s="1755"/>
      <c r="AG319" s="1755"/>
      <c r="AH319" s="1755"/>
      <c r="AI319" s="595">
        <v>1.01190544E8</v>
      </c>
      <c r="AJ319" s="595" t="s">
        <v>19295</v>
      </c>
      <c r="AK319" s="1757" t="s">
        <v>52</v>
      </c>
      <c r="AL319" s="1772">
        <v>1.0</v>
      </c>
      <c r="AM319" s="1772">
        <v>266.0</v>
      </c>
      <c r="AN319" s="9">
        <v>4.0</v>
      </c>
      <c r="AO319" s="9"/>
      <c r="AP319" s="9" t="s">
        <v>8376</v>
      </c>
      <c r="AQ319" s="9"/>
      <c r="AR319" s="9" t="s">
        <v>17908</v>
      </c>
      <c r="AS319" s="9"/>
      <c r="AT319" s="9"/>
      <c r="AU319" s="9"/>
      <c r="AV319" s="9"/>
      <c r="AW319" s="1758" t="s">
        <v>17909</v>
      </c>
      <c r="AX319" s="9"/>
      <c r="AY319" s="9" t="s">
        <v>17910</v>
      </c>
      <c r="AZ319" s="9">
        <v>6.25</v>
      </c>
      <c r="BA319" s="1845" t="s">
        <v>18426</v>
      </c>
    </row>
    <row r="320" ht="15.75" customHeight="1">
      <c r="A320" s="1760" t="s">
        <v>19296</v>
      </c>
      <c r="B320" s="1761" t="s">
        <v>19297</v>
      </c>
      <c r="C320" s="1761" t="s">
        <v>52</v>
      </c>
      <c r="D320" s="1761" t="s">
        <v>17914</v>
      </c>
      <c r="E320" s="1762">
        <v>942.0</v>
      </c>
      <c r="F320" s="1763">
        <v>4.0</v>
      </c>
      <c r="G320" s="1764">
        <v>47860.0</v>
      </c>
      <c r="H320" s="1745"/>
      <c r="I320" s="1745"/>
      <c r="J320" s="1745"/>
      <c r="K320" s="1745"/>
      <c r="L320" s="1745"/>
      <c r="M320" s="1745"/>
      <c r="N320" s="1745"/>
      <c r="O320" s="1745"/>
      <c r="P320" s="1745"/>
      <c r="Q320" s="1765" t="s">
        <v>19298</v>
      </c>
      <c r="R320" s="1766" t="s">
        <v>18293</v>
      </c>
      <c r="S320" s="1767" t="s">
        <v>52</v>
      </c>
      <c r="T320" s="1768"/>
      <c r="U320" s="1769">
        <v>265.0</v>
      </c>
      <c r="V320" s="1770">
        <v>4.0</v>
      </c>
      <c r="W320" s="1769" t="s">
        <v>17935</v>
      </c>
      <c r="X320" s="1770"/>
      <c r="Y320" s="1767" t="s">
        <v>19299</v>
      </c>
      <c r="Z320" s="1770"/>
      <c r="AA320" s="1771">
        <v>45023.0</v>
      </c>
      <c r="AB320" s="1753" t="s">
        <v>17906</v>
      </c>
      <c r="AC320" s="81"/>
      <c r="AD320" s="81"/>
      <c r="AE320" s="1755"/>
      <c r="AF320" s="1755"/>
      <c r="AG320" s="1755"/>
      <c r="AH320" s="1755"/>
      <c r="AI320" s="595">
        <v>1.02317492E8</v>
      </c>
      <c r="AJ320" s="595" t="s">
        <v>19300</v>
      </c>
      <c r="AK320" s="1757" t="s">
        <v>52</v>
      </c>
      <c r="AL320" s="1772">
        <v>1.0</v>
      </c>
      <c r="AM320" s="1772">
        <v>267.0</v>
      </c>
      <c r="AN320" s="9">
        <v>4.0</v>
      </c>
      <c r="AO320" s="9"/>
      <c r="AP320" s="9" t="s">
        <v>8376</v>
      </c>
      <c r="AQ320" s="9"/>
      <c r="AR320" s="9" t="s">
        <v>17908</v>
      </c>
      <c r="AS320" s="9"/>
      <c r="AT320" s="9"/>
      <c r="AU320" s="9"/>
      <c r="AV320" s="9"/>
      <c r="AW320" s="1758" t="s">
        <v>17909</v>
      </c>
      <c r="AX320" s="9"/>
      <c r="AY320" s="9" t="s">
        <v>17910</v>
      </c>
      <c r="AZ320" s="9">
        <v>6.25</v>
      </c>
      <c r="BA320" s="1845" t="s">
        <v>18426</v>
      </c>
    </row>
    <row r="321" ht="15.75" customHeight="1">
      <c r="A321" s="1774" t="s">
        <v>19301</v>
      </c>
      <c r="B321" s="1775" t="s">
        <v>19302</v>
      </c>
      <c r="C321" s="1775" t="s">
        <v>52</v>
      </c>
      <c r="D321" s="1775" t="s">
        <v>17914</v>
      </c>
      <c r="E321" s="1776">
        <v>946.0</v>
      </c>
      <c r="F321" s="1777">
        <v>4.0</v>
      </c>
      <c r="G321" s="1778">
        <v>47860.0</v>
      </c>
      <c r="H321" s="1745"/>
      <c r="I321" s="1745"/>
      <c r="J321" s="1745"/>
      <c r="K321" s="1745"/>
      <c r="L321" s="1745"/>
      <c r="M321" s="1745"/>
      <c r="N321" s="1745"/>
      <c r="O321" s="1745"/>
      <c r="P321" s="1745"/>
      <c r="Q321" s="1765" t="s">
        <v>19303</v>
      </c>
      <c r="R321" s="1766" t="s">
        <v>19295</v>
      </c>
      <c r="S321" s="1767" t="s">
        <v>52</v>
      </c>
      <c r="T321" s="1749"/>
      <c r="U321" s="1769">
        <v>266.0</v>
      </c>
      <c r="V321" s="1770">
        <v>4.0</v>
      </c>
      <c r="W321" s="1769" t="s">
        <v>18112</v>
      </c>
      <c r="X321" s="1770"/>
      <c r="Y321" s="1767" t="s">
        <v>19299</v>
      </c>
      <c r="Z321" s="1770"/>
      <c r="AA321" s="1771">
        <v>45023.0</v>
      </c>
      <c r="AB321" s="1753" t="s">
        <v>17906</v>
      </c>
      <c r="AC321" s="1754"/>
      <c r="AD321" s="1754"/>
      <c r="AE321" s="1755"/>
      <c r="AF321" s="1755"/>
      <c r="AG321" s="1755"/>
      <c r="AH321" s="1755"/>
      <c r="AI321" s="595">
        <v>1.03205241E8</v>
      </c>
      <c r="AJ321" s="595" t="s">
        <v>19304</v>
      </c>
      <c r="AK321" s="1757" t="s">
        <v>52</v>
      </c>
      <c r="AL321" s="1772">
        <v>1.0</v>
      </c>
      <c r="AM321" s="1772">
        <v>268.0</v>
      </c>
      <c r="AN321" s="9">
        <v>4.0</v>
      </c>
      <c r="AO321" s="9"/>
      <c r="AP321" s="9" t="s">
        <v>8376</v>
      </c>
      <c r="AQ321" s="9"/>
      <c r="AR321" s="9" t="s">
        <v>17908</v>
      </c>
      <c r="AS321" s="9"/>
      <c r="AT321" s="9"/>
      <c r="AU321" s="9" t="s">
        <v>19305</v>
      </c>
      <c r="AV321" s="9" t="s">
        <v>19305</v>
      </c>
      <c r="AW321" s="1758" t="s">
        <v>17909</v>
      </c>
      <c r="AX321" s="9"/>
      <c r="AY321" s="9" t="s">
        <v>17910</v>
      </c>
      <c r="AZ321" s="9">
        <v>6.25</v>
      </c>
      <c r="BA321" s="1845" t="s">
        <v>18426</v>
      </c>
    </row>
    <row r="322" ht="15.75" customHeight="1">
      <c r="A322" s="1760" t="s">
        <v>19306</v>
      </c>
      <c r="B322" s="1761" t="s">
        <v>19307</v>
      </c>
      <c r="C322" s="1761" t="s">
        <v>52</v>
      </c>
      <c r="D322" s="1761" t="s">
        <v>17914</v>
      </c>
      <c r="E322" s="1762">
        <v>947.0</v>
      </c>
      <c r="F322" s="1763">
        <v>4.0</v>
      </c>
      <c r="G322" s="1764">
        <v>47860.0</v>
      </c>
      <c r="H322" s="1745"/>
      <c r="I322" s="1745"/>
      <c r="J322" s="1745"/>
      <c r="K322" s="1745"/>
      <c r="L322" s="1745"/>
      <c r="M322" s="1745"/>
      <c r="N322" s="1745"/>
      <c r="O322" s="1745"/>
      <c r="P322" s="1745"/>
      <c r="Q322" s="1765" t="s">
        <v>19308</v>
      </c>
      <c r="R322" s="1766" t="s">
        <v>19300</v>
      </c>
      <c r="S322" s="1767" t="s">
        <v>52</v>
      </c>
      <c r="T322" s="1768"/>
      <c r="U322" s="1770">
        <v>267.0</v>
      </c>
      <c r="V322" s="1770">
        <v>4.0</v>
      </c>
      <c r="W322" s="1788"/>
      <c r="X322" s="1770"/>
      <c r="Y322" s="1767" t="s">
        <v>19309</v>
      </c>
      <c r="Z322" s="1770"/>
      <c r="AA322" s="1771">
        <v>45023.0</v>
      </c>
      <c r="AB322" s="1804" t="s">
        <v>18100</v>
      </c>
      <c r="AC322" s="81"/>
      <c r="AD322" s="1121">
        <v>1.0</v>
      </c>
      <c r="AE322" s="1755"/>
      <c r="AF322" s="1755"/>
      <c r="AG322" s="1755"/>
      <c r="AH322" s="1755"/>
      <c r="AI322" s="595">
        <v>1.02422722E8</v>
      </c>
      <c r="AJ322" s="595" t="s">
        <v>17533</v>
      </c>
      <c r="AK322" s="1757" t="s">
        <v>52</v>
      </c>
      <c r="AL322" s="1757">
        <v>1.0</v>
      </c>
      <c r="AM322" s="1772">
        <v>269.0</v>
      </c>
      <c r="AN322" s="9">
        <v>4.0</v>
      </c>
      <c r="AO322" s="9"/>
      <c r="AP322" s="9" t="s">
        <v>8376</v>
      </c>
      <c r="AQ322" s="9"/>
      <c r="AR322" s="9" t="s">
        <v>17908</v>
      </c>
      <c r="AS322" s="9"/>
      <c r="AT322" s="9"/>
      <c r="AU322" s="9"/>
      <c r="AV322" s="9"/>
      <c r="AW322" s="1758" t="s">
        <v>17909</v>
      </c>
      <c r="AX322" s="9"/>
      <c r="AY322" s="9" t="s">
        <v>17910</v>
      </c>
      <c r="AZ322" s="9">
        <v>6.25</v>
      </c>
      <c r="BA322" s="1845" t="s">
        <v>18426</v>
      </c>
    </row>
    <row r="323" ht="15.75" customHeight="1">
      <c r="A323" s="1774" t="s">
        <v>19310</v>
      </c>
      <c r="B323" s="1775" t="s">
        <v>19311</v>
      </c>
      <c r="C323" s="1775" t="s">
        <v>52</v>
      </c>
      <c r="D323" s="1775" t="s">
        <v>17914</v>
      </c>
      <c r="E323" s="1776">
        <v>956.0</v>
      </c>
      <c r="F323" s="1777">
        <v>4.0</v>
      </c>
      <c r="G323" s="1778">
        <v>47858.0</v>
      </c>
      <c r="H323" s="1745"/>
      <c r="I323" s="1745"/>
      <c r="J323" s="1745"/>
      <c r="K323" s="1745"/>
      <c r="L323" s="1745"/>
      <c r="M323" s="1745"/>
      <c r="N323" s="1745"/>
      <c r="O323" s="1745"/>
      <c r="P323" s="1745"/>
      <c r="Q323" s="1765" t="s">
        <v>19312</v>
      </c>
      <c r="R323" s="1766" t="s">
        <v>19313</v>
      </c>
      <c r="S323" s="1767" t="s">
        <v>52</v>
      </c>
      <c r="T323" s="1749"/>
      <c r="U323" s="1769">
        <v>268.0</v>
      </c>
      <c r="V323" s="1770">
        <v>4.0</v>
      </c>
      <c r="W323" s="1862">
        <v>45748.0</v>
      </c>
      <c r="X323" s="1770"/>
      <c r="Y323" s="1767" t="s">
        <v>260</v>
      </c>
      <c r="Z323" s="1770"/>
      <c r="AA323" s="1771">
        <v>45023.0</v>
      </c>
      <c r="AB323" s="1753" t="s">
        <v>17944</v>
      </c>
      <c r="AC323" s="1754"/>
      <c r="AD323" s="1754"/>
      <c r="AE323" s="1755"/>
      <c r="AF323" s="1755"/>
      <c r="AG323" s="1755"/>
      <c r="AH323" s="1755"/>
      <c r="AI323" s="595">
        <v>1.00620012E8</v>
      </c>
      <c r="AJ323" s="595" t="s">
        <v>19314</v>
      </c>
      <c r="AK323" s="1757" t="s">
        <v>52</v>
      </c>
      <c r="AL323" s="1757">
        <v>1.0</v>
      </c>
      <c r="AM323" s="1772">
        <v>270.0</v>
      </c>
      <c r="AN323" s="9">
        <v>4.0</v>
      </c>
      <c r="AO323" s="9"/>
      <c r="AP323" s="9" t="s">
        <v>8376</v>
      </c>
      <c r="AQ323" s="9"/>
      <c r="AR323" s="9" t="s">
        <v>17908</v>
      </c>
      <c r="AS323" s="9"/>
      <c r="AT323" s="9"/>
      <c r="AU323" s="9" t="s">
        <v>19315</v>
      </c>
      <c r="AV323" s="9"/>
      <c r="AW323" s="1758" t="s">
        <v>17909</v>
      </c>
      <c r="AX323" s="9"/>
      <c r="AY323" s="9" t="s">
        <v>17910</v>
      </c>
      <c r="AZ323" s="9">
        <v>6.25</v>
      </c>
      <c r="BA323" s="1845" t="s">
        <v>18426</v>
      </c>
    </row>
    <row r="324" ht="15.75" customHeight="1">
      <c r="A324" s="1760" t="s">
        <v>19316</v>
      </c>
      <c r="B324" s="1761" t="s">
        <v>19317</v>
      </c>
      <c r="C324" s="1761" t="s">
        <v>52</v>
      </c>
      <c r="D324" s="1761" t="s">
        <v>17914</v>
      </c>
      <c r="E324" s="1762">
        <v>961.0</v>
      </c>
      <c r="F324" s="1763">
        <v>4.0</v>
      </c>
      <c r="G324" s="1764">
        <v>47860.0</v>
      </c>
      <c r="H324" s="1745"/>
      <c r="I324" s="1745"/>
      <c r="J324" s="1745"/>
      <c r="K324" s="1745"/>
      <c r="L324" s="1745"/>
      <c r="M324" s="1745"/>
      <c r="N324" s="1745"/>
      <c r="O324" s="1745"/>
      <c r="P324" s="1745"/>
      <c r="Q324" s="1765" t="s">
        <v>19318</v>
      </c>
      <c r="R324" s="1766" t="s">
        <v>17533</v>
      </c>
      <c r="S324" s="1767" t="s">
        <v>52</v>
      </c>
      <c r="T324" s="1768"/>
      <c r="U324" s="1770">
        <v>269.0</v>
      </c>
      <c r="V324" s="1770">
        <v>4.0</v>
      </c>
      <c r="W324" s="1788"/>
      <c r="X324" s="1770"/>
      <c r="Y324" s="1767">
        <v>2805385.0</v>
      </c>
      <c r="Z324" s="1770"/>
      <c r="AA324" s="1771">
        <v>45023.0</v>
      </c>
      <c r="AB324" s="1789">
        <v>0.0</v>
      </c>
      <c r="AC324" s="1121">
        <v>1.0</v>
      </c>
      <c r="AD324" s="81"/>
      <c r="AE324" s="1755"/>
      <c r="AF324" s="1755"/>
      <c r="AG324" s="1755"/>
      <c r="AH324" s="1755"/>
      <c r="AI324" s="595">
        <v>1.02336989E8</v>
      </c>
      <c r="AJ324" s="595" t="s">
        <v>19319</v>
      </c>
      <c r="AK324" s="1757" t="s">
        <v>52</v>
      </c>
      <c r="AL324" s="1772">
        <v>1.0</v>
      </c>
      <c r="AM324" s="1772">
        <v>271.0</v>
      </c>
      <c r="AN324" s="9">
        <v>4.0</v>
      </c>
      <c r="AO324" s="9"/>
      <c r="AP324" s="9" t="s">
        <v>8376</v>
      </c>
      <c r="AQ324" s="9"/>
      <c r="AR324" s="9" t="s">
        <v>17908</v>
      </c>
      <c r="AS324" s="9"/>
      <c r="AT324" s="9"/>
      <c r="AU324" s="9"/>
      <c r="AV324" s="9"/>
      <c r="AW324" s="1758" t="s">
        <v>17909</v>
      </c>
      <c r="AX324" s="9"/>
      <c r="AY324" s="9" t="s">
        <v>17910</v>
      </c>
      <c r="AZ324" s="9">
        <v>6.25</v>
      </c>
      <c r="BA324" s="1845" t="s">
        <v>18426</v>
      </c>
    </row>
    <row r="325" ht="15.75" customHeight="1">
      <c r="A325" s="1774" t="s">
        <v>19320</v>
      </c>
      <c r="B325" s="1775" t="s">
        <v>19321</v>
      </c>
      <c r="C325" s="1775" t="s">
        <v>52</v>
      </c>
      <c r="D325" s="1775" t="s">
        <v>17914</v>
      </c>
      <c r="E325" s="1776">
        <v>962.0</v>
      </c>
      <c r="F325" s="1777">
        <v>4.0</v>
      </c>
      <c r="G325" s="1778">
        <v>47860.0</v>
      </c>
      <c r="H325" s="1745"/>
      <c r="I325" s="1745"/>
      <c r="J325" s="1745"/>
      <c r="K325" s="1745"/>
      <c r="L325" s="1745"/>
      <c r="M325" s="1745"/>
      <c r="N325" s="1745"/>
      <c r="O325" s="1745"/>
      <c r="P325" s="1745"/>
      <c r="Q325" s="1765" t="s">
        <v>19322</v>
      </c>
      <c r="R325" s="1766" t="s">
        <v>19314</v>
      </c>
      <c r="S325" s="1767" t="s">
        <v>52</v>
      </c>
      <c r="T325" s="1749"/>
      <c r="U325" s="1769">
        <v>270.0</v>
      </c>
      <c r="V325" s="1770">
        <v>4.0</v>
      </c>
      <c r="W325" s="1769" t="s">
        <v>18112</v>
      </c>
      <c r="X325" s="1770"/>
      <c r="Y325" s="1767">
        <v>2805385.0</v>
      </c>
      <c r="Z325" s="1770"/>
      <c r="AA325" s="1771">
        <v>45023.0</v>
      </c>
      <c r="AB325" s="1753" t="s">
        <v>17906</v>
      </c>
      <c r="AC325" s="1754"/>
      <c r="AD325" s="1754"/>
      <c r="AE325" s="1755"/>
      <c r="AF325" s="1755"/>
      <c r="AG325" s="1755"/>
      <c r="AH325" s="1755"/>
      <c r="AI325" s="595">
        <v>1.0172878E8</v>
      </c>
      <c r="AJ325" s="595" t="s">
        <v>19323</v>
      </c>
      <c r="AK325" s="1757" t="s">
        <v>52</v>
      </c>
      <c r="AL325" s="1757">
        <v>1.0</v>
      </c>
      <c r="AM325" s="1772">
        <v>272.0</v>
      </c>
      <c r="AN325" s="9">
        <v>4.0</v>
      </c>
      <c r="AO325" s="9"/>
      <c r="AP325" s="9" t="s">
        <v>8376</v>
      </c>
      <c r="AQ325" s="9"/>
      <c r="AR325" s="9" t="s">
        <v>17908</v>
      </c>
      <c r="AS325" s="9"/>
      <c r="AT325" s="9"/>
      <c r="AU325" s="9"/>
      <c r="AV325" s="9"/>
      <c r="AW325" s="1758" t="s">
        <v>17909</v>
      </c>
      <c r="AX325" s="9"/>
      <c r="AY325" s="9" t="s">
        <v>17910</v>
      </c>
      <c r="AZ325" s="9">
        <v>6.25</v>
      </c>
      <c r="BA325" s="1845" t="s">
        <v>18426</v>
      </c>
    </row>
    <row r="326" ht="15.75" customHeight="1">
      <c r="A326" s="1760" t="s">
        <v>19324</v>
      </c>
      <c r="B326" s="1761" t="s">
        <v>19325</v>
      </c>
      <c r="C326" s="1761" t="s">
        <v>52</v>
      </c>
      <c r="D326" s="1761" t="s">
        <v>17914</v>
      </c>
      <c r="E326" s="1762">
        <v>964.0</v>
      </c>
      <c r="F326" s="1763">
        <v>4.0</v>
      </c>
      <c r="G326" s="1764">
        <v>47858.0</v>
      </c>
      <c r="H326" s="1745"/>
      <c r="I326" s="1745"/>
      <c r="J326" s="1745"/>
      <c r="K326" s="1745"/>
      <c r="L326" s="1745"/>
      <c r="M326" s="1745"/>
      <c r="N326" s="1745"/>
      <c r="O326" s="1745"/>
      <c r="P326" s="1745"/>
      <c r="Q326" s="1765" t="s">
        <v>19326</v>
      </c>
      <c r="R326" s="1766" t="s">
        <v>19327</v>
      </c>
      <c r="S326" s="1767" t="s">
        <v>52</v>
      </c>
      <c r="T326" s="1768"/>
      <c r="U326" s="1769">
        <v>271.0</v>
      </c>
      <c r="V326" s="1770">
        <v>4.0</v>
      </c>
      <c r="W326" s="1769" t="s">
        <v>19328</v>
      </c>
      <c r="X326" s="1770"/>
      <c r="Y326" s="1767">
        <v>4126983.0</v>
      </c>
      <c r="Z326" s="1770"/>
      <c r="AA326" s="1771">
        <v>45023.0</v>
      </c>
      <c r="AB326" s="1753" t="s">
        <v>17906</v>
      </c>
      <c r="AC326" s="81"/>
      <c r="AD326" s="81"/>
      <c r="AE326" s="1755"/>
      <c r="AF326" s="1755"/>
      <c r="AG326" s="1755"/>
      <c r="AH326" s="1755"/>
      <c r="AI326" s="595">
        <v>1.10428331E9</v>
      </c>
      <c r="AJ326" s="595" t="s">
        <v>19329</v>
      </c>
      <c r="AK326" s="1757" t="s">
        <v>52</v>
      </c>
      <c r="AL326" s="1772">
        <v>1.0</v>
      </c>
      <c r="AM326" s="1772">
        <v>273.0</v>
      </c>
      <c r="AN326" s="9">
        <v>4.0</v>
      </c>
      <c r="AO326" s="9"/>
      <c r="AP326" s="9" t="s">
        <v>8376</v>
      </c>
      <c r="AQ326" s="9"/>
      <c r="AR326" s="9" t="s">
        <v>17908</v>
      </c>
      <c r="AS326" s="9"/>
      <c r="AT326" s="9"/>
      <c r="AU326" s="9"/>
      <c r="AV326" s="9"/>
      <c r="AW326" s="1758" t="s">
        <v>17909</v>
      </c>
      <c r="AX326" s="9"/>
      <c r="AY326" s="9" t="s">
        <v>17910</v>
      </c>
      <c r="AZ326" s="9">
        <v>6.25</v>
      </c>
      <c r="BA326" s="1845" t="s">
        <v>18426</v>
      </c>
    </row>
    <row r="327" ht="15.75" customHeight="1">
      <c r="A327" s="1796" t="s">
        <v>19330</v>
      </c>
      <c r="B327" s="1797" t="s">
        <v>19331</v>
      </c>
      <c r="C327" s="1797" t="s">
        <v>136</v>
      </c>
      <c r="D327" s="1797" t="s">
        <v>9</v>
      </c>
      <c r="E327" s="1798">
        <v>966.0</v>
      </c>
      <c r="F327" s="1799" t="s">
        <v>4355</v>
      </c>
      <c r="G327" s="1800">
        <v>49316.0</v>
      </c>
      <c r="H327" s="1745"/>
      <c r="I327" s="1745"/>
      <c r="J327" s="1745"/>
      <c r="K327" s="1745"/>
      <c r="L327" s="1745"/>
      <c r="M327" s="1745"/>
      <c r="N327" s="1745"/>
      <c r="O327" s="1745"/>
      <c r="P327" s="1745"/>
      <c r="Q327" s="1765" t="s">
        <v>19332</v>
      </c>
      <c r="R327" s="1766" t="s">
        <v>19323</v>
      </c>
      <c r="S327" s="1767" t="s">
        <v>52</v>
      </c>
      <c r="T327" s="1749"/>
      <c r="U327" s="1770">
        <v>272.0</v>
      </c>
      <c r="V327" s="1770">
        <v>4.0</v>
      </c>
      <c r="W327" s="1792"/>
      <c r="X327" s="1770"/>
      <c r="Y327" s="1767">
        <v>4024446.0</v>
      </c>
      <c r="Z327" s="1770"/>
      <c r="AA327" s="1771">
        <v>45023.0</v>
      </c>
      <c r="AB327" s="1793">
        <v>0.0</v>
      </c>
      <c r="AC327" s="1794">
        <v>1.0</v>
      </c>
      <c r="AD327" s="1754"/>
      <c r="AE327" s="1755"/>
      <c r="AF327" s="1755"/>
      <c r="AG327" s="1755"/>
      <c r="AH327" s="1755"/>
      <c r="AI327" s="595">
        <v>1.103962658E9</v>
      </c>
      <c r="AJ327" s="595" t="s">
        <v>19333</v>
      </c>
      <c r="AK327" s="1757" t="s">
        <v>52</v>
      </c>
      <c r="AL327" s="1772">
        <v>1.0</v>
      </c>
      <c r="AM327" s="1772">
        <v>274.0</v>
      </c>
      <c r="AN327" s="9">
        <v>4.0</v>
      </c>
      <c r="AO327" s="9"/>
      <c r="AP327" s="9" t="s">
        <v>8376</v>
      </c>
      <c r="AQ327" s="9"/>
      <c r="AR327" s="9" t="s">
        <v>17908</v>
      </c>
      <c r="AS327" s="9"/>
      <c r="AT327" s="9"/>
      <c r="AU327" s="9"/>
      <c r="AV327" s="9"/>
      <c r="AW327" s="1758" t="s">
        <v>17909</v>
      </c>
      <c r="AX327" s="9"/>
      <c r="AY327" s="9" t="s">
        <v>17910</v>
      </c>
      <c r="AZ327" s="9">
        <v>6.25</v>
      </c>
      <c r="BA327" s="1845" t="s">
        <v>18426</v>
      </c>
    </row>
    <row r="328" ht="15.75" customHeight="1">
      <c r="A328" s="1760" t="s">
        <v>19334</v>
      </c>
      <c r="B328" s="1761" t="s">
        <v>19335</v>
      </c>
      <c r="C328" s="1761" t="s">
        <v>52</v>
      </c>
      <c r="D328" s="1761" t="s">
        <v>17914</v>
      </c>
      <c r="E328" s="1762">
        <v>967.0</v>
      </c>
      <c r="F328" s="1763">
        <v>4.0</v>
      </c>
      <c r="G328" s="1764">
        <v>48220.0</v>
      </c>
      <c r="H328" s="1745"/>
      <c r="I328" s="1745"/>
      <c r="J328" s="1745"/>
      <c r="K328" s="1745"/>
      <c r="L328" s="1745"/>
      <c r="M328" s="1745"/>
      <c r="N328" s="1745"/>
      <c r="O328" s="1745"/>
      <c r="P328" s="1745"/>
      <c r="Q328" s="1765" t="s">
        <v>19336</v>
      </c>
      <c r="R328" s="1766" t="s">
        <v>19337</v>
      </c>
      <c r="S328" s="1767" t="s">
        <v>19338</v>
      </c>
      <c r="T328" s="1768"/>
      <c r="U328" s="1769">
        <v>273.0</v>
      </c>
      <c r="V328" s="1770">
        <v>4.0</v>
      </c>
      <c r="W328" s="1769" t="s">
        <v>17923</v>
      </c>
      <c r="X328" s="1770"/>
      <c r="Y328" s="1767" t="s">
        <v>19339</v>
      </c>
      <c r="Z328" s="1770"/>
      <c r="AA328" s="1771">
        <v>45023.0</v>
      </c>
      <c r="AB328" s="1753" t="s">
        <v>17906</v>
      </c>
      <c r="AC328" s="81"/>
      <c r="AD328" s="81"/>
      <c r="AE328" s="1755"/>
      <c r="AF328" s="1755"/>
      <c r="AG328" s="1755"/>
      <c r="AH328" s="1755"/>
      <c r="AI328" s="595">
        <v>1.102109301E9</v>
      </c>
      <c r="AJ328" s="595" t="s">
        <v>19340</v>
      </c>
      <c r="AK328" s="1757" t="s">
        <v>52</v>
      </c>
      <c r="AL328" s="1757">
        <v>1.0</v>
      </c>
      <c r="AM328" s="1772">
        <v>275.0</v>
      </c>
      <c r="AN328" s="9">
        <v>4.0</v>
      </c>
      <c r="AO328" s="9"/>
      <c r="AP328" s="9" t="s">
        <v>8376</v>
      </c>
      <c r="AQ328" s="9"/>
      <c r="AR328" s="9" t="s">
        <v>17908</v>
      </c>
      <c r="AS328" s="9"/>
      <c r="AT328" s="9"/>
      <c r="AU328" s="9"/>
      <c r="AV328" s="9"/>
      <c r="AW328" s="1758" t="s">
        <v>17909</v>
      </c>
      <c r="AX328" s="9"/>
      <c r="AY328" s="9" t="s">
        <v>17910</v>
      </c>
      <c r="AZ328" s="9">
        <v>6.25</v>
      </c>
      <c r="BA328" s="1845" t="s">
        <v>18426</v>
      </c>
    </row>
    <row r="329" ht="15.75" customHeight="1">
      <c r="A329" s="1774" t="s">
        <v>19341</v>
      </c>
      <c r="B329" s="1775" t="s">
        <v>19342</v>
      </c>
      <c r="C329" s="1775" t="s">
        <v>52</v>
      </c>
      <c r="D329" s="1775" t="s">
        <v>17914</v>
      </c>
      <c r="E329" s="1776">
        <v>968.0</v>
      </c>
      <c r="F329" s="1777">
        <v>4.0</v>
      </c>
      <c r="G329" s="1778">
        <v>47859.0</v>
      </c>
      <c r="H329" s="1745"/>
      <c r="I329" s="1745"/>
      <c r="J329" s="1745"/>
      <c r="K329" s="1745"/>
      <c r="L329" s="1745"/>
      <c r="M329" s="1745"/>
      <c r="N329" s="1745"/>
      <c r="O329" s="1745"/>
      <c r="P329" s="1745"/>
      <c r="Q329" s="1765" t="s">
        <v>19343</v>
      </c>
      <c r="R329" s="1766" t="s">
        <v>19344</v>
      </c>
      <c r="S329" s="1767" t="s">
        <v>231</v>
      </c>
      <c r="T329" s="1749"/>
      <c r="U329" s="1769">
        <v>274.0</v>
      </c>
      <c r="V329" s="1770">
        <v>4.0</v>
      </c>
      <c r="W329" s="1769" t="s">
        <v>17923</v>
      </c>
      <c r="X329" s="1770"/>
      <c r="Y329" s="1767" t="s">
        <v>19345</v>
      </c>
      <c r="Z329" s="1770"/>
      <c r="AA329" s="1771">
        <v>45023.0</v>
      </c>
      <c r="AB329" s="1753" t="s">
        <v>17906</v>
      </c>
      <c r="AC329" s="1754"/>
      <c r="AD329" s="1754"/>
      <c r="AE329" s="1755"/>
      <c r="AF329" s="1755"/>
      <c r="AG329" s="1755"/>
      <c r="AH329" s="1755"/>
      <c r="AI329" s="595">
        <v>6.01406044E8</v>
      </c>
      <c r="AJ329" s="595" t="s">
        <v>19346</v>
      </c>
      <c r="AK329" s="1772" t="s">
        <v>52</v>
      </c>
      <c r="AL329" s="1772">
        <v>1.0</v>
      </c>
      <c r="AM329" s="1772">
        <v>276.0</v>
      </c>
      <c r="AN329" s="9">
        <v>4.0</v>
      </c>
      <c r="AO329" s="9"/>
      <c r="AP329" s="9" t="s">
        <v>8376</v>
      </c>
      <c r="AQ329" s="9"/>
      <c r="AR329" s="9" t="s">
        <v>17908</v>
      </c>
      <c r="AS329" s="9"/>
      <c r="AT329" s="9"/>
      <c r="AU329" s="9"/>
      <c r="AV329" s="9"/>
      <c r="AW329" s="1758" t="s">
        <v>17909</v>
      </c>
      <c r="AX329" s="9"/>
      <c r="AY329" s="9" t="s">
        <v>17910</v>
      </c>
      <c r="AZ329" s="9">
        <v>6.25</v>
      </c>
      <c r="BA329" s="1845" t="s">
        <v>18426</v>
      </c>
    </row>
    <row r="330" ht="15.75" customHeight="1">
      <c r="A330" s="1779" t="s">
        <v>19347</v>
      </c>
      <c r="B330" s="1780" t="s">
        <v>19348</v>
      </c>
      <c r="C330" s="1780" t="s">
        <v>136</v>
      </c>
      <c r="D330" s="1780" t="s">
        <v>9</v>
      </c>
      <c r="E330" s="1781">
        <v>970.0</v>
      </c>
      <c r="F330" s="1782" t="s">
        <v>4355</v>
      </c>
      <c r="G330" s="1783">
        <v>49315.0</v>
      </c>
      <c r="H330" s="1745"/>
      <c r="I330" s="1745"/>
      <c r="J330" s="1745"/>
      <c r="K330" s="1745"/>
      <c r="L330" s="1745"/>
      <c r="M330" s="1745"/>
      <c r="N330" s="1745"/>
      <c r="O330" s="1745"/>
      <c r="P330" s="1745"/>
      <c r="Q330" s="1765" t="s">
        <v>19349</v>
      </c>
      <c r="R330" s="1766" t="s">
        <v>19340</v>
      </c>
      <c r="S330" s="1767" t="s">
        <v>52</v>
      </c>
      <c r="T330" s="1768"/>
      <c r="U330" s="1770">
        <v>275.0</v>
      </c>
      <c r="V330" s="1770">
        <v>4.0</v>
      </c>
      <c r="W330" s="1788"/>
      <c r="X330" s="1770"/>
      <c r="Y330" s="1767" t="s">
        <v>19350</v>
      </c>
      <c r="Z330" s="1770"/>
      <c r="AA330" s="1771">
        <v>45023.0</v>
      </c>
      <c r="AB330" s="1804" t="s">
        <v>18100</v>
      </c>
      <c r="AC330" s="81"/>
      <c r="AD330" s="1121">
        <v>1.0</v>
      </c>
      <c r="AE330" s="1755"/>
      <c r="AF330" s="1755"/>
      <c r="AG330" s="1755"/>
      <c r="AH330" s="1755"/>
      <c r="AI330" s="595">
        <v>1.00910686E8</v>
      </c>
      <c r="AJ330" s="595" t="s">
        <v>19351</v>
      </c>
      <c r="AK330" s="1757" t="s">
        <v>52</v>
      </c>
      <c r="AL330" s="1772">
        <v>1.0</v>
      </c>
      <c r="AM330" s="1772">
        <v>277.0</v>
      </c>
      <c r="AN330" s="9">
        <v>4.0</v>
      </c>
      <c r="AO330" s="9"/>
      <c r="AP330" s="9" t="s">
        <v>8376</v>
      </c>
      <c r="AQ330" s="9"/>
      <c r="AR330" s="9" t="s">
        <v>17908</v>
      </c>
      <c r="AS330" s="9"/>
      <c r="AT330" s="9"/>
      <c r="AU330" s="9"/>
      <c r="AV330" s="9"/>
      <c r="AW330" s="1758" t="s">
        <v>17909</v>
      </c>
      <c r="AX330" s="9"/>
      <c r="AY330" s="9" t="s">
        <v>17910</v>
      </c>
      <c r="AZ330" s="9">
        <v>6.25</v>
      </c>
      <c r="BA330" s="1845" t="s">
        <v>18426</v>
      </c>
    </row>
    <row r="331" ht="15.75" customHeight="1">
      <c r="A331" s="538" t="s">
        <v>19352</v>
      </c>
      <c r="B331" s="1467" t="s">
        <v>19353</v>
      </c>
      <c r="C331" s="1467" t="s">
        <v>52</v>
      </c>
      <c r="D331" s="1467" t="s">
        <v>17914</v>
      </c>
      <c r="E331" s="294">
        <v>971.0</v>
      </c>
      <c r="F331" s="295">
        <v>4.0</v>
      </c>
      <c r="G331" s="296">
        <v>49218.0</v>
      </c>
      <c r="H331" s="1468">
        <v>0.0</v>
      </c>
      <c r="I331" s="1745"/>
      <c r="J331" s="1745"/>
      <c r="K331" s="1745"/>
      <c r="L331" s="1745"/>
      <c r="M331" s="1745"/>
      <c r="N331" s="1745"/>
      <c r="O331" s="1745"/>
      <c r="P331" s="1745"/>
      <c r="Q331" s="1765"/>
      <c r="R331" s="1766"/>
      <c r="S331" s="1767"/>
      <c r="T331" s="1801"/>
      <c r="U331" s="1770"/>
      <c r="V331" s="1770"/>
      <c r="W331" s="1808"/>
      <c r="X331" s="1770"/>
      <c r="Y331" s="1767"/>
      <c r="Z331" s="1770"/>
      <c r="AA331" s="1771"/>
      <c r="AB331" s="1809"/>
      <c r="AC331" s="1794"/>
      <c r="AD331" s="1754"/>
      <c r="AE331" s="1755"/>
      <c r="AF331" s="1755"/>
      <c r="AG331" s="1755"/>
      <c r="AH331" s="1755"/>
      <c r="AI331" s="595"/>
      <c r="AJ331" s="595"/>
      <c r="AK331" s="1757"/>
      <c r="AL331" s="1772"/>
      <c r="AM331" s="1772"/>
      <c r="AN331" s="9"/>
      <c r="AO331" s="9"/>
      <c r="AP331" s="9"/>
      <c r="AQ331" s="9"/>
      <c r="AR331" s="9"/>
      <c r="AS331" s="9"/>
      <c r="AT331" s="9"/>
      <c r="AU331" s="9"/>
      <c r="AV331" s="9"/>
      <c r="AW331" s="1758"/>
      <c r="AX331" s="9"/>
      <c r="AY331" s="9"/>
      <c r="AZ331" s="9"/>
      <c r="BA331" s="1845"/>
    </row>
    <row r="332" ht="15.75" customHeight="1">
      <c r="A332" s="1774" t="s">
        <v>19354</v>
      </c>
      <c r="B332" s="1775" t="s">
        <v>19355</v>
      </c>
      <c r="C332" s="1775" t="s">
        <v>52</v>
      </c>
      <c r="D332" s="1775" t="s">
        <v>17914</v>
      </c>
      <c r="E332" s="1776">
        <v>972.0</v>
      </c>
      <c r="F332" s="1777">
        <v>4.0</v>
      </c>
      <c r="G332" s="1778">
        <v>47859.0</v>
      </c>
      <c r="H332" s="1745"/>
      <c r="I332" s="1745"/>
      <c r="J332" s="1745"/>
      <c r="K332" s="1745"/>
      <c r="L332" s="1745"/>
      <c r="M332" s="1745"/>
      <c r="N332" s="1745"/>
      <c r="O332" s="1745"/>
      <c r="P332" s="1745"/>
      <c r="Q332" s="1765" t="s">
        <v>19356</v>
      </c>
      <c r="R332" s="1766" t="s">
        <v>19346</v>
      </c>
      <c r="S332" s="1767" t="s">
        <v>52</v>
      </c>
      <c r="T332" s="1749"/>
      <c r="U332" s="1770">
        <v>276.0</v>
      </c>
      <c r="V332" s="1770">
        <v>4.0</v>
      </c>
      <c r="W332" s="1792"/>
      <c r="X332" s="1770"/>
      <c r="Y332" s="1767" t="s">
        <v>19357</v>
      </c>
      <c r="Z332" s="1770"/>
      <c r="AA332" s="1771">
        <v>45023.0</v>
      </c>
      <c r="AB332" s="1793">
        <v>0.0</v>
      </c>
      <c r="AC332" s="1794">
        <v>1.0</v>
      </c>
      <c r="AD332" s="1754"/>
      <c r="AE332" s="1755"/>
      <c r="AF332" s="1755"/>
      <c r="AG332" s="1755"/>
      <c r="AH332" s="1755"/>
      <c r="AI332" s="595">
        <v>1.04215371E8</v>
      </c>
      <c r="AJ332" s="595" t="s">
        <v>19358</v>
      </c>
      <c r="AK332" s="1757" t="s">
        <v>52</v>
      </c>
      <c r="AL332" s="1772">
        <v>1.0</v>
      </c>
      <c r="AM332" s="1772">
        <v>278.0</v>
      </c>
      <c r="AN332" s="9">
        <v>4.0</v>
      </c>
      <c r="AO332" s="9"/>
      <c r="AP332" s="9" t="s">
        <v>8376</v>
      </c>
      <c r="AQ332" s="9"/>
      <c r="AR332" s="9" t="s">
        <v>17908</v>
      </c>
      <c r="AS332" s="9"/>
      <c r="AT332" s="9"/>
      <c r="AU332" s="9"/>
      <c r="AV332" s="9"/>
      <c r="AW332" s="1758" t="s">
        <v>17909</v>
      </c>
      <c r="AX332" s="9"/>
      <c r="AY332" s="9" t="s">
        <v>17910</v>
      </c>
      <c r="AZ332" s="9">
        <v>6.25</v>
      </c>
      <c r="BA332" s="1845" t="s">
        <v>18426</v>
      </c>
    </row>
    <row r="333" ht="15.75" customHeight="1">
      <c r="A333" s="1760" t="s">
        <v>19359</v>
      </c>
      <c r="B333" s="1761" t="s">
        <v>19360</v>
      </c>
      <c r="C333" s="1761" t="s">
        <v>52</v>
      </c>
      <c r="D333" s="1761" t="s">
        <v>17914</v>
      </c>
      <c r="E333" s="1762">
        <v>974.0</v>
      </c>
      <c r="F333" s="1763">
        <v>4.0</v>
      </c>
      <c r="G333" s="1764">
        <v>47859.0</v>
      </c>
      <c r="H333" s="1745"/>
      <c r="I333" s="1745"/>
      <c r="J333" s="1745"/>
      <c r="K333" s="1745"/>
      <c r="L333" s="1745"/>
      <c r="M333" s="1745"/>
      <c r="N333" s="1745"/>
      <c r="O333" s="1745"/>
      <c r="P333" s="1745"/>
      <c r="Q333" s="1765" t="s">
        <v>19361</v>
      </c>
      <c r="R333" s="1766" t="s">
        <v>19351</v>
      </c>
      <c r="S333" s="1767" t="s">
        <v>52</v>
      </c>
      <c r="T333" s="1768"/>
      <c r="U333" s="1769">
        <v>277.0</v>
      </c>
      <c r="V333" s="1770">
        <v>4.0</v>
      </c>
      <c r="W333" s="1769" t="s">
        <v>18112</v>
      </c>
      <c r="X333" s="1770"/>
      <c r="Y333" s="1767">
        <v>2892324.0</v>
      </c>
      <c r="Z333" s="1770"/>
      <c r="AA333" s="1771">
        <v>45023.0</v>
      </c>
      <c r="AB333" s="1753" t="s">
        <v>17906</v>
      </c>
      <c r="AC333" s="81"/>
      <c r="AD333" s="81"/>
      <c r="AE333" s="1755"/>
      <c r="AF333" s="1755"/>
      <c r="AG333" s="1755"/>
      <c r="AH333" s="1755"/>
      <c r="AI333" s="595">
        <v>1.00336536E8</v>
      </c>
      <c r="AJ333" s="595" t="s">
        <v>19362</v>
      </c>
      <c r="AK333" s="1757" t="s">
        <v>52</v>
      </c>
      <c r="AL333" s="1757">
        <v>1.0</v>
      </c>
      <c r="AM333" s="1772">
        <v>279.0</v>
      </c>
      <c r="AN333" s="9">
        <v>4.0</v>
      </c>
      <c r="AO333" s="9"/>
      <c r="AP333" s="9" t="s">
        <v>8376</v>
      </c>
      <c r="AQ333" s="9"/>
      <c r="AR333" s="9" t="s">
        <v>17908</v>
      </c>
      <c r="AS333" s="9"/>
      <c r="AT333" s="9"/>
      <c r="AU333" s="9"/>
      <c r="AV333" s="9"/>
      <c r="AW333" s="1758" t="s">
        <v>17909</v>
      </c>
      <c r="AX333" s="9"/>
      <c r="AY333" s="9" t="s">
        <v>17910</v>
      </c>
      <c r="AZ333" s="9">
        <v>6.25</v>
      </c>
      <c r="BA333" s="1845" t="s">
        <v>18426</v>
      </c>
    </row>
    <row r="334" ht="15.75" customHeight="1">
      <c r="A334" s="1774" t="s">
        <v>19363</v>
      </c>
      <c r="B334" s="1775" t="s">
        <v>19364</v>
      </c>
      <c r="C334" s="1775" t="s">
        <v>52</v>
      </c>
      <c r="D334" s="1775" t="s">
        <v>17914</v>
      </c>
      <c r="E334" s="1776">
        <v>975.0</v>
      </c>
      <c r="F334" s="1777">
        <v>4.0</v>
      </c>
      <c r="G334" s="1778">
        <v>47859.0</v>
      </c>
      <c r="H334" s="1745"/>
      <c r="I334" s="1745"/>
      <c r="J334" s="1745"/>
      <c r="K334" s="1745"/>
      <c r="L334" s="1745"/>
      <c r="M334" s="1745"/>
      <c r="N334" s="1745"/>
      <c r="O334" s="1745"/>
      <c r="P334" s="1745"/>
      <c r="Q334" s="1765" t="s">
        <v>19365</v>
      </c>
      <c r="R334" s="1766" t="s">
        <v>19358</v>
      </c>
      <c r="S334" s="1767" t="s">
        <v>52</v>
      </c>
      <c r="T334" s="1749"/>
      <c r="U334" s="1770">
        <v>278.0</v>
      </c>
      <c r="V334" s="1770">
        <v>4.0</v>
      </c>
      <c r="W334" s="1792"/>
      <c r="X334" s="1770"/>
      <c r="Y334" s="1767">
        <v>2892324.0</v>
      </c>
      <c r="Z334" s="1770"/>
      <c r="AA334" s="1771">
        <v>45023.0</v>
      </c>
      <c r="AB334" s="1806" t="s">
        <v>18046</v>
      </c>
      <c r="AC334" s="1754"/>
      <c r="AD334" s="1794">
        <v>1.0</v>
      </c>
      <c r="AE334" s="1755"/>
      <c r="AF334" s="1755"/>
      <c r="AG334" s="1755"/>
      <c r="AH334" s="1755"/>
      <c r="AI334" s="595">
        <v>1.02535861E8</v>
      </c>
      <c r="AJ334" s="595" t="s">
        <v>19366</v>
      </c>
      <c r="AK334" s="1757" t="s">
        <v>52</v>
      </c>
      <c r="AL334" s="1757">
        <v>1.0</v>
      </c>
      <c r="AM334" s="1772">
        <v>280.0</v>
      </c>
      <c r="AN334" s="9">
        <v>4.0</v>
      </c>
      <c r="AO334" s="9"/>
      <c r="AP334" s="9" t="s">
        <v>8376</v>
      </c>
      <c r="AQ334" s="9"/>
      <c r="AR334" s="9" t="s">
        <v>17908</v>
      </c>
      <c r="AS334" s="9"/>
      <c r="AT334" s="9"/>
      <c r="AU334" s="9"/>
      <c r="AV334" s="9"/>
      <c r="AW334" s="1758" t="s">
        <v>17909</v>
      </c>
      <c r="AX334" s="9"/>
      <c r="AY334" s="9" t="s">
        <v>17910</v>
      </c>
      <c r="AZ334" s="9">
        <v>6.25</v>
      </c>
      <c r="BA334" s="1845" t="s">
        <v>18426</v>
      </c>
    </row>
    <row r="335" ht="15.75" customHeight="1">
      <c r="A335" s="1796" t="s">
        <v>19367</v>
      </c>
      <c r="B335" s="1797" t="s">
        <v>19368</v>
      </c>
      <c r="C335" s="1797" t="s">
        <v>136</v>
      </c>
      <c r="D335" s="1797" t="s">
        <v>9</v>
      </c>
      <c r="E335" s="1798">
        <v>976.0</v>
      </c>
      <c r="F335" s="1799" t="s">
        <v>4355</v>
      </c>
      <c r="G335" s="1800">
        <v>49315.0</v>
      </c>
      <c r="H335" s="1745"/>
      <c r="I335" s="1745"/>
      <c r="J335" s="1745"/>
      <c r="K335" s="1745"/>
      <c r="L335" s="1745"/>
      <c r="M335" s="1745"/>
      <c r="N335" s="1745"/>
      <c r="O335" s="1745"/>
      <c r="P335" s="1745"/>
      <c r="Q335" s="1765"/>
      <c r="R335" s="1766"/>
      <c r="S335" s="1767"/>
      <c r="T335" s="1768"/>
      <c r="U335" s="1770"/>
      <c r="V335" s="1770"/>
      <c r="W335" s="1788"/>
      <c r="X335" s="1770"/>
      <c r="Y335" s="1767"/>
      <c r="Z335" s="1770"/>
      <c r="AA335" s="1771"/>
      <c r="AB335" s="1789"/>
      <c r="AC335" s="1121"/>
      <c r="AD335" s="81"/>
      <c r="AE335" s="1755"/>
      <c r="AF335" s="1755"/>
      <c r="AG335" s="1755"/>
      <c r="AH335" s="1755"/>
      <c r="AI335" s="595"/>
      <c r="AJ335" s="595"/>
      <c r="AK335" s="1757"/>
      <c r="AL335" s="1791"/>
      <c r="AM335" s="1772"/>
      <c r="AN335" s="9"/>
      <c r="AO335" s="9"/>
      <c r="AP335" s="9"/>
      <c r="AQ335" s="9"/>
      <c r="AR335" s="9"/>
      <c r="AS335" s="9"/>
      <c r="AT335" s="9"/>
      <c r="AU335" s="9"/>
      <c r="AV335" s="9"/>
      <c r="AW335" s="1758"/>
      <c r="AX335" s="9"/>
      <c r="AY335" s="9"/>
      <c r="AZ335" s="9"/>
      <c r="BA335" s="1845"/>
    </row>
    <row r="336" ht="15.75" customHeight="1">
      <c r="A336" s="1760" t="s">
        <v>19369</v>
      </c>
      <c r="B336" s="1761" t="s">
        <v>19370</v>
      </c>
      <c r="C336" s="1761" t="s">
        <v>52</v>
      </c>
      <c r="D336" s="1761" t="s">
        <v>17914</v>
      </c>
      <c r="E336" s="1762">
        <v>978.0</v>
      </c>
      <c r="F336" s="1763">
        <v>4.0</v>
      </c>
      <c r="G336" s="1764">
        <v>47859.0</v>
      </c>
      <c r="H336" s="1745"/>
      <c r="I336" s="1745"/>
      <c r="J336" s="1745"/>
      <c r="K336" s="1745"/>
      <c r="L336" s="1745"/>
      <c r="M336" s="1745"/>
      <c r="N336" s="1745"/>
      <c r="O336" s="1745"/>
      <c r="P336" s="1745"/>
      <c r="Q336" s="1765" t="s">
        <v>19371</v>
      </c>
      <c r="R336" s="1766" t="s">
        <v>19362</v>
      </c>
      <c r="S336" s="1767" t="s">
        <v>52</v>
      </c>
      <c r="T336" s="1768"/>
      <c r="U336" s="1770">
        <v>279.0</v>
      </c>
      <c r="V336" s="1770">
        <v>4.0</v>
      </c>
      <c r="W336" s="1788"/>
      <c r="X336" s="1770"/>
      <c r="Y336" s="1767">
        <v>2853023.0</v>
      </c>
      <c r="Z336" s="1770"/>
      <c r="AA336" s="1771">
        <v>45023.0</v>
      </c>
      <c r="AB336" s="1789">
        <v>0.0</v>
      </c>
      <c r="AC336" s="1121">
        <v>1.0</v>
      </c>
      <c r="AD336" s="81"/>
      <c r="AE336" s="1755"/>
      <c r="AF336" s="1755"/>
      <c r="AG336" s="1755"/>
      <c r="AH336" s="1755"/>
      <c r="AI336" s="595">
        <v>1.02625837E8</v>
      </c>
      <c r="AJ336" s="595" t="s">
        <v>19372</v>
      </c>
      <c r="AK336" s="1757" t="s">
        <v>52</v>
      </c>
      <c r="AL336" s="1772">
        <v>1.0</v>
      </c>
      <c r="AM336" s="1772">
        <v>281.0</v>
      </c>
      <c r="AN336" s="9">
        <v>4.0</v>
      </c>
      <c r="AO336" s="9"/>
      <c r="AP336" s="9" t="s">
        <v>8376</v>
      </c>
      <c r="AQ336" s="9"/>
      <c r="AR336" s="9" t="s">
        <v>17908</v>
      </c>
      <c r="AS336" s="9"/>
      <c r="AT336" s="9"/>
      <c r="AU336" s="9"/>
      <c r="AV336" s="9"/>
      <c r="AW336" s="1758" t="s">
        <v>17909</v>
      </c>
      <c r="AX336" s="9"/>
      <c r="AY336" s="9" t="s">
        <v>17910</v>
      </c>
      <c r="AZ336" s="9">
        <v>6.25</v>
      </c>
      <c r="BA336" s="1845" t="s">
        <v>18426</v>
      </c>
    </row>
    <row r="337" ht="15.75" customHeight="1">
      <c r="A337" s="1774" t="s">
        <v>19373</v>
      </c>
      <c r="B337" s="1775" t="s">
        <v>19374</v>
      </c>
      <c r="C337" s="1775" t="s">
        <v>52</v>
      </c>
      <c r="D337" s="1775" t="s">
        <v>17914</v>
      </c>
      <c r="E337" s="1776">
        <v>979.0</v>
      </c>
      <c r="F337" s="1777">
        <v>4.0</v>
      </c>
      <c r="G337" s="1778">
        <v>47859.0</v>
      </c>
      <c r="H337" s="1745"/>
      <c r="I337" s="1745"/>
      <c r="J337" s="1745"/>
      <c r="K337" s="1745"/>
      <c r="L337" s="1745"/>
      <c r="M337" s="1745"/>
      <c r="N337" s="1745"/>
      <c r="O337" s="1745"/>
      <c r="P337" s="1745"/>
      <c r="Q337" s="1765" t="s">
        <v>19375</v>
      </c>
      <c r="R337" s="1766" t="s">
        <v>19366</v>
      </c>
      <c r="S337" s="1767" t="s">
        <v>52</v>
      </c>
      <c r="T337" s="1749"/>
      <c r="U337" s="1769">
        <v>280.0</v>
      </c>
      <c r="V337" s="1770">
        <v>4.0</v>
      </c>
      <c r="W337" s="1769" t="s">
        <v>18112</v>
      </c>
      <c r="X337" s="1770"/>
      <c r="Y337" s="1767">
        <v>2853136.0</v>
      </c>
      <c r="Z337" s="1770"/>
      <c r="AA337" s="1771">
        <v>45023.0</v>
      </c>
      <c r="AB337" s="1753" t="s">
        <v>17906</v>
      </c>
      <c r="AC337" s="1754"/>
      <c r="AD337" s="1754"/>
      <c r="AE337" s="1755"/>
      <c r="AF337" s="1755"/>
      <c r="AG337" s="1755"/>
      <c r="AH337" s="1755"/>
      <c r="AI337" s="595">
        <v>1.802095693E9</v>
      </c>
      <c r="AJ337" s="595" t="s">
        <v>19376</v>
      </c>
      <c r="AK337" s="1757" t="s">
        <v>52</v>
      </c>
      <c r="AL337" s="1757">
        <v>1.0</v>
      </c>
      <c r="AM337" s="1772">
        <v>282.0</v>
      </c>
      <c r="AN337" s="9">
        <v>4.0</v>
      </c>
      <c r="AO337" s="9"/>
      <c r="AP337" s="9" t="s">
        <v>8376</v>
      </c>
      <c r="AQ337" s="9"/>
      <c r="AR337" s="9" t="s">
        <v>17908</v>
      </c>
      <c r="AS337" s="9"/>
      <c r="AT337" s="9"/>
      <c r="AU337" s="9"/>
      <c r="AV337" s="9"/>
      <c r="AW337" s="1758" t="s">
        <v>17909</v>
      </c>
      <c r="AX337" s="9"/>
      <c r="AY337" s="9" t="s">
        <v>17910</v>
      </c>
      <c r="AZ337" s="9">
        <v>6.25</v>
      </c>
      <c r="BA337" s="1845" t="s">
        <v>18426</v>
      </c>
    </row>
    <row r="338" ht="15.75" customHeight="1">
      <c r="A338" s="129" t="s">
        <v>19377</v>
      </c>
      <c r="B338" s="133" t="s">
        <v>19378</v>
      </c>
      <c r="C338" s="133" t="s">
        <v>136</v>
      </c>
      <c r="D338" s="133" t="s">
        <v>9</v>
      </c>
      <c r="E338" s="133">
        <v>981.0</v>
      </c>
      <c r="F338" s="133" t="s">
        <v>4355</v>
      </c>
      <c r="G338" s="659">
        <v>49315.0</v>
      </c>
      <c r="H338" s="1745"/>
      <c r="I338" s="1745"/>
      <c r="J338" s="1745"/>
      <c r="K338" s="1745"/>
      <c r="L338" s="1745"/>
      <c r="M338" s="1745"/>
      <c r="N338" s="1745"/>
      <c r="O338" s="1745"/>
      <c r="P338" s="1745"/>
      <c r="Q338" s="1765" t="s">
        <v>19379</v>
      </c>
      <c r="R338" s="1766" t="s">
        <v>19372</v>
      </c>
      <c r="S338" s="1767" t="s">
        <v>52</v>
      </c>
      <c r="T338" s="1768"/>
      <c r="U338" s="1770">
        <v>281.0</v>
      </c>
      <c r="V338" s="1770">
        <v>4.0</v>
      </c>
      <c r="W338" s="1788"/>
      <c r="X338" s="1770"/>
      <c r="Y338" s="1767">
        <v>2853136.0</v>
      </c>
      <c r="Z338" s="1770"/>
      <c r="AA338" s="1771">
        <v>45023.0</v>
      </c>
      <c r="AB338" s="1789">
        <v>0.0</v>
      </c>
      <c r="AC338" s="1121">
        <v>1.0</v>
      </c>
      <c r="AD338" s="81"/>
      <c r="AE338" s="1755"/>
      <c r="AF338" s="1755"/>
      <c r="AG338" s="1755"/>
      <c r="AH338" s="1755"/>
      <c r="AI338" s="595">
        <v>2.00184695E8</v>
      </c>
      <c r="AJ338" s="595" t="s">
        <v>19380</v>
      </c>
      <c r="AK338" s="1757" t="s">
        <v>52</v>
      </c>
      <c r="AL338" s="1772">
        <v>1.0</v>
      </c>
      <c r="AM338" s="1772">
        <v>283.0</v>
      </c>
      <c r="AN338" s="9">
        <v>4.0</v>
      </c>
      <c r="AO338" s="9"/>
      <c r="AP338" s="9" t="s">
        <v>8376</v>
      </c>
      <c r="AQ338" s="9"/>
      <c r="AR338" s="9" t="s">
        <v>17908</v>
      </c>
      <c r="AS338" s="9"/>
      <c r="AT338" s="9"/>
      <c r="AU338" s="1066" t="s">
        <v>7241</v>
      </c>
      <c r="AV338" s="1066" t="s">
        <v>7241</v>
      </c>
      <c r="AW338" s="1066" t="s">
        <v>7241</v>
      </c>
      <c r="AX338" s="9"/>
      <c r="AY338" s="9" t="s">
        <v>17910</v>
      </c>
      <c r="AZ338" s="9">
        <v>6.25</v>
      </c>
      <c r="BA338" s="1845" t="s">
        <v>18426</v>
      </c>
    </row>
    <row r="339" ht="15.75" customHeight="1">
      <c r="A339" s="1774" t="s">
        <v>19381</v>
      </c>
      <c r="B339" s="1775" t="s">
        <v>19382</v>
      </c>
      <c r="C339" s="1775" t="s">
        <v>52</v>
      </c>
      <c r="D339" s="1775" t="s">
        <v>17914</v>
      </c>
      <c r="E339" s="1776">
        <v>982.0</v>
      </c>
      <c r="F339" s="1777">
        <v>4.0</v>
      </c>
      <c r="G339" s="1778">
        <v>47859.0</v>
      </c>
      <c r="H339" s="1745"/>
      <c r="I339" s="1745"/>
      <c r="J339" s="1745"/>
      <c r="K339" s="1745"/>
      <c r="L339" s="1745"/>
      <c r="M339" s="1745"/>
      <c r="N339" s="1745"/>
      <c r="O339" s="1745"/>
      <c r="P339" s="1745"/>
      <c r="Q339" s="1765" t="s">
        <v>19383</v>
      </c>
      <c r="R339" s="1766" t="s">
        <v>19376</v>
      </c>
      <c r="S339" s="1767" t="s">
        <v>52</v>
      </c>
      <c r="T339" s="1749"/>
      <c r="U339" s="1769">
        <v>282.0</v>
      </c>
      <c r="V339" s="1770">
        <v>4.0</v>
      </c>
      <c r="W339" s="1769" t="s">
        <v>18183</v>
      </c>
      <c r="X339" s="1770"/>
      <c r="Y339" s="1767">
        <v>3.2412225E7</v>
      </c>
      <c r="Z339" s="1770"/>
      <c r="AA339" s="1771">
        <v>45023.0</v>
      </c>
      <c r="AB339" s="1753" t="s">
        <v>17906</v>
      </c>
      <c r="AC339" s="1754"/>
      <c r="AD339" s="1754"/>
      <c r="AE339" s="1755"/>
      <c r="AF339" s="1755"/>
      <c r="AG339" s="1755"/>
      <c r="AH339" s="1755"/>
      <c r="AI339" s="595">
        <v>1.0094809E8</v>
      </c>
      <c r="AJ339" s="595" t="s">
        <v>19384</v>
      </c>
      <c r="AK339" s="1757" t="s">
        <v>52</v>
      </c>
      <c r="AL339" s="1772">
        <v>1.0</v>
      </c>
      <c r="AM339" s="1772">
        <v>284.0</v>
      </c>
      <c r="AN339" s="9">
        <v>4.0</v>
      </c>
      <c r="AO339" s="9"/>
      <c r="AP339" s="9" t="s">
        <v>8376</v>
      </c>
      <c r="AQ339" s="9"/>
      <c r="AR339" s="9" t="s">
        <v>17908</v>
      </c>
      <c r="AS339" s="9"/>
      <c r="AT339" s="9"/>
      <c r="AU339" s="9"/>
      <c r="AV339" s="9"/>
      <c r="AW339" s="1758" t="s">
        <v>17909</v>
      </c>
      <c r="AX339" s="9"/>
      <c r="AY339" s="9" t="s">
        <v>17910</v>
      </c>
      <c r="AZ339" s="9">
        <v>6.25</v>
      </c>
      <c r="BA339" s="1845" t="s">
        <v>18426</v>
      </c>
    </row>
    <row r="340" ht="15.75" customHeight="1">
      <c r="A340" s="1760" t="s">
        <v>19385</v>
      </c>
      <c r="B340" s="1761" t="s">
        <v>19386</v>
      </c>
      <c r="C340" s="1761" t="s">
        <v>52</v>
      </c>
      <c r="D340" s="1761" t="s">
        <v>17914</v>
      </c>
      <c r="E340" s="1762">
        <v>983.0</v>
      </c>
      <c r="F340" s="1763">
        <v>4.0</v>
      </c>
      <c r="G340" s="1764">
        <v>47859.0</v>
      </c>
      <c r="H340" s="1745"/>
      <c r="I340" s="1745"/>
      <c r="J340" s="1745"/>
      <c r="K340" s="1745"/>
      <c r="L340" s="1745"/>
      <c r="M340" s="1745"/>
      <c r="N340" s="1745"/>
      <c r="O340" s="1745"/>
      <c r="P340" s="1745"/>
      <c r="Q340" s="1765" t="s">
        <v>19387</v>
      </c>
      <c r="R340" s="1766" t="s">
        <v>19388</v>
      </c>
      <c r="S340" s="1767" t="s">
        <v>52</v>
      </c>
      <c r="T340" s="1863"/>
      <c r="U340" s="1864">
        <v>283.0</v>
      </c>
      <c r="V340" s="1864">
        <v>4.0</v>
      </c>
      <c r="W340" s="1864" t="s">
        <v>18871</v>
      </c>
      <c r="X340" s="1864"/>
      <c r="Y340" s="1865" t="s">
        <v>260</v>
      </c>
      <c r="Z340" s="1864"/>
      <c r="AA340" s="1866">
        <v>45023.0</v>
      </c>
      <c r="AB340" s="1867" t="s">
        <v>17944</v>
      </c>
      <c r="AC340" s="1868"/>
      <c r="AD340" s="81"/>
      <c r="AE340" s="1755"/>
      <c r="AF340" s="1755"/>
      <c r="AG340" s="1755"/>
      <c r="AH340" s="1755"/>
      <c r="AI340" s="595">
        <v>1.80443818E9</v>
      </c>
      <c r="AJ340" s="595" t="s">
        <v>19389</v>
      </c>
      <c r="AK340" s="1772" t="s">
        <v>52</v>
      </c>
      <c r="AL340" s="1757">
        <v>1.0</v>
      </c>
      <c r="AM340" s="1772">
        <v>285.0</v>
      </c>
      <c r="AN340" s="9">
        <v>4.0</v>
      </c>
      <c r="AO340" s="9"/>
      <c r="AP340" s="9" t="s">
        <v>8376</v>
      </c>
      <c r="AQ340" s="9"/>
      <c r="AR340" s="9" t="s">
        <v>17908</v>
      </c>
      <c r="AS340" s="9"/>
      <c r="AT340" s="9"/>
      <c r="AU340" s="9"/>
      <c r="AV340" s="9"/>
      <c r="AW340" s="1758" t="s">
        <v>17909</v>
      </c>
      <c r="AX340" s="9"/>
      <c r="AY340" s="9" t="s">
        <v>17910</v>
      </c>
      <c r="AZ340" s="9">
        <v>6.25</v>
      </c>
      <c r="BA340" s="1845" t="s">
        <v>18426</v>
      </c>
    </row>
    <row r="341" ht="15.75" customHeight="1">
      <c r="A341" s="1774" t="s">
        <v>19390</v>
      </c>
      <c r="B341" s="1775" t="s">
        <v>19391</v>
      </c>
      <c r="C341" s="1775" t="s">
        <v>52</v>
      </c>
      <c r="D341" s="1775" t="s">
        <v>17914</v>
      </c>
      <c r="E341" s="1776">
        <v>984.0</v>
      </c>
      <c r="F341" s="1777">
        <v>4.0</v>
      </c>
      <c r="G341" s="1778">
        <v>47859.0</v>
      </c>
      <c r="H341" s="1745"/>
      <c r="I341" s="1745"/>
      <c r="J341" s="1745"/>
      <c r="K341" s="1745"/>
      <c r="L341" s="1745"/>
      <c r="M341" s="1745"/>
      <c r="N341" s="1745"/>
      <c r="O341" s="1745"/>
      <c r="P341" s="1745"/>
      <c r="Q341" s="1765" t="s">
        <v>19392</v>
      </c>
      <c r="R341" s="1766" t="s">
        <v>19384</v>
      </c>
      <c r="S341" s="1767" t="s">
        <v>52</v>
      </c>
      <c r="T341" s="1749"/>
      <c r="U341" s="1770">
        <v>284.0</v>
      </c>
      <c r="V341" s="1770">
        <v>4.0</v>
      </c>
      <c r="W341" s="1792"/>
      <c r="X341" s="1770"/>
      <c r="Y341" s="1767">
        <v>2815304.0</v>
      </c>
      <c r="Z341" s="1770"/>
      <c r="AA341" s="1771">
        <v>45023.0</v>
      </c>
      <c r="AB341" s="1793">
        <v>0.0</v>
      </c>
      <c r="AC341" s="1794">
        <v>1.0</v>
      </c>
      <c r="AD341" s="1754"/>
      <c r="AE341" s="1755"/>
      <c r="AF341" s="1755"/>
      <c r="AG341" s="1755"/>
      <c r="AH341" s="1755"/>
      <c r="AI341" s="595">
        <v>7.0104805E8</v>
      </c>
      <c r="AJ341" s="595" t="s">
        <v>19393</v>
      </c>
      <c r="AK341" s="1757" t="s">
        <v>52</v>
      </c>
      <c r="AL341" s="1772">
        <v>1.0</v>
      </c>
      <c r="AM341" s="1772">
        <v>286.0</v>
      </c>
      <c r="AN341" s="9">
        <v>4.0</v>
      </c>
      <c r="AO341" s="9"/>
      <c r="AP341" s="9" t="s">
        <v>8376</v>
      </c>
      <c r="AQ341" s="9"/>
      <c r="AR341" s="9" t="s">
        <v>17908</v>
      </c>
      <c r="AS341" s="9"/>
      <c r="AT341" s="9"/>
      <c r="AU341" s="9"/>
      <c r="AV341" s="9"/>
      <c r="AW341" s="1758" t="s">
        <v>17909</v>
      </c>
      <c r="AX341" s="9"/>
      <c r="AY341" s="9" t="s">
        <v>17910</v>
      </c>
      <c r="AZ341" s="9">
        <v>6.25</v>
      </c>
      <c r="BA341" s="1845" t="s">
        <v>18426</v>
      </c>
    </row>
    <row r="342" ht="15.75" customHeight="1">
      <c r="A342" s="1760" t="s">
        <v>19394</v>
      </c>
      <c r="B342" s="1761" t="s">
        <v>936</v>
      </c>
      <c r="C342" s="1761" t="s">
        <v>231</v>
      </c>
      <c r="D342" s="1761" t="s">
        <v>17914</v>
      </c>
      <c r="E342" s="1762">
        <v>985.0</v>
      </c>
      <c r="F342" s="1763">
        <v>4.0</v>
      </c>
      <c r="G342" s="1764">
        <v>47859.0</v>
      </c>
      <c r="H342" s="1745"/>
      <c r="I342" s="1745"/>
      <c r="J342" s="1745"/>
      <c r="K342" s="1745"/>
      <c r="L342" s="1745"/>
      <c r="M342" s="1745"/>
      <c r="N342" s="1745"/>
      <c r="O342" s="1745"/>
      <c r="P342" s="1745"/>
      <c r="Q342" s="1765" t="s">
        <v>19395</v>
      </c>
      <c r="R342" s="1766" t="s">
        <v>19396</v>
      </c>
      <c r="S342" s="1767" t="s">
        <v>52</v>
      </c>
      <c r="T342" s="1768"/>
      <c r="U342" s="1769">
        <v>285.0</v>
      </c>
      <c r="V342" s="1770">
        <v>0.0</v>
      </c>
      <c r="W342" s="1769" t="s">
        <v>18594</v>
      </c>
      <c r="X342" s="1770"/>
      <c r="Y342" s="1767" t="s">
        <v>19397</v>
      </c>
      <c r="Z342" s="1770"/>
      <c r="AA342" s="1771">
        <v>45023.0</v>
      </c>
      <c r="AB342" s="1753" t="s">
        <v>17906</v>
      </c>
      <c r="AC342" s="81"/>
      <c r="AD342" s="81"/>
      <c r="AE342" s="1755"/>
      <c r="AF342" s="1755"/>
      <c r="AG342" s="1755"/>
      <c r="AH342" s="1755"/>
      <c r="AI342" s="595">
        <v>1.04524921E8</v>
      </c>
      <c r="AJ342" s="595" t="s">
        <v>19398</v>
      </c>
      <c r="AK342" s="1757" t="s">
        <v>52</v>
      </c>
      <c r="AL342" s="1772">
        <v>1.0</v>
      </c>
      <c r="AM342" s="1772">
        <v>287.0</v>
      </c>
      <c r="AN342" s="9">
        <v>4.0</v>
      </c>
      <c r="AO342" s="9"/>
      <c r="AP342" s="9" t="s">
        <v>8376</v>
      </c>
      <c r="AQ342" s="9"/>
      <c r="AR342" s="9" t="s">
        <v>17908</v>
      </c>
      <c r="AS342" s="9"/>
      <c r="AT342" s="9"/>
      <c r="AU342" s="9"/>
      <c r="AV342" s="9"/>
      <c r="AW342" s="1758" t="s">
        <v>17909</v>
      </c>
      <c r="AX342" s="9"/>
      <c r="AY342" s="9" t="s">
        <v>17910</v>
      </c>
      <c r="AZ342" s="9">
        <v>6.25</v>
      </c>
      <c r="BA342" s="1845" t="s">
        <v>18426</v>
      </c>
    </row>
    <row r="343" ht="15.75" customHeight="1">
      <c r="A343" s="166"/>
      <c r="F343" s="1869"/>
      <c r="H343" s="1745"/>
      <c r="I343" s="1745"/>
      <c r="J343" s="1745"/>
      <c r="K343" s="1745"/>
      <c r="L343" s="1745"/>
      <c r="M343" s="1745"/>
      <c r="N343" s="1745"/>
      <c r="O343" s="1745"/>
      <c r="P343" s="1745"/>
      <c r="Q343" s="1765" t="s">
        <v>19399</v>
      </c>
      <c r="R343" s="1766" t="s">
        <v>19400</v>
      </c>
      <c r="S343" s="1767" t="s">
        <v>52</v>
      </c>
      <c r="T343" s="1749"/>
      <c r="U343" s="1770">
        <v>286.0</v>
      </c>
      <c r="V343" s="1770">
        <v>0.0</v>
      </c>
      <c r="W343" s="1792"/>
      <c r="X343" s="1770"/>
      <c r="Y343" s="1767" t="s">
        <v>19401</v>
      </c>
      <c r="Z343" s="1770"/>
      <c r="AA343" s="1771">
        <v>45023.0</v>
      </c>
      <c r="AB343" s="1793">
        <v>0.0</v>
      </c>
      <c r="AC343" s="1794">
        <v>1.0</v>
      </c>
      <c r="AD343" s="1754"/>
      <c r="AE343" s="1755"/>
      <c r="AF343" s="1755"/>
      <c r="AG343" s="1755"/>
      <c r="AH343" s="1755"/>
      <c r="AI343" s="595">
        <v>9.06080577E8</v>
      </c>
      <c r="AJ343" s="595" t="s">
        <v>19402</v>
      </c>
      <c r="AK343" s="1757" t="s">
        <v>52</v>
      </c>
      <c r="AL343" s="1772">
        <v>1.0</v>
      </c>
      <c r="AM343" s="1772">
        <v>288.0</v>
      </c>
      <c r="AN343" s="9">
        <v>4.0</v>
      </c>
      <c r="AO343" s="9"/>
      <c r="AP343" s="9" t="s">
        <v>8376</v>
      </c>
      <c r="AQ343" s="9"/>
      <c r="AR343" s="9" t="s">
        <v>17908</v>
      </c>
      <c r="AS343" s="9"/>
      <c r="AT343" s="9"/>
      <c r="AU343" s="9"/>
      <c r="AV343" s="9"/>
      <c r="AW343" s="1758" t="s">
        <v>17909</v>
      </c>
      <c r="AX343" s="9"/>
      <c r="AY343" s="9" t="s">
        <v>17910</v>
      </c>
      <c r="AZ343" s="9">
        <v>6.25</v>
      </c>
      <c r="BA343" s="1845" t="s">
        <v>18426</v>
      </c>
    </row>
    <row r="344" ht="15.75" customHeight="1">
      <c r="A344" s="1760" t="s">
        <v>19403</v>
      </c>
      <c r="B344" s="1761" t="s">
        <v>19404</v>
      </c>
      <c r="C344" s="1761" t="s">
        <v>52</v>
      </c>
      <c r="D344" s="1761" t="s">
        <v>17914</v>
      </c>
      <c r="E344" s="1762">
        <v>986.0</v>
      </c>
      <c r="F344" s="1763">
        <v>10.0</v>
      </c>
      <c r="G344" s="1764">
        <v>47859.0</v>
      </c>
      <c r="H344" s="1745"/>
      <c r="I344" s="1745"/>
      <c r="J344" s="1745"/>
      <c r="K344" s="1745"/>
      <c r="L344" s="1745"/>
      <c r="M344" s="1745"/>
      <c r="N344" s="1745"/>
      <c r="O344" s="1745"/>
      <c r="P344" s="1745"/>
      <c r="Q344" s="1765" t="s">
        <v>19405</v>
      </c>
      <c r="R344" s="1766" t="s">
        <v>19406</v>
      </c>
      <c r="S344" s="1767" t="s">
        <v>52</v>
      </c>
      <c r="T344" s="1768"/>
      <c r="U344" s="1769">
        <v>287.0</v>
      </c>
      <c r="V344" s="1770">
        <v>0.0</v>
      </c>
      <c r="W344" s="1769" t="s">
        <v>17935</v>
      </c>
      <c r="X344" s="1770"/>
      <c r="Y344" s="1767" t="s">
        <v>19407</v>
      </c>
      <c r="Z344" s="1770"/>
      <c r="AA344" s="1771">
        <v>45023.0</v>
      </c>
      <c r="AB344" s="1753" t="s">
        <v>17906</v>
      </c>
      <c r="AC344" s="81"/>
      <c r="AD344" s="81"/>
      <c r="AE344" s="1755"/>
      <c r="AF344" s="1755"/>
      <c r="AG344" s="1755"/>
      <c r="AH344" s="1755"/>
      <c r="AI344" s="595">
        <v>1.04621156E8</v>
      </c>
      <c r="AJ344" s="595" t="s">
        <v>19408</v>
      </c>
      <c r="AK344" s="1757" t="s">
        <v>52</v>
      </c>
      <c r="AL344" s="1757">
        <v>1.0</v>
      </c>
      <c r="AM344" s="1772">
        <v>289.0</v>
      </c>
      <c r="AN344" s="9">
        <v>4.0</v>
      </c>
      <c r="AO344" s="9"/>
      <c r="AP344" s="9" t="s">
        <v>8376</v>
      </c>
      <c r="AQ344" s="9"/>
      <c r="AR344" s="9" t="s">
        <v>17908</v>
      </c>
      <c r="AS344" s="9"/>
      <c r="AT344" s="9"/>
      <c r="AU344" s="9"/>
      <c r="AV344" s="9"/>
      <c r="AW344" s="1758" t="s">
        <v>17909</v>
      </c>
      <c r="AX344" s="9"/>
      <c r="AY344" s="9" t="s">
        <v>17910</v>
      </c>
      <c r="AZ344" s="9">
        <v>6.25</v>
      </c>
      <c r="BA344" s="1845" t="s">
        <v>18426</v>
      </c>
    </row>
    <row r="345" ht="15.75" customHeight="1">
      <c r="A345" s="1774" t="s">
        <v>1199</v>
      </c>
      <c r="B345" s="1775" t="s">
        <v>1200</v>
      </c>
      <c r="C345" s="1775" t="s">
        <v>52</v>
      </c>
      <c r="D345" s="1775" t="s">
        <v>17914</v>
      </c>
      <c r="E345" s="1776">
        <v>988.0</v>
      </c>
      <c r="F345" s="1777">
        <v>4.0</v>
      </c>
      <c r="G345" s="1778">
        <v>47859.0</v>
      </c>
      <c r="H345" s="1745"/>
      <c r="I345" s="1745"/>
      <c r="J345" s="1745"/>
      <c r="K345" s="1745"/>
      <c r="L345" s="1745"/>
      <c r="M345" s="1745"/>
      <c r="N345" s="1745"/>
      <c r="O345" s="1745"/>
      <c r="P345" s="1745"/>
      <c r="Q345" s="1765" t="s">
        <v>19409</v>
      </c>
      <c r="R345" s="1766" t="s">
        <v>19410</v>
      </c>
      <c r="S345" s="1767" t="s">
        <v>52</v>
      </c>
      <c r="T345" s="1749"/>
      <c r="U345" s="1769">
        <v>288.0</v>
      </c>
      <c r="V345" s="1770">
        <v>4.0</v>
      </c>
      <c r="W345" s="1769" t="s">
        <v>19411</v>
      </c>
      <c r="X345" s="1770"/>
      <c r="Y345" s="1767" t="s">
        <v>19412</v>
      </c>
      <c r="Z345" s="1770"/>
      <c r="AA345" s="1771">
        <v>45023.0</v>
      </c>
      <c r="AB345" s="1753" t="s">
        <v>17906</v>
      </c>
      <c r="AC345" s="1754"/>
      <c r="AD345" s="1754"/>
      <c r="AE345" s="1755"/>
      <c r="AF345" s="1755"/>
      <c r="AG345" s="1755"/>
      <c r="AH345" s="1755"/>
      <c r="AI345" s="595" t="s">
        <v>19413</v>
      </c>
      <c r="AJ345" s="595" t="s">
        <v>19413</v>
      </c>
      <c r="AK345" s="1757" t="s">
        <v>52</v>
      </c>
      <c r="AL345" s="1757">
        <v>1.0</v>
      </c>
      <c r="AM345" s="1772">
        <v>290.0</v>
      </c>
      <c r="AN345" s="9">
        <v>4.0</v>
      </c>
      <c r="AO345" s="9"/>
      <c r="AP345" s="9" t="s">
        <v>8376</v>
      </c>
      <c r="AQ345" s="9"/>
      <c r="AR345" s="9" t="s">
        <v>17908</v>
      </c>
      <c r="AS345" s="9"/>
      <c r="AT345" s="9"/>
      <c r="AU345" s="9" t="s">
        <v>19414</v>
      </c>
      <c r="AV345" s="9"/>
      <c r="AW345" s="595" t="s">
        <v>19413</v>
      </c>
      <c r="AX345" s="9"/>
      <c r="AY345" s="9" t="s">
        <v>17910</v>
      </c>
      <c r="AZ345" s="9">
        <v>6.25</v>
      </c>
      <c r="BA345" s="1845" t="s">
        <v>18426</v>
      </c>
    </row>
    <row r="346" ht="15.75" customHeight="1">
      <c r="A346" s="1760" t="s">
        <v>19415</v>
      </c>
      <c r="B346" s="1761" t="s">
        <v>19416</v>
      </c>
      <c r="C346" s="1761" t="s">
        <v>52</v>
      </c>
      <c r="D346" s="1761" t="s">
        <v>17914</v>
      </c>
      <c r="E346" s="1762">
        <v>990.0</v>
      </c>
      <c r="F346" s="1763">
        <v>4.0</v>
      </c>
      <c r="G346" s="1764">
        <v>47859.0</v>
      </c>
      <c r="H346" s="1745"/>
      <c r="I346" s="1745"/>
      <c r="J346" s="1745"/>
      <c r="K346" s="1745"/>
      <c r="L346" s="1745"/>
      <c r="M346" s="1745"/>
      <c r="N346" s="1745"/>
      <c r="O346" s="1745"/>
      <c r="P346" s="1745"/>
      <c r="Q346" s="1765" t="s">
        <v>19417</v>
      </c>
      <c r="R346" s="1766" t="s">
        <v>19408</v>
      </c>
      <c r="S346" s="1767" t="s">
        <v>52</v>
      </c>
      <c r="T346" s="1768"/>
      <c r="U346" s="1770">
        <v>289.0</v>
      </c>
      <c r="V346" s="1770">
        <v>4.0</v>
      </c>
      <c r="W346" s="1788"/>
      <c r="X346" s="1770"/>
      <c r="Y346" s="1767" t="s">
        <v>19418</v>
      </c>
      <c r="Z346" s="1770"/>
      <c r="AA346" s="1771">
        <v>45023.0</v>
      </c>
      <c r="AB346" s="1789">
        <v>0.0</v>
      </c>
      <c r="AC346" s="1121">
        <v>1.0</v>
      </c>
      <c r="AD346" s="81"/>
      <c r="AE346" s="1755"/>
      <c r="AF346" s="1755"/>
      <c r="AG346" s="1755"/>
      <c r="AH346" s="1755"/>
      <c r="AI346" s="595">
        <v>1.00665678E8</v>
      </c>
      <c r="AJ346" s="595" t="s">
        <v>19419</v>
      </c>
      <c r="AK346" s="1757" t="s">
        <v>52</v>
      </c>
      <c r="AL346" s="1772">
        <v>1.0</v>
      </c>
      <c r="AM346" s="1772">
        <v>291.0</v>
      </c>
      <c r="AN346" s="9">
        <v>4.0</v>
      </c>
      <c r="AO346" s="9"/>
      <c r="AP346" s="9" t="s">
        <v>8376</v>
      </c>
      <c r="AQ346" s="9"/>
      <c r="AR346" s="9" t="s">
        <v>17908</v>
      </c>
      <c r="AS346" s="9"/>
      <c r="AT346" s="9"/>
      <c r="AU346" s="9"/>
      <c r="AV346" s="9"/>
      <c r="AW346" s="1758" t="s">
        <v>17909</v>
      </c>
      <c r="AX346" s="9"/>
      <c r="AY346" s="9" t="s">
        <v>17910</v>
      </c>
      <c r="AZ346" s="9">
        <v>6.25</v>
      </c>
      <c r="BA346" s="1845" t="s">
        <v>18426</v>
      </c>
    </row>
    <row r="347" ht="15.75" customHeight="1">
      <c r="A347" s="1774" t="s">
        <v>19420</v>
      </c>
      <c r="B347" s="1775" t="s">
        <v>1140</v>
      </c>
      <c r="C347" s="1775" t="s">
        <v>52</v>
      </c>
      <c r="D347" s="1775" t="s">
        <v>17914</v>
      </c>
      <c r="E347" s="1776">
        <v>991.0</v>
      </c>
      <c r="F347" s="1777">
        <v>4.0</v>
      </c>
      <c r="G347" s="1778">
        <v>47859.0</v>
      </c>
      <c r="H347" s="1745"/>
      <c r="I347" s="1745"/>
      <c r="J347" s="1745"/>
      <c r="K347" s="1745"/>
      <c r="L347" s="1745"/>
      <c r="M347" s="1745"/>
      <c r="N347" s="1745"/>
      <c r="O347" s="1745"/>
      <c r="P347" s="1745"/>
      <c r="Q347" s="1765" t="s">
        <v>19421</v>
      </c>
      <c r="R347" s="1766" t="s">
        <v>19422</v>
      </c>
      <c r="S347" s="1767" t="s">
        <v>52</v>
      </c>
      <c r="T347" s="1749"/>
      <c r="U347" s="1770">
        <v>290.0</v>
      </c>
      <c r="V347" s="1770">
        <v>4.0</v>
      </c>
      <c r="W347" s="1792"/>
      <c r="X347" s="1770"/>
      <c r="Y347" s="1767" t="s">
        <v>19423</v>
      </c>
      <c r="Z347" s="1770"/>
      <c r="AA347" s="1771">
        <v>45023.0</v>
      </c>
      <c r="AB347" s="1793">
        <v>0.0</v>
      </c>
      <c r="AC347" s="1794">
        <v>1.0</v>
      </c>
      <c r="AD347" s="1754"/>
      <c r="AE347" s="1755"/>
      <c r="AF347" s="1755"/>
      <c r="AG347" s="1755"/>
      <c r="AH347" s="1755"/>
      <c r="AI347" s="595">
        <v>1.02697182E8</v>
      </c>
      <c r="AJ347" s="595" t="s">
        <v>19424</v>
      </c>
      <c r="AK347" s="1757" t="s">
        <v>52</v>
      </c>
      <c r="AL347" s="1757">
        <v>1.0</v>
      </c>
      <c r="AM347" s="1772">
        <v>292.0</v>
      </c>
      <c r="AN347" s="9">
        <v>4.0</v>
      </c>
      <c r="AO347" s="9"/>
      <c r="AP347" s="9" t="s">
        <v>8376</v>
      </c>
      <c r="AQ347" s="9"/>
      <c r="AR347" s="9" t="s">
        <v>17908</v>
      </c>
      <c r="AS347" s="9"/>
      <c r="AT347" s="9"/>
      <c r="AU347" s="9"/>
      <c r="AV347" s="9"/>
      <c r="AW347" s="1758" t="s">
        <v>17909</v>
      </c>
      <c r="AX347" s="9"/>
      <c r="AY347" s="9" t="s">
        <v>17910</v>
      </c>
      <c r="AZ347" s="9">
        <v>6.25</v>
      </c>
      <c r="BA347" s="1845" t="s">
        <v>18426</v>
      </c>
    </row>
    <row r="348" ht="15.75" customHeight="1">
      <c r="A348" s="1760" t="s">
        <v>19425</v>
      </c>
      <c r="B348" s="1761" t="s">
        <v>19426</v>
      </c>
      <c r="C348" s="1761" t="s">
        <v>52</v>
      </c>
      <c r="D348" s="1761" t="s">
        <v>17914</v>
      </c>
      <c r="E348" s="1762">
        <v>992.0</v>
      </c>
      <c r="F348" s="1763">
        <v>4.0</v>
      </c>
      <c r="G348" s="1764">
        <v>47859.0</v>
      </c>
      <c r="H348" s="1745"/>
      <c r="I348" s="1745"/>
      <c r="J348" s="1745"/>
      <c r="K348" s="1745"/>
      <c r="L348" s="1745"/>
      <c r="M348" s="1745"/>
      <c r="N348" s="1745"/>
      <c r="O348" s="1745"/>
      <c r="P348" s="1745"/>
      <c r="Q348" s="1765" t="s">
        <v>19427</v>
      </c>
      <c r="R348" s="1766" t="s">
        <v>19419</v>
      </c>
      <c r="S348" s="1767" t="s">
        <v>52</v>
      </c>
      <c r="T348" s="1768"/>
      <c r="U348" s="1770">
        <v>291.0</v>
      </c>
      <c r="V348" s="1770">
        <v>4.0</v>
      </c>
      <c r="W348" s="1788"/>
      <c r="X348" s="1770"/>
      <c r="Y348" s="1767">
        <v>386528.0</v>
      </c>
      <c r="Z348" s="1770"/>
      <c r="AA348" s="1771">
        <v>45023.0</v>
      </c>
      <c r="AB348" s="1804" t="s">
        <v>18100</v>
      </c>
      <c r="AC348" s="81"/>
      <c r="AD348" s="81"/>
      <c r="AE348" s="1755"/>
      <c r="AF348" s="1755"/>
      <c r="AG348" s="1755"/>
      <c r="AH348" s="1755"/>
      <c r="AI348" s="595">
        <v>1.04177118E8</v>
      </c>
      <c r="AJ348" s="595" t="s">
        <v>19428</v>
      </c>
      <c r="AK348" s="1757" t="s">
        <v>52</v>
      </c>
      <c r="AL348" s="1772">
        <v>1.0</v>
      </c>
      <c r="AM348" s="1772">
        <v>293.0</v>
      </c>
      <c r="AN348" s="9">
        <v>4.0</v>
      </c>
      <c r="AO348" s="9"/>
      <c r="AP348" s="9" t="s">
        <v>8376</v>
      </c>
      <c r="AQ348" s="9"/>
      <c r="AR348" s="9" t="s">
        <v>17908</v>
      </c>
      <c r="AS348" s="9"/>
      <c r="AT348" s="9"/>
      <c r="AU348" s="9"/>
      <c r="AV348" s="9"/>
      <c r="AW348" s="1758" t="s">
        <v>17909</v>
      </c>
      <c r="AX348" s="9"/>
      <c r="AY348" s="9" t="s">
        <v>17910</v>
      </c>
      <c r="AZ348" s="9">
        <v>6.25</v>
      </c>
      <c r="BA348" s="1845" t="s">
        <v>18426</v>
      </c>
    </row>
    <row r="349" ht="15.75" customHeight="1">
      <c r="A349" s="1774" t="s">
        <v>19429</v>
      </c>
      <c r="B349" s="1775" t="s">
        <v>19430</v>
      </c>
      <c r="C349" s="1775" t="s">
        <v>52</v>
      </c>
      <c r="D349" s="1775" t="s">
        <v>17914</v>
      </c>
      <c r="E349" s="1776">
        <v>993.0</v>
      </c>
      <c r="F349" s="1777">
        <v>4.0</v>
      </c>
      <c r="G349" s="1778">
        <v>47859.0</v>
      </c>
      <c r="H349" s="1745"/>
      <c r="I349" s="1745"/>
      <c r="J349" s="1745"/>
      <c r="K349" s="1745"/>
      <c r="L349" s="1745"/>
      <c r="M349" s="1745"/>
      <c r="N349" s="1745"/>
      <c r="O349" s="1745"/>
      <c r="P349" s="1745"/>
      <c r="Q349" s="1765" t="s">
        <v>19431</v>
      </c>
      <c r="R349" s="1766" t="s">
        <v>19424</v>
      </c>
      <c r="S349" s="1767" t="s">
        <v>52</v>
      </c>
      <c r="T349" s="1749"/>
      <c r="U349" s="1770">
        <v>292.0</v>
      </c>
      <c r="V349" s="1770">
        <v>4.0</v>
      </c>
      <c r="W349" s="1792"/>
      <c r="X349" s="1770"/>
      <c r="Y349" s="1767">
        <v>386528.0</v>
      </c>
      <c r="Z349" s="1770"/>
      <c r="AA349" s="1771">
        <v>45023.0</v>
      </c>
      <c r="AB349" s="1806" t="s">
        <v>18100</v>
      </c>
      <c r="AC349" s="1754"/>
      <c r="AD349" s="1754"/>
      <c r="AE349" s="1755"/>
      <c r="AF349" s="1755"/>
      <c r="AG349" s="1755"/>
      <c r="AH349" s="1755"/>
      <c r="AI349" s="595">
        <v>1.05299572E8</v>
      </c>
      <c r="AJ349" s="595" t="s">
        <v>19432</v>
      </c>
      <c r="AK349" s="1757" t="s">
        <v>52</v>
      </c>
      <c r="AL349" s="1772">
        <v>1.0</v>
      </c>
      <c r="AM349" s="1772">
        <v>294.0</v>
      </c>
      <c r="AN349" s="9">
        <v>4.0</v>
      </c>
      <c r="AO349" s="9"/>
      <c r="AP349" s="9" t="s">
        <v>8376</v>
      </c>
      <c r="AQ349" s="9"/>
      <c r="AR349" s="9" t="s">
        <v>17908</v>
      </c>
      <c r="AS349" s="9"/>
      <c r="AT349" s="9"/>
      <c r="AU349" s="9"/>
      <c r="AV349" s="9"/>
      <c r="AW349" s="1758" t="s">
        <v>17909</v>
      </c>
      <c r="AX349" s="9"/>
      <c r="AY349" s="9" t="s">
        <v>17910</v>
      </c>
      <c r="AZ349" s="9">
        <v>6.25</v>
      </c>
      <c r="BA349" s="1845" t="s">
        <v>18426</v>
      </c>
    </row>
    <row r="350" ht="15.75" customHeight="1">
      <c r="A350" s="1760" t="s">
        <v>19433</v>
      </c>
      <c r="B350" s="1761" t="s">
        <v>19434</v>
      </c>
      <c r="C350" s="1761" t="s">
        <v>231</v>
      </c>
      <c r="D350" s="1761" t="s">
        <v>17914</v>
      </c>
      <c r="E350" s="1762">
        <v>995.0</v>
      </c>
      <c r="F350" s="1763">
        <v>4.0</v>
      </c>
      <c r="G350" s="1764">
        <v>47859.0</v>
      </c>
      <c r="H350" s="1745"/>
      <c r="I350" s="1745"/>
      <c r="J350" s="1745"/>
      <c r="K350" s="1745"/>
      <c r="L350" s="1745"/>
      <c r="M350" s="1745"/>
      <c r="N350" s="1745"/>
      <c r="O350" s="1745"/>
      <c r="P350" s="1745"/>
      <c r="Q350" s="1765" t="s">
        <v>19435</v>
      </c>
      <c r="R350" s="1766" t="s">
        <v>19436</v>
      </c>
      <c r="S350" s="1767" t="s">
        <v>52</v>
      </c>
      <c r="T350" s="1768"/>
      <c r="U350" s="1770">
        <v>293.0</v>
      </c>
      <c r="V350" s="1770">
        <v>4.0</v>
      </c>
      <c r="W350" s="1788"/>
      <c r="X350" s="1770"/>
      <c r="Y350" s="1767" t="s">
        <v>19437</v>
      </c>
      <c r="Z350" s="1770"/>
      <c r="AA350" s="1771">
        <v>45023.0</v>
      </c>
      <c r="AB350" s="1804" t="s">
        <v>18100</v>
      </c>
      <c r="AC350" s="81"/>
      <c r="AD350" s="81"/>
      <c r="AE350" s="1755"/>
      <c r="AF350" s="1755"/>
      <c r="AG350" s="1755"/>
      <c r="AH350" s="1755"/>
      <c r="AI350" s="595">
        <v>1.00772797E8</v>
      </c>
      <c r="AJ350" s="595" t="s">
        <v>19438</v>
      </c>
      <c r="AK350" s="1757" t="s">
        <v>52</v>
      </c>
      <c r="AL350" s="1757">
        <v>1.0</v>
      </c>
      <c r="AM350" s="1772">
        <v>295.0</v>
      </c>
      <c r="AN350" s="9">
        <v>4.0</v>
      </c>
      <c r="AO350" s="9"/>
      <c r="AP350" s="9" t="s">
        <v>8376</v>
      </c>
      <c r="AQ350" s="9"/>
      <c r="AR350" s="9" t="s">
        <v>17908</v>
      </c>
      <c r="AS350" s="9"/>
      <c r="AT350" s="9"/>
      <c r="AU350" s="9"/>
      <c r="AV350" s="9"/>
      <c r="AW350" s="1758" t="s">
        <v>17909</v>
      </c>
      <c r="AX350" s="9"/>
      <c r="AY350" s="9" t="s">
        <v>17910</v>
      </c>
      <c r="AZ350" s="9">
        <v>6.25</v>
      </c>
      <c r="BA350" s="1845" t="s">
        <v>18426</v>
      </c>
    </row>
    <row r="351" ht="15.75" customHeight="1">
      <c r="A351" s="1774" t="s">
        <v>19439</v>
      </c>
      <c r="B351" s="1775" t="s">
        <v>19440</v>
      </c>
      <c r="C351" s="1775" t="s">
        <v>18488</v>
      </c>
      <c r="D351" s="1775" t="s">
        <v>17985</v>
      </c>
      <c r="E351" s="1776">
        <v>996.0</v>
      </c>
      <c r="F351" s="1777">
        <v>4.0</v>
      </c>
      <c r="G351" s="1778">
        <v>44568.0</v>
      </c>
      <c r="H351" s="1745"/>
      <c r="I351" s="1745"/>
      <c r="J351" s="1745"/>
      <c r="K351" s="1745"/>
      <c r="L351" s="1745"/>
      <c r="M351" s="1745"/>
      <c r="N351" s="1745"/>
      <c r="O351" s="1745"/>
      <c r="P351" s="1745"/>
      <c r="Q351" s="1765"/>
      <c r="R351" s="1766"/>
      <c r="S351" s="1767"/>
      <c r="T351" s="1801"/>
      <c r="U351" s="1770"/>
      <c r="V351" s="1770"/>
      <c r="W351" s="1808"/>
      <c r="X351" s="1770"/>
      <c r="Y351" s="1767"/>
      <c r="Z351" s="1770"/>
      <c r="AA351" s="1771"/>
      <c r="AB351" s="1847"/>
      <c r="AC351" s="1754"/>
      <c r="AD351" s="1794"/>
      <c r="AE351" s="1755"/>
      <c r="AF351" s="1755"/>
      <c r="AG351" s="1755"/>
      <c r="AH351" s="1755"/>
      <c r="AI351" s="595"/>
      <c r="AJ351" s="595"/>
      <c r="AK351" s="1757"/>
      <c r="AL351" s="1791"/>
      <c r="AM351" s="1772"/>
      <c r="AN351" s="9"/>
      <c r="AO351" s="9"/>
      <c r="AP351" s="9"/>
      <c r="AQ351" s="9"/>
      <c r="AR351" s="9"/>
      <c r="AS351" s="9"/>
      <c r="AT351" s="9"/>
      <c r="AU351" s="9"/>
      <c r="AV351" s="9"/>
      <c r="AW351" s="1758"/>
      <c r="AX351" s="9"/>
      <c r="AY351" s="9"/>
      <c r="AZ351" s="9"/>
      <c r="BA351" s="1845"/>
    </row>
    <row r="352" ht="15.75" customHeight="1">
      <c r="A352" s="1796" t="s">
        <v>19441</v>
      </c>
      <c r="B352" s="1797" t="s">
        <v>19442</v>
      </c>
      <c r="C352" s="1797" t="s">
        <v>136</v>
      </c>
      <c r="D352" s="1797" t="s">
        <v>9</v>
      </c>
      <c r="E352" s="1798">
        <v>997.0</v>
      </c>
      <c r="F352" s="1799" t="s">
        <v>4355</v>
      </c>
      <c r="G352" s="1800">
        <v>49316.0</v>
      </c>
      <c r="H352" s="1745"/>
      <c r="I352" s="1745"/>
      <c r="J352" s="1745"/>
      <c r="K352" s="1745"/>
      <c r="L352" s="1745"/>
      <c r="M352" s="1745"/>
      <c r="N352" s="1745"/>
      <c r="O352" s="1745"/>
      <c r="P352" s="1745"/>
      <c r="Q352" s="1765" t="s">
        <v>19443</v>
      </c>
      <c r="R352" s="1766" t="s">
        <v>19444</v>
      </c>
      <c r="S352" s="1767" t="s">
        <v>52</v>
      </c>
      <c r="T352" s="1749"/>
      <c r="U352" s="1770">
        <v>294.0</v>
      </c>
      <c r="V352" s="1770">
        <v>4.0</v>
      </c>
      <c r="W352" s="1792"/>
      <c r="X352" s="1770"/>
      <c r="Y352" s="1767" t="s">
        <v>19445</v>
      </c>
      <c r="Z352" s="1770"/>
      <c r="AA352" s="1771">
        <v>45023.0</v>
      </c>
      <c r="AB352" s="1806" t="s">
        <v>18100</v>
      </c>
      <c r="AC352" s="1754"/>
      <c r="AD352" s="1794">
        <v>4.0</v>
      </c>
      <c r="AE352" s="1755"/>
      <c r="AF352" s="1755"/>
      <c r="AG352" s="1755"/>
      <c r="AH352" s="1755"/>
      <c r="AI352" s="595">
        <v>1.01084788E8</v>
      </c>
      <c r="AJ352" s="595" t="s">
        <v>19446</v>
      </c>
      <c r="AK352" s="1757" t="s">
        <v>52</v>
      </c>
      <c r="AL352" s="1772">
        <v>1.0</v>
      </c>
      <c r="AM352" s="1772">
        <v>296.0</v>
      </c>
      <c r="AN352" s="9">
        <v>4.0</v>
      </c>
      <c r="AO352" s="9"/>
      <c r="AP352" s="9" t="s">
        <v>8376</v>
      </c>
      <c r="AQ352" s="9"/>
      <c r="AR352" s="9" t="s">
        <v>17908</v>
      </c>
      <c r="AS352" s="9"/>
      <c r="AT352" s="9"/>
      <c r="AU352" s="9"/>
      <c r="AV352" s="9"/>
      <c r="AW352" s="1758" t="s">
        <v>17909</v>
      </c>
      <c r="AX352" s="9"/>
      <c r="AY352" s="9" t="s">
        <v>17910</v>
      </c>
      <c r="AZ352" s="9">
        <v>6.25</v>
      </c>
      <c r="BA352" s="1845" t="s">
        <v>18426</v>
      </c>
    </row>
    <row r="353" ht="15.75" customHeight="1">
      <c r="A353" s="1760" t="s">
        <v>19447</v>
      </c>
      <c r="B353" s="1761" t="s">
        <v>19448</v>
      </c>
      <c r="C353" s="1761" t="s">
        <v>52</v>
      </c>
      <c r="D353" s="1761" t="s">
        <v>17914</v>
      </c>
      <c r="E353" s="1762">
        <v>998.0</v>
      </c>
      <c r="F353" s="1763">
        <v>4.0</v>
      </c>
      <c r="G353" s="1764">
        <v>47859.0</v>
      </c>
      <c r="H353" s="1745"/>
      <c r="I353" s="1745"/>
      <c r="J353" s="1745"/>
      <c r="K353" s="1745"/>
      <c r="L353" s="1745"/>
      <c r="M353" s="1745"/>
      <c r="N353" s="1745"/>
      <c r="O353" s="1745"/>
      <c r="P353" s="1745"/>
      <c r="Q353" s="1765" t="s">
        <v>19449</v>
      </c>
      <c r="R353" s="1766" t="s">
        <v>19438</v>
      </c>
      <c r="S353" s="1767" t="s">
        <v>52</v>
      </c>
      <c r="T353" s="1768"/>
      <c r="U353" s="1770">
        <v>295.0</v>
      </c>
      <c r="V353" s="1770">
        <v>4.0</v>
      </c>
      <c r="W353" s="1788"/>
      <c r="X353" s="1770"/>
      <c r="Y353" s="1767">
        <v>2806602.0</v>
      </c>
      <c r="Z353" s="1770"/>
      <c r="AA353" s="1771">
        <v>45023.0</v>
      </c>
      <c r="AB353" s="1804" t="s">
        <v>19450</v>
      </c>
      <c r="AC353" s="81"/>
      <c r="AD353" s="81"/>
      <c r="AE353" s="1755"/>
      <c r="AF353" s="1755"/>
      <c r="AG353" s="1755"/>
      <c r="AH353" s="1755"/>
      <c r="AI353" s="595">
        <v>1.00449701E8</v>
      </c>
      <c r="AJ353" s="595" t="s">
        <v>19451</v>
      </c>
      <c r="AK353" s="1757" t="s">
        <v>52</v>
      </c>
      <c r="AL353" s="1772">
        <v>1.0</v>
      </c>
      <c r="AM353" s="1772">
        <v>297.0</v>
      </c>
      <c r="AN353" s="9">
        <v>4.0</v>
      </c>
      <c r="AO353" s="9"/>
      <c r="AP353" s="9" t="s">
        <v>8376</v>
      </c>
      <c r="AQ353" s="9"/>
      <c r="AR353" s="9" t="s">
        <v>17908</v>
      </c>
      <c r="AS353" s="9"/>
      <c r="AT353" s="9"/>
      <c r="AU353" s="9"/>
      <c r="AV353" s="9"/>
      <c r="AW353" s="1758" t="s">
        <v>17909</v>
      </c>
      <c r="AX353" s="9"/>
      <c r="AY353" s="9" t="s">
        <v>17910</v>
      </c>
      <c r="AZ353" s="9">
        <v>6.25</v>
      </c>
      <c r="BA353" s="1845" t="s">
        <v>18426</v>
      </c>
    </row>
    <row r="354" ht="15.75" customHeight="1">
      <c r="A354" s="129" t="s">
        <v>19452</v>
      </c>
      <c r="B354" s="133" t="s">
        <v>19453</v>
      </c>
      <c r="C354" s="133" t="s">
        <v>136</v>
      </c>
      <c r="D354" s="133" t="s">
        <v>9</v>
      </c>
      <c r="E354" s="133">
        <v>999.0</v>
      </c>
      <c r="F354" s="133" t="s">
        <v>4355</v>
      </c>
      <c r="G354" s="659">
        <v>49316.0</v>
      </c>
      <c r="H354" s="1745"/>
      <c r="I354" s="1745"/>
      <c r="J354" s="1745"/>
      <c r="K354" s="1745"/>
      <c r="L354" s="1745"/>
      <c r="M354" s="1745"/>
      <c r="N354" s="1745"/>
      <c r="O354" s="1745"/>
      <c r="P354" s="1745"/>
      <c r="Q354" s="1765" t="s">
        <v>19454</v>
      </c>
      <c r="R354" s="1766" t="s">
        <v>19446</v>
      </c>
      <c r="S354" s="1767" t="s">
        <v>52</v>
      </c>
      <c r="T354" s="1749"/>
      <c r="U354" s="1770">
        <v>296.0</v>
      </c>
      <c r="V354" s="1770">
        <v>4.0</v>
      </c>
      <c r="W354" s="1792"/>
      <c r="X354" s="1770"/>
      <c r="Y354" s="1767">
        <v>4040682.0</v>
      </c>
      <c r="Z354" s="1770"/>
      <c r="AA354" s="1771">
        <v>45023.0</v>
      </c>
      <c r="AB354" s="1793">
        <v>0.0</v>
      </c>
      <c r="AC354" s="1794">
        <v>2.0</v>
      </c>
      <c r="AD354" s="1754"/>
      <c r="AE354" s="1755"/>
      <c r="AF354" s="1755"/>
      <c r="AG354" s="1755"/>
      <c r="AH354" s="1755"/>
      <c r="AI354" s="595">
        <v>1.03605713E8</v>
      </c>
      <c r="AJ354" s="595" t="s">
        <v>19455</v>
      </c>
      <c r="AK354" s="1757" t="s">
        <v>52</v>
      </c>
      <c r="AL354" s="1772">
        <v>1.0</v>
      </c>
      <c r="AM354" s="1772">
        <v>298.0</v>
      </c>
      <c r="AN354" s="9">
        <v>4.0</v>
      </c>
      <c r="AO354" s="9"/>
      <c r="AP354" s="9" t="s">
        <v>8376</v>
      </c>
      <c r="AQ354" s="9"/>
      <c r="AR354" s="9" t="s">
        <v>17908</v>
      </c>
      <c r="AS354" s="9"/>
      <c r="AT354" s="9"/>
      <c r="AU354" s="9"/>
      <c r="AV354" s="9"/>
      <c r="AW354" s="1758" t="s">
        <v>17909</v>
      </c>
      <c r="AX354" s="9"/>
      <c r="AY354" s="9" t="s">
        <v>17910</v>
      </c>
      <c r="AZ354" s="9">
        <v>6.25</v>
      </c>
      <c r="BA354" s="1845" t="s">
        <v>18426</v>
      </c>
    </row>
    <row r="355" ht="15.75" customHeight="1">
      <c r="A355" s="1760" t="s">
        <v>19456</v>
      </c>
      <c r="B355" s="1761" t="s">
        <v>19457</v>
      </c>
      <c r="C355" s="1761" t="s">
        <v>52</v>
      </c>
      <c r="D355" s="1761" t="s">
        <v>17914</v>
      </c>
      <c r="E355" s="1762">
        <v>1000.0</v>
      </c>
      <c r="F355" s="1763">
        <v>4.0</v>
      </c>
      <c r="G355" s="1764">
        <v>47887.0</v>
      </c>
      <c r="H355" s="1745"/>
      <c r="I355" s="1745"/>
      <c r="J355" s="1745"/>
      <c r="K355" s="1745"/>
      <c r="L355" s="1745"/>
      <c r="M355" s="1745"/>
      <c r="N355" s="1745"/>
      <c r="O355" s="1745"/>
      <c r="P355" s="1745"/>
      <c r="Q355" s="1765" t="s">
        <v>19458</v>
      </c>
      <c r="R355" s="1766" t="s">
        <v>19451</v>
      </c>
      <c r="S355" s="1767" t="s">
        <v>52</v>
      </c>
      <c r="T355" s="1768"/>
      <c r="U355" s="1769">
        <v>297.0</v>
      </c>
      <c r="V355" s="1770">
        <v>4.0</v>
      </c>
      <c r="W355" s="1769" t="s">
        <v>17935</v>
      </c>
      <c r="X355" s="1770"/>
      <c r="Y355" s="1767" t="s">
        <v>19459</v>
      </c>
      <c r="Z355" s="1770"/>
      <c r="AA355" s="1771">
        <v>45023.0</v>
      </c>
      <c r="AB355" s="1753" t="s">
        <v>17906</v>
      </c>
      <c r="AC355" s="81"/>
      <c r="AD355" s="81"/>
      <c r="AE355" s="1755"/>
      <c r="AF355" s="1755"/>
      <c r="AG355" s="1755"/>
      <c r="AH355" s="1755"/>
      <c r="AI355" s="595">
        <v>1.00141985E8</v>
      </c>
      <c r="AJ355" s="595" t="s">
        <v>19460</v>
      </c>
      <c r="AK355" s="1757" t="s">
        <v>52</v>
      </c>
      <c r="AL355" s="1757">
        <v>1.0</v>
      </c>
      <c r="AM355" s="1772">
        <v>299.0</v>
      </c>
      <c r="AN355" s="9">
        <v>4.0</v>
      </c>
      <c r="AO355" s="9"/>
      <c r="AP355" s="9" t="s">
        <v>8376</v>
      </c>
      <c r="AQ355" s="9"/>
      <c r="AR355" s="9" t="s">
        <v>17908</v>
      </c>
      <c r="AS355" s="9"/>
      <c r="AT355" s="9"/>
      <c r="AU355" s="9"/>
      <c r="AV355" s="9"/>
      <c r="AW355" s="1758" t="s">
        <v>17909</v>
      </c>
      <c r="AX355" s="9"/>
      <c r="AY355" s="9" t="s">
        <v>17910</v>
      </c>
      <c r="AZ355" s="9">
        <v>6.25</v>
      </c>
      <c r="BA355" s="1845" t="s">
        <v>18426</v>
      </c>
    </row>
    <row r="356" ht="15.75" customHeight="1">
      <c r="A356" s="1774" t="s">
        <v>19461</v>
      </c>
      <c r="B356" s="1775" t="s">
        <v>19462</v>
      </c>
      <c r="C356" s="1775" t="s">
        <v>52</v>
      </c>
      <c r="D356" s="1775" t="s">
        <v>17914</v>
      </c>
      <c r="E356" s="1776">
        <v>1004.0</v>
      </c>
      <c r="F356" s="1777">
        <v>4.0</v>
      </c>
      <c r="G356" s="1778">
        <v>47887.0</v>
      </c>
      <c r="H356" s="1745"/>
      <c r="I356" s="1745"/>
      <c r="J356" s="1745"/>
      <c r="K356" s="1745"/>
      <c r="L356" s="1745"/>
      <c r="M356" s="1745"/>
      <c r="N356" s="1745"/>
      <c r="O356" s="1745"/>
      <c r="P356" s="1745"/>
      <c r="Q356" s="1765" t="s">
        <v>19463</v>
      </c>
      <c r="R356" s="1766" t="s">
        <v>19455</v>
      </c>
      <c r="S356" s="1767" t="s">
        <v>52</v>
      </c>
      <c r="T356" s="1749"/>
      <c r="U356" s="1770">
        <v>298.0</v>
      </c>
      <c r="V356" s="1770">
        <v>4.0</v>
      </c>
      <c r="W356" s="1792"/>
      <c r="X356" s="1770"/>
      <c r="Y356" s="1767">
        <v>4081632.0</v>
      </c>
      <c r="Z356" s="1770"/>
      <c r="AA356" s="1771">
        <v>45023.0</v>
      </c>
      <c r="AB356" s="1806" t="s">
        <v>19464</v>
      </c>
      <c r="AC356" s="1754"/>
      <c r="AD356" s="1754"/>
      <c r="AE356" s="1755"/>
      <c r="AF356" s="1755"/>
      <c r="AG356" s="1755"/>
      <c r="AH356" s="1755"/>
      <c r="AI356" s="595">
        <v>1.01268043E8</v>
      </c>
      <c r="AJ356" s="595" t="s">
        <v>19465</v>
      </c>
      <c r="AK356" s="1757" t="s">
        <v>52</v>
      </c>
      <c r="AL356" s="1757">
        <v>1.0</v>
      </c>
      <c r="AM356" s="1772">
        <v>300.0</v>
      </c>
      <c r="AN356" s="9">
        <v>4.0</v>
      </c>
      <c r="AO356" s="9"/>
      <c r="AP356" s="9" t="s">
        <v>8376</v>
      </c>
      <c r="AQ356" s="9"/>
      <c r="AR356" s="9" t="s">
        <v>17908</v>
      </c>
      <c r="AS356" s="9"/>
      <c r="AT356" s="9"/>
      <c r="AU356" s="9"/>
      <c r="AV356" s="9"/>
      <c r="AW356" s="1758" t="s">
        <v>17909</v>
      </c>
      <c r="AX356" s="9"/>
      <c r="AY356" s="9" t="s">
        <v>17910</v>
      </c>
      <c r="AZ356" s="9">
        <v>6.25</v>
      </c>
      <c r="BA356" s="1845" t="s">
        <v>18426</v>
      </c>
    </row>
    <row r="357" ht="15.75" customHeight="1">
      <c r="A357" s="1760" t="s">
        <v>19466</v>
      </c>
      <c r="B357" s="1761" t="s">
        <v>19467</v>
      </c>
      <c r="C357" s="1761" t="s">
        <v>52</v>
      </c>
      <c r="D357" s="1761" t="s">
        <v>17914</v>
      </c>
      <c r="E357" s="1762">
        <v>1005.0</v>
      </c>
      <c r="F357" s="1763">
        <v>4.0</v>
      </c>
      <c r="G357" s="1764">
        <v>47855.0</v>
      </c>
      <c r="H357" s="1745"/>
      <c r="I357" s="1745"/>
      <c r="J357" s="1745"/>
      <c r="K357" s="1745"/>
      <c r="L357" s="1745"/>
      <c r="M357" s="1745"/>
      <c r="N357" s="1745"/>
      <c r="O357" s="1745"/>
      <c r="P357" s="1745"/>
      <c r="Q357" s="1765" t="s">
        <v>19468</v>
      </c>
      <c r="R357" s="1766" t="s">
        <v>19460</v>
      </c>
      <c r="S357" s="1767" t="s">
        <v>52</v>
      </c>
      <c r="T357" s="1768"/>
      <c r="U357" s="1770">
        <v>299.0</v>
      </c>
      <c r="V357" s="1770">
        <v>4.0</v>
      </c>
      <c r="W357" s="1788"/>
      <c r="X357" s="1770"/>
      <c r="Y357" s="1767">
        <v>2857844.0</v>
      </c>
      <c r="Z357" s="1770"/>
      <c r="AA357" s="1771">
        <v>45023.0</v>
      </c>
      <c r="AB357" s="1789">
        <v>0.0</v>
      </c>
      <c r="AC357" s="1121">
        <v>2.0</v>
      </c>
      <c r="AD357" s="81"/>
      <c r="AE357" s="1755"/>
      <c r="AF357" s="1755"/>
      <c r="AG357" s="1755"/>
      <c r="AH357" s="1755"/>
      <c r="AI357" s="595">
        <v>1.0180425E8</v>
      </c>
      <c r="AJ357" s="595" t="s">
        <v>4754</v>
      </c>
      <c r="AK357" s="1757" t="s">
        <v>52</v>
      </c>
      <c r="AL357" s="1772">
        <v>1.0</v>
      </c>
      <c r="AM357" s="1772">
        <v>301.0</v>
      </c>
      <c r="AN357" s="9">
        <v>4.0</v>
      </c>
      <c r="AO357" s="9"/>
      <c r="AP357" s="9" t="s">
        <v>8376</v>
      </c>
      <c r="AQ357" s="9"/>
      <c r="AR357" s="9" t="s">
        <v>17908</v>
      </c>
      <c r="AS357" s="9"/>
      <c r="AT357" s="9"/>
      <c r="AU357" s="9"/>
      <c r="AV357" s="9"/>
      <c r="AW357" s="1758" t="s">
        <v>17909</v>
      </c>
      <c r="AX357" s="9"/>
      <c r="AY357" s="9" t="s">
        <v>17910</v>
      </c>
      <c r="AZ357" s="9">
        <v>6.25</v>
      </c>
      <c r="BA357" s="1845" t="s">
        <v>18426</v>
      </c>
    </row>
    <row r="358" ht="15.75" customHeight="1">
      <c r="A358" s="1774" t="s">
        <v>19469</v>
      </c>
      <c r="B358" s="1775" t="s">
        <v>19470</v>
      </c>
      <c r="C358" s="1775" t="s">
        <v>52</v>
      </c>
      <c r="D358" s="1775" t="s">
        <v>17914</v>
      </c>
      <c r="E358" s="1776">
        <v>1007.0</v>
      </c>
      <c r="F358" s="1777">
        <v>4.0</v>
      </c>
      <c r="G358" s="1778">
        <v>47859.0</v>
      </c>
      <c r="H358" s="1745"/>
      <c r="I358" s="1745"/>
      <c r="J358" s="1745"/>
      <c r="K358" s="1745"/>
      <c r="L358" s="1745"/>
      <c r="M358" s="1745"/>
      <c r="N358" s="1745"/>
      <c r="O358" s="1745"/>
      <c r="P358" s="1745"/>
      <c r="Q358" s="1765" t="s">
        <v>19471</v>
      </c>
      <c r="R358" s="1766" t="s">
        <v>19465</v>
      </c>
      <c r="S358" s="1767" t="s">
        <v>52</v>
      </c>
      <c r="T358" s="1749"/>
      <c r="U358" s="1770">
        <v>300.0</v>
      </c>
      <c r="V358" s="1770">
        <v>4.0</v>
      </c>
      <c r="W358" s="1792"/>
      <c r="X358" s="1770"/>
      <c r="Y358" s="1767">
        <v>4200067.0</v>
      </c>
      <c r="Z358" s="1770"/>
      <c r="AA358" s="1771">
        <v>45023.0</v>
      </c>
      <c r="AB358" s="1806" t="s">
        <v>18100</v>
      </c>
      <c r="AC358" s="1754"/>
      <c r="AD358" s="1794">
        <v>1.0</v>
      </c>
      <c r="AE358" s="1755"/>
      <c r="AF358" s="1755"/>
      <c r="AG358" s="1755"/>
      <c r="AH358" s="1755"/>
      <c r="AI358" s="595">
        <v>1.02984853E8</v>
      </c>
      <c r="AJ358" s="595" t="s">
        <v>19472</v>
      </c>
      <c r="AK358" s="1757" t="s">
        <v>52</v>
      </c>
      <c r="AL358" s="1757">
        <v>1.0</v>
      </c>
      <c r="AM358" s="1772">
        <v>302.0</v>
      </c>
      <c r="AN358" s="9">
        <v>4.0</v>
      </c>
      <c r="AO358" s="9"/>
      <c r="AP358" s="9" t="s">
        <v>8376</v>
      </c>
      <c r="AQ358" s="9"/>
      <c r="AR358" s="9" t="s">
        <v>17908</v>
      </c>
      <c r="AS358" s="9"/>
      <c r="AT358" s="9"/>
      <c r="AU358" s="9"/>
      <c r="AV358" s="9"/>
      <c r="AW358" s="1758" t="s">
        <v>17909</v>
      </c>
      <c r="AX358" s="9"/>
      <c r="AY358" s="9" t="s">
        <v>17910</v>
      </c>
      <c r="AZ358" s="9">
        <v>6.25</v>
      </c>
      <c r="BA358" s="1845" t="s">
        <v>18426</v>
      </c>
    </row>
    <row r="359" ht="15.75" customHeight="1">
      <c r="A359" s="1760" t="s">
        <v>19473</v>
      </c>
      <c r="B359" s="1761" t="s">
        <v>19474</v>
      </c>
      <c r="C359" s="1761" t="s">
        <v>52</v>
      </c>
      <c r="D359" s="1761" t="s">
        <v>17985</v>
      </c>
      <c r="E359" s="1762">
        <v>1008.0</v>
      </c>
      <c r="F359" s="1763">
        <v>4.0</v>
      </c>
      <c r="G359" s="1764">
        <v>48590.0</v>
      </c>
      <c r="H359" s="1745"/>
      <c r="I359" s="1745"/>
      <c r="J359" s="1745"/>
      <c r="K359" s="1745"/>
      <c r="L359" s="1745"/>
      <c r="M359" s="1745"/>
      <c r="N359" s="1745"/>
      <c r="O359" s="1745"/>
      <c r="P359" s="1745"/>
      <c r="Q359" s="1765"/>
      <c r="R359" s="1766"/>
      <c r="S359" s="1767"/>
      <c r="T359" s="1768"/>
      <c r="U359" s="1769"/>
      <c r="V359" s="1770"/>
      <c r="W359" s="1812"/>
      <c r="X359" s="1770"/>
      <c r="Y359" s="1767"/>
      <c r="Z359" s="1770"/>
      <c r="AA359" s="1771"/>
      <c r="AB359" s="1753"/>
      <c r="AC359" s="81"/>
      <c r="AD359" s="81"/>
      <c r="AE359" s="1755"/>
      <c r="AF359" s="1755"/>
      <c r="AG359" s="1755"/>
      <c r="AH359" s="1755"/>
      <c r="AI359" s="595"/>
      <c r="AJ359" s="595"/>
      <c r="AK359" s="1757"/>
      <c r="AL359" s="1791"/>
      <c r="AM359" s="1772"/>
      <c r="AN359" s="9"/>
      <c r="AO359" s="9"/>
      <c r="AP359" s="9"/>
      <c r="AQ359" s="9"/>
      <c r="AR359" s="9"/>
      <c r="AS359" s="9"/>
      <c r="AT359" s="9"/>
      <c r="AU359" s="9"/>
      <c r="AV359" s="9"/>
      <c r="AW359" s="1758"/>
      <c r="AX359" s="9"/>
      <c r="AY359" s="9"/>
      <c r="AZ359" s="9"/>
      <c r="BA359" s="1845"/>
    </row>
    <row r="360" ht="15.75" customHeight="1">
      <c r="A360" s="1760" t="s">
        <v>19475</v>
      </c>
      <c r="B360" s="1761" t="s">
        <v>19476</v>
      </c>
      <c r="C360" s="1761" t="s">
        <v>52</v>
      </c>
      <c r="D360" s="1761" t="s">
        <v>17914</v>
      </c>
      <c r="E360" s="1762">
        <v>1009.0</v>
      </c>
      <c r="F360" s="1763">
        <v>4.0</v>
      </c>
      <c r="G360" s="1764">
        <v>47859.0</v>
      </c>
      <c r="H360" s="1745"/>
      <c r="I360" s="1745"/>
      <c r="J360" s="1745"/>
      <c r="K360" s="1745"/>
      <c r="L360" s="1745"/>
      <c r="M360" s="1745"/>
      <c r="N360" s="1745"/>
      <c r="O360" s="1745"/>
      <c r="P360" s="1745"/>
      <c r="Q360" s="1765" t="s">
        <v>19477</v>
      </c>
      <c r="R360" s="1766" t="s">
        <v>4754</v>
      </c>
      <c r="S360" s="1767" t="s">
        <v>224</v>
      </c>
      <c r="T360" s="1768"/>
      <c r="U360" s="1769">
        <v>301.0</v>
      </c>
      <c r="V360" s="1770">
        <v>4.0</v>
      </c>
      <c r="W360" s="1769" t="s">
        <v>18112</v>
      </c>
      <c r="X360" s="1770"/>
      <c r="Y360" s="1767">
        <v>2818458.0</v>
      </c>
      <c r="Z360" s="1770"/>
      <c r="AA360" s="1771">
        <v>45023.0</v>
      </c>
      <c r="AB360" s="1753" t="s">
        <v>17906</v>
      </c>
      <c r="AC360" s="81"/>
      <c r="AD360" s="81"/>
      <c r="AE360" s="1755"/>
      <c r="AF360" s="1755"/>
      <c r="AG360" s="1755"/>
      <c r="AH360" s="1755"/>
      <c r="AI360" s="595">
        <v>1.00756212E8</v>
      </c>
      <c r="AJ360" s="595" t="s">
        <v>19478</v>
      </c>
      <c r="AK360" s="1757" t="s">
        <v>52</v>
      </c>
      <c r="AL360" s="1772">
        <v>1.0</v>
      </c>
      <c r="AM360" s="1772">
        <v>303.0</v>
      </c>
      <c r="AN360" s="9">
        <v>4.0</v>
      </c>
      <c r="AO360" s="9"/>
      <c r="AP360" s="9" t="s">
        <v>8376</v>
      </c>
      <c r="AQ360" s="9"/>
      <c r="AR360" s="9" t="s">
        <v>17908</v>
      </c>
      <c r="AS360" s="9"/>
      <c r="AT360" s="9"/>
      <c r="AU360" s="9"/>
      <c r="AV360" s="9"/>
      <c r="AW360" s="1758" t="s">
        <v>17909</v>
      </c>
      <c r="AX360" s="9"/>
      <c r="AY360" s="9" t="s">
        <v>17910</v>
      </c>
      <c r="AZ360" s="9">
        <v>6.25</v>
      </c>
      <c r="BA360" s="1845" t="s">
        <v>18426</v>
      </c>
    </row>
    <row r="361" ht="15.75" customHeight="1">
      <c r="A361" s="1774" t="s">
        <v>19479</v>
      </c>
      <c r="B361" s="1775" t="s">
        <v>19480</v>
      </c>
      <c r="C361" s="1775" t="s">
        <v>52</v>
      </c>
      <c r="D361" s="1775" t="s">
        <v>17914</v>
      </c>
      <c r="E361" s="1776">
        <v>1010.0</v>
      </c>
      <c r="F361" s="1777">
        <v>4.0</v>
      </c>
      <c r="G361" s="1778">
        <v>47855.0</v>
      </c>
      <c r="H361" s="1745"/>
      <c r="I361" s="1745"/>
      <c r="J361" s="1745"/>
      <c r="K361" s="1745"/>
      <c r="L361" s="1745"/>
      <c r="M361" s="1745"/>
      <c r="N361" s="1745"/>
      <c r="O361" s="1745"/>
      <c r="P361" s="1745"/>
      <c r="Q361" s="1765" t="s">
        <v>19481</v>
      </c>
      <c r="R361" s="1766" t="s">
        <v>19472</v>
      </c>
      <c r="S361" s="1767" t="s">
        <v>52</v>
      </c>
      <c r="T361" s="1749"/>
      <c r="U361" s="1770">
        <v>302.0</v>
      </c>
      <c r="V361" s="1770">
        <v>4.0</v>
      </c>
      <c r="W361" s="1792"/>
      <c r="X361" s="1770"/>
      <c r="Y361" s="1767">
        <v>2832718.0</v>
      </c>
      <c r="Z361" s="1770"/>
      <c r="AA361" s="1771">
        <v>45023.0</v>
      </c>
      <c r="AB361" s="1793">
        <v>0.0</v>
      </c>
      <c r="AC361" s="1754"/>
      <c r="AD361" s="1754"/>
      <c r="AE361" s="1755"/>
      <c r="AF361" s="1755"/>
      <c r="AG361" s="1755"/>
      <c r="AH361" s="1755"/>
      <c r="AI361" s="595">
        <v>1.02700622E8</v>
      </c>
      <c r="AJ361" s="595" t="s">
        <v>19482</v>
      </c>
      <c r="AK361" s="1757" t="s">
        <v>52</v>
      </c>
      <c r="AL361" s="1772">
        <v>1.0</v>
      </c>
      <c r="AM361" s="1772">
        <v>304.0</v>
      </c>
      <c r="AN361" s="9">
        <v>4.0</v>
      </c>
      <c r="AO361" s="9"/>
      <c r="AP361" s="9" t="s">
        <v>8376</v>
      </c>
      <c r="AQ361" s="9"/>
      <c r="AR361" s="9" t="s">
        <v>17908</v>
      </c>
      <c r="AS361" s="9"/>
      <c r="AT361" s="9"/>
      <c r="AU361" s="9"/>
      <c r="AV361" s="9"/>
      <c r="AW361" s="1758" t="s">
        <v>17909</v>
      </c>
      <c r="AX361" s="9"/>
      <c r="AY361" s="9" t="s">
        <v>17910</v>
      </c>
      <c r="AZ361" s="9">
        <v>6.25</v>
      </c>
      <c r="BA361" s="1845" t="s">
        <v>18426</v>
      </c>
    </row>
    <row r="362" ht="15.75" customHeight="1">
      <c r="A362" s="1760" t="s">
        <v>19483</v>
      </c>
      <c r="B362" s="1761" t="s">
        <v>19484</v>
      </c>
      <c r="C362" s="1761" t="s">
        <v>52</v>
      </c>
      <c r="D362" s="1761" t="s">
        <v>17914</v>
      </c>
      <c r="E362" s="1762">
        <v>1021.0</v>
      </c>
      <c r="F362" s="1763">
        <v>4.0</v>
      </c>
      <c r="G362" s="1764">
        <v>47859.0</v>
      </c>
      <c r="H362" s="1745"/>
      <c r="I362" s="1745"/>
      <c r="J362" s="1745"/>
      <c r="K362" s="1745"/>
      <c r="L362" s="1745"/>
      <c r="M362" s="1745"/>
      <c r="N362" s="1745"/>
      <c r="O362" s="1745"/>
      <c r="P362" s="1745"/>
      <c r="Q362" s="1765" t="s">
        <v>19485</v>
      </c>
      <c r="R362" s="1766" t="s">
        <v>19486</v>
      </c>
      <c r="S362" s="1767" t="s">
        <v>52</v>
      </c>
      <c r="T362" s="1768"/>
      <c r="U362" s="1770">
        <v>303.0</v>
      </c>
      <c r="V362" s="1770">
        <v>4.0</v>
      </c>
      <c r="W362" s="1788"/>
      <c r="X362" s="1770"/>
      <c r="Y362" s="1767" t="s">
        <v>19487</v>
      </c>
      <c r="Z362" s="1770"/>
      <c r="AA362" s="1771">
        <v>45023.0</v>
      </c>
      <c r="AB362" s="1789">
        <v>0.0</v>
      </c>
      <c r="AC362" s="1121">
        <v>2.0</v>
      </c>
      <c r="AD362" s="81"/>
      <c r="AE362" s="1755"/>
      <c r="AF362" s="1755"/>
      <c r="AG362" s="1755"/>
      <c r="AH362" s="1755"/>
      <c r="AI362" s="595">
        <v>1.0173707E8</v>
      </c>
      <c r="AJ362" s="595" t="s">
        <v>19488</v>
      </c>
      <c r="AK362" s="1757" t="s">
        <v>52</v>
      </c>
      <c r="AL362" s="1757">
        <v>1.0</v>
      </c>
      <c r="AM362" s="1772">
        <v>305.0</v>
      </c>
      <c r="AN362" s="9">
        <v>4.0</v>
      </c>
      <c r="AO362" s="9"/>
      <c r="AP362" s="9" t="s">
        <v>8376</v>
      </c>
      <c r="AQ362" s="9"/>
      <c r="AR362" s="9" t="s">
        <v>17908</v>
      </c>
      <c r="AS362" s="9"/>
      <c r="AT362" s="9"/>
      <c r="AU362" s="9"/>
      <c r="AV362" s="9"/>
      <c r="AW362" s="1758" t="s">
        <v>17909</v>
      </c>
      <c r="AX362" s="9"/>
      <c r="AY362" s="9" t="s">
        <v>17910</v>
      </c>
      <c r="AZ362" s="9">
        <v>6.25</v>
      </c>
      <c r="BA362" s="1845" t="s">
        <v>18426</v>
      </c>
    </row>
    <row r="363" ht="15.75" customHeight="1">
      <c r="A363" s="1774" t="s">
        <v>19489</v>
      </c>
      <c r="B363" s="1775" t="s">
        <v>19490</v>
      </c>
      <c r="C363" s="1775" t="s">
        <v>52</v>
      </c>
      <c r="D363" s="1775" t="s">
        <v>17914</v>
      </c>
      <c r="E363" s="1776">
        <v>1022.0</v>
      </c>
      <c r="F363" s="1777">
        <v>4.0</v>
      </c>
      <c r="G363" s="1778">
        <v>47859.0</v>
      </c>
      <c r="H363" s="1745"/>
      <c r="I363" s="1745"/>
      <c r="J363" s="1745"/>
      <c r="K363" s="1745"/>
      <c r="L363" s="1745"/>
      <c r="M363" s="1745"/>
      <c r="N363" s="1745"/>
      <c r="O363" s="1745"/>
      <c r="P363" s="1745"/>
      <c r="Q363" s="1765" t="s">
        <v>19491</v>
      </c>
      <c r="R363" s="1766" t="s">
        <v>19482</v>
      </c>
      <c r="S363" s="1767" t="s">
        <v>52</v>
      </c>
      <c r="T363" s="1749"/>
      <c r="U363" s="1770">
        <v>304.0</v>
      </c>
      <c r="V363" s="1770">
        <v>4.0</v>
      </c>
      <c r="W363" s="1792"/>
      <c r="X363" s="1770"/>
      <c r="Y363" s="1767">
        <v>4200131.0</v>
      </c>
      <c r="Z363" s="1770"/>
      <c r="AA363" s="1771">
        <v>45023.0</v>
      </c>
      <c r="AB363" s="1806" t="s">
        <v>19492</v>
      </c>
      <c r="AC363" s="1754"/>
      <c r="AD363" s="1754"/>
      <c r="AE363" s="1755"/>
      <c r="AF363" s="1755"/>
      <c r="AG363" s="1755"/>
      <c r="AH363" s="1755"/>
      <c r="AI363" s="595">
        <v>6.03088527E8</v>
      </c>
      <c r="AJ363" s="595" t="s">
        <v>19493</v>
      </c>
      <c r="AK363" s="1757" t="s">
        <v>52</v>
      </c>
      <c r="AL363" s="1772">
        <v>1.0</v>
      </c>
      <c r="AM363" s="1772">
        <v>306.0</v>
      </c>
      <c r="AN363" s="9">
        <v>4.0</v>
      </c>
      <c r="AO363" s="9"/>
      <c r="AP363" s="9" t="s">
        <v>8376</v>
      </c>
      <c r="AQ363" s="9"/>
      <c r="AR363" s="9" t="s">
        <v>17908</v>
      </c>
      <c r="AS363" s="9"/>
      <c r="AT363" s="9"/>
      <c r="AU363" s="9"/>
      <c r="AV363" s="9"/>
      <c r="AW363" s="1758" t="s">
        <v>17909</v>
      </c>
      <c r="AX363" s="9"/>
      <c r="AY363" s="9" t="s">
        <v>17910</v>
      </c>
      <c r="AZ363" s="9">
        <v>6.25</v>
      </c>
      <c r="BA363" s="1845" t="s">
        <v>18426</v>
      </c>
    </row>
    <row r="364" ht="15.75" customHeight="1">
      <c r="A364" s="1760" t="s">
        <v>19494</v>
      </c>
      <c r="B364" s="1761" t="s">
        <v>19495</v>
      </c>
      <c r="C364" s="1761" t="s">
        <v>52</v>
      </c>
      <c r="D364" s="1761" t="s">
        <v>17914</v>
      </c>
      <c r="E364" s="1762">
        <v>1023.0</v>
      </c>
      <c r="F364" s="1763">
        <v>4.0</v>
      </c>
      <c r="G364" s="1764">
        <v>47887.0</v>
      </c>
      <c r="H364" s="1745"/>
      <c r="I364" s="1745"/>
      <c r="J364" s="1745"/>
      <c r="K364" s="1745"/>
      <c r="L364" s="1745"/>
      <c r="M364" s="1745"/>
      <c r="N364" s="1745"/>
      <c r="O364" s="1745"/>
      <c r="P364" s="1745"/>
      <c r="Q364" s="1765" t="s">
        <v>19496</v>
      </c>
      <c r="R364" s="1766" t="s">
        <v>19488</v>
      </c>
      <c r="S364" s="1767" t="s">
        <v>52</v>
      </c>
      <c r="T364" s="1768"/>
      <c r="U364" s="1770">
        <v>305.0</v>
      </c>
      <c r="V364" s="1770">
        <v>4.0</v>
      </c>
      <c r="W364" s="1788"/>
      <c r="X364" s="1770"/>
      <c r="Y364" s="1767">
        <v>0.0</v>
      </c>
      <c r="Z364" s="1770"/>
      <c r="AA364" s="1771">
        <v>45023.0</v>
      </c>
      <c r="AB364" s="1804" t="s">
        <v>19478</v>
      </c>
      <c r="AC364" s="81"/>
      <c r="AD364" s="1121">
        <v>2.0</v>
      </c>
      <c r="AE364" s="1755"/>
      <c r="AF364" s="1755"/>
      <c r="AG364" s="1755"/>
      <c r="AH364" s="1755"/>
      <c r="AI364" s="595">
        <v>1.029305E8</v>
      </c>
      <c r="AJ364" s="595" t="s">
        <v>19497</v>
      </c>
      <c r="AK364" s="1757" t="s">
        <v>52</v>
      </c>
      <c r="AL364" s="1772">
        <v>1.0</v>
      </c>
      <c r="AM364" s="1772">
        <v>307.0</v>
      </c>
      <c r="AN364" s="9">
        <v>4.0</v>
      </c>
      <c r="AO364" s="9"/>
      <c r="AP364" s="9" t="s">
        <v>8376</v>
      </c>
      <c r="AQ364" s="9"/>
      <c r="AR364" s="9" t="s">
        <v>17908</v>
      </c>
      <c r="AS364" s="9"/>
      <c r="AT364" s="9"/>
      <c r="AU364" s="9"/>
      <c r="AV364" s="9"/>
      <c r="AW364" s="1758" t="s">
        <v>17909</v>
      </c>
      <c r="AX364" s="9"/>
      <c r="AY364" s="9" t="s">
        <v>17910</v>
      </c>
      <c r="AZ364" s="9">
        <v>6.25</v>
      </c>
      <c r="BA364" s="1845" t="s">
        <v>18426</v>
      </c>
    </row>
    <row r="365" ht="15.75" customHeight="1">
      <c r="A365" s="1774" t="s">
        <v>19498</v>
      </c>
      <c r="B365" s="1775" t="s">
        <v>19499</v>
      </c>
      <c r="C365" s="1775" t="s">
        <v>52</v>
      </c>
      <c r="D365" s="1775" t="s">
        <v>17914</v>
      </c>
      <c r="E365" s="1776">
        <v>1026.0</v>
      </c>
      <c r="F365" s="1777">
        <v>4.0</v>
      </c>
      <c r="G365" s="1778">
        <v>47887.0</v>
      </c>
      <c r="H365" s="1745"/>
      <c r="I365" s="1745"/>
      <c r="J365" s="1745"/>
      <c r="K365" s="1745"/>
      <c r="L365" s="1745"/>
      <c r="M365" s="1745"/>
      <c r="N365" s="1745"/>
      <c r="O365" s="1745"/>
      <c r="P365" s="1745"/>
      <c r="Q365" s="1765" t="s">
        <v>19500</v>
      </c>
      <c r="R365" s="1766" t="s">
        <v>19493</v>
      </c>
      <c r="S365" s="1767" t="s">
        <v>52</v>
      </c>
      <c r="T365" s="1749"/>
      <c r="U365" s="1770">
        <v>306.0</v>
      </c>
      <c r="V365" s="1770">
        <v>4.0</v>
      </c>
      <c r="W365" s="1792"/>
      <c r="X365" s="1770"/>
      <c r="Y365" s="1767">
        <v>8.0272854E7</v>
      </c>
      <c r="Z365" s="1770"/>
      <c r="AA365" s="1771">
        <v>45023.0</v>
      </c>
      <c r="AB365" s="1793">
        <v>0.0</v>
      </c>
      <c r="AC365" s="1754"/>
      <c r="AD365" s="1754"/>
      <c r="AE365" s="1755"/>
      <c r="AF365" s="1755"/>
      <c r="AG365" s="1755"/>
      <c r="AH365" s="1755"/>
      <c r="AI365" s="595">
        <v>1.01826568E8</v>
      </c>
      <c r="AJ365" s="595" t="s">
        <v>19501</v>
      </c>
      <c r="AK365" s="1757" t="s">
        <v>52</v>
      </c>
      <c r="AL365" s="1772">
        <v>1.0</v>
      </c>
      <c r="AM365" s="1772">
        <v>308.0</v>
      </c>
      <c r="AN365" s="9">
        <v>4.0</v>
      </c>
      <c r="AO365" s="9"/>
      <c r="AP365" s="9" t="s">
        <v>8376</v>
      </c>
      <c r="AQ365" s="9"/>
      <c r="AR365" s="9" t="s">
        <v>17908</v>
      </c>
      <c r="AS365" s="9"/>
      <c r="AT365" s="9"/>
      <c r="AU365" s="9"/>
      <c r="AV365" s="9"/>
      <c r="AW365" s="1758" t="s">
        <v>17909</v>
      </c>
      <c r="AX365" s="9"/>
      <c r="AY365" s="9" t="s">
        <v>17910</v>
      </c>
      <c r="AZ365" s="9">
        <v>6.25</v>
      </c>
      <c r="BA365" s="1845" t="s">
        <v>18426</v>
      </c>
    </row>
    <row r="366" ht="15.75" customHeight="1">
      <c r="A366" s="1760" t="s">
        <v>19502</v>
      </c>
      <c r="B366" s="1761" t="s">
        <v>19503</v>
      </c>
      <c r="C366" s="1761" t="s">
        <v>52</v>
      </c>
      <c r="D366" s="1761" t="s">
        <v>17914</v>
      </c>
      <c r="E366" s="1762">
        <v>1030.0</v>
      </c>
      <c r="F366" s="1763">
        <v>4.0</v>
      </c>
      <c r="G366" s="1764">
        <v>47887.0</v>
      </c>
      <c r="H366" s="1745"/>
      <c r="I366" s="1745"/>
      <c r="J366" s="1745"/>
      <c r="K366" s="1745"/>
      <c r="L366" s="1745"/>
      <c r="M366" s="1745"/>
      <c r="N366" s="1745"/>
      <c r="O366" s="1745"/>
      <c r="P366" s="1745"/>
      <c r="Q366" s="1765" t="s">
        <v>19504</v>
      </c>
      <c r="R366" s="1766" t="s">
        <v>19497</v>
      </c>
      <c r="S366" s="1767" t="s">
        <v>52</v>
      </c>
      <c r="T366" s="1768"/>
      <c r="U366" s="1770">
        <v>307.0</v>
      </c>
      <c r="V366" s="1770">
        <v>4.0</v>
      </c>
      <c r="W366" s="1788"/>
      <c r="X366" s="1770"/>
      <c r="Y366" s="1767" t="s">
        <v>19505</v>
      </c>
      <c r="Z366" s="1770"/>
      <c r="AA366" s="1771">
        <v>45023.0</v>
      </c>
      <c r="AB366" s="1789">
        <v>0.0</v>
      </c>
      <c r="AC366" s="1121">
        <v>2.0</v>
      </c>
      <c r="AD366" s="81"/>
      <c r="AE366" s="1755"/>
      <c r="AF366" s="1755"/>
      <c r="AG366" s="1755"/>
      <c r="AH366" s="1755"/>
      <c r="AI366" s="595">
        <v>1.01817112E8</v>
      </c>
      <c r="AJ366" s="595" t="s">
        <v>19506</v>
      </c>
      <c r="AK366" s="1757" t="s">
        <v>52</v>
      </c>
      <c r="AL366" s="1757">
        <v>1.0</v>
      </c>
      <c r="AM366" s="1772">
        <v>309.0</v>
      </c>
      <c r="AN366" s="9">
        <v>4.0</v>
      </c>
      <c r="AO366" s="9"/>
      <c r="AP366" s="9" t="s">
        <v>8376</v>
      </c>
      <c r="AQ366" s="9"/>
      <c r="AR366" s="9" t="s">
        <v>17908</v>
      </c>
      <c r="AS366" s="9"/>
      <c r="AT366" s="9"/>
      <c r="AU366" s="9"/>
      <c r="AV366" s="9"/>
      <c r="AW366" s="1758" t="s">
        <v>17909</v>
      </c>
      <c r="AX366" s="9"/>
      <c r="AY366" s="9" t="s">
        <v>17910</v>
      </c>
      <c r="AZ366" s="9">
        <v>6.25</v>
      </c>
      <c r="BA366" s="1845" t="s">
        <v>18426</v>
      </c>
    </row>
    <row r="367" ht="15.75" customHeight="1">
      <c r="A367" s="1774" t="s">
        <v>19507</v>
      </c>
      <c r="B367" s="1775" t="s">
        <v>19508</v>
      </c>
      <c r="C367" s="1775" t="s">
        <v>52</v>
      </c>
      <c r="D367" s="1775" t="s">
        <v>17914</v>
      </c>
      <c r="E367" s="1776">
        <v>1032.0</v>
      </c>
      <c r="F367" s="1777">
        <v>4.0</v>
      </c>
      <c r="G367" s="1778">
        <v>47887.0</v>
      </c>
      <c r="H367" s="1745"/>
      <c r="I367" s="1745"/>
      <c r="J367" s="1745"/>
      <c r="K367" s="1745"/>
      <c r="L367" s="1745"/>
      <c r="M367" s="1745"/>
      <c r="N367" s="1745"/>
      <c r="O367" s="1745"/>
      <c r="P367" s="1745"/>
      <c r="Q367" s="1765" t="s">
        <v>19509</v>
      </c>
      <c r="R367" s="1766" t="s">
        <v>19501</v>
      </c>
      <c r="S367" s="1767" t="s">
        <v>52</v>
      </c>
      <c r="T367" s="1749"/>
      <c r="U367" s="1770">
        <v>308.0</v>
      </c>
      <c r="V367" s="1770">
        <v>4.0</v>
      </c>
      <c r="W367" s="1792"/>
      <c r="X367" s="1770"/>
      <c r="Y367" s="1767" t="s">
        <v>19510</v>
      </c>
      <c r="Z367" s="1770"/>
      <c r="AA367" s="1771">
        <v>45023.0</v>
      </c>
      <c r="AB367" s="1806" t="s">
        <v>18046</v>
      </c>
      <c r="AC367" s="1794">
        <v>1.0</v>
      </c>
      <c r="AD367" s="1754"/>
      <c r="AE367" s="1755"/>
      <c r="AF367" s="1755"/>
      <c r="AG367" s="1755"/>
      <c r="AH367" s="1755"/>
      <c r="AI367" s="595">
        <v>1.02003753E8</v>
      </c>
      <c r="AJ367" s="595" t="s">
        <v>19511</v>
      </c>
      <c r="AK367" s="1757" t="s">
        <v>52</v>
      </c>
      <c r="AL367" s="1757">
        <v>1.0</v>
      </c>
      <c r="AM367" s="1772">
        <v>310.0</v>
      </c>
      <c r="AN367" s="9">
        <v>4.0</v>
      </c>
      <c r="AO367" s="9"/>
      <c r="AP367" s="9" t="s">
        <v>8376</v>
      </c>
      <c r="AQ367" s="9"/>
      <c r="AR367" s="9" t="s">
        <v>17908</v>
      </c>
      <c r="AS367" s="9"/>
      <c r="AT367" s="9"/>
      <c r="AU367" s="9"/>
      <c r="AV367" s="9"/>
      <c r="AW367" s="1758" t="s">
        <v>17909</v>
      </c>
      <c r="AX367" s="9"/>
      <c r="AY367" s="9" t="s">
        <v>17910</v>
      </c>
      <c r="AZ367" s="9">
        <v>6.25</v>
      </c>
      <c r="BA367" s="1845" t="s">
        <v>18426</v>
      </c>
    </row>
    <row r="368" ht="15.75" customHeight="1">
      <c r="A368" s="1760" t="s">
        <v>19512</v>
      </c>
      <c r="B368" s="1761" t="s">
        <v>19513</v>
      </c>
      <c r="C368" s="1761" t="s">
        <v>52</v>
      </c>
      <c r="D368" s="1761" t="s">
        <v>17914</v>
      </c>
      <c r="E368" s="1762">
        <v>1035.0</v>
      </c>
      <c r="F368" s="1763">
        <v>4.0</v>
      </c>
      <c r="G368" s="1764">
        <v>47887.0</v>
      </c>
      <c r="H368" s="1745"/>
      <c r="I368" s="1745"/>
      <c r="J368" s="1745"/>
      <c r="K368" s="1745"/>
      <c r="L368" s="1745"/>
      <c r="M368" s="1745"/>
      <c r="N368" s="1745"/>
      <c r="O368" s="1745"/>
      <c r="P368" s="1745"/>
      <c r="Q368" s="1765" t="s">
        <v>19514</v>
      </c>
      <c r="R368" s="1766" t="s">
        <v>19506</v>
      </c>
      <c r="S368" s="1767" t="s">
        <v>52</v>
      </c>
      <c r="T368" s="1768"/>
      <c r="U368" s="1769">
        <v>309.0</v>
      </c>
      <c r="V368" s="1770">
        <v>4.0</v>
      </c>
      <c r="W368" s="1769" t="s">
        <v>18112</v>
      </c>
      <c r="X368" s="1770"/>
      <c r="Y368" s="1767" t="s">
        <v>19510</v>
      </c>
      <c r="Z368" s="1770"/>
      <c r="AA368" s="1771">
        <v>45023.0</v>
      </c>
      <c r="AB368" s="1753" t="s">
        <v>17906</v>
      </c>
      <c r="AC368" s="81"/>
      <c r="AD368" s="81"/>
      <c r="AE368" s="1755"/>
      <c r="AF368" s="1755"/>
      <c r="AG368" s="1755"/>
      <c r="AH368" s="1755"/>
      <c r="AI368" s="595">
        <v>1.02192176E8</v>
      </c>
      <c r="AJ368" s="595" t="s">
        <v>19515</v>
      </c>
      <c r="AK368" s="1757" t="s">
        <v>52</v>
      </c>
      <c r="AL368" s="1772">
        <v>1.0</v>
      </c>
      <c r="AM368" s="1772">
        <v>311.0</v>
      </c>
      <c r="AN368" s="9">
        <v>4.0</v>
      </c>
      <c r="AO368" s="9"/>
      <c r="AP368" s="9" t="s">
        <v>8376</v>
      </c>
      <c r="AQ368" s="9"/>
      <c r="AR368" s="9" t="s">
        <v>17908</v>
      </c>
      <c r="AS368" s="9"/>
      <c r="AT368" s="9"/>
      <c r="AU368" s="9"/>
      <c r="AV368" s="9"/>
      <c r="AW368" s="1758" t="s">
        <v>17909</v>
      </c>
      <c r="AX368" s="9"/>
      <c r="AY368" s="9" t="s">
        <v>17910</v>
      </c>
      <c r="AZ368" s="9">
        <v>6.25</v>
      </c>
      <c r="BA368" s="1845" t="s">
        <v>18426</v>
      </c>
    </row>
    <row r="369" ht="15.75" customHeight="1">
      <c r="A369" s="1774" t="s">
        <v>19516</v>
      </c>
      <c r="B369" s="1775" t="s">
        <v>19517</v>
      </c>
      <c r="C369" s="1775" t="s">
        <v>52</v>
      </c>
      <c r="D369" s="1775" t="s">
        <v>17914</v>
      </c>
      <c r="E369" s="1776">
        <v>1036.0</v>
      </c>
      <c r="F369" s="1777">
        <v>4.0</v>
      </c>
      <c r="G369" s="1778">
        <v>47887.0</v>
      </c>
      <c r="H369" s="1745"/>
      <c r="I369" s="1745"/>
      <c r="J369" s="1745"/>
      <c r="K369" s="1745"/>
      <c r="L369" s="1745"/>
      <c r="M369" s="1745"/>
      <c r="N369" s="1745"/>
      <c r="O369" s="1745"/>
      <c r="P369" s="1745"/>
      <c r="Q369" s="1765" t="s">
        <v>19518</v>
      </c>
      <c r="R369" s="1766" t="s">
        <v>19511</v>
      </c>
      <c r="S369" s="1767" t="s">
        <v>52</v>
      </c>
      <c r="T369" s="1749"/>
      <c r="U369" s="1769">
        <v>310.0</v>
      </c>
      <c r="V369" s="1770">
        <v>4.0</v>
      </c>
      <c r="W369" s="1769" t="s">
        <v>18112</v>
      </c>
      <c r="X369" s="1770"/>
      <c r="Y369" s="1767">
        <v>2856893.0</v>
      </c>
      <c r="Z369" s="1770"/>
      <c r="AA369" s="1771">
        <v>45023.0</v>
      </c>
      <c r="AB369" s="1753" t="s">
        <v>17906</v>
      </c>
      <c r="AC369" s="1754"/>
      <c r="AD369" s="1754"/>
      <c r="AE369" s="1755"/>
      <c r="AF369" s="1755"/>
      <c r="AG369" s="1755"/>
      <c r="AH369" s="1755"/>
      <c r="AI369" s="595">
        <v>1.01087211E8</v>
      </c>
      <c r="AJ369" s="595" t="s">
        <v>19519</v>
      </c>
      <c r="AK369" s="1757" t="s">
        <v>52</v>
      </c>
      <c r="AL369" s="1757">
        <v>1.0</v>
      </c>
      <c r="AM369" s="1772">
        <v>312.0</v>
      </c>
      <c r="AN369" s="9">
        <v>4.0</v>
      </c>
      <c r="AO369" s="9"/>
      <c r="AP369" s="9" t="s">
        <v>8376</v>
      </c>
      <c r="AQ369" s="9"/>
      <c r="AR369" s="9" t="s">
        <v>17908</v>
      </c>
      <c r="AS369" s="9"/>
      <c r="AT369" s="9"/>
      <c r="AU369" s="9"/>
      <c r="AV369" s="9"/>
      <c r="AW369" s="1758" t="s">
        <v>17909</v>
      </c>
      <c r="AX369" s="9"/>
      <c r="AY369" s="9" t="s">
        <v>17910</v>
      </c>
      <c r="AZ369" s="9">
        <v>6.25</v>
      </c>
      <c r="BA369" s="1845" t="s">
        <v>18426</v>
      </c>
    </row>
    <row r="370" ht="15.75" customHeight="1">
      <c r="A370" s="1760" t="s">
        <v>19520</v>
      </c>
      <c r="B370" s="1761" t="s">
        <v>19521</v>
      </c>
      <c r="C370" s="1761" t="s">
        <v>52</v>
      </c>
      <c r="D370" s="1761" t="s">
        <v>17914</v>
      </c>
      <c r="E370" s="1762">
        <v>1038.0</v>
      </c>
      <c r="F370" s="1763">
        <v>4.0</v>
      </c>
      <c r="G370" s="1764">
        <v>47887.0</v>
      </c>
      <c r="H370" s="1745"/>
      <c r="I370" s="1745"/>
      <c r="J370" s="1745"/>
      <c r="K370" s="1745"/>
      <c r="L370" s="1745"/>
      <c r="M370" s="1745"/>
      <c r="N370" s="1745"/>
      <c r="O370" s="1745"/>
      <c r="P370" s="1745"/>
      <c r="Q370" s="1765" t="s">
        <v>19522</v>
      </c>
      <c r="R370" s="1766" t="s">
        <v>19515</v>
      </c>
      <c r="S370" s="1767" t="s">
        <v>52</v>
      </c>
      <c r="T370" s="1768"/>
      <c r="U370" s="1770">
        <v>311.0</v>
      </c>
      <c r="V370" s="1770">
        <v>4.0</v>
      </c>
      <c r="W370" s="1788"/>
      <c r="X370" s="1770"/>
      <c r="Y370" s="1767">
        <v>2856893.0</v>
      </c>
      <c r="Z370" s="1770"/>
      <c r="AA370" s="1771">
        <v>45023.0</v>
      </c>
      <c r="AB370" s="1804" t="s">
        <v>18046</v>
      </c>
      <c r="AC370" s="1121">
        <v>1.0</v>
      </c>
      <c r="AD370" s="81"/>
      <c r="AE370" s="1755"/>
      <c r="AF370" s="1755"/>
      <c r="AG370" s="1755"/>
      <c r="AH370" s="1755"/>
      <c r="AI370" s="595">
        <v>1.802753937E9</v>
      </c>
      <c r="AJ370" s="595" t="s">
        <v>19523</v>
      </c>
      <c r="AK370" s="1757" t="s">
        <v>52</v>
      </c>
      <c r="AL370" s="1772">
        <v>1.0</v>
      </c>
      <c r="AM370" s="1772">
        <v>313.0</v>
      </c>
      <c r="AN370" s="9">
        <v>4.0</v>
      </c>
      <c r="AO370" s="9"/>
      <c r="AP370" s="9" t="s">
        <v>8376</v>
      </c>
      <c r="AQ370" s="9"/>
      <c r="AR370" s="9" t="s">
        <v>17908</v>
      </c>
      <c r="AS370" s="9"/>
      <c r="AT370" s="9"/>
      <c r="AU370" s="9"/>
      <c r="AV370" s="9"/>
      <c r="AW370" s="1758" t="s">
        <v>17909</v>
      </c>
      <c r="AX370" s="9"/>
      <c r="AY370" s="9" t="s">
        <v>17910</v>
      </c>
      <c r="AZ370" s="9">
        <v>6.25</v>
      </c>
      <c r="BA370" s="1845" t="s">
        <v>18426</v>
      </c>
    </row>
    <row r="371" ht="15.75" customHeight="1">
      <c r="A371" s="1774" t="s">
        <v>19524</v>
      </c>
      <c r="B371" s="1775" t="s">
        <v>19525</v>
      </c>
      <c r="C371" s="1775" t="s">
        <v>52</v>
      </c>
      <c r="D371" s="1775" t="s">
        <v>17914</v>
      </c>
      <c r="E371" s="1776">
        <v>1039.0</v>
      </c>
      <c r="F371" s="1777">
        <v>4.0</v>
      </c>
      <c r="G371" s="1778">
        <v>47887.0</v>
      </c>
      <c r="H371" s="1745"/>
      <c r="I371" s="1745"/>
      <c r="J371" s="1745"/>
      <c r="K371" s="1745"/>
      <c r="L371" s="1745"/>
      <c r="M371" s="1745"/>
      <c r="N371" s="1745"/>
      <c r="O371" s="1745"/>
      <c r="P371" s="1745"/>
      <c r="Q371" s="1765" t="s">
        <v>19526</v>
      </c>
      <c r="R371" s="1766" t="s">
        <v>19519</v>
      </c>
      <c r="S371" s="1767" t="s">
        <v>52</v>
      </c>
      <c r="T371" s="1749"/>
      <c r="U371" s="1769">
        <v>312.0</v>
      </c>
      <c r="V371" s="1770">
        <v>4.0</v>
      </c>
      <c r="W371" s="1769" t="s">
        <v>18112</v>
      </c>
      <c r="X371" s="1770"/>
      <c r="Y371" s="1767" t="s">
        <v>19527</v>
      </c>
      <c r="Z371" s="1770"/>
      <c r="AA371" s="1771">
        <v>45023.0</v>
      </c>
      <c r="AB371" s="1753" t="s">
        <v>17906</v>
      </c>
      <c r="AC371" s="1754"/>
      <c r="AD371" s="1754"/>
      <c r="AE371" s="1755"/>
      <c r="AF371" s="1755"/>
      <c r="AG371" s="1755"/>
      <c r="AH371" s="1755"/>
      <c r="AI371" s="595">
        <v>1.00262591E8</v>
      </c>
      <c r="AJ371" s="595" t="s">
        <v>19528</v>
      </c>
      <c r="AK371" s="1757" t="s">
        <v>52</v>
      </c>
      <c r="AL371" s="1772">
        <v>1.0</v>
      </c>
      <c r="AM371" s="1772">
        <v>314.0</v>
      </c>
      <c r="AN371" s="9">
        <v>4.0</v>
      </c>
      <c r="AO371" s="9"/>
      <c r="AP371" s="9" t="s">
        <v>8376</v>
      </c>
      <c r="AQ371" s="9"/>
      <c r="AR371" s="9" t="s">
        <v>17908</v>
      </c>
      <c r="AS371" s="9"/>
      <c r="AT371" s="9"/>
      <c r="AU371" s="9"/>
      <c r="AV371" s="9"/>
      <c r="AW371" s="1758" t="s">
        <v>17909</v>
      </c>
      <c r="AX371" s="9"/>
      <c r="AY371" s="9" t="s">
        <v>17910</v>
      </c>
      <c r="AZ371" s="9">
        <v>6.25</v>
      </c>
      <c r="BA371" s="1845" t="s">
        <v>18426</v>
      </c>
    </row>
    <row r="372" ht="15.75" customHeight="1">
      <c r="A372" s="1760" t="s">
        <v>19529</v>
      </c>
      <c r="B372" s="1761" t="s">
        <v>19530</v>
      </c>
      <c r="C372" s="1761" t="s">
        <v>52</v>
      </c>
      <c r="D372" s="1761" t="s">
        <v>17914</v>
      </c>
      <c r="E372" s="1762">
        <v>1040.0</v>
      </c>
      <c r="F372" s="1763">
        <v>4.0</v>
      </c>
      <c r="G372" s="1764">
        <v>47887.0</v>
      </c>
      <c r="H372" s="1745"/>
      <c r="I372" s="1745"/>
      <c r="J372" s="1745"/>
      <c r="K372" s="1745"/>
      <c r="L372" s="1745"/>
      <c r="M372" s="1745"/>
      <c r="N372" s="1745"/>
      <c r="O372" s="1745"/>
      <c r="P372" s="1745"/>
      <c r="Q372" s="1765" t="s">
        <v>19531</v>
      </c>
      <c r="R372" s="1766" t="s">
        <v>19523</v>
      </c>
      <c r="S372" s="1767" t="s">
        <v>52</v>
      </c>
      <c r="T372" s="1768"/>
      <c r="U372" s="1770">
        <v>313.0</v>
      </c>
      <c r="V372" s="1770">
        <v>4.0</v>
      </c>
      <c r="W372" s="1788"/>
      <c r="X372" s="1770"/>
      <c r="Y372" s="1767" t="s">
        <v>19532</v>
      </c>
      <c r="Z372" s="1770"/>
      <c r="AA372" s="1771">
        <v>45023.0</v>
      </c>
      <c r="AB372" s="1804" t="s">
        <v>19533</v>
      </c>
      <c r="AC372" s="1121">
        <v>1.0</v>
      </c>
      <c r="AD372" s="81"/>
      <c r="AE372" s="1755"/>
      <c r="AF372" s="1755"/>
      <c r="AG372" s="1755"/>
      <c r="AH372" s="1755"/>
      <c r="AI372" s="595">
        <v>1.02232196E8</v>
      </c>
      <c r="AJ372" s="595" t="s">
        <v>19534</v>
      </c>
      <c r="AK372" s="1757" t="s">
        <v>8774</v>
      </c>
      <c r="AL372" s="1757">
        <v>1.0</v>
      </c>
      <c r="AM372" s="1772">
        <v>315.0</v>
      </c>
      <c r="AN372" s="9">
        <v>4.0</v>
      </c>
      <c r="AO372" s="9"/>
      <c r="AP372" s="9" t="s">
        <v>8376</v>
      </c>
      <c r="AQ372" s="9"/>
      <c r="AR372" s="9" t="s">
        <v>17908</v>
      </c>
      <c r="AS372" s="9"/>
      <c r="AT372" s="9"/>
      <c r="AU372" s="9"/>
      <c r="AV372" s="9"/>
      <c r="AW372" s="1758" t="s">
        <v>17909</v>
      </c>
      <c r="AX372" s="9"/>
      <c r="AY372" s="9" t="s">
        <v>17910</v>
      </c>
      <c r="AZ372" s="9">
        <v>6.25</v>
      </c>
      <c r="BA372" s="1845" t="s">
        <v>18426</v>
      </c>
    </row>
    <row r="373" ht="15.75" customHeight="1">
      <c r="A373" s="1774" t="s">
        <v>19535</v>
      </c>
      <c r="B373" s="1775" t="s">
        <v>19536</v>
      </c>
      <c r="C373" s="1775" t="s">
        <v>52</v>
      </c>
      <c r="D373" s="1775" t="s">
        <v>17914</v>
      </c>
      <c r="E373" s="1776">
        <v>1041.0</v>
      </c>
      <c r="F373" s="1777">
        <v>4.0</v>
      </c>
      <c r="G373" s="1778">
        <v>47856.0</v>
      </c>
      <c r="H373" s="1745"/>
      <c r="I373" s="1745"/>
      <c r="J373" s="1745"/>
      <c r="K373" s="1745"/>
      <c r="L373" s="1745"/>
      <c r="M373" s="1745"/>
      <c r="N373" s="1745"/>
      <c r="O373" s="1745"/>
      <c r="P373" s="1745"/>
      <c r="Q373" s="1765" t="s">
        <v>19537</v>
      </c>
      <c r="R373" s="1766" t="s">
        <v>19538</v>
      </c>
      <c r="S373" s="1767" t="s">
        <v>1478</v>
      </c>
      <c r="T373" s="1749"/>
      <c r="U373" s="1770">
        <v>314.0</v>
      </c>
      <c r="V373" s="1770">
        <v>4.0</v>
      </c>
      <c r="W373" s="1792"/>
      <c r="X373" s="1770"/>
      <c r="Y373" s="1767">
        <v>0.0</v>
      </c>
      <c r="Z373" s="1770"/>
      <c r="AA373" s="1771">
        <v>45023.0</v>
      </c>
      <c r="AB373" s="1793">
        <v>0.0</v>
      </c>
      <c r="AC373" s="1794">
        <v>1.0</v>
      </c>
      <c r="AD373" s="1754"/>
      <c r="AE373" s="1755"/>
      <c r="AF373" s="1755"/>
      <c r="AG373" s="1755"/>
      <c r="AH373" s="1755"/>
      <c r="AI373" s="595">
        <v>1.02034212E8</v>
      </c>
      <c r="AJ373" s="595" t="s">
        <v>19539</v>
      </c>
      <c r="AK373" s="1757" t="s">
        <v>8774</v>
      </c>
      <c r="AL373" s="1772">
        <v>1.0</v>
      </c>
      <c r="AM373" s="1772">
        <v>316.0</v>
      </c>
      <c r="AN373" s="9">
        <v>4.0</v>
      </c>
      <c r="AO373" s="9"/>
      <c r="AP373" s="9" t="s">
        <v>8376</v>
      </c>
      <c r="AQ373" s="9"/>
      <c r="AR373" s="9" t="s">
        <v>17908</v>
      </c>
      <c r="AS373" s="9"/>
      <c r="AT373" s="9"/>
      <c r="AU373" s="9"/>
      <c r="AV373" s="9"/>
      <c r="AW373" s="1758" t="s">
        <v>17909</v>
      </c>
      <c r="AX373" s="9"/>
      <c r="AY373" s="9" t="s">
        <v>17910</v>
      </c>
      <c r="AZ373" s="9">
        <v>6.25</v>
      </c>
      <c r="BA373" s="1845" t="s">
        <v>18426</v>
      </c>
    </row>
    <row r="374" ht="15.75" customHeight="1">
      <c r="A374" s="1760" t="s">
        <v>19540</v>
      </c>
      <c r="B374" s="1761" t="s">
        <v>19541</v>
      </c>
      <c r="C374" s="1761" t="s">
        <v>52</v>
      </c>
      <c r="D374" s="1761" t="s">
        <v>17914</v>
      </c>
      <c r="E374" s="1762">
        <v>1042.0</v>
      </c>
      <c r="F374" s="1763">
        <v>4.0</v>
      </c>
      <c r="G374" s="1764">
        <v>47887.0</v>
      </c>
      <c r="H374" s="1745"/>
      <c r="I374" s="1745"/>
      <c r="J374" s="1745"/>
      <c r="K374" s="1745"/>
      <c r="L374" s="1745"/>
      <c r="M374" s="1745"/>
      <c r="N374" s="1745"/>
      <c r="O374" s="1745"/>
      <c r="P374" s="1745"/>
      <c r="Q374" s="1765" t="s">
        <v>19542</v>
      </c>
      <c r="R374" s="1766" t="s">
        <v>19534</v>
      </c>
      <c r="S374" s="1767" t="s">
        <v>8774</v>
      </c>
      <c r="T374" s="1768"/>
      <c r="U374" s="1769">
        <v>315.0</v>
      </c>
      <c r="V374" s="1770">
        <v>4.0</v>
      </c>
      <c r="W374" s="1769" t="s">
        <v>18183</v>
      </c>
      <c r="X374" s="1770"/>
      <c r="Y374" s="1767" t="s">
        <v>19543</v>
      </c>
      <c r="Z374" s="1770"/>
      <c r="AA374" s="1771">
        <v>45023.0</v>
      </c>
      <c r="AB374" s="1753" t="s">
        <v>17906</v>
      </c>
      <c r="AC374" s="81"/>
      <c r="AD374" s="81"/>
      <c r="AE374" s="1755"/>
      <c r="AF374" s="1755"/>
      <c r="AG374" s="1755"/>
      <c r="AH374" s="1755"/>
      <c r="AI374" s="595">
        <v>1.03818753E8</v>
      </c>
      <c r="AJ374" s="595" t="s">
        <v>19544</v>
      </c>
      <c r="AK374" s="1757" t="s">
        <v>52</v>
      </c>
      <c r="AL374" s="1772">
        <v>1.0</v>
      </c>
      <c r="AM374" s="1772">
        <v>317.0</v>
      </c>
      <c r="AN374" s="9">
        <v>4.0</v>
      </c>
      <c r="AO374" s="9"/>
      <c r="AP374" s="9" t="s">
        <v>8376</v>
      </c>
      <c r="AQ374" s="9"/>
      <c r="AR374" s="9" t="s">
        <v>17908</v>
      </c>
      <c r="AS374" s="9"/>
      <c r="AT374" s="9"/>
      <c r="AU374" s="9"/>
      <c r="AV374" s="9"/>
      <c r="AW374" s="1758" t="s">
        <v>17909</v>
      </c>
      <c r="AX374" s="9"/>
      <c r="AY374" s="9" t="s">
        <v>17910</v>
      </c>
      <c r="AZ374" s="9">
        <v>6.25</v>
      </c>
      <c r="BA374" s="1845" t="s">
        <v>18426</v>
      </c>
    </row>
    <row r="375" ht="15.75" customHeight="1">
      <c r="A375" s="1774" t="s">
        <v>19545</v>
      </c>
      <c r="B375" s="1775" t="s">
        <v>19546</v>
      </c>
      <c r="C375" s="1775" t="s">
        <v>52</v>
      </c>
      <c r="D375" s="1775" t="s">
        <v>17914</v>
      </c>
      <c r="E375" s="1776">
        <v>1045.0</v>
      </c>
      <c r="F375" s="1777">
        <v>4.0</v>
      </c>
      <c r="G375" s="1778">
        <v>47887.0</v>
      </c>
      <c r="H375" s="1745"/>
      <c r="I375" s="1745"/>
      <c r="J375" s="1745"/>
      <c r="K375" s="1745"/>
      <c r="L375" s="1745"/>
      <c r="M375" s="1745"/>
      <c r="N375" s="1745"/>
      <c r="O375" s="1745"/>
      <c r="P375" s="1745"/>
      <c r="Q375" s="1765" t="s">
        <v>19547</v>
      </c>
      <c r="R375" s="1766" t="s">
        <v>19539</v>
      </c>
      <c r="S375" s="1767" t="s">
        <v>8774</v>
      </c>
      <c r="T375" s="1749"/>
      <c r="U375" s="1770">
        <v>316.0</v>
      </c>
      <c r="V375" s="1770">
        <v>4.0</v>
      </c>
      <c r="W375" s="1792"/>
      <c r="X375" s="1770"/>
      <c r="Y375" s="1767" t="s">
        <v>19543</v>
      </c>
      <c r="Z375" s="1770"/>
      <c r="AA375" s="1771">
        <v>45023.0</v>
      </c>
      <c r="AB375" s="1806" t="s">
        <v>18100</v>
      </c>
      <c r="AC375" s="1754"/>
      <c r="AD375" s="1794">
        <v>1.0</v>
      </c>
      <c r="AE375" s="1755"/>
      <c r="AF375" s="1755"/>
      <c r="AG375" s="1755"/>
      <c r="AH375" s="1755"/>
      <c r="AI375" s="595">
        <v>1.03817839E8</v>
      </c>
      <c r="AJ375" s="595" t="s">
        <v>19548</v>
      </c>
      <c r="AK375" s="1757" t="s">
        <v>52</v>
      </c>
      <c r="AL375" s="1772">
        <v>1.0</v>
      </c>
      <c r="AM375" s="1772">
        <v>318.0</v>
      </c>
      <c r="AN375" s="9">
        <v>4.0</v>
      </c>
      <c r="AO375" s="9"/>
      <c r="AP375" s="9" t="s">
        <v>8376</v>
      </c>
      <c r="AQ375" s="9"/>
      <c r="AR375" s="9" t="s">
        <v>17908</v>
      </c>
      <c r="AS375" s="9"/>
      <c r="AT375" s="9"/>
      <c r="AU375" s="9"/>
      <c r="AV375" s="9"/>
      <c r="AW375" s="1758" t="s">
        <v>17909</v>
      </c>
      <c r="AX375" s="9"/>
      <c r="AY375" s="9" t="s">
        <v>17910</v>
      </c>
      <c r="AZ375" s="9">
        <v>6.25</v>
      </c>
      <c r="BA375" s="1845" t="s">
        <v>18426</v>
      </c>
    </row>
    <row r="376" ht="15.75" customHeight="1">
      <c r="A376" s="1760" t="s">
        <v>19549</v>
      </c>
      <c r="B376" s="1761" t="s">
        <v>19550</v>
      </c>
      <c r="C376" s="1761" t="s">
        <v>52</v>
      </c>
      <c r="D376" s="1761" t="s">
        <v>17914</v>
      </c>
      <c r="E376" s="1762">
        <v>1046.0</v>
      </c>
      <c r="F376" s="1763">
        <v>4.0</v>
      </c>
      <c r="G376" s="1764">
        <v>47887.0</v>
      </c>
      <c r="H376" s="1745"/>
      <c r="I376" s="1745"/>
      <c r="J376" s="1745"/>
      <c r="K376" s="1745"/>
      <c r="L376" s="1745"/>
      <c r="M376" s="1745"/>
      <c r="N376" s="1745"/>
      <c r="O376" s="1745"/>
      <c r="P376" s="1745"/>
      <c r="Q376" s="1765" t="s">
        <v>19551</v>
      </c>
      <c r="R376" s="1766" t="s">
        <v>19552</v>
      </c>
      <c r="S376" s="1767" t="s">
        <v>52</v>
      </c>
      <c r="T376" s="1768"/>
      <c r="U376" s="1769">
        <v>317.0</v>
      </c>
      <c r="V376" s="1770">
        <v>4.0</v>
      </c>
      <c r="W376" s="1769" t="s">
        <v>18183</v>
      </c>
      <c r="X376" s="1770"/>
      <c r="Y376" s="1767" t="s">
        <v>19553</v>
      </c>
      <c r="Z376" s="1770"/>
      <c r="AA376" s="1771">
        <v>45023.0</v>
      </c>
      <c r="AB376" s="1753" t="s">
        <v>17906</v>
      </c>
      <c r="AC376" s="81"/>
      <c r="AD376" s="81"/>
      <c r="AE376" s="1755"/>
      <c r="AF376" s="1755"/>
      <c r="AG376" s="1755"/>
      <c r="AH376" s="1755"/>
      <c r="AI376" s="595">
        <v>9.18375353E8</v>
      </c>
      <c r="AJ376" s="595" t="s">
        <v>19554</v>
      </c>
      <c r="AK376" s="1757" t="s">
        <v>52</v>
      </c>
      <c r="AL376" s="1757">
        <v>1.0</v>
      </c>
      <c r="AM376" s="1772">
        <v>319.0</v>
      </c>
      <c r="AN376" s="9">
        <v>4.0</v>
      </c>
      <c r="AO376" s="9"/>
      <c r="AP376" s="9" t="s">
        <v>8376</v>
      </c>
      <c r="AQ376" s="9"/>
      <c r="AR376" s="9" t="s">
        <v>17908</v>
      </c>
      <c r="AS376" s="9"/>
      <c r="AT376" s="9"/>
      <c r="AU376" s="9"/>
      <c r="AV376" s="9"/>
      <c r="AW376" s="1758" t="s">
        <v>17909</v>
      </c>
      <c r="AX376" s="9"/>
      <c r="AY376" s="9" t="s">
        <v>17910</v>
      </c>
      <c r="AZ376" s="9">
        <v>6.25</v>
      </c>
      <c r="BA376" s="1845" t="s">
        <v>18426</v>
      </c>
    </row>
    <row r="377" ht="15.75" customHeight="1">
      <c r="A377" s="1774" t="s">
        <v>19555</v>
      </c>
      <c r="B377" s="1775" t="s">
        <v>19556</v>
      </c>
      <c r="C377" s="1775" t="s">
        <v>52</v>
      </c>
      <c r="D377" s="1775" t="s">
        <v>17914</v>
      </c>
      <c r="E377" s="1776">
        <v>1048.0</v>
      </c>
      <c r="F377" s="1777">
        <v>4.0</v>
      </c>
      <c r="G377" s="1778">
        <v>47887.0</v>
      </c>
      <c r="H377" s="1745"/>
      <c r="I377" s="1745"/>
      <c r="J377" s="1745"/>
      <c r="K377" s="1745"/>
      <c r="L377" s="1745"/>
      <c r="M377" s="1745"/>
      <c r="N377" s="1745"/>
      <c r="O377" s="1745"/>
      <c r="P377" s="1745"/>
      <c r="Q377" s="1765" t="s">
        <v>19557</v>
      </c>
      <c r="R377" s="1766" t="s">
        <v>19548</v>
      </c>
      <c r="S377" s="1767" t="s">
        <v>52</v>
      </c>
      <c r="T377" s="1749"/>
      <c r="U377" s="1769">
        <v>318.0</v>
      </c>
      <c r="V377" s="1770">
        <v>4.0</v>
      </c>
      <c r="W377" s="1769" t="s">
        <v>18183</v>
      </c>
      <c r="X377" s="1770"/>
      <c r="Y377" s="1767" t="s">
        <v>19558</v>
      </c>
      <c r="Z377" s="1770"/>
      <c r="AA377" s="1771">
        <v>45023.0</v>
      </c>
      <c r="AB377" s="1753" t="s">
        <v>17906</v>
      </c>
      <c r="AC377" s="1754"/>
      <c r="AD377" s="1754"/>
      <c r="AE377" s="1755"/>
      <c r="AF377" s="1755"/>
      <c r="AG377" s="1755"/>
      <c r="AH377" s="1755"/>
      <c r="AI377" s="595">
        <v>9.24528854E8</v>
      </c>
      <c r="AJ377" s="595" t="s">
        <v>19559</v>
      </c>
      <c r="AK377" s="1757" t="s">
        <v>52</v>
      </c>
      <c r="AL377" s="1757">
        <v>1.0</v>
      </c>
      <c r="AM377" s="1772">
        <v>320.0</v>
      </c>
      <c r="AN377" s="9">
        <v>4.0</v>
      </c>
      <c r="AO377" s="9"/>
      <c r="AP377" s="9" t="s">
        <v>8376</v>
      </c>
      <c r="AQ377" s="9"/>
      <c r="AR377" s="9" t="s">
        <v>17908</v>
      </c>
      <c r="AS377" s="9"/>
      <c r="AT377" s="9"/>
      <c r="AU377" s="9"/>
      <c r="AV377" s="9"/>
      <c r="AW377" s="1758" t="s">
        <v>17909</v>
      </c>
      <c r="AX377" s="9"/>
      <c r="AY377" s="9" t="s">
        <v>17910</v>
      </c>
      <c r="AZ377" s="9">
        <v>6.25</v>
      </c>
      <c r="BA377" s="1845" t="s">
        <v>18426</v>
      </c>
    </row>
    <row r="378" ht="15.75" customHeight="1">
      <c r="A378" s="1760" t="s">
        <v>19560</v>
      </c>
      <c r="B378" s="1761" t="s">
        <v>19561</v>
      </c>
      <c r="C378" s="1761" t="s">
        <v>52</v>
      </c>
      <c r="D378" s="1761" t="s">
        <v>17914</v>
      </c>
      <c r="E378" s="1762">
        <v>1049.0</v>
      </c>
      <c r="F378" s="1763">
        <v>4.0</v>
      </c>
      <c r="G378" s="1764">
        <v>47887.0</v>
      </c>
      <c r="H378" s="1745"/>
      <c r="I378" s="1745"/>
      <c r="J378" s="1745"/>
      <c r="K378" s="1745"/>
      <c r="L378" s="1745"/>
      <c r="M378" s="1745"/>
      <c r="N378" s="1745"/>
      <c r="O378" s="1745"/>
      <c r="P378" s="1745"/>
      <c r="Q378" s="1765" t="s">
        <v>19562</v>
      </c>
      <c r="R378" s="1766" t="s">
        <v>19554</v>
      </c>
      <c r="S378" s="1767" t="s">
        <v>52</v>
      </c>
      <c r="T378" s="1768"/>
      <c r="U378" s="1770">
        <v>319.0</v>
      </c>
      <c r="V378" s="1770">
        <v>4.0</v>
      </c>
      <c r="W378" s="1788"/>
      <c r="X378" s="1770"/>
      <c r="Y378" s="1767">
        <v>4185786.0</v>
      </c>
      <c r="Z378" s="1770"/>
      <c r="AA378" s="1771">
        <v>45023.0</v>
      </c>
      <c r="AB378" s="1804" t="s">
        <v>19106</v>
      </c>
      <c r="AC378" s="1121">
        <v>1.0</v>
      </c>
      <c r="AD378" s="81"/>
      <c r="AE378" s="1755"/>
      <c r="AF378" s="1755"/>
      <c r="AG378" s="1755"/>
      <c r="AH378" s="1755"/>
      <c r="AI378" s="595">
        <v>1.02093093E8</v>
      </c>
      <c r="AJ378" s="595" t="s">
        <v>19563</v>
      </c>
      <c r="AK378" s="1757" t="s">
        <v>52</v>
      </c>
      <c r="AL378" s="1772">
        <v>1.0</v>
      </c>
      <c r="AM378" s="1772">
        <v>321.0</v>
      </c>
      <c r="AN378" s="9">
        <v>4.0</v>
      </c>
      <c r="AO378" s="9"/>
      <c r="AP378" s="9" t="s">
        <v>8376</v>
      </c>
      <c r="AQ378" s="9"/>
      <c r="AR378" s="9" t="s">
        <v>17908</v>
      </c>
      <c r="AS378" s="9"/>
      <c r="AT378" s="9"/>
      <c r="AU378" s="9"/>
      <c r="AV378" s="9"/>
      <c r="AW378" s="1758" t="s">
        <v>17909</v>
      </c>
      <c r="AX378" s="9"/>
      <c r="AY378" s="9" t="s">
        <v>17910</v>
      </c>
      <c r="AZ378" s="9">
        <v>6.25</v>
      </c>
      <c r="BA378" s="1845" t="s">
        <v>18426</v>
      </c>
    </row>
    <row r="379" ht="15.75" customHeight="1">
      <c r="A379" s="1796" t="s">
        <v>19564</v>
      </c>
      <c r="B379" s="1797" t="s">
        <v>19565</v>
      </c>
      <c r="C379" s="1797" t="s">
        <v>136</v>
      </c>
      <c r="D379" s="1797" t="s">
        <v>9</v>
      </c>
      <c r="E379" s="1798">
        <v>1051.0</v>
      </c>
      <c r="F379" s="1799" t="s">
        <v>4355</v>
      </c>
      <c r="G379" s="1800">
        <v>49315.0</v>
      </c>
      <c r="H379" s="1745"/>
      <c r="I379" s="1745"/>
      <c r="J379" s="1745"/>
      <c r="K379" s="1745"/>
      <c r="L379" s="1745"/>
      <c r="M379" s="1745"/>
      <c r="N379" s="1745"/>
      <c r="O379" s="1745"/>
      <c r="P379" s="1745"/>
      <c r="Q379" s="1765" t="s">
        <v>19566</v>
      </c>
      <c r="R379" s="1766" t="s">
        <v>19559</v>
      </c>
      <c r="S379" s="1767" t="s">
        <v>52</v>
      </c>
      <c r="T379" s="1749"/>
      <c r="U379" s="1770">
        <v>320.0</v>
      </c>
      <c r="V379" s="1770">
        <v>4.0</v>
      </c>
      <c r="W379" s="1792"/>
      <c r="X379" s="1770"/>
      <c r="Y379" s="1767">
        <v>9.24528854E8</v>
      </c>
      <c r="Z379" s="1770"/>
      <c r="AA379" s="1771">
        <v>45023.0</v>
      </c>
      <c r="AB379" s="1806" t="s">
        <v>19106</v>
      </c>
      <c r="AC379" s="1794">
        <v>1.0</v>
      </c>
      <c r="AD379" s="1754"/>
      <c r="AE379" s="1755"/>
      <c r="AF379" s="1755"/>
      <c r="AG379" s="1755"/>
      <c r="AH379" s="1755"/>
      <c r="AI379" s="595">
        <v>7.0250769E8</v>
      </c>
      <c r="AJ379" s="595" t="s">
        <v>19567</v>
      </c>
      <c r="AK379" s="1757" t="s">
        <v>52</v>
      </c>
      <c r="AL379" s="1757">
        <v>1.0</v>
      </c>
      <c r="AM379" s="1772">
        <v>322.0</v>
      </c>
      <c r="AN379" s="9">
        <v>4.0</v>
      </c>
      <c r="AO379" s="9"/>
      <c r="AP379" s="9" t="s">
        <v>8376</v>
      </c>
      <c r="AQ379" s="9"/>
      <c r="AR379" s="9" t="s">
        <v>17908</v>
      </c>
      <c r="AS379" s="9"/>
      <c r="AT379" s="9"/>
      <c r="AU379" s="9"/>
      <c r="AV379" s="9"/>
      <c r="AW379" s="1758" t="s">
        <v>17909</v>
      </c>
      <c r="AX379" s="9"/>
      <c r="AY379" s="9" t="s">
        <v>17910</v>
      </c>
      <c r="AZ379" s="9">
        <v>6.25</v>
      </c>
      <c r="BA379" s="1845" t="s">
        <v>18426</v>
      </c>
    </row>
    <row r="380" ht="15.75" customHeight="1">
      <c r="A380" s="1760" t="s">
        <v>19568</v>
      </c>
      <c r="B380" s="1761" t="s">
        <v>19569</v>
      </c>
      <c r="C380" s="1761" t="s">
        <v>52</v>
      </c>
      <c r="D380" s="1761" t="s">
        <v>17914</v>
      </c>
      <c r="E380" s="1762">
        <v>1052.0</v>
      </c>
      <c r="F380" s="1763">
        <v>4.0</v>
      </c>
      <c r="G380" s="1764">
        <v>47887.0</v>
      </c>
      <c r="H380" s="1745"/>
      <c r="I380" s="1745"/>
      <c r="J380" s="1745"/>
      <c r="K380" s="1745"/>
      <c r="L380" s="1745"/>
      <c r="M380" s="1745"/>
      <c r="N380" s="1745"/>
      <c r="O380" s="1745"/>
      <c r="P380" s="1745"/>
      <c r="Q380" s="1765" t="s">
        <v>19570</v>
      </c>
      <c r="R380" s="1766" t="s">
        <v>19563</v>
      </c>
      <c r="S380" s="1767" t="s">
        <v>52</v>
      </c>
      <c r="T380" s="1768"/>
      <c r="U380" s="1770">
        <v>321.0</v>
      </c>
      <c r="V380" s="1770">
        <v>4.0</v>
      </c>
      <c r="W380" s="1788"/>
      <c r="X380" s="1770"/>
      <c r="Y380" s="1767" t="s">
        <v>19571</v>
      </c>
      <c r="Z380" s="1770"/>
      <c r="AA380" s="1771">
        <v>45023.0</v>
      </c>
      <c r="AB380" s="1789" t="s">
        <v>19572</v>
      </c>
      <c r="AC380" s="1121">
        <v>1.0</v>
      </c>
      <c r="AD380" s="81"/>
      <c r="AE380" s="1755"/>
      <c r="AF380" s="1755"/>
      <c r="AG380" s="1755"/>
      <c r="AH380" s="1755"/>
      <c r="AI380" s="595">
        <v>1.01218873E8</v>
      </c>
      <c r="AJ380" s="595" t="s">
        <v>19573</v>
      </c>
      <c r="AK380" s="1757" t="s">
        <v>52</v>
      </c>
      <c r="AL380" s="1772">
        <v>1.0</v>
      </c>
      <c r="AM380" s="1772">
        <v>323.0</v>
      </c>
      <c r="AN380" s="9">
        <v>4.0</v>
      </c>
      <c r="AO380" s="9"/>
      <c r="AP380" s="9" t="s">
        <v>8376</v>
      </c>
      <c r="AQ380" s="9"/>
      <c r="AR380" s="9" t="s">
        <v>17908</v>
      </c>
      <c r="AS380" s="9"/>
      <c r="AT380" s="9"/>
      <c r="AU380" s="9"/>
      <c r="AV380" s="9"/>
      <c r="AW380" s="1758" t="s">
        <v>17909</v>
      </c>
      <c r="AX380" s="9"/>
      <c r="AY380" s="9" t="s">
        <v>17910</v>
      </c>
      <c r="AZ380" s="9">
        <v>6.25</v>
      </c>
      <c r="BA380" s="1845" t="s">
        <v>18426</v>
      </c>
    </row>
    <row r="381" ht="15.75" customHeight="1">
      <c r="A381" s="1774" t="s">
        <v>19574</v>
      </c>
      <c r="B381" s="1775" t="s">
        <v>19575</v>
      </c>
      <c r="C381" s="1775" t="s">
        <v>52</v>
      </c>
      <c r="D381" s="1775" t="s">
        <v>17914</v>
      </c>
      <c r="E381" s="1776">
        <v>1057.0</v>
      </c>
      <c r="F381" s="1777">
        <v>4.0</v>
      </c>
      <c r="G381" s="1778">
        <v>47887.0</v>
      </c>
      <c r="H381" s="1745"/>
      <c r="I381" s="1745"/>
      <c r="J381" s="1745"/>
      <c r="K381" s="1745"/>
      <c r="L381" s="1745"/>
      <c r="M381" s="1745"/>
      <c r="N381" s="1745"/>
      <c r="O381" s="1745"/>
      <c r="P381" s="1745"/>
      <c r="Q381" s="1765" t="s">
        <v>19576</v>
      </c>
      <c r="R381" s="1766" t="s">
        <v>19567</v>
      </c>
      <c r="S381" s="1767" t="s">
        <v>52</v>
      </c>
      <c r="T381" s="1749"/>
      <c r="U381" s="1769">
        <v>322.0</v>
      </c>
      <c r="V381" s="1770">
        <v>4.0</v>
      </c>
      <c r="W381" s="1769" t="s">
        <v>18112</v>
      </c>
      <c r="X381" s="1770"/>
      <c r="Y381" s="1767" t="s">
        <v>19577</v>
      </c>
      <c r="Z381" s="1770"/>
      <c r="AA381" s="1771">
        <v>45023.0</v>
      </c>
      <c r="AB381" s="1753" t="s">
        <v>17906</v>
      </c>
      <c r="AC381" s="1754"/>
      <c r="AD381" s="1754"/>
      <c r="AE381" s="1755"/>
      <c r="AF381" s="1755"/>
      <c r="AG381" s="1755"/>
      <c r="AH381" s="1755"/>
      <c r="AI381" s="595">
        <v>1.00740828E8</v>
      </c>
      <c r="AJ381" s="595" t="s">
        <v>19578</v>
      </c>
      <c r="AK381" s="1757" t="s">
        <v>52</v>
      </c>
      <c r="AL381" s="1772">
        <v>1.0</v>
      </c>
      <c r="AM381" s="1772">
        <v>324.0</v>
      </c>
      <c r="AN381" s="9">
        <v>4.0</v>
      </c>
      <c r="AO381" s="9"/>
      <c r="AP381" s="9" t="s">
        <v>8376</v>
      </c>
      <c r="AQ381" s="9"/>
      <c r="AR381" s="9" t="s">
        <v>17908</v>
      </c>
      <c r="AS381" s="9"/>
      <c r="AT381" s="9"/>
      <c r="AU381" s="9"/>
      <c r="AV381" s="9"/>
      <c r="AW381" s="1758" t="s">
        <v>17909</v>
      </c>
      <c r="AX381" s="9"/>
      <c r="AY381" s="9" t="s">
        <v>17910</v>
      </c>
      <c r="AZ381" s="9">
        <v>6.25</v>
      </c>
      <c r="BA381" s="1845" t="s">
        <v>18426</v>
      </c>
    </row>
    <row r="382" ht="15.75" customHeight="1">
      <c r="A382" s="1760" t="s">
        <v>19579</v>
      </c>
      <c r="B382" s="1761" t="s">
        <v>19580</v>
      </c>
      <c r="C382" s="1761" t="s">
        <v>52</v>
      </c>
      <c r="D382" s="1761" t="s">
        <v>17914</v>
      </c>
      <c r="E382" s="1762">
        <v>1058.0</v>
      </c>
      <c r="F382" s="1763">
        <v>4.0</v>
      </c>
      <c r="G382" s="1764">
        <v>47887.0</v>
      </c>
      <c r="H382" s="1745"/>
      <c r="I382" s="1745"/>
      <c r="J382" s="1745"/>
      <c r="K382" s="1745"/>
      <c r="L382" s="1745"/>
      <c r="M382" s="1745"/>
      <c r="N382" s="1745"/>
      <c r="O382" s="1745"/>
      <c r="P382" s="1745"/>
      <c r="Q382" s="1765" t="s">
        <v>19581</v>
      </c>
      <c r="R382" s="1766" t="s">
        <v>19573</v>
      </c>
      <c r="S382" s="1767" t="s">
        <v>52</v>
      </c>
      <c r="T382" s="1768"/>
      <c r="U382" s="1770">
        <v>323.0</v>
      </c>
      <c r="V382" s="1770">
        <v>4.0</v>
      </c>
      <c r="W382" s="1788"/>
      <c r="X382" s="1770"/>
      <c r="Y382" s="1767">
        <v>4088603.0</v>
      </c>
      <c r="Z382" s="1770"/>
      <c r="AA382" s="1771">
        <v>45023.0</v>
      </c>
      <c r="AB382" s="1789">
        <v>0.0</v>
      </c>
      <c r="AC382" s="81"/>
      <c r="AD382" s="81"/>
      <c r="AE382" s="1755"/>
      <c r="AF382" s="1755"/>
      <c r="AG382" s="1755"/>
      <c r="AH382" s="1755"/>
      <c r="AI382" s="595">
        <v>1.103121305E9</v>
      </c>
      <c r="AJ382" s="595" t="s">
        <v>19582</v>
      </c>
      <c r="AK382" s="1757" t="s">
        <v>52</v>
      </c>
      <c r="AL382" s="1757">
        <v>1.0</v>
      </c>
      <c r="AM382" s="1772">
        <v>325.0</v>
      </c>
      <c r="AN382" s="9">
        <v>4.0</v>
      </c>
      <c r="AO382" s="9"/>
      <c r="AP382" s="9" t="s">
        <v>8376</v>
      </c>
      <c r="AQ382" s="9"/>
      <c r="AR382" s="9" t="s">
        <v>17908</v>
      </c>
      <c r="AS382" s="9"/>
      <c r="AT382" s="9"/>
      <c r="AU382" s="9"/>
      <c r="AV382" s="9"/>
      <c r="AW382" s="1758" t="s">
        <v>17909</v>
      </c>
      <c r="AX382" s="9"/>
      <c r="AY382" s="9" t="s">
        <v>17910</v>
      </c>
      <c r="AZ382" s="9">
        <v>6.25</v>
      </c>
      <c r="BA382" s="1845" t="s">
        <v>18426</v>
      </c>
    </row>
    <row r="383" ht="15.75" customHeight="1">
      <c r="A383" s="1796" t="s">
        <v>19583</v>
      </c>
      <c r="B383" s="1797" t="s">
        <v>19584</v>
      </c>
      <c r="C383" s="1797" t="s">
        <v>525</v>
      </c>
      <c r="D383" s="1797" t="s">
        <v>9</v>
      </c>
      <c r="E383" s="1798">
        <v>1059.0</v>
      </c>
      <c r="F383" s="1799" t="s">
        <v>4355</v>
      </c>
      <c r="G383" s="1800">
        <v>49316.0</v>
      </c>
      <c r="H383" s="1745"/>
      <c r="I383" s="1745"/>
      <c r="J383" s="1745"/>
      <c r="K383" s="1745"/>
      <c r="L383" s="1745"/>
      <c r="M383" s="1745"/>
      <c r="N383" s="1745"/>
      <c r="O383" s="1745"/>
      <c r="P383" s="1745"/>
      <c r="Q383" s="1765"/>
      <c r="R383" s="1766"/>
      <c r="S383" s="1767"/>
      <c r="T383" s="1801"/>
      <c r="U383" s="1770"/>
      <c r="V383" s="1770"/>
      <c r="W383" s="1808"/>
      <c r="X383" s="1770"/>
      <c r="Y383" s="1767"/>
      <c r="Z383" s="1770"/>
      <c r="AA383" s="1771"/>
      <c r="AB383" s="1809"/>
      <c r="AC383" s="1794"/>
      <c r="AD383" s="1754"/>
      <c r="AE383" s="1755"/>
      <c r="AF383" s="1755"/>
      <c r="AG383" s="1755"/>
      <c r="AH383" s="1755"/>
      <c r="AI383" s="595"/>
      <c r="AJ383" s="595"/>
      <c r="AK383" s="1757"/>
      <c r="AL383" s="1791"/>
      <c r="AM383" s="1772"/>
      <c r="AN383" s="9"/>
      <c r="AO383" s="9"/>
      <c r="AP383" s="9"/>
      <c r="AQ383" s="9"/>
      <c r="AR383" s="9"/>
      <c r="AS383" s="9"/>
      <c r="AT383" s="9"/>
      <c r="AU383" s="9"/>
      <c r="AV383" s="9"/>
      <c r="AW383" s="1758"/>
      <c r="AX383" s="9"/>
      <c r="AY383" s="9"/>
      <c r="AZ383" s="9"/>
      <c r="BA383" s="1845"/>
    </row>
    <row r="384" ht="15.75" customHeight="1">
      <c r="A384" s="1774" t="s">
        <v>19585</v>
      </c>
      <c r="B384" s="1775" t="s">
        <v>19586</v>
      </c>
      <c r="C384" s="1775" t="s">
        <v>52</v>
      </c>
      <c r="D384" s="1775" t="s">
        <v>17914</v>
      </c>
      <c r="E384" s="1776">
        <v>1062.0</v>
      </c>
      <c r="F384" s="1777">
        <v>4.0</v>
      </c>
      <c r="G384" s="1778">
        <v>48221.0</v>
      </c>
      <c r="H384" s="1745"/>
      <c r="I384" s="1745"/>
      <c r="J384" s="1745"/>
      <c r="K384" s="1745"/>
      <c r="L384" s="1745"/>
      <c r="M384" s="1745"/>
      <c r="N384" s="1745"/>
      <c r="O384" s="1745"/>
      <c r="P384" s="1745"/>
      <c r="Q384" s="1765" t="s">
        <v>19587</v>
      </c>
      <c r="R384" s="1766" t="s">
        <v>19578</v>
      </c>
      <c r="S384" s="1767" t="s">
        <v>52</v>
      </c>
      <c r="T384" s="1749"/>
      <c r="U384" s="1770">
        <v>324.0</v>
      </c>
      <c r="V384" s="1770">
        <v>4.0</v>
      </c>
      <c r="W384" s="1792"/>
      <c r="X384" s="1770"/>
      <c r="Y384" s="1767">
        <v>4088603.0</v>
      </c>
      <c r="Z384" s="1770"/>
      <c r="AA384" s="1771">
        <v>45023.0</v>
      </c>
      <c r="AB384" s="1793">
        <v>0.0</v>
      </c>
      <c r="AC384" s="1794">
        <v>2.0</v>
      </c>
      <c r="AD384" s="1754"/>
      <c r="AE384" s="1755"/>
      <c r="AF384" s="1755"/>
      <c r="AG384" s="1755"/>
      <c r="AH384" s="1755"/>
      <c r="AI384" s="595">
        <v>1.02758661E8</v>
      </c>
      <c r="AJ384" s="595" t="s">
        <v>19588</v>
      </c>
      <c r="AK384" s="1757" t="s">
        <v>52</v>
      </c>
      <c r="AL384" s="1772">
        <v>1.0</v>
      </c>
      <c r="AM384" s="1772">
        <v>326.0</v>
      </c>
      <c r="AN384" s="9">
        <v>4.0</v>
      </c>
      <c r="AO384" s="9"/>
      <c r="AP384" s="9" t="s">
        <v>8376</v>
      </c>
      <c r="AQ384" s="9"/>
      <c r="AR384" s="9" t="s">
        <v>17908</v>
      </c>
      <c r="AS384" s="9"/>
      <c r="AT384" s="9"/>
      <c r="AU384" s="9"/>
      <c r="AV384" s="9"/>
      <c r="AW384" s="1758" t="s">
        <v>17909</v>
      </c>
      <c r="AX384" s="9"/>
      <c r="AY384" s="9" t="s">
        <v>17910</v>
      </c>
      <c r="AZ384" s="9">
        <v>6.25</v>
      </c>
      <c r="BA384" s="1845" t="s">
        <v>18426</v>
      </c>
    </row>
    <row r="385" ht="15.75" customHeight="1">
      <c r="A385" s="1760" t="s">
        <v>19589</v>
      </c>
      <c r="B385" s="1761" t="s">
        <v>19590</v>
      </c>
      <c r="C385" s="1761" t="s">
        <v>52</v>
      </c>
      <c r="D385" s="1761" t="s">
        <v>17914</v>
      </c>
      <c r="E385" s="1762">
        <v>1063.0</v>
      </c>
      <c r="F385" s="1763">
        <v>4.0</v>
      </c>
      <c r="G385" s="1764">
        <v>47855.0</v>
      </c>
      <c r="H385" s="1745"/>
      <c r="I385" s="1745"/>
      <c r="J385" s="1745"/>
      <c r="K385" s="1745"/>
      <c r="L385" s="1745"/>
      <c r="M385" s="1745"/>
      <c r="N385" s="1745"/>
      <c r="O385" s="1745"/>
      <c r="P385" s="1745"/>
      <c r="Q385" s="1765" t="s">
        <v>19591</v>
      </c>
      <c r="R385" s="1766" t="s">
        <v>19582</v>
      </c>
      <c r="S385" s="1767" t="s">
        <v>52</v>
      </c>
      <c r="T385" s="1768"/>
      <c r="U385" s="1769">
        <v>325.0</v>
      </c>
      <c r="V385" s="1770">
        <v>4.0</v>
      </c>
      <c r="W385" s="1769" t="s">
        <v>18183</v>
      </c>
      <c r="X385" s="1770"/>
      <c r="Y385" s="1767">
        <v>2893529.0</v>
      </c>
      <c r="Z385" s="1770"/>
      <c r="AA385" s="1771">
        <v>45023.0</v>
      </c>
      <c r="AB385" s="1753" t="s">
        <v>19592</v>
      </c>
      <c r="AC385" s="81"/>
      <c r="AD385" s="81"/>
      <c r="AE385" s="1755"/>
      <c r="AF385" s="1755"/>
      <c r="AG385" s="1755"/>
      <c r="AH385" s="1755"/>
      <c r="AI385" s="595">
        <v>1.02452364E8</v>
      </c>
      <c r="AJ385" s="595" t="s">
        <v>19593</v>
      </c>
      <c r="AK385" s="1757" t="s">
        <v>52</v>
      </c>
      <c r="AL385" s="1772">
        <v>1.0</v>
      </c>
      <c r="AM385" s="1772">
        <v>327.0</v>
      </c>
      <c r="AN385" s="9">
        <v>4.0</v>
      </c>
      <c r="AO385" s="9"/>
      <c r="AP385" s="9" t="s">
        <v>8376</v>
      </c>
      <c r="AQ385" s="9"/>
      <c r="AR385" s="9" t="s">
        <v>17908</v>
      </c>
      <c r="AS385" s="9"/>
      <c r="AT385" s="9"/>
      <c r="AU385" s="9"/>
      <c r="AV385" s="9"/>
      <c r="AW385" s="1758" t="s">
        <v>17909</v>
      </c>
      <c r="AX385" s="9"/>
      <c r="AY385" s="9" t="s">
        <v>17910</v>
      </c>
      <c r="AZ385" s="9">
        <v>6.25</v>
      </c>
      <c r="BA385" s="1845" t="s">
        <v>18426</v>
      </c>
    </row>
    <row r="386" ht="15.75" customHeight="1">
      <c r="A386" s="1774" t="s">
        <v>19594</v>
      </c>
      <c r="B386" s="1775" t="s">
        <v>19595</v>
      </c>
      <c r="C386" s="1775" t="s">
        <v>52</v>
      </c>
      <c r="D386" s="1775" t="s">
        <v>17914</v>
      </c>
      <c r="E386" s="1776">
        <v>1065.0</v>
      </c>
      <c r="F386" s="1777">
        <v>4.0</v>
      </c>
      <c r="G386" s="1778">
        <v>47855.0</v>
      </c>
      <c r="H386" s="1745"/>
      <c r="I386" s="1745"/>
      <c r="J386" s="1745"/>
      <c r="K386" s="1745"/>
      <c r="L386" s="1745"/>
      <c r="M386" s="1745"/>
      <c r="N386" s="1745"/>
      <c r="O386" s="1745"/>
      <c r="P386" s="1745"/>
      <c r="Q386" s="1765" t="s">
        <v>19596</v>
      </c>
      <c r="R386" s="1766" t="s">
        <v>19588</v>
      </c>
      <c r="S386" s="1767" t="s">
        <v>52</v>
      </c>
      <c r="T386" s="1749"/>
      <c r="U386" s="1770">
        <v>326.0</v>
      </c>
      <c r="V386" s="1770">
        <v>4.0</v>
      </c>
      <c r="W386" s="1792"/>
      <c r="X386" s="1770"/>
      <c r="Y386" s="1767">
        <v>2893529.0</v>
      </c>
      <c r="Z386" s="1770"/>
      <c r="AA386" s="1771">
        <v>45023.0</v>
      </c>
      <c r="AB386" s="1806" t="s">
        <v>18100</v>
      </c>
      <c r="AC386" s="1754"/>
      <c r="AD386" s="1794">
        <v>1.0</v>
      </c>
      <c r="AE386" s="1755"/>
      <c r="AF386" s="1755"/>
      <c r="AG386" s="1755"/>
      <c r="AH386" s="1755"/>
      <c r="AI386" s="595">
        <v>1.04116173E8</v>
      </c>
      <c r="AJ386" s="595" t="s">
        <v>19597</v>
      </c>
      <c r="AK386" s="1757" t="s">
        <v>52</v>
      </c>
      <c r="AL386" s="1772">
        <v>1.0</v>
      </c>
      <c r="AM386" s="1772">
        <v>328.0</v>
      </c>
      <c r="AN386" s="9">
        <v>4.0</v>
      </c>
      <c r="AO386" s="9"/>
      <c r="AP386" s="9" t="s">
        <v>8376</v>
      </c>
      <c r="AQ386" s="9"/>
      <c r="AR386" s="9" t="s">
        <v>17908</v>
      </c>
      <c r="AS386" s="9"/>
      <c r="AT386" s="9"/>
      <c r="AU386" s="9"/>
      <c r="AV386" s="9"/>
      <c r="AW386" s="1758" t="s">
        <v>17909</v>
      </c>
      <c r="AX386" s="9"/>
      <c r="AY386" s="9" t="s">
        <v>17910</v>
      </c>
      <c r="AZ386" s="9">
        <v>6.25</v>
      </c>
      <c r="BA386" s="1845" t="s">
        <v>18426</v>
      </c>
    </row>
    <row r="387" ht="15.75" customHeight="1">
      <c r="A387" s="1760" t="s">
        <v>19598</v>
      </c>
      <c r="B387" s="1761" t="s">
        <v>19599</v>
      </c>
      <c r="C387" s="1761" t="s">
        <v>52</v>
      </c>
      <c r="D387" s="1761" t="s">
        <v>17914</v>
      </c>
      <c r="E387" s="1762">
        <v>1068.0</v>
      </c>
      <c r="F387" s="1763">
        <v>4.0</v>
      </c>
      <c r="G387" s="1764">
        <v>47887.0</v>
      </c>
      <c r="H387" s="1745"/>
      <c r="I387" s="1745"/>
      <c r="J387" s="1745"/>
      <c r="K387" s="1745"/>
      <c r="L387" s="1745"/>
      <c r="M387" s="1745"/>
      <c r="N387" s="1745"/>
      <c r="O387" s="1745"/>
      <c r="P387" s="1745"/>
      <c r="Q387" s="1765" t="s">
        <v>19600</v>
      </c>
      <c r="R387" s="1766" t="s">
        <v>19601</v>
      </c>
      <c r="S387" s="1767" t="s">
        <v>52</v>
      </c>
      <c r="T387" s="1768"/>
      <c r="U387" s="1770">
        <v>327.0</v>
      </c>
      <c r="V387" s="1770">
        <v>4.0</v>
      </c>
      <c r="W387" s="1788"/>
      <c r="X387" s="1770"/>
      <c r="Y387" s="1767">
        <v>0.0</v>
      </c>
      <c r="Z387" s="1770"/>
      <c r="AA387" s="1771">
        <v>45023.0</v>
      </c>
      <c r="AB387" s="1789">
        <v>0.0</v>
      </c>
      <c r="AC387" s="1121">
        <v>1.0</v>
      </c>
      <c r="AD387" s="81"/>
      <c r="AE387" s="1755"/>
      <c r="AF387" s="1755"/>
      <c r="AG387" s="1755"/>
      <c r="AH387" s="1755"/>
      <c r="AI387" s="595">
        <v>1.01009363E8</v>
      </c>
      <c r="AJ387" s="595" t="s">
        <v>19602</v>
      </c>
      <c r="AK387" s="1757" t="s">
        <v>52</v>
      </c>
      <c r="AL387" s="1757">
        <v>1.0</v>
      </c>
      <c r="AM387" s="1772">
        <v>329.0</v>
      </c>
      <c r="AN387" s="9">
        <v>4.0</v>
      </c>
      <c r="AO387" s="9"/>
      <c r="AP387" s="9" t="s">
        <v>8376</v>
      </c>
      <c r="AQ387" s="9"/>
      <c r="AR387" s="9" t="s">
        <v>17908</v>
      </c>
      <c r="AS387" s="9"/>
      <c r="AT387" s="9"/>
      <c r="AU387" s="9"/>
      <c r="AV387" s="9"/>
      <c r="AW387" s="1758" t="s">
        <v>17909</v>
      </c>
      <c r="AX387" s="9"/>
      <c r="AY387" s="9" t="s">
        <v>17910</v>
      </c>
      <c r="AZ387" s="9">
        <v>6.25</v>
      </c>
      <c r="BA387" s="1845" t="s">
        <v>18426</v>
      </c>
    </row>
    <row r="388" ht="15.75" customHeight="1">
      <c r="A388" s="1796" t="s">
        <v>19603</v>
      </c>
      <c r="B388" s="1797" t="s">
        <v>19604</v>
      </c>
      <c r="C388" s="1797" t="s">
        <v>149</v>
      </c>
      <c r="D388" s="1797" t="s">
        <v>17985</v>
      </c>
      <c r="E388" s="1798">
        <v>1069.0</v>
      </c>
      <c r="F388" s="1799">
        <v>4.0</v>
      </c>
      <c r="G388" s="1800">
        <v>45748.0</v>
      </c>
      <c r="H388" s="1745"/>
      <c r="I388" s="1745"/>
      <c r="J388" s="1745"/>
      <c r="K388" s="1745"/>
      <c r="L388" s="1745"/>
      <c r="M388" s="1745"/>
      <c r="N388" s="1745"/>
      <c r="O388" s="1745"/>
      <c r="P388" s="1745"/>
      <c r="Q388" s="1765"/>
      <c r="R388" s="1766"/>
      <c r="S388" s="1767"/>
      <c r="T388" s="1801"/>
      <c r="U388" s="1769"/>
      <c r="V388" s="1770"/>
      <c r="W388" s="1812"/>
      <c r="X388" s="1770"/>
      <c r="Y388" s="1767"/>
      <c r="Z388" s="1770"/>
      <c r="AA388" s="1771"/>
      <c r="AB388" s="1813"/>
      <c r="AC388" s="1754"/>
      <c r="AD388" s="1754"/>
      <c r="AE388" s="1755"/>
      <c r="AF388" s="1755"/>
      <c r="AG388" s="1755"/>
      <c r="AH388" s="1755"/>
      <c r="AI388" s="595"/>
      <c r="AJ388" s="595"/>
      <c r="AK388" s="1757"/>
      <c r="AL388" s="1757"/>
      <c r="AM388" s="1772"/>
      <c r="AN388" s="9"/>
      <c r="AO388" s="9"/>
      <c r="AP388" s="9"/>
      <c r="AQ388" s="9"/>
      <c r="AR388" s="9"/>
      <c r="AS388" s="9"/>
      <c r="AT388" s="9"/>
      <c r="AU388" s="9"/>
      <c r="AV388" s="9"/>
      <c r="AW388" s="1758"/>
      <c r="AX388" s="9"/>
      <c r="AY388" s="9"/>
      <c r="AZ388" s="9"/>
      <c r="BA388" s="1845"/>
    </row>
    <row r="389" ht="15.75" customHeight="1">
      <c r="A389" s="1774" t="s">
        <v>19605</v>
      </c>
      <c r="B389" s="1775" t="s">
        <v>19606</v>
      </c>
      <c r="C389" s="1775" t="s">
        <v>52</v>
      </c>
      <c r="D389" s="1775" t="s">
        <v>17914</v>
      </c>
      <c r="E389" s="1776">
        <v>1070.0</v>
      </c>
      <c r="F389" s="1777">
        <v>4.0</v>
      </c>
      <c r="G389" s="1778">
        <v>48221.0</v>
      </c>
      <c r="H389" s="1870"/>
      <c r="I389" s="1745"/>
      <c r="J389" s="1745"/>
      <c r="K389" s="1745"/>
      <c r="L389" s="1745"/>
      <c r="M389" s="1745"/>
      <c r="N389" s="1745"/>
      <c r="O389" s="1745"/>
      <c r="P389" s="1745"/>
      <c r="Q389" s="1765" t="s">
        <v>19607</v>
      </c>
      <c r="R389" s="1766" t="s">
        <v>19597</v>
      </c>
      <c r="S389" s="1767" t="s">
        <v>52</v>
      </c>
      <c r="T389" s="1749"/>
      <c r="U389" s="1769">
        <v>328.0</v>
      </c>
      <c r="V389" s="1770">
        <v>4.0</v>
      </c>
      <c r="W389" s="1769" t="s">
        <v>18183</v>
      </c>
      <c r="X389" s="1770"/>
      <c r="Y389" s="1767">
        <v>4084603.0</v>
      </c>
      <c r="Z389" s="1770"/>
      <c r="AA389" s="1771">
        <v>45023.0</v>
      </c>
      <c r="AB389" s="1753" t="s">
        <v>17906</v>
      </c>
      <c r="AC389" s="1754"/>
      <c r="AD389" s="1754"/>
      <c r="AE389" s="1755"/>
      <c r="AF389" s="1755"/>
      <c r="AG389" s="1755"/>
      <c r="AH389" s="1755"/>
      <c r="AI389" s="595">
        <v>1.01232023E8</v>
      </c>
      <c r="AJ389" s="595" t="s">
        <v>19608</v>
      </c>
      <c r="AK389" s="1757" t="s">
        <v>52</v>
      </c>
      <c r="AL389" s="1757">
        <v>1.0</v>
      </c>
      <c r="AM389" s="1772">
        <v>330.0</v>
      </c>
      <c r="AN389" s="9">
        <v>4.0</v>
      </c>
      <c r="AO389" s="9"/>
      <c r="AP389" s="9" t="s">
        <v>8376</v>
      </c>
      <c r="AQ389" s="9"/>
      <c r="AR389" s="9" t="s">
        <v>17908</v>
      </c>
      <c r="AS389" s="9"/>
      <c r="AT389" s="9"/>
      <c r="AU389" s="9"/>
      <c r="AV389" s="9"/>
      <c r="AW389" s="1758" t="s">
        <v>17909</v>
      </c>
      <c r="AX389" s="9"/>
      <c r="AY389" s="9" t="s">
        <v>17910</v>
      </c>
      <c r="AZ389" s="9">
        <v>6.25</v>
      </c>
      <c r="BA389" s="1845" t="s">
        <v>18426</v>
      </c>
    </row>
    <row r="390" ht="15.75" customHeight="1">
      <c r="A390" s="1760" t="s">
        <v>19609</v>
      </c>
      <c r="B390" s="1761" t="s">
        <v>19610</v>
      </c>
      <c r="C390" s="1761" t="s">
        <v>52</v>
      </c>
      <c r="D390" s="1761" t="s">
        <v>17914</v>
      </c>
      <c r="E390" s="1762">
        <v>1078.0</v>
      </c>
      <c r="F390" s="1763">
        <v>4.0</v>
      </c>
      <c r="G390" s="1764">
        <v>48221.0</v>
      </c>
      <c r="H390" s="1745"/>
      <c r="I390" s="1745"/>
      <c r="J390" s="1745"/>
      <c r="K390" s="1745"/>
      <c r="L390" s="1745"/>
      <c r="M390" s="1745"/>
      <c r="N390" s="1745"/>
      <c r="O390" s="1745"/>
      <c r="P390" s="1745"/>
      <c r="Q390" s="1765" t="s">
        <v>19611</v>
      </c>
      <c r="R390" s="1766" t="s">
        <v>19602</v>
      </c>
      <c r="S390" s="1767" t="s">
        <v>52</v>
      </c>
      <c r="T390" s="1768"/>
      <c r="U390" s="1769">
        <v>329.0</v>
      </c>
      <c r="V390" s="1770">
        <v>4.0</v>
      </c>
      <c r="W390" s="1769" t="s">
        <v>18112</v>
      </c>
      <c r="X390" s="1770"/>
      <c r="Y390" s="1767">
        <v>2480084.0</v>
      </c>
      <c r="Z390" s="1770"/>
      <c r="AA390" s="1771">
        <v>45023.0</v>
      </c>
      <c r="AB390" s="1753" t="s">
        <v>17906</v>
      </c>
      <c r="AC390" s="81"/>
      <c r="AD390" s="81"/>
      <c r="AE390" s="1755"/>
      <c r="AF390" s="1755"/>
      <c r="AG390" s="1755"/>
      <c r="AH390" s="1755"/>
      <c r="AI390" s="595">
        <v>1.02992534E8</v>
      </c>
      <c r="AJ390" s="595" t="s">
        <v>19612</v>
      </c>
      <c r="AK390" s="1757" t="s">
        <v>52</v>
      </c>
      <c r="AL390" s="1772">
        <v>1.0</v>
      </c>
      <c r="AM390" s="1772">
        <v>331.0</v>
      </c>
      <c r="AN390" s="9">
        <v>4.0</v>
      </c>
      <c r="AO390" s="9"/>
      <c r="AP390" s="9" t="s">
        <v>8376</v>
      </c>
      <c r="AQ390" s="9"/>
      <c r="AR390" s="9" t="s">
        <v>17908</v>
      </c>
      <c r="AS390" s="9"/>
      <c r="AT390" s="9"/>
      <c r="AU390" s="9"/>
      <c r="AV390" s="9"/>
      <c r="AW390" s="1758" t="s">
        <v>17909</v>
      </c>
      <c r="AX390" s="9"/>
      <c r="AY390" s="9" t="s">
        <v>17910</v>
      </c>
      <c r="AZ390" s="9">
        <v>6.25</v>
      </c>
      <c r="BA390" s="1845" t="s">
        <v>18426</v>
      </c>
    </row>
    <row r="391" ht="15.75" customHeight="1">
      <c r="A391" s="1774" t="s">
        <v>19613</v>
      </c>
      <c r="B391" s="1775" t="s">
        <v>19614</v>
      </c>
      <c r="C391" s="1775" t="s">
        <v>52</v>
      </c>
      <c r="D391" s="1775" t="s">
        <v>17914</v>
      </c>
      <c r="E391" s="1776">
        <v>1087.0</v>
      </c>
      <c r="F391" s="1777">
        <v>4.0</v>
      </c>
      <c r="G391" s="1778">
        <v>48221.0</v>
      </c>
      <c r="H391" s="1745"/>
      <c r="I391" s="1745"/>
      <c r="J391" s="1745"/>
      <c r="K391" s="1745"/>
      <c r="L391" s="1745"/>
      <c r="M391" s="1745"/>
      <c r="N391" s="1745"/>
      <c r="O391" s="1745"/>
      <c r="P391" s="1745"/>
      <c r="Q391" s="1765" t="s">
        <v>19615</v>
      </c>
      <c r="R391" s="1766" t="s">
        <v>19608</v>
      </c>
      <c r="S391" s="1767" t="s">
        <v>52</v>
      </c>
      <c r="T391" s="1749"/>
      <c r="U391" s="1770">
        <v>330.0</v>
      </c>
      <c r="V391" s="1770">
        <v>4.0</v>
      </c>
      <c r="W391" s="1792"/>
      <c r="X391" s="1770"/>
      <c r="Y391" s="1767">
        <v>2480084.0</v>
      </c>
      <c r="Z391" s="1770"/>
      <c r="AA391" s="1771">
        <v>45023.0</v>
      </c>
      <c r="AB391" s="1806" t="s">
        <v>18100</v>
      </c>
      <c r="AC391" s="1754"/>
      <c r="AD391" s="1754"/>
      <c r="AE391" s="1755"/>
      <c r="AF391" s="1755"/>
      <c r="AG391" s="1755"/>
      <c r="AH391" s="1755"/>
      <c r="AI391" s="595">
        <v>7.00187602E8</v>
      </c>
      <c r="AJ391" s="595" t="s">
        <v>19616</v>
      </c>
      <c r="AK391" s="1757" t="s">
        <v>52</v>
      </c>
      <c r="AL391" s="1757">
        <v>1.0</v>
      </c>
      <c r="AM391" s="1772">
        <v>332.0</v>
      </c>
      <c r="AN391" s="9">
        <v>4.0</v>
      </c>
      <c r="AO391" s="9"/>
      <c r="AP391" s="9" t="s">
        <v>8376</v>
      </c>
      <c r="AQ391" s="9"/>
      <c r="AR391" s="9" t="s">
        <v>17908</v>
      </c>
      <c r="AS391" s="9"/>
      <c r="AT391" s="9"/>
      <c r="AU391" s="9" t="s">
        <v>19617</v>
      </c>
      <c r="AV391" s="9" t="s">
        <v>19618</v>
      </c>
      <c r="AW391" s="1758" t="s">
        <v>17909</v>
      </c>
      <c r="AX391" s="9"/>
      <c r="AY391" s="9" t="s">
        <v>17910</v>
      </c>
      <c r="AZ391" s="9">
        <v>6.25</v>
      </c>
      <c r="BA391" s="1845" t="s">
        <v>18426</v>
      </c>
    </row>
    <row r="392" ht="15.75" customHeight="1">
      <c r="A392" s="1779" t="s">
        <v>19619</v>
      </c>
      <c r="B392" s="1780" t="s">
        <v>19620</v>
      </c>
      <c r="C392" s="1780" t="s">
        <v>136</v>
      </c>
      <c r="D392" s="1780" t="s">
        <v>9</v>
      </c>
      <c r="E392" s="1781">
        <v>1088.0</v>
      </c>
      <c r="F392" s="1782" t="s">
        <v>4355</v>
      </c>
      <c r="G392" s="1783">
        <v>49316.0</v>
      </c>
      <c r="H392" s="1745"/>
      <c r="I392" s="1745"/>
      <c r="J392" s="1745"/>
      <c r="K392" s="1745"/>
      <c r="L392" s="1745"/>
      <c r="M392" s="1745"/>
      <c r="N392" s="1745"/>
      <c r="O392" s="1745"/>
      <c r="P392" s="1745"/>
      <c r="Q392" s="1765"/>
      <c r="R392" s="1766"/>
      <c r="S392" s="1767"/>
      <c r="T392" s="1768"/>
      <c r="U392" s="1770"/>
      <c r="V392" s="1770"/>
      <c r="W392" s="1788"/>
      <c r="X392" s="1770"/>
      <c r="Y392" s="1767"/>
      <c r="Z392" s="1770"/>
      <c r="AA392" s="1771"/>
      <c r="AB392" s="1804"/>
      <c r="AC392" s="81"/>
      <c r="AD392" s="1121"/>
      <c r="AE392" s="1755"/>
      <c r="AF392" s="1755"/>
      <c r="AG392" s="1755"/>
      <c r="AH392" s="1755"/>
      <c r="AI392" s="595"/>
      <c r="AJ392" s="595"/>
      <c r="AK392" s="1757"/>
      <c r="AL392" s="1791"/>
      <c r="AM392" s="1772"/>
      <c r="AN392" s="9"/>
      <c r="AO392" s="9"/>
      <c r="AP392" s="9"/>
      <c r="AQ392" s="9"/>
      <c r="AR392" s="9"/>
      <c r="AS392" s="9"/>
      <c r="AT392" s="9"/>
      <c r="AU392" s="9"/>
      <c r="AV392" s="9"/>
      <c r="AW392" s="1758"/>
      <c r="AX392" s="9"/>
      <c r="AY392" s="9"/>
      <c r="AZ392" s="9"/>
      <c r="BA392" s="1845"/>
    </row>
    <row r="393" ht="15.75" customHeight="1">
      <c r="A393" s="1760" t="s">
        <v>19621</v>
      </c>
      <c r="B393" s="1761" t="s">
        <v>19622</v>
      </c>
      <c r="C393" s="1761" t="s">
        <v>52</v>
      </c>
      <c r="D393" s="1761" t="s">
        <v>17914</v>
      </c>
      <c r="E393" s="1762">
        <v>1092.0</v>
      </c>
      <c r="F393" s="1763">
        <v>4.0</v>
      </c>
      <c r="G393" s="1764">
        <v>48221.0</v>
      </c>
      <c r="H393" s="1745"/>
      <c r="I393" s="1745"/>
      <c r="J393" s="1745"/>
      <c r="K393" s="1745"/>
      <c r="L393" s="1745"/>
      <c r="M393" s="1745"/>
      <c r="N393" s="1745"/>
      <c r="O393" s="1745"/>
      <c r="P393" s="1745"/>
      <c r="Q393" s="1765" t="s">
        <v>19623</v>
      </c>
      <c r="R393" s="1766" t="s">
        <v>19612</v>
      </c>
      <c r="S393" s="1767" t="s">
        <v>52</v>
      </c>
      <c r="T393" s="1768"/>
      <c r="U393" s="1770">
        <v>331.0</v>
      </c>
      <c r="V393" s="1770">
        <v>4.0</v>
      </c>
      <c r="W393" s="1788"/>
      <c r="X393" s="1770"/>
      <c r="Y393" s="1767">
        <v>2856450.0</v>
      </c>
      <c r="Z393" s="1770"/>
      <c r="AA393" s="1771">
        <v>45023.0</v>
      </c>
      <c r="AB393" s="1804" t="s">
        <v>18100</v>
      </c>
      <c r="AC393" s="81"/>
      <c r="AD393" s="1121">
        <v>2.0</v>
      </c>
      <c r="AE393" s="1755"/>
      <c r="AF393" s="1755"/>
      <c r="AG393" s="1755"/>
      <c r="AH393" s="1755"/>
      <c r="AI393" s="595">
        <v>6.02318586E8</v>
      </c>
      <c r="AJ393" s="595" t="s">
        <v>19624</v>
      </c>
      <c r="AK393" s="1757" t="s">
        <v>52</v>
      </c>
      <c r="AL393" s="1772">
        <v>1.0</v>
      </c>
      <c r="AM393" s="1772">
        <v>333.0</v>
      </c>
      <c r="AN393" s="9">
        <v>4.0</v>
      </c>
      <c r="AO393" s="9"/>
      <c r="AP393" s="9" t="s">
        <v>8376</v>
      </c>
      <c r="AQ393" s="9"/>
      <c r="AR393" s="9" t="s">
        <v>17908</v>
      </c>
      <c r="AS393" s="9"/>
      <c r="AT393" s="9"/>
      <c r="AU393" s="9"/>
      <c r="AV393" s="9"/>
      <c r="AW393" s="1758" t="s">
        <v>17909</v>
      </c>
      <c r="AX393" s="9"/>
      <c r="AY393" s="9" t="s">
        <v>17910</v>
      </c>
      <c r="AZ393" s="9">
        <v>6.25</v>
      </c>
      <c r="BA393" s="1845" t="s">
        <v>18426</v>
      </c>
    </row>
    <row r="394" ht="15.75" customHeight="1">
      <c r="A394" s="1774" t="s">
        <v>19625</v>
      </c>
      <c r="B394" s="1775" t="s">
        <v>19626</v>
      </c>
      <c r="C394" s="1775" t="s">
        <v>149</v>
      </c>
      <c r="D394" s="1775" t="s">
        <v>17985</v>
      </c>
      <c r="E394" s="1776">
        <v>1093.0</v>
      </c>
      <c r="F394" s="1777">
        <v>4.0</v>
      </c>
      <c r="G394" s="1778">
        <v>45352.0</v>
      </c>
      <c r="H394" s="1745"/>
      <c r="I394" s="1745"/>
      <c r="J394" s="1745"/>
      <c r="K394" s="1745"/>
      <c r="L394" s="1745"/>
      <c r="M394" s="1745"/>
      <c r="N394" s="1745"/>
      <c r="O394" s="1745"/>
      <c r="P394" s="1745"/>
      <c r="Q394" s="1765"/>
      <c r="R394" s="1766"/>
      <c r="S394" s="1767"/>
      <c r="T394" s="1801"/>
      <c r="U394" s="1770"/>
      <c r="V394" s="1770"/>
      <c r="W394" s="1808"/>
      <c r="X394" s="1770"/>
      <c r="Y394" s="1767"/>
      <c r="Z394" s="1770"/>
      <c r="AA394" s="1771"/>
      <c r="AB394" s="1809"/>
      <c r="AC394" s="1794"/>
      <c r="AD394" s="1754"/>
      <c r="AE394" s="1755"/>
      <c r="AF394" s="1755"/>
      <c r="AG394" s="1755"/>
      <c r="AH394" s="1755"/>
      <c r="AI394" s="595"/>
      <c r="AJ394" s="595"/>
      <c r="AK394" s="1757"/>
      <c r="AL394" s="1772"/>
      <c r="AM394" s="1772"/>
      <c r="AN394" s="9"/>
      <c r="AO394" s="9"/>
      <c r="AP394" s="9"/>
      <c r="AQ394" s="9"/>
      <c r="AR394" s="9"/>
      <c r="AS394" s="9"/>
      <c r="AT394" s="9"/>
      <c r="AU394" s="9"/>
      <c r="AV394" s="9"/>
      <c r="AW394" s="1758"/>
      <c r="AX394" s="9"/>
      <c r="AY394" s="9"/>
      <c r="AZ394" s="9"/>
      <c r="BA394" s="1845"/>
    </row>
    <row r="395" ht="15.75" customHeight="1">
      <c r="A395" s="1774" t="s">
        <v>19627</v>
      </c>
      <c r="B395" s="1775" t="s">
        <v>19628</v>
      </c>
      <c r="C395" s="1775" t="s">
        <v>52</v>
      </c>
      <c r="D395" s="1775" t="s">
        <v>17914</v>
      </c>
      <c r="E395" s="1776">
        <v>1094.0</v>
      </c>
      <c r="F395" s="1777">
        <v>4.0</v>
      </c>
      <c r="G395" s="1778">
        <v>48223.0</v>
      </c>
      <c r="H395" s="1745"/>
      <c r="I395" s="1745"/>
      <c r="J395" s="1745"/>
      <c r="K395" s="1745"/>
      <c r="L395" s="1745"/>
      <c r="M395" s="1745"/>
      <c r="N395" s="1745"/>
      <c r="O395" s="1745"/>
      <c r="P395" s="1745"/>
      <c r="Q395" s="1765" t="s">
        <v>19629</v>
      </c>
      <c r="R395" s="1766" t="s">
        <v>19616</v>
      </c>
      <c r="S395" s="1767" t="s">
        <v>52</v>
      </c>
      <c r="T395" s="1749"/>
      <c r="U395" s="1770">
        <v>332.0</v>
      </c>
      <c r="V395" s="1770">
        <v>4.0</v>
      </c>
      <c r="W395" s="1792"/>
      <c r="X395" s="1770"/>
      <c r="Y395" s="1767">
        <v>2854846.0</v>
      </c>
      <c r="Z395" s="1770"/>
      <c r="AA395" s="1771">
        <v>45023.0</v>
      </c>
      <c r="AB395" s="1793">
        <v>0.0</v>
      </c>
      <c r="AC395" s="1794">
        <v>1.0</v>
      </c>
      <c r="AD395" s="1754"/>
      <c r="AE395" s="1755"/>
      <c r="AF395" s="1755"/>
      <c r="AG395" s="1755"/>
      <c r="AH395" s="1755"/>
      <c r="AI395" s="595">
        <v>6.025092E8</v>
      </c>
      <c r="AJ395" s="595" t="s">
        <v>19630</v>
      </c>
      <c r="AK395" s="1757" t="s">
        <v>52</v>
      </c>
      <c r="AL395" s="1772">
        <v>1.0</v>
      </c>
      <c r="AM395" s="1772">
        <v>334.0</v>
      </c>
      <c r="AN395" s="9">
        <v>4.0</v>
      </c>
      <c r="AO395" s="9"/>
      <c r="AP395" s="9" t="s">
        <v>8376</v>
      </c>
      <c r="AQ395" s="9"/>
      <c r="AR395" s="9" t="s">
        <v>17908</v>
      </c>
      <c r="AS395" s="9"/>
      <c r="AT395" s="9"/>
      <c r="AU395" s="9"/>
      <c r="AV395" s="9"/>
      <c r="AW395" s="1758" t="s">
        <v>17909</v>
      </c>
      <c r="AX395" s="9"/>
      <c r="AY395" s="9" t="s">
        <v>17910</v>
      </c>
      <c r="AZ395" s="9">
        <v>6.25</v>
      </c>
      <c r="BA395" s="1845" t="s">
        <v>18426</v>
      </c>
    </row>
    <row r="396" ht="15.75" customHeight="1">
      <c r="A396" s="1760" t="s">
        <v>19631</v>
      </c>
      <c r="B396" s="1761" t="s">
        <v>19632</v>
      </c>
      <c r="C396" s="1761" t="s">
        <v>52</v>
      </c>
      <c r="D396" s="1761" t="s">
        <v>17914</v>
      </c>
      <c r="E396" s="1762">
        <v>1096.0</v>
      </c>
      <c r="F396" s="1763">
        <v>4.0</v>
      </c>
      <c r="G396" s="1764">
        <v>47857.0</v>
      </c>
      <c r="H396" s="1745"/>
      <c r="I396" s="1745"/>
      <c r="J396" s="1745"/>
      <c r="K396" s="1745"/>
      <c r="L396" s="1745"/>
      <c r="M396" s="1745"/>
      <c r="N396" s="1745"/>
      <c r="O396" s="1745"/>
      <c r="P396" s="1745"/>
      <c r="Q396" s="1765" t="s">
        <v>19633</v>
      </c>
      <c r="R396" s="1766" t="s">
        <v>19624</v>
      </c>
      <c r="S396" s="1767" t="s">
        <v>52</v>
      </c>
      <c r="T396" s="1768"/>
      <c r="U396" s="1770">
        <v>333.0</v>
      </c>
      <c r="V396" s="1770">
        <v>4.0</v>
      </c>
      <c r="W396" s="1788"/>
      <c r="X396" s="1770"/>
      <c r="Y396" s="1767" t="s">
        <v>19634</v>
      </c>
      <c r="Z396" s="1770"/>
      <c r="AA396" s="1771">
        <v>45023.0</v>
      </c>
      <c r="AB396" s="1804" t="s">
        <v>18100</v>
      </c>
      <c r="AC396" s="81"/>
      <c r="AD396" s="81"/>
      <c r="AE396" s="1755"/>
      <c r="AF396" s="1755"/>
      <c r="AG396" s="1755"/>
      <c r="AH396" s="1755"/>
      <c r="AI396" s="595">
        <v>1.804212247E9</v>
      </c>
      <c r="AJ396" s="595" t="s">
        <v>19635</v>
      </c>
      <c r="AK396" s="1757" t="s">
        <v>52</v>
      </c>
      <c r="AL396" s="1757">
        <v>1.0</v>
      </c>
      <c r="AM396" s="1772">
        <v>335.0</v>
      </c>
      <c r="AN396" s="9">
        <v>4.0</v>
      </c>
      <c r="AO396" s="9"/>
      <c r="AP396" s="9" t="s">
        <v>8376</v>
      </c>
      <c r="AQ396" s="9"/>
      <c r="AR396" s="9" t="s">
        <v>17908</v>
      </c>
      <c r="AS396" s="9"/>
      <c r="AT396" s="9"/>
      <c r="AU396" s="9"/>
      <c r="AV396" s="9"/>
      <c r="AW396" s="1758" t="s">
        <v>17909</v>
      </c>
      <c r="AX396" s="9"/>
      <c r="AY396" s="9" t="s">
        <v>17910</v>
      </c>
      <c r="AZ396" s="9">
        <v>6.25</v>
      </c>
      <c r="BA396" s="1845" t="s">
        <v>18426</v>
      </c>
    </row>
    <row r="397" ht="15.75" customHeight="1">
      <c r="A397" s="1774" t="s">
        <v>19636</v>
      </c>
      <c r="B397" s="1775" t="s">
        <v>19637</v>
      </c>
      <c r="C397" s="1775" t="s">
        <v>52</v>
      </c>
      <c r="D397" s="1775" t="s">
        <v>17914</v>
      </c>
      <c r="E397" s="1776">
        <v>1100.0</v>
      </c>
      <c r="F397" s="1777">
        <v>4.0</v>
      </c>
      <c r="G397" s="1778">
        <v>47857.0</v>
      </c>
      <c r="H397" s="1745"/>
      <c r="I397" s="1745"/>
      <c r="J397" s="1745"/>
      <c r="K397" s="1745"/>
      <c r="L397" s="1745"/>
      <c r="M397" s="1745"/>
      <c r="N397" s="1745"/>
      <c r="O397" s="1745"/>
      <c r="P397" s="1745"/>
      <c r="Q397" s="1765" t="s">
        <v>19638</v>
      </c>
      <c r="R397" s="1766" t="s">
        <v>19630</v>
      </c>
      <c r="S397" s="1767" t="s">
        <v>52</v>
      </c>
      <c r="T397" s="1749"/>
      <c r="U397" s="1770">
        <v>334.0</v>
      </c>
      <c r="V397" s="1770">
        <v>4.0</v>
      </c>
      <c r="W397" s="1792"/>
      <c r="X397" s="1770"/>
      <c r="Y397" s="1767" t="s">
        <v>19639</v>
      </c>
      <c r="Z397" s="1770"/>
      <c r="AA397" s="1771">
        <v>45023.0</v>
      </c>
      <c r="AB397" s="1806" t="s">
        <v>18100</v>
      </c>
      <c r="AC397" s="1754"/>
      <c r="AD397" s="1754"/>
      <c r="AE397" s="1755"/>
      <c r="AF397" s="1755"/>
      <c r="AG397" s="1755"/>
      <c r="AH397" s="1755"/>
      <c r="AI397" s="595">
        <v>1.01374601E8</v>
      </c>
      <c r="AJ397" s="595" t="s">
        <v>19640</v>
      </c>
      <c r="AK397" s="1757" t="s">
        <v>52</v>
      </c>
      <c r="AL397" s="1772">
        <v>1.0</v>
      </c>
      <c r="AM397" s="1772">
        <v>336.0</v>
      </c>
      <c r="AN397" s="9">
        <v>4.0</v>
      </c>
      <c r="AO397" s="9"/>
      <c r="AP397" s="9" t="s">
        <v>8376</v>
      </c>
      <c r="AQ397" s="9"/>
      <c r="AR397" s="9" t="s">
        <v>17908</v>
      </c>
      <c r="AS397" s="9"/>
      <c r="AT397" s="9"/>
      <c r="AU397" s="9"/>
      <c r="AV397" s="9"/>
      <c r="AW397" s="1758" t="s">
        <v>17909</v>
      </c>
      <c r="AX397" s="9"/>
      <c r="AY397" s="9" t="s">
        <v>17910</v>
      </c>
      <c r="AZ397" s="9">
        <v>6.25</v>
      </c>
      <c r="BA397" s="1845" t="s">
        <v>18426</v>
      </c>
    </row>
    <row r="398" ht="15.75" customHeight="1">
      <c r="A398" s="1760" t="s">
        <v>19641</v>
      </c>
      <c r="B398" s="1761" t="s">
        <v>19642</v>
      </c>
      <c r="C398" s="1761" t="s">
        <v>52</v>
      </c>
      <c r="D398" s="1761" t="s">
        <v>17914</v>
      </c>
      <c r="E398" s="1762">
        <v>1101.0</v>
      </c>
      <c r="F398" s="1763">
        <v>4.0</v>
      </c>
      <c r="G398" s="1764">
        <v>47887.0</v>
      </c>
      <c r="H398" s="1745"/>
      <c r="I398" s="1745"/>
      <c r="J398" s="1745"/>
      <c r="K398" s="1745"/>
      <c r="L398" s="1745"/>
      <c r="M398" s="1745"/>
      <c r="N398" s="1745"/>
      <c r="O398" s="1745"/>
      <c r="P398" s="1745"/>
      <c r="Q398" s="1765" t="s">
        <v>19643</v>
      </c>
      <c r="R398" s="1766" t="s">
        <v>19635</v>
      </c>
      <c r="S398" s="1767" t="s">
        <v>52</v>
      </c>
      <c r="T398" s="1768"/>
      <c r="U398" s="1770">
        <v>335.0</v>
      </c>
      <c r="V398" s="1770">
        <v>4.0</v>
      </c>
      <c r="W398" s="1788"/>
      <c r="X398" s="1770"/>
      <c r="Y398" s="1767" t="s">
        <v>19644</v>
      </c>
      <c r="Z398" s="1770"/>
      <c r="AA398" s="1771">
        <v>45023.0</v>
      </c>
      <c r="AB398" s="1804" t="s">
        <v>18100</v>
      </c>
      <c r="AC398" s="81"/>
      <c r="AD398" s="1121">
        <v>3.0</v>
      </c>
      <c r="AE398" s="1755"/>
      <c r="AF398" s="1755"/>
      <c r="AG398" s="1755"/>
      <c r="AH398" s="1755"/>
      <c r="AI398" s="595">
        <v>1.01454098E8</v>
      </c>
      <c r="AJ398" s="595" t="s">
        <v>19645</v>
      </c>
      <c r="AK398" s="1757" t="s">
        <v>52</v>
      </c>
      <c r="AL398" s="1772">
        <v>1.0</v>
      </c>
      <c r="AM398" s="1772">
        <v>337.0</v>
      </c>
      <c r="AN398" s="9">
        <v>4.0</v>
      </c>
      <c r="AO398" s="9"/>
      <c r="AP398" s="9" t="s">
        <v>8376</v>
      </c>
      <c r="AQ398" s="9"/>
      <c r="AR398" s="9" t="s">
        <v>17908</v>
      </c>
      <c r="AS398" s="9"/>
      <c r="AT398" s="9"/>
      <c r="AU398" s="9"/>
      <c r="AV398" s="9"/>
      <c r="AW398" s="1758" t="s">
        <v>17909</v>
      </c>
      <c r="AX398" s="9"/>
      <c r="AY398" s="9" t="s">
        <v>17910</v>
      </c>
      <c r="AZ398" s="9">
        <v>6.25</v>
      </c>
      <c r="BA398" s="1845" t="s">
        <v>18426</v>
      </c>
    </row>
    <row r="399" ht="15.75" customHeight="1">
      <c r="A399" s="1774" t="s">
        <v>19646</v>
      </c>
      <c r="B399" s="1775" t="s">
        <v>19647</v>
      </c>
      <c r="C399" s="1775" t="s">
        <v>52</v>
      </c>
      <c r="D399" s="1775" t="s">
        <v>17914</v>
      </c>
      <c r="E399" s="1776">
        <v>1104.0</v>
      </c>
      <c r="F399" s="1777">
        <v>4.0</v>
      </c>
      <c r="G399" s="1778">
        <v>48221.0</v>
      </c>
      <c r="H399" s="1745"/>
      <c r="I399" s="1745"/>
      <c r="J399" s="1745"/>
      <c r="K399" s="1745"/>
      <c r="L399" s="1745"/>
      <c r="M399" s="1745"/>
      <c r="N399" s="1745"/>
      <c r="O399" s="1745"/>
      <c r="P399" s="1745"/>
      <c r="Q399" s="1765" t="s">
        <v>19648</v>
      </c>
      <c r="R399" s="1766" t="s">
        <v>19649</v>
      </c>
      <c r="S399" s="1767" t="s">
        <v>52</v>
      </c>
      <c r="T399" s="1749"/>
      <c r="U399" s="1769">
        <v>336.0</v>
      </c>
      <c r="V399" s="1770">
        <v>4.0</v>
      </c>
      <c r="W399" s="1769" t="s">
        <v>18183</v>
      </c>
      <c r="X399" s="1770"/>
      <c r="Y399" s="1767">
        <v>2341059.0</v>
      </c>
      <c r="Z399" s="1770"/>
      <c r="AA399" s="1771">
        <v>45023.0</v>
      </c>
      <c r="AB399" s="1753" t="s">
        <v>17906</v>
      </c>
      <c r="AC399" s="1754"/>
      <c r="AD399" s="1754"/>
      <c r="AE399" s="1755"/>
      <c r="AF399" s="1755"/>
      <c r="AG399" s="1755"/>
      <c r="AH399" s="1755"/>
      <c r="AI399" s="595">
        <v>6.00146799E8</v>
      </c>
      <c r="AJ399" s="595" t="s">
        <v>19650</v>
      </c>
      <c r="AK399" s="1757" t="s">
        <v>52</v>
      </c>
      <c r="AL399" s="1772">
        <v>1.0</v>
      </c>
      <c r="AM399" s="1772">
        <v>338.0</v>
      </c>
      <c r="AN399" s="9">
        <v>4.0</v>
      </c>
      <c r="AO399" s="9"/>
      <c r="AP399" s="9" t="s">
        <v>8376</v>
      </c>
      <c r="AQ399" s="9"/>
      <c r="AR399" s="9" t="s">
        <v>17908</v>
      </c>
      <c r="AS399" s="9"/>
      <c r="AT399" s="9"/>
      <c r="AU399" s="9"/>
      <c r="AV399" s="9"/>
      <c r="AW399" s="1758" t="s">
        <v>17909</v>
      </c>
      <c r="AX399" s="9"/>
      <c r="AY399" s="9" t="s">
        <v>17910</v>
      </c>
      <c r="AZ399" s="9">
        <v>6.25</v>
      </c>
      <c r="BA399" s="1845" t="s">
        <v>18426</v>
      </c>
    </row>
    <row r="400" ht="15.75" customHeight="1">
      <c r="A400" s="1760" t="s">
        <v>19651</v>
      </c>
      <c r="B400" s="1761" t="s">
        <v>19652</v>
      </c>
      <c r="C400" s="1761" t="s">
        <v>52</v>
      </c>
      <c r="D400" s="1761" t="s">
        <v>17914</v>
      </c>
      <c r="E400" s="1762">
        <v>1112.0</v>
      </c>
      <c r="F400" s="1763">
        <v>4.0</v>
      </c>
      <c r="G400" s="1764">
        <v>47855.0</v>
      </c>
      <c r="H400" s="1745"/>
      <c r="I400" s="1745"/>
      <c r="J400" s="1745"/>
      <c r="K400" s="1745"/>
      <c r="L400" s="1745"/>
      <c r="M400" s="1745"/>
      <c r="N400" s="1745"/>
      <c r="O400" s="1745"/>
      <c r="P400" s="1745"/>
      <c r="Q400" s="1765" t="s">
        <v>19653</v>
      </c>
      <c r="R400" s="1766" t="s">
        <v>19645</v>
      </c>
      <c r="S400" s="1767" t="s">
        <v>52</v>
      </c>
      <c r="T400" s="1768"/>
      <c r="U400" s="1769">
        <v>337.0</v>
      </c>
      <c r="V400" s="1770">
        <v>4.0</v>
      </c>
      <c r="W400" s="1769" t="s">
        <v>18183</v>
      </c>
      <c r="X400" s="1770"/>
      <c r="Y400" s="1767">
        <v>2341059.0</v>
      </c>
      <c r="Z400" s="1770"/>
      <c r="AA400" s="1771">
        <v>45023.0</v>
      </c>
      <c r="AB400" s="1753" t="s">
        <v>17906</v>
      </c>
      <c r="AC400" s="81"/>
      <c r="AD400" s="81"/>
      <c r="AE400" s="1755"/>
      <c r="AF400" s="1755"/>
      <c r="AG400" s="1755"/>
      <c r="AH400" s="1755"/>
      <c r="AI400" s="595"/>
      <c r="AJ400" s="595" t="s">
        <v>19654</v>
      </c>
      <c r="AK400" s="1757" t="s">
        <v>52</v>
      </c>
      <c r="AL400" s="1757">
        <v>1.0</v>
      </c>
      <c r="AM400" s="1772">
        <v>339.0</v>
      </c>
      <c r="AN400" s="9">
        <v>4.0</v>
      </c>
      <c r="AO400" s="9"/>
      <c r="AP400" s="9" t="s">
        <v>8376</v>
      </c>
      <c r="AQ400" s="9"/>
      <c r="AR400" s="9" t="s">
        <v>17908</v>
      </c>
      <c r="AS400" s="9"/>
      <c r="AT400" s="9"/>
      <c r="AU400" s="9"/>
      <c r="AV400" s="9"/>
      <c r="AW400" s="1758" t="s">
        <v>17909</v>
      </c>
      <c r="AX400" s="9"/>
      <c r="AY400" s="9" t="s">
        <v>17910</v>
      </c>
      <c r="AZ400" s="9">
        <v>6.25</v>
      </c>
      <c r="BA400" s="1845" t="s">
        <v>18426</v>
      </c>
    </row>
    <row r="401" ht="15.75" customHeight="1">
      <c r="A401" s="1774" t="s">
        <v>19655</v>
      </c>
      <c r="B401" s="1775" t="s">
        <v>19656</v>
      </c>
      <c r="C401" s="1775" t="s">
        <v>52</v>
      </c>
      <c r="D401" s="1775" t="s">
        <v>17914</v>
      </c>
      <c r="E401" s="1776">
        <v>1121.0</v>
      </c>
      <c r="F401" s="1777">
        <v>4.0</v>
      </c>
      <c r="G401" s="1842" t="s">
        <v>19657</v>
      </c>
      <c r="H401" s="1745"/>
      <c r="I401" s="1745"/>
      <c r="J401" s="1745"/>
      <c r="K401" s="1745"/>
      <c r="L401" s="1745"/>
      <c r="M401" s="1745"/>
      <c r="N401" s="1745"/>
      <c r="O401" s="1745"/>
      <c r="P401" s="1745"/>
      <c r="Q401" s="1765" t="s">
        <v>19658</v>
      </c>
      <c r="R401" s="1766" t="s">
        <v>19650</v>
      </c>
      <c r="S401" s="1767" t="s">
        <v>52</v>
      </c>
      <c r="T401" s="1749"/>
      <c r="U401" s="1770">
        <v>338.0</v>
      </c>
      <c r="V401" s="1770">
        <v>4.0</v>
      </c>
      <c r="W401" s="1792"/>
      <c r="X401" s="1770"/>
      <c r="Y401" s="1767" t="s">
        <v>19659</v>
      </c>
      <c r="Z401" s="1770"/>
      <c r="AA401" s="1771">
        <v>45023.0</v>
      </c>
      <c r="AB401" s="1806" t="s">
        <v>18100</v>
      </c>
      <c r="AC401" s="1754"/>
      <c r="AD401" s="1794">
        <v>1.0</v>
      </c>
      <c r="AE401" s="1755"/>
      <c r="AF401" s="1755"/>
      <c r="AG401" s="1755"/>
      <c r="AH401" s="1755"/>
      <c r="AI401" s="595">
        <v>1.02805173E8</v>
      </c>
      <c r="AJ401" s="595" t="s">
        <v>19660</v>
      </c>
      <c r="AK401" s="1757" t="s">
        <v>52</v>
      </c>
      <c r="AL401" s="1757">
        <v>1.0</v>
      </c>
      <c r="AM401" s="1772">
        <v>340.0</v>
      </c>
      <c r="AN401" s="9">
        <v>4.0</v>
      </c>
      <c r="AO401" s="9"/>
      <c r="AP401" s="9" t="s">
        <v>8376</v>
      </c>
      <c r="AQ401" s="9"/>
      <c r="AR401" s="9" t="s">
        <v>17908</v>
      </c>
      <c r="AS401" s="9"/>
      <c r="AT401" s="9"/>
      <c r="AU401" s="9"/>
      <c r="AV401" s="9"/>
      <c r="AW401" s="1758" t="s">
        <v>17909</v>
      </c>
      <c r="AX401" s="9"/>
      <c r="AY401" s="9" t="s">
        <v>17910</v>
      </c>
      <c r="AZ401" s="9">
        <v>6.25</v>
      </c>
      <c r="BA401" s="1845" t="s">
        <v>18426</v>
      </c>
    </row>
    <row r="402" ht="15.75" customHeight="1">
      <c r="A402" s="1760" t="s">
        <v>19661</v>
      </c>
      <c r="B402" s="1761" t="s">
        <v>19662</v>
      </c>
      <c r="C402" s="1761" t="s">
        <v>52</v>
      </c>
      <c r="D402" s="1761" t="s">
        <v>17914</v>
      </c>
      <c r="E402" s="1762">
        <v>1122.0</v>
      </c>
      <c r="F402" s="1763">
        <v>4.0</v>
      </c>
      <c r="G402" s="1764">
        <v>47855.0</v>
      </c>
      <c r="H402" s="1745"/>
      <c r="I402" s="1745"/>
      <c r="J402" s="1745"/>
      <c r="K402" s="1745"/>
      <c r="L402" s="1745"/>
      <c r="M402" s="1745"/>
      <c r="N402" s="1745"/>
      <c r="O402" s="1745"/>
      <c r="P402" s="1745"/>
      <c r="Q402" s="1765">
        <v>0.0</v>
      </c>
      <c r="R402" s="1766" t="s">
        <v>19654</v>
      </c>
      <c r="S402" s="1767" t="s">
        <v>52</v>
      </c>
      <c r="T402" s="1768"/>
      <c r="U402" s="1770">
        <v>339.0</v>
      </c>
      <c r="V402" s="1770">
        <v>4.0</v>
      </c>
      <c r="W402" s="1788"/>
      <c r="X402" s="1770"/>
      <c r="Y402" s="1767">
        <v>0.0</v>
      </c>
      <c r="Z402" s="1770"/>
      <c r="AA402" s="1771">
        <v>45023.0</v>
      </c>
      <c r="AB402" s="1789">
        <v>0.0</v>
      </c>
      <c r="AC402" s="1121">
        <v>1.0</v>
      </c>
      <c r="AD402" s="81"/>
      <c r="AE402" s="1755"/>
      <c r="AF402" s="1755"/>
      <c r="AG402" s="1755"/>
      <c r="AH402" s="1755"/>
      <c r="AI402" s="595">
        <v>1.01959583E8</v>
      </c>
      <c r="AJ402" s="595" t="s">
        <v>19663</v>
      </c>
      <c r="AK402" s="1757" t="s">
        <v>52</v>
      </c>
      <c r="AL402" s="1772">
        <v>1.0</v>
      </c>
      <c r="AM402" s="1772">
        <v>341.0</v>
      </c>
      <c r="AN402" s="9">
        <v>4.0</v>
      </c>
      <c r="AO402" s="9"/>
      <c r="AP402" s="9" t="s">
        <v>8376</v>
      </c>
      <c r="AQ402" s="9"/>
      <c r="AR402" s="9" t="s">
        <v>17908</v>
      </c>
      <c r="AS402" s="9" t="s">
        <v>19664</v>
      </c>
      <c r="AT402" s="9" t="s">
        <v>19665</v>
      </c>
      <c r="AU402" s="9"/>
      <c r="AV402" s="9"/>
      <c r="AW402" s="1758" t="s">
        <v>17909</v>
      </c>
      <c r="AX402" s="9"/>
      <c r="AY402" s="9" t="s">
        <v>17910</v>
      </c>
      <c r="AZ402" s="9">
        <v>6.25</v>
      </c>
      <c r="BA402" s="1845" t="s">
        <v>18426</v>
      </c>
    </row>
    <row r="403" ht="15.75" customHeight="1">
      <c r="A403" s="1774" t="s">
        <v>19666</v>
      </c>
      <c r="B403" s="1775" t="s">
        <v>19667</v>
      </c>
      <c r="C403" s="1775" t="s">
        <v>52</v>
      </c>
      <c r="D403" s="1775" t="s">
        <v>17914</v>
      </c>
      <c r="E403" s="1776">
        <v>1123.0</v>
      </c>
      <c r="F403" s="1777">
        <v>4.0</v>
      </c>
      <c r="G403" s="1778">
        <v>47887.0</v>
      </c>
      <c r="H403" s="1745"/>
      <c r="I403" s="1745"/>
      <c r="J403" s="1745"/>
      <c r="K403" s="1745"/>
      <c r="L403" s="1745"/>
      <c r="M403" s="1745"/>
      <c r="N403" s="1745"/>
      <c r="O403" s="1745"/>
      <c r="P403" s="1745"/>
      <c r="Q403" s="1765" t="s">
        <v>19668</v>
      </c>
      <c r="R403" s="1766" t="s">
        <v>19660</v>
      </c>
      <c r="S403" s="1767" t="s">
        <v>52</v>
      </c>
      <c r="T403" s="1749"/>
      <c r="U403" s="1770">
        <v>340.0</v>
      </c>
      <c r="V403" s="1770">
        <v>4.0</v>
      </c>
      <c r="W403" s="1792"/>
      <c r="X403" s="1770"/>
      <c r="Y403" s="1767">
        <v>9.83274093E8</v>
      </c>
      <c r="Z403" s="1770"/>
      <c r="AA403" s="1771">
        <v>45023.0</v>
      </c>
      <c r="AB403" s="1806" t="s">
        <v>18100</v>
      </c>
      <c r="AC403" s="1754"/>
      <c r="AD403" s="1754"/>
      <c r="AE403" s="1755"/>
      <c r="AF403" s="1755"/>
      <c r="AG403" s="1755"/>
      <c r="AH403" s="1755"/>
      <c r="AI403" s="595">
        <v>1.00303205E8</v>
      </c>
      <c r="AJ403" s="595" t="s">
        <v>17595</v>
      </c>
      <c r="AK403" s="1757" t="s">
        <v>52</v>
      </c>
      <c r="AL403" s="1757">
        <v>1.0</v>
      </c>
      <c r="AM403" s="1871">
        <v>342.0</v>
      </c>
      <c r="AN403" s="9">
        <v>4.0</v>
      </c>
      <c r="AO403" s="9"/>
      <c r="AP403" s="9" t="s">
        <v>8376</v>
      </c>
      <c r="AQ403" s="9"/>
      <c r="AR403" s="9" t="s">
        <v>17908</v>
      </c>
      <c r="AS403" s="9"/>
      <c r="AT403" s="9"/>
      <c r="AU403" s="9"/>
      <c r="AV403" s="9"/>
      <c r="AW403" s="1758" t="s">
        <v>17909</v>
      </c>
      <c r="AX403" s="9"/>
      <c r="AY403" s="9" t="s">
        <v>17910</v>
      </c>
      <c r="AZ403" s="9">
        <v>6.25</v>
      </c>
      <c r="BA403" s="1845" t="s">
        <v>18426</v>
      </c>
    </row>
    <row r="404" ht="15.75" customHeight="1">
      <c r="A404" s="1760" t="s">
        <v>19669</v>
      </c>
      <c r="B404" s="1761" t="s">
        <v>19670</v>
      </c>
      <c r="C404" s="1761" t="s">
        <v>52</v>
      </c>
      <c r="D404" s="1761" t="s">
        <v>17914</v>
      </c>
      <c r="E404" s="1762">
        <v>1124.0</v>
      </c>
      <c r="F404" s="1763">
        <v>4.0</v>
      </c>
      <c r="G404" s="1764">
        <v>47887.0</v>
      </c>
      <c r="H404" s="1745"/>
      <c r="I404" s="1745"/>
      <c r="J404" s="1745"/>
      <c r="K404" s="1745"/>
      <c r="L404" s="1745"/>
      <c r="M404" s="1745"/>
      <c r="N404" s="1745"/>
      <c r="O404" s="1745"/>
      <c r="P404" s="1745"/>
      <c r="Q404" s="1765" t="s">
        <v>19671</v>
      </c>
      <c r="R404" s="1766" t="s">
        <v>19663</v>
      </c>
      <c r="S404" s="1767" t="s">
        <v>52</v>
      </c>
      <c r="T404" s="1768"/>
      <c r="U404" s="1770">
        <v>341.0</v>
      </c>
      <c r="V404" s="1770">
        <v>4.0</v>
      </c>
      <c r="W404" s="1788"/>
      <c r="X404" s="1770"/>
      <c r="Y404" s="1767">
        <v>2837865.0</v>
      </c>
      <c r="Z404" s="1770"/>
      <c r="AA404" s="1771">
        <v>45023.0</v>
      </c>
      <c r="AB404" s="1804" t="s">
        <v>19665</v>
      </c>
      <c r="AC404" s="81"/>
      <c r="AD404" s="1121">
        <v>2.0</v>
      </c>
      <c r="AE404" s="1755"/>
      <c r="AF404" s="1755"/>
      <c r="AG404" s="1755"/>
      <c r="AH404" s="1755"/>
      <c r="AI404" s="595">
        <v>1.00668813E8</v>
      </c>
      <c r="AJ404" s="595" t="s">
        <v>19672</v>
      </c>
      <c r="AK404" s="1757" t="s">
        <v>52</v>
      </c>
      <c r="AL404" s="1772">
        <v>1.0</v>
      </c>
      <c r="AM404" s="1772">
        <v>343.0</v>
      </c>
      <c r="AN404" s="9">
        <v>4.0</v>
      </c>
      <c r="AO404" s="9"/>
      <c r="AP404" s="9" t="s">
        <v>8376</v>
      </c>
      <c r="AQ404" s="9"/>
      <c r="AR404" s="9" t="s">
        <v>17908</v>
      </c>
      <c r="AS404" s="9"/>
      <c r="AT404" s="9"/>
      <c r="AU404" s="9"/>
      <c r="AV404" s="9"/>
      <c r="AW404" s="1758" t="s">
        <v>17909</v>
      </c>
      <c r="AX404" s="9"/>
      <c r="AY404" s="9" t="s">
        <v>17910</v>
      </c>
      <c r="AZ404" s="9">
        <v>6.25</v>
      </c>
      <c r="BA404" s="1845" t="s">
        <v>18426</v>
      </c>
    </row>
    <row r="405" ht="15.75" customHeight="1">
      <c r="A405" s="1774" t="s">
        <v>19673</v>
      </c>
      <c r="B405" s="1775" t="s">
        <v>19674</v>
      </c>
      <c r="C405" s="1775" t="s">
        <v>52</v>
      </c>
      <c r="D405" s="1775" t="s">
        <v>17914</v>
      </c>
      <c r="E405" s="1776">
        <v>1125.0</v>
      </c>
      <c r="F405" s="1777">
        <v>4.0</v>
      </c>
      <c r="G405" s="1778">
        <v>47858.0</v>
      </c>
      <c r="H405" s="1745"/>
      <c r="I405" s="1745"/>
      <c r="J405" s="1745"/>
      <c r="K405" s="1745"/>
      <c r="L405" s="1745"/>
      <c r="M405" s="1745"/>
      <c r="N405" s="1745"/>
      <c r="O405" s="1745"/>
      <c r="P405" s="1745"/>
      <c r="Q405" s="1765" t="s">
        <v>19675</v>
      </c>
      <c r="R405" s="1766" t="s">
        <v>17595</v>
      </c>
      <c r="S405" s="1767" t="s">
        <v>52</v>
      </c>
      <c r="T405" s="1749"/>
      <c r="U405" s="1769">
        <v>342.0</v>
      </c>
      <c r="V405" s="1770">
        <v>4.0</v>
      </c>
      <c r="W405" s="1769" t="s">
        <v>18112</v>
      </c>
      <c r="X405" s="1770"/>
      <c r="Y405" s="1767">
        <v>2837865.0</v>
      </c>
      <c r="Z405" s="1770"/>
      <c r="AA405" s="1771">
        <v>45023.0</v>
      </c>
      <c r="AB405" s="1753" t="s">
        <v>17906</v>
      </c>
      <c r="AC405" s="1754"/>
      <c r="AD405" s="1754"/>
      <c r="AE405" s="1755"/>
      <c r="AF405" s="1755"/>
      <c r="AG405" s="1755"/>
      <c r="AH405" s="1755"/>
      <c r="AI405" s="595">
        <v>6.01369507E8</v>
      </c>
      <c r="AJ405" s="595" t="s">
        <v>19676</v>
      </c>
      <c r="AK405" s="1757" t="s">
        <v>52</v>
      </c>
      <c r="AL405" s="1772">
        <v>1.0</v>
      </c>
      <c r="AM405" s="1772">
        <v>344.0</v>
      </c>
      <c r="AN405" s="9">
        <v>4.0</v>
      </c>
      <c r="AO405" s="9"/>
      <c r="AP405" s="9" t="s">
        <v>8376</v>
      </c>
      <c r="AQ405" s="9"/>
      <c r="AR405" s="9" t="s">
        <v>17908</v>
      </c>
      <c r="AS405" s="9"/>
      <c r="AT405" s="9"/>
      <c r="AU405" s="9"/>
      <c r="AV405" s="9"/>
      <c r="AW405" s="1758" t="s">
        <v>17909</v>
      </c>
      <c r="AX405" s="9"/>
      <c r="AY405" s="9" t="s">
        <v>17910</v>
      </c>
      <c r="AZ405" s="9">
        <v>6.25</v>
      </c>
      <c r="BA405" s="1845" t="s">
        <v>18426</v>
      </c>
    </row>
    <row r="406" ht="15.75" customHeight="1">
      <c r="A406" s="1760" t="s">
        <v>19677</v>
      </c>
      <c r="B406" s="1761" t="s">
        <v>19678</v>
      </c>
      <c r="C406" s="1761" t="s">
        <v>52</v>
      </c>
      <c r="D406" s="1761" t="s">
        <v>17914</v>
      </c>
      <c r="E406" s="1762">
        <v>1126.0</v>
      </c>
      <c r="F406" s="1763">
        <v>4.0</v>
      </c>
      <c r="G406" s="1764">
        <v>47857.0</v>
      </c>
      <c r="H406" s="1745"/>
      <c r="I406" s="1745"/>
      <c r="J406" s="1745"/>
      <c r="K406" s="1745"/>
      <c r="L406" s="1745"/>
      <c r="M406" s="1745"/>
      <c r="N406" s="1745"/>
      <c r="O406" s="1745"/>
      <c r="P406" s="1745"/>
      <c r="Q406" s="1765" t="s">
        <v>19679</v>
      </c>
      <c r="R406" s="1766" t="s">
        <v>19672</v>
      </c>
      <c r="S406" s="1767" t="s">
        <v>52</v>
      </c>
      <c r="T406" s="1768"/>
      <c r="U406" s="1770">
        <v>343.0</v>
      </c>
      <c r="V406" s="1770">
        <v>4.0</v>
      </c>
      <c r="W406" s="1788"/>
      <c r="X406" s="1770"/>
      <c r="Y406" s="1767">
        <v>2815249.0</v>
      </c>
      <c r="Z406" s="1770"/>
      <c r="AA406" s="1771">
        <v>45023.0</v>
      </c>
      <c r="AB406" s="1789">
        <v>0.0</v>
      </c>
      <c r="AC406" s="81"/>
      <c r="AD406" s="81"/>
      <c r="AE406" s="1755"/>
      <c r="AF406" s="1755"/>
      <c r="AG406" s="1755"/>
      <c r="AH406" s="1755"/>
      <c r="AI406" s="595">
        <v>6.03205501E8</v>
      </c>
      <c r="AJ406" s="595" t="s">
        <v>19680</v>
      </c>
      <c r="AK406" s="1772" t="s">
        <v>52</v>
      </c>
      <c r="AL406" s="1757">
        <v>1.0</v>
      </c>
      <c r="AM406" s="1772">
        <v>345.0</v>
      </c>
      <c r="AN406" s="9">
        <v>4.0</v>
      </c>
      <c r="AO406" s="9"/>
      <c r="AP406" s="9" t="s">
        <v>8376</v>
      </c>
      <c r="AQ406" s="9"/>
      <c r="AR406" s="9" t="s">
        <v>17908</v>
      </c>
      <c r="AS406" s="9" t="s">
        <v>19681</v>
      </c>
      <c r="AT406" s="9" t="s">
        <v>19682</v>
      </c>
      <c r="AU406" s="9" t="s">
        <v>19682</v>
      </c>
      <c r="AV406" s="9" t="s">
        <v>19682</v>
      </c>
      <c r="AW406" s="1758" t="s">
        <v>17909</v>
      </c>
      <c r="AX406" s="9"/>
      <c r="AY406" s="9" t="s">
        <v>17910</v>
      </c>
      <c r="AZ406" s="9">
        <v>6.25</v>
      </c>
      <c r="BA406" s="1845" t="s">
        <v>18426</v>
      </c>
    </row>
    <row r="407" ht="15.75" customHeight="1">
      <c r="A407" s="1774" t="s">
        <v>19683</v>
      </c>
      <c r="B407" s="1775" t="s">
        <v>19684</v>
      </c>
      <c r="C407" s="1775" t="s">
        <v>52</v>
      </c>
      <c r="D407" s="1775" t="s">
        <v>17914</v>
      </c>
      <c r="E407" s="1776">
        <v>1129.0</v>
      </c>
      <c r="F407" s="1777">
        <v>4.0</v>
      </c>
      <c r="G407" s="1778">
        <v>47859.0</v>
      </c>
      <c r="H407" s="1745"/>
      <c r="I407" s="1745"/>
      <c r="J407" s="1745"/>
      <c r="K407" s="1745"/>
      <c r="L407" s="1745"/>
      <c r="M407" s="1745"/>
      <c r="N407" s="1745"/>
      <c r="O407" s="1745"/>
      <c r="P407" s="1745"/>
      <c r="Q407" s="1765" t="s">
        <v>19685</v>
      </c>
      <c r="R407" s="1766" t="s">
        <v>19676</v>
      </c>
      <c r="S407" s="1767" t="s">
        <v>52</v>
      </c>
      <c r="T407" s="1749"/>
      <c r="U407" s="1770">
        <v>344.0</v>
      </c>
      <c r="V407" s="1770">
        <v>4.0</v>
      </c>
      <c r="W407" s="1792"/>
      <c r="X407" s="1770"/>
      <c r="Y407" s="1767">
        <v>2900182.0</v>
      </c>
      <c r="Z407" s="1770"/>
      <c r="AA407" s="1771">
        <v>45023.0</v>
      </c>
      <c r="AB407" s="1793">
        <v>0.0</v>
      </c>
      <c r="AC407" s="1754"/>
      <c r="AD407" s="1754"/>
      <c r="AE407" s="1755"/>
      <c r="AF407" s="1755"/>
      <c r="AG407" s="1755"/>
      <c r="AH407" s="1755"/>
      <c r="AI407" s="595">
        <v>1.02928595E8</v>
      </c>
      <c r="AJ407" s="595" t="s">
        <v>19686</v>
      </c>
      <c r="AK407" s="1757" t="s">
        <v>52</v>
      </c>
      <c r="AL407" s="1772">
        <v>1.0</v>
      </c>
      <c r="AM407" s="1772">
        <v>346.0</v>
      </c>
      <c r="AN407" s="9">
        <v>4.0</v>
      </c>
      <c r="AO407" s="9"/>
      <c r="AP407" s="9" t="s">
        <v>8376</v>
      </c>
      <c r="AQ407" s="9"/>
      <c r="AR407" s="9" t="s">
        <v>17908</v>
      </c>
      <c r="AS407" s="9"/>
      <c r="AT407" s="9"/>
      <c r="AU407" s="9"/>
      <c r="AV407" s="9"/>
      <c r="AW407" s="1758" t="s">
        <v>17909</v>
      </c>
      <c r="AX407" s="9"/>
      <c r="AY407" s="9" t="s">
        <v>17910</v>
      </c>
      <c r="AZ407" s="9">
        <v>6.25</v>
      </c>
      <c r="BA407" s="1845" t="s">
        <v>18426</v>
      </c>
    </row>
    <row r="408" ht="15.75" customHeight="1">
      <c r="A408" s="1760" t="s">
        <v>19687</v>
      </c>
      <c r="B408" s="1761" t="s">
        <v>19688</v>
      </c>
      <c r="C408" s="1761" t="s">
        <v>52</v>
      </c>
      <c r="D408" s="1761" t="s">
        <v>17914</v>
      </c>
      <c r="E408" s="1762">
        <v>1131.0</v>
      </c>
      <c r="F408" s="1763">
        <v>4.0</v>
      </c>
      <c r="G408" s="1764">
        <v>47889.0</v>
      </c>
      <c r="H408" s="1745"/>
      <c r="I408" s="1745"/>
      <c r="J408" s="1745"/>
      <c r="K408" s="1745"/>
      <c r="L408" s="1745"/>
      <c r="M408" s="1745"/>
      <c r="N408" s="1745"/>
      <c r="O408" s="1745"/>
      <c r="P408" s="1745"/>
      <c r="Q408" s="1765" t="s">
        <v>19689</v>
      </c>
      <c r="R408" s="1766" t="s">
        <v>19690</v>
      </c>
      <c r="S408" s="1767" t="s">
        <v>52</v>
      </c>
      <c r="T408" s="1768"/>
      <c r="U408" s="1770">
        <v>345.0</v>
      </c>
      <c r="V408" s="1770">
        <v>4.0</v>
      </c>
      <c r="W408" s="1788"/>
      <c r="X408" s="1770"/>
      <c r="Y408" s="1767" t="s">
        <v>19691</v>
      </c>
      <c r="Z408" s="1770"/>
      <c r="AA408" s="1771">
        <v>45023.0</v>
      </c>
      <c r="AB408" s="1789" t="s">
        <v>19692</v>
      </c>
      <c r="AC408" s="1121">
        <v>3.0</v>
      </c>
      <c r="AD408" s="81"/>
      <c r="AE408" s="1755" t="s">
        <v>19693</v>
      </c>
      <c r="AF408" s="1755"/>
      <c r="AG408" s="1755"/>
      <c r="AH408" s="1755"/>
      <c r="AI408" s="595">
        <v>6.01315013E8</v>
      </c>
      <c r="AJ408" s="595" t="s">
        <v>19694</v>
      </c>
      <c r="AK408" s="1757" t="s">
        <v>52</v>
      </c>
      <c r="AL408" s="1772">
        <v>1.0</v>
      </c>
      <c r="AM408" s="1772">
        <v>347.0</v>
      </c>
      <c r="AN408" s="9">
        <v>4.0</v>
      </c>
      <c r="AO408" s="9"/>
      <c r="AP408" s="9" t="s">
        <v>8376</v>
      </c>
      <c r="AQ408" s="9"/>
      <c r="AR408" s="9" t="s">
        <v>17908</v>
      </c>
      <c r="AS408" s="9"/>
      <c r="AT408" s="9"/>
      <c r="AU408" s="9"/>
      <c r="AV408" s="9"/>
      <c r="AW408" s="1758" t="s">
        <v>17909</v>
      </c>
      <c r="AX408" s="9"/>
      <c r="AY408" s="9" t="s">
        <v>17910</v>
      </c>
      <c r="AZ408" s="9">
        <v>6.25</v>
      </c>
      <c r="BA408" s="1845" t="s">
        <v>18426</v>
      </c>
    </row>
    <row r="409" ht="15.75" customHeight="1">
      <c r="A409" s="1774" t="s">
        <v>19695</v>
      </c>
      <c r="B409" s="1775" t="s">
        <v>19696</v>
      </c>
      <c r="C409" s="1775" t="s">
        <v>52</v>
      </c>
      <c r="D409" s="1775" t="s">
        <v>17914</v>
      </c>
      <c r="E409" s="1776">
        <v>1134.0</v>
      </c>
      <c r="F409" s="1777">
        <v>4.0</v>
      </c>
      <c r="G409" s="1778">
        <v>47859.0</v>
      </c>
      <c r="H409" s="1745"/>
      <c r="I409" s="1745"/>
      <c r="J409" s="1745"/>
      <c r="K409" s="1745"/>
      <c r="L409" s="1745"/>
      <c r="M409" s="1745"/>
      <c r="N409" s="1745"/>
      <c r="O409" s="1745"/>
      <c r="P409" s="1745"/>
      <c r="Q409" s="1765" t="s">
        <v>19697</v>
      </c>
      <c r="R409" s="1766" t="s">
        <v>19686</v>
      </c>
      <c r="S409" s="1767" t="s">
        <v>52</v>
      </c>
      <c r="T409" s="1749"/>
      <c r="U409" s="1770">
        <v>346.0</v>
      </c>
      <c r="V409" s="1770">
        <v>4.0</v>
      </c>
      <c r="W409" s="1769" t="s">
        <v>18183</v>
      </c>
      <c r="X409" s="1770"/>
      <c r="Y409" s="1767">
        <v>4175460.0</v>
      </c>
      <c r="Z409" s="1770"/>
      <c r="AA409" s="1771">
        <v>45023.0</v>
      </c>
      <c r="AB409" s="1753" t="s">
        <v>17906</v>
      </c>
      <c r="AC409" s="1754"/>
      <c r="AD409" s="1754"/>
      <c r="AE409" s="1755"/>
      <c r="AF409" s="1755"/>
      <c r="AG409" s="1755"/>
      <c r="AH409" s="1755"/>
      <c r="AI409" s="595">
        <v>1.03691689E8</v>
      </c>
      <c r="AJ409" s="595" t="s">
        <v>19698</v>
      </c>
      <c r="AK409" s="1757" t="s">
        <v>231</v>
      </c>
      <c r="AL409" s="1772">
        <v>1.0</v>
      </c>
      <c r="AM409" s="1772">
        <v>348.0</v>
      </c>
      <c r="AN409" s="9">
        <v>4.0</v>
      </c>
      <c r="AO409" s="9"/>
      <c r="AP409" s="9" t="s">
        <v>8376</v>
      </c>
      <c r="AQ409" s="9"/>
      <c r="AR409" s="9" t="s">
        <v>17908</v>
      </c>
      <c r="AS409" s="9"/>
      <c r="AT409" s="9"/>
      <c r="AU409" s="9"/>
      <c r="AV409" s="9"/>
      <c r="AW409" s="1758" t="s">
        <v>17909</v>
      </c>
      <c r="AX409" s="9"/>
      <c r="AY409" s="9" t="s">
        <v>17910</v>
      </c>
      <c r="AZ409" s="9">
        <v>6.25</v>
      </c>
      <c r="BA409" s="1845" t="s">
        <v>18426</v>
      </c>
    </row>
    <row r="410" ht="15.75" customHeight="1">
      <c r="A410" s="1760" t="s">
        <v>19699</v>
      </c>
      <c r="B410" s="1761" t="s">
        <v>19700</v>
      </c>
      <c r="C410" s="1761" t="s">
        <v>52</v>
      </c>
      <c r="D410" s="1761" t="s">
        <v>17914</v>
      </c>
      <c r="E410" s="1762">
        <v>1136.0</v>
      </c>
      <c r="F410" s="1763">
        <v>4.0</v>
      </c>
      <c r="G410" s="1764">
        <v>48283.0</v>
      </c>
      <c r="H410" s="1745"/>
      <c r="I410" s="1745"/>
      <c r="J410" s="1745"/>
      <c r="K410" s="1745"/>
      <c r="L410" s="1745"/>
      <c r="M410" s="1745"/>
      <c r="N410" s="1745"/>
      <c r="O410" s="1745"/>
      <c r="P410" s="1745"/>
      <c r="Q410" s="1765" t="s">
        <v>19701</v>
      </c>
      <c r="R410" s="1766" t="s">
        <v>19694</v>
      </c>
      <c r="S410" s="1767" t="s">
        <v>52</v>
      </c>
      <c r="T410" s="1768"/>
      <c r="U410" s="1770">
        <v>347.0</v>
      </c>
      <c r="V410" s="1770">
        <v>4.0</v>
      </c>
      <c r="W410" s="1788"/>
      <c r="X410" s="1770"/>
      <c r="Y410" s="1767">
        <v>2900510.0</v>
      </c>
      <c r="Z410" s="1770"/>
      <c r="AA410" s="1771">
        <v>45023.0</v>
      </c>
      <c r="AB410" s="1789">
        <v>0.0</v>
      </c>
      <c r="AC410" s="1121">
        <v>1.0</v>
      </c>
      <c r="AD410" s="81"/>
      <c r="AE410" s="1755"/>
      <c r="AF410" s="1755"/>
      <c r="AG410" s="1755"/>
      <c r="AH410" s="1755"/>
      <c r="AI410" s="595">
        <v>3.01989851E8</v>
      </c>
      <c r="AJ410" s="595" t="s">
        <v>19702</v>
      </c>
      <c r="AK410" s="1757" t="s">
        <v>52</v>
      </c>
      <c r="AL410" s="1757">
        <v>1.0</v>
      </c>
      <c r="AM410" s="1772">
        <v>349.0</v>
      </c>
      <c r="AN410" s="9">
        <v>4.0</v>
      </c>
      <c r="AO410" s="9"/>
      <c r="AP410" s="9" t="s">
        <v>8376</v>
      </c>
      <c r="AQ410" s="9"/>
      <c r="AR410" s="9" t="s">
        <v>17908</v>
      </c>
      <c r="AS410" s="9"/>
      <c r="AT410" s="9"/>
      <c r="AU410" s="9"/>
      <c r="AV410" s="9"/>
      <c r="AW410" s="1758" t="s">
        <v>17909</v>
      </c>
      <c r="AX410" s="9"/>
      <c r="AY410" s="9" t="s">
        <v>17910</v>
      </c>
      <c r="AZ410" s="9">
        <v>6.25</v>
      </c>
      <c r="BA410" s="1845" t="s">
        <v>18426</v>
      </c>
    </row>
    <row r="411" ht="15.75" customHeight="1">
      <c r="A411" s="1774" t="s">
        <v>19703</v>
      </c>
      <c r="B411" s="1775" t="s">
        <v>19704</v>
      </c>
      <c r="C411" s="1775" t="s">
        <v>52</v>
      </c>
      <c r="D411" s="1775" t="s">
        <v>17914</v>
      </c>
      <c r="E411" s="1776">
        <v>1139.0</v>
      </c>
      <c r="F411" s="1777">
        <v>4.0</v>
      </c>
      <c r="G411" s="1778">
        <v>48283.0</v>
      </c>
      <c r="H411" s="1745"/>
      <c r="I411" s="1745"/>
      <c r="J411" s="1745"/>
      <c r="K411" s="1745"/>
      <c r="L411" s="1745"/>
      <c r="M411" s="1745"/>
      <c r="N411" s="1745"/>
      <c r="O411" s="1745"/>
      <c r="P411" s="1745"/>
      <c r="Q411" s="1765" t="s">
        <v>19705</v>
      </c>
      <c r="R411" s="1766" t="s">
        <v>19698</v>
      </c>
      <c r="S411" s="1767" t="s">
        <v>231</v>
      </c>
      <c r="T411" s="1749"/>
      <c r="U411" s="1769">
        <v>348.0</v>
      </c>
      <c r="V411" s="1770">
        <v>4.0</v>
      </c>
      <c r="W411" s="1769" t="s">
        <v>18183</v>
      </c>
      <c r="X411" s="1770"/>
      <c r="Y411" s="1767">
        <v>0.0</v>
      </c>
      <c r="Z411" s="1770"/>
      <c r="AA411" s="1771">
        <v>45023.0</v>
      </c>
      <c r="AB411" s="1753" t="s">
        <v>17906</v>
      </c>
      <c r="AC411" s="1754"/>
      <c r="AD411" s="1754"/>
      <c r="AE411" s="1755"/>
      <c r="AF411" s="1755"/>
      <c r="AG411" s="1755"/>
      <c r="AH411" s="1755"/>
      <c r="AI411" s="595">
        <v>3.01567475E8</v>
      </c>
      <c r="AJ411" s="595" t="s">
        <v>19706</v>
      </c>
      <c r="AK411" s="1757" t="s">
        <v>52</v>
      </c>
      <c r="AL411" s="1757">
        <v>1.0</v>
      </c>
      <c r="AM411" s="1772">
        <v>350.0</v>
      </c>
      <c r="AN411" s="9">
        <v>4.0</v>
      </c>
      <c r="AO411" s="1848">
        <v>48580.0</v>
      </c>
      <c r="AP411" s="9" t="s">
        <v>8376</v>
      </c>
      <c r="AQ411" s="9"/>
      <c r="AR411" s="9" t="s">
        <v>17908</v>
      </c>
      <c r="AS411" s="9"/>
      <c r="AT411" s="9"/>
      <c r="AU411" s="9"/>
      <c r="AV411" s="9"/>
      <c r="AW411" s="1758" t="s">
        <v>17909</v>
      </c>
      <c r="AX411" s="9"/>
      <c r="AY411" s="9" t="s">
        <v>17910</v>
      </c>
      <c r="AZ411" s="9">
        <v>6.25</v>
      </c>
      <c r="BA411" s="1845" t="s">
        <v>18426</v>
      </c>
    </row>
    <row r="412" ht="15.75" customHeight="1">
      <c r="A412" s="1760" t="s">
        <v>19707</v>
      </c>
      <c r="B412" s="1761" t="s">
        <v>19708</v>
      </c>
      <c r="C412" s="1761" t="s">
        <v>52</v>
      </c>
      <c r="D412" s="1761" t="s">
        <v>17914</v>
      </c>
      <c r="E412" s="1762">
        <v>1141.0</v>
      </c>
      <c r="F412" s="1763">
        <v>4.0</v>
      </c>
      <c r="G412" s="1764">
        <v>48221.0</v>
      </c>
      <c r="H412" s="1745"/>
      <c r="I412" s="1745"/>
      <c r="J412" s="1745"/>
      <c r="K412" s="1745"/>
      <c r="L412" s="1745"/>
      <c r="M412" s="1745"/>
      <c r="N412" s="1745"/>
      <c r="O412" s="1745"/>
      <c r="P412" s="1745"/>
      <c r="Q412" s="1765" t="s">
        <v>19709</v>
      </c>
      <c r="R412" s="1766" t="s">
        <v>19710</v>
      </c>
      <c r="S412" s="1767" t="s">
        <v>52</v>
      </c>
      <c r="T412" s="1768"/>
      <c r="U412" s="1769">
        <v>349.0</v>
      </c>
      <c r="V412" s="1770">
        <v>4.0</v>
      </c>
      <c r="W412" s="1769" t="s">
        <v>18183</v>
      </c>
      <c r="X412" s="1770"/>
      <c r="Y412" s="1767">
        <v>0.0</v>
      </c>
      <c r="Z412" s="1770"/>
      <c r="AA412" s="1771">
        <v>45023.0</v>
      </c>
      <c r="AB412" s="1753" t="s">
        <v>17906</v>
      </c>
      <c r="AC412" s="81"/>
      <c r="AD412" s="81"/>
      <c r="AE412" s="1755"/>
      <c r="AF412" s="1755"/>
      <c r="AG412" s="1755"/>
      <c r="AH412" s="1755"/>
      <c r="AI412" s="595">
        <v>3.01766267E8</v>
      </c>
      <c r="AJ412" s="595" t="s">
        <v>19711</v>
      </c>
      <c r="AK412" s="1757" t="s">
        <v>52</v>
      </c>
      <c r="AL412" s="1772">
        <v>1.0</v>
      </c>
      <c r="AM412" s="1772">
        <v>351.0</v>
      </c>
      <c r="AN412" s="9">
        <v>4.0</v>
      </c>
      <c r="AO412" s="9"/>
      <c r="AP412" s="9" t="s">
        <v>8376</v>
      </c>
      <c r="AQ412" s="9"/>
      <c r="AR412" s="9" t="s">
        <v>17908</v>
      </c>
      <c r="AS412" s="9"/>
      <c r="AT412" s="9"/>
      <c r="AU412" s="9"/>
      <c r="AV412" s="9"/>
      <c r="AW412" s="1758" t="s">
        <v>17909</v>
      </c>
      <c r="AX412" s="9"/>
      <c r="AY412" s="9" t="s">
        <v>17910</v>
      </c>
      <c r="AZ412" s="9">
        <v>6.25</v>
      </c>
      <c r="BA412" s="1845" t="s">
        <v>18426</v>
      </c>
    </row>
    <row r="413" ht="15.75" customHeight="1">
      <c r="A413" s="1774" t="s">
        <v>19712</v>
      </c>
      <c r="B413" s="1775" t="s">
        <v>19713</v>
      </c>
      <c r="C413" s="1775" t="s">
        <v>52</v>
      </c>
      <c r="D413" s="1775" t="s">
        <v>17914</v>
      </c>
      <c r="E413" s="1776">
        <v>1146.0</v>
      </c>
      <c r="F413" s="1777">
        <v>4.0</v>
      </c>
      <c r="G413" s="1778">
        <v>47889.0</v>
      </c>
      <c r="H413" s="1745"/>
      <c r="I413" s="1745"/>
      <c r="J413" s="1745"/>
      <c r="K413" s="1745"/>
      <c r="L413" s="1745"/>
      <c r="M413" s="1745"/>
      <c r="N413" s="1745"/>
      <c r="O413" s="1745"/>
      <c r="P413" s="1745"/>
      <c r="Q413" s="1765" t="s">
        <v>19714</v>
      </c>
      <c r="R413" s="1766" t="s">
        <v>19706</v>
      </c>
      <c r="S413" s="1767" t="s">
        <v>52</v>
      </c>
      <c r="T413" s="1749"/>
      <c r="U413" s="1769">
        <v>350.0</v>
      </c>
      <c r="V413" s="1770">
        <v>4.0</v>
      </c>
      <c r="W413" s="1769" t="s">
        <v>18183</v>
      </c>
      <c r="X413" s="1770"/>
      <c r="Y413" s="1767">
        <v>0.0</v>
      </c>
      <c r="Z413" s="1770"/>
      <c r="AA413" s="1771">
        <v>45023.0</v>
      </c>
      <c r="AB413" s="1753" t="s">
        <v>17906</v>
      </c>
      <c r="AC413" s="1754"/>
      <c r="AD413" s="1754"/>
      <c r="AE413" s="1755"/>
      <c r="AF413" s="1755"/>
      <c r="AG413" s="1755"/>
      <c r="AH413" s="1755"/>
      <c r="AI413" s="595">
        <v>1.00703719E8</v>
      </c>
      <c r="AJ413" s="595" t="s">
        <v>19715</v>
      </c>
      <c r="AK413" s="1757" t="s">
        <v>52</v>
      </c>
      <c r="AL413" s="1757">
        <v>1.0</v>
      </c>
      <c r="AM413" s="1772">
        <v>352.0</v>
      </c>
      <c r="AN413" s="9">
        <v>4.0</v>
      </c>
      <c r="AO413" s="9"/>
      <c r="AP413" s="9" t="s">
        <v>8376</v>
      </c>
      <c r="AQ413" s="9"/>
      <c r="AR413" s="9" t="s">
        <v>17908</v>
      </c>
      <c r="AS413" s="9" t="s">
        <v>19716</v>
      </c>
      <c r="AT413" s="9" t="s">
        <v>19717</v>
      </c>
      <c r="AU413" s="9" t="s">
        <v>19718</v>
      </c>
      <c r="AV413" s="9"/>
      <c r="AW413" s="1758" t="s">
        <v>17909</v>
      </c>
      <c r="AX413" s="9"/>
      <c r="AY413" s="9" t="s">
        <v>17910</v>
      </c>
      <c r="AZ413" s="9">
        <v>6.25</v>
      </c>
      <c r="BA413" s="1845" t="s">
        <v>18426</v>
      </c>
    </row>
    <row r="414" ht="15.75" customHeight="1">
      <c r="A414" s="1760" t="s">
        <v>19719</v>
      </c>
      <c r="B414" s="1761" t="s">
        <v>19720</v>
      </c>
      <c r="C414" s="1761" t="s">
        <v>52</v>
      </c>
      <c r="D414" s="1761" t="s">
        <v>17914</v>
      </c>
      <c r="E414" s="1762">
        <v>1149.0</v>
      </c>
      <c r="F414" s="1763">
        <v>4.0</v>
      </c>
      <c r="G414" s="1764">
        <v>47887.0</v>
      </c>
      <c r="H414" s="1745"/>
      <c r="I414" s="1745"/>
      <c r="J414" s="1745"/>
      <c r="K414" s="1745"/>
      <c r="L414" s="1745"/>
      <c r="M414" s="1745"/>
      <c r="N414" s="1745"/>
      <c r="O414" s="1745"/>
      <c r="P414" s="1745"/>
      <c r="Q414" s="1765" t="s">
        <v>19721</v>
      </c>
      <c r="R414" s="1766" t="s">
        <v>19711</v>
      </c>
      <c r="S414" s="1767" t="s">
        <v>52</v>
      </c>
      <c r="T414" s="1768"/>
      <c r="U414" s="1769">
        <v>351.0</v>
      </c>
      <c r="V414" s="1770">
        <v>4.0</v>
      </c>
      <c r="W414" s="1769" t="s">
        <v>18183</v>
      </c>
      <c r="X414" s="1770"/>
      <c r="Y414" s="1767" t="s">
        <v>19722</v>
      </c>
      <c r="Z414" s="1770"/>
      <c r="AA414" s="1771">
        <v>45023.0</v>
      </c>
      <c r="AB414" s="1753" t="s">
        <v>17906</v>
      </c>
      <c r="AC414" s="81"/>
      <c r="AD414" s="81"/>
      <c r="AE414" s="1755"/>
      <c r="AF414" s="1755"/>
      <c r="AG414" s="1755"/>
      <c r="AH414" s="1755"/>
      <c r="AI414" s="595">
        <v>1.04517602E8</v>
      </c>
      <c r="AJ414" s="595" t="s">
        <v>19723</v>
      </c>
      <c r="AK414" s="1757" t="s">
        <v>52</v>
      </c>
      <c r="AL414" s="1772">
        <v>1.0</v>
      </c>
      <c r="AM414" s="1772">
        <v>353.0</v>
      </c>
      <c r="AN414" s="9">
        <v>4.0</v>
      </c>
      <c r="AO414" s="9"/>
      <c r="AP414" s="9" t="s">
        <v>8376</v>
      </c>
      <c r="AQ414" s="9"/>
      <c r="AR414" s="9" t="s">
        <v>17908</v>
      </c>
      <c r="AS414" s="9"/>
      <c r="AT414" s="9"/>
      <c r="AU414" s="9"/>
      <c r="AV414" s="9"/>
      <c r="AW414" s="1758" t="s">
        <v>17909</v>
      </c>
      <c r="AX414" s="9"/>
      <c r="AY414" s="9" t="s">
        <v>17910</v>
      </c>
      <c r="AZ414" s="9">
        <v>6.25</v>
      </c>
      <c r="BA414" s="1845" t="s">
        <v>18426</v>
      </c>
    </row>
    <row r="415" ht="15.75" customHeight="1">
      <c r="A415" s="1774" t="s">
        <v>19724</v>
      </c>
      <c r="B415" s="1775" t="s">
        <v>19725</v>
      </c>
      <c r="C415" s="1775" t="s">
        <v>52</v>
      </c>
      <c r="D415" s="1775" t="s">
        <v>17914</v>
      </c>
      <c r="E415" s="1776">
        <v>1150.0</v>
      </c>
      <c r="F415" s="1777">
        <v>4.0</v>
      </c>
      <c r="G415" s="1778">
        <v>47887.0</v>
      </c>
      <c r="H415" s="1745"/>
      <c r="I415" s="1745"/>
      <c r="J415" s="1745"/>
      <c r="K415" s="1745"/>
      <c r="L415" s="1745"/>
      <c r="M415" s="1745"/>
      <c r="N415" s="1745"/>
      <c r="O415" s="1745"/>
      <c r="P415" s="1745"/>
      <c r="Q415" s="1765" t="s">
        <v>19726</v>
      </c>
      <c r="R415" s="1766" t="s">
        <v>19727</v>
      </c>
      <c r="S415" s="1767" t="s">
        <v>52</v>
      </c>
      <c r="T415" s="1749"/>
      <c r="U415" s="1770">
        <v>352.0</v>
      </c>
      <c r="V415" s="1770">
        <v>4.0</v>
      </c>
      <c r="W415" s="1792"/>
      <c r="X415" s="1770"/>
      <c r="Y415" s="1767">
        <v>0.0</v>
      </c>
      <c r="Z415" s="1770"/>
      <c r="AA415" s="1771">
        <v>45023.0</v>
      </c>
      <c r="AB415" s="1793">
        <v>0.0</v>
      </c>
      <c r="AC415" s="1794">
        <v>1.0</v>
      </c>
      <c r="AD415" s="1754"/>
      <c r="AE415" s="1755"/>
      <c r="AF415" s="1755"/>
      <c r="AG415" s="1755"/>
      <c r="AH415" s="1755"/>
      <c r="AI415" s="595">
        <v>1.04124979E8</v>
      </c>
      <c r="AJ415" s="595" t="s">
        <v>19728</v>
      </c>
      <c r="AK415" s="1757" t="s">
        <v>52</v>
      </c>
      <c r="AL415" s="1772">
        <v>1.0</v>
      </c>
      <c r="AM415" s="1772">
        <v>354.0</v>
      </c>
      <c r="AN415" s="9">
        <v>4.0</v>
      </c>
      <c r="AO415" s="9"/>
      <c r="AP415" s="9" t="s">
        <v>8376</v>
      </c>
      <c r="AQ415" s="9"/>
      <c r="AR415" s="9" t="s">
        <v>17908</v>
      </c>
      <c r="AS415" s="9"/>
      <c r="AT415" s="9"/>
      <c r="AU415" s="9"/>
      <c r="AV415" s="9"/>
      <c r="AW415" s="1758" t="s">
        <v>17909</v>
      </c>
      <c r="AX415" s="9"/>
      <c r="AY415" s="9" t="s">
        <v>17910</v>
      </c>
      <c r="AZ415" s="9">
        <v>6.25</v>
      </c>
      <c r="BA415" s="1845" t="s">
        <v>18426</v>
      </c>
    </row>
    <row r="416" ht="15.75" customHeight="1">
      <c r="A416" s="1760" t="s">
        <v>19729</v>
      </c>
      <c r="B416" s="1761" t="s">
        <v>19730</v>
      </c>
      <c r="C416" s="1761" t="s">
        <v>52</v>
      </c>
      <c r="D416" s="1761" t="s">
        <v>17914</v>
      </c>
      <c r="E416" s="1762">
        <v>1152.0</v>
      </c>
      <c r="F416" s="1763">
        <v>4.0</v>
      </c>
      <c r="G416" s="1764">
        <v>47887.0</v>
      </c>
      <c r="H416" s="1745"/>
      <c r="I416" s="1745"/>
      <c r="J416" s="1745"/>
      <c r="K416" s="1745"/>
      <c r="L416" s="1745"/>
      <c r="M416" s="1745"/>
      <c r="N416" s="1745"/>
      <c r="O416" s="1745"/>
      <c r="P416" s="1745"/>
      <c r="Q416" s="1765" t="s">
        <v>19731</v>
      </c>
      <c r="R416" s="1843">
        <v>0.0</v>
      </c>
      <c r="S416" s="1767" t="s">
        <v>52</v>
      </c>
      <c r="T416" s="1768"/>
      <c r="U416" s="1770">
        <v>353.0</v>
      </c>
      <c r="V416" s="1770">
        <v>4.0</v>
      </c>
      <c r="W416" s="1788"/>
      <c r="X416" s="1770"/>
      <c r="Y416" s="1767">
        <v>2856413.0</v>
      </c>
      <c r="Z416" s="1770"/>
      <c r="AA416" s="1771">
        <v>45023.0</v>
      </c>
      <c r="AB416" s="1804" t="s">
        <v>19732</v>
      </c>
      <c r="AC416" s="1121">
        <v>1.0</v>
      </c>
      <c r="AD416" s="81"/>
      <c r="AE416" s="1755"/>
      <c r="AF416" s="1755"/>
      <c r="AG416" s="1755"/>
      <c r="AH416" s="1755"/>
      <c r="AI416" s="595">
        <v>0.0</v>
      </c>
      <c r="AJ416" s="595" t="s">
        <v>19733</v>
      </c>
      <c r="AK416" s="1757" t="s">
        <v>52</v>
      </c>
      <c r="AL416" s="1757">
        <v>1.0</v>
      </c>
      <c r="AM416" s="1772">
        <v>355.0</v>
      </c>
      <c r="AN416" s="9">
        <v>4.0</v>
      </c>
      <c r="AO416" s="9"/>
      <c r="AP416" s="9" t="s">
        <v>8376</v>
      </c>
      <c r="AQ416" s="9"/>
      <c r="AR416" s="9" t="s">
        <v>17908</v>
      </c>
      <c r="AS416" s="9"/>
      <c r="AT416" s="9"/>
      <c r="AU416" s="9"/>
      <c r="AV416" s="9"/>
      <c r="AW416" s="1758" t="s">
        <v>17909</v>
      </c>
      <c r="AX416" s="9"/>
      <c r="AY416" s="9" t="s">
        <v>17910</v>
      </c>
      <c r="AZ416" s="9">
        <v>6.25</v>
      </c>
      <c r="BA416" s="1845" t="s">
        <v>18426</v>
      </c>
    </row>
    <row r="417" ht="15.75" customHeight="1">
      <c r="A417" s="1774" t="s">
        <v>19734</v>
      </c>
      <c r="B417" s="1775" t="s">
        <v>19735</v>
      </c>
      <c r="C417" s="1775" t="s">
        <v>52</v>
      </c>
      <c r="D417" s="1775" t="s">
        <v>17914</v>
      </c>
      <c r="E417" s="1776">
        <v>1157.0</v>
      </c>
      <c r="F417" s="1777">
        <v>4.0</v>
      </c>
      <c r="G417" s="1778">
        <v>47858.0</v>
      </c>
      <c r="H417" s="1745"/>
      <c r="I417" s="1745"/>
      <c r="J417" s="1745"/>
      <c r="K417" s="1745"/>
      <c r="L417" s="1745"/>
      <c r="M417" s="1745"/>
      <c r="N417" s="1745"/>
      <c r="O417" s="1745"/>
      <c r="P417" s="1745"/>
      <c r="Q417" s="1765" t="s">
        <v>19736</v>
      </c>
      <c r="R417" s="1766" t="s">
        <v>19737</v>
      </c>
      <c r="S417" s="1767" t="s">
        <v>52</v>
      </c>
      <c r="T417" s="1749"/>
      <c r="U417" s="1770">
        <v>354.0</v>
      </c>
      <c r="V417" s="1770">
        <v>4.0</v>
      </c>
      <c r="W417" s="1792"/>
      <c r="X417" s="1770"/>
      <c r="Y417" s="1767">
        <v>0.0</v>
      </c>
      <c r="Z417" s="1770"/>
      <c r="AA417" s="1771">
        <v>45023.0</v>
      </c>
      <c r="AB417" s="1806" t="s">
        <v>18100</v>
      </c>
      <c r="AC417" s="1754"/>
      <c r="AD417" s="1794">
        <v>1.0</v>
      </c>
      <c r="AE417" s="1872"/>
      <c r="AF417" s="1872"/>
      <c r="AG417" s="1872"/>
      <c r="AH417" s="1872"/>
      <c r="AI417" s="1873">
        <v>1.0005832E8</v>
      </c>
      <c r="AJ417" s="595" t="s">
        <v>17565</v>
      </c>
      <c r="AK417" s="1757" t="s">
        <v>52</v>
      </c>
      <c r="AL417" s="1772">
        <v>1.0</v>
      </c>
      <c r="AM417" s="1772">
        <v>356.0</v>
      </c>
      <c r="AN417" s="9">
        <v>4.0</v>
      </c>
      <c r="AO417" s="9"/>
      <c r="AP417" s="9" t="s">
        <v>8376</v>
      </c>
      <c r="AQ417" s="9"/>
      <c r="AR417" s="9" t="s">
        <v>17908</v>
      </c>
      <c r="AS417" s="9"/>
      <c r="AT417" s="9"/>
      <c r="AU417" s="9"/>
      <c r="AV417" s="9"/>
      <c r="AW417" s="1758" t="s">
        <v>19738</v>
      </c>
      <c r="AX417" s="9"/>
      <c r="AY417" s="9" t="s">
        <v>17910</v>
      </c>
      <c r="AZ417" s="9">
        <v>6.25</v>
      </c>
      <c r="BA417" s="1845" t="s">
        <v>18426</v>
      </c>
    </row>
    <row r="418" ht="15.75" customHeight="1">
      <c r="A418" s="1760" t="s">
        <v>19739</v>
      </c>
      <c r="B418" s="1761" t="s">
        <v>19740</v>
      </c>
      <c r="C418" s="1761" t="s">
        <v>52</v>
      </c>
      <c r="D418" s="1761" t="s">
        <v>17914</v>
      </c>
      <c r="E418" s="1762">
        <v>1158.0</v>
      </c>
      <c r="F418" s="1763">
        <v>4.0</v>
      </c>
      <c r="G418" s="1764">
        <v>47887.0</v>
      </c>
      <c r="H418" s="1745"/>
      <c r="I418" s="1745"/>
      <c r="J418" s="1745"/>
      <c r="K418" s="1745"/>
      <c r="L418" s="1745"/>
      <c r="M418" s="1745"/>
      <c r="N418" s="1745"/>
      <c r="O418" s="1745"/>
      <c r="P418" s="1745"/>
      <c r="Q418" s="1765" t="s">
        <v>19741</v>
      </c>
      <c r="R418" s="1766" t="s">
        <v>19733</v>
      </c>
      <c r="S418" s="1767" t="s">
        <v>52</v>
      </c>
      <c r="T418" s="1768"/>
      <c r="U418" s="1769">
        <v>355.0</v>
      </c>
      <c r="V418" s="1770">
        <v>4.0</v>
      </c>
      <c r="W418" s="1769" t="s">
        <v>19742</v>
      </c>
      <c r="X418" s="1770"/>
      <c r="Y418" s="1767">
        <v>0.0</v>
      </c>
      <c r="Z418" s="1770"/>
      <c r="AA418" s="1771">
        <v>45023.0</v>
      </c>
      <c r="AB418" s="1753" t="s">
        <v>17906</v>
      </c>
      <c r="AC418" s="81"/>
      <c r="AD418" s="81"/>
      <c r="AE418" s="1755"/>
      <c r="AF418" s="1755"/>
      <c r="AG418" s="1755"/>
      <c r="AH418" s="1755"/>
      <c r="AI418" s="595">
        <v>1.00683101E8</v>
      </c>
      <c r="AJ418" s="595" t="s">
        <v>19743</v>
      </c>
      <c r="AK418" s="1757" t="s">
        <v>52</v>
      </c>
      <c r="AL418" s="1772">
        <v>1.0</v>
      </c>
      <c r="AM418" s="1772">
        <v>357.0</v>
      </c>
      <c r="AN418" s="9">
        <v>4.0</v>
      </c>
      <c r="AO418" s="9"/>
      <c r="AP418" s="9" t="s">
        <v>8376</v>
      </c>
      <c r="AQ418" s="9"/>
      <c r="AR418" s="9" t="s">
        <v>17908</v>
      </c>
      <c r="AS418" s="9"/>
      <c r="AT418" s="9"/>
      <c r="AU418" s="9"/>
      <c r="AV418" s="9"/>
      <c r="AW418" s="1758" t="s">
        <v>19738</v>
      </c>
      <c r="AX418" s="9"/>
      <c r="AY418" s="9" t="s">
        <v>17910</v>
      </c>
      <c r="AZ418" s="9">
        <v>6.25</v>
      </c>
      <c r="BA418" s="1845" t="s">
        <v>18426</v>
      </c>
    </row>
    <row r="419" ht="15.75" customHeight="1">
      <c r="A419" s="1774" t="s">
        <v>19744</v>
      </c>
      <c r="B419" s="1775" t="s">
        <v>19745</v>
      </c>
      <c r="C419" s="1775" t="s">
        <v>52</v>
      </c>
      <c r="D419" s="1775" t="s">
        <v>17914</v>
      </c>
      <c r="E419" s="1776">
        <v>1159.0</v>
      </c>
      <c r="F419" s="1777">
        <v>4.0</v>
      </c>
      <c r="G419" s="1778">
        <v>48221.0</v>
      </c>
      <c r="H419" s="1745"/>
      <c r="I419" s="1745"/>
      <c r="J419" s="1745"/>
      <c r="K419" s="1745"/>
      <c r="L419" s="1745"/>
      <c r="M419" s="1745"/>
      <c r="N419" s="1745"/>
      <c r="O419" s="1745"/>
      <c r="P419" s="1745"/>
      <c r="Q419" s="1765" t="s">
        <v>19746</v>
      </c>
      <c r="R419" s="1766" t="s">
        <v>17565</v>
      </c>
      <c r="S419" s="1767" t="s">
        <v>52</v>
      </c>
      <c r="T419" s="1749"/>
      <c r="U419" s="1770">
        <v>356.0</v>
      </c>
      <c r="V419" s="1770">
        <v>4.0</v>
      </c>
      <c r="W419" s="1792"/>
      <c r="X419" s="1770"/>
      <c r="Y419" s="1767">
        <v>2828190.0</v>
      </c>
      <c r="Z419" s="1770"/>
      <c r="AA419" s="1771">
        <v>45023.0</v>
      </c>
      <c r="AB419" s="1806" t="s">
        <v>18100</v>
      </c>
      <c r="AC419" s="1754"/>
      <c r="AD419" s="1794">
        <v>1.0</v>
      </c>
      <c r="AE419" s="1755"/>
      <c r="AF419" s="1755"/>
      <c r="AG419" s="1755"/>
      <c r="AH419" s="1755"/>
      <c r="AI419" s="595">
        <v>1.05242614E8</v>
      </c>
      <c r="AJ419" s="595" t="s">
        <v>19747</v>
      </c>
      <c r="AK419" s="1757" t="s">
        <v>52</v>
      </c>
      <c r="AL419" s="1772">
        <v>1.0</v>
      </c>
      <c r="AM419" s="1772">
        <v>358.0</v>
      </c>
      <c r="AN419" s="9">
        <v>4.0</v>
      </c>
      <c r="AO419" s="9"/>
      <c r="AP419" s="9" t="s">
        <v>8376</v>
      </c>
      <c r="AQ419" s="9"/>
      <c r="AR419" s="9" t="s">
        <v>17908</v>
      </c>
      <c r="AS419" s="9"/>
      <c r="AT419" s="9"/>
      <c r="AU419" s="9"/>
      <c r="AV419" s="9"/>
      <c r="AW419" s="1758" t="s">
        <v>17909</v>
      </c>
      <c r="AX419" s="9"/>
      <c r="AY419" s="9" t="s">
        <v>17910</v>
      </c>
      <c r="AZ419" s="9">
        <v>6.25</v>
      </c>
      <c r="BA419" s="1845" t="s">
        <v>18426</v>
      </c>
    </row>
    <row r="420" ht="15.75" customHeight="1">
      <c r="A420" s="1760" t="s">
        <v>19748</v>
      </c>
      <c r="B420" s="1761" t="s">
        <v>19749</v>
      </c>
      <c r="C420" s="1761" t="s">
        <v>52</v>
      </c>
      <c r="D420" s="1761" t="s">
        <v>17914</v>
      </c>
      <c r="E420" s="1762">
        <v>1160.0</v>
      </c>
      <c r="F420" s="1763">
        <v>4.0</v>
      </c>
      <c r="G420" s="1764">
        <v>47887.0</v>
      </c>
      <c r="H420" s="1745"/>
      <c r="I420" s="1745"/>
      <c r="J420" s="1745"/>
      <c r="K420" s="1745"/>
      <c r="L420" s="1745"/>
      <c r="M420" s="1745"/>
      <c r="N420" s="1745"/>
      <c r="O420" s="1745"/>
      <c r="P420" s="1745"/>
      <c r="Q420" s="1765" t="s">
        <v>19750</v>
      </c>
      <c r="R420" s="1766" t="s">
        <v>19743</v>
      </c>
      <c r="S420" s="1767" t="s">
        <v>52</v>
      </c>
      <c r="T420" s="1768"/>
      <c r="U420" s="1769">
        <v>357.0</v>
      </c>
      <c r="V420" s="1770">
        <v>4.0</v>
      </c>
      <c r="W420" s="1769" t="s">
        <v>19751</v>
      </c>
      <c r="X420" s="1770"/>
      <c r="Y420" s="1767">
        <v>2828190.0</v>
      </c>
      <c r="Z420" s="1770"/>
      <c r="AA420" s="1771">
        <v>45023.0</v>
      </c>
      <c r="AB420" s="1753" t="s">
        <v>17906</v>
      </c>
      <c r="AC420" s="81"/>
      <c r="AD420" s="81"/>
      <c r="AE420" s="1755"/>
      <c r="AF420" s="1755"/>
      <c r="AG420" s="1755"/>
      <c r="AH420" s="1755"/>
      <c r="AI420" s="595">
        <v>1.802531952E9</v>
      </c>
      <c r="AJ420" s="1755" t="s">
        <v>19752</v>
      </c>
      <c r="AK420" s="1757" t="s">
        <v>52</v>
      </c>
      <c r="AL420" s="1757">
        <v>1.0</v>
      </c>
      <c r="AM420" s="1772">
        <v>359.0</v>
      </c>
      <c r="AN420" s="9">
        <v>4.0</v>
      </c>
      <c r="AO420" s="9"/>
      <c r="AP420" s="9" t="s">
        <v>8376</v>
      </c>
      <c r="AQ420" s="9"/>
      <c r="AR420" s="9" t="s">
        <v>17908</v>
      </c>
      <c r="AS420" s="9"/>
      <c r="AT420" s="9"/>
      <c r="AU420" s="9"/>
      <c r="AV420" s="9"/>
      <c r="AW420" s="1758" t="s">
        <v>17909</v>
      </c>
      <c r="AX420" s="9"/>
      <c r="AY420" s="9" t="s">
        <v>17910</v>
      </c>
      <c r="AZ420" s="9">
        <v>6.25</v>
      </c>
      <c r="BA420" s="1845" t="s">
        <v>18426</v>
      </c>
    </row>
    <row r="421" ht="15.75" customHeight="1">
      <c r="A421" s="1796" t="s">
        <v>19753</v>
      </c>
      <c r="B421" s="1797" t="s">
        <v>19754</v>
      </c>
      <c r="C421" s="1797" t="s">
        <v>136</v>
      </c>
      <c r="D421" s="1797" t="s">
        <v>9</v>
      </c>
      <c r="E421" s="1798">
        <v>1161.0</v>
      </c>
      <c r="F421" s="1799" t="s">
        <v>4355</v>
      </c>
      <c r="G421" s="1800">
        <v>49315.0</v>
      </c>
      <c r="H421" s="1745"/>
      <c r="I421" s="1745"/>
      <c r="J421" s="1745"/>
      <c r="K421" s="1745"/>
      <c r="L421" s="1745"/>
      <c r="M421" s="1745"/>
      <c r="N421" s="1745"/>
      <c r="O421" s="1745"/>
      <c r="P421" s="1745"/>
      <c r="Q421" s="1765" t="s">
        <v>19755</v>
      </c>
      <c r="R421" s="1766" t="s">
        <v>19756</v>
      </c>
      <c r="S421" s="1767" t="s">
        <v>231</v>
      </c>
      <c r="T421" s="1749"/>
      <c r="U421" s="1770">
        <v>358.0</v>
      </c>
      <c r="V421" s="1770">
        <v>4.0</v>
      </c>
      <c r="W421" s="1792"/>
      <c r="X421" s="1770"/>
      <c r="Y421" s="1767" t="s">
        <v>19757</v>
      </c>
      <c r="Z421" s="1770"/>
      <c r="AA421" s="1771">
        <v>45023.0</v>
      </c>
      <c r="AB421" s="1793">
        <v>0.0</v>
      </c>
      <c r="AC421" s="1754"/>
      <c r="AD421" s="1754"/>
      <c r="AE421" s="1755"/>
      <c r="AF421" s="1755"/>
      <c r="AG421" s="1755"/>
      <c r="AH421" s="1755"/>
      <c r="AI421" s="595">
        <v>1.01730257E8</v>
      </c>
      <c r="AJ421" s="595" t="s">
        <v>19758</v>
      </c>
      <c r="AK421" s="1757" t="s">
        <v>52</v>
      </c>
      <c r="AL421" s="1757">
        <v>1.0</v>
      </c>
      <c r="AM421" s="1772">
        <v>360.0</v>
      </c>
      <c r="AN421" s="9">
        <v>4.0</v>
      </c>
      <c r="AO421" s="9"/>
      <c r="AP421" s="9" t="s">
        <v>8376</v>
      </c>
      <c r="AQ421" s="9"/>
      <c r="AR421" s="9" t="s">
        <v>17908</v>
      </c>
      <c r="AS421" s="9"/>
      <c r="AT421" s="9"/>
      <c r="AU421" s="9" t="s">
        <v>19759</v>
      </c>
      <c r="AV421" s="9"/>
      <c r="AW421" s="1758" t="s">
        <v>17909</v>
      </c>
      <c r="AX421" s="9"/>
      <c r="AY421" s="9" t="s">
        <v>17910</v>
      </c>
      <c r="AZ421" s="9">
        <v>6.25</v>
      </c>
      <c r="BA421" s="1845" t="s">
        <v>18426</v>
      </c>
    </row>
    <row r="422" ht="15.75" customHeight="1">
      <c r="A422" s="1760" t="s">
        <v>19760</v>
      </c>
      <c r="B422" s="1761" t="s">
        <v>19761</v>
      </c>
      <c r="C422" s="1761" t="s">
        <v>52</v>
      </c>
      <c r="D422" s="1761" t="s">
        <v>17914</v>
      </c>
      <c r="E422" s="1762">
        <v>1163.0</v>
      </c>
      <c r="F422" s="1763">
        <v>4.0</v>
      </c>
      <c r="G422" s="1764">
        <v>47887.0</v>
      </c>
      <c r="H422" s="1745"/>
      <c r="I422" s="1745"/>
      <c r="J422" s="1745"/>
      <c r="K422" s="1745"/>
      <c r="L422" s="1745"/>
      <c r="M422" s="1745"/>
      <c r="N422" s="1745"/>
      <c r="O422" s="1745"/>
      <c r="P422" s="1745"/>
      <c r="Q422" s="1765" t="s">
        <v>19762</v>
      </c>
      <c r="R422" s="1766" t="s">
        <v>19752</v>
      </c>
      <c r="S422" s="1767" t="s">
        <v>52</v>
      </c>
      <c r="T422" s="1768"/>
      <c r="U422" s="1770">
        <v>359.0</v>
      </c>
      <c r="V422" s="1770">
        <v>4.0</v>
      </c>
      <c r="W422" s="1788"/>
      <c r="X422" s="1770"/>
      <c r="Y422" s="1767" t="s">
        <v>19763</v>
      </c>
      <c r="Z422" s="1770"/>
      <c r="AA422" s="1771">
        <v>45023.0</v>
      </c>
      <c r="AB422" s="1789">
        <v>0.0</v>
      </c>
      <c r="AC422" s="1121">
        <v>2.0</v>
      </c>
      <c r="AD422" s="81"/>
      <c r="AE422" s="1755"/>
      <c r="AF422" s="1755"/>
      <c r="AG422" s="1755"/>
      <c r="AH422" s="1755"/>
      <c r="AI422" s="595">
        <v>1.00865807E8</v>
      </c>
      <c r="AJ422" s="595" t="s">
        <v>19764</v>
      </c>
      <c r="AK422" s="1757" t="s">
        <v>52</v>
      </c>
      <c r="AL422" s="1772">
        <v>1.0</v>
      </c>
      <c r="AM422" s="1772">
        <v>361.0</v>
      </c>
      <c r="AN422" s="9">
        <v>4.0</v>
      </c>
      <c r="AO422" s="9"/>
      <c r="AP422" s="9" t="s">
        <v>8376</v>
      </c>
      <c r="AQ422" s="9"/>
      <c r="AR422" s="9" t="s">
        <v>17908</v>
      </c>
      <c r="AS422" s="9"/>
      <c r="AT422" s="9"/>
      <c r="AU422" s="9"/>
      <c r="AV422" s="9"/>
      <c r="AW422" s="1758" t="s">
        <v>17909</v>
      </c>
      <c r="AX422" s="9"/>
      <c r="AY422" s="9" t="s">
        <v>17910</v>
      </c>
      <c r="AZ422" s="9">
        <v>6.25</v>
      </c>
      <c r="BA422" s="1845" t="s">
        <v>18426</v>
      </c>
    </row>
    <row r="423" ht="15.75" customHeight="1">
      <c r="A423" s="1774" t="s">
        <v>19765</v>
      </c>
      <c r="B423" s="1775" t="s">
        <v>19766</v>
      </c>
      <c r="C423" s="1775" t="s">
        <v>52</v>
      </c>
      <c r="D423" s="1775" t="s">
        <v>17914</v>
      </c>
      <c r="E423" s="1776">
        <v>1164.0</v>
      </c>
      <c r="F423" s="1777">
        <v>4.0</v>
      </c>
      <c r="G423" s="1778">
        <v>47887.0</v>
      </c>
      <c r="H423" s="1745"/>
      <c r="I423" s="1745"/>
      <c r="J423" s="1745"/>
      <c r="K423" s="1745"/>
      <c r="L423" s="1745"/>
      <c r="M423" s="1745"/>
      <c r="N423" s="1745"/>
      <c r="O423" s="1745"/>
      <c r="P423" s="1745"/>
      <c r="Q423" s="1765" t="s">
        <v>19767</v>
      </c>
      <c r="R423" s="1766" t="s">
        <v>19768</v>
      </c>
      <c r="S423" s="1767" t="s">
        <v>52</v>
      </c>
      <c r="T423" s="1749"/>
      <c r="U423" s="1769">
        <v>360.0</v>
      </c>
      <c r="V423" s="1770">
        <v>4.0</v>
      </c>
      <c r="W423" s="1769" t="s">
        <v>18183</v>
      </c>
      <c r="X423" s="1770"/>
      <c r="Y423" s="1767">
        <v>0.0</v>
      </c>
      <c r="Z423" s="1770"/>
      <c r="AA423" s="1771">
        <v>45023.0</v>
      </c>
      <c r="AB423" s="1753" t="s">
        <v>17906</v>
      </c>
      <c r="AC423" s="1754"/>
      <c r="AD423" s="1754"/>
      <c r="AE423" s="1755"/>
      <c r="AF423" s="1755"/>
      <c r="AG423" s="1755"/>
      <c r="AH423" s="1755"/>
      <c r="AI423" s="595" t="s">
        <v>19769</v>
      </c>
      <c r="AJ423" s="595" t="s">
        <v>19769</v>
      </c>
      <c r="AK423" s="1757" t="s">
        <v>52</v>
      </c>
      <c r="AL423" s="1757">
        <v>1.0</v>
      </c>
      <c r="AM423" s="1772">
        <v>362.0</v>
      </c>
      <c r="AN423" s="9">
        <v>4.0</v>
      </c>
      <c r="AO423" s="9"/>
      <c r="AP423" s="9" t="s">
        <v>8376</v>
      </c>
      <c r="AQ423" s="9"/>
      <c r="AR423" s="9" t="s">
        <v>17908</v>
      </c>
      <c r="AS423" s="9"/>
      <c r="AT423" s="9"/>
      <c r="AU423" s="9"/>
      <c r="AV423" s="9"/>
      <c r="AW423" s="595" t="s">
        <v>19769</v>
      </c>
      <c r="AX423" s="9"/>
      <c r="AY423" s="9" t="s">
        <v>17910</v>
      </c>
      <c r="AZ423" s="9">
        <v>6.25</v>
      </c>
      <c r="BA423" s="1845" t="s">
        <v>18426</v>
      </c>
    </row>
    <row r="424" ht="15.75" customHeight="1">
      <c r="A424" s="1760" t="s">
        <v>19770</v>
      </c>
      <c r="B424" s="1761" t="s">
        <v>19771</v>
      </c>
      <c r="C424" s="1761" t="s">
        <v>52</v>
      </c>
      <c r="D424" s="1761" t="s">
        <v>17914</v>
      </c>
      <c r="E424" s="1762">
        <v>1165.0</v>
      </c>
      <c r="F424" s="1763">
        <v>4.0</v>
      </c>
      <c r="G424" s="1764">
        <v>47887.0</v>
      </c>
      <c r="H424" s="1745"/>
      <c r="I424" s="1745"/>
      <c r="J424" s="1745"/>
      <c r="K424" s="1745"/>
      <c r="L424" s="1745"/>
      <c r="M424" s="1745"/>
      <c r="N424" s="1745"/>
      <c r="O424" s="1745"/>
      <c r="P424" s="1745"/>
      <c r="Q424" s="1765" t="s">
        <v>19772</v>
      </c>
      <c r="R424" s="1766" t="s">
        <v>19764</v>
      </c>
      <c r="S424" s="1767" t="s">
        <v>52</v>
      </c>
      <c r="T424" s="1768"/>
      <c r="U424" s="1769">
        <v>361.0</v>
      </c>
      <c r="V424" s="1770">
        <v>4.0</v>
      </c>
      <c r="W424" s="1769" t="s">
        <v>18183</v>
      </c>
      <c r="X424" s="1770"/>
      <c r="Y424" s="1767" t="s">
        <v>19773</v>
      </c>
      <c r="Z424" s="1770"/>
      <c r="AA424" s="1771">
        <v>45023.0</v>
      </c>
      <c r="AB424" s="1753" t="s">
        <v>17906</v>
      </c>
      <c r="AC424" s="81"/>
      <c r="AD424" s="81"/>
      <c r="AE424" s="1755"/>
      <c r="AF424" s="1755"/>
      <c r="AG424" s="1755"/>
      <c r="AH424" s="1755"/>
      <c r="AI424" s="595">
        <v>1.00750751E8</v>
      </c>
      <c r="AJ424" s="595" t="s">
        <v>19774</v>
      </c>
      <c r="AK424" s="1757" t="s">
        <v>52</v>
      </c>
      <c r="AL424" s="1772">
        <v>1.0</v>
      </c>
      <c r="AM424" s="1772">
        <v>363.0</v>
      </c>
      <c r="AN424" s="9">
        <v>4.0</v>
      </c>
      <c r="AO424" s="9"/>
      <c r="AP424" s="9" t="s">
        <v>8376</v>
      </c>
      <c r="AQ424" s="9"/>
      <c r="AR424" s="9" t="s">
        <v>17908</v>
      </c>
      <c r="AS424" s="9"/>
      <c r="AT424" s="9"/>
      <c r="AU424" s="9" t="s">
        <v>19775</v>
      </c>
      <c r="AV424" s="9"/>
      <c r="AW424" s="1758" t="s">
        <v>17909</v>
      </c>
      <c r="AX424" s="9" t="s">
        <v>19776</v>
      </c>
      <c r="AY424" s="9" t="s">
        <v>17910</v>
      </c>
      <c r="AZ424" s="9">
        <v>6.25</v>
      </c>
      <c r="BA424" s="1845" t="s">
        <v>18426</v>
      </c>
    </row>
    <row r="425" ht="15.75" customHeight="1">
      <c r="A425" s="1774" t="s">
        <v>19777</v>
      </c>
      <c r="B425" s="1775" t="s">
        <v>19778</v>
      </c>
      <c r="C425" s="1775" t="s">
        <v>52</v>
      </c>
      <c r="D425" s="1775" t="s">
        <v>17914</v>
      </c>
      <c r="E425" s="1776">
        <v>1167.0</v>
      </c>
      <c r="F425" s="1777">
        <v>4.0</v>
      </c>
      <c r="G425" s="1778">
        <v>47860.0</v>
      </c>
      <c r="H425" s="1745"/>
      <c r="I425" s="1745"/>
      <c r="J425" s="1745"/>
      <c r="K425" s="1745"/>
      <c r="L425" s="1745"/>
      <c r="M425" s="1745"/>
      <c r="N425" s="1745"/>
      <c r="O425" s="1745"/>
      <c r="P425" s="1745"/>
      <c r="Q425" s="1765" t="s">
        <v>19779</v>
      </c>
      <c r="R425" s="1766" t="s">
        <v>19780</v>
      </c>
      <c r="S425" s="1767" t="s">
        <v>52</v>
      </c>
      <c r="T425" s="1749"/>
      <c r="U425" s="1770">
        <v>362.0</v>
      </c>
      <c r="V425" s="1770">
        <v>4.0</v>
      </c>
      <c r="W425" s="1792"/>
      <c r="X425" s="1770"/>
      <c r="Y425" s="1767">
        <v>2455471.0</v>
      </c>
      <c r="Z425" s="1770"/>
      <c r="AA425" s="1771">
        <v>45023.0</v>
      </c>
      <c r="AB425" s="1806" t="s">
        <v>19781</v>
      </c>
      <c r="AC425" s="1794">
        <v>1.0</v>
      </c>
      <c r="AD425" s="1754"/>
      <c r="AE425" s="1755"/>
      <c r="AF425" s="1755"/>
      <c r="AG425" s="1755"/>
      <c r="AH425" s="1755"/>
      <c r="AI425" s="595">
        <v>3.01989851E8</v>
      </c>
      <c r="AJ425" s="595" t="s">
        <v>2614</v>
      </c>
      <c r="AK425" s="1757" t="s">
        <v>52</v>
      </c>
      <c r="AL425" s="1772">
        <v>1.0</v>
      </c>
      <c r="AM425" s="1772">
        <v>364.0</v>
      </c>
      <c r="AN425" s="9">
        <v>4.0</v>
      </c>
      <c r="AO425" s="9"/>
      <c r="AP425" s="9" t="s">
        <v>8376</v>
      </c>
      <c r="AQ425" s="9"/>
      <c r="AR425" s="9" t="s">
        <v>17908</v>
      </c>
      <c r="AS425" s="9"/>
      <c r="AT425" s="9"/>
      <c r="AU425" s="9"/>
      <c r="AV425" s="9"/>
      <c r="AW425" s="1758" t="s">
        <v>17909</v>
      </c>
      <c r="AX425" s="9"/>
      <c r="AY425" s="9" t="s">
        <v>17910</v>
      </c>
      <c r="AZ425" s="9">
        <v>6.25</v>
      </c>
      <c r="BA425" s="1845" t="s">
        <v>18426</v>
      </c>
    </row>
    <row r="426" ht="15.75" customHeight="1">
      <c r="A426" s="1760" t="s">
        <v>19782</v>
      </c>
      <c r="B426" s="1761" t="s">
        <v>19783</v>
      </c>
      <c r="C426" s="1761" t="s">
        <v>52</v>
      </c>
      <c r="D426" s="1761" t="s">
        <v>17914</v>
      </c>
      <c r="E426" s="1762">
        <v>1168.0</v>
      </c>
      <c r="F426" s="1763">
        <v>4.0</v>
      </c>
      <c r="G426" s="1764">
        <v>47860.0</v>
      </c>
      <c r="H426" s="1745"/>
      <c r="I426" s="1745"/>
      <c r="J426" s="1745"/>
      <c r="K426" s="1745"/>
      <c r="L426" s="1745"/>
      <c r="M426" s="1745"/>
      <c r="N426" s="1745"/>
      <c r="O426" s="1745"/>
      <c r="P426" s="1745"/>
      <c r="Q426" s="1765" t="s">
        <v>19784</v>
      </c>
      <c r="R426" s="1766" t="s">
        <v>19785</v>
      </c>
      <c r="S426" s="1767" t="s">
        <v>52</v>
      </c>
      <c r="T426" s="1768"/>
      <c r="U426" s="1770">
        <v>363.0</v>
      </c>
      <c r="V426" s="1770">
        <v>4.0</v>
      </c>
      <c r="W426" s="1788"/>
      <c r="X426" s="1770"/>
      <c r="Y426" s="1767" t="s">
        <v>19786</v>
      </c>
      <c r="Z426" s="1770"/>
      <c r="AA426" s="1771">
        <v>45023.0</v>
      </c>
      <c r="AB426" s="1804" t="s">
        <v>18100</v>
      </c>
      <c r="AC426" s="81"/>
      <c r="AD426" s="81"/>
      <c r="AE426" s="1755"/>
      <c r="AF426" s="1755"/>
      <c r="AG426" s="1755"/>
      <c r="AH426" s="1755"/>
      <c r="AI426" s="595">
        <v>1.05350516E8</v>
      </c>
      <c r="AJ426" s="595" t="s">
        <v>18443</v>
      </c>
      <c r="AK426" s="1757" t="s">
        <v>52</v>
      </c>
      <c r="AL426" s="1757">
        <v>1.0</v>
      </c>
      <c r="AM426" s="1772">
        <v>365.0</v>
      </c>
      <c r="AN426" s="9">
        <v>4.0</v>
      </c>
      <c r="AO426" s="9"/>
      <c r="AP426" s="9" t="s">
        <v>8376</v>
      </c>
      <c r="AQ426" s="9"/>
      <c r="AR426" s="9" t="s">
        <v>17908</v>
      </c>
      <c r="AS426" s="9"/>
      <c r="AT426" s="9"/>
      <c r="AU426" s="9"/>
      <c r="AV426" s="9"/>
      <c r="AW426" s="1758" t="s">
        <v>17909</v>
      </c>
      <c r="AX426" s="9"/>
      <c r="AY426" s="9" t="s">
        <v>17910</v>
      </c>
      <c r="AZ426" s="9">
        <v>6.25</v>
      </c>
      <c r="BA426" s="1845" t="s">
        <v>18426</v>
      </c>
    </row>
    <row r="427" ht="15.75" customHeight="1">
      <c r="A427" s="1774" t="s">
        <v>19787</v>
      </c>
      <c r="B427" s="1775" t="s">
        <v>19788</v>
      </c>
      <c r="C427" s="1775" t="s">
        <v>52</v>
      </c>
      <c r="D427" s="1775" t="s">
        <v>17914</v>
      </c>
      <c r="E427" s="1776">
        <v>1170.0</v>
      </c>
      <c r="F427" s="1777">
        <v>4.0</v>
      </c>
      <c r="G427" s="1778">
        <v>47887.0</v>
      </c>
      <c r="H427" s="1745"/>
      <c r="I427" s="1745"/>
      <c r="J427" s="1745"/>
      <c r="K427" s="1745"/>
      <c r="L427" s="1745"/>
      <c r="M427" s="1745"/>
      <c r="N427" s="1745"/>
      <c r="O427" s="1745"/>
      <c r="P427" s="1745"/>
      <c r="Q427" s="1765" t="s">
        <v>19789</v>
      </c>
      <c r="R427" s="1766" t="s">
        <v>2614</v>
      </c>
      <c r="S427" s="1767" t="s">
        <v>52</v>
      </c>
      <c r="T427" s="1749"/>
      <c r="U427" s="1770">
        <v>364.0</v>
      </c>
      <c r="V427" s="1770">
        <v>4.0</v>
      </c>
      <c r="W427" s="1792"/>
      <c r="X427" s="1770"/>
      <c r="Y427" s="1767" t="s">
        <v>19790</v>
      </c>
      <c r="Z427" s="1770"/>
      <c r="AA427" s="1771">
        <v>45023.0</v>
      </c>
      <c r="AB427" s="1806" t="s">
        <v>18100</v>
      </c>
      <c r="AC427" s="1754"/>
      <c r="AD427" s="1794">
        <v>2.0</v>
      </c>
      <c r="AE427" s="1755"/>
      <c r="AF427" s="1755"/>
      <c r="AG427" s="1755"/>
      <c r="AH427" s="1755"/>
      <c r="AI427" s="595">
        <v>1.0438265E8</v>
      </c>
      <c r="AJ427" s="595" t="s">
        <v>19791</v>
      </c>
      <c r="AK427" s="1757" t="s">
        <v>52</v>
      </c>
      <c r="AL427" s="1772">
        <v>1.0</v>
      </c>
      <c r="AM427" s="1772">
        <v>366.0</v>
      </c>
      <c r="AN427" s="9">
        <v>4.0</v>
      </c>
      <c r="AO427" s="9"/>
      <c r="AP427" s="9" t="s">
        <v>8376</v>
      </c>
      <c r="AQ427" s="9"/>
      <c r="AR427" s="9" t="s">
        <v>17908</v>
      </c>
      <c r="AS427" s="9"/>
      <c r="AT427" s="9"/>
      <c r="AU427" s="9"/>
      <c r="AV427" s="9"/>
      <c r="AW427" s="1758" t="s">
        <v>17909</v>
      </c>
      <c r="AX427" s="9"/>
      <c r="AY427" s="9" t="s">
        <v>17910</v>
      </c>
      <c r="AZ427" s="9">
        <v>6.25</v>
      </c>
      <c r="BA427" s="1845" t="s">
        <v>18426</v>
      </c>
    </row>
    <row r="428" ht="15.75" customHeight="1">
      <c r="A428" s="1760" t="s">
        <v>19792</v>
      </c>
      <c r="B428" s="1761" t="s">
        <v>19793</v>
      </c>
      <c r="C428" s="1761" t="s">
        <v>52</v>
      </c>
      <c r="D428" s="1761" t="s">
        <v>17914</v>
      </c>
      <c r="E428" s="1762">
        <v>1171.0</v>
      </c>
      <c r="F428" s="1763">
        <v>4.0</v>
      </c>
      <c r="G428" s="1764">
        <v>47887.0</v>
      </c>
      <c r="H428" s="1745"/>
      <c r="I428" s="1745"/>
      <c r="J428" s="1745"/>
      <c r="K428" s="1745"/>
      <c r="L428" s="1745"/>
      <c r="M428" s="1745"/>
      <c r="N428" s="1745"/>
      <c r="O428" s="1745"/>
      <c r="P428" s="1745"/>
      <c r="Q428" s="1765" t="s">
        <v>19794</v>
      </c>
      <c r="R428" s="1766" t="s">
        <v>18443</v>
      </c>
      <c r="S428" s="1767" t="s">
        <v>52</v>
      </c>
      <c r="T428" s="1768"/>
      <c r="U428" s="1769">
        <v>365.0</v>
      </c>
      <c r="V428" s="1770">
        <v>4.0</v>
      </c>
      <c r="W428" s="1769" t="s">
        <v>19795</v>
      </c>
      <c r="X428" s="1770"/>
      <c r="Y428" s="1767">
        <v>0.0</v>
      </c>
      <c r="Z428" s="1770"/>
      <c r="AA428" s="1771">
        <v>45023.0</v>
      </c>
      <c r="AB428" s="1753" t="s">
        <v>17906</v>
      </c>
      <c r="AC428" s="81"/>
      <c r="AD428" s="81"/>
      <c r="AE428" s="1755"/>
      <c r="AF428" s="1755"/>
      <c r="AG428" s="1755"/>
      <c r="AH428" s="1755"/>
      <c r="AI428" s="595">
        <v>1.04161625E8</v>
      </c>
      <c r="AJ428" s="595" t="s">
        <v>19796</v>
      </c>
      <c r="AK428" s="1757" t="s">
        <v>52</v>
      </c>
      <c r="AL428" s="1772">
        <v>1.0</v>
      </c>
      <c r="AM428" s="1772">
        <v>367.0</v>
      </c>
      <c r="AN428" s="9">
        <v>4.0</v>
      </c>
      <c r="AO428" s="9"/>
      <c r="AP428" s="9" t="s">
        <v>8376</v>
      </c>
      <c r="AQ428" s="9"/>
      <c r="AR428" s="9" t="s">
        <v>17908</v>
      </c>
      <c r="AS428" s="9"/>
      <c r="AT428" s="9"/>
      <c r="AU428" s="9"/>
      <c r="AV428" s="9"/>
      <c r="AW428" s="1758" t="s">
        <v>17909</v>
      </c>
      <c r="AX428" s="9"/>
      <c r="AY428" s="9" t="s">
        <v>17910</v>
      </c>
      <c r="AZ428" s="9">
        <v>6.25</v>
      </c>
      <c r="BA428" s="1845" t="s">
        <v>18426</v>
      </c>
    </row>
    <row r="429" ht="15.75" customHeight="1">
      <c r="A429" s="1774" t="s">
        <v>19797</v>
      </c>
      <c r="B429" s="1775" t="s">
        <v>19798</v>
      </c>
      <c r="C429" s="1775" t="s">
        <v>52</v>
      </c>
      <c r="D429" s="1775" t="s">
        <v>17914</v>
      </c>
      <c r="E429" s="1776">
        <v>1173.0</v>
      </c>
      <c r="F429" s="1777">
        <v>4.0</v>
      </c>
      <c r="G429" s="1778">
        <v>47859.0</v>
      </c>
      <c r="H429" s="1745"/>
      <c r="I429" s="1745"/>
      <c r="J429" s="1745"/>
      <c r="K429" s="1745"/>
      <c r="L429" s="1745"/>
      <c r="M429" s="1745"/>
      <c r="N429" s="1745"/>
      <c r="O429" s="1745"/>
      <c r="P429" s="1745"/>
      <c r="Q429" s="1765" t="s">
        <v>19799</v>
      </c>
      <c r="R429" s="1766" t="s">
        <v>19791</v>
      </c>
      <c r="S429" s="1767" t="s">
        <v>52</v>
      </c>
      <c r="T429" s="1749"/>
      <c r="U429" s="1769">
        <v>366.0</v>
      </c>
      <c r="V429" s="1770">
        <v>4.0</v>
      </c>
      <c r="W429" s="1769" t="s">
        <v>18112</v>
      </c>
      <c r="X429" s="1770"/>
      <c r="Y429" s="1767">
        <v>4034597.0</v>
      </c>
      <c r="Z429" s="1770"/>
      <c r="AA429" s="1771">
        <v>45023.0</v>
      </c>
      <c r="AB429" s="1753" t="s">
        <v>17906</v>
      </c>
      <c r="AC429" s="1754"/>
      <c r="AD429" s="1754"/>
      <c r="AE429" s="1755"/>
      <c r="AF429" s="1755"/>
      <c r="AG429" s="1755"/>
      <c r="AH429" s="1755"/>
      <c r="AI429" s="595" t="s">
        <v>19800</v>
      </c>
      <c r="AJ429" s="595" t="s">
        <v>19800</v>
      </c>
      <c r="AK429" s="1757" t="s">
        <v>52</v>
      </c>
      <c r="AL429" s="1772">
        <v>1.0</v>
      </c>
      <c r="AM429" s="1772">
        <v>368.0</v>
      </c>
      <c r="AN429" s="9">
        <v>4.0</v>
      </c>
      <c r="AO429" s="9"/>
      <c r="AP429" s="9" t="s">
        <v>8376</v>
      </c>
      <c r="AQ429" s="9"/>
      <c r="AR429" s="9" t="s">
        <v>17908</v>
      </c>
      <c r="AS429" s="9"/>
      <c r="AT429" s="9"/>
      <c r="AU429" s="9"/>
      <c r="AV429" s="9"/>
      <c r="AW429" s="9" t="s">
        <v>19801</v>
      </c>
      <c r="AX429" s="9"/>
      <c r="AY429" s="9" t="s">
        <v>17910</v>
      </c>
      <c r="AZ429" s="9">
        <v>6.25</v>
      </c>
      <c r="BA429" s="1845" t="s">
        <v>18426</v>
      </c>
    </row>
    <row r="430" ht="15.75" customHeight="1">
      <c r="A430" s="1760" t="s">
        <v>19802</v>
      </c>
      <c r="B430" s="1761" t="s">
        <v>19803</v>
      </c>
      <c r="C430" s="1761" t="s">
        <v>52</v>
      </c>
      <c r="D430" s="1761" t="s">
        <v>17914</v>
      </c>
      <c r="E430" s="1762">
        <v>1174.0</v>
      </c>
      <c r="F430" s="1763">
        <v>4.0</v>
      </c>
      <c r="G430" s="1764">
        <v>47858.0</v>
      </c>
      <c r="H430" s="1745"/>
      <c r="I430" s="1745"/>
      <c r="J430" s="1745"/>
      <c r="K430" s="1745"/>
      <c r="L430" s="1745"/>
      <c r="M430" s="1745"/>
      <c r="N430" s="1745"/>
      <c r="O430" s="1745"/>
      <c r="P430" s="1745"/>
      <c r="Q430" s="1765" t="s">
        <v>19804</v>
      </c>
      <c r="R430" s="1766" t="s">
        <v>19796</v>
      </c>
      <c r="S430" s="1767" t="s">
        <v>52</v>
      </c>
      <c r="T430" s="1768"/>
      <c r="U430" s="1769">
        <v>367.0</v>
      </c>
      <c r="V430" s="1770">
        <v>4.0</v>
      </c>
      <c r="W430" s="1769" t="s">
        <v>18112</v>
      </c>
      <c r="X430" s="1770"/>
      <c r="Y430" s="1767">
        <v>4034597.0</v>
      </c>
      <c r="Z430" s="1770"/>
      <c r="AA430" s="1771">
        <v>45023.0</v>
      </c>
      <c r="AB430" s="1753" t="s">
        <v>17906</v>
      </c>
      <c r="AC430" s="81"/>
      <c r="AD430" s="81"/>
      <c r="AE430" s="1755"/>
      <c r="AF430" s="1755"/>
      <c r="AG430" s="1755"/>
      <c r="AH430" s="1755"/>
      <c r="AI430" s="595">
        <v>1.03727616E8</v>
      </c>
      <c r="AJ430" s="595" t="s">
        <v>19805</v>
      </c>
      <c r="AK430" s="1757" t="s">
        <v>52</v>
      </c>
      <c r="AL430" s="1757">
        <v>1.0</v>
      </c>
      <c r="AM430" s="1772">
        <v>369.0</v>
      </c>
      <c r="AN430" s="9">
        <v>4.0</v>
      </c>
      <c r="AO430" s="9"/>
      <c r="AP430" s="9" t="s">
        <v>8376</v>
      </c>
      <c r="AQ430" s="9"/>
      <c r="AR430" s="9" t="s">
        <v>17908</v>
      </c>
      <c r="AS430" s="9"/>
      <c r="AT430" s="9"/>
      <c r="AU430" s="9"/>
      <c r="AV430" s="9"/>
      <c r="AW430" s="1758" t="s">
        <v>17909</v>
      </c>
      <c r="AX430" s="9"/>
      <c r="AY430" s="9" t="s">
        <v>17910</v>
      </c>
      <c r="AZ430" s="9">
        <v>6.25</v>
      </c>
      <c r="BA430" s="1845" t="s">
        <v>18426</v>
      </c>
    </row>
    <row r="431" ht="15.75" customHeight="1">
      <c r="A431" s="1774" t="s">
        <v>19806</v>
      </c>
      <c r="B431" s="1775" t="s">
        <v>19807</v>
      </c>
      <c r="C431" s="1775" t="s">
        <v>52</v>
      </c>
      <c r="D431" s="1775" t="s">
        <v>17914</v>
      </c>
      <c r="E431" s="1776">
        <v>1175.0</v>
      </c>
      <c r="F431" s="1777">
        <v>4.0</v>
      </c>
      <c r="G431" s="1778">
        <v>47858.0</v>
      </c>
      <c r="H431" s="1745"/>
      <c r="I431" s="1745"/>
      <c r="J431" s="1745"/>
      <c r="K431" s="1745"/>
      <c r="L431" s="1745"/>
      <c r="M431" s="1745"/>
      <c r="N431" s="1745"/>
      <c r="O431" s="1745"/>
      <c r="P431" s="1745"/>
      <c r="Q431" s="1765" t="s">
        <v>19808</v>
      </c>
      <c r="R431" s="1766" t="s">
        <v>19809</v>
      </c>
      <c r="S431" s="1767" t="s">
        <v>52</v>
      </c>
      <c r="T431" s="1749"/>
      <c r="U431" s="1769">
        <v>368.0</v>
      </c>
      <c r="V431" s="1770">
        <v>4.0</v>
      </c>
      <c r="W431" s="1785" t="s">
        <v>19810</v>
      </c>
      <c r="X431" s="1770"/>
      <c r="Y431" s="1767" t="s">
        <v>19811</v>
      </c>
      <c r="Z431" s="1770"/>
      <c r="AA431" s="1771">
        <v>45023.0</v>
      </c>
      <c r="AB431" s="1786" t="s">
        <v>19812</v>
      </c>
      <c r="AC431" s="1754"/>
      <c r="AD431" s="1754"/>
      <c r="AE431" s="1755"/>
      <c r="AF431" s="1755"/>
      <c r="AG431" s="1755"/>
      <c r="AH431" s="1755"/>
      <c r="AI431" s="595">
        <v>1.04179221E8</v>
      </c>
      <c r="AJ431" s="595" t="s">
        <v>19813</v>
      </c>
      <c r="AK431" s="1757" t="s">
        <v>52</v>
      </c>
      <c r="AL431" s="1757">
        <v>1.0</v>
      </c>
      <c r="AM431" s="1772">
        <v>370.0</v>
      </c>
      <c r="AN431" s="9">
        <v>4.0</v>
      </c>
      <c r="AO431" s="9"/>
      <c r="AP431" s="9" t="s">
        <v>8376</v>
      </c>
      <c r="AQ431" s="9"/>
      <c r="AR431" s="9" t="s">
        <v>17908</v>
      </c>
      <c r="AS431" s="9"/>
      <c r="AT431" s="9"/>
      <c r="AU431" s="9"/>
      <c r="AV431" s="9"/>
      <c r="AW431" s="1758" t="s">
        <v>17909</v>
      </c>
      <c r="AX431" s="9"/>
      <c r="AY431" s="9" t="s">
        <v>17910</v>
      </c>
      <c r="AZ431" s="9">
        <v>6.25</v>
      </c>
      <c r="BA431" s="1845" t="s">
        <v>18426</v>
      </c>
    </row>
    <row r="432" ht="15.75" customHeight="1">
      <c r="A432" s="1760" t="s">
        <v>19814</v>
      </c>
      <c r="B432" s="1761" t="s">
        <v>19815</v>
      </c>
      <c r="C432" s="1761" t="s">
        <v>52</v>
      </c>
      <c r="D432" s="1761" t="s">
        <v>17914</v>
      </c>
      <c r="E432" s="1762">
        <v>1176.0</v>
      </c>
      <c r="F432" s="1763">
        <v>4.0</v>
      </c>
      <c r="G432" s="1764">
        <v>47858.0</v>
      </c>
      <c r="H432" s="1745"/>
      <c r="I432" s="1745"/>
      <c r="J432" s="1745"/>
      <c r="K432" s="1745"/>
      <c r="L432" s="1745"/>
      <c r="M432" s="1745"/>
      <c r="N432" s="1745"/>
      <c r="O432" s="1745"/>
      <c r="P432" s="1745"/>
      <c r="Q432" s="1765" t="s">
        <v>19816</v>
      </c>
      <c r="R432" s="1766" t="s">
        <v>19817</v>
      </c>
      <c r="S432" s="1767" t="s">
        <v>52</v>
      </c>
      <c r="T432" s="1768"/>
      <c r="U432" s="1770">
        <v>369.0</v>
      </c>
      <c r="V432" s="1770">
        <v>4.0</v>
      </c>
      <c r="W432" s="1788"/>
      <c r="X432" s="1770"/>
      <c r="Y432" s="1767">
        <v>0.0</v>
      </c>
      <c r="Z432" s="1770"/>
      <c r="AA432" s="1771">
        <v>45023.0</v>
      </c>
      <c r="AB432" s="1804" t="s">
        <v>19818</v>
      </c>
      <c r="AC432" s="1121">
        <v>1.0</v>
      </c>
      <c r="AD432" s="81"/>
      <c r="AE432" s="1755"/>
      <c r="AF432" s="1755"/>
      <c r="AG432" s="1755"/>
      <c r="AH432" s="1755"/>
      <c r="AI432" s="595">
        <v>1.06521453E8</v>
      </c>
      <c r="AJ432" s="595" t="s">
        <v>19819</v>
      </c>
      <c r="AK432" s="1757" t="s">
        <v>52</v>
      </c>
      <c r="AL432" s="1772">
        <v>1.0</v>
      </c>
      <c r="AM432" s="1772">
        <v>371.0</v>
      </c>
      <c r="AN432" s="9">
        <v>4.0</v>
      </c>
      <c r="AO432" s="9"/>
      <c r="AP432" s="9" t="s">
        <v>8376</v>
      </c>
      <c r="AQ432" s="9"/>
      <c r="AR432" s="9" t="s">
        <v>17908</v>
      </c>
      <c r="AS432" s="9"/>
      <c r="AT432" s="9"/>
      <c r="AU432" s="9"/>
      <c r="AV432" s="9"/>
      <c r="AW432" s="1758" t="s">
        <v>17909</v>
      </c>
      <c r="AX432" s="9"/>
      <c r="AY432" s="9" t="s">
        <v>17910</v>
      </c>
      <c r="AZ432" s="9">
        <v>6.25</v>
      </c>
      <c r="BA432" s="1845" t="s">
        <v>18426</v>
      </c>
    </row>
    <row r="433" ht="15.75" customHeight="1">
      <c r="A433" s="1774" t="s">
        <v>19820</v>
      </c>
      <c r="B433" s="1775" t="s">
        <v>19821</v>
      </c>
      <c r="C433" s="1775" t="s">
        <v>52</v>
      </c>
      <c r="D433" s="1775" t="s">
        <v>17914</v>
      </c>
      <c r="E433" s="1776">
        <v>1177.0</v>
      </c>
      <c r="F433" s="1777">
        <v>4.0</v>
      </c>
      <c r="G433" s="1778">
        <v>47858.0</v>
      </c>
      <c r="H433" s="1745"/>
      <c r="I433" s="1745"/>
      <c r="J433" s="1745"/>
      <c r="K433" s="1745"/>
      <c r="L433" s="1745"/>
      <c r="M433" s="1745"/>
      <c r="N433" s="1745"/>
      <c r="O433" s="1745"/>
      <c r="P433" s="1745"/>
      <c r="Q433" s="1765" t="s">
        <v>19822</v>
      </c>
      <c r="R433" s="1766" t="s">
        <v>19813</v>
      </c>
      <c r="S433" s="1767" t="s">
        <v>52</v>
      </c>
      <c r="T433" s="1749"/>
      <c r="U433" s="1770">
        <v>370.0</v>
      </c>
      <c r="V433" s="1770">
        <v>4.0</v>
      </c>
      <c r="W433" s="1792"/>
      <c r="X433" s="1770"/>
      <c r="Y433" s="1767">
        <v>0.0</v>
      </c>
      <c r="Z433" s="1770"/>
      <c r="AA433" s="1771">
        <v>45023.0</v>
      </c>
      <c r="AB433" s="1793">
        <v>0.0</v>
      </c>
      <c r="AC433" s="1794">
        <v>1.0</v>
      </c>
      <c r="AD433" s="1754"/>
      <c r="AE433" s="1755"/>
      <c r="AF433" s="1755"/>
      <c r="AG433" s="1755"/>
      <c r="AH433" s="1755"/>
      <c r="AI433" s="595">
        <v>1.02958535E8</v>
      </c>
      <c r="AJ433" s="595" t="s">
        <v>19823</v>
      </c>
      <c r="AK433" s="1757" t="s">
        <v>52</v>
      </c>
      <c r="AL433" s="1757">
        <v>1.0</v>
      </c>
      <c r="AM433" s="1772">
        <v>372.0</v>
      </c>
      <c r="AN433" s="9">
        <v>4.0</v>
      </c>
      <c r="AO433" s="9"/>
      <c r="AP433" s="9" t="s">
        <v>8376</v>
      </c>
      <c r="AQ433" s="9"/>
      <c r="AR433" s="9" t="s">
        <v>17908</v>
      </c>
      <c r="AS433" s="9"/>
      <c r="AT433" s="9"/>
      <c r="AU433" s="9"/>
      <c r="AV433" s="9"/>
      <c r="AW433" s="1758" t="s">
        <v>17909</v>
      </c>
      <c r="AX433" s="9"/>
      <c r="AY433" s="9" t="s">
        <v>17910</v>
      </c>
      <c r="AZ433" s="9">
        <v>6.25</v>
      </c>
      <c r="BA433" s="1845" t="s">
        <v>18426</v>
      </c>
    </row>
    <row r="434" ht="15.75" customHeight="1">
      <c r="A434" s="1760" t="s">
        <v>19824</v>
      </c>
      <c r="B434" s="1761" t="s">
        <v>19825</v>
      </c>
      <c r="C434" s="1761" t="s">
        <v>52</v>
      </c>
      <c r="D434" s="1761" t="s">
        <v>17914</v>
      </c>
      <c r="E434" s="1762">
        <v>1178.0</v>
      </c>
      <c r="F434" s="1763">
        <v>4.0</v>
      </c>
      <c r="G434" s="1764">
        <v>47859.0</v>
      </c>
      <c r="H434" s="1745"/>
      <c r="I434" s="1745"/>
      <c r="J434" s="1745"/>
      <c r="K434" s="1745"/>
      <c r="L434" s="1745"/>
      <c r="M434" s="1745"/>
      <c r="N434" s="1745"/>
      <c r="O434" s="1745"/>
      <c r="P434" s="1745"/>
      <c r="Q434" s="1765" t="s">
        <v>19826</v>
      </c>
      <c r="R434" s="1766" t="s">
        <v>19819</v>
      </c>
      <c r="S434" s="1767" t="s">
        <v>52</v>
      </c>
      <c r="T434" s="1768"/>
      <c r="U434" s="1770">
        <v>371.0</v>
      </c>
      <c r="V434" s="1770">
        <v>4.0</v>
      </c>
      <c r="W434" s="1788"/>
      <c r="X434" s="1770"/>
      <c r="Y434" s="1767">
        <v>0.0</v>
      </c>
      <c r="Z434" s="1770"/>
      <c r="AA434" s="1771">
        <v>45023.0</v>
      </c>
      <c r="AB434" s="1789">
        <v>0.0</v>
      </c>
      <c r="AC434" s="1121">
        <v>1.0</v>
      </c>
      <c r="AD434" s="81"/>
      <c r="AE434" s="1755"/>
      <c r="AF434" s="1755"/>
      <c r="AG434" s="1755"/>
      <c r="AH434" s="1755"/>
      <c r="AI434" s="595">
        <v>1.803415304E9</v>
      </c>
      <c r="AJ434" s="595" t="s">
        <v>19827</v>
      </c>
      <c r="AK434" s="1757" t="s">
        <v>52</v>
      </c>
      <c r="AL434" s="1772">
        <v>1.0</v>
      </c>
      <c r="AM434" s="1772">
        <v>373.0</v>
      </c>
      <c r="AN434" s="9">
        <v>4.0</v>
      </c>
      <c r="AO434" s="9"/>
      <c r="AP434" s="9" t="s">
        <v>8376</v>
      </c>
      <c r="AQ434" s="9"/>
      <c r="AR434" s="9" t="s">
        <v>17908</v>
      </c>
      <c r="AS434" s="9"/>
      <c r="AT434" s="9"/>
      <c r="AU434" s="9"/>
      <c r="AV434" s="9"/>
      <c r="AW434" s="1758" t="s">
        <v>17909</v>
      </c>
      <c r="AX434" s="9"/>
      <c r="AY434" s="9" t="s">
        <v>17910</v>
      </c>
      <c r="AZ434" s="9">
        <v>6.25</v>
      </c>
      <c r="BA434" s="1845" t="s">
        <v>18426</v>
      </c>
    </row>
    <row r="435" ht="15.75" customHeight="1">
      <c r="A435" s="1774" t="s">
        <v>19828</v>
      </c>
      <c r="B435" s="1775" t="s">
        <v>19829</v>
      </c>
      <c r="C435" s="1775" t="s">
        <v>52</v>
      </c>
      <c r="D435" s="1775" t="s">
        <v>17914</v>
      </c>
      <c r="E435" s="1776">
        <v>1179.0</v>
      </c>
      <c r="F435" s="1777">
        <v>4.0</v>
      </c>
      <c r="G435" s="1778">
        <v>45662.0</v>
      </c>
      <c r="H435" s="1745"/>
      <c r="I435" s="1745"/>
      <c r="J435" s="1745"/>
      <c r="K435" s="1745"/>
      <c r="L435" s="1745"/>
      <c r="M435" s="1745"/>
      <c r="N435" s="1745"/>
      <c r="O435" s="1745"/>
      <c r="P435" s="1745"/>
      <c r="Q435" s="1766" t="s">
        <v>19830</v>
      </c>
      <c r="R435" s="1766" t="s">
        <v>19830</v>
      </c>
      <c r="S435" s="1767" t="s">
        <v>52</v>
      </c>
      <c r="T435" s="1749"/>
      <c r="U435" s="1770">
        <v>372.0</v>
      </c>
      <c r="V435" s="1770">
        <v>4.0</v>
      </c>
      <c r="W435" s="1792"/>
      <c r="X435" s="1770"/>
      <c r="Y435" s="1767">
        <v>0.0</v>
      </c>
      <c r="Z435" s="1770"/>
      <c r="AA435" s="1771">
        <v>45023.0</v>
      </c>
      <c r="AB435" s="1793" t="s">
        <v>19831</v>
      </c>
      <c r="AC435" s="1794">
        <v>1.0</v>
      </c>
      <c r="AD435" s="1754"/>
      <c r="AE435" s="1755"/>
      <c r="AF435" s="1755"/>
      <c r="AG435" s="1755"/>
      <c r="AH435" s="1755"/>
      <c r="AI435" s="595">
        <v>1.05041008E8</v>
      </c>
      <c r="AJ435" s="595" t="s">
        <v>19832</v>
      </c>
      <c r="AK435" s="1757" t="s">
        <v>52</v>
      </c>
      <c r="AL435" s="1772">
        <v>1.0</v>
      </c>
      <c r="AM435" s="1772">
        <v>374.0</v>
      </c>
      <c r="AN435" s="9">
        <v>4.0</v>
      </c>
      <c r="AO435" s="9"/>
      <c r="AP435" s="9" t="s">
        <v>8376</v>
      </c>
      <c r="AQ435" s="9"/>
      <c r="AR435" s="9" t="s">
        <v>17908</v>
      </c>
      <c r="AS435" s="9"/>
      <c r="AT435" s="9"/>
      <c r="AU435" s="9"/>
      <c r="AV435" s="9"/>
      <c r="AW435" s="1758" t="s">
        <v>17909</v>
      </c>
      <c r="AX435" s="9"/>
      <c r="AY435" s="9" t="s">
        <v>17910</v>
      </c>
      <c r="AZ435" s="9">
        <v>6.25</v>
      </c>
      <c r="BA435" s="1845" t="s">
        <v>18426</v>
      </c>
    </row>
    <row r="436" ht="15.75" customHeight="1">
      <c r="A436" s="1760" t="s">
        <v>19833</v>
      </c>
      <c r="B436" s="1761" t="s">
        <v>19834</v>
      </c>
      <c r="C436" s="1761" t="s">
        <v>52</v>
      </c>
      <c r="D436" s="1761" t="s">
        <v>17914</v>
      </c>
      <c r="E436" s="1762">
        <v>1180.0</v>
      </c>
      <c r="F436" s="1763">
        <v>4.0</v>
      </c>
      <c r="G436" s="1764">
        <v>47859.0</v>
      </c>
      <c r="H436" s="1745"/>
      <c r="I436" s="1745"/>
      <c r="J436" s="1745"/>
      <c r="K436" s="1745"/>
      <c r="L436" s="1745"/>
      <c r="M436" s="1745"/>
      <c r="N436" s="1745"/>
      <c r="O436" s="1745"/>
      <c r="P436" s="1745"/>
      <c r="Q436" s="1765" t="s">
        <v>19835</v>
      </c>
      <c r="R436" s="1766" t="s">
        <v>19827</v>
      </c>
      <c r="S436" s="1767" t="s">
        <v>52</v>
      </c>
      <c r="T436" s="1768"/>
      <c r="U436" s="1770">
        <v>373.0</v>
      </c>
      <c r="V436" s="1770">
        <v>4.0</v>
      </c>
      <c r="W436" s="1788"/>
      <c r="X436" s="1770"/>
      <c r="Y436" s="1767" t="s">
        <v>19644</v>
      </c>
      <c r="Z436" s="1770"/>
      <c r="AA436" s="1771">
        <v>45023.0</v>
      </c>
      <c r="AB436" s="1804" t="s">
        <v>18100</v>
      </c>
      <c r="AC436" s="81"/>
      <c r="AD436" s="1121">
        <v>1.0</v>
      </c>
      <c r="AE436" s="1755"/>
      <c r="AF436" s="1755"/>
      <c r="AG436" s="1755"/>
      <c r="AH436" s="1755"/>
      <c r="AI436" s="595">
        <v>3.00500196E8</v>
      </c>
      <c r="AJ436" s="595" t="s">
        <v>19836</v>
      </c>
      <c r="AK436" s="1757" t="s">
        <v>52</v>
      </c>
      <c r="AL436" s="1757">
        <v>1.0</v>
      </c>
      <c r="AM436" s="1772">
        <v>375.0</v>
      </c>
      <c r="AN436" s="9">
        <v>4.0</v>
      </c>
      <c r="AO436" s="9"/>
      <c r="AP436" s="9" t="s">
        <v>8376</v>
      </c>
      <c r="AQ436" s="9"/>
      <c r="AR436" s="9" t="s">
        <v>17908</v>
      </c>
      <c r="AS436" s="9"/>
      <c r="AT436" s="9"/>
      <c r="AU436" s="9"/>
      <c r="AV436" s="9"/>
      <c r="AW436" s="1758" t="s">
        <v>17909</v>
      </c>
      <c r="AX436" s="9"/>
      <c r="AY436" s="9" t="s">
        <v>17910</v>
      </c>
      <c r="AZ436" s="9">
        <v>6.25</v>
      </c>
      <c r="BA436" s="1845" t="s">
        <v>18426</v>
      </c>
    </row>
    <row r="437" ht="15.75" customHeight="1">
      <c r="A437" s="1774" t="s">
        <v>19837</v>
      </c>
      <c r="B437" s="1775" t="s">
        <v>19838</v>
      </c>
      <c r="C437" s="1775" t="s">
        <v>52</v>
      </c>
      <c r="D437" s="1775" t="s">
        <v>17914</v>
      </c>
      <c r="E437" s="1776">
        <v>1183.0</v>
      </c>
      <c r="F437" s="1777">
        <v>4.0</v>
      </c>
      <c r="G437" s="1778">
        <v>45662.0</v>
      </c>
      <c r="H437" s="1745"/>
      <c r="I437" s="1745"/>
      <c r="J437" s="1745"/>
      <c r="K437" s="1745"/>
      <c r="L437" s="1745"/>
      <c r="M437" s="1745"/>
      <c r="N437" s="1745"/>
      <c r="O437" s="1745"/>
      <c r="P437" s="1745"/>
      <c r="Q437" s="1765" t="s">
        <v>19839</v>
      </c>
      <c r="R437" s="1766" t="s">
        <v>19840</v>
      </c>
      <c r="S437" s="1767" t="s">
        <v>52</v>
      </c>
      <c r="T437" s="1749"/>
      <c r="U437" s="1769">
        <v>374.0</v>
      </c>
      <c r="V437" s="1770">
        <v>4.0</v>
      </c>
      <c r="W437" s="1769" t="s">
        <v>18594</v>
      </c>
      <c r="X437" s="1770"/>
      <c r="Y437" s="1767" t="s">
        <v>19841</v>
      </c>
      <c r="Z437" s="1770"/>
      <c r="AA437" s="1771">
        <v>45023.0</v>
      </c>
      <c r="AB437" s="1753" t="s">
        <v>17906</v>
      </c>
      <c r="AC437" s="1754"/>
      <c r="AD437" s="1754"/>
      <c r="AE437" s="1755"/>
      <c r="AF437" s="1755"/>
      <c r="AG437" s="1755"/>
      <c r="AH437" s="1755"/>
      <c r="AI437" s="595">
        <v>1.01843704E8</v>
      </c>
      <c r="AJ437" s="595" t="s">
        <v>19842</v>
      </c>
      <c r="AK437" s="1757" t="s">
        <v>52</v>
      </c>
      <c r="AL437" s="1772">
        <v>1.0</v>
      </c>
      <c r="AM437" s="1772">
        <v>376.0</v>
      </c>
      <c r="AN437" s="9">
        <v>4.0</v>
      </c>
      <c r="AO437" s="9"/>
      <c r="AP437" s="9" t="s">
        <v>8376</v>
      </c>
      <c r="AQ437" s="9"/>
      <c r="AR437" s="9" t="s">
        <v>17908</v>
      </c>
      <c r="AS437" s="9"/>
      <c r="AT437" s="9"/>
      <c r="AU437" s="9"/>
      <c r="AV437" s="9"/>
      <c r="AW437" s="1758" t="s">
        <v>17909</v>
      </c>
      <c r="AX437" s="9"/>
      <c r="AY437" s="9" t="s">
        <v>17910</v>
      </c>
      <c r="AZ437" s="9">
        <v>6.25</v>
      </c>
      <c r="BA437" s="1845" t="s">
        <v>18426</v>
      </c>
    </row>
    <row r="438" ht="15.75" customHeight="1">
      <c r="A438" s="1760" t="s">
        <v>19843</v>
      </c>
      <c r="B438" s="1761" t="s">
        <v>19844</v>
      </c>
      <c r="C438" s="1761" t="s">
        <v>52</v>
      </c>
      <c r="D438" s="1761" t="s">
        <v>17914</v>
      </c>
      <c r="E438" s="1762">
        <v>1184.0</v>
      </c>
      <c r="F438" s="1763">
        <v>4.0</v>
      </c>
      <c r="G438" s="1764">
        <v>47858.0</v>
      </c>
      <c r="H438" s="1745"/>
      <c r="I438" s="1745"/>
      <c r="J438" s="1745"/>
      <c r="K438" s="1745"/>
      <c r="L438" s="1745"/>
      <c r="M438" s="1745"/>
      <c r="N438" s="1745"/>
      <c r="O438" s="1745"/>
      <c r="P438" s="1745"/>
      <c r="Q438" s="1765" t="s">
        <v>19845</v>
      </c>
      <c r="R438" s="1766" t="s">
        <v>19836</v>
      </c>
      <c r="S438" s="1767" t="s">
        <v>52</v>
      </c>
      <c r="T438" s="1768"/>
      <c r="U438" s="1769">
        <v>375.0</v>
      </c>
      <c r="V438" s="1770">
        <v>4.0</v>
      </c>
      <c r="W438" s="1769" t="s">
        <v>18594</v>
      </c>
      <c r="X438" s="1770"/>
      <c r="Y438" s="1767">
        <v>0.0</v>
      </c>
      <c r="Z438" s="1770"/>
      <c r="AA438" s="1771">
        <v>45023.0</v>
      </c>
      <c r="AB438" s="1753" t="s">
        <v>17906</v>
      </c>
      <c r="AC438" s="81"/>
      <c r="AD438" s="81"/>
      <c r="AE438" s="1755"/>
      <c r="AF438" s="1755"/>
      <c r="AG438" s="1755"/>
      <c r="AH438" s="1755"/>
      <c r="AI438" s="595">
        <v>1.001268851E9</v>
      </c>
      <c r="AJ438" s="595" t="s">
        <v>19846</v>
      </c>
      <c r="AK438" s="1757" t="s">
        <v>52</v>
      </c>
      <c r="AL438" s="1772">
        <v>1.0</v>
      </c>
      <c r="AM438" s="1772">
        <v>377.0</v>
      </c>
      <c r="AN438" s="9">
        <v>4.0</v>
      </c>
      <c r="AO438" s="9"/>
      <c r="AP438" s="9" t="s">
        <v>8376</v>
      </c>
      <c r="AQ438" s="9"/>
      <c r="AR438" s="9" t="s">
        <v>17908</v>
      </c>
      <c r="AS438" s="9"/>
      <c r="AT438" s="9"/>
      <c r="AU438" s="9"/>
      <c r="AV438" s="9"/>
      <c r="AW438" s="1758" t="s">
        <v>17909</v>
      </c>
      <c r="AX438" s="9"/>
      <c r="AY438" s="9" t="s">
        <v>17910</v>
      </c>
      <c r="AZ438" s="9">
        <v>6.25</v>
      </c>
      <c r="BA438" s="1845" t="s">
        <v>18426</v>
      </c>
    </row>
    <row r="439" ht="15.75" customHeight="1">
      <c r="A439" s="1774" t="s">
        <v>19847</v>
      </c>
      <c r="B439" s="1775" t="s">
        <v>19848</v>
      </c>
      <c r="C439" s="1775" t="s">
        <v>52</v>
      </c>
      <c r="D439" s="1775" t="s">
        <v>17914</v>
      </c>
      <c r="E439" s="1776">
        <v>1185.0</v>
      </c>
      <c r="F439" s="1777">
        <v>4.0</v>
      </c>
      <c r="G439" s="1778">
        <v>47858.0</v>
      </c>
      <c r="H439" s="1745"/>
      <c r="I439" s="1745"/>
      <c r="J439" s="1745"/>
      <c r="K439" s="1745"/>
      <c r="L439" s="1745"/>
      <c r="M439" s="1745"/>
      <c r="N439" s="1745"/>
      <c r="O439" s="1745"/>
      <c r="P439" s="1745"/>
      <c r="Q439" s="1765" t="s">
        <v>1539</v>
      </c>
      <c r="R439" s="1766" t="s">
        <v>19842</v>
      </c>
      <c r="S439" s="1767" t="s">
        <v>52</v>
      </c>
      <c r="T439" s="1749"/>
      <c r="U439" s="1769">
        <v>376.0</v>
      </c>
      <c r="V439" s="1770">
        <v>4.0</v>
      </c>
      <c r="W439" s="1769" t="s">
        <v>18183</v>
      </c>
      <c r="X439" s="1770"/>
      <c r="Y439" s="1767" t="s">
        <v>19849</v>
      </c>
      <c r="Z439" s="1770"/>
      <c r="AA439" s="1771">
        <v>45023.0</v>
      </c>
      <c r="AB439" s="1753" t="s">
        <v>17906</v>
      </c>
      <c r="AC439" s="1754"/>
      <c r="AD439" s="1754"/>
      <c r="AE439" s="1755"/>
      <c r="AF439" s="1755"/>
      <c r="AG439" s="1755"/>
      <c r="AH439" s="1755"/>
      <c r="AI439" s="595">
        <v>1.00057702E8</v>
      </c>
      <c r="AJ439" s="595" t="s">
        <v>19850</v>
      </c>
      <c r="AK439" s="1757" t="s">
        <v>52</v>
      </c>
      <c r="AL439" s="1772">
        <v>1.0</v>
      </c>
      <c r="AM439" s="1772">
        <v>378.0</v>
      </c>
      <c r="AN439" s="9">
        <v>4.0</v>
      </c>
      <c r="AO439" s="9"/>
      <c r="AP439" s="9" t="s">
        <v>8376</v>
      </c>
      <c r="AQ439" s="9"/>
      <c r="AR439" s="9" t="s">
        <v>17908</v>
      </c>
      <c r="AS439" s="9"/>
      <c r="AT439" s="9"/>
      <c r="AU439" s="9"/>
      <c r="AV439" s="9"/>
      <c r="AW439" s="1758" t="s">
        <v>17909</v>
      </c>
      <c r="AX439" s="9"/>
      <c r="AY439" s="9" t="s">
        <v>17910</v>
      </c>
      <c r="AZ439" s="9">
        <v>6.25</v>
      </c>
      <c r="BA439" s="1845" t="s">
        <v>18426</v>
      </c>
    </row>
    <row r="440" ht="15.75" customHeight="1">
      <c r="A440" s="1760" t="s">
        <v>19851</v>
      </c>
      <c r="B440" s="1761" t="s">
        <v>19852</v>
      </c>
      <c r="C440" s="1761" t="s">
        <v>52</v>
      </c>
      <c r="D440" s="1761" t="s">
        <v>17914</v>
      </c>
      <c r="E440" s="1762">
        <v>1186.0</v>
      </c>
      <c r="F440" s="1763">
        <v>4.0</v>
      </c>
      <c r="G440" s="1764">
        <v>47859.0</v>
      </c>
      <c r="H440" s="1745"/>
      <c r="I440" s="1745"/>
      <c r="J440" s="1745"/>
      <c r="K440" s="1745"/>
      <c r="L440" s="1745"/>
      <c r="M440" s="1745"/>
      <c r="N440" s="1745"/>
      <c r="O440" s="1745"/>
      <c r="P440" s="1745"/>
      <c r="Q440" s="1765" t="s">
        <v>19853</v>
      </c>
      <c r="R440" s="1766" t="s">
        <v>19846</v>
      </c>
      <c r="S440" s="1767" t="s">
        <v>52</v>
      </c>
      <c r="T440" s="1768"/>
      <c r="U440" s="1770">
        <v>377.0</v>
      </c>
      <c r="V440" s="1770">
        <v>4.0</v>
      </c>
      <c r="W440" s="1788"/>
      <c r="X440" s="1770"/>
      <c r="Y440" s="1767" t="s">
        <v>19854</v>
      </c>
      <c r="Z440" s="1770"/>
      <c r="AA440" s="1771">
        <v>45023.0</v>
      </c>
      <c r="AB440" s="1804" t="s">
        <v>18046</v>
      </c>
      <c r="AC440" s="81"/>
      <c r="AD440" s="1121">
        <v>1.0</v>
      </c>
      <c r="AE440" s="1755"/>
      <c r="AF440" s="1755"/>
      <c r="AG440" s="1755"/>
      <c r="AH440" s="1755"/>
      <c r="AI440" s="595">
        <v>1.02932555E8</v>
      </c>
      <c r="AJ440" s="595" t="s">
        <v>19855</v>
      </c>
      <c r="AK440" s="1757" t="s">
        <v>52</v>
      </c>
      <c r="AL440" s="1757">
        <v>1.0</v>
      </c>
      <c r="AM440" s="1772">
        <v>379.0</v>
      </c>
      <c r="AN440" s="9">
        <v>4.0</v>
      </c>
      <c r="AO440" s="9"/>
      <c r="AP440" s="9" t="s">
        <v>8376</v>
      </c>
      <c r="AQ440" s="9"/>
      <c r="AR440" s="9" t="s">
        <v>17908</v>
      </c>
      <c r="AS440" s="9"/>
      <c r="AT440" s="9"/>
      <c r="AU440" s="9"/>
      <c r="AV440" s="9"/>
      <c r="AW440" s="1758" t="s">
        <v>17909</v>
      </c>
      <c r="AX440" s="9"/>
      <c r="AY440" s="9" t="s">
        <v>17910</v>
      </c>
      <c r="AZ440" s="9">
        <v>6.25</v>
      </c>
      <c r="BA440" s="1845" t="s">
        <v>18426</v>
      </c>
    </row>
    <row r="441" ht="15.75" customHeight="1">
      <c r="A441" s="1774" t="s">
        <v>19856</v>
      </c>
      <c r="B441" s="1775" t="s">
        <v>19857</v>
      </c>
      <c r="C441" s="1775" t="s">
        <v>52</v>
      </c>
      <c r="D441" s="1775" t="s">
        <v>17914</v>
      </c>
      <c r="E441" s="1776">
        <v>1187.0</v>
      </c>
      <c r="F441" s="1777">
        <v>4.0</v>
      </c>
      <c r="G441" s="1778">
        <v>45662.0</v>
      </c>
      <c r="H441" s="1745"/>
      <c r="I441" s="1745"/>
      <c r="J441" s="1745"/>
      <c r="K441" s="1745"/>
      <c r="L441" s="1745"/>
      <c r="M441" s="1745"/>
      <c r="N441" s="1745"/>
      <c r="O441" s="1745"/>
      <c r="P441" s="1745"/>
      <c r="Q441" s="1765" t="s">
        <v>19858</v>
      </c>
      <c r="R441" s="1766" t="s">
        <v>19859</v>
      </c>
      <c r="S441" s="1767" t="s">
        <v>19171</v>
      </c>
      <c r="T441" s="1749"/>
      <c r="U441" s="1770">
        <v>378.0</v>
      </c>
      <c r="V441" s="1770">
        <v>4.0</v>
      </c>
      <c r="W441" s="1792"/>
      <c r="X441" s="1770"/>
      <c r="Y441" s="1767" t="s">
        <v>19860</v>
      </c>
      <c r="Z441" s="1770"/>
      <c r="AA441" s="1771">
        <v>45023.0</v>
      </c>
      <c r="AB441" s="1766" t="s">
        <v>19861</v>
      </c>
      <c r="AC441" s="1766" t="s">
        <v>19861</v>
      </c>
      <c r="AD441" s="1766" t="s">
        <v>19861</v>
      </c>
      <c r="AE441" s="1755"/>
      <c r="AF441" s="1755"/>
      <c r="AG441" s="1755"/>
      <c r="AH441" s="1755"/>
      <c r="AI441" s="595">
        <v>1.01732576E8</v>
      </c>
      <c r="AJ441" s="595" t="s">
        <v>19862</v>
      </c>
      <c r="AK441" s="1757" t="s">
        <v>52</v>
      </c>
      <c r="AL441" s="1757">
        <v>1.0</v>
      </c>
      <c r="AM441" s="1772">
        <v>380.0</v>
      </c>
      <c r="AN441" s="9">
        <v>4.0</v>
      </c>
      <c r="AO441" s="9"/>
      <c r="AP441" s="9" t="s">
        <v>8376</v>
      </c>
      <c r="AQ441" s="9"/>
      <c r="AR441" s="9" t="s">
        <v>17908</v>
      </c>
      <c r="AS441" s="9"/>
      <c r="AT441" s="9"/>
      <c r="AU441" s="9"/>
      <c r="AV441" s="9"/>
      <c r="AW441" s="1758" t="s">
        <v>17909</v>
      </c>
      <c r="AX441" s="9"/>
      <c r="AY441" s="9" t="s">
        <v>17910</v>
      </c>
      <c r="AZ441" s="9">
        <v>6.25</v>
      </c>
      <c r="BA441" s="1845" t="s">
        <v>18426</v>
      </c>
    </row>
    <row r="442" ht="15.75" customHeight="1">
      <c r="A442" s="1760" t="s">
        <v>19863</v>
      </c>
      <c r="B442" s="1761" t="s">
        <v>19864</v>
      </c>
      <c r="C442" s="1761" t="s">
        <v>18488</v>
      </c>
      <c r="D442" s="1761" t="s">
        <v>17985</v>
      </c>
      <c r="E442" s="1762">
        <v>1191.0</v>
      </c>
      <c r="F442" s="1763">
        <v>4.0</v>
      </c>
      <c r="G442" s="1764">
        <v>49004.0</v>
      </c>
      <c r="H442" s="1745"/>
      <c r="I442" s="1745"/>
      <c r="J442" s="1745"/>
      <c r="K442" s="1745"/>
      <c r="L442" s="1745"/>
      <c r="M442" s="1745"/>
      <c r="N442" s="1745"/>
      <c r="O442" s="1745"/>
      <c r="P442" s="1745"/>
      <c r="Q442" s="1765"/>
      <c r="R442" s="1766" t="s">
        <v>19861</v>
      </c>
      <c r="S442" s="1766" t="s">
        <v>19861</v>
      </c>
      <c r="T442" s="1768"/>
      <c r="U442" s="1766" t="s">
        <v>19861</v>
      </c>
      <c r="V442" s="1770"/>
      <c r="W442" s="1766" t="s">
        <v>19861</v>
      </c>
      <c r="X442" s="1770"/>
      <c r="Y442" s="1767"/>
      <c r="Z442" s="1766" t="s">
        <v>19861</v>
      </c>
      <c r="AA442" s="1771"/>
      <c r="AB442" s="1766" t="s">
        <v>19861</v>
      </c>
      <c r="AC442" s="1766" t="s">
        <v>19861</v>
      </c>
      <c r="AD442" s="1766" t="s">
        <v>19861</v>
      </c>
      <c r="AE442" s="1755"/>
      <c r="AF442" s="1755"/>
      <c r="AG442" s="1755"/>
      <c r="AH442" s="1755"/>
      <c r="AI442" s="595"/>
      <c r="AJ442" s="595"/>
      <c r="AK442" s="1757"/>
      <c r="AL442" s="1791"/>
      <c r="AM442" s="1772"/>
      <c r="AN442" s="9"/>
      <c r="AO442" s="9"/>
      <c r="AP442" s="9"/>
      <c r="AQ442" s="9"/>
      <c r="AR442" s="9"/>
      <c r="AS442" s="9"/>
      <c r="AT442" s="9"/>
      <c r="AU442" s="9"/>
      <c r="AV442" s="9"/>
      <c r="AW442" s="1758"/>
      <c r="AX442" s="9"/>
      <c r="AY442" s="9"/>
      <c r="AZ442" s="9"/>
      <c r="BA442" s="1845"/>
    </row>
    <row r="443" ht="15.75" customHeight="1">
      <c r="A443" s="1760" t="s">
        <v>19865</v>
      </c>
      <c r="B443" s="1761" t="s">
        <v>19866</v>
      </c>
      <c r="C443" s="1761" t="s">
        <v>52</v>
      </c>
      <c r="D443" s="1761" t="s">
        <v>17914</v>
      </c>
      <c r="E443" s="1762">
        <v>1192.0</v>
      </c>
      <c r="F443" s="1763">
        <v>4.0</v>
      </c>
      <c r="G443" s="1764">
        <v>47858.0</v>
      </c>
      <c r="H443" s="1745"/>
      <c r="I443" s="1745"/>
      <c r="J443" s="1745"/>
      <c r="K443" s="1745"/>
      <c r="L443" s="1745"/>
      <c r="M443" s="1745"/>
      <c r="N443" s="1745"/>
      <c r="O443" s="1745"/>
      <c r="P443" s="1745"/>
      <c r="Q443" s="1765" t="s">
        <v>19867</v>
      </c>
      <c r="R443" s="1766" t="s">
        <v>19868</v>
      </c>
      <c r="S443" s="1767" t="s">
        <v>19171</v>
      </c>
      <c r="T443" s="1768"/>
      <c r="U443" s="1770">
        <v>379.0</v>
      </c>
      <c r="V443" s="1770">
        <v>4.0</v>
      </c>
      <c r="W443" s="1788"/>
      <c r="X443" s="1770"/>
      <c r="Y443" s="1767" t="s">
        <v>19869</v>
      </c>
      <c r="Z443" s="1770"/>
      <c r="AA443" s="1771">
        <v>45023.0</v>
      </c>
      <c r="AB443" s="1789">
        <v>0.0</v>
      </c>
      <c r="AC443" s="1121">
        <v>2.0</v>
      </c>
      <c r="AD443" s="81"/>
      <c r="AE443" s="1755"/>
      <c r="AF443" s="1755"/>
      <c r="AG443" s="1755"/>
      <c r="AH443" s="1755"/>
      <c r="AI443" s="595">
        <v>1.03009957E8</v>
      </c>
      <c r="AJ443" s="595" t="s">
        <v>19870</v>
      </c>
      <c r="AK443" s="1757" t="s">
        <v>52</v>
      </c>
      <c r="AL443" s="1772">
        <v>1.0</v>
      </c>
      <c r="AM443" s="1772">
        <v>381.0</v>
      </c>
      <c r="AN443" s="9">
        <v>4.0</v>
      </c>
      <c r="AO443" s="9"/>
      <c r="AP443" s="9" t="s">
        <v>8376</v>
      </c>
      <c r="AQ443" s="9"/>
      <c r="AR443" s="9" t="s">
        <v>17908</v>
      </c>
      <c r="AS443" s="9"/>
      <c r="AT443" s="9"/>
      <c r="AU443" s="9"/>
      <c r="AV443" s="9"/>
      <c r="AW443" s="1758" t="s">
        <v>17909</v>
      </c>
      <c r="AX443" s="9"/>
      <c r="AY443" s="9" t="s">
        <v>17910</v>
      </c>
      <c r="AZ443" s="9">
        <v>6.25</v>
      </c>
      <c r="BA443" s="1845" t="s">
        <v>18426</v>
      </c>
    </row>
    <row r="444" ht="15.75" customHeight="1">
      <c r="A444" s="1774" t="s">
        <v>19871</v>
      </c>
      <c r="B444" s="1775" t="s">
        <v>19872</v>
      </c>
      <c r="C444" s="1775" t="s">
        <v>52</v>
      </c>
      <c r="D444" s="1775" t="s">
        <v>17914</v>
      </c>
      <c r="E444" s="1776">
        <v>1193.0</v>
      </c>
      <c r="F444" s="1777">
        <v>4.0</v>
      </c>
      <c r="G444" s="1778">
        <v>47858.0</v>
      </c>
      <c r="H444" s="1745"/>
      <c r="I444" s="1745"/>
      <c r="J444" s="1745"/>
      <c r="K444" s="1745"/>
      <c r="L444" s="1745"/>
      <c r="M444" s="1745"/>
      <c r="N444" s="1745"/>
      <c r="O444" s="1745"/>
      <c r="P444" s="1745"/>
      <c r="Q444" s="1765" t="s">
        <v>19873</v>
      </c>
      <c r="R444" s="1766" t="s">
        <v>19862</v>
      </c>
      <c r="S444" s="1767" t="s">
        <v>52</v>
      </c>
      <c r="T444" s="1749"/>
      <c r="U444" s="1769">
        <v>380.0</v>
      </c>
      <c r="V444" s="1770">
        <v>4.0</v>
      </c>
      <c r="W444" s="1769" t="s">
        <v>19751</v>
      </c>
      <c r="X444" s="1770"/>
      <c r="Y444" s="1767">
        <v>2890935.0</v>
      </c>
      <c r="Z444" s="1770"/>
      <c r="AA444" s="1771">
        <v>45023.0</v>
      </c>
      <c r="AB444" s="1753" t="s">
        <v>19874</v>
      </c>
      <c r="AC444" s="1754"/>
      <c r="AD444" s="1754"/>
      <c r="AE444" s="1755"/>
      <c r="AF444" s="1755"/>
      <c r="AG444" s="1755"/>
      <c r="AH444" s="1755"/>
      <c r="AI444" s="595">
        <v>1.03158069E8</v>
      </c>
      <c r="AJ444" s="595" t="s">
        <v>19875</v>
      </c>
      <c r="AK444" s="1757" t="s">
        <v>52</v>
      </c>
      <c r="AL444" s="1757">
        <v>1.0</v>
      </c>
      <c r="AM444" s="1772">
        <v>382.0</v>
      </c>
      <c r="AN444" s="9">
        <v>4.0</v>
      </c>
      <c r="AO444" s="9"/>
      <c r="AP444" s="9" t="s">
        <v>8376</v>
      </c>
      <c r="AQ444" s="9"/>
      <c r="AR444" s="9" t="s">
        <v>17908</v>
      </c>
      <c r="AS444" s="9"/>
      <c r="AT444" s="9"/>
      <c r="AU444" s="9"/>
      <c r="AV444" s="9"/>
      <c r="AW444" s="1758" t="s">
        <v>17909</v>
      </c>
      <c r="AX444" s="9"/>
      <c r="AY444" s="9" t="s">
        <v>17910</v>
      </c>
      <c r="AZ444" s="9">
        <v>6.25</v>
      </c>
      <c r="BA444" s="1845" t="s">
        <v>18426</v>
      </c>
    </row>
    <row r="445" ht="15.75" customHeight="1">
      <c r="A445" s="1760" t="s">
        <v>19876</v>
      </c>
      <c r="B445" s="1761" t="s">
        <v>19877</v>
      </c>
      <c r="C445" s="1761" t="s">
        <v>52</v>
      </c>
      <c r="D445" s="1761" t="s">
        <v>17914</v>
      </c>
      <c r="E445" s="1762">
        <v>1194.0</v>
      </c>
      <c r="F445" s="1763">
        <v>4.0</v>
      </c>
      <c r="G445" s="1764">
        <v>47859.0</v>
      </c>
      <c r="H445" s="1745"/>
      <c r="I445" s="1745"/>
      <c r="J445" s="1745"/>
      <c r="K445" s="1745"/>
      <c r="L445" s="1745"/>
      <c r="M445" s="1745"/>
      <c r="N445" s="1745"/>
      <c r="O445" s="1745"/>
      <c r="P445" s="1745"/>
      <c r="Q445" s="1765" t="s">
        <v>19878</v>
      </c>
      <c r="R445" s="1766" t="s">
        <v>19870</v>
      </c>
      <c r="S445" s="1767" t="s">
        <v>52</v>
      </c>
      <c r="T445" s="1768"/>
      <c r="U445" s="1770">
        <v>381.0</v>
      </c>
      <c r="V445" s="1770">
        <v>4.0</v>
      </c>
      <c r="W445" s="1788"/>
      <c r="X445" s="1770"/>
      <c r="Y445" s="1767">
        <v>4177661.0</v>
      </c>
      <c r="Z445" s="1770"/>
      <c r="AA445" s="1771">
        <v>45023.0</v>
      </c>
      <c r="AB445" s="1804" t="s">
        <v>18100</v>
      </c>
      <c r="AC445" s="81"/>
      <c r="AD445" s="1121">
        <v>1.0</v>
      </c>
      <c r="AE445" s="1755"/>
      <c r="AF445" s="1755"/>
      <c r="AG445" s="1755"/>
      <c r="AH445" s="1755"/>
      <c r="AI445" s="595">
        <v>1.02312733E8</v>
      </c>
      <c r="AJ445" s="595" t="s">
        <v>19879</v>
      </c>
      <c r="AK445" s="1757" t="s">
        <v>52</v>
      </c>
      <c r="AL445" s="1772">
        <v>1.0</v>
      </c>
      <c r="AM445" s="1772">
        <v>383.0</v>
      </c>
      <c r="AN445" s="9">
        <v>4.0</v>
      </c>
      <c r="AO445" s="9"/>
      <c r="AP445" s="9" t="s">
        <v>8376</v>
      </c>
      <c r="AQ445" s="9"/>
      <c r="AR445" s="9" t="s">
        <v>17908</v>
      </c>
      <c r="AS445" s="9"/>
      <c r="AT445" s="9"/>
      <c r="AU445" s="9"/>
      <c r="AV445" s="9"/>
      <c r="AW445" s="1758" t="s">
        <v>17909</v>
      </c>
      <c r="AX445" s="9"/>
      <c r="AY445" s="9" t="s">
        <v>17910</v>
      </c>
      <c r="AZ445" s="9">
        <v>6.25</v>
      </c>
      <c r="BA445" s="1845" t="s">
        <v>18426</v>
      </c>
    </row>
    <row r="446" ht="15.75" customHeight="1">
      <c r="A446" s="1774" t="s">
        <v>19880</v>
      </c>
      <c r="B446" s="1775" t="s">
        <v>19881</v>
      </c>
      <c r="C446" s="1775" t="s">
        <v>52</v>
      </c>
      <c r="D446" s="1775" t="s">
        <v>17914</v>
      </c>
      <c r="E446" s="1776">
        <v>1195.0</v>
      </c>
      <c r="F446" s="1777">
        <v>4.0</v>
      </c>
      <c r="G446" s="1778">
        <v>47858.0</v>
      </c>
      <c r="H446" s="1745"/>
      <c r="I446" s="1745"/>
      <c r="J446" s="1745"/>
      <c r="K446" s="1745"/>
      <c r="L446" s="1745"/>
      <c r="M446" s="1745"/>
      <c r="N446" s="1745"/>
      <c r="O446" s="1745"/>
      <c r="P446" s="1745"/>
      <c r="Q446" s="1765" t="s">
        <v>19882</v>
      </c>
      <c r="R446" s="1766" t="s">
        <v>19875</v>
      </c>
      <c r="S446" s="1767" t="s">
        <v>52</v>
      </c>
      <c r="T446" s="1749"/>
      <c r="U446" s="1769">
        <v>382.0</v>
      </c>
      <c r="V446" s="1770">
        <v>4.0</v>
      </c>
      <c r="W446" s="1769" t="s">
        <v>18112</v>
      </c>
      <c r="X446" s="1770"/>
      <c r="Y446" s="1767">
        <v>4177661.0</v>
      </c>
      <c r="Z446" s="1770"/>
      <c r="AA446" s="1771">
        <v>45023.0</v>
      </c>
      <c r="AB446" s="1753" t="s">
        <v>17906</v>
      </c>
      <c r="AC446" s="1754"/>
      <c r="AD446" s="1754"/>
      <c r="AE446" s="1755"/>
      <c r="AF446" s="1755"/>
      <c r="AG446" s="1755"/>
      <c r="AH446" s="1755"/>
      <c r="AI446" s="595">
        <v>1.00718659E8</v>
      </c>
      <c r="AJ446" s="595" t="s">
        <v>19883</v>
      </c>
      <c r="AK446" s="1757" t="s">
        <v>52</v>
      </c>
      <c r="AL446" s="1772">
        <v>1.0</v>
      </c>
      <c r="AM446" s="1772">
        <v>384.0</v>
      </c>
      <c r="AN446" s="9">
        <v>4.0</v>
      </c>
      <c r="AO446" s="9"/>
      <c r="AP446" s="9" t="s">
        <v>8376</v>
      </c>
      <c r="AQ446" s="9"/>
      <c r="AR446" s="9" t="s">
        <v>17908</v>
      </c>
      <c r="AS446" s="9"/>
      <c r="AT446" s="9"/>
      <c r="AU446" s="9"/>
      <c r="AV446" s="9"/>
      <c r="AW446" s="1758" t="s">
        <v>17909</v>
      </c>
      <c r="AX446" s="9"/>
      <c r="AY446" s="9" t="s">
        <v>17910</v>
      </c>
      <c r="AZ446" s="9">
        <v>6.25</v>
      </c>
      <c r="BA446" s="1845" t="s">
        <v>18426</v>
      </c>
    </row>
    <row r="447" ht="15.75" customHeight="1">
      <c r="A447" s="1760" t="s">
        <v>19884</v>
      </c>
      <c r="B447" s="1761" t="s">
        <v>19885</v>
      </c>
      <c r="C447" s="1761" t="s">
        <v>52</v>
      </c>
      <c r="D447" s="1761" t="s">
        <v>17914</v>
      </c>
      <c r="E447" s="1762">
        <v>1196.0</v>
      </c>
      <c r="F447" s="1763">
        <v>4.0</v>
      </c>
      <c r="G447" s="1764">
        <v>47858.0</v>
      </c>
      <c r="H447" s="1745"/>
      <c r="I447" s="1745"/>
      <c r="J447" s="1745"/>
      <c r="K447" s="1745"/>
      <c r="L447" s="1745"/>
      <c r="M447" s="1745"/>
      <c r="N447" s="1745"/>
      <c r="O447" s="1745"/>
      <c r="P447" s="1745"/>
      <c r="Q447" s="1765" t="s">
        <v>19886</v>
      </c>
      <c r="R447" s="1766" t="s">
        <v>19879</v>
      </c>
      <c r="S447" s="1767" t="s">
        <v>52</v>
      </c>
      <c r="T447" s="1768"/>
      <c r="U447" s="1770">
        <v>383.0</v>
      </c>
      <c r="V447" s="1770">
        <v>4.0</v>
      </c>
      <c r="W447" s="1788"/>
      <c r="X447" s="1770"/>
      <c r="Y447" s="1767">
        <v>2889367.0</v>
      </c>
      <c r="Z447" s="1770"/>
      <c r="AA447" s="1771">
        <v>45023.0</v>
      </c>
      <c r="AB447" s="1804" t="s">
        <v>18100</v>
      </c>
      <c r="AC447" s="81"/>
      <c r="AD447" s="1121">
        <v>1.0</v>
      </c>
      <c r="AE447" s="1755"/>
      <c r="AF447" s="1755"/>
      <c r="AG447" s="1755"/>
      <c r="AH447" s="1755"/>
      <c r="AI447" s="595">
        <v>1.01269785E8</v>
      </c>
      <c r="AJ447" s="595" t="s">
        <v>19887</v>
      </c>
      <c r="AK447" s="1757" t="s">
        <v>52</v>
      </c>
      <c r="AL447" s="1757">
        <v>1.0</v>
      </c>
      <c r="AM447" s="1772">
        <v>385.0</v>
      </c>
      <c r="AN447" s="9">
        <v>4.0</v>
      </c>
      <c r="AO447" s="9"/>
      <c r="AP447" s="9" t="s">
        <v>8376</v>
      </c>
      <c r="AQ447" s="9"/>
      <c r="AR447" s="9" t="s">
        <v>17908</v>
      </c>
      <c r="AS447" s="9"/>
      <c r="AT447" s="9"/>
      <c r="AU447" s="9"/>
      <c r="AV447" s="9"/>
      <c r="AW447" s="1758" t="s">
        <v>17909</v>
      </c>
      <c r="AX447" s="9"/>
      <c r="AY447" s="9" t="s">
        <v>17910</v>
      </c>
      <c r="AZ447" s="9">
        <v>6.25</v>
      </c>
      <c r="BA447" s="1845" t="s">
        <v>18426</v>
      </c>
    </row>
    <row r="448" ht="15.75" customHeight="1">
      <c r="A448" s="1774" t="s">
        <v>19888</v>
      </c>
      <c r="B448" s="1775" t="s">
        <v>19889</v>
      </c>
      <c r="C448" s="1775" t="s">
        <v>52</v>
      </c>
      <c r="D448" s="1775" t="s">
        <v>17914</v>
      </c>
      <c r="E448" s="1776">
        <v>1197.0</v>
      </c>
      <c r="F448" s="1777">
        <v>4.0</v>
      </c>
      <c r="G448" s="1778">
        <v>47858.0</v>
      </c>
      <c r="H448" s="1745"/>
      <c r="I448" s="1745"/>
      <c r="J448" s="1745"/>
      <c r="K448" s="1745"/>
      <c r="L448" s="1745"/>
      <c r="M448" s="1745"/>
      <c r="N448" s="1745"/>
      <c r="O448" s="1745"/>
      <c r="P448" s="1745"/>
      <c r="Q448" s="1765" t="s">
        <v>19890</v>
      </c>
      <c r="R448" s="1766" t="s">
        <v>19891</v>
      </c>
      <c r="S448" s="1767" t="s">
        <v>52</v>
      </c>
      <c r="T448" s="1749"/>
      <c r="U448" s="1770">
        <v>384.0</v>
      </c>
      <c r="V448" s="1770">
        <v>4.0</v>
      </c>
      <c r="W448" s="1792"/>
      <c r="X448" s="1770"/>
      <c r="Y448" s="1767">
        <v>2817741.0</v>
      </c>
      <c r="Z448" s="1770"/>
      <c r="AA448" s="1771">
        <v>45023.0</v>
      </c>
      <c r="AB448" s="1806" t="s">
        <v>19892</v>
      </c>
      <c r="AC448" s="1794">
        <v>1.0</v>
      </c>
      <c r="AD448" s="1754"/>
      <c r="AE448" s="1755"/>
      <c r="AF448" s="1755"/>
      <c r="AG448" s="1755"/>
      <c r="AH448" s="1755"/>
      <c r="AI448" s="595">
        <v>1.0029197E8</v>
      </c>
      <c r="AJ448" s="595" t="s">
        <v>17539</v>
      </c>
      <c r="AK448" s="1757" t="s">
        <v>52</v>
      </c>
      <c r="AL448" s="1772">
        <v>1.0</v>
      </c>
      <c r="AM448" s="1772">
        <v>386.0</v>
      </c>
      <c r="AN448" s="9">
        <v>4.0</v>
      </c>
      <c r="AO448" s="9"/>
      <c r="AP448" s="9" t="s">
        <v>8376</v>
      </c>
      <c r="AQ448" s="9"/>
      <c r="AR448" s="9" t="s">
        <v>17908</v>
      </c>
      <c r="AS448" s="9"/>
      <c r="AT448" s="9"/>
      <c r="AU448" s="9"/>
      <c r="AV448" s="9"/>
      <c r="AW448" s="1758" t="s">
        <v>17909</v>
      </c>
      <c r="AX448" s="9"/>
      <c r="AY448" s="9" t="s">
        <v>17910</v>
      </c>
      <c r="AZ448" s="9">
        <v>6.25</v>
      </c>
      <c r="BA448" s="1845" t="s">
        <v>18426</v>
      </c>
    </row>
    <row r="449" ht="15.75" customHeight="1">
      <c r="A449" s="1760" t="s">
        <v>19893</v>
      </c>
      <c r="B449" s="1761" t="s">
        <v>19894</v>
      </c>
      <c r="C449" s="1761" t="s">
        <v>52</v>
      </c>
      <c r="D449" s="1761" t="s">
        <v>17914</v>
      </c>
      <c r="E449" s="1762">
        <v>1198.0</v>
      </c>
      <c r="F449" s="1763">
        <v>4.0</v>
      </c>
      <c r="G449" s="1764">
        <v>47858.0</v>
      </c>
      <c r="H449" s="1745"/>
      <c r="I449" s="1745"/>
      <c r="J449" s="1745"/>
      <c r="K449" s="1745"/>
      <c r="L449" s="1745"/>
      <c r="M449" s="1745"/>
      <c r="N449" s="1745"/>
      <c r="O449" s="1745"/>
      <c r="P449" s="1745"/>
      <c r="Q449" s="1765" t="s">
        <v>19895</v>
      </c>
      <c r="R449" s="1766" t="s">
        <v>19887</v>
      </c>
      <c r="S449" s="1767" t="s">
        <v>52</v>
      </c>
      <c r="T449" s="1768"/>
      <c r="U449" s="1770">
        <v>385.0</v>
      </c>
      <c r="V449" s="1770">
        <v>4.0</v>
      </c>
      <c r="W449" s="1788"/>
      <c r="X449" s="1770"/>
      <c r="Y449" s="1767">
        <v>2817741.0</v>
      </c>
      <c r="Z449" s="1770"/>
      <c r="AA449" s="1771">
        <v>45023.0</v>
      </c>
      <c r="AB449" s="1804" t="s">
        <v>18046</v>
      </c>
      <c r="AC449" s="81"/>
      <c r="AD449" s="81"/>
      <c r="AE449" s="1755"/>
      <c r="AF449" s="1755"/>
      <c r="AG449" s="1755"/>
      <c r="AH449" s="1755"/>
      <c r="AI449" s="595">
        <v>1.900169739E9</v>
      </c>
      <c r="AJ449" s="595" t="s">
        <v>19896</v>
      </c>
      <c r="AK449" s="1757" t="s">
        <v>52</v>
      </c>
      <c r="AL449" s="1772">
        <v>1.0</v>
      </c>
      <c r="AM449" s="1772">
        <v>387.0</v>
      </c>
      <c r="AN449" s="9">
        <v>4.0</v>
      </c>
      <c r="AO449" s="9"/>
      <c r="AP449" s="9" t="s">
        <v>8376</v>
      </c>
      <c r="AQ449" s="9"/>
      <c r="AR449" s="9" t="s">
        <v>17908</v>
      </c>
      <c r="AS449" s="9"/>
      <c r="AT449" s="9"/>
      <c r="AU449" s="9"/>
      <c r="AV449" s="9"/>
      <c r="AW449" s="1758" t="s">
        <v>17909</v>
      </c>
      <c r="AX449" s="9"/>
      <c r="AY449" s="9" t="s">
        <v>17910</v>
      </c>
      <c r="AZ449" s="9">
        <v>6.25</v>
      </c>
      <c r="BA449" s="1845" t="s">
        <v>18426</v>
      </c>
    </row>
    <row r="450" ht="15.75" customHeight="1">
      <c r="A450" s="1774" t="s">
        <v>19897</v>
      </c>
      <c r="B450" s="1775" t="s">
        <v>19898</v>
      </c>
      <c r="C450" s="1775" t="s">
        <v>52</v>
      </c>
      <c r="D450" s="1775" t="s">
        <v>17914</v>
      </c>
      <c r="E450" s="1776">
        <v>1200.0</v>
      </c>
      <c r="F450" s="1777">
        <v>4.0</v>
      </c>
      <c r="G450" s="1778">
        <v>47858.0</v>
      </c>
      <c r="H450" s="1745"/>
      <c r="I450" s="1745"/>
      <c r="J450" s="1745"/>
      <c r="K450" s="1745"/>
      <c r="L450" s="1745"/>
      <c r="M450" s="1745"/>
      <c r="N450" s="1745"/>
      <c r="O450" s="1745"/>
      <c r="P450" s="1745"/>
      <c r="Q450" s="1765" t="s">
        <v>19899</v>
      </c>
      <c r="R450" s="1766" t="s">
        <v>17539</v>
      </c>
      <c r="S450" s="1767" t="s">
        <v>52</v>
      </c>
      <c r="T450" s="1749"/>
      <c r="U450" s="1770">
        <v>386.0</v>
      </c>
      <c r="V450" s="1770">
        <v>4.0</v>
      </c>
      <c r="W450" s="1792"/>
      <c r="X450" s="1770"/>
      <c r="Y450" s="1767">
        <v>2880805.0</v>
      </c>
      <c r="Z450" s="1770"/>
      <c r="AA450" s="1771">
        <v>45023.0</v>
      </c>
      <c r="AB450" s="1806" t="s">
        <v>18046</v>
      </c>
      <c r="AC450" s="1754"/>
      <c r="AD450" s="1794">
        <v>2.0</v>
      </c>
      <c r="AE450" s="1755"/>
      <c r="AF450" s="1755"/>
      <c r="AG450" s="1755"/>
      <c r="AH450" s="1755"/>
      <c r="AI450" s="595" t="s">
        <v>19900</v>
      </c>
      <c r="AJ450" s="595" t="s">
        <v>19901</v>
      </c>
      <c r="AK450" s="1757" t="s">
        <v>52</v>
      </c>
      <c r="AL450" s="1772">
        <v>1.0</v>
      </c>
      <c r="AM450" s="1772">
        <v>388.0</v>
      </c>
      <c r="AN450" s="9">
        <v>4.0</v>
      </c>
      <c r="AO450" s="9"/>
      <c r="AP450" s="9" t="s">
        <v>8376</v>
      </c>
      <c r="AQ450" s="9"/>
      <c r="AR450" s="9" t="s">
        <v>17908</v>
      </c>
      <c r="AS450" s="9"/>
      <c r="AT450" s="9"/>
      <c r="AU450" s="9"/>
      <c r="AV450" s="9"/>
      <c r="AW450" s="1758" t="s">
        <v>17909</v>
      </c>
      <c r="AX450" s="9"/>
      <c r="AY450" s="9" t="s">
        <v>17910</v>
      </c>
      <c r="AZ450" s="9">
        <v>6.25</v>
      </c>
      <c r="BA450" s="1845" t="s">
        <v>18426</v>
      </c>
    </row>
    <row r="451" ht="15.75" customHeight="1">
      <c r="A451" s="1760" t="s">
        <v>19902</v>
      </c>
      <c r="B451" s="1761" t="s">
        <v>19903</v>
      </c>
      <c r="C451" s="1761" t="s">
        <v>231</v>
      </c>
      <c r="D451" s="1761" t="s">
        <v>17914</v>
      </c>
      <c r="E451" s="1762">
        <v>1201.0</v>
      </c>
      <c r="F451" s="1763">
        <v>4.0</v>
      </c>
      <c r="G451" s="1764">
        <v>47858.0</v>
      </c>
      <c r="H451" s="1745"/>
      <c r="I451" s="1745"/>
      <c r="J451" s="1745"/>
      <c r="K451" s="1745"/>
      <c r="L451" s="1745"/>
      <c r="M451" s="1745"/>
      <c r="N451" s="1745"/>
      <c r="O451" s="1745"/>
      <c r="P451" s="1745"/>
      <c r="Q451" s="1765" t="s">
        <v>19904</v>
      </c>
      <c r="R451" s="1766" t="s">
        <v>19896</v>
      </c>
      <c r="S451" s="1767" t="s">
        <v>52</v>
      </c>
      <c r="T451" s="1768"/>
      <c r="U451" s="1769">
        <v>387.0</v>
      </c>
      <c r="V451" s="1770">
        <v>4.0</v>
      </c>
      <c r="W451" s="1769" t="s">
        <v>18183</v>
      </c>
      <c r="X451" s="1770"/>
      <c r="Y451" s="1767" t="s">
        <v>19905</v>
      </c>
      <c r="Z451" s="1770"/>
      <c r="AA451" s="1771">
        <v>45023.0</v>
      </c>
      <c r="AB451" s="1753" t="s">
        <v>17906</v>
      </c>
      <c r="AC451" s="81"/>
      <c r="AD451" s="81"/>
      <c r="AE451" s="1755"/>
      <c r="AF451" s="1755"/>
      <c r="AG451" s="1755"/>
      <c r="AH451" s="1755"/>
      <c r="AI451" s="595">
        <v>1.00289222E8</v>
      </c>
      <c r="AJ451" s="595" t="s">
        <v>19906</v>
      </c>
      <c r="AK451" s="1757" t="s">
        <v>52</v>
      </c>
      <c r="AL451" s="1757">
        <v>1.0</v>
      </c>
      <c r="AM451" s="1772">
        <v>389.0</v>
      </c>
      <c r="AN451" s="9">
        <v>4.0</v>
      </c>
      <c r="AO451" s="9"/>
      <c r="AP451" s="9" t="s">
        <v>8376</v>
      </c>
      <c r="AQ451" s="9"/>
      <c r="AR451" s="9" t="s">
        <v>17908</v>
      </c>
      <c r="AS451" s="9"/>
      <c r="AT451" s="9"/>
      <c r="AU451" s="9"/>
      <c r="AV451" s="9"/>
      <c r="AW451" s="1758" t="s">
        <v>17909</v>
      </c>
      <c r="AX451" s="9"/>
      <c r="AY451" s="9" t="s">
        <v>17910</v>
      </c>
      <c r="AZ451" s="9">
        <v>6.25</v>
      </c>
      <c r="BA451" s="1845" t="s">
        <v>18426</v>
      </c>
    </row>
    <row r="452" ht="15.75" customHeight="1">
      <c r="A452" s="1774" t="s">
        <v>19907</v>
      </c>
      <c r="B452" s="1775" t="s">
        <v>19908</v>
      </c>
      <c r="C452" s="1775" t="s">
        <v>52</v>
      </c>
      <c r="D452" s="1775" t="s">
        <v>17914</v>
      </c>
      <c r="E452" s="1776">
        <v>1203.0</v>
      </c>
      <c r="F452" s="1777">
        <v>4.0</v>
      </c>
      <c r="G452" s="1778">
        <v>47859.0</v>
      </c>
      <c r="H452" s="1745"/>
      <c r="I452" s="1745"/>
      <c r="J452" s="1745"/>
      <c r="K452" s="1745"/>
      <c r="L452" s="1745"/>
      <c r="M452" s="1745"/>
      <c r="N452" s="1745"/>
      <c r="O452" s="1745"/>
      <c r="P452" s="1745"/>
      <c r="Q452" s="1765" t="s">
        <v>19900</v>
      </c>
      <c r="R452" s="1766" t="s">
        <v>19909</v>
      </c>
      <c r="S452" s="1767" t="s">
        <v>231</v>
      </c>
      <c r="T452" s="1749"/>
      <c r="U452" s="1769">
        <v>388.0</v>
      </c>
      <c r="V452" s="1770">
        <v>4.0</v>
      </c>
      <c r="W452" s="1784" t="s">
        <v>17942</v>
      </c>
      <c r="X452" s="1770"/>
      <c r="Y452" s="1767" t="s">
        <v>19910</v>
      </c>
      <c r="Z452" s="1770"/>
      <c r="AA452" s="1771">
        <v>45023.0</v>
      </c>
      <c r="AB452" s="1795" t="s">
        <v>19911</v>
      </c>
      <c r="AC452" s="1754"/>
      <c r="AD452" s="1754"/>
      <c r="AE452" s="1755"/>
      <c r="AF452" s="1755"/>
      <c r="AG452" s="1755"/>
      <c r="AH452" s="1755"/>
      <c r="AI452" s="595" t="s">
        <v>19912</v>
      </c>
      <c r="AJ452" s="595" t="s">
        <v>19913</v>
      </c>
      <c r="AK452" s="1757" t="s">
        <v>52</v>
      </c>
      <c r="AL452" s="1757">
        <v>1.0</v>
      </c>
      <c r="AM452" s="1772">
        <v>390.0</v>
      </c>
      <c r="AN452" s="9">
        <v>4.0</v>
      </c>
      <c r="AO452" s="9"/>
      <c r="AP452" s="9" t="s">
        <v>8376</v>
      </c>
      <c r="AQ452" s="9"/>
      <c r="AR452" s="9" t="s">
        <v>17908</v>
      </c>
      <c r="AS452" s="9"/>
      <c r="AT452" s="9"/>
      <c r="AU452" s="9"/>
      <c r="AV452" s="9"/>
      <c r="AW452" s="1758" t="s">
        <v>19914</v>
      </c>
      <c r="AX452" s="9"/>
      <c r="AY452" s="9" t="s">
        <v>17910</v>
      </c>
      <c r="AZ452" s="9">
        <v>6.25</v>
      </c>
      <c r="BA452" s="1845" t="s">
        <v>18426</v>
      </c>
    </row>
    <row r="453" ht="15.75" customHeight="1">
      <c r="A453" s="1760" t="s">
        <v>19915</v>
      </c>
      <c r="B453" s="1761" t="s">
        <v>19916</v>
      </c>
      <c r="C453" s="1761" t="s">
        <v>52</v>
      </c>
      <c r="D453" s="1761" t="s">
        <v>17914</v>
      </c>
      <c r="E453" s="1762">
        <v>1204.0</v>
      </c>
      <c r="F453" s="1763">
        <v>4.0</v>
      </c>
      <c r="G453" s="1764">
        <v>47858.0</v>
      </c>
      <c r="H453" s="1745"/>
      <c r="I453" s="1745"/>
      <c r="J453" s="1745"/>
      <c r="K453" s="1745"/>
      <c r="L453" s="1745"/>
      <c r="M453" s="1745"/>
      <c r="N453" s="1745"/>
      <c r="O453" s="1745"/>
      <c r="P453" s="1745"/>
      <c r="Q453" s="1765" t="s">
        <v>19917</v>
      </c>
      <c r="R453" s="1766" t="s">
        <v>19918</v>
      </c>
      <c r="S453" s="1767" t="s">
        <v>52</v>
      </c>
      <c r="T453" s="1768"/>
      <c r="U453" s="1770">
        <v>389.0</v>
      </c>
      <c r="V453" s="1770">
        <v>4.0</v>
      </c>
      <c r="W453" s="1788"/>
      <c r="X453" s="1770"/>
      <c r="Y453" s="1767">
        <v>2455443.0</v>
      </c>
      <c r="Z453" s="1770"/>
      <c r="AA453" s="1771">
        <v>45023.0</v>
      </c>
      <c r="AB453" s="1789">
        <v>0.0</v>
      </c>
      <c r="AC453" s="81"/>
      <c r="AD453" s="81"/>
      <c r="AE453" s="1755"/>
      <c r="AF453" s="1755"/>
      <c r="AG453" s="1755"/>
      <c r="AH453" s="1755"/>
      <c r="AI453" s="595">
        <v>1.03847117E8</v>
      </c>
      <c r="AJ453" s="595" t="s">
        <v>19919</v>
      </c>
      <c r="AK453" s="1757" t="s">
        <v>52</v>
      </c>
      <c r="AL453" s="1772">
        <v>1.0</v>
      </c>
      <c r="AM453" s="1772">
        <v>391.0</v>
      </c>
      <c r="AN453" s="9">
        <v>4.0</v>
      </c>
      <c r="AO453" s="9"/>
      <c r="AP453" s="9" t="s">
        <v>8376</v>
      </c>
      <c r="AQ453" s="9"/>
      <c r="AR453" s="9" t="s">
        <v>17908</v>
      </c>
      <c r="AS453" s="9"/>
      <c r="AT453" s="9"/>
      <c r="AU453" s="9"/>
      <c r="AV453" s="9"/>
      <c r="AW453" s="1758" t="s">
        <v>17909</v>
      </c>
      <c r="AX453" s="9"/>
      <c r="AY453" s="9" t="s">
        <v>17910</v>
      </c>
      <c r="AZ453" s="9">
        <v>6.25</v>
      </c>
      <c r="BA453" s="1845" t="s">
        <v>18426</v>
      </c>
    </row>
    <row r="454" ht="15.75" customHeight="1">
      <c r="A454" s="1774" t="s">
        <v>19920</v>
      </c>
      <c r="B454" s="1775" t="s">
        <v>19921</v>
      </c>
      <c r="C454" s="1775" t="s">
        <v>52</v>
      </c>
      <c r="D454" s="1775" t="s">
        <v>17914</v>
      </c>
      <c r="E454" s="1776">
        <v>1205.0</v>
      </c>
      <c r="F454" s="1777">
        <v>4.0</v>
      </c>
      <c r="G454" s="1778">
        <v>47858.0</v>
      </c>
      <c r="H454" s="1745"/>
      <c r="I454" s="1745"/>
      <c r="J454" s="1745"/>
      <c r="K454" s="1745"/>
      <c r="L454" s="1745"/>
      <c r="M454" s="1745"/>
      <c r="N454" s="1745"/>
      <c r="O454" s="1745"/>
      <c r="P454" s="1745"/>
      <c r="Q454" s="1765" t="s">
        <v>19922</v>
      </c>
      <c r="R454" s="1766" t="s">
        <v>19923</v>
      </c>
      <c r="S454" s="1767" t="s">
        <v>52</v>
      </c>
      <c r="T454" s="1749"/>
      <c r="U454" s="1770">
        <v>390.0</v>
      </c>
      <c r="V454" s="1770">
        <v>4.0</v>
      </c>
      <c r="W454" s="1792"/>
      <c r="X454" s="1770"/>
      <c r="Y454" s="1767" t="s">
        <v>19924</v>
      </c>
      <c r="Z454" s="1770"/>
      <c r="AA454" s="1771">
        <v>45023.0</v>
      </c>
      <c r="AB454" s="1793">
        <v>0.0</v>
      </c>
      <c r="AC454" s="1794">
        <v>2.0</v>
      </c>
      <c r="AD454" s="1754"/>
      <c r="AE454" s="1755"/>
      <c r="AF454" s="1755"/>
      <c r="AG454" s="1755"/>
      <c r="AH454" s="1755"/>
      <c r="AI454" s="595">
        <v>1.01148237E8</v>
      </c>
      <c r="AJ454" s="595" t="s">
        <v>19925</v>
      </c>
      <c r="AK454" s="1757" t="s">
        <v>52</v>
      </c>
      <c r="AL454" s="1757">
        <v>1.0</v>
      </c>
      <c r="AM454" s="1772">
        <v>392.0</v>
      </c>
      <c r="AN454" s="9">
        <v>4.0</v>
      </c>
      <c r="AO454" s="9"/>
      <c r="AP454" s="9" t="s">
        <v>8376</v>
      </c>
      <c r="AQ454" s="9"/>
      <c r="AR454" s="9" t="s">
        <v>17908</v>
      </c>
      <c r="AS454" s="9"/>
      <c r="AT454" s="9"/>
      <c r="AU454" s="9"/>
      <c r="AV454" s="9"/>
      <c r="AW454" s="1758" t="s">
        <v>17909</v>
      </c>
      <c r="AX454" s="9"/>
      <c r="AY454" s="9" t="s">
        <v>17910</v>
      </c>
      <c r="AZ454" s="9">
        <v>6.25</v>
      </c>
      <c r="BA454" s="1845" t="s">
        <v>18426</v>
      </c>
    </row>
    <row r="455" ht="15.75" customHeight="1">
      <c r="A455" s="1760" t="s">
        <v>19926</v>
      </c>
      <c r="B455" s="1761" t="s">
        <v>19927</v>
      </c>
      <c r="C455" s="1761" t="s">
        <v>52</v>
      </c>
      <c r="D455" s="1761" t="s">
        <v>17914</v>
      </c>
      <c r="E455" s="1762">
        <v>1207.0</v>
      </c>
      <c r="F455" s="1763">
        <v>4.0</v>
      </c>
      <c r="G455" s="1764">
        <v>47858.0</v>
      </c>
      <c r="H455" s="1745"/>
      <c r="I455" s="1745"/>
      <c r="J455" s="1745"/>
      <c r="K455" s="1745"/>
      <c r="L455" s="1745"/>
      <c r="M455" s="1745"/>
      <c r="N455" s="1745"/>
      <c r="O455" s="1745"/>
      <c r="P455" s="1745"/>
      <c r="Q455" s="1765" t="s">
        <v>19928</v>
      </c>
      <c r="R455" s="1766" t="s">
        <v>19929</v>
      </c>
      <c r="S455" s="1767" t="s">
        <v>52</v>
      </c>
      <c r="T455" s="1768"/>
      <c r="U455" s="1769">
        <v>391.0</v>
      </c>
      <c r="V455" s="1770">
        <v>4.0</v>
      </c>
      <c r="W455" s="1769" t="s">
        <v>18183</v>
      </c>
      <c r="X455" s="1770"/>
      <c r="Y455" s="1767">
        <v>4083054.0</v>
      </c>
      <c r="Z455" s="1770"/>
      <c r="AA455" s="1771">
        <v>45023.0</v>
      </c>
      <c r="AB455" s="1753" t="s">
        <v>17906</v>
      </c>
      <c r="AC455" s="81"/>
      <c r="AD455" s="81"/>
      <c r="AE455" s="1755"/>
      <c r="AF455" s="1755"/>
      <c r="AG455" s="1755"/>
      <c r="AH455" s="1755"/>
      <c r="AI455" s="595">
        <v>1.711219285E9</v>
      </c>
      <c r="AJ455" s="595" t="s">
        <v>19930</v>
      </c>
      <c r="AK455" s="1757" t="s">
        <v>52</v>
      </c>
      <c r="AL455" s="1772">
        <v>1.0</v>
      </c>
      <c r="AM455" s="1772">
        <v>393.0</v>
      </c>
      <c r="AN455" s="9">
        <v>4.0</v>
      </c>
      <c r="AO455" s="9"/>
      <c r="AP455" s="9" t="s">
        <v>8376</v>
      </c>
      <c r="AQ455" s="9"/>
      <c r="AR455" s="9" t="s">
        <v>17908</v>
      </c>
      <c r="AS455" s="9"/>
      <c r="AT455" s="9"/>
      <c r="AU455" s="9"/>
      <c r="AV455" s="9"/>
      <c r="AW455" s="1758" t="s">
        <v>17909</v>
      </c>
      <c r="AX455" s="9"/>
      <c r="AY455" s="9" t="s">
        <v>17910</v>
      </c>
      <c r="AZ455" s="9">
        <v>6.25</v>
      </c>
      <c r="BA455" s="1845" t="s">
        <v>18426</v>
      </c>
    </row>
    <row r="456" ht="15.75" customHeight="1">
      <c r="A456" s="1774" t="s">
        <v>19931</v>
      </c>
      <c r="B456" s="1775" t="s">
        <v>19932</v>
      </c>
      <c r="C456" s="1775" t="s">
        <v>52</v>
      </c>
      <c r="D456" s="1775" t="s">
        <v>17914</v>
      </c>
      <c r="E456" s="1776">
        <v>1208.0</v>
      </c>
      <c r="F456" s="1777">
        <v>4.0</v>
      </c>
      <c r="G456" s="1778">
        <v>47858.0</v>
      </c>
      <c r="H456" s="1745"/>
      <c r="I456" s="1745"/>
      <c r="J456" s="1745"/>
      <c r="K456" s="1745"/>
      <c r="L456" s="1745"/>
      <c r="M456" s="1745"/>
      <c r="N456" s="1745"/>
      <c r="O456" s="1745"/>
      <c r="P456" s="1745"/>
      <c r="Q456" s="1765" t="s">
        <v>19933</v>
      </c>
      <c r="R456" s="1766" t="s">
        <v>19925</v>
      </c>
      <c r="S456" s="1767" t="s">
        <v>52</v>
      </c>
      <c r="T456" s="1749"/>
      <c r="U456" s="1770">
        <v>392.0</v>
      </c>
      <c r="V456" s="1770">
        <v>4.0</v>
      </c>
      <c r="W456" s="1792"/>
      <c r="X456" s="1770"/>
      <c r="Y456" s="1767" t="s">
        <v>19934</v>
      </c>
      <c r="Z456" s="1770"/>
      <c r="AA456" s="1771">
        <v>45023.0</v>
      </c>
      <c r="AB456" s="1806" t="s">
        <v>18046</v>
      </c>
      <c r="AC456" s="1754"/>
      <c r="AD456" s="1794">
        <v>1.0</v>
      </c>
      <c r="AE456" s="1755"/>
      <c r="AF456" s="1755"/>
      <c r="AG456" s="1755"/>
      <c r="AH456" s="1755"/>
      <c r="AI456" s="595">
        <v>3.02151097E8</v>
      </c>
      <c r="AJ456" s="595" t="s">
        <v>19935</v>
      </c>
      <c r="AK456" s="1757" t="s">
        <v>52</v>
      </c>
      <c r="AL456" s="1772">
        <v>1.0</v>
      </c>
      <c r="AM456" s="1772">
        <v>394.0</v>
      </c>
      <c r="AN456" s="9">
        <v>4.0</v>
      </c>
      <c r="AO456" s="9"/>
      <c r="AP456" s="9" t="s">
        <v>8376</v>
      </c>
      <c r="AQ456" s="9"/>
      <c r="AR456" s="9" t="s">
        <v>17908</v>
      </c>
      <c r="AS456" s="9"/>
      <c r="AT456" s="9"/>
      <c r="AU456" s="9"/>
      <c r="AV456" s="9"/>
      <c r="AW456" s="1758" t="s">
        <v>17909</v>
      </c>
      <c r="AX456" s="9"/>
      <c r="AY456" s="9" t="s">
        <v>17910</v>
      </c>
      <c r="AZ456" s="9">
        <v>6.25</v>
      </c>
      <c r="BA456" s="1845" t="s">
        <v>18426</v>
      </c>
    </row>
    <row r="457" ht="15.75" customHeight="1">
      <c r="A457" s="1779" t="s">
        <v>19936</v>
      </c>
      <c r="B457" s="1780" t="s">
        <v>19937</v>
      </c>
      <c r="C457" s="1780" t="s">
        <v>525</v>
      </c>
      <c r="D457" s="1780" t="s">
        <v>9</v>
      </c>
      <c r="E457" s="1781">
        <v>1209.0</v>
      </c>
      <c r="F457" s="1782" t="s">
        <v>4355</v>
      </c>
      <c r="G457" s="1783">
        <v>49317.0</v>
      </c>
      <c r="H457" s="1745"/>
      <c r="I457" s="1745"/>
      <c r="J457" s="1745"/>
      <c r="K457" s="1745"/>
      <c r="L457" s="1745"/>
      <c r="M457" s="1745"/>
      <c r="N457" s="1745"/>
      <c r="O457" s="1745"/>
      <c r="P457" s="1745"/>
      <c r="Q457" s="1765"/>
      <c r="R457" s="1766"/>
      <c r="S457" s="1767"/>
      <c r="T457" s="1768"/>
      <c r="U457" s="1769"/>
      <c r="V457" s="1770"/>
      <c r="W457" s="1812"/>
      <c r="X457" s="1770"/>
      <c r="Y457" s="1767"/>
      <c r="Z457" s="1770"/>
      <c r="AA457" s="1771"/>
      <c r="AB457" s="1753"/>
      <c r="AC457" s="81"/>
      <c r="AD457" s="81"/>
      <c r="AE457" s="1755"/>
      <c r="AF457" s="1755"/>
      <c r="AG457" s="1755"/>
      <c r="AH457" s="1755"/>
      <c r="AI457" s="595"/>
      <c r="AJ457" s="595"/>
      <c r="AK457" s="1757"/>
      <c r="AL457" s="1791"/>
      <c r="AM457" s="1772"/>
      <c r="AN457" s="9"/>
      <c r="AO457" s="9"/>
      <c r="AP457" s="9"/>
      <c r="AQ457" s="9"/>
      <c r="AR457" s="9"/>
      <c r="AS457" s="9"/>
      <c r="AT457" s="9"/>
      <c r="AU457" s="9"/>
      <c r="AV457" s="9"/>
      <c r="AW457" s="1758"/>
      <c r="AX457" s="9"/>
      <c r="AY457" s="9"/>
      <c r="AZ457" s="9"/>
      <c r="BA457" s="1845"/>
    </row>
    <row r="458" ht="15.75" customHeight="1">
      <c r="A458" s="1760" t="s">
        <v>19938</v>
      </c>
      <c r="B458" s="1761" t="s">
        <v>19939</v>
      </c>
      <c r="C458" s="1761" t="s">
        <v>52</v>
      </c>
      <c r="D458" s="1761" t="s">
        <v>17914</v>
      </c>
      <c r="E458" s="1762">
        <v>1210.0</v>
      </c>
      <c r="F458" s="1763">
        <v>4.0</v>
      </c>
      <c r="G458" s="1764">
        <v>47858.0</v>
      </c>
      <c r="H458" s="1745"/>
      <c r="I458" s="1745"/>
      <c r="J458" s="1745"/>
      <c r="K458" s="1745"/>
      <c r="L458" s="1745"/>
      <c r="M458" s="1745"/>
      <c r="N458" s="1745"/>
      <c r="O458" s="1745"/>
      <c r="P458" s="1745"/>
      <c r="Q458" s="1765" t="s">
        <v>19940</v>
      </c>
      <c r="R458" s="1766" t="s">
        <v>19941</v>
      </c>
      <c r="S458" s="1767" t="s">
        <v>19942</v>
      </c>
      <c r="T458" s="1768"/>
      <c r="U458" s="1769">
        <v>393.0</v>
      </c>
      <c r="V458" s="1770">
        <v>4.0</v>
      </c>
      <c r="W458" s="1769" t="s">
        <v>19291</v>
      </c>
      <c r="X458" s="1770"/>
      <c r="Y458" s="1767">
        <v>2.2695425E7</v>
      </c>
      <c r="Z458" s="1770"/>
      <c r="AA458" s="1771">
        <v>45023.0</v>
      </c>
      <c r="AB458" s="1753" t="s">
        <v>17906</v>
      </c>
      <c r="AC458" s="81"/>
      <c r="AD458" s="81"/>
      <c r="AE458" s="1755"/>
      <c r="AF458" s="1755"/>
      <c r="AG458" s="1755"/>
      <c r="AH458" s="1755"/>
      <c r="AI458" s="595">
        <v>1.04300199E8</v>
      </c>
      <c r="AJ458" s="595" t="s">
        <v>19943</v>
      </c>
      <c r="AK458" s="1757" t="s">
        <v>52</v>
      </c>
      <c r="AL458" s="1757">
        <v>1.0</v>
      </c>
      <c r="AM458" s="1772">
        <v>395.0</v>
      </c>
      <c r="AN458" s="9">
        <v>4.0</v>
      </c>
      <c r="AO458" s="9"/>
      <c r="AP458" s="9" t="s">
        <v>8376</v>
      </c>
      <c r="AQ458" s="9"/>
      <c r="AR458" s="9" t="s">
        <v>17908</v>
      </c>
      <c r="AS458" s="9"/>
      <c r="AT458" s="9"/>
      <c r="AU458" s="9"/>
      <c r="AV458" s="9"/>
      <c r="AW458" s="1758" t="s">
        <v>17909</v>
      </c>
      <c r="AX458" s="9"/>
      <c r="AY458" s="9" t="s">
        <v>17910</v>
      </c>
      <c r="AZ458" s="9">
        <v>6.25</v>
      </c>
      <c r="BA458" s="1845" t="s">
        <v>18426</v>
      </c>
    </row>
    <row r="459" ht="15.75" customHeight="1">
      <c r="A459" s="1774" t="s">
        <v>19944</v>
      </c>
      <c r="B459" s="1775" t="s">
        <v>19945</v>
      </c>
      <c r="C459" s="1775" t="s">
        <v>52</v>
      </c>
      <c r="D459" s="1775" t="s">
        <v>17914</v>
      </c>
      <c r="E459" s="1776">
        <v>1211.0</v>
      </c>
      <c r="F459" s="1777">
        <v>4.0</v>
      </c>
      <c r="G459" s="1778">
        <v>45662.0</v>
      </c>
      <c r="H459" s="1745"/>
      <c r="I459" s="1745"/>
      <c r="J459" s="1745"/>
      <c r="K459" s="1745"/>
      <c r="L459" s="1745"/>
      <c r="M459" s="1745"/>
      <c r="N459" s="1745"/>
      <c r="O459" s="1745"/>
      <c r="P459" s="1745"/>
      <c r="Q459" s="1765" t="s">
        <v>19946</v>
      </c>
      <c r="R459" s="1766" t="s">
        <v>19935</v>
      </c>
      <c r="S459" s="1767" t="s">
        <v>52</v>
      </c>
      <c r="T459" s="1749"/>
      <c r="U459" s="1769">
        <v>394.0</v>
      </c>
      <c r="V459" s="1770">
        <v>4.0</v>
      </c>
      <c r="W459" s="1769" t="s">
        <v>18019</v>
      </c>
      <c r="X459" s="1770"/>
      <c r="Y459" s="1767">
        <v>2843887.0</v>
      </c>
      <c r="Z459" s="1770"/>
      <c r="AA459" s="1771">
        <v>45023.0</v>
      </c>
      <c r="AB459" s="1753" t="s">
        <v>17906</v>
      </c>
      <c r="AC459" s="1754"/>
      <c r="AD459" s="1754"/>
      <c r="AE459" s="1755"/>
      <c r="AF459" s="1755"/>
      <c r="AG459" s="1755"/>
      <c r="AH459" s="1755"/>
      <c r="AI459" s="595">
        <v>1.802869949E9</v>
      </c>
      <c r="AJ459" s="595" t="s">
        <v>19947</v>
      </c>
      <c r="AK459" s="1757" t="s">
        <v>52</v>
      </c>
      <c r="AL459" s="1772">
        <v>1.0</v>
      </c>
      <c r="AM459" s="1772">
        <v>396.0</v>
      </c>
      <c r="AN459" s="9">
        <v>4.0</v>
      </c>
      <c r="AO459" s="9"/>
      <c r="AP459" s="9" t="s">
        <v>8376</v>
      </c>
      <c r="AQ459" s="9"/>
      <c r="AR459" s="9" t="s">
        <v>17908</v>
      </c>
      <c r="AS459" s="9"/>
      <c r="AT459" s="9"/>
      <c r="AU459" s="9"/>
      <c r="AV459" s="9"/>
      <c r="AW459" s="1758" t="s">
        <v>17909</v>
      </c>
      <c r="AX459" s="9"/>
      <c r="AY459" s="9" t="s">
        <v>17910</v>
      </c>
      <c r="AZ459" s="9">
        <v>6.25</v>
      </c>
      <c r="BA459" s="1845" t="s">
        <v>18426</v>
      </c>
    </row>
    <row r="460" ht="15.75" customHeight="1">
      <c r="A460" s="1760" t="s">
        <v>19948</v>
      </c>
      <c r="B460" s="1761" t="s">
        <v>19949</v>
      </c>
      <c r="C460" s="1761" t="s">
        <v>52</v>
      </c>
      <c r="D460" s="1761" t="s">
        <v>17914</v>
      </c>
      <c r="E460" s="1762">
        <v>1212.0</v>
      </c>
      <c r="F460" s="1763">
        <v>4.0</v>
      </c>
      <c r="G460" s="1764">
        <v>47858.0</v>
      </c>
      <c r="H460" s="1745"/>
      <c r="I460" s="1745"/>
      <c r="J460" s="1745"/>
      <c r="K460" s="1745"/>
      <c r="L460" s="1745"/>
      <c r="M460" s="1745"/>
      <c r="N460" s="1745"/>
      <c r="O460" s="1745"/>
      <c r="P460" s="1745"/>
      <c r="Q460" s="1765" t="s">
        <v>19950</v>
      </c>
      <c r="R460" s="1766" t="s">
        <v>19943</v>
      </c>
      <c r="S460" s="1767" t="s">
        <v>52</v>
      </c>
      <c r="T460" s="1768"/>
      <c r="U460" s="1770">
        <v>395.0</v>
      </c>
      <c r="V460" s="1770">
        <v>4.0</v>
      </c>
      <c r="W460" s="1788"/>
      <c r="X460" s="1770"/>
      <c r="Y460" s="1767">
        <v>2891816.0</v>
      </c>
      <c r="Z460" s="1770"/>
      <c r="AA460" s="1771">
        <v>45023.0</v>
      </c>
      <c r="AB460" s="1789">
        <v>0.0</v>
      </c>
      <c r="AC460" s="81"/>
      <c r="AD460" s="81"/>
      <c r="AE460" s="1755"/>
      <c r="AF460" s="1755"/>
      <c r="AG460" s="1755"/>
      <c r="AH460" s="1755"/>
      <c r="AI460" s="595">
        <v>1.06088099E8</v>
      </c>
      <c r="AJ460" s="595" t="s">
        <v>19951</v>
      </c>
      <c r="AK460" s="1757" t="s">
        <v>52</v>
      </c>
      <c r="AL460" s="1772">
        <v>1.0</v>
      </c>
      <c r="AM460" s="1772">
        <v>397.0</v>
      </c>
      <c r="AN460" s="9">
        <v>4.0</v>
      </c>
      <c r="AO460" s="9"/>
      <c r="AP460" s="9" t="s">
        <v>8376</v>
      </c>
      <c r="AQ460" s="9"/>
      <c r="AR460" s="9" t="s">
        <v>17908</v>
      </c>
      <c r="AS460" s="9"/>
      <c r="AT460" s="9"/>
      <c r="AU460" s="9"/>
      <c r="AV460" s="9"/>
      <c r="AW460" s="1758" t="s">
        <v>17909</v>
      </c>
      <c r="AX460" s="9"/>
      <c r="AY460" s="9" t="s">
        <v>17910</v>
      </c>
      <c r="AZ460" s="9">
        <v>6.25</v>
      </c>
      <c r="BA460" s="1845" t="s">
        <v>18426</v>
      </c>
    </row>
    <row r="461" ht="15.75" customHeight="1">
      <c r="A461" s="1774" t="s">
        <v>19952</v>
      </c>
      <c r="B461" s="1775" t="s">
        <v>19953</v>
      </c>
      <c r="C461" s="1775" t="s">
        <v>52</v>
      </c>
      <c r="D461" s="1775" t="s">
        <v>17914</v>
      </c>
      <c r="E461" s="1776">
        <v>1213.0</v>
      </c>
      <c r="F461" s="1777">
        <v>4.0</v>
      </c>
      <c r="G461" s="1778">
        <v>47858.0</v>
      </c>
      <c r="H461" s="1745"/>
      <c r="I461" s="1745"/>
      <c r="J461" s="1745"/>
      <c r="K461" s="1745"/>
      <c r="L461" s="1745"/>
      <c r="M461" s="1745"/>
      <c r="N461" s="1745"/>
      <c r="O461" s="1745"/>
      <c r="P461" s="1745"/>
      <c r="Q461" s="1765" t="s">
        <v>19954</v>
      </c>
      <c r="R461" s="1766" t="s">
        <v>19947</v>
      </c>
      <c r="S461" s="1767" t="s">
        <v>52</v>
      </c>
      <c r="T461" s="1749"/>
      <c r="U461" s="1770">
        <v>396.0</v>
      </c>
      <c r="V461" s="1770">
        <v>4.0</v>
      </c>
      <c r="W461" s="1792"/>
      <c r="X461" s="1770"/>
      <c r="Y461" s="1767">
        <v>0.0</v>
      </c>
      <c r="Z461" s="1770"/>
      <c r="AA461" s="1771">
        <v>45023.0</v>
      </c>
      <c r="AB461" s="1793">
        <v>0.0</v>
      </c>
      <c r="AC461" s="1794">
        <v>2.0</v>
      </c>
      <c r="AD461" s="1754"/>
      <c r="AE461" s="1755"/>
      <c r="AF461" s="1755"/>
      <c r="AG461" s="1755"/>
      <c r="AH461" s="1755"/>
      <c r="AI461" s="1874">
        <v>1.02917002E8</v>
      </c>
      <c r="AJ461" s="1874" t="s">
        <v>19955</v>
      </c>
      <c r="AK461" s="1757" t="s">
        <v>52</v>
      </c>
      <c r="AL461" s="1772">
        <v>1.0</v>
      </c>
      <c r="AM461" s="1875">
        <v>398.0</v>
      </c>
      <c r="AN461" s="9">
        <v>4.0</v>
      </c>
      <c r="AO461" s="9"/>
      <c r="AP461" s="9" t="s">
        <v>8376</v>
      </c>
      <c r="AQ461" s="9"/>
      <c r="AR461" s="9" t="s">
        <v>17908</v>
      </c>
      <c r="AS461" s="9"/>
      <c r="AT461" s="9"/>
      <c r="AU461" s="9"/>
      <c r="AV461" s="9"/>
      <c r="AW461" s="1758" t="s">
        <v>17909</v>
      </c>
      <c r="AX461" s="9"/>
      <c r="AY461" s="9" t="s">
        <v>17910</v>
      </c>
      <c r="AZ461" s="9">
        <v>6.25</v>
      </c>
      <c r="BA461" s="1845" t="s">
        <v>18426</v>
      </c>
    </row>
    <row r="462" ht="15.75" customHeight="1">
      <c r="A462" s="1760" t="s">
        <v>19956</v>
      </c>
      <c r="B462" s="1761" t="s">
        <v>19957</v>
      </c>
      <c r="C462" s="1761" t="s">
        <v>52</v>
      </c>
      <c r="D462" s="1761" t="s">
        <v>17914</v>
      </c>
      <c r="E462" s="1762">
        <v>1214.0</v>
      </c>
      <c r="F462" s="1763">
        <v>4.0</v>
      </c>
      <c r="G462" s="1764">
        <v>47858.0</v>
      </c>
      <c r="H462" s="1745"/>
      <c r="I462" s="1745"/>
      <c r="J462" s="1745"/>
      <c r="K462" s="1745"/>
      <c r="L462" s="1745"/>
      <c r="M462" s="1745"/>
      <c r="N462" s="1745"/>
      <c r="O462" s="1745"/>
      <c r="P462" s="1745"/>
      <c r="Q462" s="1765" t="s">
        <v>19958</v>
      </c>
      <c r="R462" s="1766" t="s">
        <v>19951</v>
      </c>
      <c r="S462" s="1767" t="s">
        <v>52</v>
      </c>
      <c r="T462" s="1768"/>
      <c r="U462" s="1770">
        <v>397.0</v>
      </c>
      <c r="V462" s="1770">
        <v>4.0</v>
      </c>
      <c r="W462" s="1788"/>
      <c r="X462" s="1770"/>
      <c r="Y462" s="1767" t="s">
        <v>19959</v>
      </c>
      <c r="Z462" s="1770"/>
      <c r="AA462" s="1771">
        <v>45023.0</v>
      </c>
      <c r="AB462" s="1804" t="s">
        <v>18100</v>
      </c>
      <c r="AC462" s="81"/>
      <c r="AD462" s="1121">
        <v>1.0</v>
      </c>
      <c r="AE462" s="1755"/>
      <c r="AF462" s="1755"/>
      <c r="AG462" s="1755"/>
      <c r="AH462" s="1755"/>
      <c r="AI462" s="595">
        <v>1.03331401E8</v>
      </c>
      <c r="AJ462" s="595" t="s">
        <v>19960</v>
      </c>
      <c r="AK462" s="1757" t="s">
        <v>52</v>
      </c>
      <c r="AL462" s="1757">
        <v>1.0</v>
      </c>
      <c r="AM462" s="1772">
        <v>399.0</v>
      </c>
      <c r="AN462" s="9">
        <v>4.0</v>
      </c>
      <c r="AO462" s="9"/>
      <c r="AP462" s="9" t="s">
        <v>8376</v>
      </c>
      <c r="AQ462" s="9"/>
      <c r="AR462" s="9" t="s">
        <v>17908</v>
      </c>
      <c r="AS462" s="9"/>
      <c r="AT462" s="9"/>
      <c r="AU462" s="9"/>
      <c r="AV462" s="9"/>
      <c r="AW462" s="1758" t="s">
        <v>17909</v>
      </c>
      <c r="AX462" s="9"/>
      <c r="AY462" s="9" t="s">
        <v>17910</v>
      </c>
      <c r="AZ462" s="9">
        <v>6.25</v>
      </c>
      <c r="BA462" s="1876" t="s">
        <v>18426</v>
      </c>
    </row>
    <row r="463" ht="15.75" customHeight="1">
      <c r="A463" s="1774" t="s">
        <v>19961</v>
      </c>
      <c r="B463" s="1775" t="s">
        <v>19962</v>
      </c>
      <c r="C463" s="1775" t="s">
        <v>52</v>
      </c>
      <c r="D463" s="1775" t="s">
        <v>17914</v>
      </c>
      <c r="E463" s="1776">
        <v>1215.0</v>
      </c>
      <c r="F463" s="1777">
        <v>4.0</v>
      </c>
      <c r="G463" s="1778">
        <v>47858.0</v>
      </c>
      <c r="H463" s="1745"/>
      <c r="I463" s="1745"/>
      <c r="J463" s="1745"/>
      <c r="K463" s="1745"/>
      <c r="L463" s="1745"/>
      <c r="M463" s="1745"/>
      <c r="N463" s="1745"/>
      <c r="O463" s="1745"/>
      <c r="P463" s="1745"/>
      <c r="Q463" s="1765" t="s">
        <v>19963</v>
      </c>
      <c r="R463" s="1766" t="s">
        <v>19964</v>
      </c>
      <c r="S463" s="1767" t="s">
        <v>52</v>
      </c>
      <c r="T463" s="1749"/>
      <c r="U463" s="1769">
        <v>398.0</v>
      </c>
      <c r="V463" s="1770">
        <v>4.0</v>
      </c>
      <c r="W463" s="1339" t="s">
        <v>19963</v>
      </c>
      <c r="X463" s="1770"/>
      <c r="Y463" s="1767">
        <v>382227.0</v>
      </c>
      <c r="Z463" s="1770"/>
      <c r="AA463" s="1771">
        <v>45023.0</v>
      </c>
      <c r="AB463" s="1339" t="s">
        <v>19963</v>
      </c>
      <c r="AC463" s="1754"/>
      <c r="AD463" s="1754"/>
      <c r="AE463" s="1755"/>
      <c r="AF463" s="1755"/>
      <c r="AG463" s="1755"/>
      <c r="AH463" s="1755"/>
      <c r="AI463" s="1755">
        <v>1.02439619E8</v>
      </c>
      <c r="AJ463" s="1756" t="s">
        <v>19965</v>
      </c>
      <c r="AK463" s="1757" t="s">
        <v>52</v>
      </c>
      <c r="AL463" s="1757">
        <v>1.0</v>
      </c>
      <c r="AM463" s="1757">
        <v>400.0</v>
      </c>
      <c r="AN463" s="9">
        <v>4.0</v>
      </c>
      <c r="AO463" s="9"/>
      <c r="AP463" s="9" t="s">
        <v>8376</v>
      </c>
      <c r="AQ463" s="9"/>
      <c r="AR463" s="9" t="s">
        <v>17908</v>
      </c>
      <c r="AS463" s="9"/>
      <c r="AT463" s="9"/>
      <c r="AU463" s="9"/>
      <c r="AV463" s="9"/>
      <c r="AW463" s="1758" t="s">
        <v>17909</v>
      </c>
      <c r="AX463" s="9"/>
      <c r="AY463" s="9" t="s">
        <v>17910</v>
      </c>
      <c r="AZ463" s="9">
        <v>6.25</v>
      </c>
      <c r="BA463" s="1845" t="s">
        <v>18426</v>
      </c>
    </row>
    <row r="464" ht="15.75" customHeight="1">
      <c r="A464" s="1760" t="s">
        <v>19966</v>
      </c>
      <c r="B464" s="1761" t="s">
        <v>19967</v>
      </c>
      <c r="C464" s="1761" t="s">
        <v>52</v>
      </c>
      <c r="D464" s="1761" t="s">
        <v>17914</v>
      </c>
      <c r="E464" s="1762">
        <v>1216.0</v>
      </c>
      <c r="F464" s="1763">
        <v>4.0</v>
      </c>
      <c r="G464" s="1764">
        <v>47859.0</v>
      </c>
      <c r="H464" s="1745"/>
      <c r="I464" s="1745"/>
      <c r="J464" s="1745"/>
      <c r="K464" s="1745"/>
      <c r="L464" s="1745"/>
      <c r="M464" s="1745"/>
      <c r="N464" s="1745"/>
      <c r="O464" s="1745"/>
      <c r="P464" s="1745"/>
      <c r="Q464" s="1765" t="s">
        <v>19968</v>
      </c>
      <c r="R464" s="1766" t="s">
        <v>19969</v>
      </c>
      <c r="S464" s="1767" t="s">
        <v>52</v>
      </c>
      <c r="T464" s="1768"/>
      <c r="U464" s="1769">
        <v>399.0</v>
      </c>
      <c r="V464" s="1770">
        <v>4.0</v>
      </c>
      <c r="W464" s="1769" t="s">
        <v>17935</v>
      </c>
      <c r="X464" s="1770"/>
      <c r="Y464" s="1767">
        <v>0.0</v>
      </c>
      <c r="Z464" s="1770"/>
      <c r="AA464" s="1771">
        <v>45023.0</v>
      </c>
      <c r="AB464" s="1753" t="s">
        <v>17906</v>
      </c>
      <c r="AC464" s="81"/>
      <c r="AD464" s="81"/>
      <c r="AE464" s="1755"/>
      <c r="AF464" s="1755"/>
      <c r="AG464" s="1755"/>
      <c r="AH464" s="1755"/>
      <c r="AI464" s="595">
        <v>1.01720318E8</v>
      </c>
      <c r="AJ464" s="595" t="s">
        <v>17490</v>
      </c>
      <c r="AK464" s="1757" t="s">
        <v>52</v>
      </c>
      <c r="AL464" s="1772">
        <v>1.0</v>
      </c>
      <c r="AM464" s="1772">
        <v>401.0</v>
      </c>
      <c r="AN464" s="9">
        <v>4.0</v>
      </c>
      <c r="AO464" s="9"/>
      <c r="AP464" s="9" t="s">
        <v>8376</v>
      </c>
      <c r="AQ464" s="9"/>
      <c r="AR464" s="9" t="s">
        <v>17908</v>
      </c>
      <c r="AS464" s="9"/>
      <c r="AT464" s="9"/>
      <c r="AU464" s="9"/>
      <c r="AV464" s="9"/>
      <c r="AW464" s="1758" t="s">
        <v>17909</v>
      </c>
      <c r="AX464" s="9"/>
      <c r="AY464" s="9" t="s">
        <v>17910</v>
      </c>
      <c r="AZ464" s="9">
        <v>6.25</v>
      </c>
      <c r="BA464" s="1844" t="s">
        <v>18426</v>
      </c>
    </row>
    <row r="465" ht="15.75" customHeight="1">
      <c r="A465" s="1774" t="s">
        <v>19970</v>
      </c>
      <c r="B465" s="1775" t="s">
        <v>19971</v>
      </c>
      <c r="C465" s="1775" t="s">
        <v>52</v>
      </c>
      <c r="D465" s="1775" t="s">
        <v>17914</v>
      </c>
      <c r="E465" s="1776">
        <v>1217.0</v>
      </c>
      <c r="F465" s="1777">
        <v>4.0</v>
      </c>
      <c r="G465" s="1778">
        <v>47859.0</v>
      </c>
      <c r="H465" s="1745"/>
      <c r="I465" s="1745"/>
      <c r="J465" s="1745"/>
      <c r="K465" s="1745"/>
      <c r="L465" s="1745"/>
      <c r="M465" s="1745"/>
      <c r="N465" s="1745"/>
      <c r="O465" s="1745"/>
      <c r="P465" s="1745"/>
      <c r="Q465" s="1765" t="s">
        <v>19972</v>
      </c>
      <c r="R465" s="1766" t="s">
        <v>19965</v>
      </c>
      <c r="S465" s="1767" t="s">
        <v>52</v>
      </c>
      <c r="T465" s="1749"/>
      <c r="U465" s="1769">
        <v>400.0</v>
      </c>
      <c r="V465" s="1770">
        <v>4.0</v>
      </c>
      <c r="W465" s="1769" t="s">
        <v>18183</v>
      </c>
      <c r="X465" s="1770"/>
      <c r="Y465" s="1767">
        <v>4169547.0</v>
      </c>
      <c r="Z465" s="1770"/>
      <c r="AA465" s="1771">
        <v>45023.0</v>
      </c>
      <c r="AB465" s="1753" t="s">
        <v>17906</v>
      </c>
      <c r="AC465" s="1754"/>
      <c r="AD465" s="1754"/>
      <c r="AE465" s="1755"/>
      <c r="AF465" s="1755"/>
      <c r="AG465" s="1755"/>
      <c r="AH465" s="1755"/>
      <c r="AI465" s="595">
        <v>1.00197797E8</v>
      </c>
      <c r="AJ465" s="595" t="s">
        <v>19973</v>
      </c>
      <c r="AK465" s="1757" t="s">
        <v>52</v>
      </c>
      <c r="AL465" s="1757">
        <v>1.0</v>
      </c>
      <c r="AM465" s="1772">
        <v>402.0</v>
      </c>
      <c r="AN465" s="9">
        <v>4.0</v>
      </c>
      <c r="AO465" s="9"/>
      <c r="AP465" s="9" t="s">
        <v>8376</v>
      </c>
      <c r="AQ465" s="9"/>
      <c r="AR465" s="9" t="s">
        <v>17908</v>
      </c>
      <c r="AS465" s="9"/>
      <c r="AT465" s="9"/>
      <c r="AU465" s="9"/>
      <c r="AV465" s="9"/>
      <c r="AW465" s="1758" t="s">
        <v>17909</v>
      </c>
      <c r="AX465" s="9"/>
      <c r="AY465" s="9" t="s">
        <v>17910</v>
      </c>
      <c r="AZ465" s="9">
        <v>6.25</v>
      </c>
      <c r="BA465" s="1845" t="s">
        <v>18426</v>
      </c>
    </row>
    <row r="466" ht="15.75" customHeight="1">
      <c r="A466" s="1760" t="s">
        <v>19974</v>
      </c>
      <c r="B466" s="1761" t="s">
        <v>19975</v>
      </c>
      <c r="C466" s="1761" t="s">
        <v>52</v>
      </c>
      <c r="D466" s="1761" t="s">
        <v>17914</v>
      </c>
      <c r="E466" s="1762">
        <v>1218.0</v>
      </c>
      <c r="F466" s="1763">
        <v>4.0</v>
      </c>
      <c r="G466" s="1764">
        <v>47858.0</v>
      </c>
      <c r="H466" s="1745"/>
      <c r="I466" s="1745"/>
      <c r="J466" s="1745"/>
      <c r="K466" s="1745"/>
      <c r="L466" s="1745"/>
      <c r="M466" s="1745"/>
      <c r="N466" s="1745"/>
      <c r="O466" s="1745"/>
      <c r="P466" s="1745"/>
      <c r="Q466" s="1765" t="s">
        <v>19976</v>
      </c>
      <c r="R466" s="1766" t="s">
        <v>17490</v>
      </c>
      <c r="S466" s="1767" t="s">
        <v>52</v>
      </c>
      <c r="T466" s="1768"/>
      <c r="U466" s="1770">
        <v>401.0</v>
      </c>
      <c r="V466" s="1770">
        <v>4.0</v>
      </c>
      <c r="W466" s="1788" t="s">
        <v>19291</v>
      </c>
      <c r="X466" s="1770"/>
      <c r="Y466" s="1767">
        <v>4169547.0</v>
      </c>
      <c r="Z466" s="1770"/>
      <c r="AA466" s="1771">
        <v>45023.0</v>
      </c>
      <c r="AB466" s="1804" t="s">
        <v>17906</v>
      </c>
      <c r="AC466" s="81"/>
      <c r="AD466" s="81"/>
      <c r="AE466" s="1755"/>
      <c r="AF466" s="1755"/>
      <c r="AG466" s="1755"/>
      <c r="AH466" s="1755"/>
      <c r="AI466" s="595">
        <v>1.00144617E8</v>
      </c>
      <c r="AJ466" s="595" t="s">
        <v>19977</v>
      </c>
      <c r="AK466" s="1757" t="s">
        <v>52</v>
      </c>
      <c r="AL466" s="1772">
        <v>1.0</v>
      </c>
      <c r="AM466" s="1772">
        <v>403.0</v>
      </c>
      <c r="AN466" s="9">
        <v>4.0</v>
      </c>
      <c r="AO466" s="9"/>
      <c r="AP466" s="9" t="s">
        <v>8376</v>
      </c>
      <c r="AQ466" s="9"/>
      <c r="AR466" s="9" t="s">
        <v>17908</v>
      </c>
      <c r="AS466" s="9"/>
      <c r="AT466" s="9"/>
      <c r="AU466" s="9"/>
      <c r="AV466" s="9"/>
      <c r="AW466" s="1758" t="s">
        <v>17909</v>
      </c>
      <c r="AX466" s="9"/>
      <c r="AY466" s="9" t="s">
        <v>17910</v>
      </c>
      <c r="AZ466" s="9">
        <v>6.25</v>
      </c>
      <c r="BA466" s="1845" t="s">
        <v>18426</v>
      </c>
    </row>
    <row r="467" ht="15.75" customHeight="1">
      <c r="A467" s="1774" t="s">
        <v>19978</v>
      </c>
      <c r="B467" s="1775" t="s">
        <v>19979</v>
      </c>
      <c r="C467" s="1775" t="s">
        <v>52</v>
      </c>
      <c r="D467" s="1775" t="s">
        <v>17914</v>
      </c>
      <c r="E467" s="1776">
        <v>1220.0</v>
      </c>
      <c r="F467" s="1777">
        <v>4.0</v>
      </c>
      <c r="G467" s="1778">
        <v>47859.0</v>
      </c>
      <c r="H467" s="1745"/>
      <c r="I467" s="1745"/>
      <c r="J467" s="1745"/>
      <c r="K467" s="1745"/>
      <c r="L467" s="1745"/>
      <c r="M467" s="1745"/>
      <c r="N467" s="1745"/>
      <c r="O467" s="1745"/>
      <c r="P467" s="1745"/>
      <c r="Q467" s="1765" t="s">
        <v>19980</v>
      </c>
      <c r="R467" s="1766" t="s">
        <v>19973</v>
      </c>
      <c r="S467" s="1767" t="s">
        <v>52</v>
      </c>
      <c r="T467" s="1749"/>
      <c r="U467" s="1770">
        <v>402.0</v>
      </c>
      <c r="V467" s="1770">
        <v>4.0</v>
      </c>
      <c r="W467" s="1792"/>
      <c r="X467" s="1770"/>
      <c r="Y467" s="1767">
        <v>4077918.0</v>
      </c>
      <c r="Z467" s="1770"/>
      <c r="AA467" s="1771">
        <v>45023.0</v>
      </c>
      <c r="AB467" s="1793" t="s">
        <v>19981</v>
      </c>
      <c r="AC467" s="1754"/>
      <c r="AD467" s="1754"/>
      <c r="AE467" s="1755"/>
      <c r="AF467" s="1755"/>
      <c r="AG467" s="1755"/>
      <c r="AH467" s="1755"/>
      <c r="AI467" s="595">
        <v>1.714224019E9</v>
      </c>
      <c r="AJ467" s="595" t="s">
        <v>19982</v>
      </c>
      <c r="AK467" s="1757" t="s">
        <v>52</v>
      </c>
      <c r="AL467" s="1772">
        <v>1.0</v>
      </c>
      <c r="AM467" s="1772">
        <v>404.0</v>
      </c>
      <c r="AN467" s="9">
        <v>4.0</v>
      </c>
      <c r="AO467" s="9"/>
      <c r="AP467" s="9" t="s">
        <v>8376</v>
      </c>
      <c r="AQ467" s="9"/>
      <c r="AR467" s="9" t="s">
        <v>17908</v>
      </c>
      <c r="AS467" s="9"/>
      <c r="AT467" s="9"/>
      <c r="AU467" s="9"/>
      <c r="AV467" s="9"/>
      <c r="AW467" s="1758" t="s">
        <v>17909</v>
      </c>
      <c r="AX467" s="9"/>
      <c r="AY467" s="9" t="s">
        <v>17910</v>
      </c>
      <c r="AZ467" s="9">
        <v>6.25</v>
      </c>
      <c r="BA467" s="1845" t="s">
        <v>18426</v>
      </c>
    </row>
    <row r="468" ht="15.75" customHeight="1">
      <c r="A468" s="1760" t="s">
        <v>19983</v>
      </c>
      <c r="B468" s="1761" t="s">
        <v>19984</v>
      </c>
      <c r="C468" s="1761" t="s">
        <v>52</v>
      </c>
      <c r="D468" s="1761" t="s">
        <v>17914</v>
      </c>
      <c r="E468" s="1762">
        <v>1222.0</v>
      </c>
      <c r="F468" s="1763">
        <v>4.0</v>
      </c>
      <c r="G468" s="1764">
        <v>45662.0</v>
      </c>
      <c r="H468" s="1745"/>
      <c r="I468" s="1745"/>
      <c r="J468" s="1745"/>
      <c r="K468" s="1745"/>
      <c r="L468" s="1745"/>
      <c r="M468" s="1745"/>
      <c r="N468" s="1745"/>
      <c r="O468" s="1745"/>
      <c r="P468" s="1745"/>
      <c r="Q468" s="1765" t="s">
        <v>19985</v>
      </c>
      <c r="R468" s="1766" t="s">
        <v>19977</v>
      </c>
      <c r="S468" s="1767" t="s">
        <v>52</v>
      </c>
      <c r="T468" s="1768"/>
      <c r="U468" s="1770">
        <v>403.0</v>
      </c>
      <c r="V468" s="1770">
        <v>4.0</v>
      </c>
      <c r="W468" s="1788"/>
      <c r="X468" s="1770"/>
      <c r="Y468" s="1767">
        <v>4077918.0</v>
      </c>
      <c r="Z468" s="1770"/>
      <c r="AA468" s="1771">
        <v>45023.0</v>
      </c>
      <c r="AB468" s="1793" t="s">
        <v>19981</v>
      </c>
      <c r="AC468" s="81"/>
      <c r="AD468" s="81"/>
      <c r="AE468" s="1755"/>
      <c r="AF468" s="1755"/>
      <c r="AG468" s="1755"/>
      <c r="AH468" s="1755"/>
      <c r="AI468" s="595">
        <v>1.02602091E8</v>
      </c>
      <c r="AJ468" s="595" t="s">
        <v>19986</v>
      </c>
      <c r="AK468" s="1757" t="s">
        <v>52</v>
      </c>
      <c r="AL468" s="1757">
        <v>1.0</v>
      </c>
      <c r="AM468" s="1772">
        <v>405.0</v>
      </c>
      <c r="AN468" s="9">
        <v>4.0</v>
      </c>
      <c r="AO468" s="9"/>
      <c r="AP468" s="9" t="s">
        <v>8376</v>
      </c>
      <c r="AQ468" s="9"/>
      <c r="AR468" s="9" t="s">
        <v>17908</v>
      </c>
      <c r="AS468" s="9"/>
      <c r="AT468" s="9"/>
      <c r="AU468" s="9"/>
      <c r="AV468" s="9"/>
      <c r="AW468" s="1758" t="s">
        <v>17909</v>
      </c>
      <c r="AX468" s="9"/>
      <c r="AY468" s="9" t="s">
        <v>17910</v>
      </c>
      <c r="AZ468" s="9">
        <v>6.25</v>
      </c>
      <c r="BA468" s="1845" t="s">
        <v>18426</v>
      </c>
    </row>
    <row r="469" ht="15.75" customHeight="1">
      <c r="A469" s="1774" t="s">
        <v>19987</v>
      </c>
      <c r="B469" s="1775" t="s">
        <v>19988</v>
      </c>
      <c r="C469" s="1775" t="s">
        <v>52</v>
      </c>
      <c r="D469" s="1775" t="s">
        <v>17914</v>
      </c>
      <c r="E469" s="1776">
        <v>1223.0</v>
      </c>
      <c r="F469" s="1777">
        <v>4.0</v>
      </c>
      <c r="G469" s="1778">
        <v>47858.0</v>
      </c>
      <c r="H469" s="1745"/>
      <c r="I469" s="1745"/>
      <c r="J469" s="1745"/>
      <c r="K469" s="1745"/>
      <c r="L469" s="1745"/>
      <c r="M469" s="1745"/>
      <c r="N469" s="1745"/>
      <c r="O469" s="1745"/>
      <c r="P469" s="1745"/>
      <c r="Q469" s="1765" t="s">
        <v>19989</v>
      </c>
      <c r="R469" s="1766" t="s">
        <v>19982</v>
      </c>
      <c r="S469" s="1767" t="s">
        <v>52</v>
      </c>
      <c r="T469" s="1749"/>
      <c r="U469" s="1770">
        <v>404.0</v>
      </c>
      <c r="V469" s="1770">
        <v>4.0</v>
      </c>
      <c r="W469" s="1792"/>
      <c r="X469" s="1770"/>
      <c r="Y469" s="1767" t="s">
        <v>19990</v>
      </c>
      <c r="Z469" s="1770"/>
      <c r="AA469" s="1771">
        <v>45023.0</v>
      </c>
      <c r="AB469" s="1793" t="s">
        <v>19991</v>
      </c>
      <c r="AC469" s="1794">
        <v>3.0</v>
      </c>
      <c r="AD469" s="1754"/>
      <c r="AE469" s="1755"/>
      <c r="AF469" s="1755"/>
      <c r="AG469" s="1755"/>
      <c r="AH469" s="1755"/>
      <c r="AI469" s="595" t="s">
        <v>19992</v>
      </c>
      <c r="AJ469" s="595" t="s">
        <v>19993</v>
      </c>
      <c r="AK469" s="1757" t="s">
        <v>52</v>
      </c>
      <c r="AL469" s="1772">
        <v>1.0</v>
      </c>
      <c r="AM469" s="1772">
        <v>406.0</v>
      </c>
      <c r="AN469" s="9">
        <v>4.0</v>
      </c>
      <c r="AO469" s="1848">
        <v>45778.0</v>
      </c>
      <c r="AP469" s="9" t="s">
        <v>8376</v>
      </c>
      <c r="AQ469" s="9"/>
      <c r="AR469" s="9" t="s">
        <v>17908</v>
      </c>
      <c r="AS469" s="9"/>
      <c r="AT469" s="9"/>
      <c r="AU469" s="9"/>
      <c r="AV469" s="9"/>
      <c r="AW469" s="1758" t="s">
        <v>17909</v>
      </c>
      <c r="AX469" s="9"/>
      <c r="AY469" s="9" t="s">
        <v>17910</v>
      </c>
      <c r="AZ469" s="9">
        <v>6.25</v>
      </c>
      <c r="BA469" s="1845" t="s">
        <v>18426</v>
      </c>
    </row>
    <row r="470" ht="15.75" customHeight="1">
      <c r="A470" s="1760" t="s">
        <v>19994</v>
      </c>
      <c r="B470" s="1761" t="s">
        <v>19995</v>
      </c>
      <c r="C470" s="1761" t="s">
        <v>52</v>
      </c>
      <c r="D470" s="1761" t="s">
        <v>17914</v>
      </c>
      <c r="E470" s="1762">
        <v>1224.0</v>
      </c>
      <c r="F470" s="1763">
        <v>4.0</v>
      </c>
      <c r="G470" s="1764">
        <v>47858.0</v>
      </c>
      <c r="H470" s="1745"/>
      <c r="I470" s="1745"/>
      <c r="J470" s="1745"/>
      <c r="K470" s="1745"/>
      <c r="L470" s="1745"/>
      <c r="M470" s="1745"/>
      <c r="N470" s="1745"/>
      <c r="O470" s="1745"/>
      <c r="P470" s="1745"/>
      <c r="Q470" s="1765" t="s">
        <v>19996</v>
      </c>
      <c r="R470" s="1766" t="s">
        <v>19986</v>
      </c>
      <c r="S470" s="1767" t="s">
        <v>52</v>
      </c>
      <c r="T470" s="1768"/>
      <c r="U470" s="1769">
        <v>405.0</v>
      </c>
      <c r="V470" s="1770">
        <v>4.0</v>
      </c>
      <c r="W470" s="1769" t="s">
        <v>18183</v>
      </c>
      <c r="X470" s="1770"/>
      <c r="Y470" s="1767">
        <v>4038275.0</v>
      </c>
      <c r="Z470" s="1770"/>
      <c r="AA470" s="1771">
        <v>45023.0</v>
      </c>
      <c r="AB470" s="1753" t="s">
        <v>17906</v>
      </c>
      <c r="AC470" s="81"/>
      <c r="AD470" s="81"/>
      <c r="AE470" s="1755"/>
      <c r="AF470" s="1755"/>
      <c r="AG470" s="1755"/>
      <c r="AH470" s="1755"/>
      <c r="AI470" s="595">
        <v>1.04861331E8</v>
      </c>
      <c r="AJ470" s="595" t="s">
        <v>19997</v>
      </c>
      <c r="AK470" s="1757" t="s">
        <v>52</v>
      </c>
      <c r="AL470" s="1772">
        <v>1.0</v>
      </c>
      <c r="AM470" s="1772">
        <v>407.0</v>
      </c>
      <c r="AN470" s="9">
        <v>4.0</v>
      </c>
      <c r="AO470" s="9"/>
      <c r="AP470" s="9" t="s">
        <v>8376</v>
      </c>
      <c r="AQ470" s="9"/>
      <c r="AR470" s="9" t="s">
        <v>17908</v>
      </c>
      <c r="AS470" s="9"/>
      <c r="AT470" s="9"/>
      <c r="AU470" s="9"/>
      <c r="AV470" s="9"/>
      <c r="AW470" s="1758" t="s">
        <v>17909</v>
      </c>
      <c r="AX470" s="9"/>
      <c r="AY470" s="9" t="s">
        <v>17910</v>
      </c>
      <c r="AZ470" s="9">
        <v>6.25</v>
      </c>
      <c r="BA470" s="1845" t="s">
        <v>18426</v>
      </c>
    </row>
    <row r="471" ht="15.75" customHeight="1">
      <c r="A471" s="1774" t="s">
        <v>19998</v>
      </c>
      <c r="B471" s="1775" t="s">
        <v>19999</v>
      </c>
      <c r="C471" s="1775" t="s">
        <v>52</v>
      </c>
      <c r="D471" s="1775" t="s">
        <v>17914</v>
      </c>
      <c r="E471" s="1776">
        <v>1225.0</v>
      </c>
      <c r="F471" s="1777">
        <v>4.0</v>
      </c>
      <c r="G471" s="1778">
        <v>47859.0</v>
      </c>
      <c r="H471" s="1745"/>
      <c r="I471" s="1745"/>
      <c r="J471" s="1745"/>
      <c r="K471" s="1745"/>
      <c r="L471" s="1745"/>
      <c r="M471" s="1745"/>
      <c r="N471" s="1745"/>
      <c r="O471" s="1745"/>
      <c r="P471" s="1745"/>
      <c r="Q471" s="1765" t="s">
        <v>19992</v>
      </c>
      <c r="R471" s="1766" t="s">
        <v>20000</v>
      </c>
      <c r="S471" s="1767" t="s">
        <v>52</v>
      </c>
      <c r="T471" s="1749"/>
      <c r="U471" s="1769">
        <v>406.0</v>
      </c>
      <c r="V471" s="1770">
        <v>4.0</v>
      </c>
      <c r="W471" s="1785" t="s">
        <v>17942</v>
      </c>
      <c r="X471" s="1770"/>
      <c r="Y471" s="1767">
        <v>0.0</v>
      </c>
      <c r="Z471" s="1770"/>
      <c r="AA471" s="1771">
        <v>45023.0</v>
      </c>
      <c r="AB471" s="1786" t="s">
        <v>19911</v>
      </c>
      <c r="AC471" s="1754"/>
      <c r="AD471" s="1754"/>
      <c r="AE471" s="1755"/>
      <c r="AF471" s="1755"/>
      <c r="AG471" s="1755"/>
      <c r="AH471" s="1755"/>
      <c r="AI471" s="595">
        <v>1.0069843E8</v>
      </c>
      <c r="AJ471" s="595" t="s">
        <v>10139</v>
      </c>
      <c r="AK471" s="1757" t="s">
        <v>52</v>
      </c>
      <c r="AL471" s="1772">
        <v>1.0</v>
      </c>
      <c r="AM471" s="1772">
        <v>408.0</v>
      </c>
      <c r="AN471" s="9">
        <v>4.0</v>
      </c>
      <c r="AO471" s="9"/>
      <c r="AP471" s="9" t="s">
        <v>8376</v>
      </c>
      <c r="AQ471" s="9"/>
      <c r="AR471" s="9" t="s">
        <v>17908</v>
      </c>
      <c r="AS471" s="9"/>
      <c r="AT471" s="9"/>
      <c r="AU471" s="9"/>
      <c r="AV471" s="9"/>
      <c r="AW471" s="1758" t="s">
        <v>17909</v>
      </c>
      <c r="AX471" s="9"/>
      <c r="AY471" s="9" t="s">
        <v>17910</v>
      </c>
      <c r="AZ471" s="9">
        <v>6.25</v>
      </c>
      <c r="BA471" s="1845" t="s">
        <v>18426</v>
      </c>
    </row>
    <row r="472" ht="15.75" customHeight="1">
      <c r="A472" s="1760" t="s">
        <v>20001</v>
      </c>
      <c r="B472" s="1761" t="s">
        <v>20002</v>
      </c>
      <c r="C472" s="1761" t="s">
        <v>52</v>
      </c>
      <c r="D472" s="1761" t="s">
        <v>17914</v>
      </c>
      <c r="E472" s="1762">
        <v>1243.0</v>
      </c>
      <c r="F472" s="1763">
        <v>4.0</v>
      </c>
      <c r="G472" s="1764">
        <v>45659.0</v>
      </c>
      <c r="H472" s="1745"/>
      <c r="I472" s="1745"/>
      <c r="J472" s="1745"/>
      <c r="K472" s="1745"/>
      <c r="L472" s="1745"/>
      <c r="M472" s="1745"/>
      <c r="N472" s="1745"/>
      <c r="O472" s="1745"/>
      <c r="P472" s="1745"/>
      <c r="Q472" s="1765" t="s">
        <v>20003</v>
      </c>
      <c r="R472" s="1766" t="s">
        <v>19997</v>
      </c>
      <c r="S472" s="1767" t="s">
        <v>52</v>
      </c>
      <c r="T472" s="1768"/>
      <c r="U472" s="1769">
        <v>407.0</v>
      </c>
      <c r="V472" s="1770">
        <v>4.0</v>
      </c>
      <c r="W472" s="1769" t="s">
        <v>18183</v>
      </c>
      <c r="X472" s="1770"/>
      <c r="Y472" s="1767">
        <v>2853998.0</v>
      </c>
      <c r="Z472" s="1770"/>
      <c r="AA472" s="1771">
        <v>45023.0</v>
      </c>
      <c r="AB472" s="1753" t="s">
        <v>17906</v>
      </c>
      <c r="AC472" s="81"/>
      <c r="AD472" s="81"/>
      <c r="AE472" s="1755"/>
      <c r="AF472" s="1755"/>
      <c r="AG472" s="1755"/>
      <c r="AH472" s="1755"/>
      <c r="AI472" s="595">
        <v>1.02397601E8</v>
      </c>
      <c r="AJ472" s="595" t="s">
        <v>20004</v>
      </c>
      <c r="AK472" s="1757" t="s">
        <v>52</v>
      </c>
      <c r="AL472" s="1757">
        <v>1.0</v>
      </c>
      <c r="AM472" s="1772">
        <v>409.0</v>
      </c>
      <c r="AN472" s="9">
        <v>4.0</v>
      </c>
      <c r="AO472" s="9"/>
      <c r="AP472" s="9" t="s">
        <v>8376</v>
      </c>
      <c r="AQ472" s="9"/>
      <c r="AR472" s="9" t="s">
        <v>17908</v>
      </c>
      <c r="AS472" s="9"/>
      <c r="AT472" s="9"/>
      <c r="AU472" s="9"/>
      <c r="AV472" s="9"/>
      <c r="AW472" s="1758" t="s">
        <v>17909</v>
      </c>
      <c r="AX472" s="9"/>
      <c r="AY472" s="9" t="s">
        <v>17910</v>
      </c>
      <c r="AZ472" s="9">
        <v>6.25</v>
      </c>
      <c r="BA472" s="1845" t="s">
        <v>18426</v>
      </c>
    </row>
    <row r="473" ht="15.75" customHeight="1">
      <c r="A473" s="1796" t="s">
        <v>20005</v>
      </c>
      <c r="B473" s="1797" t="s">
        <v>20006</v>
      </c>
      <c r="C473" s="1797" t="s">
        <v>52</v>
      </c>
      <c r="D473" s="1797" t="s">
        <v>17993</v>
      </c>
      <c r="E473" s="1798">
        <v>1255.0</v>
      </c>
      <c r="F473" s="1799" t="s">
        <v>4355</v>
      </c>
      <c r="G473" s="1858">
        <v>12786.0</v>
      </c>
      <c r="H473" s="1745"/>
      <c r="I473" s="1745"/>
      <c r="J473" s="1745"/>
      <c r="K473" s="1745"/>
      <c r="L473" s="1745"/>
      <c r="M473" s="1745"/>
      <c r="N473" s="1745"/>
      <c r="O473" s="1745"/>
      <c r="P473" s="1745"/>
      <c r="Q473" s="1765"/>
      <c r="R473" s="1766"/>
      <c r="S473" s="1767"/>
      <c r="T473" s="1801"/>
      <c r="U473" s="1769"/>
      <c r="V473" s="1770"/>
      <c r="W473" s="1769"/>
      <c r="X473" s="1770"/>
      <c r="Y473" s="1767"/>
      <c r="Z473" s="1770"/>
      <c r="AA473" s="1771"/>
      <c r="AB473" s="1753"/>
      <c r="AC473" s="1754"/>
      <c r="AD473" s="1754"/>
      <c r="AE473" s="1755"/>
      <c r="AF473" s="1755"/>
      <c r="AG473" s="1755"/>
      <c r="AH473" s="1755"/>
      <c r="AI473" s="595"/>
      <c r="AJ473" s="595"/>
      <c r="AK473" s="1757"/>
      <c r="AL473" s="1757"/>
      <c r="AM473" s="1772"/>
      <c r="AN473" s="9"/>
      <c r="AO473" s="9"/>
      <c r="AP473" s="9"/>
      <c r="AQ473" s="9"/>
      <c r="AR473" s="9"/>
      <c r="AS473" s="9"/>
      <c r="AT473" s="9"/>
      <c r="AU473" s="9"/>
      <c r="AV473" s="9"/>
      <c r="AW473" s="1758"/>
      <c r="AX473" s="9"/>
      <c r="AY473" s="9"/>
      <c r="AZ473" s="9"/>
      <c r="BA473" s="1845"/>
    </row>
    <row r="474" ht="15.75" customHeight="1">
      <c r="A474" s="1774" t="s">
        <v>20007</v>
      </c>
      <c r="B474" s="1775" t="s">
        <v>20008</v>
      </c>
      <c r="C474" s="1775" t="s">
        <v>231</v>
      </c>
      <c r="D474" s="1775" t="s">
        <v>17914</v>
      </c>
      <c r="E474" s="1776">
        <v>1259.0</v>
      </c>
      <c r="F474" s="1777">
        <v>4.0</v>
      </c>
      <c r="G474" s="1842" t="s">
        <v>19104</v>
      </c>
      <c r="H474" s="1745"/>
      <c r="I474" s="1745"/>
      <c r="J474" s="1745"/>
      <c r="K474" s="1745"/>
      <c r="L474" s="1745"/>
      <c r="M474" s="1745"/>
      <c r="N474" s="1745"/>
      <c r="O474" s="1745"/>
      <c r="P474" s="1745"/>
      <c r="Q474" s="1765" t="s">
        <v>10138</v>
      </c>
      <c r="R474" s="1766" t="s">
        <v>10139</v>
      </c>
      <c r="S474" s="1767" t="s">
        <v>52</v>
      </c>
      <c r="T474" s="1749"/>
      <c r="U474" s="1769">
        <v>408.0</v>
      </c>
      <c r="V474" s="1770">
        <v>4.0</v>
      </c>
      <c r="W474" s="1769" t="s">
        <v>18019</v>
      </c>
      <c r="X474" s="1770"/>
      <c r="Y474" s="1767">
        <v>0.0</v>
      </c>
      <c r="Z474" s="1770"/>
      <c r="AA474" s="1771">
        <v>45023.0</v>
      </c>
      <c r="AB474" s="1753" t="s">
        <v>17906</v>
      </c>
      <c r="AC474" s="1754"/>
      <c r="AD474" s="1754"/>
      <c r="AE474" s="1755"/>
      <c r="AF474" s="1755"/>
      <c r="AG474" s="1755"/>
      <c r="AH474" s="1755"/>
      <c r="AI474" s="595">
        <v>1.51684685E8</v>
      </c>
      <c r="AJ474" s="595" t="s">
        <v>20009</v>
      </c>
      <c r="AK474" s="1757" t="s">
        <v>52</v>
      </c>
      <c r="AL474" s="1757">
        <v>1.0</v>
      </c>
      <c r="AM474" s="1772">
        <v>410.0</v>
      </c>
      <c r="AN474" s="9">
        <v>4.0</v>
      </c>
      <c r="AO474" s="9"/>
      <c r="AP474" s="9" t="s">
        <v>8376</v>
      </c>
      <c r="AQ474" s="9"/>
      <c r="AR474" s="9" t="s">
        <v>17908</v>
      </c>
      <c r="AS474" s="9"/>
      <c r="AT474" s="9"/>
      <c r="AU474" s="9"/>
      <c r="AV474" s="9"/>
      <c r="AW474" s="1758" t="s">
        <v>17909</v>
      </c>
      <c r="AX474" s="9"/>
      <c r="AY474" s="9" t="s">
        <v>17910</v>
      </c>
      <c r="AZ474" s="9">
        <v>6.25</v>
      </c>
      <c r="BA474" s="1845" t="s">
        <v>18426</v>
      </c>
    </row>
    <row r="475" ht="15.75" customHeight="1">
      <c r="A475" s="1760" t="s">
        <v>20010</v>
      </c>
      <c r="B475" s="1761" t="s">
        <v>20011</v>
      </c>
      <c r="C475" s="1761" t="s">
        <v>52</v>
      </c>
      <c r="D475" s="1761" t="s">
        <v>17914</v>
      </c>
      <c r="E475" s="1762">
        <v>1262.0</v>
      </c>
      <c r="F475" s="1763">
        <v>4.0</v>
      </c>
      <c r="G475" s="1764">
        <v>47855.0</v>
      </c>
      <c r="H475" s="1745"/>
      <c r="I475" s="1745"/>
      <c r="J475" s="1745"/>
      <c r="K475" s="1745"/>
      <c r="L475" s="1745"/>
      <c r="M475" s="1745"/>
      <c r="N475" s="1745"/>
      <c r="O475" s="1745"/>
      <c r="P475" s="1745"/>
      <c r="Q475" s="1765" t="s">
        <v>20012</v>
      </c>
      <c r="R475" s="1766" t="s">
        <v>20004</v>
      </c>
      <c r="S475" s="1767" t="s">
        <v>1656</v>
      </c>
      <c r="T475" s="1768"/>
      <c r="U475" s="1769">
        <v>409.0</v>
      </c>
      <c r="V475" s="1770">
        <v>4.0</v>
      </c>
      <c r="W475" s="1769" t="s">
        <v>18183</v>
      </c>
      <c r="X475" s="1770"/>
      <c r="Y475" s="1767" t="s">
        <v>1459</v>
      </c>
      <c r="Z475" s="1770"/>
      <c r="AA475" s="1771">
        <v>45023.0</v>
      </c>
      <c r="AB475" s="1753" t="s">
        <v>17906</v>
      </c>
      <c r="AC475" s="81"/>
      <c r="AD475" s="81"/>
      <c r="AE475" s="1755"/>
      <c r="AF475" s="1755"/>
      <c r="AG475" s="1755"/>
      <c r="AH475" s="1755"/>
      <c r="AI475" s="595">
        <v>1.800867028E9</v>
      </c>
      <c r="AJ475" s="595" t="s">
        <v>20013</v>
      </c>
      <c r="AK475" s="1757" t="s">
        <v>52</v>
      </c>
      <c r="AL475" s="1772">
        <v>1.0</v>
      </c>
      <c r="AM475" s="1772">
        <v>411.0</v>
      </c>
      <c r="AN475" s="9">
        <v>4.0</v>
      </c>
      <c r="AO475" s="9"/>
      <c r="AP475" s="9" t="s">
        <v>8376</v>
      </c>
      <c r="AQ475" s="9"/>
      <c r="AR475" s="9" t="s">
        <v>17908</v>
      </c>
      <c r="AS475" s="9"/>
      <c r="AT475" s="9"/>
      <c r="AU475" s="9"/>
      <c r="AV475" s="9"/>
      <c r="AW475" s="1758" t="s">
        <v>17909</v>
      </c>
      <c r="AX475" s="9"/>
      <c r="AY475" s="9" t="s">
        <v>17910</v>
      </c>
      <c r="AZ475" s="9">
        <v>6.25</v>
      </c>
      <c r="BA475" s="1845" t="s">
        <v>18426</v>
      </c>
    </row>
    <row r="476" ht="15.75" customHeight="1">
      <c r="A476" s="1774" t="s">
        <v>20014</v>
      </c>
      <c r="B476" s="1775" t="s">
        <v>20015</v>
      </c>
      <c r="C476" s="1775" t="s">
        <v>149</v>
      </c>
      <c r="D476" s="1775" t="s">
        <v>17985</v>
      </c>
      <c r="E476" s="1776">
        <v>1263.0</v>
      </c>
      <c r="F476" s="1777">
        <v>4.0</v>
      </c>
      <c r="G476" s="1778">
        <v>45475.0</v>
      </c>
      <c r="H476" s="1745"/>
      <c r="I476" s="1745"/>
      <c r="J476" s="1745"/>
      <c r="K476" s="1745"/>
      <c r="L476" s="1745"/>
      <c r="M476" s="1745"/>
      <c r="N476" s="1745"/>
      <c r="O476" s="1745"/>
      <c r="P476" s="1745"/>
      <c r="Q476" s="1765"/>
      <c r="R476" s="1766"/>
      <c r="S476" s="1767"/>
      <c r="T476" s="1801"/>
      <c r="U476" s="1769"/>
      <c r="V476" s="1770"/>
      <c r="W476" s="1769"/>
      <c r="X476" s="1770"/>
      <c r="Y476" s="1767"/>
      <c r="Z476" s="1770"/>
      <c r="AA476" s="1771"/>
      <c r="AB476" s="1753"/>
      <c r="AC476" s="1754"/>
      <c r="AD476" s="1754"/>
      <c r="AE476" s="1755"/>
      <c r="AF476" s="1755"/>
      <c r="AG476" s="1755"/>
      <c r="AH476" s="1755"/>
      <c r="AI476" s="595"/>
      <c r="AJ476" s="595"/>
      <c r="AK476" s="1757"/>
      <c r="AL476" s="1791"/>
      <c r="AM476" s="1772"/>
      <c r="AN476" s="9"/>
      <c r="AO476" s="9"/>
      <c r="AP476" s="9"/>
      <c r="AQ476" s="9"/>
      <c r="AR476" s="9"/>
      <c r="AS476" s="9"/>
      <c r="AT476" s="9"/>
      <c r="AU476" s="9"/>
      <c r="AV476" s="9"/>
      <c r="AW476" s="1758"/>
      <c r="AX476" s="9"/>
      <c r="AY476" s="9"/>
      <c r="AZ476" s="9"/>
      <c r="BA476" s="1845"/>
    </row>
    <row r="477" ht="15.75" customHeight="1">
      <c r="A477" s="1774" t="s">
        <v>20016</v>
      </c>
      <c r="B477" s="1775" t="s">
        <v>20017</v>
      </c>
      <c r="C477" s="1775" t="s">
        <v>149</v>
      </c>
      <c r="D477" s="1775" t="s">
        <v>17985</v>
      </c>
      <c r="E477" s="1776">
        <v>1269.0</v>
      </c>
      <c r="F477" s="1777">
        <v>4.0</v>
      </c>
      <c r="G477" s="1778">
        <v>48948.0</v>
      </c>
      <c r="H477" s="1745"/>
      <c r="I477" s="1745"/>
      <c r="J477" s="1745"/>
      <c r="K477" s="1745"/>
      <c r="L477" s="1745"/>
      <c r="M477" s="1745"/>
      <c r="N477" s="1745"/>
      <c r="O477" s="1745"/>
      <c r="P477" s="1745"/>
      <c r="Q477" s="1765"/>
      <c r="R477" s="1766"/>
      <c r="S477" s="1767"/>
      <c r="T477" s="1801"/>
      <c r="U477" s="1769"/>
      <c r="V477" s="1770"/>
      <c r="W477" s="1769"/>
      <c r="X477" s="1770"/>
      <c r="Y477" s="1767"/>
      <c r="Z477" s="1770"/>
      <c r="AA477" s="1771"/>
      <c r="AB477" s="1753"/>
      <c r="AC477" s="1754"/>
      <c r="AD477" s="1754"/>
      <c r="AE477" s="1755"/>
      <c r="AF477" s="1755"/>
      <c r="AG477" s="1755"/>
      <c r="AH477" s="1755"/>
      <c r="AI477" s="595"/>
      <c r="AJ477" s="595"/>
      <c r="AK477" s="1757"/>
      <c r="AL477" s="1791"/>
      <c r="AM477" s="1772"/>
      <c r="AN477" s="9"/>
      <c r="AO477" s="9"/>
      <c r="AP477" s="9"/>
      <c r="AQ477" s="9"/>
      <c r="AR477" s="9"/>
      <c r="AS477" s="9"/>
      <c r="AT477" s="9"/>
      <c r="AU477" s="9"/>
      <c r="AV477" s="9"/>
      <c r="AW477" s="1758"/>
      <c r="AX477" s="9"/>
      <c r="AY477" s="9"/>
      <c r="AZ477" s="9"/>
      <c r="BA477" s="1845"/>
    </row>
    <row r="478" ht="15.75" customHeight="1">
      <c r="A478" s="1774" t="s">
        <v>20018</v>
      </c>
      <c r="B478" s="1775" t="s">
        <v>20019</v>
      </c>
      <c r="C478" s="1775" t="s">
        <v>52</v>
      </c>
      <c r="D478" s="1775" t="s">
        <v>17914</v>
      </c>
      <c r="E478" s="1776">
        <v>1274.0</v>
      </c>
      <c r="F478" s="1777">
        <v>4.0</v>
      </c>
      <c r="G478" s="1778">
        <v>48588.0</v>
      </c>
      <c r="H478" s="1745"/>
      <c r="I478" s="1745"/>
      <c r="J478" s="1745"/>
      <c r="K478" s="1745"/>
      <c r="L478" s="1745"/>
      <c r="M478" s="1745"/>
      <c r="N478" s="1745"/>
      <c r="O478" s="1745"/>
      <c r="P478" s="1745"/>
      <c r="Q478" s="1765" t="s">
        <v>20020</v>
      </c>
      <c r="R478" s="1766" t="s">
        <v>20009</v>
      </c>
      <c r="S478" s="1767" t="s">
        <v>52</v>
      </c>
      <c r="T478" s="1749"/>
      <c r="U478" s="1769">
        <v>410.0</v>
      </c>
      <c r="V478" s="1770">
        <v>4.0</v>
      </c>
      <c r="W478" s="1769" t="s">
        <v>18183</v>
      </c>
      <c r="X478" s="1770"/>
      <c r="Y478" s="1767">
        <v>0.0</v>
      </c>
      <c r="Z478" s="1770"/>
      <c r="AA478" s="1771">
        <v>45023.0</v>
      </c>
      <c r="AB478" s="1753" t="s">
        <v>17906</v>
      </c>
      <c r="AC478" s="1754"/>
      <c r="AD478" s="1754"/>
      <c r="AE478" s="1755"/>
      <c r="AF478" s="1755"/>
      <c r="AG478" s="1755"/>
      <c r="AH478" s="1755"/>
      <c r="AI478" s="595">
        <v>1.01509644E8</v>
      </c>
      <c r="AJ478" s="595" t="s">
        <v>20021</v>
      </c>
      <c r="AK478" s="1757" t="s">
        <v>52</v>
      </c>
      <c r="AL478" s="1757">
        <v>1.0</v>
      </c>
      <c r="AM478" s="1772">
        <v>412.0</v>
      </c>
      <c r="AN478" s="9">
        <v>4.0</v>
      </c>
      <c r="AO478" s="9"/>
      <c r="AP478" s="9" t="s">
        <v>8376</v>
      </c>
      <c r="AQ478" s="9"/>
      <c r="AR478" s="9" t="s">
        <v>17908</v>
      </c>
      <c r="AS478" s="9"/>
      <c r="AT478" s="9"/>
      <c r="AU478" s="9"/>
      <c r="AV478" s="9"/>
      <c r="AW478" s="1758" t="s">
        <v>17909</v>
      </c>
      <c r="AX478" s="9"/>
      <c r="AY478" s="9" t="s">
        <v>17910</v>
      </c>
      <c r="AZ478" s="9">
        <v>6.25</v>
      </c>
      <c r="BA478" s="1845" t="s">
        <v>18426</v>
      </c>
    </row>
    <row r="479" ht="15.75" customHeight="1">
      <c r="A479" s="1760" t="s">
        <v>20022</v>
      </c>
      <c r="B479" s="1761" t="s">
        <v>20023</v>
      </c>
      <c r="C479" s="1761" t="s">
        <v>52</v>
      </c>
      <c r="D479" s="1761" t="s">
        <v>17914</v>
      </c>
      <c r="E479" s="1762">
        <v>1277.0</v>
      </c>
      <c r="F479" s="1763">
        <v>4.0</v>
      </c>
      <c r="G479" s="1764">
        <v>45660.0</v>
      </c>
      <c r="H479" s="1745"/>
      <c r="I479" s="1745"/>
      <c r="J479" s="1745"/>
      <c r="K479" s="1745"/>
      <c r="L479" s="1745"/>
      <c r="M479" s="1745"/>
      <c r="N479" s="1745"/>
      <c r="O479" s="1745"/>
      <c r="P479" s="1745"/>
      <c r="Q479" s="1765" t="s">
        <v>20024</v>
      </c>
      <c r="R479" s="1766" t="s">
        <v>20013</v>
      </c>
      <c r="S479" s="1767" t="s">
        <v>19338</v>
      </c>
      <c r="T479" s="1768"/>
      <c r="U479" s="1769">
        <v>411.0</v>
      </c>
      <c r="V479" s="1770">
        <v>4.0</v>
      </c>
      <c r="W479" s="1769" t="s">
        <v>20025</v>
      </c>
      <c r="X479" s="1770"/>
      <c r="Y479" s="1767">
        <v>0.0</v>
      </c>
      <c r="Z479" s="1770"/>
      <c r="AA479" s="1771">
        <v>45023.0</v>
      </c>
      <c r="AB479" s="1753" t="s">
        <v>17906</v>
      </c>
      <c r="AC479" s="81"/>
      <c r="AD479" s="81"/>
      <c r="AE479" s="1755"/>
      <c r="AF479" s="1755"/>
      <c r="AG479" s="1755"/>
      <c r="AH479" s="1755"/>
      <c r="AI479" s="595">
        <v>1.0229709E8</v>
      </c>
      <c r="AJ479" s="595" t="s">
        <v>20026</v>
      </c>
      <c r="AK479" s="1757" t="s">
        <v>52</v>
      </c>
      <c r="AL479" s="1772">
        <v>1.0</v>
      </c>
      <c r="AM479" s="1772">
        <v>413.0</v>
      </c>
      <c r="AN479" s="9">
        <v>4.0</v>
      </c>
      <c r="AO479" s="9"/>
      <c r="AP479" s="9" t="s">
        <v>8376</v>
      </c>
      <c r="AQ479" s="9"/>
      <c r="AR479" s="9" t="s">
        <v>17908</v>
      </c>
      <c r="AS479" s="9"/>
      <c r="AT479" s="9"/>
      <c r="AU479" s="9"/>
      <c r="AV479" s="9"/>
      <c r="AW479" s="1758" t="s">
        <v>17909</v>
      </c>
      <c r="AX479" s="9"/>
      <c r="AY479" s="9" t="s">
        <v>17910</v>
      </c>
      <c r="AZ479" s="9">
        <v>6.25</v>
      </c>
      <c r="BA479" s="1845" t="s">
        <v>18426</v>
      </c>
    </row>
    <row r="480" ht="15.75" customHeight="1">
      <c r="A480" s="1774" t="s">
        <v>20027</v>
      </c>
      <c r="B480" s="1775" t="s">
        <v>20028</v>
      </c>
      <c r="C480" s="1775" t="s">
        <v>5179</v>
      </c>
      <c r="D480" s="1775" t="s">
        <v>17914</v>
      </c>
      <c r="E480" s="1776">
        <v>1280.0</v>
      </c>
      <c r="F480" s="1777">
        <v>4.0</v>
      </c>
      <c r="G480" s="1778">
        <v>48221.0</v>
      </c>
      <c r="H480" s="1745"/>
      <c r="I480" s="1745"/>
      <c r="J480" s="1745"/>
      <c r="K480" s="1745"/>
      <c r="L480" s="1745"/>
      <c r="M480" s="1745"/>
      <c r="N480" s="1745"/>
      <c r="O480" s="1745"/>
      <c r="P480" s="1745"/>
      <c r="Q480" s="1765" t="s">
        <v>20029</v>
      </c>
      <c r="R480" s="1766" t="s">
        <v>20021</v>
      </c>
      <c r="S480" s="1767" t="s">
        <v>52</v>
      </c>
      <c r="T480" s="1749"/>
      <c r="U480" s="1769">
        <v>412.0</v>
      </c>
      <c r="V480" s="1770">
        <v>4.0</v>
      </c>
      <c r="W480" s="1769" t="s">
        <v>17935</v>
      </c>
      <c r="X480" s="1770"/>
      <c r="Y480" s="1767">
        <v>4189543.0</v>
      </c>
      <c r="Z480" s="1770"/>
      <c r="AA480" s="1771">
        <v>45023.0</v>
      </c>
      <c r="AB480" s="1753" t="s">
        <v>17906</v>
      </c>
      <c r="AC480" s="1754"/>
      <c r="AD480" s="1754"/>
      <c r="AE480" s="1755"/>
      <c r="AF480" s="1755"/>
      <c r="AG480" s="1755"/>
      <c r="AH480" s="1755"/>
      <c r="AI480" s="595">
        <v>1.00776111E8</v>
      </c>
      <c r="AJ480" s="595" t="s">
        <v>20030</v>
      </c>
      <c r="AK480" s="1757" t="s">
        <v>52</v>
      </c>
      <c r="AL480" s="1772">
        <v>1.0</v>
      </c>
      <c r="AM480" s="1772">
        <v>414.0</v>
      </c>
      <c r="AN480" s="9">
        <v>4.0</v>
      </c>
      <c r="AO480" s="9"/>
      <c r="AP480" s="9" t="s">
        <v>8376</v>
      </c>
      <c r="AQ480" s="9"/>
      <c r="AR480" s="9" t="s">
        <v>17908</v>
      </c>
      <c r="AS480" s="9"/>
      <c r="AT480" s="9"/>
      <c r="AU480" s="9"/>
      <c r="AV480" s="9"/>
      <c r="AW480" s="1758" t="s">
        <v>17909</v>
      </c>
      <c r="AX480" s="9"/>
      <c r="AY480" s="9" t="s">
        <v>17910</v>
      </c>
      <c r="AZ480" s="9">
        <v>6.25</v>
      </c>
      <c r="BA480" s="1845" t="s">
        <v>18426</v>
      </c>
    </row>
    <row r="481" ht="15.75" customHeight="1">
      <c r="A481" s="1760" t="s">
        <v>20031</v>
      </c>
      <c r="B481" s="1761" t="s">
        <v>20032</v>
      </c>
      <c r="C481" s="1761" t="s">
        <v>5179</v>
      </c>
      <c r="D481" s="1761" t="s">
        <v>17914</v>
      </c>
      <c r="E481" s="1762">
        <v>1281.0</v>
      </c>
      <c r="F481" s="1763">
        <v>4.0</v>
      </c>
      <c r="G481" s="1764">
        <v>48221.0</v>
      </c>
      <c r="H481" s="1745"/>
      <c r="I481" s="1745"/>
      <c r="J481" s="1745"/>
      <c r="K481" s="1745"/>
      <c r="L481" s="1745"/>
      <c r="M481" s="1745"/>
      <c r="N481" s="1745"/>
      <c r="O481" s="1745"/>
      <c r="P481" s="1745"/>
      <c r="Q481" s="1765" t="s">
        <v>20033</v>
      </c>
      <c r="R481" s="1766" t="s">
        <v>20034</v>
      </c>
      <c r="S481" s="1767" t="s">
        <v>52</v>
      </c>
      <c r="T481" s="1768"/>
      <c r="U481" s="1770">
        <v>413.0</v>
      </c>
      <c r="V481" s="1770">
        <v>4.0</v>
      </c>
      <c r="W481" s="1788"/>
      <c r="X481" s="1770"/>
      <c r="Y481" s="1767">
        <v>0.0</v>
      </c>
      <c r="Z481" s="1770"/>
      <c r="AA481" s="1771">
        <v>45023.0</v>
      </c>
      <c r="AB481" s="1804" t="s">
        <v>18100</v>
      </c>
      <c r="AC481" s="81"/>
      <c r="AD481" s="1121">
        <v>1.0</v>
      </c>
      <c r="AE481" s="1755"/>
      <c r="AF481" s="1755"/>
      <c r="AG481" s="1755"/>
      <c r="AH481" s="1755"/>
      <c r="AI481" s="595">
        <v>3.01221826E8</v>
      </c>
      <c r="AJ481" s="595" t="s">
        <v>20035</v>
      </c>
      <c r="AK481" s="1757" t="s">
        <v>52</v>
      </c>
      <c r="AL481" s="1757">
        <v>1.0</v>
      </c>
      <c r="AM481" s="1772">
        <v>415.0</v>
      </c>
      <c r="AN481" s="9">
        <v>4.0</v>
      </c>
      <c r="AO481" s="9"/>
      <c r="AP481" s="9" t="s">
        <v>8376</v>
      </c>
      <c r="AQ481" s="9"/>
      <c r="AR481" s="9" t="s">
        <v>17908</v>
      </c>
      <c r="AS481" s="9"/>
      <c r="AT481" s="9"/>
      <c r="AU481" s="9"/>
      <c r="AV481" s="9"/>
      <c r="AW481" s="1758" t="s">
        <v>17909</v>
      </c>
      <c r="AX481" s="9"/>
      <c r="AY481" s="9" t="s">
        <v>17910</v>
      </c>
      <c r="AZ481" s="9">
        <v>6.25</v>
      </c>
      <c r="BA481" s="1845" t="s">
        <v>18426</v>
      </c>
    </row>
    <row r="482" ht="15.75" customHeight="1">
      <c r="A482" s="1774" t="s">
        <v>20036</v>
      </c>
      <c r="B482" s="1775" t="s">
        <v>20037</v>
      </c>
      <c r="C482" s="1775" t="s">
        <v>231</v>
      </c>
      <c r="D482" s="1775" t="s">
        <v>17914</v>
      </c>
      <c r="E482" s="1776">
        <v>1285.0</v>
      </c>
      <c r="F482" s="1777">
        <v>4.0</v>
      </c>
      <c r="G482" s="1778">
        <v>47860.0</v>
      </c>
      <c r="H482" s="1745"/>
      <c r="I482" s="1745"/>
      <c r="J482" s="1745"/>
      <c r="K482" s="1745"/>
      <c r="L482" s="1745"/>
      <c r="M482" s="1745"/>
      <c r="N482" s="1745"/>
      <c r="O482" s="1745"/>
      <c r="P482" s="1745"/>
      <c r="Q482" s="1765" t="s">
        <v>20038</v>
      </c>
      <c r="R482" s="1766" t="s">
        <v>20039</v>
      </c>
      <c r="S482" s="1767" t="s">
        <v>52</v>
      </c>
      <c r="T482" s="1749"/>
      <c r="U482" s="1770">
        <v>414.0</v>
      </c>
      <c r="V482" s="1770">
        <v>4.0</v>
      </c>
      <c r="W482" s="1792"/>
      <c r="X482" s="1770"/>
      <c r="Y482" s="1767" t="s">
        <v>20040</v>
      </c>
      <c r="Z482" s="1770"/>
      <c r="AA482" s="1771">
        <v>45023.0</v>
      </c>
      <c r="AB482" s="1793">
        <v>0.0</v>
      </c>
      <c r="AC482" s="1794">
        <v>1.0</v>
      </c>
      <c r="AD482" s="1754"/>
      <c r="AE482" s="1755"/>
      <c r="AF482" s="1755"/>
      <c r="AG482" s="1755"/>
      <c r="AH482" s="1755"/>
      <c r="AI482" s="595">
        <v>1.00259035E8</v>
      </c>
      <c r="AJ482" s="595" t="s">
        <v>10016</v>
      </c>
      <c r="AK482" s="1757" t="s">
        <v>52</v>
      </c>
      <c r="AL482" s="1772">
        <v>1.0</v>
      </c>
      <c r="AM482" s="1772">
        <v>555.0</v>
      </c>
      <c r="AN482" s="9">
        <v>4.0</v>
      </c>
      <c r="AO482" s="9"/>
      <c r="AP482" s="9" t="s">
        <v>8376</v>
      </c>
      <c r="AQ482" s="9"/>
      <c r="AR482" s="9" t="s">
        <v>17908</v>
      </c>
      <c r="AS482" s="9"/>
      <c r="AT482" s="9"/>
      <c r="AU482" s="9"/>
      <c r="AV482" s="9"/>
      <c r="AW482" s="1758" t="s">
        <v>17909</v>
      </c>
      <c r="AX482" s="9"/>
      <c r="AY482" s="9" t="s">
        <v>17910</v>
      </c>
      <c r="AZ482" s="9">
        <v>6.25</v>
      </c>
      <c r="BA482" s="1845" t="s">
        <v>18426</v>
      </c>
    </row>
    <row r="483" ht="15.75" customHeight="1">
      <c r="A483" s="1760" t="s">
        <v>20041</v>
      </c>
      <c r="B483" s="1761" t="s">
        <v>20042</v>
      </c>
      <c r="C483" s="1761" t="s">
        <v>52</v>
      </c>
      <c r="D483" s="1761" t="s">
        <v>17985</v>
      </c>
      <c r="E483" s="1762">
        <v>1287.0</v>
      </c>
      <c r="F483" s="1763">
        <v>4.0</v>
      </c>
      <c r="G483" s="1764">
        <v>49009.0</v>
      </c>
      <c r="H483" s="1745"/>
      <c r="I483" s="1745"/>
      <c r="J483" s="1745"/>
      <c r="K483" s="1745"/>
      <c r="L483" s="1745"/>
      <c r="M483" s="1745"/>
      <c r="N483" s="1745"/>
      <c r="O483" s="1745"/>
      <c r="P483" s="1745"/>
      <c r="Q483" s="1765"/>
      <c r="R483" s="1766"/>
      <c r="S483" s="1767"/>
      <c r="T483" s="1768"/>
      <c r="U483" s="1770"/>
      <c r="V483" s="1770"/>
      <c r="W483" s="1788"/>
      <c r="X483" s="1770"/>
      <c r="Y483" s="1767"/>
      <c r="Z483" s="1770"/>
      <c r="AA483" s="1771"/>
      <c r="AB483" s="1804"/>
      <c r="AC483" s="81"/>
      <c r="AD483" s="1121"/>
      <c r="AE483" s="1755"/>
      <c r="AF483" s="1755"/>
      <c r="AG483" s="1755"/>
      <c r="AH483" s="1755"/>
      <c r="AI483" s="595"/>
      <c r="AJ483" s="595"/>
      <c r="AK483" s="1757"/>
      <c r="AL483" s="1772"/>
      <c r="AM483" s="1772"/>
      <c r="AN483" s="9"/>
      <c r="AO483" s="9"/>
      <c r="AP483" s="9"/>
      <c r="AQ483" s="9"/>
      <c r="AR483" s="9"/>
      <c r="AS483" s="9"/>
      <c r="AT483" s="9"/>
      <c r="AU483" s="9"/>
      <c r="AV483" s="9"/>
      <c r="AW483" s="1758"/>
      <c r="AX483" s="9"/>
      <c r="AY483" s="9"/>
      <c r="AZ483" s="9"/>
      <c r="BA483" s="1845"/>
    </row>
    <row r="484" ht="15.75" customHeight="1">
      <c r="A484" s="1760" t="s">
        <v>20043</v>
      </c>
      <c r="B484" s="1761" t="s">
        <v>20044</v>
      </c>
      <c r="C484" s="1761" t="s">
        <v>10338</v>
      </c>
      <c r="D484" s="1761" t="s">
        <v>17914</v>
      </c>
      <c r="E484" s="1762">
        <v>1288.0</v>
      </c>
      <c r="F484" s="1763">
        <v>4.0</v>
      </c>
      <c r="G484" s="1764">
        <v>48588.0</v>
      </c>
      <c r="H484" s="1745"/>
      <c r="I484" s="1745"/>
      <c r="J484" s="1745"/>
      <c r="K484" s="1745"/>
      <c r="L484" s="1745"/>
      <c r="M484" s="1745"/>
      <c r="N484" s="1745"/>
      <c r="O484" s="1745"/>
      <c r="P484" s="1745"/>
      <c r="Q484" s="1765" t="s">
        <v>20045</v>
      </c>
      <c r="R484" s="1766" t="s">
        <v>20035</v>
      </c>
      <c r="S484" s="1767" t="s">
        <v>52</v>
      </c>
      <c r="T484" s="1768"/>
      <c r="U484" s="1770">
        <v>415.0</v>
      </c>
      <c r="V484" s="1770">
        <v>4.0</v>
      </c>
      <c r="W484" s="1788"/>
      <c r="X484" s="1770"/>
      <c r="Y484" s="1767">
        <v>0.0</v>
      </c>
      <c r="Z484" s="1770"/>
      <c r="AA484" s="1771">
        <v>45023.0</v>
      </c>
      <c r="AB484" s="1804" t="s">
        <v>18100</v>
      </c>
      <c r="AC484" s="81"/>
      <c r="AD484" s="1121">
        <v>1.0</v>
      </c>
      <c r="AE484" s="1755"/>
      <c r="AF484" s="1755"/>
      <c r="AG484" s="1755"/>
      <c r="AH484" s="1755"/>
      <c r="AI484" s="595">
        <v>1.02264967E8</v>
      </c>
      <c r="AJ484" s="595" t="s">
        <v>20046</v>
      </c>
      <c r="AK484" s="1757" t="s">
        <v>52</v>
      </c>
      <c r="AL484" s="1772">
        <v>1.0</v>
      </c>
      <c r="AM484" s="1772">
        <v>417.0</v>
      </c>
      <c r="AN484" s="9">
        <v>4.0</v>
      </c>
      <c r="AO484" s="9"/>
      <c r="AP484" s="9" t="s">
        <v>8376</v>
      </c>
      <c r="AQ484" s="9"/>
      <c r="AR484" s="9" t="s">
        <v>17908</v>
      </c>
      <c r="AS484" s="9"/>
      <c r="AT484" s="9"/>
      <c r="AU484" s="9"/>
      <c r="AV484" s="9"/>
      <c r="AW484" s="1758" t="s">
        <v>17909</v>
      </c>
      <c r="AX484" s="9"/>
      <c r="AY484" s="9" t="s">
        <v>17910</v>
      </c>
      <c r="AZ484" s="9">
        <v>6.25</v>
      </c>
      <c r="BA484" s="1845" t="s">
        <v>18426</v>
      </c>
    </row>
    <row r="485" ht="15.75" customHeight="1">
      <c r="A485" s="1774" t="s">
        <v>20047</v>
      </c>
      <c r="B485" s="1775" t="s">
        <v>20048</v>
      </c>
      <c r="C485" s="1775" t="s">
        <v>149</v>
      </c>
      <c r="D485" s="1775" t="s">
        <v>17985</v>
      </c>
      <c r="E485" s="1776">
        <v>1292.0</v>
      </c>
      <c r="F485" s="1777">
        <v>4.0</v>
      </c>
      <c r="G485" s="1778">
        <v>49096.0</v>
      </c>
      <c r="H485" s="1745"/>
      <c r="I485" s="1745"/>
      <c r="J485" s="1745"/>
      <c r="K485" s="1745"/>
      <c r="L485" s="1745"/>
      <c r="M485" s="1745"/>
      <c r="N485" s="1745"/>
      <c r="O485" s="1745"/>
      <c r="P485" s="1745"/>
      <c r="Q485" s="1765"/>
      <c r="R485" s="1766"/>
      <c r="S485" s="1767"/>
      <c r="T485" s="1801"/>
      <c r="U485" s="1769"/>
      <c r="V485" s="1770"/>
      <c r="W485" s="1812"/>
      <c r="X485" s="1770"/>
      <c r="Y485" s="1767"/>
      <c r="Z485" s="1770"/>
      <c r="AA485" s="1771"/>
      <c r="AB485" s="1813"/>
      <c r="AC485" s="1754"/>
      <c r="AD485" s="1754"/>
      <c r="AE485" s="1755"/>
      <c r="AF485" s="1755"/>
      <c r="AG485" s="1755"/>
      <c r="AH485" s="1755"/>
      <c r="AI485" s="595"/>
      <c r="AJ485" s="595"/>
      <c r="AK485" s="1757"/>
      <c r="AL485" s="1772"/>
      <c r="AM485" s="1772"/>
      <c r="AN485" s="9"/>
      <c r="AO485" s="9"/>
      <c r="AP485" s="9"/>
      <c r="AQ485" s="9"/>
      <c r="AR485" s="9"/>
      <c r="AS485" s="9"/>
      <c r="AT485" s="9"/>
      <c r="AU485" s="9"/>
      <c r="AV485" s="9"/>
      <c r="AW485" s="1758"/>
      <c r="AX485" s="9"/>
      <c r="AY485" s="9"/>
      <c r="AZ485" s="9"/>
      <c r="BA485" s="1845"/>
    </row>
    <row r="486" ht="15.75" customHeight="1">
      <c r="A486" s="1774" t="s">
        <v>20049</v>
      </c>
      <c r="B486" s="1775" t="s">
        <v>20050</v>
      </c>
      <c r="C486" s="1775" t="s">
        <v>52</v>
      </c>
      <c r="D486" s="1775" t="s">
        <v>17914</v>
      </c>
      <c r="E486" s="1776">
        <v>1293.0</v>
      </c>
      <c r="F486" s="1777">
        <v>4.0</v>
      </c>
      <c r="G486" s="1778">
        <v>48283.0</v>
      </c>
      <c r="H486" s="1745"/>
      <c r="I486" s="1745"/>
      <c r="J486" s="1745"/>
      <c r="K486" s="1745"/>
      <c r="L486" s="1745"/>
      <c r="M486" s="1745"/>
      <c r="N486" s="1745"/>
      <c r="O486" s="1745"/>
      <c r="P486" s="1745"/>
      <c r="Q486" s="1765" t="s">
        <v>10015</v>
      </c>
      <c r="R486" s="1766" t="s">
        <v>10016</v>
      </c>
      <c r="S486" s="1767" t="s">
        <v>18484</v>
      </c>
      <c r="T486" s="1749"/>
      <c r="U486" s="1769">
        <v>416.0</v>
      </c>
      <c r="V486" s="1770">
        <v>4.0</v>
      </c>
      <c r="W486" s="1769" t="s">
        <v>260</v>
      </c>
      <c r="X486" s="1770"/>
      <c r="Y486" s="1767">
        <v>2854899.0</v>
      </c>
      <c r="Z486" s="1770"/>
      <c r="AA486" s="1771">
        <v>45023.0</v>
      </c>
      <c r="AB486" s="1753" t="s">
        <v>8864</v>
      </c>
      <c r="AC486" s="1754"/>
      <c r="AD486" s="1754"/>
      <c r="AE486" s="1755"/>
      <c r="AF486" s="1755"/>
      <c r="AG486" s="1755"/>
      <c r="AH486" s="1755"/>
      <c r="AI486" s="595">
        <v>1.02469178E8</v>
      </c>
      <c r="AJ486" s="595" t="s">
        <v>20051</v>
      </c>
      <c r="AK486" s="1757" t="s">
        <v>52</v>
      </c>
      <c r="AL486" s="1772">
        <v>1.0</v>
      </c>
      <c r="AM486" s="1772">
        <v>418.0</v>
      </c>
      <c r="AN486" s="9">
        <v>4.0</v>
      </c>
      <c r="AO486" s="9"/>
      <c r="AP486" s="9" t="s">
        <v>8376</v>
      </c>
      <c r="AQ486" s="9"/>
      <c r="AR486" s="9" t="s">
        <v>17908</v>
      </c>
      <c r="AS486" s="9"/>
      <c r="AT486" s="9"/>
      <c r="AU486" s="9"/>
      <c r="AV486" s="9"/>
      <c r="AW486" s="1758" t="s">
        <v>17909</v>
      </c>
      <c r="AX486" s="9"/>
      <c r="AY486" s="9" t="s">
        <v>17910</v>
      </c>
      <c r="AZ486" s="9">
        <v>6.25</v>
      </c>
      <c r="BA486" s="1845" t="s">
        <v>18426</v>
      </c>
    </row>
    <row r="487" ht="15.75" customHeight="1">
      <c r="A487" s="1760" t="s">
        <v>20052</v>
      </c>
      <c r="B487" s="1761" t="s">
        <v>20053</v>
      </c>
      <c r="C487" s="1761" t="s">
        <v>52</v>
      </c>
      <c r="D487" s="1761" t="s">
        <v>17914</v>
      </c>
      <c r="E487" s="1762">
        <v>1293.0</v>
      </c>
      <c r="F487" s="1763">
        <v>4.0</v>
      </c>
      <c r="G487" s="1764">
        <v>47860.0</v>
      </c>
      <c r="H487" s="1745"/>
      <c r="I487" s="1745"/>
      <c r="J487" s="1745"/>
      <c r="K487" s="1745"/>
      <c r="L487" s="1745"/>
      <c r="M487" s="1745"/>
      <c r="N487" s="1745"/>
      <c r="O487" s="1745"/>
      <c r="P487" s="1745"/>
      <c r="Q487" s="1765" t="s">
        <v>20054</v>
      </c>
      <c r="R487" s="1766" t="s">
        <v>20046</v>
      </c>
      <c r="S487" s="1767" t="s">
        <v>52</v>
      </c>
      <c r="T487" s="1768"/>
      <c r="U487" s="1770">
        <v>417.0</v>
      </c>
      <c r="V487" s="1770">
        <v>4.0</v>
      </c>
      <c r="W487" s="1788"/>
      <c r="X487" s="1770"/>
      <c r="Y487" s="1767">
        <v>2855355.0</v>
      </c>
      <c r="Z487" s="1770"/>
      <c r="AA487" s="1771">
        <v>45023.0</v>
      </c>
      <c r="AB487" s="1789">
        <v>0.0</v>
      </c>
      <c r="AC487" s="81"/>
      <c r="AD487" s="81"/>
      <c r="AE487" s="1755"/>
      <c r="AF487" s="1755"/>
      <c r="AG487" s="1755"/>
      <c r="AH487" s="1755"/>
      <c r="AI487" s="595">
        <v>1.04247119E8</v>
      </c>
      <c r="AJ487" s="595" t="s">
        <v>20055</v>
      </c>
      <c r="AK487" s="1757" t="s">
        <v>52</v>
      </c>
      <c r="AL487" s="1757">
        <v>1.0</v>
      </c>
      <c r="AM487" s="1772">
        <v>419.0</v>
      </c>
      <c r="AN487" s="9">
        <v>4.0</v>
      </c>
      <c r="AO487" s="9"/>
      <c r="AP487" s="9" t="s">
        <v>8376</v>
      </c>
      <c r="AQ487" s="9"/>
      <c r="AR487" s="9" t="s">
        <v>17908</v>
      </c>
      <c r="AS487" s="9"/>
      <c r="AT487" s="9"/>
      <c r="AU487" s="9"/>
      <c r="AV487" s="9"/>
      <c r="AW487" s="1758" t="s">
        <v>17909</v>
      </c>
      <c r="AX487" s="9"/>
      <c r="AY487" s="9" t="s">
        <v>17910</v>
      </c>
      <c r="AZ487" s="9">
        <v>6.25</v>
      </c>
      <c r="BA487" s="1845" t="s">
        <v>18426</v>
      </c>
    </row>
    <row r="488" ht="15.75" customHeight="1">
      <c r="A488" s="1774" t="s">
        <v>20056</v>
      </c>
      <c r="B488" s="1775" t="s">
        <v>20057</v>
      </c>
      <c r="C488" s="1775" t="s">
        <v>18488</v>
      </c>
      <c r="D488" s="1775" t="s">
        <v>17985</v>
      </c>
      <c r="E488" s="1776">
        <v>1294.0</v>
      </c>
      <c r="F488" s="1777">
        <v>4.0</v>
      </c>
      <c r="G488" s="1778">
        <v>48183.0</v>
      </c>
      <c r="H488" s="1745"/>
      <c r="I488" s="1745"/>
      <c r="J488" s="1745"/>
      <c r="K488" s="1745"/>
      <c r="L488" s="1745"/>
      <c r="M488" s="1745"/>
      <c r="N488" s="1745"/>
      <c r="O488" s="1745"/>
      <c r="P488" s="1745"/>
      <c r="Q488" s="1765"/>
      <c r="R488" s="1766"/>
      <c r="S488" s="1767"/>
      <c r="T488" s="1801"/>
      <c r="U488" s="1770"/>
      <c r="V488" s="1770"/>
      <c r="W488" s="1808"/>
      <c r="X488" s="1770"/>
      <c r="Y488" s="1767"/>
      <c r="Z488" s="1770"/>
      <c r="AA488" s="1771"/>
      <c r="AB488" s="1809"/>
      <c r="AC488" s="1794"/>
      <c r="AD488" s="1754"/>
      <c r="AE488" s="1755"/>
      <c r="AF488" s="1755"/>
      <c r="AG488" s="1755"/>
      <c r="AH488" s="1755"/>
      <c r="AI488" s="595"/>
      <c r="AJ488" s="595"/>
      <c r="AK488" s="1757"/>
      <c r="AL488" s="1757"/>
      <c r="AM488" s="1772"/>
      <c r="AN488" s="9"/>
      <c r="AO488" s="9"/>
      <c r="AP488" s="9"/>
      <c r="AQ488" s="9"/>
      <c r="AR488" s="9"/>
      <c r="AS488" s="9"/>
      <c r="AT488" s="9"/>
      <c r="AU488" s="9"/>
      <c r="AV488" s="9"/>
      <c r="AW488" s="1758"/>
      <c r="AX488" s="9"/>
      <c r="AY488" s="9"/>
      <c r="AZ488" s="9"/>
      <c r="BA488" s="1845"/>
    </row>
    <row r="489" ht="15.75" customHeight="1">
      <c r="A489" s="1774" t="s">
        <v>20058</v>
      </c>
      <c r="B489" s="1775" t="s">
        <v>20059</v>
      </c>
      <c r="C489" s="1775" t="s">
        <v>231</v>
      </c>
      <c r="D489" s="1775" t="s">
        <v>17914</v>
      </c>
      <c r="E489" s="1776">
        <v>1300.0</v>
      </c>
      <c r="F489" s="1777">
        <v>4.0</v>
      </c>
      <c r="G489" s="1778">
        <v>47860.0</v>
      </c>
      <c r="H489" s="1745"/>
      <c r="I489" s="1745"/>
      <c r="J489" s="1745"/>
      <c r="K489" s="1745"/>
      <c r="L489" s="1745"/>
      <c r="M489" s="1745"/>
      <c r="N489" s="1745"/>
      <c r="O489" s="1745"/>
      <c r="P489" s="1745"/>
      <c r="Q489" s="1765" t="s">
        <v>20060</v>
      </c>
      <c r="R489" s="1766" t="s">
        <v>20051</v>
      </c>
      <c r="S489" s="1767" t="s">
        <v>52</v>
      </c>
      <c r="T489" s="1749"/>
      <c r="U489" s="1770">
        <v>418.0</v>
      </c>
      <c r="V489" s="1770">
        <v>4.0</v>
      </c>
      <c r="W489" s="1792"/>
      <c r="X489" s="1770"/>
      <c r="Y489" s="1767">
        <v>4095382.0</v>
      </c>
      <c r="Z489" s="1770"/>
      <c r="AA489" s="1771">
        <v>45023.0</v>
      </c>
      <c r="AB489" s="1793">
        <v>0.0</v>
      </c>
      <c r="AC489" s="1794">
        <v>2.0</v>
      </c>
      <c r="AD489" s="1754"/>
      <c r="AE489" s="1755"/>
      <c r="AF489" s="1755"/>
      <c r="AG489" s="1755"/>
      <c r="AH489" s="1755"/>
      <c r="AI489" s="595">
        <v>1.802924041E9</v>
      </c>
      <c r="AJ489" s="595" t="s">
        <v>20061</v>
      </c>
      <c r="AK489" s="1757" t="s">
        <v>52</v>
      </c>
      <c r="AL489" s="1757">
        <v>1.0</v>
      </c>
      <c r="AM489" s="1772">
        <v>420.0</v>
      </c>
      <c r="AN489" s="9">
        <v>4.0</v>
      </c>
      <c r="AO489" s="9"/>
      <c r="AP489" s="9" t="s">
        <v>8376</v>
      </c>
      <c r="AQ489" s="9"/>
      <c r="AR489" s="9" t="s">
        <v>17908</v>
      </c>
      <c r="AS489" s="9"/>
      <c r="AT489" s="9"/>
      <c r="AU489" s="9"/>
      <c r="AV489" s="9"/>
      <c r="AW489" s="1758" t="s">
        <v>17909</v>
      </c>
      <c r="AX489" s="9"/>
      <c r="AY489" s="9" t="s">
        <v>17910</v>
      </c>
      <c r="AZ489" s="9">
        <v>6.25</v>
      </c>
      <c r="BA489" s="1845" t="s">
        <v>18426</v>
      </c>
    </row>
    <row r="490" ht="15.75" customHeight="1">
      <c r="A490" s="1760" t="s">
        <v>20062</v>
      </c>
      <c r="B490" s="1761" t="s">
        <v>20063</v>
      </c>
      <c r="C490" s="1761" t="s">
        <v>52</v>
      </c>
      <c r="D490" s="1761" t="s">
        <v>17914</v>
      </c>
      <c r="E490" s="1762">
        <v>1302.0</v>
      </c>
      <c r="F490" s="1763">
        <v>4.0</v>
      </c>
      <c r="G490" s="1764">
        <v>48225.0</v>
      </c>
      <c r="H490" s="1745"/>
      <c r="I490" s="1745"/>
      <c r="J490" s="1745"/>
      <c r="K490" s="1745"/>
      <c r="L490" s="1745"/>
      <c r="M490" s="1745"/>
      <c r="N490" s="1745"/>
      <c r="O490" s="1745"/>
      <c r="P490" s="1745"/>
      <c r="Q490" s="1765" t="s">
        <v>20064</v>
      </c>
      <c r="R490" s="1766" t="s">
        <v>20065</v>
      </c>
      <c r="S490" s="1767" t="s">
        <v>52</v>
      </c>
      <c r="T490" s="1768"/>
      <c r="U490" s="1770">
        <v>419.0</v>
      </c>
      <c r="V490" s="1770">
        <v>4.0</v>
      </c>
      <c r="W490" s="1788"/>
      <c r="X490" s="1770"/>
      <c r="Y490" s="1767">
        <v>2854899.0</v>
      </c>
      <c r="Z490" s="1770"/>
      <c r="AA490" s="1771">
        <v>45023.0</v>
      </c>
      <c r="AB490" s="1804" t="s">
        <v>18100</v>
      </c>
      <c r="AC490" s="81"/>
      <c r="AD490" s="1121">
        <v>1.0</v>
      </c>
      <c r="AE490" s="1755"/>
      <c r="AF490" s="1755"/>
      <c r="AG490" s="1755"/>
      <c r="AH490" s="1755"/>
      <c r="AI490" s="595">
        <v>1.804003323E9</v>
      </c>
      <c r="AJ490" s="595" t="s">
        <v>20066</v>
      </c>
      <c r="AK490" s="1772" t="s">
        <v>52</v>
      </c>
      <c r="AL490" s="1772">
        <v>1.0</v>
      </c>
      <c r="AM490" s="1772">
        <v>421.0</v>
      </c>
      <c r="AN490" s="9">
        <v>4.0</v>
      </c>
      <c r="AO490" s="9"/>
      <c r="AP490" s="9" t="s">
        <v>8376</v>
      </c>
      <c r="AQ490" s="9"/>
      <c r="AR490" s="9" t="s">
        <v>17908</v>
      </c>
      <c r="AS490" s="9"/>
      <c r="AT490" s="9"/>
      <c r="AU490" s="9"/>
      <c r="AV490" s="9"/>
      <c r="AW490" s="1758" t="s">
        <v>17909</v>
      </c>
      <c r="AX490" s="9"/>
      <c r="AY490" s="9" t="s">
        <v>17910</v>
      </c>
      <c r="AZ490" s="9">
        <v>6.25</v>
      </c>
      <c r="BA490" s="1845" t="s">
        <v>18426</v>
      </c>
    </row>
    <row r="491" ht="15.75" customHeight="1">
      <c r="A491" s="1774" t="s">
        <v>20067</v>
      </c>
      <c r="B491" s="1775" t="s">
        <v>20068</v>
      </c>
      <c r="C491" s="1775" t="s">
        <v>52</v>
      </c>
      <c r="D491" s="1775" t="s">
        <v>17914</v>
      </c>
      <c r="E491" s="1776">
        <v>1303.0</v>
      </c>
      <c r="F491" s="1777">
        <v>4.0</v>
      </c>
      <c r="G491" s="1778">
        <v>48220.0</v>
      </c>
      <c r="H491" s="1745"/>
      <c r="I491" s="1745"/>
      <c r="J491" s="1745"/>
      <c r="K491" s="1745"/>
      <c r="L491" s="1745"/>
      <c r="M491" s="1745"/>
      <c r="N491" s="1745"/>
      <c r="O491" s="1745"/>
      <c r="P491" s="1745"/>
      <c r="Q491" s="1765" t="s">
        <v>20069</v>
      </c>
      <c r="R491" s="1766" t="s">
        <v>20070</v>
      </c>
      <c r="S491" s="1767" t="s">
        <v>52</v>
      </c>
      <c r="T491" s="1749"/>
      <c r="U491" s="1769">
        <v>420.0</v>
      </c>
      <c r="V491" s="1770">
        <v>4.0</v>
      </c>
      <c r="W491" s="1769" t="s">
        <v>18183</v>
      </c>
      <c r="X491" s="1770"/>
      <c r="Y491" s="1767">
        <v>0.0</v>
      </c>
      <c r="Z491" s="1770"/>
      <c r="AA491" s="1771">
        <v>45023.0</v>
      </c>
      <c r="AB491" s="1753" t="s">
        <v>17906</v>
      </c>
      <c r="AC491" s="1754"/>
      <c r="AD491" s="1754"/>
      <c r="AE491" s="1755"/>
      <c r="AF491" s="1755"/>
      <c r="AG491" s="1755"/>
      <c r="AH491" s="1755"/>
      <c r="AI491" s="595">
        <v>1.00964964E8</v>
      </c>
      <c r="AJ491" s="595" t="s">
        <v>20071</v>
      </c>
      <c r="AK491" s="1757" t="s">
        <v>52</v>
      </c>
      <c r="AL491" s="1757">
        <v>1.0</v>
      </c>
      <c r="AM491" s="1772">
        <v>422.0</v>
      </c>
      <c r="AN491" s="9">
        <v>4.0</v>
      </c>
      <c r="AO491" s="9"/>
      <c r="AP491" s="9" t="s">
        <v>8376</v>
      </c>
      <c r="AQ491" s="9"/>
      <c r="AR491" s="9" t="s">
        <v>17908</v>
      </c>
      <c r="AS491" s="9"/>
      <c r="AT491" s="9"/>
      <c r="AU491" s="9"/>
      <c r="AV491" s="9"/>
      <c r="AW491" s="1758" t="s">
        <v>17909</v>
      </c>
      <c r="AX491" s="9"/>
      <c r="AY491" s="9" t="s">
        <v>17910</v>
      </c>
      <c r="AZ491" s="9">
        <v>6.25</v>
      </c>
      <c r="BA491" s="1845" t="s">
        <v>18426</v>
      </c>
    </row>
    <row r="492" ht="15.75" customHeight="1">
      <c r="A492" s="1779" t="s">
        <v>20072</v>
      </c>
      <c r="B492" s="1780" t="s">
        <v>20073</v>
      </c>
      <c r="C492" s="1780" t="s">
        <v>52</v>
      </c>
      <c r="D492" s="1780" t="s">
        <v>17914</v>
      </c>
      <c r="E492" s="1781">
        <v>1304.0</v>
      </c>
      <c r="F492" s="1782">
        <v>4.0</v>
      </c>
      <c r="G492" s="1783">
        <v>48153.0</v>
      </c>
      <c r="H492" s="1745"/>
      <c r="I492" s="1745"/>
      <c r="J492" s="1745"/>
      <c r="K492" s="1745"/>
      <c r="L492" s="1745"/>
      <c r="M492" s="1745"/>
      <c r="N492" s="1745"/>
      <c r="O492" s="1745"/>
      <c r="P492" s="1745"/>
      <c r="Q492" s="1765"/>
      <c r="R492" s="1766"/>
      <c r="S492" s="1767"/>
      <c r="T492" s="1768"/>
      <c r="U492" s="1769"/>
      <c r="V492" s="1770"/>
      <c r="W492" s="1769"/>
      <c r="X492" s="1770"/>
      <c r="Y492" s="1767"/>
      <c r="Z492" s="1770"/>
      <c r="AA492" s="1771"/>
      <c r="AB492" s="1753"/>
      <c r="AC492" s="81"/>
      <c r="AD492" s="81"/>
      <c r="AE492" s="1755"/>
      <c r="AF492" s="1755"/>
      <c r="AG492" s="1755"/>
      <c r="AH492" s="1755"/>
      <c r="AI492" s="595"/>
      <c r="AJ492" s="595"/>
      <c r="AK492" s="1757"/>
      <c r="AL492" s="1791"/>
      <c r="AM492" s="1772"/>
      <c r="AN492" s="9"/>
      <c r="AO492" s="9"/>
      <c r="AP492" s="9"/>
      <c r="AQ492" s="9"/>
      <c r="AR492" s="9"/>
      <c r="AS492" s="9"/>
      <c r="AT492" s="9"/>
      <c r="AU492" s="9"/>
      <c r="AV492" s="9"/>
      <c r="AW492" s="1758"/>
      <c r="AX492" s="9"/>
      <c r="AY492" s="9"/>
      <c r="AZ492" s="9"/>
      <c r="BA492" s="1845"/>
    </row>
    <row r="493" ht="15.75" customHeight="1">
      <c r="A493" s="1760" t="s">
        <v>20074</v>
      </c>
      <c r="B493" s="1761" t="s">
        <v>20075</v>
      </c>
      <c r="C493" s="1761" t="s">
        <v>5179</v>
      </c>
      <c r="D493" s="1761" t="s">
        <v>17985</v>
      </c>
      <c r="E493" s="1762">
        <v>1306.0</v>
      </c>
      <c r="F493" s="1763">
        <v>4.0</v>
      </c>
      <c r="G493" s="1764">
        <v>48590.0</v>
      </c>
      <c r="H493" s="1745"/>
      <c r="I493" s="1745"/>
      <c r="J493" s="1745"/>
      <c r="K493" s="1745"/>
      <c r="L493" s="1745"/>
      <c r="M493" s="1745"/>
      <c r="N493" s="1745"/>
      <c r="O493" s="1745"/>
      <c r="P493" s="1745"/>
      <c r="Q493" s="1765"/>
      <c r="R493" s="1766"/>
      <c r="S493" s="1767"/>
      <c r="T493" s="1768"/>
      <c r="U493" s="1769"/>
      <c r="V493" s="1770"/>
      <c r="W493" s="1769"/>
      <c r="X493" s="1770"/>
      <c r="Y493" s="1767"/>
      <c r="Z493" s="1770"/>
      <c r="AA493" s="1771"/>
      <c r="AB493" s="1753"/>
      <c r="AC493" s="81"/>
      <c r="AD493" s="81"/>
      <c r="AE493" s="1755"/>
      <c r="AF493" s="1755"/>
      <c r="AG493" s="1755"/>
      <c r="AH493" s="1755"/>
      <c r="AI493" s="595"/>
      <c r="AJ493" s="595"/>
      <c r="AK493" s="1757"/>
      <c r="AL493" s="1791"/>
      <c r="AM493" s="1772"/>
      <c r="AN493" s="9"/>
      <c r="AO493" s="9"/>
      <c r="AP493" s="9"/>
      <c r="AQ493" s="9"/>
      <c r="AR493" s="9"/>
      <c r="AS493" s="9"/>
      <c r="AT493" s="9"/>
      <c r="AU493" s="9"/>
      <c r="AV493" s="9"/>
      <c r="AW493" s="1758"/>
      <c r="AX493" s="9"/>
      <c r="AY493" s="9"/>
      <c r="AZ493" s="9"/>
      <c r="BA493" s="1845"/>
    </row>
    <row r="494" ht="15.75" customHeight="1">
      <c r="A494" s="1760" t="s">
        <v>20076</v>
      </c>
      <c r="B494" s="1761" t="s">
        <v>20077</v>
      </c>
      <c r="C494" s="1761" t="s">
        <v>52</v>
      </c>
      <c r="D494" s="1761" t="s">
        <v>17914</v>
      </c>
      <c r="E494" s="1762">
        <v>1309.0</v>
      </c>
      <c r="F494" s="1763">
        <v>4.0</v>
      </c>
      <c r="G494" s="1764">
        <v>48283.0</v>
      </c>
      <c r="H494" s="1745"/>
      <c r="I494" s="1745"/>
      <c r="J494" s="1745"/>
      <c r="K494" s="1745"/>
      <c r="L494" s="1745"/>
      <c r="M494" s="1745"/>
      <c r="N494" s="1745"/>
      <c r="O494" s="1745"/>
      <c r="P494" s="1745"/>
      <c r="Q494" s="1765" t="s">
        <v>20078</v>
      </c>
      <c r="R494" s="1766" t="s">
        <v>20066</v>
      </c>
      <c r="S494" s="1767" t="s">
        <v>52</v>
      </c>
      <c r="T494" s="1768"/>
      <c r="U494" s="1769">
        <v>421.0</v>
      </c>
      <c r="V494" s="1770">
        <v>4.0</v>
      </c>
      <c r="W494" s="1769" t="s">
        <v>18183</v>
      </c>
      <c r="X494" s="1770"/>
      <c r="Y494" s="1767" t="s">
        <v>20079</v>
      </c>
      <c r="Z494" s="1770"/>
      <c r="AA494" s="1771">
        <v>45023.0</v>
      </c>
      <c r="AB494" s="1753" t="s">
        <v>17906</v>
      </c>
      <c r="AC494" s="81"/>
      <c r="AD494" s="81"/>
      <c r="AE494" s="1755"/>
      <c r="AF494" s="1755"/>
      <c r="AG494" s="1755"/>
      <c r="AH494" s="1755"/>
      <c r="AI494" s="595">
        <v>3.01281382E8</v>
      </c>
      <c r="AJ494" s="595" t="s">
        <v>19134</v>
      </c>
      <c r="AK494" s="1757" t="s">
        <v>52</v>
      </c>
      <c r="AL494" s="1772">
        <v>1.0</v>
      </c>
      <c r="AM494" s="1772">
        <v>423.0</v>
      </c>
      <c r="AN494" s="9">
        <v>4.0</v>
      </c>
      <c r="AO494" s="9"/>
      <c r="AP494" s="9" t="s">
        <v>8376</v>
      </c>
      <c r="AQ494" s="9"/>
      <c r="AR494" s="9" t="s">
        <v>17908</v>
      </c>
      <c r="AS494" s="9"/>
      <c r="AT494" s="9"/>
      <c r="AU494" s="9"/>
      <c r="AV494" s="9"/>
      <c r="AW494" s="1758" t="s">
        <v>17909</v>
      </c>
      <c r="AX494" s="9"/>
      <c r="AY494" s="9" t="s">
        <v>17910</v>
      </c>
      <c r="AZ494" s="9">
        <v>6.25</v>
      </c>
      <c r="BA494" s="1845" t="s">
        <v>18426</v>
      </c>
    </row>
    <row r="495" ht="15.75" customHeight="1">
      <c r="A495" s="1774" t="s">
        <v>20080</v>
      </c>
      <c r="B495" s="1775" t="s">
        <v>20081</v>
      </c>
      <c r="C495" s="1775" t="s">
        <v>5179</v>
      </c>
      <c r="D495" s="1775" t="s">
        <v>17914</v>
      </c>
      <c r="E495" s="1776">
        <v>1313.0</v>
      </c>
      <c r="F495" s="1777">
        <v>4.0</v>
      </c>
      <c r="G495" s="1778">
        <v>48225.0</v>
      </c>
      <c r="H495" s="1745"/>
      <c r="I495" s="1745"/>
      <c r="J495" s="1745"/>
      <c r="K495" s="1745"/>
      <c r="L495" s="1745"/>
      <c r="M495" s="1745"/>
      <c r="N495" s="1745"/>
      <c r="O495" s="1745"/>
      <c r="P495" s="1745"/>
      <c r="Q495" s="1765" t="s">
        <v>20082</v>
      </c>
      <c r="R495" s="1766" t="s">
        <v>20083</v>
      </c>
      <c r="S495" s="1767" t="s">
        <v>52</v>
      </c>
      <c r="T495" s="1749"/>
      <c r="U495" s="1770">
        <v>422.0</v>
      </c>
      <c r="V495" s="1770">
        <v>4.0</v>
      </c>
      <c r="W495" s="1792"/>
      <c r="X495" s="1770"/>
      <c r="Y495" s="1767" t="s">
        <v>20084</v>
      </c>
      <c r="Z495" s="1770"/>
      <c r="AA495" s="1771">
        <v>45023.0</v>
      </c>
      <c r="AB495" s="1806" t="s">
        <v>18100</v>
      </c>
      <c r="AC495" s="1754"/>
      <c r="AD495" s="1794">
        <v>1.0</v>
      </c>
      <c r="AE495" s="1755"/>
      <c r="AF495" s="1755"/>
      <c r="AG495" s="1755"/>
      <c r="AH495" s="1755"/>
      <c r="AI495" s="595">
        <v>1.03665428E8</v>
      </c>
      <c r="AJ495" s="595" t="s">
        <v>20085</v>
      </c>
      <c r="AK495" s="1757" t="s">
        <v>52</v>
      </c>
      <c r="AL495" s="1772">
        <v>1.0</v>
      </c>
      <c r="AM495" s="1772">
        <v>424.0</v>
      </c>
      <c r="AN495" s="9">
        <v>4.0</v>
      </c>
      <c r="AO495" s="9"/>
      <c r="AP495" s="9" t="s">
        <v>8376</v>
      </c>
      <c r="AQ495" s="9"/>
      <c r="AR495" s="9" t="s">
        <v>17908</v>
      </c>
      <c r="AS495" s="9"/>
      <c r="AT495" s="9"/>
      <c r="AU495" s="9"/>
      <c r="AV495" s="9"/>
      <c r="AW495" s="1758" t="s">
        <v>17909</v>
      </c>
      <c r="AX495" s="9"/>
      <c r="AY495" s="9" t="s">
        <v>17910</v>
      </c>
      <c r="AZ495" s="9">
        <v>6.25</v>
      </c>
      <c r="BA495" s="1845" t="s">
        <v>18426</v>
      </c>
    </row>
    <row r="496" ht="15.75" customHeight="1">
      <c r="A496" s="1760" t="s">
        <v>20086</v>
      </c>
      <c r="B496" s="1761" t="s">
        <v>20087</v>
      </c>
      <c r="C496" s="1761" t="s">
        <v>52</v>
      </c>
      <c r="D496" s="1761" t="s">
        <v>17914</v>
      </c>
      <c r="E496" s="1762">
        <v>1318.0</v>
      </c>
      <c r="F496" s="1763">
        <v>4.0</v>
      </c>
      <c r="G496" s="1764">
        <v>47860.0</v>
      </c>
      <c r="H496" s="1745"/>
      <c r="I496" s="1745"/>
      <c r="J496" s="1745"/>
      <c r="K496" s="1745"/>
      <c r="L496" s="1745"/>
      <c r="M496" s="1745"/>
      <c r="N496" s="1745"/>
      <c r="O496" s="1745"/>
      <c r="P496" s="1745"/>
      <c r="Q496" s="1765" t="s">
        <v>20088</v>
      </c>
      <c r="R496" s="1766" t="s">
        <v>20089</v>
      </c>
      <c r="S496" s="1767" t="s">
        <v>52</v>
      </c>
      <c r="T496" s="1768"/>
      <c r="U496" s="1769">
        <v>423.0</v>
      </c>
      <c r="V496" s="1770">
        <v>4.0</v>
      </c>
      <c r="W496" s="1769" t="s">
        <v>18183</v>
      </c>
      <c r="X496" s="1770"/>
      <c r="Y496" s="1767">
        <v>0.0</v>
      </c>
      <c r="Z496" s="1770"/>
      <c r="AA496" s="1771">
        <v>45023.0</v>
      </c>
      <c r="AB496" s="1753" t="s">
        <v>17906</v>
      </c>
      <c r="AC496" s="81"/>
      <c r="AD496" s="81"/>
      <c r="AE496" s="1755"/>
      <c r="AF496" s="1755"/>
      <c r="AG496" s="1755"/>
      <c r="AH496" s="1755"/>
      <c r="AI496" s="595">
        <v>1.802774719E9</v>
      </c>
      <c r="AJ496" s="595" t="s">
        <v>20090</v>
      </c>
      <c r="AK496" s="1757" t="s">
        <v>52</v>
      </c>
      <c r="AL496" s="1757">
        <v>1.0</v>
      </c>
      <c r="AM496" s="1772">
        <v>425.0</v>
      </c>
      <c r="AN496" s="9">
        <v>4.0</v>
      </c>
      <c r="AO496" s="9"/>
      <c r="AP496" s="9" t="s">
        <v>8376</v>
      </c>
      <c r="AQ496" s="9"/>
      <c r="AR496" s="9" t="s">
        <v>17908</v>
      </c>
      <c r="AS496" s="9"/>
      <c r="AT496" s="9"/>
      <c r="AU496" s="9"/>
      <c r="AV496" s="9"/>
      <c r="AW496" s="1758" t="s">
        <v>17909</v>
      </c>
      <c r="AX496" s="9"/>
      <c r="AY496" s="9" t="s">
        <v>17910</v>
      </c>
      <c r="AZ496" s="9">
        <v>6.25</v>
      </c>
      <c r="BA496" s="1845" t="s">
        <v>18426</v>
      </c>
    </row>
    <row r="497" ht="15.75" customHeight="1">
      <c r="A497" s="1877" t="s">
        <v>20091</v>
      </c>
      <c r="B497" s="1878" t="s">
        <v>20092</v>
      </c>
      <c r="C497" s="1878" t="s">
        <v>231</v>
      </c>
      <c r="D497" s="1878" t="s">
        <v>19197</v>
      </c>
      <c r="E497" s="1879">
        <v>1322.0</v>
      </c>
      <c r="F497" s="1468">
        <v>4.0</v>
      </c>
      <c r="G497" s="1880">
        <v>48976.0</v>
      </c>
      <c r="H497" s="1745"/>
      <c r="I497" s="1745"/>
      <c r="J497" s="1745"/>
      <c r="K497" s="1745"/>
      <c r="L497" s="1745"/>
      <c r="M497" s="1745"/>
      <c r="N497" s="1745"/>
      <c r="O497" s="1745"/>
      <c r="P497" s="1745"/>
      <c r="Q497" s="1765"/>
      <c r="R497" s="1766"/>
      <c r="S497" s="1767"/>
      <c r="T497" s="1801"/>
      <c r="U497" s="1769"/>
      <c r="V497" s="1770"/>
      <c r="W497" s="1769"/>
      <c r="X497" s="1770"/>
      <c r="Y497" s="1767"/>
      <c r="Z497" s="1770"/>
      <c r="AA497" s="1771"/>
      <c r="AB497" s="1753"/>
      <c r="AC497" s="1754"/>
      <c r="AD497" s="1754"/>
      <c r="AE497" s="1755"/>
      <c r="AF497" s="1755"/>
      <c r="AG497" s="1755"/>
      <c r="AH497" s="1755"/>
      <c r="AI497" s="595"/>
      <c r="AJ497" s="1846"/>
      <c r="AK497" s="1757"/>
      <c r="AL497" s="1791"/>
      <c r="AM497" s="1772"/>
      <c r="AN497" s="9"/>
      <c r="AO497" s="9"/>
      <c r="AP497" s="9"/>
      <c r="AQ497" s="9"/>
      <c r="AR497" s="9"/>
      <c r="AS497" s="9"/>
      <c r="AT497" s="9"/>
      <c r="AU497" s="9"/>
      <c r="AV497" s="9"/>
      <c r="AW497" s="1758"/>
      <c r="AX497" s="9"/>
      <c r="AY497" s="9"/>
      <c r="AZ497" s="9"/>
      <c r="BA497" s="1845"/>
    </row>
    <row r="498" ht="15.75" customHeight="1">
      <c r="A498" s="1881" t="s">
        <v>20093</v>
      </c>
      <c r="B498" s="1052" t="s">
        <v>20094</v>
      </c>
      <c r="C498" s="1052" t="s">
        <v>136</v>
      </c>
      <c r="D498" s="1052" t="s">
        <v>9</v>
      </c>
      <c r="E498" s="1882">
        <v>1325.0</v>
      </c>
      <c r="F498" s="1883" t="s">
        <v>4355</v>
      </c>
      <c r="G498" s="1884">
        <v>49317.0</v>
      </c>
      <c r="H498" s="1745"/>
      <c r="I498" s="1745"/>
      <c r="J498" s="1745"/>
      <c r="K498" s="1745"/>
      <c r="L498" s="1745"/>
      <c r="M498" s="1745"/>
      <c r="N498" s="1745"/>
      <c r="O498" s="1745"/>
      <c r="P498" s="1745"/>
      <c r="Q498" s="1765"/>
      <c r="R498" s="1766"/>
      <c r="S498" s="1767"/>
      <c r="T498" s="1801"/>
      <c r="U498" s="1769"/>
      <c r="V498" s="1770"/>
      <c r="W498" s="1769"/>
      <c r="X498" s="1770"/>
      <c r="Y498" s="1767"/>
      <c r="Z498" s="1770"/>
      <c r="AA498" s="1771"/>
      <c r="AB498" s="1753"/>
      <c r="AC498" s="1754"/>
      <c r="AD498" s="1754"/>
      <c r="AE498" s="1755"/>
      <c r="AF498" s="1755"/>
      <c r="AG498" s="1755"/>
      <c r="AH498" s="1755"/>
      <c r="AI498" s="595"/>
      <c r="AJ498" s="1846"/>
      <c r="AK498" s="1757"/>
      <c r="AL498" s="1791"/>
      <c r="AM498" s="1772"/>
      <c r="AN498" s="9"/>
      <c r="AO498" s="9"/>
      <c r="AP498" s="9"/>
      <c r="AQ498" s="9"/>
      <c r="AR498" s="9"/>
      <c r="AS498" s="9"/>
      <c r="AT498" s="9"/>
      <c r="AU498" s="9"/>
      <c r="AV498" s="9"/>
      <c r="AW498" s="1758"/>
      <c r="AX498" s="9"/>
      <c r="AY498" s="9"/>
      <c r="AZ498" s="9"/>
      <c r="BA498" s="1845"/>
    </row>
    <row r="499" ht="15.75" customHeight="1">
      <c r="A499" s="1774" t="s">
        <v>20095</v>
      </c>
      <c r="B499" s="1775" t="s">
        <v>20096</v>
      </c>
      <c r="C499" s="1775" t="s">
        <v>52</v>
      </c>
      <c r="D499" s="1775" t="s">
        <v>17914</v>
      </c>
      <c r="E499" s="1776">
        <v>1329.0</v>
      </c>
      <c r="F499" s="1777">
        <v>4.0</v>
      </c>
      <c r="G499" s="1778">
        <v>47855.0</v>
      </c>
      <c r="H499" s="1745"/>
      <c r="I499" s="1745"/>
      <c r="J499" s="1745"/>
      <c r="K499" s="1745"/>
      <c r="L499" s="1745"/>
      <c r="M499" s="1745"/>
      <c r="N499" s="1745"/>
      <c r="O499" s="1745"/>
      <c r="P499" s="1745"/>
      <c r="Q499" s="1765" t="s">
        <v>20097</v>
      </c>
      <c r="R499" s="1766" t="s">
        <v>20085</v>
      </c>
      <c r="S499" s="1767" t="s">
        <v>52</v>
      </c>
      <c r="T499" s="1749"/>
      <c r="U499" s="1769">
        <v>424.0</v>
      </c>
      <c r="V499" s="1770">
        <v>4.0</v>
      </c>
      <c r="W499" s="1769" t="s">
        <v>17935</v>
      </c>
      <c r="X499" s="1770"/>
      <c r="Y499" s="1767">
        <v>4060046.0</v>
      </c>
      <c r="Z499" s="1770"/>
      <c r="AA499" s="1771">
        <v>45023.0</v>
      </c>
      <c r="AB499" s="1753" t="s">
        <v>17906</v>
      </c>
      <c r="AC499" s="1754"/>
      <c r="AD499" s="1754"/>
      <c r="AE499" s="1755"/>
      <c r="AF499" s="1755"/>
      <c r="AG499" s="1755"/>
      <c r="AH499" s="1755"/>
      <c r="AI499" s="595">
        <v>1.05379002E8</v>
      </c>
      <c r="AJ499" s="1846" t="s">
        <v>20098</v>
      </c>
      <c r="AK499" s="1757" t="s">
        <v>52</v>
      </c>
      <c r="AL499" s="1772">
        <v>1.0</v>
      </c>
      <c r="AM499" s="1772">
        <v>426.0</v>
      </c>
      <c r="AN499" s="9">
        <v>4.0</v>
      </c>
      <c r="AO499" s="9"/>
      <c r="AP499" s="9" t="s">
        <v>8376</v>
      </c>
      <c r="AQ499" s="9"/>
      <c r="AR499" s="9" t="s">
        <v>17908</v>
      </c>
      <c r="AS499" s="9"/>
      <c r="AT499" s="9"/>
      <c r="AU499" s="9"/>
      <c r="AV499" s="9"/>
      <c r="AW499" s="1758" t="s">
        <v>17909</v>
      </c>
      <c r="AX499" s="9"/>
      <c r="AY499" s="9" t="s">
        <v>17910</v>
      </c>
      <c r="AZ499" s="9">
        <v>6.25</v>
      </c>
      <c r="BA499" s="1845" t="s">
        <v>18426</v>
      </c>
    </row>
    <row r="500" ht="15.75" customHeight="1">
      <c r="A500" s="1760" t="s">
        <v>20099</v>
      </c>
      <c r="B500" s="1761" t="s">
        <v>20100</v>
      </c>
      <c r="C500" s="1761" t="s">
        <v>149</v>
      </c>
      <c r="D500" s="1761" t="s">
        <v>17985</v>
      </c>
      <c r="E500" s="1762">
        <v>1330.0</v>
      </c>
      <c r="F500" s="1763">
        <v>4.0</v>
      </c>
      <c r="G500" s="1764">
        <v>47543.0</v>
      </c>
      <c r="H500" s="1745"/>
      <c r="I500" s="1745"/>
      <c r="J500" s="1745"/>
      <c r="K500" s="1745"/>
      <c r="L500" s="1745"/>
      <c r="M500" s="1745"/>
      <c r="N500" s="1745"/>
      <c r="O500" s="1745"/>
      <c r="P500" s="1745"/>
      <c r="Q500" s="1765"/>
      <c r="R500" s="1766"/>
      <c r="S500" s="1767"/>
      <c r="T500" s="1768"/>
      <c r="U500" s="1770"/>
      <c r="V500" s="1770"/>
      <c r="W500" s="1788"/>
      <c r="X500" s="1770"/>
      <c r="Y500" s="1767"/>
      <c r="Z500" s="1770"/>
      <c r="AA500" s="1771"/>
      <c r="AB500" s="1789"/>
      <c r="AC500" s="81"/>
      <c r="AD500" s="81"/>
      <c r="AE500" s="1885"/>
      <c r="AF500" s="1885"/>
      <c r="AG500" s="1885"/>
      <c r="AH500" s="1885"/>
      <c r="AI500" s="1886"/>
      <c r="AJ500" s="595"/>
      <c r="AK500" s="1757"/>
      <c r="AL500" s="1772"/>
      <c r="AM500" s="1772"/>
      <c r="AN500" s="9"/>
      <c r="AO500" s="9"/>
      <c r="AP500" s="9"/>
      <c r="AQ500" s="9"/>
      <c r="AR500" s="9"/>
      <c r="AS500" s="9"/>
      <c r="AT500" s="9"/>
      <c r="AU500" s="9"/>
      <c r="AV500" s="9"/>
      <c r="AW500" s="1758"/>
      <c r="AX500" s="9"/>
      <c r="AY500" s="9"/>
      <c r="AZ500" s="9"/>
      <c r="BA500" s="1845"/>
    </row>
    <row r="501" ht="15.75" customHeight="1">
      <c r="A501" s="1760" t="s">
        <v>20101</v>
      </c>
      <c r="B501" s="1761" t="s">
        <v>20102</v>
      </c>
      <c r="C501" s="1761" t="s">
        <v>52</v>
      </c>
      <c r="D501" s="1761" t="s">
        <v>17914</v>
      </c>
      <c r="E501" s="1762">
        <v>1333.0</v>
      </c>
      <c r="F501" s="1763">
        <v>4.0</v>
      </c>
      <c r="G501" s="1764">
        <v>47860.0</v>
      </c>
      <c r="H501" s="1745"/>
      <c r="I501" s="1745"/>
      <c r="J501" s="1745"/>
      <c r="K501" s="1745"/>
      <c r="L501" s="1745"/>
      <c r="M501" s="1745"/>
      <c r="N501" s="1745"/>
      <c r="O501" s="1745"/>
      <c r="P501" s="1745"/>
      <c r="Q501" s="1765" t="s">
        <v>20103</v>
      </c>
      <c r="R501" s="1766" t="s">
        <v>20104</v>
      </c>
      <c r="S501" s="1767" t="s">
        <v>52</v>
      </c>
      <c r="T501" s="1768"/>
      <c r="U501" s="1770">
        <v>425.0</v>
      </c>
      <c r="V501" s="1770">
        <v>4.0</v>
      </c>
      <c r="W501" s="1788"/>
      <c r="X501" s="1770"/>
      <c r="Y501" s="1767">
        <v>2836025.0</v>
      </c>
      <c r="Z501" s="1770"/>
      <c r="AA501" s="1771">
        <v>45023.0</v>
      </c>
      <c r="AB501" s="1789">
        <v>0.0</v>
      </c>
      <c r="AC501" s="81"/>
      <c r="AD501" s="81"/>
      <c r="AE501" s="1885"/>
      <c r="AF501" s="1885"/>
      <c r="AG501" s="1885"/>
      <c r="AH501" s="1885"/>
      <c r="AI501" s="1886">
        <v>1.803892809E9</v>
      </c>
      <c r="AJ501" s="595" t="s">
        <v>20105</v>
      </c>
      <c r="AK501" s="1757" t="s">
        <v>52</v>
      </c>
      <c r="AL501" s="1772">
        <v>1.0</v>
      </c>
      <c r="AM501" s="1772">
        <v>427.0</v>
      </c>
      <c r="AN501" s="9">
        <v>4.0</v>
      </c>
      <c r="AO501" s="9"/>
      <c r="AP501" s="9" t="s">
        <v>8376</v>
      </c>
      <c r="AQ501" s="9"/>
      <c r="AR501" s="9" t="s">
        <v>17908</v>
      </c>
      <c r="AS501" s="9"/>
      <c r="AT501" s="9"/>
      <c r="AU501" s="9"/>
      <c r="AV501" s="9"/>
      <c r="AW501" s="1758" t="s">
        <v>17909</v>
      </c>
      <c r="AX501" s="9"/>
      <c r="AY501" s="9" t="s">
        <v>17910</v>
      </c>
      <c r="AZ501" s="9">
        <v>6.25</v>
      </c>
      <c r="BA501" s="1845" t="s">
        <v>18426</v>
      </c>
    </row>
    <row r="502" ht="15.75" customHeight="1">
      <c r="A502" s="1774" t="s">
        <v>20106</v>
      </c>
      <c r="B502" s="1775" t="s">
        <v>20107</v>
      </c>
      <c r="C502" s="1775" t="s">
        <v>52</v>
      </c>
      <c r="D502" s="1775" t="s">
        <v>17914</v>
      </c>
      <c r="E502" s="1776">
        <v>1336.0</v>
      </c>
      <c r="F502" s="1777">
        <v>4.0</v>
      </c>
      <c r="G502" s="1778">
        <v>48283.0</v>
      </c>
      <c r="H502" s="1745"/>
      <c r="I502" s="1745"/>
      <c r="J502" s="1745"/>
      <c r="K502" s="1745"/>
      <c r="L502" s="1745"/>
      <c r="M502" s="1745"/>
      <c r="N502" s="1745"/>
      <c r="O502" s="1745"/>
      <c r="P502" s="1745"/>
      <c r="Q502" s="1765" t="s">
        <v>20108</v>
      </c>
      <c r="R502" s="1766" t="s">
        <v>20109</v>
      </c>
      <c r="S502" s="1767" t="s">
        <v>231</v>
      </c>
      <c r="T502" s="1749"/>
      <c r="U502" s="1770">
        <v>426.0</v>
      </c>
      <c r="V502" s="1770">
        <v>4.0</v>
      </c>
      <c r="W502" s="1792"/>
      <c r="X502" s="1770"/>
      <c r="Y502" s="1767" t="s">
        <v>1415</v>
      </c>
      <c r="Z502" s="1770"/>
      <c r="AA502" s="1771">
        <v>45023.0</v>
      </c>
      <c r="AB502" s="1793">
        <v>0.0</v>
      </c>
      <c r="AC502" s="1754"/>
      <c r="AD502" s="1754"/>
      <c r="AE502" s="1755"/>
      <c r="AF502" s="1755"/>
      <c r="AG502" s="1755"/>
      <c r="AH502" s="1755"/>
      <c r="AI502" s="595">
        <v>1.02861374E8</v>
      </c>
      <c r="AJ502" s="595" t="s">
        <v>20110</v>
      </c>
      <c r="AK502" s="1757" t="s">
        <v>52</v>
      </c>
      <c r="AL502" s="1772">
        <v>1.0</v>
      </c>
      <c r="AM502" s="1772">
        <v>428.0</v>
      </c>
      <c r="AN502" s="9">
        <v>4.0</v>
      </c>
      <c r="AO502" s="9"/>
      <c r="AP502" s="9" t="s">
        <v>8376</v>
      </c>
      <c r="AQ502" s="9"/>
      <c r="AR502" s="9" t="s">
        <v>17908</v>
      </c>
      <c r="AS502" s="9"/>
      <c r="AT502" s="9"/>
      <c r="AU502" s="9"/>
      <c r="AV502" s="9"/>
      <c r="AW502" s="1758" t="s">
        <v>17909</v>
      </c>
      <c r="AX502" s="9"/>
      <c r="AY502" s="9" t="s">
        <v>17910</v>
      </c>
      <c r="AZ502" s="9">
        <v>6.25</v>
      </c>
      <c r="BA502" s="1845" t="s">
        <v>18426</v>
      </c>
    </row>
    <row r="503" ht="15.75" customHeight="1">
      <c r="A503" s="1760" t="s">
        <v>20111</v>
      </c>
      <c r="B503" s="1761" t="s">
        <v>20112</v>
      </c>
      <c r="C503" s="1761" t="s">
        <v>52</v>
      </c>
      <c r="D503" s="1761" t="s">
        <v>17914</v>
      </c>
      <c r="E503" s="1762">
        <v>1337.0</v>
      </c>
      <c r="F503" s="1763">
        <v>4.0</v>
      </c>
      <c r="G503" s="1764">
        <v>47858.0</v>
      </c>
      <c r="H503" s="1745"/>
      <c r="I503" s="1745"/>
      <c r="J503" s="1745"/>
      <c r="K503" s="1745"/>
      <c r="L503" s="1745"/>
      <c r="M503" s="1745"/>
      <c r="N503" s="1745"/>
      <c r="O503" s="1745"/>
      <c r="P503" s="1745"/>
      <c r="Q503" s="1765" t="s">
        <v>20113</v>
      </c>
      <c r="R503" s="1766" t="s">
        <v>20105</v>
      </c>
      <c r="S503" s="1767" t="s">
        <v>52</v>
      </c>
      <c r="T503" s="1768"/>
      <c r="U503" s="1770">
        <v>427.0</v>
      </c>
      <c r="V503" s="1770">
        <v>4.0</v>
      </c>
      <c r="W503" s="1788"/>
      <c r="X503" s="1770"/>
      <c r="Y503" s="1767" t="s">
        <v>20114</v>
      </c>
      <c r="Z503" s="1770"/>
      <c r="AA503" s="1771">
        <v>45023.0</v>
      </c>
      <c r="AB503" s="1789">
        <v>0.0</v>
      </c>
      <c r="AC503" s="1121">
        <v>3.0</v>
      </c>
      <c r="AD503" s="81"/>
      <c r="AE503" s="1755"/>
      <c r="AF503" s="1755"/>
      <c r="AG503" s="1755"/>
      <c r="AH503" s="1755"/>
      <c r="AI503" s="595">
        <v>1.01839884E8</v>
      </c>
      <c r="AJ503" s="595" t="s">
        <v>20115</v>
      </c>
      <c r="AK503" s="1757" t="s">
        <v>52</v>
      </c>
      <c r="AL503" s="1757">
        <v>1.0</v>
      </c>
      <c r="AM503" s="1772">
        <v>429.0</v>
      </c>
      <c r="AN503" s="9">
        <v>4.0</v>
      </c>
      <c r="AO503" s="9"/>
      <c r="AP503" s="9" t="s">
        <v>8376</v>
      </c>
      <c r="AQ503" s="9"/>
      <c r="AR503" s="9" t="s">
        <v>17908</v>
      </c>
      <c r="AS503" s="9"/>
      <c r="AT503" s="9"/>
      <c r="AU503" s="9"/>
      <c r="AV503" s="9"/>
      <c r="AW503" s="1758" t="s">
        <v>17909</v>
      </c>
      <c r="AX503" s="9"/>
      <c r="AY503" s="9" t="s">
        <v>17910</v>
      </c>
      <c r="AZ503" s="9">
        <v>6.25</v>
      </c>
      <c r="BA503" s="1845" t="s">
        <v>18426</v>
      </c>
    </row>
    <row r="504" ht="15.75" customHeight="1">
      <c r="A504" s="1774" t="s">
        <v>20116</v>
      </c>
      <c r="B504" s="1775" t="s">
        <v>20117</v>
      </c>
      <c r="C504" s="1775" t="s">
        <v>52</v>
      </c>
      <c r="D504" s="1775" t="s">
        <v>17914</v>
      </c>
      <c r="E504" s="1776">
        <v>1338.0</v>
      </c>
      <c r="F504" s="1777">
        <v>4.0</v>
      </c>
      <c r="G504" s="1778">
        <v>47858.0</v>
      </c>
      <c r="H504" s="1745"/>
      <c r="I504" s="1745"/>
      <c r="J504" s="1745"/>
      <c r="K504" s="1745"/>
      <c r="L504" s="1745"/>
      <c r="M504" s="1745"/>
      <c r="N504" s="1745"/>
      <c r="O504" s="1745"/>
      <c r="P504" s="1745"/>
      <c r="Q504" s="1765" t="s">
        <v>20118</v>
      </c>
      <c r="R504" s="1766" t="s">
        <v>20110</v>
      </c>
      <c r="S504" s="1767" t="s">
        <v>18095</v>
      </c>
      <c r="T504" s="1749"/>
      <c r="U504" s="1769">
        <v>428.0</v>
      </c>
      <c r="V504" s="1770">
        <v>4.0</v>
      </c>
      <c r="W504" s="1769" t="s">
        <v>19291</v>
      </c>
      <c r="X504" s="1770"/>
      <c r="Y504" s="1767">
        <v>2859710.0</v>
      </c>
      <c r="Z504" s="1770"/>
      <c r="AA504" s="1771">
        <v>45023.0</v>
      </c>
      <c r="AB504" s="1753" t="s">
        <v>17906</v>
      </c>
      <c r="AC504" s="1754"/>
      <c r="AD504" s="1754"/>
      <c r="AE504" s="1755"/>
      <c r="AF504" s="1755"/>
      <c r="AG504" s="1755"/>
      <c r="AH504" s="1755"/>
      <c r="AI504" s="595" t="s">
        <v>20119</v>
      </c>
      <c r="AJ504" s="595" t="s">
        <v>20119</v>
      </c>
      <c r="AK504" s="1757" t="s">
        <v>52</v>
      </c>
      <c r="AL504" s="1757">
        <v>1.0</v>
      </c>
      <c r="AM504" s="1772">
        <v>430.0</v>
      </c>
      <c r="AN504" s="9">
        <v>4.0</v>
      </c>
      <c r="AO504" s="9"/>
      <c r="AP504" s="9" t="s">
        <v>8376</v>
      </c>
      <c r="AQ504" s="9"/>
      <c r="AR504" s="9" t="s">
        <v>17908</v>
      </c>
      <c r="AS504" s="9"/>
      <c r="AT504" s="9"/>
      <c r="AU504" s="9"/>
      <c r="AV504" s="9"/>
      <c r="AW504" s="595" t="s">
        <v>20119</v>
      </c>
      <c r="AX504" s="9"/>
      <c r="AY504" s="9" t="s">
        <v>17910</v>
      </c>
      <c r="AZ504" s="9">
        <v>6.25</v>
      </c>
      <c r="BA504" s="1845" t="s">
        <v>18426</v>
      </c>
    </row>
    <row r="505" ht="15.75" customHeight="1">
      <c r="A505" s="1760" t="s">
        <v>20120</v>
      </c>
      <c r="B505" s="1761" t="s">
        <v>20121</v>
      </c>
      <c r="C505" s="1761" t="s">
        <v>52</v>
      </c>
      <c r="D505" s="1761" t="s">
        <v>17914</v>
      </c>
      <c r="E505" s="1762">
        <v>1349.0</v>
      </c>
      <c r="F505" s="1763">
        <v>4.0</v>
      </c>
      <c r="G505" s="1764">
        <v>47858.0</v>
      </c>
      <c r="H505" s="1745"/>
      <c r="I505" s="1745"/>
      <c r="J505" s="1745"/>
      <c r="K505" s="1745"/>
      <c r="L505" s="1745"/>
      <c r="M505" s="1745"/>
      <c r="N505" s="1745"/>
      <c r="O505" s="1745"/>
      <c r="P505" s="1745"/>
      <c r="Q505" s="1765" t="s">
        <v>20122</v>
      </c>
      <c r="R505" s="1766" t="s">
        <v>20115</v>
      </c>
      <c r="S505" s="1767" t="s">
        <v>52</v>
      </c>
      <c r="T505" s="1768"/>
      <c r="U505" s="1769">
        <v>429.0</v>
      </c>
      <c r="V505" s="1770">
        <v>4.0</v>
      </c>
      <c r="W505" s="1769" t="s">
        <v>20123</v>
      </c>
      <c r="X505" s="1770"/>
      <c r="Y505" s="1767">
        <v>2857214.0</v>
      </c>
      <c r="Z505" s="1770"/>
      <c r="AA505" s="1771">
        <v>45023.0</v>
      </c>
      <c r="AB505" s="1753" t="s">
        <v>17906</v>
      </c>
      <c r="AC505" s="81"/>
      <c r="AD505" s="81"/>
      <c r="AE505" s="1755"/>
      <c r="AF505" s="1755"/>
      <c r="AG505" s="1755"/>
      <c r="AH505" s="1755"/>
      <c r="AI505" s="1755" t="s">
        <v>20124</v>
      </c>
      <c r="AJ505" s="595" t="s">
        <v>20125</v>
      </c>
      <c r="AK505" s="1757" t="s">
        <v>52</v>
      </c>
      <c r="AL505" s="1772">
        <v>1.0</v>
      </c>
      <c r="AM505" s="1772">
        <v>431.0</v>
      </c>
      <c r="AN505" s="9">
        <v>4.0</v>
      </c>
      <c r="AO505" s="9"/>
      <c r="AP505" s="9" t="s">
        <v>8376</v>
      </c>
      <c r="AQ505" s="9"/>
      <c r="AR505" s="9" t="s">
        <v>17908</v>
      </c>
      <c r="AS505" s="9"/>
      <c r="AT505" s="9"/>
      <c r="AU505" s="9"/>
      <c r="AV505" s="9"/>
      <c r="AW505" s="1758" t="s">
        <v>17909</v>
      </c>
      <c r="AX505" s="9"/>
      <c r="AY505" s="9" t="s">
        <v>17910</v>
      </c>
      <c r="AZ505" s="9">
        <v>6.25</v>
      </c>
      <c r="BA505" s="1845" t="s">
        <v>18426</v>
      </c>
    </row>
    <row r="506" ht="15.75" customHeight="1">
      <c r="A506" s="1774" t="s">
        <v>20126</v>
      </c>
      <c r="B506" s="1775" t="s">
        <v>20127</v>
      </c>
      <c r="C506" s="1775" t="s">
        <v>52</v>
      </c>
      <c r="D506" s="1775" t="s">
        <v>17914</v>
      </c>
      <c r="E506" s="1776">
        <v>1350.0</v>
      </c>
      <c r="F506" s="1777">
        <v>4.0</v>
      </c>
      <c r="G506" s="1778">
        <v>47859.0</v>
      </c>
      <c r="H506" s="1745"/>
      <c r="I506" s="1745"/>
      <c r="J506" s="1745"/>
      <c r="K506" s="1745"/>
      <c r="L506" s="1745"/>
      <c r="M506" s="1745"/>
      <c r="N506" s="1745"/>
      <c r="O506" s="1745"/>
      <c r="P506" s="1745"/>
      <c r="Q506" s="1765" t="s">
        <v>20128</v>
      </c>
      <c r="R506" s="1766" t="s">
        <v>20129</v>
      </c>
      <c r="S506" s="1767" t="s">
        <v>52</v>
      </c>
      <c r="T506" s="1749"/>
      <c r="U506" s="1784">
        <v>430.0</v>
      </c>
      <c r="V506" s="1770">
        <v>4.0</v>
      </c>
      <c r="W506" s="1784" t="s">
        <v>20130</v>
      </c>
      <c r="X506" s="1770"/>
      <c r="Y506" s="1767">
        <v>2858196.0</v>
      </c>
      <c r="Z506" s="1770"/>
      <c r="AA506" s="1771">
        <v>45023.0</v>
      </c>
      <c r="AB506" s="1795" t="s">
        <v>17944</v>
      </c>
      <c r="AC506" s="1754"/>
      <c r="AD506" s="1754"/>
      <c r="AE506" s="1755"/>
      <c r="AF506" s="1755"/>
      <c r="AG506" s="1755"/>
      <c r="AH506" s="1755"/>
      <c r="AI506" s="595">
        <v>1.03127502E8</v>
      </c>
      <c r="AJ506" s="595" t="s">
        <v>20131</v>
      </c>
      <c r="AK506" s="1757" t="s">
        <v>52</v>
      </c>
      <c r="AL506" s="1757">
        <v>1.0</v>
      </c>
      <c r="AM506" s="1772">
        <v>432.0</v>
      </c>
      <c r="AN506" s="9">
        <v>4.0</v>
      </c>
      <c r="AO506" s="9"/>
      <c r="AP506" s="9" t="s">
        <v>8376</v>
      </c>
      <c r="AQ506" s="9"/>
      <c r="AR506" s="9" t="s">
        <v>17908</v>
      </c>
      <c r="AS506" s="9"/>
      <c r="AT506" s="9"/>
      <c r="AU506" s="9"/>
      <c r="AV506" s="9"/>
      <c r="AW506" s="1758" t="s">
        <v>17909</v>
      </c>
      <c r="AX506" s="9"/>
      <c r="AY506" s="9" t="s">
        <v>17910</v>
      </c>
      <c r="AZ506" s="9">
        <v>6.25</v>
      </c>
      <c r="BA506" s="1845" t="s">
        <v>18426</v>
      </c>
    </row>
    <row r="507" ht="15.75" customHeight="1">
      <c r="A507" s="1779" t="s">
        <v>20132</v>
      </c>
      <c r="B507" s="1780" t="s">
        <v>20133</v>
      </c>
      <c r="C507" s="1780" t="s">
        <v>136</v>
      </c>
      <c r="D507" s="1780" t="s">
        <v>9</v>
      </c>
      <c r="E507" s="1781">
        <v>1353.0</v>
      </c>
      <c r="F507" s="1782" t="s">
        <v>4355</v>
      </c>
      <c r="G507" s="1783">
        <v>47858.0</v>
      </c>
      <c r="H507" s="1745"/>
      <c r="I507" s="1745"/>
      <c r="J507" s="1745"/>
      <c r="K507" s="1745"/>
      <c r="L507" s="1745"/>
      <c r="M507" s="1745"/>
      <c r="N507" s="1745"/>
      <c r="O507" s="1745"/>
      <c r="P507" s="1745"/>
      <c r="Q507" s="1765"/>
      <c r="R507" s="1766"/>
      <c r="S507" s="1767"/>
      <c r="T507" s="1768"/>
      <c r="U507" s="1769"/>
      <c r="V507" s="1770"/>
      <c r="W507" s="1769"/>
      <c r="X507" s="1770"/>
      <c r="Y507" s="1767"/>
      <c r="Z507" s="1770"/>
      <c r="AA507" s="1771"/>
      <c r="AB507" s="1753"/>
      <c r="AC507" s="81"/>
      <c r="AD507" s="81"/>
      <c r="AE507" s="1755"/>
      <c r="AF507" s="1755"/>
      <c r="AG507" s="1755"/>
      <c r="AH507" s="1755"/>
      <c r="AI507" s="595"/>
      <c r="AJ507" s="595"/>
      <c r="AK507" s="1757"/>
      <c r="AL507" s="1791"/>
      <c r="AM507" s="1772"/>
      <c r="AN507" s="9"/>
      <c r="AO507" s="9"/>
      <c r="AP507" s="9"/>
      <c r="AQ507" s="9"/>
      <c r="AR507" s="9"/>
      <c r="AS507" s="9"/>
      <c r="AT507" s="9"/>
      <c r="AU507" s="9"/>
      <c r="AV507" s="9"/>
      <c r="AW507" s="1758"/>
      <c r="AX507" s="9"/>
      <c r="AY507" s="9"/>
      <c r="AZ507" s="9"/>
      <c r="BA507" s="1845"/>
    </row>
    <row r="508" ht="15.75" customHeight="1">
      <c r="A508" s="1760" t="s">
        <v>20134</v>
      </c>
      <c r="B508" s="1761" t="s">
        <v>20135</v>
      </c>
      <c r="C508" s="1761" t="s">
        <v>52</v>
      </c>
      <c r="D508" s="1761" t="s">
        <v>17914</v>
      </c>
      <c r="E508" s="1762">
        <v>1355.0</v>
      </c>
      <c r="F508" s="1763">
        <v>4.0</v>
      </c>
      <c r="G508" s="1764">
        <v>47859.0</v>
      </c>
      <c r="H508" s="1745"/>
      <c r="I508" s="1745"/>
      <c r="J508" s="1745"/>
      <c r="K508" s="1745"/>
      <c r="L508" s="1745"/>
      <c r="M508" s="1745"/>
      <c r="N508" s="1745"/>
      <c r="O508" s="1745"/>
      <c r="P508" s="1745"/>
      <c r="Q508" s="1765" t="s">
        <v>20136</v>
      </c>
      <c r="R508" s="1766" t="s">
        <v>20137</v>
      </c>
      <c r="S508" s="1767" t="s">
        <v>52</v>
      </c>
      <c r="T508" s="1768"/>
      <c r="U508" s="1769">
        <v>431.0</v>
      </c>
      <c r="V508" s="1770">
        <v>4.0</v>
      </c>
      <c r="W508" s="1769" t="s">
        <v>18467</v>
      </c>
      <c r="X508" s="1770"/>
      <c r="Y508" s="1767" t="s">
        <v>20138</v>
      </c>
      <c r="Z508" s="1770"/>
      <c r="AA508" s="1771">
        <v>45023.0</v>
      </c>
      <c r="AB508" s="1753" t="s">
        <v>17906</v>
      </c>
      <c r="AC508" s="81"/>
      <c r="AD508" s="81"/>
      <c r="AE508" s="1755"/>
      <c r="AF508" s="1755"/>
      <c r="AG508" s="1755"/>
      <c r="AH508" s="1755"/>
      <c r="AI508" s="595">
        <v>1.802750149E9</v>
      </c>
      <c r="AJ508" s="595" t="s">
        <v>20139</v>
      </c>
      <c r="AK508" s="1757" t="s">
        <v>52</v>
      </c>
      <c r="AL508" s="1772">
        <v>1.0</v>
      </c>
      <c r="AM508" s="1772">
        <v>433.0</v>
      </c>
      <c r="AN508" s="9">
        <v>4.0</v>
      </c>
      <c r="AO508" s="9"/>
      <c r="AP508" s="9" t="s">
        <v>8376</v>
      </c>
      <c r="AQ508" s="9"/>
      <c r="AR508" s="9" t="s">
        <v>17908</v>
      </c>
      <c r="AS508" s="9"/>
      <c r="AT508" s="9"/>
      <c r="AU508" s="9"/>
      <c r="AV508" s="9"/>
      <c r="AW508" s="1758" t="s">
        <v>17909</v>
      </c>
      <c r="AX508" s="9"/>
      <c r="AY508" s="9" t="s">
        <v>17910</v>
      </c>
      <c r="AZ508" s="9">
        <v>6.25</v>
      </c>
      <c r="BA508" s="1845" t="s">
        <v>18426</v>
      </c>
    </row>
    <row r="509" ht="15.75" customHeight="1">
      <c r="A509" s="1774" t="s">
        <v>20140</v>
      </c>
      <c r="B509" s="1775" t="s">
        <v>20141</v>
      </c>
      <c r="C509" s="1775" t="s">
        <v>52</v>
      </c>
      <c r="D509" s="1775" t="s">
        <v>17914</v>
      </c>
      <c r="E509" s="1776">
        <v>1357.0</v>
      </c>
      <c r="F509" s="1777">
        <v>4.0</v>
      </c>
      <c r="G509" s="1778">
        <v>47858.0</v>
      </c>
      <c r="H509" s="1745"/>
      <c r="I509" s="1745"/>
      <c r="J509" s="1745"/>
      <c r="K509" s="1745"/>
      <c r="L509" s="1745"/>
      <c r="M509" s="1745"/>
      <c r="N509" s="1745"/>
      <c r="O509" s="1745"/>
      <c r="P509" s="1745"/>
      <c r="Q509" s="1765" t="s">
        <v>20142</v>
      </c>
      <c r="R509" s="1766" t="s">
        <v>20131</v>
      </c>
      <c r="S509" s="1767" t="s">
        <v>52</v>
      </c>
      <c r="T509" s="1749"/>
      <c r="U509" s="1769">
        <v>432.0</v>
      </c>
      <c r="V509" s="1770">
        <v>4.0</v>
      </c>
      <c r="W509" s="1769" t="s">
        <v>18183</v>
      </c>
      <c r="X509" s="1770"/>
      <c r="Y509" s="1767" t="s">
        <v>1459</v>
      </c>
      <c r="Z509" s="1770"/>
      <c r="AA509" s="1771">
        <v>45023.0</v>
      </c>
      <c r="AB509" s="1753" t="s">
        <v>17906</v>
      </c>
      <c r="AC509" s="1754"/>
      <c r="AD509" s="1754"/>
      <c r="AE509" s="1755"/>
      <c r="AF509" s="1755"/>
      <c r="AG509" s="1755"/>
      <c r="AH509" s="1755"/>
      <c r="AI509" s="595">
        <v>1.803252582E9</v>
      </c>
      <c r="AJ509" s="595" t="s">
        <v>20143</v>
      </c>
      <c r="AK509" s="1757" t="s">
        <v>52</v>
      </c>
      <c r="AL509" s="1772">
        <v>1.0</v>
      </c>
      <c r="AM509" s="1772">
        <v>434.0</v>
      </c>
      <c r="AN509" s="9">
        <v>4.0</v>
      </c>
      <c r="AO509" s="9"/>
      <c r="AP509" s="9" t="s">
        <v>8376</v>
      </c>
      <c r="AQ509" s="9"/>
      <c r="AR509" s="9" t="s">
        <v>17908</v>
      </c>
      <c r="AS509" s="9"/>
      <c r="AT509" s="9"/>
      <c r="AU509" s="9"/>
      <c r="AV509" s="9"/>
      <c r="AW509" s="1758" t="s">
        <v>17909</v>
      </c>
      <c r="AX509" s="9"/>
      <c r="AY509" s="9" t="s">
        <v>17910</v>
      </c>
      <c r="AZ509" s="9">
        <v>6.25</v>
      </c>
      <c r="BA509" s="1845" t="s">
        <v>18426</v>
      </c>
    </row>
    <row r="510" ht="15.75" customHeight="1">
      <c r="A510" s="1760" t="s">
        <v>20144</v>
      </c>
      <c r="B510" s="1761" t="s">
        <v>20145</v>
      </c>
      <c r="C510" s="1761" t="s">
        <v>52</v>
      </c>
      <c r="D510" s="1761" t="s">
        <v>17914</v>
      </c>
      <c r="E510" s="1762">
        <v>1358.0</v>
      </c>
      <c r="F510" s="1763">
        <v>4.0</v>
      </c>
      <c r="G510" s="1764">
        <v>47859.0</v>
      </c>
      <c r="H510" s="1745"/>
      <c r="I510" s="1745"/>
      <c r="J510" s="1745"/>
      <c r="K510" s="1745"/>
      <c r="L510" s="1745"/>
      <c r="M510" s="1745"/>
      <c r="N510" s="1745"/>
      <c r="O510" s="1745"/>
      <c r="P510" s="1745"/>
      <c r="Q510" s="1765" t="s">
        <v>20146</v>
      </c>
      <c r="R510" s="1766" t="s">
        <v>20139</v>
      </c>
      <c r="S510" s="1767" t="s">
        <v>52</v>
      </c>
      <c r="T510" s="1768"/>
      <c r="U510" s="1769">
        <v>433.0</v>
      </c>
      <c r="V510" s="1770">
        <v>4.0</v>
      </c>
      <c r="W510" s="1769" t="s">
        <v>18183</v>
      </c>
      <c r="X510" s="1770"/>
      <c r="Y510" s="1767">
        <v>0.0</v>
      </c>
      <c r="Z510" s="1770"/>
      <c r="AA510" s="1771">
        <v>45023.0</v>
      </c>
      <c r="AB510" s="1753" t="s">
        <v>17906</v>
      </c>
      <c r="AC510" s="81"/>
      <c r="AD510" s="81"/>
      <c r="AE510" s="1755"/>
      <c r="AF510" s="1755"/>
      <c r="AG510" s="1755"/>
      <c r="AH510" s="1755"/>
      <c r="AI510" s="595">
        <v>1.803634474E9</v>
      </c>
      <c r="AJ510" s="595" t="s">
        <v>20147</v>
      </c>
      <c r="AK510" s="1757" t="s">
        <v>52</v>
      </c>
      <c r="AL510" s="1757">
        <v>1.0</v>
      </c>
      <c r="AM510" s="1772">
        <v>435.0</v>
      </c>
      <c r="AN510" s="9">
        <v>4.0</v>
      </c>
      <c r="AO510" s="9"/>
      <c r="AP510" s="9" t="s">
        <v>8376</v>
      </c>
      <c r="AQ510" s="9"/>
      <c r="AR510" s="9" t="s">
        <v>17908</v>
      </c>
      <c r="AS510" s="9"/>
      <c r="AT510" s="9"/>
      <c r="AU510" s="9"/>
      <c r="AV510" s="9"/>
      <c r="AW510" s="1758" t="s">
        <v>17909</v>
      </c>
      <c r="AX510" s="9"/>
      <c r="AY510" s="9" t="s">
        <v>17910</v>
      </c>
      <c r="AZ510" s="9">
        <v>6.25</v>
      </c>
      <c r="BA510" s="1845" t="s">
        <v>18426</v>
      </c>
    </row>
    <row r="511" ht="15.75" customHeight="1">
      <c r="A511" s="1774" t="s">
        <v>20148</v>
      </c>
      <c r="B511" s="1775" t="s">
        <v>20149</v>
      </c>
      <c r="C511" s="1775" t="s">
        <v>52</v>
      </c>
      <c r="D511" s="1775" t="s">
        <v>17914</v>
      </c>
      <c r="E511" s="1776">
        <v>1359.0</v>
      </c>
      <c r="F511" s="1777">
        <v>4.0</v>
      </c>
      <c r="G511" s="1778">
        <v>47858.0</v>
      </c>
      <c r="H511" s="1745"/>
      <c r="I511" s="1745"/>
      <c r="J511" s="1745"/>
      <c r="K511" s="1745"/>
      <c r="L511" s="1745"/>
      <c r="M511" s="1745"/>
      <c r="N511" s="1745"/>
      <c r="O511" s="1745"/>
      <c r="P511" s="1745"/>
      <c r="Q511" s="1765" t="s">
        <v>20150</v>
      </c>
      <c r="R511" s="1766" t="s">
        <v>20143</v>
      </c>
      <c r="S511" s="1767" t="s">
        <v>52</v>
      </c>
      <c r="T511" s="1749"/>
      <c r="U511" s="1769">
        <v>434.0</v>
      </c>
      <c r="V511" s="1770">
        <v>4.0</v>
      </c>
      <c r="W511" s="1769" t="s">
        <v>18183</v>
      </c>
      <c r="X511" s="1770"/>
      <c r="Y511" s="1767">
        <v>0.0</v>
      </c>
      <c r="Z511" s="1770"/>
      <c r="AA511" s="1771">
        <v>45023.0</v>
      </c>
      <c r="AB511" s="1753" t="s">
        <v>17906</v>
      </c>
      <c r="AC511" s="1754"/>
      <c r="AD511" s="1754"/>
      <c r="AE511" s="1755"/>
      <c r="AF511" s="1755"/>
      <c r="AG511" s="1755"/>
      <c r="AH511" s="1755"/>
      <c r="AI511" s="595">
        <v>1.803832938E9</v>
      </c>
      <c r="AJ511" s="595" t="s">
        <v>20151</v>
      </c>
      <c r="AK511" s="1757" t="s">
        <v>52</v>
      </c>
      <c r="AL511" s="1772">
        <v>1.0</v>
      </c>
      <c r="AM511" s="1772">
        <v>436.0</v>
      </c>
      <c r="AN511" s="9">
        <v>4.0</v>
      </c>
      <c r="AO511" s="9"/>
      <c r="AP511" s="9" t="s">
        <v>8376</v>
      </c>
      <c r="AQ511" s="9"/>
      <c r="AR511" s="9" t="s">
        <v>17908</v>
      </c>
      <c r="AS511" s="9"/>
      <c r="AT511" s="9"/>
      <c r="AU511" s="9"/>
      <c r="AV511" s="9"/>
      <c r="AW511" s="1758" t="s">
        <v>17909</v>
      </c>
      <c r="AX511" s="9"/>
      <c r="AY511" s="9" t="s">
        <v>17910</v>
      </c>
      <c r="AZ511" s="9">
        <v>6.25</v>
      </c>
      <c r="BA511" s="1845" t="s">
        <v>18426</v>
      </c>
    </row>
    <row r="512" ht="15.75" customHeight="1">
      <c r="A512" s="1760" t="s">
        <v>20152</v>
      </c>
      <c r="B512" s="1761" t="s">
        <v>20153</v>
      </c>
      <c r="C512" s="1761" t="s">
        <v>52</v>
      </c>
      <c r="D512" s="1761" t="s">
        <v>17914</v>
      </c>
      <c r="E512" s="1762">
        <v>1360.0</v>
      </c>
      <c r="F512" s="1763">
        <v>4.0</v>
      </c>
      <c r="G512" s="1764">
        <v>47859.0</v>
      </c>
      <c r="H512" s="1745"/>
      <c r="I512" s="1745"/>
      <c r="J512" s="1745"/>
      <c r="K512" s="1745"/>
      <c r="L512" s="1745"/>
      <c r="M512" s="1745"/>
      <c r="N512" s="1745"/>
      <c r="O512" s="1745"/>
      <c r="P512" s="1745"/>
      <c r="Q512" s="1765" t="s">
        <v>20154</v>
      </c>
      <c r="R512" s="1766" t="s">
        <v>20155</v>
      </c>
      <c r="S512" s="1767" t="s">
        <v>52</v>
      </c>
      <c r="T512" s="1768"/>
      <c r="U512" s="1769">
        <v>435.0</v>
      </c>
      <c r="V512" s="1770">
        <v>4.0</v>
      </c>
      <c r="W512" s="1769" t="s">
        <v>18183</v>
      </c>
      <c r="X512" s="1770"/>
      <c r="Y512" s="1767">
        <v>0.0</v>
      </c>
      <c r="Z512" s="1770"/>
      <c r="AA512" s="1771">
        <v>45023.0</v>
      </c>
      <c r="AB512" s="1753" t="s">
        <v>17906</v>
      </c>
      <c r="AC512" s="81"/>
      <c r="AD512" s="81"/>
      <c r="AE512" s="1755"/>
      <c r="AF512" s="1755"/>
      <c r="AG512" s="1755"/>
      <c r="AH512" s="1755"/>
      <c r="AI512" s="595">
        <v>1.802094217E9</v>
      </c>
      <c r="AJ512" s="595" t="s">
        <v>20156</v>
      </c>
      <c r="AK512" s="1757" t="s">
        <v>52</v>
      </c>
      <c r="AL512" s="1772">
        <v>1.0</v>
      </c>
      <c r="AM512" s="1772">
        <v>437.0</v>
      </c>
      <c r="AN512" s="9">
        <v>4.0</v>
      </c>
      <c r="AO512" s="9"/>
      <c r="AP512" s="9" t="s">
        <v>8376</v>
      </c>
      <c r="AQ512" s="9"/>
      <c r="AR512" s="9" t="s">
        <v>17908</v>
      </c>
      <c r="AS512" s="9"/>
      <c r="AT512" s="9"/>
      <c r="AU512" s="9"/>
      <c r="AV512" s="9"/>
      <c r="AW512" s="1758" t="s">
        <v>17909</v>
      </c>
      <c r="AX512" s="9"/>
      <c r="AY512" s="9" t="s">
        <v>17910</v>
      </c>
      <c r="AZ512" s="9">
        <v>6.25</v>
      </c>
      <c r="BA512" s="1845" t="s">
        <v>18426</v>
      </c>
    </row>
    <row r="513" ht="15.75" customHeight="1">
      <c r="A513" s="1774" t="s">
        <v>20157</v>
      </c>
      <c r="B513" s="1775" t="s">
        <v>20158</v>
      </c>
      <c r="C513" s="1775" t="s">
        <v>52</v>
      </c>
      <c r="D513" s="1775" t="s">
        <v>17914</v>
      </c>
      <c r="E513" s="1776">
        <v>1361.0</v>
      </c>
      <c r="F513" s="1777">
        <v>4.0</v>
      </c>
      <c r="G513" s="1778">
        <v>47859.0</v>
      </c>
      <c r="H513" s="1745"/>
      <c r="I513" s="1745"/>
      <c r="J513" s="1745"/>
      <c r="K513" s="1745"/>
      <c r="L513" s="1745"/>
      <c r="M513" s="1745"/>
      <c r="N513" s="1745"/>
      <c r="O513" s="1745"/>
      <c r="P513" s="1745"/>
      <c r="Q513" s="1765" t="s">
        <v>20159</v>
      </c>
      <c r="R513" s="1766" t="s">
        <v>20151</v>
      </c>
      <c r="S513" s="1767" t="s">
        <v>52</v>
      </c>
      <c r="T513" s="1749"/>
      <c r="U513" s="1769">
        <v>436.0</v>
      </c>
      <c r="V513" s="1770">
        <v>4.0</v>
      </c>
      <c r="W513" s="1769" t="s">
        <v>18183</v>
      </c>
      <c r="X513" s="1770"/>
      <c r="Y513" s="1767" t="s">
        <v>20160</v>
      </c>
      <c r="Z513" s="1770"/>
      <c r="AA513" s="1771">
        <v>45023.0</v>
      </c>
      <c r="AB513" s="1753" t="s">
        <v>17906</v>
      </c>
      <c r="AC513" s="1754"/>
      <c r="AD513" s="1754"/>
      <c r="AE513" s="1755"/>
      <c r="AF513" s="1755"/>
      <c r="AG513" s="1755"/>
      <c r="AH513" s="1755"/>
      <c r="AI513" s="595">
        <v>1.05393425E8</v>
      </c>
      <c r="AJ513" s="595" t="s">
        <v>20161</v>
      </c>
      <c r="AK513" s="1757" t="s">
        <v>52</v>
      </c>
      <c r="AL513" s="1772">
        <v>1.0</v>
      </c>
      <c r="AM513" s="1772">
        <v>438.0</v>
      </c>
      <c r="AN513" s="9">
        <v>4.0</v>
      </c>
      <c r="AO513" s="9"/>
      <c r="AP513" s="9" t="s">
        <v>8376</v>
      </c>
      <c r="AQ513" s="9"/>
      <c r="AR513" s="9" t="s">
        <v>17908</v>
      </c>
      <c r="AS513" s="9"/>
      <c r="AT513" s="9"/>
      <c r="AU513" s="9"/>
      <c r="AV513" s="9"/>
      <c r="AW513" s="1758" t="s">
        <v>17909</v>
      </c>
      <c r="AX513" s="9"/>
      <c r="AY513" s="9" t="s">
        <v>17910</v>
      </c>
      <c r="AZ513" s="9">
        <v>6.25</v>
      </c>
      <c r="BA513" s="1845" t="s">
        <v>18426</v>
      </c>
    </row>
    <row r="514" ht="15.75" customHeight="1">
      <c r="A514" s="1760" t="s">
        <v>20162</v>
      </c>
      <c r="B514" s="1761" t="s">
        <v>20163</v>
      </c>
      <c r="C514" s="1761" t="s">
        <v>52</v>
      </c>
      <c r="D514" s="1761" t="s">
        <v>17914</v>
      </c>
      <c r="E514" s="1762">
        <v>1363.0</v>
      </c>
      <c r="F514" s="1763">
        <v>4.0</v>
      </c>
      <c r="G514" s="1764">
        <v>47858.0</v>
      </c>
      <c r="H514" s="1745"/>
      <c r="I514" s="1745"/>
      <c r="J514" s="1745"/>
      <c r="K514" s="1745"/>
      <c r="L514" s="1745"/>
      <c r="M514" s="1745"/>
      <c r="N514" s="1745"/>
      <c r="O514" s="1745"/>
      <c r="P514" s="1745"/>
      <c r="Q514" s="1765" t="s">
        <v>20164</v>
      </c>
      <c r="R514" s="1766" t="s">
        <v>20165</v>
      </c>
      <c r="S514" s="1767" t="s">
        <v>52</v>
      </c>
      <c r="T514" s="1768"/>
      <c r="U514" s="1770">
        <v>437.0</v>
      </c>
      <c r="V514" s="1770">
        <v>4.0</v>
      </c>
      <c r="W514" s="1788"/>
      <c r="X514" s="1770"/>
      <c r="Y514" s="1767" t="s">
        <v>20166</v>
      </c>
      <c r="Z514" s="1770"/>
      <c r="AA514" s="1771">
        <v>45023.0</v>
      </c>
      <c r="AB514" s="1789">
        <v>0.0</v>
      </c>
      <c r="AC514" s="1121">
        <v>1.0</v>
      </c>
      <c r="AD514" s="81"/>
      <c r="AE514" s="1755"/>
      <c r="AF514" s="1755"/>
      <c r="AG514" s="1755"/>
      <c r="AH514" s="1755"/>
      <c r="AI514" s="595">
        <v>1.04028642E8</v>
      </c>
      <c r="AJ514" s="595" t="s">
        <v>20167</v>
      </c>
      <c r="AK514" s="1757" t="s">
        <v>52</v>
      </c>
      <c r="AL514" s="1757">
        <v>1.0</v>
      </c>
      <c r="AM514" s="1772">
        <v>439.0</v>
      </c>
      <c r="AN514" s="9">
        <v>4.0</v>
      </c>
      <c r="AO514" s="9"/>
      <c r="AP514" s="9" t="s">
        <v>8376</v>
      </c>
      <c r="AQ514" s="9"/>
      <c r="AR514" s="9" t="s">
        <v>17908</v>
      </c>
      <c r="AS514" s="9"/>
      <c r="AT514" s="9"/>
      <c r="AU514" s="9"/>
      <c r="AV514" s="9"/>
      <c r="AW514" s="1758" t="s">
        <v>17909</v>
      </c>
      <c r="AX514" s="9"/>
      <c r="AY514" s="9" t="s">
        <v>17910</v>
      </c>
      <c r="AZ514" s="9">
        <v>6.25</v>
      </c>
      <c r="BA514" s="1845" t="s">
        <v>18426</v>
      </c>
    </row>
    <row r="515" ht="15.75" customHeight="1">
      <c r="A515" s="1774" t="s">
        <v>20168</v>
      </c>
      <c r="B515" s="1775" t="s">
        <v>20169</v>
      </c>
      <c r="C515" s="1775" t="s">
        <v>52</v>
      </c>
      <c r="D515" s="1775" t="s">
        <v>17914</v>
      </c>
      <c r="E515" s="1776">
        <v>1364.0</v>
      </c>
      <c r="F515" s="1777">
        <v>4.0</v>
      </c>
      <c r="G515" s="1778">
        <v>47859.0</v>
      </c>
      <c r="H515" s="1745"/>
      <c r="I515" s="1745"/>
      <c r="J515" s="1745"/>
      <c r="K515" s="1745"/>
      <c r="L515" s="1745"/>
      <c r="M515" s="1745"/>
      <c r="N515" s="1745"/>
      <c r="O515" s="1745"/>
      <c r="P515" s="1745"/>
      <c r="Q515" s="1765" t="s">
        <v>20170</v>
      </c>
      <c r="R515" s="1766" t="s">
        <v>20161</v>
      </c>
      <c r="S515" s="1767" t="s">
        <v>20171</v>
      </c>
      <c r="T515" s="1749"/>
      <c r="U515" s="1769">
        <v>438.0</v>
      </c>
      <c r="V515" s="1770">
        <v>4.0</v>
      </c>
      <c r="W515" s="1769" t="s">
        <v>19291</v>
      </c>
      <c r="X515" s="1770"/>
      <c r="Y515" s="1767">
        <v>0.0</v>
      </c>
      <c r="Z515" s="1770"/>
      <c r="AA515" s="1771">
        <v>45023.0</v>
      </c>
      <c r="AB515" s="1753" t="s">
        <v>17906</v>
      </c>
      <c r="AC515" s="1754"/>
      <c r="AD515" s="1754"/>
      <c r="AE515" s="1755"/>
      <c r="AF515" s="1755"/>
      <c r="AG515" s="1755"/>
      <c r="AH515" s="1755"/>
      <c r="AI515" s="595">
        <v>1.01739894E8</v>
      </c>
      <c r="AJ515" s="595" t="s">
        <v>20172</v>
      </c>
      <c r="AK515" s="1757" t="s">
        <v>52</v>
      </c>
      <c r="AL515" s="1757">
        <v>1.0</v>
      </c>
      <c r="AM515" s="1772">
        <v>440.0</v>
      </c>
      <c r="AN515" s="9">
        <v>4.0</v>
      </c>
      <c r="AO515" s="9"/>
      <c r="AP515" s="9" t="s">
        <v>8376</v>
      </c>
      <c r="AQ515" s="9"/>
      <c r="AR515" s="9" t="s">
        <v>17908</v>
      </c>
      <c r="AS515" s="9"/>
      <c r="AT515" s="9"/>
      <c r="AU515" s="9"/>
      <c r="AV515" s="9"/>
      <c r="AW515" s="1758" t="s">
        <v>17909</v>
      </c>
      <c r="AX515" s="9"/>
      <c r="AY515" s="9" t="s">
        <v>17910</v>
      </c>
      <c r="AZ515" s="9">
        <v>6.25</v>
      </c>
      <c r="BA515" s="1845" t="s">
        <v>18426</v>
      </c>
    </row>
    <row r="516" ht="15.75" customHeight="1">
      <c r="A516" s="1760" t="s">
        <v>20173</v>
      </c>
      <c r="B516" s="1761" t="s">
        <v>20174</v>
      </c>
      <c r="C516" s="1761" t="s">
        <v>52</v>
      </c>
      <c r="D516" s="1761" t="s">
        <v>17914</v>
      </c>
      <c r="E516" s="1762">
        <v>1366.0</v>
      </c>
      <c r="F516" s="1763">
        <v>4.0</v>
      </c>
      <c r="G516" s="1764">
        <v>47859.0</v>
      </c>
      <c r="H516" s="1745"/>
      <c r="I516" s="1745"/>
      <c r="J516" s="1745"/>
      <c r="K516" s="1745"/>
      <c r="L516" s="1745"/>
      <c r="M516" s="1745"/>
      <c r="N516" s="1745"/>
      <c r="O516" s="1745"/>
      <c r="P516" s="1745"/>
      <c r="Q516" s="1765" t="s">
        <v>20175</v>
      </c>
      <c r="R516" s="1766" t="s">
        <v>20176</v>
      </c>
      <c r="S516" s="1767" t="s">
        <v>52</v>
      </c>
      <c r="T516" s="1768"/>
      <c r="U516" s="1769">
        <v>439.0</v>
      </c>
      <c r="V516" s="1770">
        <v>4.0</v>
      </c>
      <c r="W516" s="1769" t="s">
        <v>18183</v>
      </c>
      <c r="X516" s="1770"/>
      <c r="Y516" s="1767">
        <v>0.0</v>
      </c>
      <c r="Z516" s="1770"/>
      <c r="AA516" s="1771">
        <v>45023.0</v>
      </c>
      <c r="AB516" s="1753" t="s">
        <v>17906</v>
      </c>
      <c r="AC516" s="81"/>
      <c r="AD516" s="81"/>
      <c r="AE516" s="1755"/>
      <c r="AF516" s="1755"/>
      <c r="AG516" s="1755"/>
      <c r="AH516" s="1755"/>
      <c r="AI516" s="595">
        <v>5.00186473E8</v>
      </c>
      <c r="AJ516" s="595" t="s">
        <v>20177</v>
      </c>
      <c r="AK516" s="1757" t="s">
        <v>52</v>
      </c>
      <c r="AL516" s="1772">
        <v>1.0</v>
      </c>
      <c r="AM516" s="1772">
        <v>441.0</v>
      </c>
      <c r="AN516" s="9">
        <v>4.0</v>
      </c>
      <c r="AO516" s="9"/>
      <c r="AP516" s="9" t="s">
        <v>8376</v>
      </c>
      <c r="AQ516" s="9"/>
      <c r="AR516" s="9" t="s">
        <v>17908</v>
      </c>
      <c r="AS516" s="9"/>
      <c r="AT516" s="9"/>
      <c r="AU516" s="9"/>
      <c r="AV516" s="9"/>
      <c r="AW516" s="1758" t="s">
        <v>17909</v>
      </c>
      <c r="AX516" s="9"/>
      <c r="AY516" s="9" t="s">
        <v>17910</v>
      </c>
      <c r="AZ516" s="9">
        <v>6.25</v>
      </c>
      <c r="BA516" s="1845" t="s">
        <v>18426</v>
      </c>
    </row>
    <row r="517" ht="15.75" customHeight="1">
      <c r="A517" s="1774" t="s">
        <v>20178</v>
      </c>
      <c r="B517" s="1775" t="s">
        <v>20179</v>
      </c>
      <c r="C517" s="1775" t="s">
        <v>52</v>
      </c>
      <c r="D517" s="1775" t="s">
        <v>17914</v>
      </c>
      <c r="E517" s="1776">
        <v>1368.0</v>
      </c>
      <c r="F517" s="1777">
        <v>4.0</v>
      </c>
      <c r="G517" s="1778">
        <v>47858.0</v>
      </c>
      <c r="H517" s="1745"/>
      <c r="I517" s="1745"/>
      <c r="J517" s="1745"/>
      <c r="K517" s="1745"/>
      <c r="L517" s="1745"/>
      <c r="M517" s="1745"/>
      <c r="N517" s="1745"/>
      <c r="O517" s="1745"/>
      <c r="P517" s="1745"/>
      <c r="Q517" s="1765" t="s">
        <v>20180</v>
      </c>
      <c r="R517" s="1766" t="s">
        <v>20172</v>
      </c>
      <c r="S517" s="1767" t="s">
        <v>52</v>
      </c>
      <c r="T517" s="1749"/>
      <c r="U517" s="1770">
        <v>440.0</v>
      </c>
      <c r="V517" s="1770">
        <v>4.0</v>
      </c>
      <c r="W517" s="1792"/>
      <c r="X517" s="1770"/>
      <c r="Y517" s="1767">
        <v>2817494.0</v>
      </c>
      <c r="Z517" s="1770"/>
      <c r="AA517" s="1771">
        <v>45023.0</v>
      </c>
      <c r="AB517" s="1793">
        <v>0.0</v>
      </c>
      <c r="AC517" s="1754"/>
      <c r="AD517" s="1754"/>
      <c r="AE517" s="1755"/>
      <c r="AF517" s="1755"/>
      <c r="AG517" s="1755"/>
      <c r="AH517" s="1755"/>
      <c r="AI517" s="595">
        <v>1.714036991E9</v>
      </c>
      <c r="AJ517" s="595" t="s">
        <v>20181</v>
      </c>
      <c r="AK517" s="1757" t="s">
        <v>52</v>
      </c>
      <c r="AL517" s="1757">
        <v>1.0</v>
      </c>
      <c r="AM517" s="1772">
        <v>442.0</v>
      </c>
      <c r="AN517" s="9">
        <v>4.0</v>
      </c>
      <c r="AO517" s="9"/>
      <c r="AP517" s="9" t="s">
        <v>8376</v>
      </c>
      <c r="AQ517" s="9"/>
      <c r="AR517" s="9" t="s">
        <v>17908</v>
      </c>
      <c r="AS517" s="9"/>
      <c r="AT517" s="9"/>
      <c r="AU517" s="9"/>
      <c r="AV517" s="9"/>
      <c r="AW517" s="1758" t="s">
        <v>17909</v>
      </c>
      <c r="AX517" s="9"/>
      <c r="AY517" s="9" t="s">
        <v>17910</v>
      </c>
      <c r="AZ517" s="9">
        <v>6.25</v>
      </c>
      <c r="BA517" s="1845" t="s">
        <v>18426</v>
      </c>
    </row>
    <row r="518" ht="15.75" customHeight="1">
      <c r="A518" s="1760" t="s">
        <v>20182</v>
      </c>
      <c r="B518" s="1761" t="s">
        <v>20183</v>
      </c>
      <c r="C518" s="1761" t="s">
        <v>52</v>
      </c>
      <c r="D518" s="1761" t="s">
        <v>17914</v>
      </c>
      <c r="E518" s="1762">
        <v>1369.0</v>
      </c>
      <c r="F518" s="1763">
        <v>4.0</v>
      </c>
      <c r="G518" s="1764">
        <v>47858.0</v>
      </c>
      <c r="H518" s="1745"/>
      <c r="I518" s="1745"/>
      <c r="J518" s="1745"/>
      <c r="K518" s="1745"/>
      <c r="L518" s="1745"/>
      <c r="M518" s="1745"/>
      <c r="N518" s="1745"/>
      <c r="O518" s="1745"/>
      <c r="P518" s="1745"/>
      <c r="Q518" s="1765" t="s">
        <v>20184</v>
      </c>
      <c r="R518" s="1766" t="s">
        <v>20177</v>
      </c>
      <c r="S518" s="1767" t="s">
        <v>52</v>
      </c>
      <c r="T518" s="1768"/>
      <c r="U518" s="1770">
        <v>441.0</v>
      </c>
      <c r="V518" s="1770">
        <v>4.0</v>
      </c>
      <c r="W518" s="1788"/>
      <c r="X518" s="1770"/>
      <c r="Y518" s="1767">
        <v>0.0</v>
      </c>
      <c r="Z518" s="1770"/>
      <c r="AA518" s="1771">
        <v>45023.0</v>
      </c>
      <c r="AB518" s="1789">
        <v>0.0</v>
      </c>
      <c r="AC518" s="1121">
        <v>2.0</v>
      </c>
      <c r="AD518" s="81"/>
      <c r="AE518" s="1755"/>
      <c r="AF518" s="1755"/>
      <c r="AG518" s="1755"/>
      <c r="AH518" s="1755"/>
      <c r="AI518" s="595">
        <v>1.02003035E8</v>
      </c>
      <c r="AJ518" s="595" t="s">
        <v>20185</v>
      </c>
      <c r="AK518" s="1757" t="s">
        <v>52</v>
      </c>
      <c r="AL518" s="1772">
        <v>1.0</v>
      </c>
      <c r="AM518" s="1772">
        <v>443.0</v>
      </c>
      <c r="AN518" s="9">
        <v>4.0</v>
      </c>
      <c r="AO518" s="9"/>
      <c r="AP518" s="9" t="s">
        <v>8376</v>
      </c>
      <c r="AQ518" s="9"/>
      <c r="AR518" s="9" t="s">
        <v>17908</v>
      </c>
      <c r="AS518" s="9"/>
      <c r="AT518" s="9"/>
      <c r="AU518" s="9"/>
      <c r="AV518" s="9"/>
      <c r="AW518" s="1758" t="s">
        <v>17909</v>
      </c>
      <c r="AX518" s="9"/>
      <c r="AY518" s="9" t="s">
        <v>17910</v>
      </c>
      <c r="AZ518" s="9">
        <v>6.25</v>
      </c>
      <c r="BA518" s="1845" t="s">
        <v>18426</v>
      </c>
    </row>
    <row r="519" ht="15.75" customHeight="1">
      <c r="A519" s="1774" t="s">
        <v>20186</v>
      </c>
      <c r="B519" s="1775" t="s">
        <v>20187</v>
      </c>
      <c r="C519" s="1775" t="s">
        <v>231</v>
      </c>
      <c r="D519" s="1775" t="s">
        <v>17914</v>
      </c>
      <c r="E519" s="1776">
        <v>1370.0</v>
      </c>
      <c r="F519" s="1777">
        <v>4.0</v>
      </c>
      <c r="G519" s="1778">
        <v>47859.0</v>
      </c>
      <c r="H519" s="1745"/>
      <c r="I519" s="1745"/>
      <c r="J519" s="1745"/>
      <c r="K519" s="1745"/>
      <c r="L519" s="1745"/>
      <c r="M519" s="1745"/>
      <c r="N519" s="1745"/>
      <c r="O519" s="1745"/>
      <c r="P519" s="1745"/>
      <c r="Q519" s="1765" t="s">
        <v>20188</v>
      </c>
      <c r="R519" s="1766" t="s">
        <v>20189</v>
      </c>
      <c r="S519" s="1767" t="s">
        <v>52</v>
      </c>
      <c r="T519" s="1749"/>
      <c r="U519" s="1770">
        <v>442.0</v>
      </c>
      <c r="V519" s="1770">
        <v>4.0</v>
      </c>
      <c r="W519" s="1792"/>
      <c r="X519" s="1770"/>
      <c r="Y519" s="1767">
        <v>0.0</v>
      </c>
      <c r="Z519" s="1770"/>
      <c r="AA519" s="1771">
        <v>45023.0</v>
      </c>
      <c r="AB519" s="1806" t="s">
        <v>18100</v>
      </c>
      <c r="AC519" s="1754"/>
      <c r="AD519" s="1794">
        <v>1.0</v>
      </c>
      <c r="AE519" s="1755"/>
      <c r="AF519" s="1755"/>
      <c r="AG519" s="1755"/>
      <c r="AH519" s="1755"/>
      <c r="AI519" s="595">
        <v>1.00647247E8</v>
      </c>
      <c r="AJ519" s="595" t="s">
        <v>20190</v>
      </c>
      <c r="AK519" s="1757" t="s">
        <v>52</v>
      </c>
      <c r="AL519" s="1772">
        <v>1.0</v>
      </c>
      <c r="AM519" s="1772">
        <v>444.0</v>
      </c>
      <c r="AN519" s="9">
        <v>4.0</v>
      </c>
      <c r="AO519" s="9"/>
      <c r="AP519" s="9" t="s">
        <v>8376</v>
      </c>
      <c r="AQ519" s="9"/>
      <c r="AR519" s="9" t="s">
        <v>17908</v>
      </c>
      <c r="AS519" s="9"/>
      <c r="AT519" s="9"/>
      <c r="AU519" s="9"/>
      <c r="AV519" s="9"/>
      <c r="AW519" s="1758" t="s">
        <v>17909</v>
      </c>
      <c r="AX519" s="9"/>
      <c r="AY519" s="9" t="s">
        <v>17910</v>
      </c>
      <c r="AZ519" s="9">
        <v>6.25</v>
      </c>
      <c r="BA519" s="1845" t="s">
        <v>18426</v>
      </c>
    </row>
    <row r="520" ht="15.75" customHeight="1">
      <c r="A520" s="1760" t="s">
        <v>20191</v>
      </c>
      <c r="B520" s="1761" t="s">
        <v>20192</v>
      </c>
      <c r="C520" s="1761" t="s">
        <v>52</v>
      </c>
      <c r="D520" s="1761" t="s">
        <v>17914</v>
      </c>
      <c r="E520" s="1762">
        <v>1371.0</v>
      </c>
      <c r="F520" s="1763">
        <v>4.0</v>
      </c>
      <c r="G520" s="1764">
        <v>47859.0</v>
      </c>
      <c r="H520" s="1745"/>
      <c r="I520" s="1745"/>
      <c r="J520" s="1745"/>
      <c r="K520" s="1745"/>
      <c r="L520" s="1745"/>
      <c r="M520" s="1745"/>
      <c r="N520" s="1745"/>
      <c r="O520" s="1745"/>
      <c r="P520" s="1745"/>
      <c r="Q520" s="1765" t="s">
        <v>20193</v>
      </c>
      <c r="R520" s="1766" t="s">
        <v>20194</v>
      </c>
      <c r="S520" s="1767" t="s">
        <v>52</v>
      </c>
      <c r="T520" s="1768"/>
      <c r="U520" s="1770">
        <v>443.0</v>
      </c>
      <c r="V520" s="1770">
        <v>4.0</v>
      </c>
      <c r="W520" s="1788"/>
      <c r="X520" s="1770"/>
      <c r="Y520" s="1767">
        <v>2888251.0</v>
      </c>
      <c r="Z520" s="1770"/>
      <c r="AA520" s="1771">
        <v>45023.0</v>
      </c>
      <c r="AB520" s="1804" t="s">
        <v>20195</v>
      </c>
      <c r="AC520" s="1121">
        <v>1.0</v>
      </c>
      <c r="AD520" s="81"/>
      <c r="AE520" s="1755"/>
      <c r="AF520" s="1755"/>
      <c r="AG520" s="1755"/>
      <c r="AH520" s="1755"/>
      <c r="AI520" s="595">
        <v>1.02311941E8</v>
      </c>
      <c r="AJ520" s="595" t="s">
        <v>20196</v>
      </c>
      <c r="AK520" s="1757" t="s">
        <v>52</v>
      </c>
      <c r="AL520" s="1757">
        <v>1.0</v>
      </c>
      <c r="AM520" s="1772">
        <v>445.0</v>
      </c>
      <c r="AN520" s="9">
        <v>4.0</v>
      </c>
      <c r="AO520" s="9"/>
      <c r="AP520" s="9" t="s">
        <v>8376</v>
      </c>
      <c r="AQ520" s="9"/>
      <c r="AR520" s="9" t="s">
        <v>17908</v>
      </c>
      <c r="AS520" s="9"/>
      <c r="AT520" s="9"/>
      <c r="AU520" s="9"/>
      <c r="AV520" s="9"/>
      <c r="AW520" s="1758" t="s">
        <v>17909</v>
      </c>
      <c r="AX520" s="9"/>
      <c r="AY520" s="9" t="s">
        <v>17910</v>
      </c>
      <c r="AZ520" s="9">
        <v>6.25</v>
      </c>
      <c r="BA520" s="1845" t="s">
        <v>18426</v>
      </c>
    </row>
    <row r="521" ht="15.75" customHeight="1">
      <c r="A521" s="1774" t="s">
        <v>20197</v>
      </c>
      <c r="B521" s="1775" t="s">
        <v>20198</v>
      </c>
      <c r="C521" s="1775" t="s">
        <v>52</v>
      </c>
      <c r="D521" s="1775" t="s">
        <v>17914</v>
      </c>
      <c r="E521" s="1776">
        <v>1372.0</v>
      </c>
      <c r="F521" s="1777">
        <v>4.0</v>
      </c>
      <c r="G521" s="1778">
        <v>47858.0</v>
      </c>
      <c r="H521" s="1745"/>
      <c r="I521" s="1745"/>
      <c r="J521" s="1745"/>
      <c r="K521" s="1745"/>
      <c r="L521" s="1745"/>
      <c r="M521" s="1745"/>
      <c r="N521" s="1745"/>
      <c r="O521" s="1745"/>
      <c r="P521" s="1745"/>
      <c r="Q521" s="1765" t="s">
        <v>20199</v>
      </c>
      <c r="R521" s="1766" t="s">
        <v>20190</v>
      </c>
      <c r="S521" s="1767" t="s">
        <v>52</v>
      </c>
      <c r="T521" s="1749"/>
      <c r="U521" s="1769">
        <v>444.0</v>
      </c>
      <c r="V521" s="1770">
        <v>4.0</v>
      </c>
      <c r="W521" s="1769" t="s">
        <v>19291</v>
      </c>
      <c r="X521" s="1770"/>
      <c r="Y521" s="1767">
        <v>2841313.0</v>
      </c>
      <c r="Z521" s="1770"/>
      <c r="AA521" s="1771">
        <v>45023.0</v>
      </c>
      <c r="AB521" s="1753" t="s">
        <v>17906</v>
      </c>
      <c r="AC521" s="1754"/>
      <c r="AD521" s="1754"/>
      <c r="AE521" s="1755"/>
      <c r="AF521" s="1755"/>
      <c r="AG521" s="1755"/>
      <c r="AH521" s="1755"/>
      <c r="AI521" s="595">
        <v>1.01857886E8</v>
      </c>
      <c r="AJ521" s="595" t="s">
        <v>20200</v>
      </c>
      <c r="AK521" s="1757" t="s">
        <v>20201</v>
      </c>
      <c r="AL521" s="1772">
        <v>1.0</v>
      </c>
      <c r="AM521" s="1772">
        <v>446.0</v>
      </c>
      <c r="AN521" s="9">
        <v>4.0</v>
      </c>
      <c r="AO521" s="9"/>
      <c r="AP521" s="9" t="s">
        <v>8376</v>
      </c>
      <c r="AQ521" s="9"/>
      <c r="AR521" s="9" t="s">
        <v>17908</v>
      </c>
      <c r="AS521" s="9"/>
      <c r="AT521" s="9"/>
      <c r="AU521" s="9"/>
      <c r="AV521" s="9"/>
      <c r="AW521" s="1758" t="s">
        <v>17909</v>
      </c>
      <c r="AX521" s="9"/>
      <c r="AY521" s="9" t="s">
        <v>17910</v>
      </c>
      <c r="AZ521" s="9">
        <v>6.25</v>
      </c>
      <c r="BA521" s="1845" t="s">
        <v>18426</v>
      </c>
    </row>
    <row r="522" ht="15.75" customHeight="1">
      <c r="A522" s="1760" t="s">
        <v>20202</v>
      </c>
      <c r="B522" s="1761" t="s">
        <v>20203</v>
      </c>
      <c r="C522" s="1761" t="s">
        <v>52</v>
      </c>
      <c r="D522" s="1761" t="s">
        <v>17914</v>
      </c>
      <c r="E522" s="1762">
        <v>1374.0</v>
      </c>
      <c r="F522" s="1763">
        <v>4.0</v>
      </c>
      <c r="G522" s="1764">
        <v>47859.0</v>
      </c>
      <c r="H522" s="1745"/>
      <c r="I522" s="1745"/>
      <c r="J522" s="1745"/>
      <c r="K522" s="1745"/>
      <c r="L522" s="1745"/>
      <c r="M522" s="1745"/>
      <c r="N522" s="1745"/>
      <c r="O522" s="1745"/>
      <c r="P522" s="1745"/>
      <c r="Q522" s="1765" t="s">
        <v>20204</v>
      </c>
      <c r="R522" s="1766" t="s">
        <v>20196</v>
      </c>
      <c r="S522" s="1767" t="s">
        <v>52</v>
      </c>
      <c r="T522" s="1768"/>
      <c r="U522" s="1769">
        <v>445.0</v>
      </c>
      <c r="V522" s="1770">
        <v>4.0</v>
      </c>
      <c r="W522" s="1769" t="s">
        <v>18467</v>
      </c>
      <c r="X522" s="1770"/>
      <c r="Y522" s="1767" t="s">
        <v>20205</v>
      </c>
      <c r="Z522" s="1770"/>
      <c r="AA522" s="1771">
        <v>45023.0</v>
      </c>
      <c r="AB522" s="1753" t="s">
        <v>17918</v>
      </c>
      <c r="AC522" s="81"/>
      <c r="AD522" s="81"/>
      <c r="AE522" s="1755"/>
      <c r="AF522" s="1755"/>
      <c r="AG522" s="1755"/>
      <c r="AH522" s="1755"/>
      <c r="AI522" s="595">
        <v>1.728142025E9</v>
      </c>
      <c r="AJ522" s="595" t="s">
        <v>20206</v>
      </c>
      <c r="AK522" s="1757" t="s">
        <v>20207</v>
      </c>
      <c r="AL522" s="1772">
        <v>1.0</v>
      </c>
      <c r="AM522" s="1772">
        <v>447.0</v>
      </c>
      <c r="AN522" s="9">
        <v>4.0</v>
      </c>
      <c r="AO522" s="9"/>
      <c r="AP522" s="9" t="s">
        <v>8376</v>
      </c>
      <c r="AQ522" s="9"/>
      <c r="AR522" s="9" t="s">
        <v>17908</v>
      </c>
      <c r="AS522" s="9"/>
      <c r="AT522" s="9"/>
      <c r="AU522" s="9"/>
      <c r="AV522" s="9"/>
      <c r="AW522" s="1758" t="s">
        <v>17909</v>
      </c>
      <c r="AX522" s="9"/>
      <c r="AY522" s="9" t="s">
        <v>17910</v>
      </c>
      <c r="AZ522" s="9">
        <v>6.25</v>
      </c>
      <c r="BA522" s="1845" t="s">
        <v>18426</v>
      </c>
    </row>
    <row r="523" ht="15.75" customHeight="1">
      <c r="A523" s="1774" t="s">
        <v>20208</v>
      </c>
      <c r="B523" s="1775" t="s">
        <v>20209</v>
      </c>
      <c r="C523" s="1775" t="s">
        <v>231</v>
      </c>
      <c r="D523" s="1775" t="s">
        <v>17914</v>
      </c>
      <c r="E523" s="1776">
        <v>1375.0</v>
      </c>
      <c r="F523" s="1777">
        <v>4.0</v>
      </c>
      <c r="G523" s="1778">
        <v>47859.0</v>
      </c>
      <c r="H523" s="1745"/>
      <c r="I523" s="1745"/>
      <c r="J523" s="1745"/>
      <c r="K523" s="1745"/>
      <c r="L523" s="1745"/>
      <c r="M523" s="1745"/>
      <c r="N523" s="1745"/>
      <c r="O523" s="1745"/>
      <c r="P523" s="1745"/>
      <c r="Q523" s="1765" t="s">
        <v>20210</v>
      </c>
      <c r="R523" s="1766" t="s">
        <v>20200</v>
      </c>
      <c r="S523" s="1767" t="s">
        <v>20201</v>
      </c>
      <c r="T523" s="1749"/>
      <c r="U523" s="1769">
        <v>446.0</v>
      </c>
      <c r="V523" s="1770">
        <v>4.0</v>
      </c>
      <c r="W523" s="1769" t="s">
        <v>19291</v>
      </c>
      <c r="X523" s="1770"/>
      <c r="Y523" s="1767">
        <v>4056572.0</v>
      </c>
      <c r="Z523" s="1770"/>
      <c r="AA523" s="1771">
        <v>45023.0</v>
      </c>
      <c r="AB523" s="1753" t="s">
        <v>17906</v>
      </c>
      <c r="AC523" s="1754"/>
      <c r="AD523" s="1754"/>
      <c r="AE523" s="1755"/>
      <c r="AF523" s="1755"/>
      <c r="AG523" s="1755"/>
      <c r="AH523" s="1755"/>
      <c r="AI523" s="595">
        <v>1.0328568E8</v>
      </c>
      <c r="AJ523" s="595" t="s">
        <v>20211</v>
      </c>
      <c r="AK523" s="1757" t="s">
        <v>52</v>
      </c>
      <c r="AL523" s="1772">
        <v>1.0</v>
      </c>
      <c r="AM523" s="1772">
        <v>448.0</v>
      </c>
      <c r="AN523" s="9">
        <v>4.0</v>
      </c>
      <c r="AO523" s="9"/>
      <c r="AP523" s="9" t="s">
        <v>8376</v>
      </c>
      <c r="AQ523" s="9"/>
      <c r="AR523" s="9" t="s">
        <v>17908</v>
      </c>
      <c r="AS523" s="9"/>
      <c r="AT523" s="9"/>
      <c r="AU523" s="9"/>
      <c r="AV523" s="9"/>
      <c r="AW523" s="1758" t="s">
        <v>17909</v>
      </c>
      <c r="AX523" s="9"/>
      <c r="AY523" s="9" t="s">
        <v>17910</v>
      </c>
      <c r="AZ523" s="9">
        <v>6.25</v>
      </c>
      <c r="BA523" s="1845" t="s">
        <v>18426</v>
      </c>
    </row>
    <row r="524" ht="15.75" customHeight="1">
      <c r="A524" s="1760" t="s">
        <v>20212</v>
      </c>
      <c r="B524" s="1761" t="s">
        <v>20213</v>
      </c>
      <c r="C524" s="1761" t="s">
        <v>7990</v>
      </c>
      <c r="D524" s="1761" t="s">
        <v>17914</v>
      </c>
      <c r="E524" s="1762">
        <v>1377.0</v>
      </c>
      <c r="F524" s="1763">
        <v>4.0</v>
      </c>
      <c r="G524" s="1764">
        <v>47859.0</v>
      </c>
      <c r="H524" s="1745"/>
      <c r="I524" s="1745"/>
      <c r="J524" s="1745"/>
      <c r="K524" s="1745"/>
      <c r="L524" s="1745"/>
      <c r="M524" s="1745"/>
      <c r="N524" s="1745"/>
      <c r="O524" s="1745"/>
      <c r="P524" s="1745"/>
      <c r="Q524" s="1765" t="s">
        <v>20214</v>
      </c>
      <c r="R524" s="1766" t="s">
        <v>20206</v>
      </c>
      <c r="S524" s="1767" t="s">
        <v>20207</v>
      </c>
      <c r="T524" s="1768"/>
      <c r="U524" s="1769">
        <v>447.0</v>
      </c>
      <c r="V524" s="1770">
        <v>4.0</v>
      </c>
      <c r="W524" s="1769" t="s">
        <v>18183</v>
      </c>
      <c r="X524" s="1770"/>
      <c r="Y524" s="1767" t="s">
        <v>20215</v>
      </c>
      <c r="Z524" s="1770"/>
      <c r="AA524" s="1771">
        <v>45023.0</v>
      </c>
      <c r="AB524" s="1753" t="s">
        <v>17906</v>
      </c>
      <c r="AC524" s="81"/>
      <c r="AD524" s="81"/>
      <c r="AE524" s="1755"/>
      <c r="AF524" s="1755"/>
      <c r="AG524" s="1755"/>
      <c r="AH524" s="1755"/>
      <c r="AI524" s="595">
        <v>1.03151619E8</v>
      </c>
      <c r="AJ524" s="595" t="s">
        <v>20216</v>
      </c>
      <c r="AK524" s="1757" t="s">
        <v>52</v>
      </c>
      <c r="AL524" s="1757">
        <v>1.0</v>
      </c>
      <c r="AM524" s="1772">
        <v>449.0</v>
      </c>
      <c r="AN524" s="9">
        <v>4.0</v>
      </c>
      <c r="AO524" s="9"/>
      <c r="AP524" s="9" t="s">
        <v>8376</v>
      </c>
      <c r="AQ524" s="9"/>
      <c r="AR524" s="9" t="s">
        <v>17908</v>
      </c>
      <c r="AS524" s="9"/>
      <c r="AT524" s="9"/>
      <c r="AU524" s="9"/>
      <c r="AV524" s="9"/>
      <c r="AW524" s="1758" t="s">
        <v>17909</v>
      </c>
      <c r="AX524" s="9"/>
      <c r="AY524" s="9" t="s">
        <v>17910</v>
      </c>
      <c r="AZ524" s="9">
        <v>6.25</v>
      </c>
      <c r="BA524" s="1845" t="s">
        <v>18426</v>
      </c>
    </row>
    <row r="525" ht="15.75" customHeight="1">
      <c r="A525" s="1774" t="s">
        <v>20217</v>
      </c>
      <c r="B525" s="1775" t="s">
        <v>20218</v>
      </c>
      <c r="C525" s="1775" t="s">
        <v>52</v>
      </c>
      <c r="D525" s="1775" t="s">
        <v>17914</v>
      </c>
      <c r="E525" s="1776">
        <v>1380.0</v>
      </c>
      <c r="F525" s="1777">
        <v>4.0</v>
      </c>
      <c r="G525" s="1778">
        <v>47859.0</v>
      </c>
      <c r="H525" s="1745"/>
      <c r="I525" s="1745"/>
      <c r="J525" s="1745"/>
      <c r="K525" s="1745"/>
      <c r="L525" s="1745"/>
      <c r="M525" s="1745"/>
      <c r="N525" s="1745"/>
      <c r="O525" s="1745"/>
      <c r="P525" s="1745"/>
      <c r="Q525" s="1765" t="s">
        <v>20219</v>
      </c>
      <c r="R525" s="1766" t="s">
        <v>20211</v>
      </c>
      <c r="S525" s="1767" t="s">
        <v>52</v>
      </c>
      <c r="T525" s="1749"/>
      <c r="U525" s="1769">
        <v>448.0</v>
      </c>
      <c r="V525" s="1770">
        <v>4.0</v>
      </c>
      <c r="W525" s="1769" t="s">
        <v>18183</v>
      </c>
      <c r="X525" s="1770"/>
      <c r="Y525" s="1767">
        <v>4191378.0</v>
      </c>
      <c r="Z525" s="1770"/>
      <c r="AA525" s="1771">
        <v>45023.0</v>
      </c>
      <c r="AB525" s="1753" t="s">
        <v>17906</v>
      </c>
      <c r="AC525" s="1754"/>
      <c r="AD525" s="1754"/>
      <c r="AE525" s="1755"/>
      <c r="AF525" s="1755"/>
      <c r="AG525" s="1755"/>
      <c r="AH525" s="1755"/>
      <c r="AI525" s="595">
        <v>1.104332513E9</v>
      </c>
      <c r="AJ525" s="595" t="s">
        <v>20220</v>
      </c>
      <c r="AK525" s="1757" t="s">
        <v>52</v>
      </c>
      <c r="AL525" s="1757">
        <v>1.0</v>
      </c>
      <c r="AM525" s="1772">
        <v>450.0</v>
      </c>
      <c r="AN525" s="9">
        <v>4.0</v>
      </c>
      <c r="AO525" s="9"/>
      <c r="AP525" s="9" t="s">
        <v>8376</v>
      </c>
      <c r="AQ525" s="9"/>
      <c r="AR525" s="9" t="s">
        <v>17908</v>
      </c>
      <c r="AS525" s="9"/>
      <c r="AT525" s="9"/>
      <c r="AU525" s="9"/>
      <c r="AV525" s="9"/>
      <c r="AW525" s="1758" t="s">
        <v>17909</v>
      </c>
      <c r="AX525" s="9"/>
      <c r="AY525" s="9" t="s">
        <v>17910</v>
      </c>
      <c r="AZ525" s="9">
        <v>6.25</v>
      </c>
      <c r="BA525" s="1845" t="s">
        <v>18426</v>
      </c>
    </row>
    <row r="526" ht="15.75" customHeight="1">
      <c r="A526" s="1760" t="s">
        <v>20221</v>
      </c>
      <c r="B526" s="1761" t="s">
        <v>20222</v>
      </c>
      <c r="C526" s="1761" t="s">
        <v>52</v>
      </c>
      <c r="D526" s="1761" t="s">
        <v>17914</v>
      </c>
      <c r="E526" s="1762">
        <v>1382.0</v>
      </c>
      <c r="F526" s="1763">
        <v>4.0</v>
      </c>
      <c r="G526" s="1764">
        <v>47859.0</v>
      </c>
      <c r="H526" s="1745"/>
      <c r="I526" s="1745"/>
      <c r="J526" s="1745"/>
      <c r="K526" s="1745"/>
      <c r="L526" s="1745"/>
      <c r="M526" s="1745"/>
      <c r="N526" s="1745"/>
      <c r="O526" s="1745"/>
      <c r="P526" s="1745"/>
      <c r="Q526" s="1765" t="s">
        <v>20223</v>
      </c>
      <c r="R526" s="1766" t="s">
        <v>20216</v>
      </c>
      <c r="S526" s="1767" t="s">
        <v>52</v>
      </c>
      <c r="T526" s="1768"/>
      <c r="U526" s="1769">
        <v>449.0</v>
      </c>
      <c r="V526" s="1770">
        <v>4.0</v>
      </c>
      <c r="W526" s="1769" t="s">
        <v>19291</v>
      </c>
      <c r="X526" s="1770"/>
      <c r="Y526" s="1767">
        <v>2893529.0</v>
      </c>
      <c r="Z526" s="1770"/>
      <c r="AA526" s="1771">
        <v>45023.0</v>
      </c>
      <c r="AB526" s="1753" t="s">
        <v>17906</v>
      </c>
      <c r="AC526" s="81"/>
      <c r="AD526" s="81"/>
      <c r="AE526" s="1755"/>
      <c r="AF526" s="1755"/>
      <c r="AG526" s="1755"/>
      <c r="AH526" s="1755"/>
      <c r="AI526" s="595">
        <v>1.02267317E8</v>
      </c>
      <c r="AJ526" s="595" t="s">
        <v>20224</v>
      </c>
      <c r="AK526" s="1757" t="s">
        <v>52</v>
      </c>
      <c r="AL526" s="1772">
        <v>1.0</v>
      </c>
      <c r="AM526" s="1772">
        <v>451.0</v>
      </c>
      <c r="AN526" s="9">
        <v>4.0</v>
      </c>
      <c r="AO526" s="9"/>
      <c r="AP526" s="9" t="s">
        <v>8376</v>
      </c>
      <c r="AQ526" s="9"/>
      <c r="AR526" s="9" t="s">
        <v>17908</v>
      </c>
      <c r="AS526" s="9"/>
      <c r="AT526" s="9"/>
      <c r="AU526" s="9"/>
      <c r="AV526" s="9"/>
      <c r="AW526" s="1758" t="s">
        <v>17909</v>
      </c>
      <c r="AX526" s="9"/>
      <c r="AY526" s="9" t="s">
        <v>17910</v>
      </c>
      <c r="AZ526" s="9">
        <v>6.25</v>
      </c>
      <c r="BA526" s="1845" t="s">
        <v>18426</v>
      </c>
    </row>
    <row r="527" ht="15.75" customHeight="1">
      <c r="A527" s="1774" t="s">
        <v>20225</v>
      </c>
      <c r="B527" s="1775" t="s">
        <v>20226</v>
      </c>
      <c r="C527" s="1775" t="s">
        <v>52</v>
      </c>
      <c r="D527" s="1775" t="s">
        <v>17914</v>
      </c>
      <c r="E527" s="1776">
        <v>1383.0</v>
      </c>
      <c r="F527" s="1777">
        <v>4.0</v>
      </c>
      <c r="G527" s="1778">
        <v>47859.0</v>
      </c>
      <c r="H527" s="1745"/>
      <c r="I527" s="1745"/>
      <c r="J527" s="1745"/>
      <c r="K527" s="1745"/>
      <c r="L527" s="1745"/>
      <c r="M527" s="1745"/>
      <c r="N527" s="1745"/>
      <c r="O527" s="1745"/>
      <c r="P527" s="1745"/>
      <c r="Q527" s="1765" t="s">
        <v>20227</v>
      </c>
      <c r="R527" s="1766" t="s">
        <v>20228</v>
      </c>
      <c r="S527" s="1767" t="s">
        <v>52</v>
      </c>
      <c r="T527" s="1749"/>
      <c r="U527" s="1770">
        <v>450.0</v>
      </c>
      <c r="V527" s="1770">
        <v>4.0</v>
      </c>
      <c r="W527" s="1792"/>
      <c r="X527" s="1770"/>
      <c r="Y527" s="1767">
        <v>4087207.0</v>
      </c>
      <c r="Z527" s="1770"/>
      <c r="AA527" s="1771">
        <v>45023.0</v>
      </c>
      <c r="AB527" s="1793">
        <v>0.0</v>
      </c>
      <c r="AC527" s="1794">
        <v>1.0</v>
      </c>
      <c r="AD527" s="1754"/>
      <c r="AE527" s="1755"/>
      <c r="AF527" s="1755"/>
      <c r="AG527" s="1755"/>
      <c r="AH527" s="1755"/>
      <c r="AI527" s="595">
        <v>1.03841623E8</v>
      </c>
      <c r="AJ527" s="595" t="s">
        <v>20229</v>
      </c>
      <c r="AK527" s="1757" t="s">
        <v>52</v>
      </c>
      <c r="AL527" s="1757">
        <v>1.0</v>
      </c>
      <c r="AM527" s="1772">
        <v>452.0</v>
      </c>
      <c r="AN527" s="9">
        <v>4.0</v>
      </c>
      <c r="AO527" s="9"/>
      <c r="AP527" s="9" t="s">
        <v>8376</v>
      </c>
      <c r="AQ527" s="9"/>
      <c r="AR527" s="9" t="s">
        <v>17908</v>
      </c>
      <c r="AS527" s="9"/>
      <c r="AT527" s="9"/>
      <c r="AU527" s="9"/>
      <c r="AV527" s="9"/>
      <c r="AW527" s="1758" t="s">
        <v>17909</v>
      </c>
      <c r="AX527" s="9"/>
      <c r="AY527" s="9" t="s">
        <v>17910</v>
      </c>
      <c r="AZ527" s="9">
        <v>6.25</v>
      </c>
      <c r="BA527" s="1845" t="s">
        <v>18426</v>
      </c>
    </row>
    <row r="528" ht="15.75" customHeight="1">
      <c r="A528" s="1760" t="s">
        <v>20230</v>
      </c>
      <c r="B528" s="1761" t="s">
        <v>20231</v>
      </c>
      <c r="C528" s="1761" t="s">
        <v>52</v>
      </c>
      <c r="D528" s="1761" t="s">
        <v>17914</v>
      </c>
      <c r="E528" s="1762">
        <v>1384.0</v>
      </c>
      <c r="F528" s="1763">
        <v>4.0</v>
      </c>
      <c r="G528" s="1764">
        <v>47859.0</v>
      </c>
      <c r="H528" s="1745"/>
      <c r="I528" s="1745"/>
      <c r="J528" s="1745"/>
      <c r="K528" s="1745"/>
      <c r="L528" s="1745"/>
      <c r="M528" s="1745"/>
      <c r="N528" s="1745"/>
      <c r="O528" s="1745"/>
      <c r="P528" s="1745"/>
      <c r="Q528" s="1765" t="s">
        <v>20232</v>
      </c>
      <c r="R528" s="1766" t="s">
        <v>20224</v>
      </c>
      <c r="S528" s="1767" t="s">
        <v>52</v>
      </c>
      <c r="T528" s="1768"/>
      <c r="U528" s="1769">
        <v>451.0</v>
      </c>
      <c r="V528" s="1770">
        <v>4.0</v>
      </c>
      <c r="W528" s="1769" t="s">
        <v>19291</v>
      </c>
      <c r="X528" s="1770"/>
      <c r="Y528" s="1767">
        <v>2893529.0</v>
      </c>
      <c r="Z528" s="1770"/>
      <c r="AA528" s="1771">
        <v>45023.0</v>
      </c>
      <c r="AB528" s="1753" t="s">
        <v>17906</v>
      </c>
      <c r="AC528" s="81"/>
      <c r="AD528" s="81"/>
      <c r="AE528" s="1755"/>
      <c r="AF528" s="1755"/>
      <c r="AG528" s="1755"/>
      <c r="AH528" s="1755"/>
      <c r="AI528" s="595">
        <v>1.02089604E8</v>
      </c>
      <c r="AJ528" s="595" t="s">
        <v>20233</v>
      </c>
      <c r="AK528" s="1757" t="s">
        <v>52</v>
      </c>
      <c r="AL528" s="1772">
        <v>1.0</v>
      </c>
      <c r="AM528" s="1772">
        <v>453.0</v>
      </c>
      <c r="AN528" s="9">
        <v>4.0</v>
      </c>
      <c r="AO528" s="9"/>
      <c r="AP528" s="9" t="s">
        <v>8376</v>
      </c>
      <c r="AQ528" s="9"/>
      <c r="AR528" s="9" t="s">
        <v>17908</v>
      </c>
      <c r="AS528" s="9"/>
      <c r="AT528" s="9"/>
      <c r="AU528" s="9"/>
      <c r="AV528" s="9"/>
      <c r="AW528" s="1758" t="s">
        <v>17909</v>
      </c>
      <c r="AX528" s="9"/>
      <c r="AY528" s="9" t="s">
        <v>17910</v>
      </c>
      <c r="AZ528" s="9">
        <v>6.25</v>
      </c>
      <c r="BA528" s="1845" t="s">
        <v>18426</v>
      </c>
    </row>
    <row r="529" ht="15.75" customHeight="1">
      <c r="A529" s="1774" t="s">
        <v>20234</v>
      </c>
      <c r="B529" s="1775" t="s">
        <v>79</v>
      </c>
      <c r="C529" s="1775" t="s">
        <v>52</v>
      </c>
      <c r="D529" s="1775" t="s">
        <v>17914</v>
      </c>
      <c r="E529" s="1776">
        <v>1389.0</v>
      </c>
      <c r="F529" s="1777">
        <v>4.0</v>
      </c>
      <c r="G529" s="1778">
        <v>47859.0</v>
      </c>
      <c r="H529" s="1745"/>
      <c r="I529" s="1745"/>
      <c r="J529" s="1745"/>
      <c r="K529" s="1745"/>
      <c r="L529" s="1745"/>
      <c r="M529" s="1745"/>
      <c r="N529" s="1745"/>
      <c r="O529" s="1745"/>
      <c r="P529" s="1745"/>
      <c r="Q529" s="1765" t="s">
        <v>20235</v>
      </c>
      <c r="R529" s="1766" t="s">
        <v>20229</v>
      </c>
      <c r="S529" s="1767" t="s">
        <v>52</v>
      </c>
      <c r="T529" s="1749"/>
      <c r="U529" s="1769">
        <v>452.0</v>
      </c>
      <c r="V529" s="1770">
        <v>4.0</v>
      </c>
      <c r="W529" s="1769" t="s">
        <v>19291</v>
      </c>
      <c r="X529" s="1770"/>
      <c r="Y529" s="1767">
        <v>2893529.0</v>
      </c>
      <c r="Z529" s="1770"/>
      <c r="AA529" s="1771">
        <v>45023.0</v>
      </c>
      <c r="AB529" s="1753" t="s">
        <v>17906</v>
      </c>
      <c r="AC529" s="1754"/>
      <c r="AD529" s="1754"/>
      <c r="AE529" s="1755"/>
      <c r="AF529" s="1755"/>
      <c r="AG529" s="1755"/>
      <c r="AH529" s="1755"/>
      <c r="AI529" s="595">
        <v>6.04853937E8</v>
      </c>
      <c r="AJ529" s="595" t="s">
        <v>20236</v>
      </c>
      <c r="AK529" s="1772" t="s">
        <v>52</v>
      </c>
      <c r="AL529" s="1772">
        <v>1.0</v>
      </c>
      <c r="AM529" s="1772">
        <v>454.0</v>
      </c>
      <c r="AN529" s="9">
        <v>4.0</v>
      </c>
      <c r="AO529" s="9"/>
      <c r="AP529" s="9" t="s">
        <v>8376</v>
      </c>
      <c r="AQ529" s="9"/>
      <c r="AR529" s="9" t="s">
        <v>17908</v>
      </c>
      <c r="AS529" s="9"/>
      <c r="AT529" s="9"/>
      <c r="AU529" s="9"/>
      <c r="AV529" s="9"/>
      <c r="AW529" s="1758" t="s">
        <v>17909</v>
      </c>
      <c r="AX529" s="9"/>
      <c r="AY529" s="9" t="s">
        <v>17910</v>
      </c>
      <c r="AZ529" s="9">
        <v>6.25</v>
      </c>
      <c r="BA529" s="1845" t="s">
        <v>18426</v>
      </c>
    </row>
    <row r="530" ht="15.75" customHeight="1">
      <c r="A530" s="1760" t="s">
        <v>20237</v>
      </c>
      <c r="B530" s="1761" t="s">
        <v>20238</v>
      </c>
      <c r="C530" s="1761" t="s">
        <v>52</v>
      </c>
      <c r="D530" s="1761" t="s">
        <v>17914</v>
      </c>
      <c r="E530" s="1762">
        <v>1396.0</v>
      </c>
      <c r="F530" s="1763">
        <v>4.0</v>
      </c>
      <c r="G530" s="1764">
        <v>47859.0</v>
      </c>
      <c r="H530" s="1745"/>
      <c r="I530" s="1745"/>
      <c r="J530" s="1745"/>
      <c r="K530" s="1745"/>
      <c r="L530" s="1745"/>
      <c r="M530" s="1745"/>
      <c r="N530" s="1745"/>
      <c r="O530" s="1745"/>
      <c r="P530" s="1745"/>
      <c r="Q530" s="1765" t="s">
        <v>20239</v>
      </c>
      <c r="R530" s="1766" t="s">
        <v>20233</v>
      </c>
      <c r="S530" s="1767" t="s">
        <v>52</v>
      </c>
      <c r="T530" s="1768"/>
      <c r="U530" s="1770">
        <v>453.0</v>
      </c>
      <c r="V530" s="1770">
        <v>4.0</v>
      </c>
      <c r="W530" s="1788"/>
      <c r="X530" s="1770"/>
      <c r="Y530" s="1767">
        <v>2882339.0</v>
      </c>
      <c r="Z530" s="1770"/>
      <c r="AA530" s="1771">
        <v>45023.0</v>
      </c>
      <c r="AB530" s="1789">
        <v>0.0</v>
      </c>
      <c r="AC530" s="1121">
        <v>1.0</v>
      </c>
      <c r="AD530" s="81"/>
      <c r="AE530" s="1755"/>
      <c r="AF530" s="1755"/>
      <c r="AG530" s="1755"/>
      <c r="AH530" s="1755"/>
      <c r="AI530" s="595">
        <v>1.04240031E8</v>
      </c>
      <c r="AJ530" s="595" t="s">
        <v>20240</v>
      </c>
      <c r="AK530" s="1757" t="s">
        <v>52</v>
      </c>
      <c r="AL530" s="1757">
        <v>1.0</v>
      </c>
      <c r="AM530" s="1772">
        <v>455.0</v>
      </c>
      <c r="AN530" s="9">
        <v>4.0</v>
      </c>
      <c r="AO530" s="9"/>
      <c r="AP530" s="9" t="s">
        <v>8376</v>
      </c>
      <c r="AQ530" s="9"/>
      <c r="AR530" s="9" t="s">
        <v>17908</v>
      </c>
      <c r="AS530" s="9"/>
      <c r="AT530" s="9"/>
      <c r="AU530" s="9"/>
      <c r="AV530" s="9"/>
      <c r="AW530" s="1758" t="s">
        <v>17909</v>
      </c>
      <c r="AX530" s="9"/>
      <c r="AY530" s="9" t="s">
        <v>17910</v>
      </c>
      <c r="AZ530" s="9">
        <v>6.25</v>
      </c>
      <c r="BA530" s="1845" t="s">
        <v>18426</v>
      </c>
    </row>
    <row r="531" ht="15.75" customHeight="1">
      <c r="A531" s="1774" t="s">
        <v>20241</v>
      </c>
      <c r="B531" s="1775" t="s">
        <v>20242</v>
      </c>
      <c r="C531" s="1775" t="s">
        <v>231</v>
      </c>
      <c r="D531" s="1775" t="s">
        <v>17914</v>
      </c>
      <c r="E531" s="1776">
        <v>1397.0</v>
      </c>
      <c r="F531" s="1777">
        <v>4.0</v>
      </c>
      <c r="G531" s="1778">
        <v>48283.0</v>
      </c>
      <c r="H531" s="1745"/>
      <c r="I531" s="1745"/>
      <c r="J531" s="1745"/>
      <c r="K531" s="1745"/>
      <c r="L531" s="1745"/>
      <c r="M531" s="1745"/>
      <c r="N531" s="1745"/>
      <c r="O531" s="1745"/>
      <c r="P531" s="1745"/>
      <c r="Q531" s="1765" t="s">
        <v>20243</v>
      </c>
      <c r="R531" s="1766" t="s">
        <v>20236</v>
      </c>
      <c r="S531" s="1767" t="s">
        <v>52</v>
      </c>
      <c r="T531" s="1749"/>
      <c r="U531" s="1769">
        <v>454.0</v>
      </c>
      <c r="V531" s="1770">
        <v>4.0</v>
      </c>
      <c r="W531" s="1769" t="s">
        <v>19291</v>
      </c>
      <c r="X531" s="1770"/>
      <c r="Y531" s="1767" t="s">
        <v>20244</v>
      </c>
      <c r="Z531" s="1770"/>
      <c r="AA531" s="1771">
        <v>45023.0</v>
      </c>
      <c r="AB531" s="1753" t="s">
        <v>17906</v>
      </c>
      <c r="AC531" s="1754"/>
      <c r="AD531" s="1754"/>
      <c r="AE531" s="1755"/>
      <c r="AF531" s="1755"/>
      <c r="AG531" s="1755"/>
      <c r="AH531" s="1755"/>
      <c r="AI531" s="595">
        <v>6.02079816E8</v>
      </c>
      <c r="AJ531" s="595" t="s">
        <v>20245</v>
      </c>
      <c r="AK531" s="1757" t="s">
        <v>52</v>
      </c>
      <c r="AL531" s="1772">
        <v>1.0</v>
      </c>
      <c r="AM531" s="1772">
        <v>456.0</v>
      </c>
      <c r="AN531" s="9">
        <v>4.0</v>
      </c>
      <c r="AO531" s="9"/>
      <c r="AP531" s="9" t="s">
        <v>8376</v>
      </c>
      <c r="AQ531" s="9"/>
      <c r="AR531" s="9" t="s">
        <v>17908</v>
      </c>
      <c r="AS531" s="9"/>
      <c r="AT531" s="9"/>
      <c r="AU531" s="9"/>
      <c r="AV531" s="9"/>
      <c r="AW531" s="1758" t="s">
        <v>17909</v>
      </c>
      <c r="AX531" s="9"/>
      <c r="AY531" s="9" t="s">
        <v>17910</v>
      </c>
      <c r="AZ531" s="9">
        <v>6.25</v>
      </c>
      <c r="BA531" s="1845" t="s">
        <v>18426</v>
      </c>
    </row>
    <row r="532" ht="15.75" customHeight="1">
      <c r="A532" s="1760" t="s">
        <v>20246</v>
      </c>
      <c r="B532" s="1761" t="s">
        <v>20247</v>
      </c>
      <c r="C532" s="1761" t="s">
        <v>52</v>
      </c>
      <c r="D532" s="1761" t="s">
        <v>17914</v>
      </c>
      <c r="E532" s="1762">
        <v>1401.0</v>
      </c>
      <c r="F532" s="1763">
        <v>4.0</v>
      </c>
      <c r="G532" s="1764">
        <v>47855.0</v>
      </c>
      <c r="H532" s="1745"/>
      <c r="I532" s="1745"/>
      <c r="J532" s="1745"/>
      <c r="K532" s="1745"/>
      <c r="L532" s="1745"/>
      <c r="M532" s="1745"/>
      <c r="N532" s="1745"/>
      <c r="O532" s="1745"/>
      <c r="P532" s="1745"/>
      <c r="Q532" s="1765" t="s">
        <v>20248</v>
      </c>
      <c r="R532" s="1766" t="s">
        <v>20249</v>
      </c>
      <c r="S532" s="1767" t="s">
        <v>231</v>
      </c>
      <c r="T532" s="1768"/>
      <c r="U532" s="1770">
        <v>455.0</v>
      </c>
      <c r="V532" s="1770">
        <v>4.0</v>
      </c>
      <c r="W532" s="1788"/>
      <c r="X532" s="1770"/>
      <c r="Y532" s="1767">
        <v>0.0</v>
      </c>
      <c r="Z532" s="1770"/>
      <c r="AA532" s="1771">
        <v>45023.0</v>
      </c>
      <c r="AB532" s="1789">
        <v>0.0</v>
      </c>
      <c r="AC532" s="81"/>
      <c r="AD532" s="81"/>
      <c r="AE532" s="1887"/>
      <c r="AF532" s="1887"/>
      <c r="AG532" s="1887"/>
      <c r="AH532" s="1887"/>
      <c r="AI532" s="1887" t="s">
        <v>20250</v>
      </c>
      <c r="AJ532" s="595" t="s">
        <v>20251</v>
      </c>
      <c r="AK532" s="1757" t="s">
        <v>52</v>
      </c>
      <c r="AL532" s="1772">
        <v>1.0</v>
      </c>
      <c r="AM532" s="1772">
        <v>457.0</v>
      </c>
      <c r="AN532" s="9">
        <v>4.0</v>
      </c>
      <c r="AO532" s="9"/>
      <c r="AP532" s="9" t="s">
        <v>8376</v>
      </c>
      <c r="AQ532" s="9"/>
      <c r="AR532" s="9" t="s">
        <v>17908</v>
      </c>
      <c r="AS532" s="9"/>
      <c r="AT532" s="9"/>
      <c r="AU532" s="9" t="s">
        <v>20252</v>
      </c>
      <c r="AV532" s="9"/>
      <c r="AW532" s="1758" t="s">
        <v>17909</v>
      </c>
      <c r="AX532" s="9"/>
      <c r="AY532" s="9" t="s">
        <v>17910</v>
      </c>
      <c r="AZ532" s="9">
        <v>6.25</v>
      </c>
      <c r="BA532" s="1845" t="s">
        <v>18426</v>
      </c>
    </row>
    <row r="533" ht="15.75" customHeight="1">
      <c r="A533" s="1774" t="s">
        <v>20253</v>
      </c>
      <c r="B533" s="1775" t="s">
        <v>20254</v>
      </c>
      <c r="C533" s="1775" t="s">
        <v>52</v>
      </c>
      <c r="D533" s="1775" t="s">
        <v>17914</v>
      </c>
      <c r="E533" s="1776">
        <v>1406.0</v>
      </c>
      <c r="F533" s="1777">
        <v>4.0</v>
      </c>
      <c r="G533" s="1778">
        <v>47859.0</v>
      </c>
      <c r="H533" s="1745"/>
      <c r="I533" s="1745"/>
      <c r="J533" s="1745"/>
      <c r="K533" s="1745"/>
      <c r="L533" s="1745"/>
      <c r="M533" s="1745"/>
      <c r="N533" s="1745"/>
      <c r="O533" s="1745"/>
      <c r="P533" s="1745"/>
      <c r="Q533" s="1765" t="s">
        <v>20255</v>
      </c>
      <c r="R533" s="1766" t="s">
        <v>20256</v>
      </c>
      <c r="S533" s="1767" t="s">
        <v>52</v>
      </c>
      <c r="T533" s="1749"/>
      <c r="U533" s="1770">
        <v>456.0</v>
      </c>
      <c r="V533" s="1770">
        <v>4.0</v>
      </c>
      <c r="W533" s="1792"/>
      <c r="X533" s="1770"/>
      <c r="Y533" s="1767">
        <v>0.0</v>
      </c>
      <c r="Z533" s="1770"/>
      <c r="AA533" s="1771">
        <v>45023.0</v>
      </c>
      <c r="AB533" s="1793">
        <v>0.0</v>
      </c>
      <c r="AC533" s="1794">
        <v>2.0</v>
      </c>
      <c r="AD533" s="1754"/>
      <c r="AE533" s="1755"/>
      <c r="AF533" s="1755"/>
      <c r="AG533" s="1755"/>
      <c r="AH533" s="1755"/>
      <c r="AI533" s="595">
        <v>3.01220414E8</v>
      </c>
      <c r="AJ533" s="595" t="s">
        <v>20257</v>
      </c>
      <c r="AK533" s="1757" t="s">
        <v>52</v>
      </c>
      <c r="AL533" s="1772">
        <v>1.0</v>
      </c>
      <c r="AM533" s="1772">
        <v>458.0</v>
      </c>
      <c r="AN533" s="9">
        <v>4.0</v>
      </c>
      <c r="AO533" s="9"/>
      <c r="AP533" s="9" t="s">
        <v>8376</v>
      </c>
      <c r="AQ533" s="9"/>
      <c r="AR533" s="9" t="s">
        <v>17908</v>
      </c>
      <c r="AS533" s="9"/>
      <c r="AT533" s="9"/>
      <c r="AU533" s="9"/>
      <c r="AV533" s="9"/>
      <c r="AW533" s="1758" t="s">
        <v>17909</v>
      </c>
      <c r="AX533" s="9"/>
      <c r="AY533" s="9" t="s">
        <v>17910</v>
      </c>
      <c r="AZ533" s="9">
        <v>6.25</v>
      </c>
      <c r="BA533" s="1845" t="s">
        <v>18426</v>
      </c>
    </row>
    <row r="534" ht="15.75" customHeight="1">
      <c r="A534" s="1760" t="s">
        <v>20258</v>
      </c>
      <c r="B534" s="1761" t="s">
        <v>17464</v>
      </c>
      <c r="C534" s="1761" t="s">
        <v>52</v>
      </c>
      <c r="D534" s="1761" t="s">
        <v>17914</v>
      </c>
      <c r="E534" s="1762">
        <v>1407.0</v>
      </c>
      <c r="F534" s="1763">
        <v>4.0</v>
      </c>
      <c r="G534" s="1764">
        <v>47859.0</v>
      </c>
      <c r="H534" s="1745"/>
      <c r="I534" s="1745"/>
      <c r="J534" s="1745"/>
      <c r="K534" s="1745"/>
      <c r="L534" s="1745"/>
      <c r="M534" s="1745"/>
      <c r="N534" s="1745"/>
      <c r="O534" s="1745"/>
      <c r="P534" s="1745"/>
      <c r="Q534" s="1765" t="s">
        <v>20250</v>
      </c>
      <c r="R534" s="1766" t="s">
        <v>20259</v>
      </c>
      <c r="S534" s="1767" t="s">
        <v>231</v>
      </c>
      <c r="T534" s="1768"/>
      <c r="U534" s="1769">
        <v>457.0</v>
      </c>
      <c r="V534" s="1770">
        <v>4.0</v>
      </c>
      <c r="W534" s="1769" t="s">
        <v>20260</v>
      </c>
      <c r="X534" s="1770"/>
      <c r="Y534" s="1767" t="s">
        <v>20261</v>
      </c>
      <c r="Z534" s="1770"/>
      <c r="AA534" s="1771">
        <v>45023.0</v>
      </c>
      <c r="AB534" s="1753" t="s">
        <v>17906</v>
      </c>
      <c r="AC534" s="81"/>
      <c r="AD534" s="81"/>
      <c r="AE534" s="1755"/>
      <c r="AF534" s="1755"/>
      <c r="AG534" s="1755"/>
      <c r="AH534" s="1755"/>
      <c r="AI534" s="595">
        <v>1.03434254E8</v>
      </c>
      <c r="AJ534" s="595" t="s">
        <v>20262</v>
      </c>
      <c r="AK534" s="1757" t="s">
        <v>52</v>
      </c>
      <c r="AL534" s="1757">
        <v>1.0</v>
      </c>
      <c r="AM534" s="1772">
        <v>459.0</v>
      </c>
      <c r="AN534" s="9">
        <v>4.0</v>
      </c>
      <c r="AO534" s="9"/>
      <c r="AP534" s="9" t="s">
        <v>8376</v>
      </c>
      <c r="AQ534" s="9"/>
      <c r="AR534" s="9" t="s">
        <v>17908</v>
      </c>
      <c r="AS534" s="9"/>
      <c r="AT534" s="9"/>
      <c r="AU534" s="9"/>
      <c r="AV534" s="9"/>
      <c r="AW534" s="1758" t="s">
        <v>17909</v>
      </c>
      <c r="AX534" s="9"/>
      <c r="AY534" s="9" t="s">
        <v>17910</v>
      </c>
      <c r="AZ534" s="9">
        <v>6.25</v>
      </c>
      <c r="BA534" s="1845" t="s">
        <v>18426</v>
      </c>
    </row>
    <row r="535" ht="15.75" customHeight="1">
      <c r="A535" s="1774" t="s">
        <v>20263</v>
      </c>
      <c r="B535" s="1775" t="s">
        <v>20264</v>
      </c>
      <c r="C535" s="1775" t="s">
        <v>52</v>
      </c>
      <c r="D535" s="1775" t="s">
        <v>17914</v>
      </c>
      <c r="E535" s="1776">
        <v>1411.0</v>
      </c>
      <c r="F535" s="1777">
        <v>4.0</v>
      </c>
      <c r="G535" s="1778">
        <v>47859.0</v>
      </c>
      <c r="H535" s="1745"/>
      <c r="I535" s="1745"/>
      <c r="J535" s="1745"/>
      <c r="K535" s="1745"/>
      <c r="L535" s="1745"/>
      <c r="M535" s="1745"/>
      <c r="N535" s="1745"/>
      <c r="O535" s="1745"/>
      <c r="P535" s="1745"/>
      <c r="Q535" s="1765" t="s">
        <v>20265</v>
      </c>
      <c r="R535" s="1766" t="s">
        <v>20257</v>
      </c>
      <c r="S535" s="1767" t="s">
        <v>52</v>
      </c>
      <c r="T535" s="1749"/>
      <c r="U535" s="1769">
        <v>458.0</v>
      </c>
      <c r="V535" s="1770">
        <v>4.0</v>
      </c>
      <c r="W535" s="1769" t="s">
        <v>19291</v>
      </c>
      <c r="X535" s="1770"/>
      <c r="Y535" s="1767">
        <v>340725.0</v>
      </c>
      <c r="Z535" s="1770"/>
      <c r="AA535" s="1771">
        <v>45023.0</v>
      </c>
      <c r="AB535" s="1753" t="s">
        <v>17906</v>
      </c>
      <c r="AC535" s="1754"/>
      <c r="AD535" s="1754"/>
      <c r="AE535" s="1755"/>
      <c r="AF535" s="1755"/>
      <c r="AG535" s="1755"/>
      <c r="AH535" s="1755"/>
      <c r="AI535" s="595" t="s">
        <v>20266</v>
      </c>
      <c r="AJ535" s="595" t="s">
        <v>20266</v>
      </c>
      <c r="AK535" s="1757" t="s">
        <v>52</v>
      </c>
      <c r="AL535" s="1757">
        <v>1.0</v>
      </c>
      <c r="AM535" s="1772">
        <v>460.0</v>
      </c>
      <c r="AN535" s="9">
        <v>4.0</v>
      </c>
      <c r="AO535" s="9"/>
      <c r="AP535" s="9" t="s">
        <v>8376</v>
      </c>
      <c r="AQ535" s="9"/>
      <c r="AR535" s="9" t="s">
        <v>17908</v>
      </c>
      <c r="AS535" s="9"/>
      <c r="AT535" s="9"/>
      <c r="AU535" s="9"/>
      <c r="AV535" s="9"/>
      <c r="AW535" s="595" t="s">
        <v>20266</v>
      </c>
      <c r="AX535" s="9"/>
      <c r="AY535" s="9" t="s">
        <v>17910</v>
      </c>
      <c r="AZ535" s="9">
        <v>6.25</v>
      </c>
      <c r="BA535" s="1845" t="s">
        <v>18426</v>
      </c>
    </row>
    <row r="536" ht="15.75" customHeight="1">
      <c r="A536" s="1760" t="s">
        <v>20267</v>
      </c>
      <c r="B536" s="1761" t="s">
        <v>20268</v>
      </c>
      <c r="C536" s="1761" t="s">
        <v>52</v>
      </c>
      <c r="D536" s="1761" t="s">
        <v>17914</v>
      </c>
      <c r="E536" s="1762">
        <v>1412.0</v>
      </c>
      <c r="F536" s="1763">
        <v>4.0</v>
      </c>
      <c r="G536" s="1764">
        <v>47859.0</v>
      </c>
      <c r="H536" s="1745"/>
      <c r="I536" s="1745"/>
      <c r="J536" s="1745"/>
      <c r="K536" s="1745"/>
      <c r="L536" s="1745"/>
      <c r="M536" s="1745"/>
      <c r="N536" s="1745"/>
      <c r="O536" s="1745"/>
      <c r="P536" s="1745"/>
      <c r="Q536" s="1765" t="s">
        <v>20269</v>
      </c>
      <c r="R536" s="1766" t="s">
        <v>20262</v>
      </c>
      <c r="S536" s="1767" t="s">
        <v>52</v>
      </c>
      <c r="T536" s="1768"/>
      <c r="U536" s="1770">
        <v>459.0</v>
      </c>
      <c r="V536" s="1770">
        <v>4.0</v>
      </c>
      <c r="W536" s="1788"/>
      <c r="X536" s="1770"/>
      <c r="Y536" s="1767">
        <v>2892303.0</v>
      </c>
      <c r="Z536" s="1770"/>
      <c r="AA536" s="1771">
        <v>45023.0</v>
      </c>
      <c r="AB536" s="1804" t="s">
        <v>18100</v>
      </c>
      <c r="AC536" s="81"/>
      <c r="AD536" s="1121">
        <v>1.0</v>
      </c>
      <c r="AE536" s="1755"/>
      <c r="AF536" s="1755"/>
      <c r="AG536" s="1755"/>
      <c r="AH536" s="1755"/>
      <c r="AI536" s="595">
        <v>1.02653326E8</v>
      </c>
      <c r="AJ536" s="595" t="s">
        <v>20270</v>
      </c>
      <c r="AK536" s="1757" t="s">
        <v>52</v>
      </c>
      <c r="AL536" s="1772">
        <v>1.0</v>
      </c>
      <c r="AM536" s="1772">
        <v>461.0</v>
      </c>
      <c r="AN536" s="9">
        <v>4.0</v>
      </c>
      <c r="AO536" s="9"/>
      <c r="AP536" s="9" t="s">
        <v>8376</v>
      </c>
      <c r="AQ536" s="9"/>
      <c r="AR536" s="9" t="s">
        <v>17908</v>
      </c>
      <c r="AS536" s="9"/>
      <c r="AT536" s="9"/>
      <c r="AU536" s="9"/>
      <c r="AV536" s="9"/>
      <c r="AW536" s="1758" t="s">
        <v>17909</v>
      </c>
      <c r="AX536" s="9"/>
      <c r="AY536" s="9" t="s">
        <v>17910</v>
      </c>
      <c r="AZ536" s="9">
        <v>6.25</v>
      </c>
      <c r="BA536" s="1845" t="s">
        <v>18426</v>
      </c>
    </row>
    <row r="537" ht="15.75" customHeight="1">
      <c r="A537" s="1774" t="s">
        <v>20271</v>
      </c>
      <c r="B537" s="1775" t="s">
        <v>20272</v>
      </c>
      <c r="C537" s="1775" t="s">
        <v>52</v>
      </c>
      <c r="D537" s="1775" t="s">
        <v>17914</v>
      </c>
      <c r="E537" s="1776">
        <v>1416.0</v>
      </c>
      <c r="F537" s="1777">
        <v>4.0</v>
      </c>
      <c r="G537" s="1778">
        <v>48221.0</v>
      </c>
      <c r="H537" s="1745"/>
      <c r="I537" s="1745"/>
      <c r="J537" s="1745"/>
      <c r="K537" s="1745"/>
      <c r="L537" s="1745"/>
      <c r="M537" s="1745"/>
      <c r="N537" s="1745"/>
      <c r="O537" s="1745"/>
      <c r="P537" s="1745"/>
      <c r="Q537" s="1765" t="s">
        <v>20273</v>
      </c>
      <c r="R537" s="1766" t="s">
        <v>20274</v>
      </c>
      <c r="S537" s="1767" t="s">
        <v>52</v>
      </c>
      <c r="T537" s="1749"/>
      <c r="U537" s="1770">
        <v>460.0</v>
      </c>
      <c r="V537" s="1770">
        <v>4.0</v>
      </c>
      <c r="W537" s="1792"/>
      <c r="X537" s="1770"/>
      <c r="Y537" s="1767" t="s">
        <v>20275</v>
      </c>
      <c r="Z537" s="1770"/>
      <c r="AA537" s="1771">
        <v>45023.0</v>
      </c>
      <c r="AB537" s="1806" t="s">
        <v>20276</v>
      </c>
      <c r="AC537" s="1794">
        <v>1.0</v>
      </c>
      <c r="AD537" s="1754"/>
      <c r="AE537" s="1885"/>
      <c r="AF537" s="1885"/>
      <c r="AG537" s="1885"/>
      <c r="AH537" s="1885"/>
      <c r="AI537" s="1886">
        <v>1.0169989E8</v>
      </c>
      <c r="AJ537" s="595" t="s">
        <v>20277</v>
      </c>
      <c r="AK537" s="1757" t="s">
        <v>52</v>
      </c>
      <c r="AL537" s="1757">
        <v>1.0</v>
      </c>
      <c r="AM537" s="1772">
        <v>462.0</v>
      </c>
      <c r="AN537" s="9">
        <v>4.0</v>
      </c>
      <c r="AO537" s="9"/>
      <c r="AP537" s="9" t="s">
        <v>8376</v>
      </c>
      <c r="AQ537" s="9"/>
      <c r="AR537" s="9" t="s">
        <v>17908</v>
      </c>
      <c r="AS537" s="9"/>
      <c r="AT537" s="9"/>
      <c r="AU537" s="9"/>
      <c r="AV537" s="9"/>
      <c r="AW537" s="1758" t="s">
        <v>20278</v>
      </c>
      <c r="AX537" s="9"/>
      <c r="AY537" s="9" t="s">
        <v>17910</v>
      </c>
      <c r="AZ537" s="9">
        <v>6.25</v>
      </c>
      <c r="BA537" s="1845" t="s">
        <v>18426</v>
      </c>
    </row>
    <row r="538" ht="15.75" customHeight="1">
      <c r="A538" s="1760" t="s">
        <v>20279</v>
      </c>
      <c r="B538" s="1761" t="s">
        <v>20280</v>
      </c>
      <c r="C538" s="1761" t="s">
        <v>52</v>
      </c>
      <c r="D538" s="1761" t="s">
        <v>17914</v>
      </c>
      <c r="E538" s="1762">
        <v>1419.0</v>
      </c>
      <c r="F538" s="1763">
        <v>4.0</v>
      </c>
      <c r="G538" s="1764">
        <v>47859.0</v>
      </c>
      <c r="H538" s="1745"/>
      <c r="I538" s="1745"/>
      <c r="J538" s="1745"/>
      <c r="K538" s="1745"/>
      <c r="L538" s="1745"/>
      <c r="M538" s="1745"/>
      <c r="N538" s="1745"/>
      <c r="O538" s="1745"/>
      <c r="P538" s="1745"/>
      <c r="Q538" s="1765" t="s">
        <v>20281</v>
      </c>
      <c r="R538" s="1766" t="s">
        <v>20270</v>
      </c>
      <c r="S538" s="1767" t="s">
        <v>20282</v>
      </c>
      <c r="T538" s="1768"/>
      <c r="U538" s="1769">
        <v>461.0</v>
      </c>
      <c r="V538" s="1770">
        <v>4.0</v>
      </c>
      <c r="W538" s="1769" t="s">
        <v>19291</v>
      </c>
      <c r="X538" s="1770"/>
      <c r="Y538" s="1767">
        <v>4089129.0</v>
      </c>
      <c r="Z538" s="1770"/>
      <c r="AA538" s="1771">
        <v>45023.0</v>
      </c>
      <c r="AB538" s="1753" t="s">
        <v>17906</v>
      </c>
      <c r="AC538" s="81"/>
      <c r="AD538" s="81"/>
      <c r="AE538" s="1755"/>
      <c r="AF538" s="1755"/>
      <c r="AG538" s="1755"/>
      <c r="AH538" s="1755"/>
      <c r="AI538" s="595">
        <v>1.01629269E8</v>
      </c>
      <c r="AJ538" s="595" t="s">
        <v>20283</v>
      </c>
      <c r="AK538" s="1757" t="s">
        <v>52</v>
      </c>
      <c r="AL538" s="1772">
        <v>1.0</v>
      </c>
      <c r="AM538" s="1772">
        <v>463.0</v>
      </c>
      <c r="AN538" s="9">
        <v>4.0</v>
      </c>
      <c r="AO538" s="9"/>
      <c r="AP538" s="9" t="s">
        <v>8376</v>
      </c>
      <c r="AQ538" s="9"/>
      <c r="AR538" s="9" t="s">
        <v>17908</v>
      </c>
      <c r="AS538" s="9"/>
      <c r="AT538" s="9"/>
      <c r="AU538" s="9"/>
      <c r="AV538" s="9"/>
      <c r="AW538" s="1758" t="s">
        <v>17909</v>
      </c>
      <c r="AX538" s="9"/>
      <c r="AY538" s="9" t="s">
        <v>17910</v>
      </c>
      <c r="AZ538" s="9">
        <v>6.25</v>
      </c>
      <c r="BA538" s="1845" t="s">
        <v>18426</v>
      </c>
    </row>
    <row r="539" ht="15.75" customHeight="1">
      <c r="A539" s="1774" t="s">
        <v>20284</v>
      </c>
      <c r="B539" s="1775" t="s">
        <v>20285</v>
      </c>
      <c r="C539" s="1775" t="s">
        <v>52</v>
      </c>
      <c r="D539" s="1775" t="s">
        <v>17914</v>
      </c>
      <c r="E539" s="1776">
        <v>1420.0</v>
      </c>
      <c r="F539" s="1777">
        <v>4.0</v>
      </c>
      <c r="G539" s="1778">
        <v>47859.0</v>
      </c>
      <c r="H539" s="1745"/>
      <c r="I539" s="1745"/>
      <c r="J539" s="1745"/>
      <c r="K539" s="1745"/>
      <c r="L539" s="1745"/>
      <c r="M539" s="1745"/>
      <c r="N539" s="1745"/>
      <c r="O539" s="1745"/>
      <c r="P539" s="1745"/>
      <c r="Q539" s="1765" t="s">
        <v>20286</v>
      </c>
      <c r="R539" s="1766" t="s">
        <v>20277</v>
      </c>
      <c r="S539" s="1767" t="s">
        <v>18095</v>
      </c>
      <c r="T539" s="1749"/>
      <c r="U539" s="1769">
        <v>462.0</v>
      </c>
      <c r="V539" s="1770">
        <v>0.0</v>
      </c>
      <c r="W539" s="1769" t="s">
        <v>20260</v>
      </c>
      <c r="X539" s="1770"/>
      <c r="Y539" s="1767" t="s">
        <v>20287</v>
      </c>
      <c r="Z539" s="1770"/>
      <c r="AA539" s="1771">
        <v>45023.0</v>
      </c>
      <c r="AB539" s="1753" t="s">
        <v>17906</v>
      </c>
      <c r="AC539" s="1754"/>
      <c r="AD539" s="1754"/>
      <c r="AE539" s="1755"/>
      <c r="AF539" s="1755"/>
      <c r="AG539" s="1755"/>
      <c r="AH539" s="1755"/>
      <c r="AI539" s="595">
        <v>1.01893733E8</v>
      </c>
      <c r="AJ539" s="595" t="s">
        <v>20288</v>
      </c>
      <c r="AK539" s="1757" t="s">
        <v>52</v>
      </c>
      <c r="AL539" s="1772">
        <v>1.0</v>
      </c>
      <c r="AM539" s="1772">
        <v>464.0</v>
      </c>
      <c r="AN539" s="9">
        <v>4.0</v>
      </c>
      <c r="AO539" s="9"/>
      <c r="AP539" s="9" t="s">
        <v>8376</v>
      </c>
      <c r="AQ539" s="9"/>
      <c r="AR539" s="9" t="s">
        <v>17908</v>
      </c>
      <c r="AS539" s="9"/>
      <c r="AT539" s="9"/>
      <c r="AU539" s="9"/>
      <c r="AV539" s="9"/>
      <c r="AW539" s="1758" t="s">
        <v>17909</v>
      </c>
      <c r="AX539" s="9"/>
      <c r="AY539" s="9" t="s">
        <v>17910</v>
      </c>
      <c r="AZ539" s="9">
        <v>6.25</v>
      </c>
      <c r="BA539" s="1845" t="s">
        <v>18426</v>
      </c>
    </row>
    <row r="540" ht="15.75" customHeight="1">
      <c r="A540" s="1760" t="s">
        <v>20289</v>
      </c>
      <c r="B540" s="1761" t="s">
        <v>20290</v>
      </c>
      <c r="C540" s="1761" t="s">
        <v>52</v>
      </c>
      <c r="D540" s="1761" t="s">
        <v>17914</v>
      </c>
      <c r="E540" s="1762">
        <v>1422.0</v>
      </c>
      <c r="F540" s="1763">
        <v>4.0</v>
      </c>
      <c r="G540" s="1764">
        <v>47859.0</v>
      </c>
      <c r="H540" s="1745"/>
      <c r="I540" s="1745"/>
      <c r="J540" s="1745"/>
      <c r="K540" s="1745"/>
      <c r="L540" s="1745"/>
      <c r="M540" s="1745"/>
      <c r="N540" s="1745"/>
      <c r="O540" s="1745"/>
      <c r="P540" s="1745"/>
      <c r="Q540" s="1765" t="s">
        <v>20291</v>
      </c>
      <c r="R540" s="1766" t="s">
        <v>20283</v>
      </c>
      <c r="S540" s="1767" t="s">
        <v>20292</v>
      </c>
      <c r="T540" s="1768"/>
      <c r="U540" s="1770">
        <v>463.0</v>
      </c>
      <c r="V540" s="1770">
        <v>4.0</v>
      </c>
      <c r="W540" s="1788"/>
      <c r="X540" s="1770"/>
      <c r="Y540" s="1767">
        <v>2859630.0</v>
      </c>
      <c r="Z540" s="1770"/>
      <c r="AA540" s="1771">
        <v>45023.0</v>
      </c>
      <c r="AB540" s="1804" t="s">
        <v>18100</v>
      </c>
      <c r="AC540" s="81"/>
      <c r="AD540" s="1121">
        <v>1.0</v>
      </c>
      <c r="AE540" s="1755"/>
      <c r="AF540" s="1755"/>
      <c r="AG540" s="1755"/>
      <c r="AH540" s="1755"/>
      <c r="AI540" s="595">
        <v>1.02493376E8</v>
      </c>
      <c r="AJ540" s="595" t="s">
        <v>20293</v>
      </c>
      <c r="AK540" s="1757" t="s">
        <v>52</v>
      </c>
      <c r="AL540" s="1757">
        <v>1.0</v>
      </c>
      <c r="AM540" s="1772">
        <v>465.0</v>
      </c>
      <c r="AN540" s="9">
        <v>4.0</v>
      </c>
      <c r="AO540" s="9"/>
      <c r="AP540" s="9" t="s">
        <v>8376</v>
      </c>
      <c r="AQ540" s="9"/>
      <c r="AR540" s="9" t="s">
        <v>17908</v>
      </c>
      <c r="AS540" s="9"/>
      <c r="AT540" s="9"/>
      <c r="AU540" s="9"/>
      <c r="AV540" s="9"/>
      <c r="AW540" s="1758" t="s">
        <v>17909</v>
      </c>
      <c r="AX540" s="9"/>
      <c r="AY540" s="9" t="s">
        <v>17910</v>
      </c>
      <c r="AZ540" s="9">
        <v>6.25</v>
      </c>
      <c r="BA540" s="1845" t="s">
        <v>18426</v>
      </c>
    </row>
    <row r="541" ht="15.75" customHeight="1">
      <c r="A541" s="1774" t="s">
        <v>20294</v>
      </c>
      <c r="B541" s="1775" t="s">
        <v>20295</v>
      </c>
      <c r="C541" s="1775" t="s">
        <v>52</v>
      </c>
      <c r="D541" s="1775" t="s">
        <v>17914</v>
      </c>
      <c r="E541" s="1776">
        <v>1423.0</v>
      </c>
      <c r="F541" s="1777">
        <v>4.0</v>
      </c>
      <c r="G541" s="1778">
        <v>47859.0</v>
      </c>
      <c r="H541" s="1745"/>
      <c r="I541" s="1745"/>
      <c r="J541" s="1745"/>
      <c r="K541" s="1745"/>
      <c r="L541" s="1745"/>
      <c r="M541" s="1745"/>
      <c r="N541" s="1745"/>
      <c r="O541" s="1745"/>
      <c r="P541" s="1745"/>
      <c r="Q541" s="1765" t="s">
        <v>20296</v>
      </c>
      <c r="R541" s="1766" t="s">
        <v>20288</v>
      </c>
      <c r="S541" s="1767" t="s">
        <v>20297</v>
      </c>
      <c r="T541" s="1749"/>
      <c r="U541" s="1769">
        <v>464.0</v>
      </c>
      <c r="V541" s="1770">
        <v>4.0</v>
      </c>
      <c r="W541" s="1769" t="s">
        <v>19291</v>
      </c>
      <c r="X541" s="1770"/>
      <c r="Y541" s="1767" t="s">
        <v>20298</v>
      </c>
      <c r="Z541" s="1770"/>
      <c r="AA541" s="1771">
        <v>45023.0</v>
      </c>
      <c r="AB541" s="1753" t="s">
        <v>17906</v>
      </c>
      <c r="AC541" s="1754"/>
      <c r="AD541" s="1754"/>
      <c r="AE541" s="1755"/>
      <c r="AF541" s="1755"/>
      <c r="AG541" s="1755"/>
      <c r="AH541" s="1755"/>
      <c r="AI541" s="595">
        <v>1.00713247E8</v>
      </c>
      <c r="AJ541" s="595" t="s">
        <v>20299</v>
      </c>
      <c r="AK541" s="1757" t="s">
        <v>52</v>
      </c>
      <c r="AL541" s="1772">
        <v>1.0</v>
      </c>
      <c r="AM541" s="1772">
        <v>466.0</v>
      </c>
      <c r="AN541" s="9">
        <v>4.0</v>
      </c>
      <c r="AO541" s="9"/>
      <c r="AP541" s="9" t="s">
        <v>8376</v>
      </c>
      <c r="AQ541" s="9"/>
      <c r="AR541" s="9" t="s">
        <v>17908</v>
      </c>
      <c r="AS541" s="9"/>
      <c r="AT541" s="9"/>
      <c r="AU541" s="9"/>
      <c r="AV541" s="9"/>
      <c r="AW541" s="1758" t="s">
        <v>17909</v>
      </c>
      <c r="AX541" s="9"/>
      <c r="AY541" s="9" t="s">
        <v>17910</v>
      </c>
      <c r="AZ541" s="9">
        <v>6.25</v>
      </c>
      <c r="BA541" s="1845" t="s">
        <v>18426</v>
      </c>
    </row>
    <row r="542" ht="15.75" customHeight="1">
      <c r="A542" s="1760" t="s">
        <v>20300</v>
      </c>
      <c r="B542" s="1761" t="s">
        <v>20301</v>
      </c>
      <c r="C542" s="1761" t="s">
        <v>52</v>
      </c>
      <c r="D542" s="1761" t="s">
        <v>17914</v>
      </c>
      <c r="E542" s="1762">
        <v>1424.0</v>
      </c>
      <c r="F542" s="1763">
        <v>4.0</v>
      </c>
      <c r="G542" s="1764">
        <v>47859.0</v>
      </c>
      <c r="H542" s="1745"/>
      <c r="I542" s="1745"/>
      <c r="J542" s="1745"/>
      <c r="K542" s="1745"/>
      <c r="L542" s="1745"/>
      <c r="M542" s="1745"/>
      <c r="N542" s="1745"/>
      <c r="O542" s="1745"/>
      <c r="P542" s="1745"/>
      <c r="Q542" s="1765" t="s">
        <v>20302</v>
      </c>
      <c r="R542" s="1766" t="s">
        <v>20293</v>
      </c>
      <c r="S542" s="1767" t="s">
        <v>52</v>
      </c>
      <c r="T542" s="1768"/>
      <c r="U542" s="1770">
        <v>465.0</v>
      </c>
      <c r="V542" s="1770">
        <v>4.0</v>
      </c>
      <c r="W542" s="1788"/>
      <c r="X542" s="1770"/>
      <c r="Y542" s="1767">
        <v>2833077.0</v>
      </c>
      <c r="Z542" s="1770"/>
      <c r="AA542" s="1771">
        <v>45023.0</v>
      </c>
      <c r="AB542" s="1789">
        <v>0.0</v>
      </c>
      <c r="AC542" s="81"/>
      <c r="AD542" s="81"/>
      <c r="AE542" s="1755"/>
      <c r="AF542" s="1755"/>
      <c r="AG542" s="1755"/>
      <c r="AH542" s="1755"/>
      <c r="AI542" s="595">
        <v>3.00589173E8</v>
      </c>
      <c r="AJ542" s="595" t="s">
        <v>20303</v>
      </c>
      <c r="AK542" s="1757" t="s">
        <v>52</v>
      </c>
      <c r="AL542" s="1772">
        <v>1.0</v>
      </c>
      <c r="AM542" s="1772">
        <v>467.0</v>
      </c>
      <c r="AN542" s="9">
        <v>4.0</v>
      </c>
      <c r="AO542" s="9"/>
      <c r="AP542" s="9" t="s">
        <v>8376</v>
      </c>
      <c r="AQ542" s="9"/>
      <c r="AR542" s="9" t="s">
        <v>17908</v>
      </c>
      <c r="AS542" s="9"/>
      <c r="AT542" s="9"/>
      <c r="AU542" s="9"/>
      <c r="AV542" s="9"/>
      <c r="AW542" s="1758" t="s">
        <v>17909</v>
      </c>
      <c r="AX542" s="9"/>
      <c r="AY542" s="9" t="s">
        <v>17910</v>
      </c>
      <c r="AZ542" s="9">
        <v>6.25</v>
      </c>
      <c r="BA542" s="1845" t="s">
        <v>18426</v>
      </c>
    </row>
    <row r="543" ht="15.75" customHeight="1">
      <c r="A543" s="1774" t="s">
        <v>20304</v>
      </c>
      <c r="B543" s="1775" t="s">
        <v>20305</v>
      </c>
      <c r="C543" s="1775" t="s">
        <v>52</v>
      </c>
      <c r="D543" s="1775" t="s">
        <v>17914</v>
      </c>
      <c r="E543" s="1776">
        <v>1426.0</v>
      </c>
      <c r="F543" s="1777">
        <v>4.0</v>
      </c>
      <c r="G543" s="1778">
        <v>47859.0</v>
      </c>
      <c r="H543" s="1745"/>
      <c r="I543" s="1745"/>
      <c r="J543" s="1745"/>
      <c r="K543" s="1745"/>
      <c r="L543" s="1745"/>
      <c r="M543" s="1745"/>
      <c r="N543" s="1745"/>
      <c r="O543" s="1745"/>
      <c r="P543" s="1745"/>
      <c r="Q543" s="1765" t="s">
        <v>20306</v>
      </c>
      <c r="R543" s="1766" t="s">
        <v>20307</v>
      </c>
      <c r="S543" s="1767" t="s">
        <v>52</v>
      </c>
      <c r="T543" s="1749"/>
      <c r="U543" s="1770">
        <v>466.0</v>
      </c>
      <c r="V543" s="1770">
        <v>4.0</v>
      </c>
      <c r="W543" s="1792"/>
      <c r="X543" s="1770"/>
      <c r="Y543" s="1767">
        <v>0.0</v>
      </c>
      <c r="Z543" s="1770"/>
      <c r="AA543" s="1771">
        <v>45023.0</v>
      </c>
      <c r="AB543" s="1793">
        <v>0.0</v>
      </c>
      <c r="AC543" s="1794">
        <v>2.0</v>
      </c>
      <c r="AD543" s="1754"/>
      <c r="AE543" s="1755"/>
      <c r="AF543" s="1755"/>
      <c r="AG543" s="1755"/>
      <c r="AH543" s="1755"/>
      <c r="AI543" s="595">
        <v>1.001937836E9</v>
      </c>
      <c r="AJ543" s="595" t="s">
        <v>20308</v>
      </c>
      <c r="AK543" s="1757" t="s">
        <v>52</v>
      </c>
      <c r="AL543" s="1772">
        <v>1.0</v>
      </c>
      <c r="AM543" s="1772">
        <v>468.0</v>
      </c>
      <c r="AN543" s="9">
        <v>4.0</v>
      </c>
      <c r="AO543" s="9"/>
      <c r="AP543" s="9" t="s">
        <v>8376</v>
      </c>
      <c r="AQ543" s="9"/>
      <c r="AR543" s="9" t="s">
        <v>17908</v>
      </c>
      <c r="AS543" s="9"/>
      <c r="AT543" s="9"/>
      <c r="AU543" s="9"/>
      <c r="AV543" s="9"/>
      <c r="AW543" s="1758" t="s">
        <v>17909</v>
      </c>
      <c r="AX543" s="9"/>
      <c r="AY543" s="9" t="s">
        <v>17910</v>
      </c>
      <c r="AZ543" s="9">
        <v>6.25</v>
      </c>
      <c r="BA543" s="1845" t="s">
        <v>18426</v>
      </c>
    </row>
    <row r="544" ht="15.75" customHeight="1">
      <c r="A544" s="1760" t="s">
        <v>20309</v>
      </c>
      <c r="B544" s="1761" t="s">
        <v>20310</v>
      </c>
      <c r="C544" s="1761" t="s">
        <v>52</v>
      </c>
      <c r="D544" s="1761" t="s">
        <v>17914</v>
      </c>
      <c r="E544" s="1762">
        <v>1431.0</v>
      </c>
      <c r="F544" s="1763">
        <v>4.0</v>
      </c>
      <c r="G544" s="1764">
        <v>47859.0</v>
      </c>
      <c r="H544" s="1745"/>
      <c r="I544" s="1745"/>
      <c r="J544" s="1745"/>
      <c r="K544" s="1745"/>
      <c r="L544" s="1745"/>
      <c r="M544" s="1745"/>
      <c r="N544" s="1745"/>
      <c r="O544" s="1745"/>
      <c r="P544" s="1745"/>
      <c r="Q544" s="1765" t="s">
        <v>20311</v>
      </c>
      <c r="R544" s="1766" t="s">
        <v>20303</v>
      </c>
      <c r="S544" s="1767" t="s">
        <v>52</v>
      </c>
      <c r="T544" s="1768"/>
      <c r="U544" s="1770">
        <v>467.0</v>
      </c>
      <c r="V544" s="1770">
        <v>4.0</v>
      </c>
      <c r="W544" s="1788"/>
      <c r="X544" s="1770"/>
      <c r="Y544" s="1767">
        <v>2806036.0</v>
      </c>
      <c r="Z544" s="1770"/>
      <c r="AA544" s="1771">
        <v>45023.0</v>
      </c>
      <c r="AB544" s="1804" t="s">
        <v>18100</v>
      </c>
      <c r="AC544" s="81"/>
      <c r="AD544" s="81"/>
      <c r="AE544" s="1755"/>
      <c r="AF544" s="1755"/>
      <c r="AG544" s="1755"/>
      <c r="AH544" s="1755"/>
      <c r="AI544" s="595">
        <v>9.07533566E8</v>
      </c>
      <c r="AJ544" s="595" t="s">
        <v>20176</v>
      </c>
      <c r="AK544" s="1757" t="s">
        <v>52</v>
      </c>
      <c r="AL544" s="1757">
        <v>1.0</v>
      </c>
      <c r="AM544" s="1772">
        <v>469.0</v>
      </c>
      <c r="AN544" s="9">
        <v>4.0</v>
      </c>
      <c r="AO544" s="9"/>
      <c r="AP544" s="9" t="s">
        <v>8376</v>
      </c>
      <c r="AQ544" s="9"/>
      <c r="AR544" s="9" t="s">
        <v>17908</v>
      </c>
      <c r="AS544" s="9"/>
      <c r="AT544" s="9"/>
      <c r="AU544" s="9"/>
      <c r="AV544" s="9"/>
      <c r="AW544" s="1758" t="s">
        <v>17909</v>
      </c>
      <c r="AX544" s="9"/>
      <c r="AY544" s="9" t="s">
        <v>17910</v>
      </c>
      <c r="AZ544" s="9">
        <v>6.25</v>
      </c>
      <c r="BA544" s="1845" t="s">
        <v>18426</v>
      </c>
    </row>
    <row r="545" ht="15.75" customHeight="1">
      <c r="A545" s="1774" t="s">
        <v>20312</v>
      </c>
      <c r="B545" s="1775" t="s">
        <v>20313</v>
      </c>
      <c r="C545" s="1775" t="s">
        <v>52</v>
      </c>
      <c r="D545" s="1775" t="s">
        <v>17914</v>
      </c>
      <c r="E545" s="1776">
        <v>1434.0</v>
      </c>
      <c r="F545" s="1777">
        <v>4.0</v>
      </c>
      <c r="G545" s="1842" t="s">
        <v>1111</v>
      </c>
      <c r="H545" s="1745"/>
      <c r="I545" s="1745"/>
      <c r="J545" s="1745"/>
      <c r="K545" s="1745"/>
      <c r="L545" s="1745"/>
      <c r="M545" s="1745"/>
      <c r="N545" s="1745"/>
      <c r="O545" s="1745"/>
      <c r="P545" s="1745"/>
      <c r="Q545" s="1765" t="s">
        <v>20314</v>
      </c>
      <c r="R545" s="1766" t="s">
        <v>20315</v>
      </c>
      <c r="S545" s="1767" t="s">
        <v>52</v>
      </c>
      <c r="T545" s="1749"/>
      <c r="U545" s="1770">
        <v>468.0</v>
      </c>
      <c r="V545" s="1770">
        <v>4.0</v>
      </c>
      <c r="W545" s="1792"/>
      <c r="X545" s="1770"/>
      <c r="Y545" s="1767" t="s">
        <v>20316</v>
      </c>
      <c r="Z545" s="1770"/>
      <c r="AA545" s="1771">
        <v>45023.0</v>
      </c>
      <c r="AB545" s="1806" t="s">
        <v>18100</v>
      </c>
      <c r="AC545" s="1754"/>
      <c r="AD545" s="1754"/>
      <c r="AE545" s="1755"/>
      <c r="AF545" s="1755"/>
      <c r="AG545" s="1755"/>
      <c r="AH545" s="1755"/>
      <c r="AI545" s="595">
        <v>1.801711753E9</v>
      </c>
      <c r="AJ545" s="595" t="s">
        <v>20317</v>
      </c>
      <c r="AK545" s="1757" t="s">
        <v>52</v>
      </c>
      <c r="AL545" s="1757">
        <v>1.0</v>
      </c>
      <c r="AM545" s="1772">
        <v>470.0</v>
      </c>
      <c r="AN545" s="9">
        <v>4.0</v>
      </c>
      <c r="AO545" s="9"/>
      <c r="AP545" s="9" t="s">
        <v>8376</v>
      </c>
      <c r="AQ545" s="9"/>
      <c r="AR545" s="9" t="s">
        <v>17908</v>
      </c>
      <c r="AS545" s="9"/>
      <c r="AT545" s="9"/>
      <c r="AU545" s="9"/>
      <c r="AV545" s="9"/>
      <c r="AW545" s="1758" t="s">
        <v>17909</v>
      </c>
      <c r="AX545" s="9"/>
      <c r="AY545" s="9" t="s">
        <v>17910</v>
      </c>
      <c r="AZ545" s="9">
        <v>6.25</v>
      </c>
      <c r="BA545" s="1845" t="s">
        <v>18426</v>
      </c>
    </row>
    <row r="546" ht="15.75" customHeight="1">
      <c r="A546" s="1760" t="s">
        <v>20318</v>
      </c>
      <c r="B546" s="1761" t="s">
        <v>20319</v>
      </c>
      <c r="C546" s="1761" t="s">
        <v>52</v>
      </c>
      <c r="D546" s="1761" t="s">
        <v>17914</v>
      </c>
      <c r="E546" s="1762">
        <v>1436.0</v>
      </c>
      <c r="F546" s="1763">
        <v>4.0</v>
      </c>
      <c r="G546" s="1764">
        <v>47859.0</v>
      </c>
      <c r="H546" s="1745"/>
      <c r="I546" s="1745"/>
      <c r="J546" s="1745"/>
      <c r="K546" s="1745"/>
      <c r="L546" s="1745"/>
      <c r="M546" s="1745"/>
      <c r="N546" s="1745"/>
      <c r="O546" s="1745"/>
      <c r="P546" s="1745"/>
      <c r="Q546" s="1765" t="s">
        <v>20175</v>
      </c>
      <c r="R546" s="1766" t="s">
        <v>20176</v>
      </c>
      <c r="S546" s="1767" t="s">
        <v>52</v>
      </c>
      <c r="T546" s="1768"/>
      <c r="U546" s="1770">
        <v>469.0</v>
      </c>
      <c r="V546" s="1770">
        <v>4.0</v>
      </c>
      <c r="W546" s="1788"/>
      <c r="X546" s="1770"/>
      <c r="Y546" s="1767" t="s">
        <v>20320</v>
      </c>
      <c r="Z546" s="1770"/>
      <c r="AA546" s="1771">
        <v>45023.0</v>
      </c>
      <c r="AB546" s="1804" t="s">
        <v>18100</v>
      </c>
      <c r="AC546" s="81"/>
      <c r="AD546" s="1121">
        <v>3.0</v>
      </c>
      <c r="AE546" s="1755"/>
      <c r="AF546" s="1755"/>
      <c r="AG546" s="1755"/>
      <c r="AH546" s="1755"/>
      <c r="AI546" s="595">
        <v>1.01775732E8</v>
      </c>
      <c r="AJ546" s="595" t="s">
        <v>20321</v>
      </c>
      <c r="AK546" s="1757" t="s">
        <v>52</v>
      </c>
      <c r="AL546" s="1772">
        <v>1.0</v>
      </c>
      <c r="AM546" s="1772">
        <v>471.0</v>
      </c>
      <c r="AN546" s="9">
        <v>4.0</v>
      </c>
      <c r="AO546" s="9"/>
      <c r="AP546" s="9" t="s">
        <v>8376</v>
      </c>
      <c r="AQ546" s="9"/>
      <c r="AR546" s="9" t="s">
        <v>17908</v>
      </c>
      <c r="AS546" s="9"/>
      <c r="AT546" s="9"/>
      <c r="AU546" s="9"/>
      <c r="AV546" s="9"/>
      <c r="AW546" s="1758" t="s">
        <v>17909</v>
      </c>
      <c r="AX546" s="9"/>
      <c r="AY546" s="9" t="s">
        <v>17910</v>
      </c>
      <c r="AZ546" s="9">
        <v>6.25</v>
      </c>
      <c r="BA546" s="1845" t="s">
        <v>18426</v>
      </c>
    </row>
    <row r="547" ht="15.75" customHeight="1">
      <c r="A547" s="1774" t="s">
        <v>20322</v>
      </c>
      <c r="B547" s="1775" t="s">
        <v>20323</v>
      </c>
      <c r="C547" s="1775" t="s">
        <v>52</v>
      </c>
      <c r="D547" s="1775" t="s">
        <v>17914</v>
      </c>
      <c r="E547" s="1776">
        <v>1437.0</v>
      </c>
      <c r="F547" s="1777">
        <v>4.0</v>
      </c>
      <c r="G547" s="1778">
        <v>47859.0</v>
      </c>
      <c r="H547" s="1745"/>
      <c r="I547" s="1745"/>
      <c r="J547" s="1745"/>
      <c r="K547" s="1745"/>
      <c r="L547" s="1745"/>
      <c r="M547" s="1745"/>
      <c r="N547" s="1745"/>
      <c r="O547" s="1745"/>
      <c r="P547" s="1745"/>
      <c r="Q547" s="1765" t="s">
        <v>20324</v>
      </c>
      <c r="R547" s="1766" t="s">
        <v>20317</v>
      </c>
      <c r="S547" s="1767" t="s">
        <v>52</v>
      </c>
      <c r="T547" s="1749"/>
      <c r="U547" s="1769">
        <v>470.0</v>
      </c>
      <c r="V547" s="1770">
        <v>4.0</v>
      </c>
      <c r="W547" s="1769" t="s">
        <v>18183</v>
      </c>
      <c r="X547" s="1770"/>
      <c r="Y547" s="1767" t="s">
        <v>20325</v>
      </c>
      <c r="Z547" s="1770"/>
      <c r="AA547" s="1771">
        <v>45023.0</v>
      </c>
      <c r="AB547" s="1753" t="s">
        <v>17906</v>
      </c>
      <c r="AC547" s="1754"/>
      <c r="AD547" s="1754"/>
      <c r="AE547" s="1755"/>
      <c r="AF547" s="1755"/>
      <c r="AG547" s="1755"/>
      <c r="AH547" s="1755"/>
      <c r="AI547" s="595">
        <v>1.01643252E8</v>
      </c>
      <c r="AJ547" s="595" t="s">
        <v>20326</v>
      </c>
      <c r="AK547" s="1757" t="s">
        <v>52</v>
      </c>
      <c r="AL547" s="1757">
        <v>1.0</v>
      </c>
      <c r="AM547" s="1772">
        <v>472.0</v>
      </c>
      <c r="AN547" s="9">
        <v>4.0</v>
      </c>
      <c r="AO547" s="9"/>
      <c r="AP547" s="9" t="s">
        <v>8376</v>
      </c>
      <c r="AQ547" s="9"/>
      <c r="AR547" s="9" t="s">
        <v>17908</v>
      </c>
      <c r="AS547" s="9"/>
      <c r="AT547" s="9"/>
      <c r="AU547" s="9"/>
      <c r="AV547" s="9"/>
      <c r="AW547" s="1758" t="s">
        <v>17909</v>
      </c>
      <c r="AX547" s="9"/>
      <c r="AY547" s="9" t="s">
        <v>17910</v>
      </c>
      <c r="AZ547" s="9">
        <v>6.25</v>
      </c>
      <c r="BA547" s="1845" t="s">
        <v>18426</v>
      </c>
    </row>
    <row r="548" ht="15.75" customHeight="1">
      <c r="A548" s="1760" t="s">
        <v>20327</v>
      </c>
      <c r="B548" s="1761" t="s">
        <v>20328</v>
      </c>
      <c r="C548" s="1761" t="s">
        <v>52</v>
      </c>
      <c r="D548" s="1761" t="s">
        <v>17914</v>
      </c>
      <c r="E548" s="1762">
        <v>1440.0</v>
      </c>
      <c r="F548" s="1763">
        <v>4.0</v>
      </c>
      <c r="G548" s="1764">
        <v>47859.0</v>
      </c>
      <c r="H548" s="1745"/>
      <c r="I548" s="1745"/>
      <c r="J548" s="1745"/>
      <c r="K548" s="1745"/>
      <c r="L548" s="1745"/>
      <c r="M548" s="1745"/>
      <c r="N548" s="1745"/>
      <c r="O548" s="1745"/>
      <c r="P548" s="1745"/>
      <c r="Q548" s="1765" t="s">
        <v>20329</v>
      </c>
      <c r="R548" s="1766" t="s">
        <v>20321</v>
      </c>
      <c r="S548" s="1767" t="s">
        <v>52</v>
      </c>
      <c r="T548" s="1768"/>
      <c r="U548" s="1770">
        <v>471.0</v>
      </c>
      <c r="V548" s="1770">
        <v>4.0</v>
      </c>
      <c r="W548" s="1788"/>
      <c r="X548" s="1770"/>
      <c r="Y548" s="1767">
        <v>2850771.0</v>
      </c>
      <c r="Z548" s="1770"/>
      <c r="AA548" s="1771">
        <v>45023.0</v>
      </c>
      <c r="AB548" s="1789">
        <v>0.0</v>
      </c>
      <c r="AC548" s="1121">
        <v>1.0</v>
      </c>
      <c r="AD548" s="81"/>
      <c r="AE548" s="1755"/>
      <c r="AF548" s="1755"/>
      <c r="AG548" s="1755"/>
      <c r="AH548" s="1755"/>
      <c r="AI548" s="595">
        <v>1.05046429E8</v>
      </c>
      <c r="AJ548" s="595" t="s">
        <v>20330</v>
      </c>
      <c r="AK548" s="1757" t="s">
        <v>52</v>
      </c>
      <c r="AL548" s="1772">
        <v>1.0</v>
      </c>
      <c r="AM548" s="1772">
        <v>473.0</v>
      </c>
      <c r="AN548" s="9">
        <v>4.0</v>
      </c>
      <c r="AO548" s="9"/>
      <c r="AP548" s="9" t="s">
        <v>8376</v>
      </c>
      <c r="AQ548" s="9"/>
      <c r="AR548" s="9" t="s">
        <v>17908</v>
      </c>
      <c r="AS548" s="9"/>
      <c r="AT548" s="9"/>
      <c r="AU548" s="9"/>
      <c r="AV548" s="9"/>
      <c r="AW548" s="1758" t="s">
        <v>17909</v>
      </c>
      <c r="AX548" s="9"/>
      <c r="AY548" s="9" t="s">
        <v>17910</v>
      </c>
      <c r="AZ548" s="9">
        <v>6.25</v>
      </c>
      <c r="BA548" s="1845" t="s">
        <v>18426</v>
      </c>
    </row>
    <row r="549" ht="15.75" customHeight="1">
      <c r="A549" s="1774" t="s">
        <v>20331</v>
      </c>
      <c r="B549" s="1775" t="s">
        <v>20332</v>
      </c>
      <c r="C549" s="1775" t="s">
        <v>52</v>
      </c>
      <c r="D549" s="1775" t="s">
        <v>17914</v>
      </c>
      <c r="E549" s="1776">
        <v>1441.0</v>
      </c>
      <c r="F549" s="1777">
        <v>4.0</v>
      </c>
      <c r="G549" s="1778">
        <v>47859.0</v>
      </c>
      <c r="H549" s="1745"/>
      <c r="I549" s="1745"/>
      <c r="J549" s="1745"/>
      <c r="K549" s="1745"/>
      <c r="L549" s="1745"/>
      <c r="M549" s="1745"/>
      <c r="N549" s="1745"/>
      <c r="O549" s="1745"/>
      <c r="P549" s="1745"/>
      <c r="Q549" s="1765" t="s">
        <v>20333</v>
      </c>
      <c r="R549" s="1766" t="s">
        <v>20326</v>
      </c>
      <c r="S549" s="1767" t="s">
        <v>52</v>
      </c>
      <c r="T549" s="1749"/>
      <c r="U549" s="1769">
        <v>472.0</v>
      </c>
      <c r="V549" s="1770">
        <v>4.0</v>
      </c>
      <c r="W549" s="1769" t="s">
        <v>19291</v>
      </c>
      <c r="X549" s="1770"/>
      <c r="Y549" s="1767">
        <v>2849810.0</v>
      </c>
      <c r="Z549" s="1770"/>
      <c r="AA549" s="1771">
        <v>45023.0</v>
      </c>
      <c r="AB549" s="1753" t="s">
        <v>17906</v>
      </c>
      <c r="AC549" s="1754"/>
      <c r="AD549" s="1754"/>
      <c r="AE549" s="1755"/>
      <c r="AF549" s="1755"/>
      <c r="AG549" s="1755"/>
      <c r="AH549" s="1755"/>
      <c r="AI549" s="595">
        <v>1.70316887E9</v>
      </c>
      <c r="AJ549" s="595" t="s">
        <v>20334</v>
      </c>
      <c r="AK549" s="1757" t="s">
        <v>52</v>
      </c>
      <c r="AL549" s="1772">
        <v>1.0</v>
      </c>
      <c r="AM549" s="1772">
        <v>474.0</v>
      </c>
      <c r="AN549" s="9">
        <v>4.0</v>
      </c>
      <c r="AO549" s="9"/>
      <c r="AP549" s="9" t="s">
        <v>8376</v>
      </c>
      <c r="AQ549" s="9"/>
      <c r="AR549" s="9" t="s">
        <v>17908</v>
      </c>
      <c r="AS549" s="9"/>
      <c r="AT549" s="9"/>
      <c r="AU549" s="9"/>
      <c r="AV549" s="9"/>
      <c r="AW549" s="1758" t="s">
        <v>17909</v>
      </c>
      <c r="AX549" s="9"/>
      <c r="AY549" s="9" t="s">
        <v>17910</v>
      </c>
      <c r="AZ549" s="9">
        <v>6.25</v>
      </c>
      <c r="BA549" s="1845" t="s">
        <v>18426</v>
      </c>
    </row>
    <row r="550" ht="15.75" customHeight="1">
      <c r="A550" s="1760" t="s">
        <v>20335</v>
      </c>
      <c r="B550" s="1761" t="s">
        <v>20336</v>
      </c>
      <c r="C550" s="1761" t="s">
        <v>52</v>
      </c>
      <c r="D550" s="1761" t="s">
        <v>17914</v>
      </c>
      <c r="E550" s="1762">
        <v>1444.0</v>
      </c>
      <c r="F550" s="1763">
        <v>4.0</v>
      </c>
      <c r="G550" s="1764">
        <v>47859.0</v>
      </c>
      <c r="H550" s="1745"/>
      <c r="I550" s="1745"/>
      <c r="J550" s="1745"/>
      <c r="K550" s="1745"/>
      <c r="L550" s="1745"/>
      <c r="M550" s="1745"/>
      <c r="N550" s="1745"/>
      <c r="O550" s="1745"/>
      <c r="P550" s="1745"/>
      <c r="Q550" s="1765" t="s">
        <v>20337</v>
      </c>
      <c r="R550" s="1766" t="s">
        <v>20338</v>
      </c>
      <c r="S550" s="1767" t="s">
        <v>52</v>
      </c>
      <c r="T550" s="1768"/>
      <c r="U550" s="1770">
        <v>473.0</v>
      </c>
      <c r="V550" s="1770">
        <v>4.0</v>
      </c>
      <c r="W550" s="1788"/>
      <c r="X550" s="1770"/>
      <c r="Y550" s="1767">
        <v>2800323.0</v>
      </c>
      <c r="Z550" s="1770"/>
      <c r="AA550" s="1771">
        <v>45023.0</v>
      </c>
      <c r="AB550" s="1804" t="s">
        <v>20339</v>
      </c>
      <c r="AC550" s="1121">
        <v>1.0</v>
      </c>
      <c r="AD550" s="81"/>
      <c r="AE550" s="1755"/>
      <c r="AF550" s="1755"/>
      <c r="AG550" s="1755"/>
      <c r="AH550" s="1755"/>
      <c r="AI550" s="595">
        <v>1.00704238E8</v>
      </c>
      <c r="AJ550" s="595" t="s">
        <v>20340</v>
      </c>
      <c r="AK550" s="1757" t="s">
        <v>52</v>
      </c>
      <c r="AL550" s="1757">
        <v>1.0</v>
      </c>
      <c r="AM550" s="1772">
        <v>475.0</v>
      </c>
      <c r="AN550" s="9">
        <v>4.0</v>
      </c>
      <c r="AO550" s="9"/>
      <c r="AP550" s="9" t="s">
        <v>8376</v>
      </c>
      <c r="AQ550" s="9"/>
      <c r="AR550" s="9" t="s">
        <v>17908</v>
      </c>
      <c r="AS550" s="9"/>
      <c r="AT550" s="9"/>
      <c r="AU550" s="9"/>
      <c r="AV550" s="9"/>
      <c r="AW550" s="1758" t="s">
        <v>17909</v>
      </c>
      <c r="AX550" s="9"/>
      <c r="AY550" s="9" t="s">
        <v>17910</v>
      </c>
      <c r="AZ550" s="9">
        <v>6.25</v>
      </c>
      <c r="BA550" s="1845" t="s">
        <v>18426</v>
      </c>
    </row>
    <row r="551" ht="15.75" customHeight="1">
      <c r="A551" s="1774" t="s">
        <v>20341</v>
      </c>
      <c r="B551" s="1775" t="s">
        <v>20342</v>
      </c>
      <c r="C551" s="1775" t="s">
        <v>52</v>
      </c>
      <c r="D551" s="1775" t="s">
        <v>17914</v>
      </c>
      <c r="E551" s="1776">
        <v>1445.0</v>
      </c>
      <c r="F551" s="1777">
        <v>4.0</v>
      </c>
      <c r="G551" s="1778">
        <v>47859.0</v>
      </c>
      <c r="H551" s="1745"/>
      <c r="I551" s="1745"/>
      <c r="J551" s="1745"/>
      <c r="K551" s="1745"/>
      <c r="L551" s="1745"/>
      <c r="M551" s="1745"/>
      <c r="N551" s="1745"/>
      <c r="O551" s="1745"/>
      <c r="P551" s="1745"/>
      <c r="Q551" s="1765" t="s">
        <v>20343</v>
      </c>
      <c r="R551" s="1766" t="s">
        <v>20334</v>
      </c>
      <c r="S551" s="1767" t="s">
        <v>20297</v>
      </c>
      <c r="T551" s="1749"/>
      <c r="U551" s="1769">
        <v>474.0</v>
      </c>
      <c r="V551" s="1770">
        <v>4.0</v>
      </c>
      <c r="W551" s="1769" t="s">
        <v>19291</v>
      </c>
      <c r="X551" s="1770"/>
      <c r="Y551" s="1767">
        <v>0.0</v>
      </c>
      <c r="Z551" s="1770"/>
      <c r="AA551" s="1771">
        <v>45023.0</v>
      </c>
      <c r="AB551" s="1753" t="s">
        <v>17906</v>
      </c>
      <c r="AC551" s="1754"/>
      <c r="AD551" s="1754"/>
      <c r="AE551" s="1755"/>
      <c r="AF551" s="1755"/>
      <c r="AG551" s="1755"/>
      <c r="AH551" s="1755"/>
      <c r="AI551" s="595">
        <v>7.01029241E8</v>
      </c>
      <c r="AJ551" s="595" t="s">
        <v>20344</v>
      </c>
      <c r="AK551" s="1757" t="s">
        <v>52</v>
      </c>
      <c r="AL551" s="1772">
        <v>1.0</v>
      </c>
      <c r="AM551" s="1772">
        <v>476.0</v>
      </c>
      <c r="AN551" s="9">
        <v>4.0</v>
      </c>
      <c r="AO551" s="9"/>
      <c r="AP551" s="9" t="s">
        <v>8376</v>
      </c>
      <c r="AQ551" s="9"/>
      <c r="AR551" s="9" t="s">
        <v>17908</v>
      </c>
      <c r="AS551" s="9"/>
      <c r="AT551" s="9"/>
      <c r="AU551" s="9"/>
      <c r="AV551" s="9"/>
      <c r="AW551" s="1758" t="s">
        <v>17909</v>
      </c>
      <c r="AX551" s="9"/>
      <c r="AY551" s="9" t="s">
        <v>17910</v>
      </c>
      <c r="AZ551" s="9">
        <v>6.25</v>
      </c>
      <c r="BA551" s="1845" t="s">
        <v>18426</v>
      </c>
    </row>
    <row r="552" ht="15.75" customHeight="1">
      <c r="A552" s="1760" t="s">
        <v>20345</v>
      </c>
      <c r="B552" s="1761" t="s">
        <v>20346</v>
      </c>
      <c r="C552" s="1761" t="s">
        <v>52</v>
      </c>
      <c r="D552" s="1761" t="s">
        <v>17914</v>
      </c>
      <c r="E552" s="1762">
        <v>1446.0</v>
      </c>
      <c r="F552" s="1763">
        <v>4.0</v>
      </c>
      <c r="G552" s="1764">
        <v>47859.0</v>
      </c>
      <c r="H552" s="1745"/>
      <c r="I552" s="1745"/>
      <c r="J552" s="1745"/>
      <c r="K552" s="1745"/>
      <c r="L552" s="1745"/>
      <c r="M552" s="1745"/>
      <c r="N552" s="1745"/>
      <c r="O552" s="1745"/>
      <c r="P552" s="1745"/>
      <c r="Q552" s="1765" t="s">
        <v>20347</v>
      </c>
      <c r="R552" s="1766" t="s">
        <v>20340</v>
      </c>
      <c r="S552" s="1767" t="s">
        <v>20297</v>
      </c>
      <c r="T552" s="1768"/>
      <c r="U552" s="1769">
        <v>475.0</v>
      </c>
      <c r="V552" s="1770">
        <v>4.0</v>
      </c>
      <c r="W552" s="1769" t="s">
        <v>19291</v>
      </c>
      <c r="X552" s="1770"/>
      <c r="Y552" s="1767">
        <v>2893169.0</v>
      </c>
      <c r="Z552" s="1770"/>
      <c r="AA552" s="1771">
        <v>45023.0</v>
      </c>
      <c r="AB552" s="1753" t="s">
        <v>17906</v>
      </c>
      <c r="AC552" s="81"/>
      <c r="AD552" s="81"/>
      <c r="AE552" s="1755"/>
      <c r="AF552" s="1755"/>
      <c r="AG552" s="1755"/>
      <c r="AH552" s="1755"/>
      <c r="AI552" s="595">
        <v>1.01088888E8</v>
      </c>
      <c r="AJ552" s="595" t="s">
        <v>18623</v>
      </c>
      <c r="AK552" s="1757" t="s">
        <v>52</v>
      </c>
      <c r="AL552" s="1772">
        <v>1.0</v>
      </c>
      <c r="AM552" s="1772">
        <v>477.0</v>
      </c>
      <c r="AN552" s="9">
        <v>4.0</v>
      </c>
      <c r="AO552" s="9"/>
      <c r="AP552" s="9" t="s">
        <v>8376</v>
      </c>
      <c r="AQ552" s="9"/>
      <c r="AR552" s="9" t="s">
        <v>17908</v>
      </c>
      <c r="AS552" s="9"/>
      <c r="AT552" s="9"/>
      <c r="AU552" s="9"/>
      <c r="AV552" s="9"/>
      <c r="AW552" s="1758" t="s">
        <v>17909</v>
      </c>
      <c r="AX552" s="9"/>
      <c r="AY552" s="9" t="s">
        <v>17910</v>
      </c>
      <c r="AZ552" s="9">
        <v>6.25</v>
      </c>
      <c r="BA552" s="1845" t="s">
        <v>18426</v>
      </c>
    </row>
    <row r="553" ht="15.75" customHeight="1">
      <c r="A553" s="1774" t="s">
        <v>20348</v>
      </c>
      <c r="B553" s="1775" t="s">
        <v>20349</v>
      </c>
      <c r="C553" s="1775" t="s">
        <v>52</v>
      </c>
      <c r="D553" s="1775" t="s">
        <v>17914</v>
      </c>
      <c r="E553" s="1776">
        <v>1447.0</v>
      </c>
      <c r="F553" s="1777">
        <v>4.0</v>
      </c>
      <c r="G553" s="1778">
        <v>47859.0</v>
      </c>
      <c r="H553" s="1745"/>
      <c r="I553" s="1745"/>
      <c r="J553" s="1745"/>
      <c r="K553" s="1745"/>
      <c r="L553" s="1745"/>
      <c r="M553" s="1745"/>
      <c r="N553" s="1745"/>
      <c r="O553" s="1745"/>
      <c r="P553" s="1745"/>
      <c r="Q553" s="1765" t="s">
        <v>20350</v>
      </c>
      <c r="R553" s="1766" t="s">
        <v>20344</v>
      </c>
      <c r="S553" s="1767" t="s">
        <v>52</v>
      </c>
      <c r="T553" s="1749"/>
      <c r="U553" s="1770">
        <v>476.0</v>
      </c>
      <c r="V553" s="1770">
        <v>4.0</v>
      </c>
      <c r="W553" s="1792"/>
      <c r="X553" s="1770"/>
      <c r="Y553" s="1767">
        <v>2810553.0</v>
      </c>
      <c r="Z553" s="1770"/>
      <c r="AA553" s="1771">
        <v>45023.0</v>
      </c>
      <c r="AB553" s="1806" t="s">
        <v>18100</v>
      </c>
      <c r="AC553" s="1754"/>
      <c r="AD553" s="1754"/>
      <c r="AE553" s="1755"/>
      <c r="AF553" s="1755"/>
      <c r="AG553" s="1755"/>
      <c r="AH553" s="1755"/>
      <c r="AI553" s="595">
        <v>1.803275401E9</v>
      </c>
      <c r="AJ553" s="595" t="s">
        <v>20351</v>
      </c>
      <c r="AK553" s="1757" t="s">
        <v>17990</v>
      </c>
      <c r="AL553" s="1772">
        <v>1.0</v>
      </c>
      <c r="AM553" s="1772">
        <v>478.0</v>
      </c>
      <c r="AN553" s="9">
        <v>4.0</v>
      </c>
      <c r="AO553" s="9"/>
      <c r="AP553" s="9" t="s">
        <v>8376</v>
      </c>
      <c r="AQ553" s="9"/>
      <c r="AR553" s="9" t="s">
        <v>17908</v>
      </c>
      <c r="AS553" s="1052" t="s">
        <v>20352</v>
      </c>
      <c r="AT553" s="9"/>
      <c r="AU553" s="9"/>
      <c r="AV553" s="9"/>
      <c r="AW553" s="1758" t="s">
        <v>17909</v>
      </c>
      <c r="AX553" s="9"/>
      <c r="AY553" s="9" t="s">
        <v>17910</v>
      </c>
      <c r="AZ553" s="9">
        <v>6.25</v>
      </c>
      <c r="BA553" s="1845" t="s">
        <v>18426</v>
      </c>
    </row>
    <row r="554" ht="15.75" customHeight="1">
      <c r="A554" s="1760" t="s">
        <v>20353</v>
      </c>
      <c r="B554" s="1761" t="s">
        <v>20354</v>
      </c>
      <c r="C554" s="1761" t="s">
        <v>52</v>
      </c>
      <c r="D554" s="1761" t="s">
        <v>17914</v>
      </c>
      <c r="E554" s="1762">
        <v>1454.0</v>
      </c>
      <c r="F554" s="1763">
        <v>4.0</v>
      </c>
      <c r="G554" s="1764">
        <v>48221.0</v>
      </c>
      <c r="H554" s="1745"/>
      <c r="I554" s="1745"/>
      <c r="J554" s="1745"/>
      <c r="K554" s="1745"/>
      <c r="L554" s="1745"/>
      <c r="M554" s="1745"/>
      <c r="N554" s="1745"/>
      <c r="O554" s="1745"/>
      <c r="P554" s="1745"/>
      <c r="Q554" s="1765" t="s">
        <v>20355</v>
      </c>
      <c r="R554" s="1766" t="s">
        <v>18623</v>
      </c>
      <c r="S554" s="1767" t="s">
        <v>52</v>
      </c>
      <c r="T554" s="1768"/>
      <c r="U554" s="1770">
        <v>477.0</v>
      </c>
      <c r="V554" s="1770">
        <v>4.0</v>
      </c>
      <c r="W554" s="1788"/>
      <c r="X554" s="1770"/>
      <c r="Y554" s="1767">
        <v>2892469.0</v>
      </c>
      <c r="Z554" s="1770"/>
      <c r="AA554" s="1771">
        <v>45023.0</v>
      </c>
      <c r="AB554" s="1804" t="s">
        <v>18100</v>
      </c>
      <c r="AC554" s="81"/>
      <c r="AD554" s="1121">
        <v>2.0</v>
      </c>
      <c r="AE554" s="1755"/>
      <c r="AF554" s="1755"/>
      <c r="AG554" s="1755"/>
      <c r="AH554" s="1755"/>
      <c r="AI554" s="595">
        <v>1.02501228E8</v>
      </c>
      <c r="AJ554" s="595" t="s">
        <v>20356</v>
      </c>
      <c r="AK554" s="1757" t="s">
        <v>52</v>
      </c>
      <c r="AL554" s="1757">
        <v>1.0</v>
      </c>
      <c r="AM554" s="1772">
        <v>479.0</v>
      </c>
      <c r="AN554" s="9">
        <v>4.0</v>
      </c>
      <c r="AO554" s="9"/>
      <c r="AP554" s="9" t="s">
        <v>8376</v>
      </c>
      <c r="AQ554" s="9"/>
      <c r="AR554" s="9" t="s">
        <v>17908</v>
      </c>
      <c r="AS554" s="1888" t="s">
        <v>20357</v>
      </c>
      <c r="AT554" s="9"/>
      <c r="AU554" s="9"/>
      <c r="AV554" s="9"/>
      <c r="AW554" s="1758" t="s">
        <v>17909</v>
      </c>
      <c r="AX554" s="9"/>
      <c r="AY554" s="9" t="s">
        <v>17910</v>
      </c>
      <c r="AZ554" s="9">
        <v>6.25</v>
      </c>
      <c r="BA554" s="1845" t="s">
        <v>18426</v>
      </c>
    </row>
    <row r="555" ht="15.75" customHeight="1">
      <c r="A555" s="1774" t="s">
        <v>20358</v>
      </c>
      <c r="B555" s="1775" t="s">
        <v>20359</v>
      </c>
      <c r="C555" s="1775" t="s">
        <v>52</v>
      </c>
      <c r="D555" s="1775" t="s">
        <v>17914</v>
      </c>
      <c r="E555" s="1776">
        <v>1455.0</v>
      </c>
      <c r="F555" s="1777">
        <v>4.0</v>
      </c>
      <c r="G555" s="1778">
        <v>47855.0</v>
      </c>
      <c r="H555" s="1745"/>
      <c r="I555" s="1745"/>
      <c r="J555" s="1745"/>
      <c r="K555" s="1745"/>
      <c r="L555" s="1745"/>
      <c r="M555" s="1745"/>
      <c r="N555" s="1745"/>
      <c r="O555" s="1745"/>
      <c r="P555" s="1745"/>
      <c r="Q555" s="1765" t="s">
        <v>20360</v>
      </c>
      <c r="R555" s="1766" t="s">
        <v>20351</v>
      </c>
      <c r="S555" s="1767" t="s">
        <v>17990</v>
      </c>
      <c r="T555" s="1749"/>
      <c r="U555" s="1769">
        <v>478.0</v>
      </c>
      <c r="V555" s="1770">
        <v>4.0</v>
      </c>
      <c r="W555" s="1769" t="s">
        <v>19291</v>
      </c>
      <c r="X555" s="1770"/>
      <c r="Y555" s="1767">
        <v>0.0</v>
      </c>
      <c r="Z555" s="1770"/>
      <c r="AA555" s="1771">
        <v>45023.0</v>
      </c>
      <c r="AB555" s="1753" t="s">
        <v>6792</v>
      </c>
      <c r="AC555" s="1754"/>
      <c r="AD555" s="1754"/>
      <c r="AE555" s="1755"/>
      <c r="AF555" s="1755"/>
      <c r="AG555" s="1755"/>
      <c r="AH555" s="1755"/>
      <c r="AI555" s="595">
        <v>1.00583251E8</v>
      </c>
      <c r="AJ555" s="595" t="s">
        <v>20361</v>
      </c>
      <c r="AK555" s="1757" t="s">
        <v>3970</v>
      </c>
      <c r="AL555" s="1757">
        <v>1.0</v>
      </c>
      <c r="AM555" s="1772">
        <v>480.0</v>
      </c>
      <c r="AN555" s="9">
        <v>4.0</v>
      </c>
      <c r="AO555" s="9"/>
      <c r="AP555" s="9" t="s">
        <v>8376</v>
      </c>
      <c r="AQ555" s="9"/>
      <c r="AR555" s="9" t="s">
        <v>17908</v>
      </c>
      <c r="AS555" s="9"/>
      <c r="AT555" s="9"/>
      <c r="AU555" s="9"/>
      <c r="AV555" s="9"/>
      <c r="AW555" s="1758" t="s">
        <v>17909</v>
      </c>
      <c r="AX555" s="9"/>
      <c r="AY555" s="9" t="s">
        <v>17910</v>
      </c>
      <c r="AZ555" s="9">
        <v>6.25</v>
      </c>
      <c r="BA555" s="1845" t="s">
        <v>18426</v>
      </c>
    </row>
    <row r="556" ht="15.75" customHeight="1">
      <c r="A556" s="1760" t="s">
        <v>20362</v>
      </c>
      <c r="B556" s="1761" t="s">
        <v>20363</v>
      </c>
      <c r="C556" s="1761" t="s">
        <v>52</v>
      </c>
      <c r="D556" s="1761" t="s">
        <v>17914</v>
      </c>
      <c r="E556" s="1762">
        <v>1458.0</v>
      </c>
      <c r="F556" s="1763">
        <v>4.0</v>
      </c>
      <c r="G556" s="1764">
        <v>47859.0</v>
      </c>
      <c r="H556" s="1745"/>
      <c r="I556" s="1745"/>
      <c r="J556" s="1745"/>
      <c r="K556" s="1745"/>
      <c r="L556" s="1745"/>
      <c r="M556" s="1745"/>
      <c r="N556" s="1745"/>
      <c r="O556" s="1745"/>
      <c r="P556" s="1745"/>
      <c r="Q556" s="1765" t="s">
        <v>20364</v>
      </c>
      <c r="R556" s="1766" t="s">
        <v>20356</v>
      </c>
      <c r="S556" s="1767" t="s">
        <v>52</v>
      </c>
      <c r="T556" s="1768"/>
      <c r="U556" s="1770">
        <v>479.0</v>
      </c>
      <c r="V556" s="1770">
        <v>4.0</v>
      </c>
      <c r="W556" s="1788"/>
      <c r="X556" s="1770"/>
      <c r="Y556" s="1767">
        <v>2892823.0</v>
      </c>
      <c r="Z556" s="1770"/>
      <c r="AA556" s="1771">
        <v>45023.0</v>
      </c>
      <c r="AB556" s="1804" t="s">
        <v>18100</v>
      </c>
      <c r="AC556" s="81"/>
      <c r="AD556" s="1121">
        <v>1.0</v>
      </c>
      <c r="AE556" s="1755"/>
      <c r="AF556" s="1755"/>
      <c r="AG556" s="1755"/>
      <c r="AH556" s="1755"/>
      <c r="AI556" s="595">
        <v>1.600118937E9</v>
      </c>
      <c r="AJ556" s="595" t="s">
        <v>20365</v>
      </c>
      <c r="AK556" s="1757" t="s">
        <v>52</v>
      </c>
      <c r="AL556" s="1772">
        <v>1.0</v>
      </c>
      <c r="AM556" s="1772">
        <v>481.0</v>
      </c>
      <c r="AN556" s="9">
        <v>4.0</v>
      </c>
      <c r="AO556" s="9"/>
      <c r="AP556" s="9" t="s">
        <v>8376</v>
      </c>
      <c r="AQ556" s="9"/>
      <c r="AR556" s="9" t="s">
        <v>17908</v>
      </c>
      <c r="AS556" s="9"/>
      <c r="AT556" s="9"/>
      <c r="AU556" s="9"/>
      <c r="AV556" s="9"/>
      <c r="AW556" s="1758" t="s">
        <v>17909</v>
      </c>
      <c r="AX556" s="9"/>
      <c r="AY556" s="9" t="s">
        <v>17910</v>
      </c>
      <c r="AZ556" s="9">
        <v>6.25</v>
      </c>
      <c r="BA556" s="1845" t="s">
        <v>18426</v>
      </c>
    </row>
    <row r="557" ht="15.75" customHeight="1">
      <c r="A557" s="1774" t="s">
        <v>20366</v>
      </c>
      <c r="B557" s="1775" t="s">
        <v>20367</v>
      </c>
      <c r="C557" s="1775" t="s">
        <v>52</v>
      </c>
      <c r="D557" s="1775" t="s">
        <v>17914</v>
      </c>
      <c r="E557" s="1776">
        <v>1459.0</v>
      </c>
      <c r="F557" s="1777">
        <v>4.0</v>
      </c>
      <c r="G557" s="1778">
        <v>47859.0</v>
      </c>
      <c r="H557" s="1745"/>
      <c r="I557" s="1745"/>
      <c r="J557" s="1745"/>
      <c r="K557" s="1745"/>
      <c r="L557" s="1745"/>
      <c r="M557" s="1745"/>
      <c r="N557" s="1745"/>
      <c r="O557" s="1745"/>
      <c r="P557" s="1745"/>
      <c r="Q557" s="1765" t="s">
        <v>20368</v>
      </c>
      <c r="R557" s="1766" t="s">
        <v>20361</v>
      </c>
      <c r="S557" s="1767" t="s">
        <v>3970</v>
      </c>
      <c r="T557" s="1749"/>
      <c r="U557" s="1769">
        <v>480.0</v>
      </c>
      <c r="V557" s="1770">
        <v>4.0</v>
      </c>
      <c r="W557" s="1769" t="s">
        <v>19291</v>
      </c>
      <c r="X557" s="1770"/>
      <c r="Y557" s="1767">
        <v>2884337.0</v>
      </c>
      <c r="Z557" s="1770"/>
      <c r="AA557" s="1771">
        <v>45023.0</v>
      </c>
      <c r="AB557" s="1753" t="s">
        <v>17906</v>
      </c>
      <c r="AC557" s="1754"/>
      <c r="AD557" s="1754"/>
      <c r="AE557" s="1755"/>
      <c r="AF557" s="1755"/>
      <c r="AG557" s="1755"/>
      <c r="AH557" s="1755"/>
      <c r="AI557" s="595">
        <v>1.0132991E8</v>
      </c>
      <c r="AJ557" s="595" t="s">
        <v>20369</v>
      </c>
      <c r="AK557" s="1757" t="s">
        <v>52</v>
      </c>
      <c r="AL557" s="1757">
        <v>1.0</v>
      </c>
      <c r="AM557" s="1772">
        <v>482.0</v>
      </c>
      <c r="AN557" s="9">
        <v>4.0</v>
      </c>
      <c r="AO557" s="9"/>
      <c r="AP557" s="9" t="s">
        <v>8376</v>
      </c>
      <c r="AQ557" s="9"/>
      <c r="AR557" s="9" t="s">
        <v>17908</v>
      </c>
      <c r="AS557" s="9"/>
      <c r="AT557" s="9"/>
      <c r="AU557" s="9"/>
      <c r="AV557" s="9"/>
      <c r="AW557" s="1758" t="s">
        <v>17909</v>
      </c>
      <c r="AX557" s="9"/>
      <c r="AY557" s="9" t="s">
        <v>17910</v>
      </c>
      <c r="AZ557" s="9">
        <v>6.25</v>
      </c>
      <c r="BA557" s="1845" t="s">
        <v>18426</v>
      </c>
    </row>
    <row r="558" ht="15.75" customHeight="1">
      <c r="A558" s="1760" t="s">
        <v>20370</v>
      </c>
      <c r="B558" s="1761" t="s">
        <v>20371</v>
      </c>
      <c r="C558" s="1761" t="s">
        <v>52</v>
      </c>
      <c r="D558" s="1761" t="s">
        <v>17914</v>
      </c>
      <c r="E558" s="1762">
        <v>1461.0</v>
      </c>
      <c r="F558" s="1763">
        <v>4.0</v>
      </c>
      <c r="G558" s="1764">
        <v>47859.0</v>
      </c>
      <c r="H558" s="1745"/>
      <c r="I558" s="1745"/>
      <c r="J558" s="1745"/>
      <c r="K558" s="1745"/>
      <c r="L558" s="1745"/>
      <c r="M558" s="1745"/>
      <c r="N558" s="1745"/>
      <c r="O558" s="1745"/>
      <c r="P558" s="1745"/>
      <c r="Q558" s="1765" t="s">
        <v>20372</v>
      </c>
      <c r="R558" s="1766" t="s">
        <v>20365</v>
      </c>
      <c r="S558" s="1767" t="s">
        <v>52</v>
      </c>
      <c r="T558" s="1768"/>
      <c r="U558" s="1769">
        <v>481.0</v>
      </c>
      <c r="V558" s="1770">
        <v>4.0</v>
      </c>
      <c r="W558" s="1769" t="s">
        <v>19742</v>
      </c>
      <c r="X558" s="1770"/>
      <c r="Y558" s="1767">
        <v>2891601.0</v>
      </c>
      <c r="Z558" s="1770"/>
      <c r="AA558" s="1771">
        <v>45023.0</v>
      </c>
      <c r="AB558" s="1753" t="s">
        <v>17906</v>
      </c>
      <c r="AC558" s="81"/>
      <c r="AD558" s="81"/>
      <c r="AE558" s="1755"/>
      <c r="AF558" s="1755"/>
      <c r="AG558" s="1755"/>
      <c r="AH558" s="1755"/>
      <c r="AI558" s="595">
        <v>1.03345807E8</v>
      </c>
      <c r="AJ558" s="595" t="s">
        <v>20373</v>
      </c>
      <c r="AK558" s="1757" t="s">
        <v>52</v>
      </c>
      <c r="AL558" s="1772">
        <v>1.0</v>
      </c>
      <c r="AM558" s="1772">
        <v>483.0</v>
      </c>
      <c r="AN558" s="9">
        <v>4.0</v>
      </c>
      <c r="AO558" s="9"/>
      <c r="AP558" s="9" t="s">
        <v>8376</v>
      </c>
      <c r="AQ558" s="9"/>
      <c r="AR558" s="9" t="s">
        <v>17908</v>
      </c>
      <c r="AS558" s="9"/>
      <c r="AT558" s="9"/>
      <c r="AU558" s="9"/>
      <c r="AV558" s="9"/>
      <c r="AW558" s="1758" t="s">
        <v>17909</v>
      </c>
      <c r="AX558" s="9"/>
      <c r="AY558" s="9" t="s">
        <v>17910</v>
      </c>
      <c r="AZ558" s="9">
        <v>6.25</v>
      </c>
      <c r="BA558" s="1845" t="s">
        <v>18426</v>
      </c>
    </row>
    <row r="559" ht="15.75" customHeight="1">
      <c r="A559" s="1774" t="s">
        <v>20374</v>
      </c>
      <c r="B559" s="1775" t="s">
        <v>20375</v>
      </c>
      <c r="C559" s="1775" t="s">
        <v>52</v>
      </c>
      <c r="D559" s="1775" t="s">
        <v>17914</v>
      </c>
      <c r="E559" s="1776">
        <v>1464.0</v>
      </c>
      <c r="F559" s="1777">
        <v>4.0</v>
      </c>
      <c r="G559" s="1778">
        <v>47859.0</v>
      </c>
      <c r="H559" s="1745"/>
      <c r="I559" s="1745"/>
      <c r="J559" s="1745"/>
      <c r="K559" s="1745"/>
      <c r="L559" s="1745"/>
      <c r="M559" s="1745"/>
      <c r="N559" s="1745"/>
      <c r="O559" s="1745"/>
      <c r="P559" s="1745"/>
      <c r="Q559" s="1765" t="s">
        <v>20376</v>
      </c>
      <c r="R559" s="1766" t="s">
        <v>20369</v>
      </c>
      <c r="S559" s="1767" t="s">
        <v>52</v>
      </c>
      <c r="T559" s="1749"/>
      <c r="U559" s="1769">
        <v>482.0</v>
      </c>
      <c r="V559" s="1770">
        <v>4.0</v>
      </c>
      <c r="W559" s="1769" t="s">
        <v>17935</v>
      </c>
      <c r="X559" s="1770"/>
      <c r="Y559" s="1767" t="s">
        <v>20377</v>
      </c>
      <c r="Z559" s="1770"/>
      <c r="AA559" s="1771">
        <v>45023.0</v>
      </c>
      <c r="AB559" s="1753" t="s">
        <v>17906</v>
      </c>
      <c r="AC559" s="1754"/>
      <c r="AD559" s="1754"/>
      <c r="AE559" s="1755"/>
      <c r="AF559" s="1755"/>
      <c r="AG559" s="1755"/>
      <c r="AH559" s="1755"/>
      <c r="AI559" s="595">
        <v>1.706857305E9</v>
      </c>
      <c r="AJ559" s="595" t="s">
        <v>20378</v>
      </c>
      <c r="AK559" s="1757" t="s">
        <v>52</v>
      </c>
      <c r="AL559" s="1772">
        <v>1.0</v>
      </c>
      <c r="AM559" s="1772">
        <v>484.0</v>
      </c>
      <c r="AN559" s="9">
        <v>4.0</v>
      </c>
      <c r="AO559" s="9"/>
      <c r="AP559" s="9" t="s">
        <v>8376</v>
      </c>
      <c r="AQ559" s="9"/>
      <c r="AR559" s="9" t="s">
        <v>17908</v>
      </c>
      <c r="AS559" s="9"/>
      <c r="AT559" s="9"/>
      <c r="AU559" s="9"/>
      <c r="AV559" s="9"/>
      <c r="AW559" s="1758" t="s">
        <v>17909</v>
      </c>
      <c r="AX559" s="9"/>
      <c r="AY559" s="9" t="s">
        <v>17910</v>
      </c>
      <c r="AZ559" s="9">
        <v>6.25</v>
      </c>
      <c r="BA559" s="1845" t="s">
        <v>18426</v>
      </c>
    </row>
    <row r="560" ht="15.75" customHeight="1">
      <c r="A560" s="1760" t="s">
        <v>20379</v>
      </c>
      <c r="B560" s="1761" t="s">
        <v>20380</v>
      </c>
      <c r="C560" s="1761" t="s">
        <v>149</v>
      </c>
      <c r="D560" s="1761" t="s">
        <v>17985</v>
      </c>
      <c r="E560" s="1762">
        <v>1465.0</v>
      </c>
      <c r="F560" s="1763">
        <v>4.0</v>
      </c>
      <c r="G560" s="1764">
        <v>47859.0</v>
      </c>
      <c r="H560" s="1745"/>
      <c r="I560" s="1745"/>
      <c r="J560" s="1745"/>
      <c r="K560" s="1745"/>
      <c r="L560" s="1745"/>
      <c r="M560" s="1745"/>
      <c r="N560" s="1745"/>
      <c r="O560" s="1745"/>
      <c r="P560" s="1745"/>
      <c r="Q560" s="1765"/>
      <c r="R560" s="1766"/>
      <c r="S560" s="1767"/>
      <c r="T560" s="1768"/>
      <c r="U560" s="1770"/>
      <c r="V560" s="1770"/>
      <c r="W560" s="1788"/>
      <c r="X560" s="1770"/>
      <c r="Y560" s="1767"/>
      <c r="Z560" s="1770"/>
      <c r="AA560" s="1771"/>
      <c r="AB560" s="1804"/>
      <c r="AC560" s="1121"/>
      <c r="AD560" s="81"/>
      <c r="AE560" s="1755"/>
      <c r="AF560" s="1755"/>
      <c r="AG560" s="1755"/>
      <c r="AH560" s="1755"/>
      <c r="AI560" s="595"/>
      <c r="AJ560" s="595"/>
      <c r="AK560" s="1757"/>
      <c r="AL560" s="1791"/>
      <c r="AM560" s="1772"/>
      <c r="AN560" s="9"/>
      <c r="AO560" s="9"/>
      <c r="AP560" s="9"/>
      <c r="AQ560" s="9"/>
      <c r="AR560" s="9"/>
      <c r="AS560" s="9"/>
      <c r="AT560" s="9"/>
      <c r="AU560" s="9"/>
      <c r="AV560" s="9"/>
      <c r="AW560" s="1758"/>
      <c r="AX560" s="9"/>
      <c r="AY560" s="9"/>
      <c r="AZ560" s="9"/>
      <c r="BA560" s="1845"/>
    </row>
    <row r="561" ht="15.75" customHeight="1">
      <c r="A561" s="1760" t="s">
        <v>20381</v>
      </c>
      <c r="B561" s="1761" t="s">
        <v>20382</v>
      </c>
      <c r="C561" s="1761" t="s">
        <v>52</v>
      </c>
      <c r="D561" s="1761" t="s">
        <v>17914</v>
      </c>
      <c r="E561" s="1762">
        <v>1466.0</v>
      </c>
      <c r="F561" s="1763">
        <v>4.0</v>
      </c>
      <c r="G561" s="1764">
        <v>47859.0</v>
      </c>
      <c r="H561" s="1745"/>
      <c r="I561" s="1745"/>
      <c r="J561" s="1745"/>
      <c r="K561" s="1745"/>
      <c r="L561" s="1745"/>
      <c r="M561" s="1745"/>
      <c r="N561" s="1745"/>
      <c r="O561" s="1745"/>
      <c r="P561" s="1745"/>
      <c r="Q561" s="1765" t="s">
        <v>20383</v>
      </c>
      <c r="R561" s="1766" t="s">
        <v>20384</v>
      </c>
      <c r="S561" s="1767" t="s">
        <v>20385</v>
      </c>
      <c r="T561" s="1768"/>
      <c r="U561" s="1770">
        <v>483.0</v>
      </c>
      <c r="V561" s="1770">
        <v>4.0</v>
      </c>
      <c r="W561" s="1788"/>
      <c r="X561" s="1770"/>
      <c r="Y561" s="1767" t="s">
        <v>20386</v>
      </c>
      <c r="Z561" s="1770"/>
      <c r="AA561" s="1771">
        <v>45023.0</v>
      </c>
      <c r="AB561" s="1804" t="s">
        <v>20387</v>
      </c>
      <c r="AC561" s="1121">
        <v>1.0</v>
      </c>
      <c r="AD561" s="81"/>
      <c r="AE561" s="1755"/>
      <c r="AF561" s="1755"/>
      <c r="AG561" s="1755"/>
      <c r="AH561" s="1755"/>
      <c r="AI561" s="595">
        <v>1.00209295E8</v>
      </c>
      <c r="AJ561" s="595" t="s">
        <v>20388</v>
      </c>
      <c r="AK561" s="1757" t="s">
        <v>52</v>
      </c>
      <c r="AL561" s="1757">
        <v>1.0</v>
      </c>
      <c r="AM561" s="1772">
        <v>485.0</v>
      </c>
      <c r="AN561" s="9">
        <v>4.0</v>
      </c>
      <c r="AO561" s="9"/>
      <c r="AP561" s="9" t="s">
        <v>8376</v>
      </c>
      <c r="AQ561" s="9"/>
      <c r="AR561" s="9" t="s">
        <v>17908</v>
      </c>
      <c r="AS561" s="9"/>
      <c r="AT561" s="9"/>
      <c r="AU561" s="9"/>
      <c r="AV561" s="9"/>
      <c r="AW561" s="1758" t="s">
        <v>17909</v>
      </c>
      <c r="AX561" s="9"/>
      <c r="AY561" s="9" t="s">
        <v>17910</v>
      </c>
      <c r="AZ561" s="9">
        <v>6.25</v>
      </c>
      <c r="BA561" s="1845" t="s">
        <v>18426</v>
      </c>
    </row>
    <row r="562" ht="15.75" customHeight="1">
      <c r="A562" s="1774" t="s">
        <v>20389</v>
      </c>
      <c r="B562" s="1775" t="s">
        <v>20390</v>
      </c>
      <c r="C562" s="1775" t="s">
        <v>52</v>
      </c>
      <c r="D562" s="1775" t="s">
        <v>17914</v>
      </c>
      <c r="E562" s="1776">
        <v>1467.0</v>
      </c>
      <c r="F562" s="1777">
        <v>4.0</v>
      </c>
      <c r="G562" s="1778">
        <v>47859.0</v>
      </c>
      <c r="H562" s="1745"/>
      <c r="I562" s="1745"/>
      <c r="J562" s="1745"/>
      <c r="K562" s="1745"/>
      <c r="L562" s="1745"/>
      <c r="M562" s="1745"/>
      <c r="N562" s="1745"/>
      <c r="O562" s="1745"/>
      <c r="P562" s="1745"/>
      <c r="Q562" s="1765" t="s">
        <v>20391</v>
      </c>
      <c r="R562" s="1766" t="s">
        <v>20392</v>
      </c>
      <c r="S562" s="1767" t="s">
        <v>231</v>
      </c>
      <c r="T562" s="1749"/>
      <c r="U562" s="1770">
        <v>484.0</v>
      </c>
      <c r="V562" s="1770">
        <v>4.0</v>
      </c>
      <c r="W562" s="1792"/>
      <c r="X562" s="1770"/>
      <c r="Y562" s="1767">
        <v>0.0</v>
      </c>
      <c r="Z562" s="1770"/>
      <c r="AA562" s="1771">
        <v>45023.0</v>
      </c>
      <c r="AB562" s="1793">
        <v>0.0</v>
      </c>
      <c r="AC562" s="1754"/>
      <c r="AD562" s="1754"/>
      <c r="AE562" s="1755"/>
      <c r="AF562" s="1755"/>
      <c r="AG562" s="1755"/>
      <c r="AH562" s="1755"/>
      <c r="AI562" s="595">
        <v>1.0667817E8</v>
      </c>
      <c r="AJ562" s="595" t="s">
        <v>20393</v>
      </c>
      <c r="AK562" s="1757" t="s">
        <v>52</v>
      </c>
      <c r="AL562" s="1772">
        <v>1.0</v>
      </c>
      <c r="AM562" s="1772">
        <v>486.0</v>
      </c>
      <c r="AN562" s="9">
        <v>4.0</v>
      </c>
      <c r="AO562" s="9"/>
      <c r="AP562" s="9" t="s">
        <v>8376</v>
      </c>
      <c r="AQ562" s="9"/>
      <c r="AR562" s="9" t="s">
        <v>17908</v>
      </c>
      <c r="AS562" s="9"/>
      <c r="AT562" s="9"/>
      <c r="AU562" s="9"/>
      <c r="AV562" s="9"/>
      <c r="AW562" s="1758" t="s">
        <v>17909</v>
      </c>
      <c r="AX562" s="9"/>
      <c r="AY562" s="9" t="s">
        <v>17910</v>
      </c>
      <c r="AZ562" s="9">
        <v>6.25</v>
      </c>
      <c r="BA562" s="1845" t="s">
        <v>18426</v>
      </c>
    </row>
    <row r="563" ht="15.75" customHeight="1">
      <c r="A563" s="1760" t="s">
        <v>20394</v>
      </c>
      <c r="B563" s="1761" t="s">
        <v>20395</v>
      </c>
      <c r="C563" s="1761" t="s">
        <v>52</v>
      </c>
      <c r="D563" s="1761" t="s">
        <v>17914</v>
      </c>
      <c r="E563" s="1762">
        <v>1469.0</v>
      </c>
      <c r="F563" s="1763">
        <v>4.0</v>
      </c>
      <c r="G563" s="1764">
        <v>47859.0</v>
      </c>
      <c r="H563" s="1745"/>
      <c r="I563" s="1745"/>
      <c r="J563" s="1745"/>
      <c r="K563" s="1745"/>
      <c r="L563" s="1745"/>
      <c r="M563" s="1745"/>
      <c r="N563" s="1745"/>
      <c r="O563" s="1745"/>
      <c r="P563" s="1745"/>
      <c r="Q563" s="1765" t="s">
        <v>20396</v>
      </c>
      <c r="R563" s="1766" t="s">
        <v>20397</v>
      </c>
      <c r="S563" s="1767" t="s">
        <v>52</v>
      </c>
      <c r="T563" s="1768"/>
      <c r="U563" s="1770">
        <v>485.0</v>
      </c>
      <c r="V563" s="1770">
        <v>4.0</v>
      </c>
      <c r="W563" s="1788"/>
      <c r="X563" s="1770"/>
      <c r="Y563" s="1767" t="s">
        <v>20398</v>
      </c>
      <c r="Z563" s="1770"/>
      <c r="AA563" s="1771">
        <v>45023.0</v>
      </c>
      <c r="AB563" s="1789">
        <v>0.0</v>
      </c>
      <c r="AC563" s="1121">
        <v>2.0</v>
      </c>
      <c r="AD563" s="81"/>
      <c r="AE563" s="1755"/>
      <c r="AF563" s="1755"/>
      <c r="AG563" s="1755"/>
      <c r="AH563" s="1755"/>
      <c r="AI563" s="595">
        <v>1.04488499E8</v>
      </c>
      <c r="AJ563" s="595" t="s">
        <v>20399</v>
      </c>
      <c r="AK563" s="1757" t="s">
        <v>52</v>
      </c>
      <c r="AL563" s="1772">
        <v>1.0</v>
      </c>
      <c r="AM563" s="1772">
        <v>487.0</v>
      </c>
      <c r="AN563" s="9">
        <v>4.0</v>
      </c>
      <c r="AO563" s="9"/>
      <c r="AP563" s="9" t="s">
        <v>8376</v>
      </c>
      <c r="AQ563" s="9"/>
      <c r="AR563" s="9" t="s">
        <v>17908</v>
      </c>
      <c r="AS563" s="9"/>
      <c r="AT563" s="9"/>
      <c r="AU563" s="9"/>
      <c r="AV563" s="9"/>
      <c r="AW563" s="1758" t="s">
        <v>17909</v>
      </c>
      <c r="AX563" s="9"/>
      <c r="AY563" s="9" t="s">
        <v>17910</v>
      </c>
      <c r="AZ563" s="9">
        <v>6.25</v>
      </c>
      <c r="BA563" s="1845" t="s">
        <v>18426</v>
      </c>
    </row>
    <row r="564" ht="15.75" customHeight="1">
      <c r="A564" s="1774" t="s">
        <v>20400</v>
      </c>
      <c r="B564" s="1775" t="s">
        <v>20401</v>
      </c>
      <c r="C564" s="1775" t="s">
        <v>52</v>
      </c>
      <c r="D564" s="1775" t="s">
        <v>17914</v>
      </c>
      <c r="E564" s="1776">
        <v>1472.0</v>
      </c>
      <c r="F564" s="1777">
        <v>4.0</v>
      </c>
      <c r="G564" s="1778">
        <v>47859.0</v>
      </c>
      <c r="H564" s="1745"/>
      <c r="I564" s="1745"/>
      <c r="J564" s="1745"/>
      <c r="K564" s="1745"/>
      <c r="L564" s="1745"/>
      <c r="M564" s="1745"/>
      <c r="N564" s="1745"/>
      <c r="O564" s="1745"/>
      <c r="P564" s="1745"/>
      <c r="Q564" s="1765" t="s">
        <v>20402</v>
      </c>
      <c r="R564" s="1766" t="s">
        <v>20393</v>
      </c>
      <c r="S564" s="1767" t="s">
        <v>52</v>
      </c>
      <c r="T564" s="1749"/>
      <c r="U564" s="1769">
        <v>486.0</v>
      </c>
      <c r="V564" s="1770">
        <v>4.0</v>
      </c>
      <c r="W564" s="1769" t="s">
        <v>18183</v>
      </c>
      <c r="X564" s="1770"/>
      <c r="Y564" s="1767">
        <v>0.0</v>
      </c>
      <c r="Z564" s="1770"/>
      <c r="AA564" s="1771">
        <v>45023.0</v>
      </c>
      <c r="AB564" s="1753" t="s">
        <v>17906</v>
      </c>
      <c r="AC564" s="1754"/>
      <c r="AD564" s="1754"/>
      <c r="AE564" s="1755"/>
      <c r="AF564" s="1755"/>
      <c r="AG564" s="1755"/>
      <c r="AH564" s="1755"/>
      <c r="AI564" s="595">
        <v>1.02083284E8</v>
      </c>
      <c r="AJ564" s="595" t="s">
        <v>20403</v>
      </c>
      <c r="AK564" s="1757" t="s">
        <v>52</v>
      </c>
      <c r="AL564" s="1772">
        <v>1.0</v>
      </c>
      <c r="AM564" s="1772">
        <v>488.0</v>
      </c>
      <c r="AN564" s="9">
        <v>4.0</v>
      </c>
      <c r="AO564" s="9"/>
      <c r="AP564" s="9" t="s">
        <v>8376</v>
      </c>
      <c r="AQ564" s="9"/>
      <c r="AR564" s="9" t="s">
        <v>17908</v>
      </c>
      <c r="AS564" s="9"/>
      <c r="AT564" s="9"/>
      <c r="AU564" s="9"/>
      <c r="AV564" s="9"/>
      <c r="AW564" s="1758" t="s">
        <v>17909</v>
      </c>
      <c r="AX564" s="9"/>
      <c r="AY564" s="9" t="s">
        <v>17910</v>
      </c>
      <c r="AZ564" s="9">
        <v>6.25</v>
      </c>
      <c r="BA564" s="1845" t="s">
        <v>18426</v>
      </c>
    </row>
    <row r="565" ht="15.75" customHeight="1">
      <c r="A565" s="1760" t="s">
        <v>20404</v>
      </c>
      <c r="B565" s="1761" t="s">
        <v>20405</v>
      </c>
      <c r="C565" s="1761" t="s">
        <v>231</v>
      </c>
      <c r="D565" s="1761" t="s">
        <v>17914</v>
      </c>
      <c r="E565" s="1762">
        <v>1473.0</v>
      </c>
      <c r="F565" s="1763">
        <v>4.0</v>
      </c>
      <c r="G565" s="1764">
        <v>47859.0</v>
      </c>
      <c r="H565" s="1745"/>
      <c r="I565" s="1745"/>
      <c r="J565" s="1745"/>
      <c r="K565" s="1745"/>
      <c r="L565" s="1745"/>
      <c r="M565" s="1745"/>
      <c r="N565" s="1745"/>
      <c r="O565" s="1745"/>
      <c r="P565" s="1745"/>
      <c r="Q565" s="1765" t="s">
        <v>20406</v>
      </c>
      <c r="R565" s="1766" t="s">
        <v>20407</v>
      </c>
      <c r="S565" s="1767" t="s">
        <v>52</v>
      </c>
      <c r="T565" s="1768"/>
      <c r="U565" s="1770">
        <v>487.0</v>
      </c>
      <c r="V565" s="1770">
        <v>4.0</v>
      </c>
      <c r="W565" s="1788"/>
      <c r="X565" s="1770"/>
      <c r="Y565" s="1767">
        <v>0.0</v>
      </c>
      <c r="Z565" s="1770"/>
      <c r="AA565" s="1771">
        <v>45023.0</v>
      </c>
      <c r="AB565" s="1804" t="s">
        <v>18046</v>
      </c>
      <c r="AC565" s="1121">
        <v>1.0</v>
      </c>
      <c r="AD565" s="81"/>
      <c r="AE565" s="1755"/>
      <c r="AF565" s="1755"/>
      <c r="AG565" s="1755"/>
      <c r="AH565" s="1755"/>
      <c r="AI565" s="595">
        <v>1.03450516E8</v>
      </c>
      <c r="AJ565" s="595" t="s">
        <v>20408</v>
      </c>
      <c r="AK565" s="1757" t="s">
        <v>52</v>
      </c>
      <c r="AL565" s="1757">
        <v>1.0</v>
      </c>
      <c r="AM565" s="1772">
        <v>489.0</v>
      </c>
      <c r="AN565" s="9">
        <v>4.0</v>
      </c>
      <c r="AO565" s="9"/>
      <c r="AP565" s="9" t="s">
        <v>8376</v>
      </c>
      <c r="AQ565" s="9"/>
      <c r="AR565" s="9" t="s">
        <v>17908</v>
      </c>
      <c r="AS565" s="9"/>
      <c r="AT565" s="9"/>
      <c r="AU565" s="9"/>
      <c r="AV565" s="9"/>
      <c r="AW565" s="1758" t="s">
        <v>17925</v>
      </c>
      <c r="AX565" s="9"/>
      <c r="AY565" s="9" t="s">
        <v>17910</v>
      </c>
      <c r="AZ565" s="9">
        <v>6.25</v>
      </c>
      <c r="BA565" s="1845" t="s">
        <v>18426</v>
      </c>
    </row>
    <row r="566" ht="15.75" customHeight="1">
      <c r="A566" s="1774" t="s">
        <v>20409</v>
      </c>
      <c r="B566" s="1775" t="s">
        <v>20410</v>
      </c>
      <c r="C566" s="1775" t="s">
        <v>231</v>
      </c>
      <c r="D566" s="1775" t="s">
        <v>17914</v>
      </c>
      <c r="E566" s="1776">
        <v>1474.0</v>
      </c>
      <c r="F566" s="1777">
        <v>4.0</v>
      </c>
      <c r="G566" s="1778">
        <v>47859.0</v>
      </c>
      <c r="H566" s="1745"/>
      <c r="I566" s="1745"/>
      <c r="J566" s="1745"/>
      <c r="K566" s="1745"/>
      <c r="L566" s="1745"/>
      <c r="M566" s="1745"/>
      <c r="N566" s="1745"/>
      <c r="O566" s="1745"/>
      <c r="P566" s="1745"/>
      <c r="Q566" s="1765" t="s">
        <v>20411</v>
      </c>
      <c r="R566" s="1766" t="s">
        <v>20412</v>
      </c>
      <c r="S566" s="1767" t="s">
        <v>52</v>
      </c>
      <c r="T566" s="1749"/>
      <c r="U566" s="1770">
        <v>488.0</v>
      </c>
      <c r="V566" s="1770">
        <v>4.0</v>
      </c>
      <c r="W566" s="1792"/>
      <c r="X566" s="1770"/>
      <c r="Y566" s="1767">
        <v>0.0</v>
      </c>
      <c r="Z566" s="1770"/>
      <c r="AA566" s="1771">
        <v>45023.0</v>
      </c>
      <c r="AB566" s="1806" t="s">
        <v>18100</v>
      </c>
      <c r="AC566" s="99"/>
      <c r="AD566" s="1889" t="s">
        <v>17442</v>
      </c>
      <c r="AE566" s="1755"/>
      <c r="AF566" s="1755"/>
      <c r="AG566" s="1755"/>
      <c r="AH566" s="1755"/>
      <c r="AI566" s="595" t="s">
        <v>20413</v>
      </c>
      <c r="AJ566" s="595" t="s">
        <v>20414</v>
      </c>
      <c r="AK566" s="1757" t="s">
        <v>52</v>
      </c>
      <c r="AL566" s="1757">
        <v>1.0</v>
      </c>
      <c r="AM566" s="1772">
        <v>490.0</v>
      </c>
      <c r="AN566" s="9">
        <v>4.0</v>
      </c>
      <c r="AO566" s="9"/>
      <c r="AP566" s="9" t="s">
        <v>8376</v>
      </c>
      <c r="AQ566" s="9"/>
      <c r="AR566" s="9" t="s">
        <v>17908</v>
      </c>
      <c r="AS566" s="9"/>
      <c r="AT566" s="9"/>
      <c r="AU566" s="9"/>
      <c r="AV566" s="9"/>
      <c r="AW566" s="1758" t="s">
        <v>7480</v>
      </c>
      <c r="AX566" s="9"/>
      <c r="AY566" s="9" t="s">
        <v>17910</v>
      </c>
      <c r="AZ566" s="9">
        <v>6.25</v>
      </c>
      <c r="BA566" s="1845" t="s">
        <v>18426</v>
      </c>
    </row>
    <row r="567" ht="15.75" customHeight="1">
      <c r="A567" s="1760" t="s">
        <v>20415</v>
      </c>
      <c r="B567" s="1761" t="s">
        <v>20416</v>
      </c>
      <c r="C567" s="1761" t="s">
        <v>52</v>
      </c>
      <c r="D567" s="1761" t="s">
        <v>17914</v>
      </c>
      <c r="E567" s="1762">
        <v>1475.0</v>
      </c>
      <c r="F567" s="1763">
        <v>4.0</v>
      </c>
      <c r="G567" s="1764">
        <v>47859.0</v>
      </c>
      <c r="H567" s="1745"/>
      <c r="I567" s="1745"/>
      <c r="J567" s="1745"/>
      <c r="K567" s="1745"/>
      <c r="L567" s="1745"/>
      <c r="M567" s="1745"/>
      <c r="N567" s="1745"/>
      <c r="O567" s="1745"/>
      <c r="P567" s="1745"/>
      <c r="Q567" s="1765" t="s">
        <v>20417</v>
      </c>
      <c r="R567" s="1766" t="s">
        <v>20408</v>
      </c>
      <c r="S567" s="1767" t="s">
        <v>52</v>
      </c>
      <c r="T567" s="1768"/>
      <c r="U567" s="1769">
        <v>489.0</v>
      </c>
      <c r="V567" s="1770">
        <v>4.0</v>
      </c>
      <c r="W567" s="1769" t="s">
        <v>18019</v>
      </c>
      <c r="X567" s="1770"/>
      <c r="Y567" s="1767">
        <v>4038952.0</v>
      </c>
      <c r="Z567" s="1770"/>
      <c r="AA567" s="1771">
        <v>45023.0</v>
      </c>
      <c r="AB567" s="1753" t="s">
        <v>17918</v>
      </c>
      <c r="AC567" s="81"/>
      <c r="AD567" s="81"/>
      <c r="AE567" s="1755"/>
      <c r="AF567" s="1755"/>
      <c r="AG567" s="1755"/>
      <c r="AH567" s="1755"/>
      <c r="AI567" s="595">
        <v>1.02255767E8</v>
      </c>
      <c r="AJ567" s="595" t="s">
        <v>20418</v>
      </c>
      <c r="AK567" s="1757" t="s">
        <v>52</v>
      </c>
      <c r="AL567" s="1772">
        <v>1.0</v>
      </c>
      <c r="AM567" s="1772">
        <v>491.0</v>
      </c>
      <c r="AN567" s="9">
        <v>4.0</v>
      </c>
      <c r="AO567" s="9"/>
      <c r="AP567" s="9" t="s">
        <v>8376</v>
      </c>
      <c r="AQ567" s="9"/>
      <c r="AR567" s="9" t="s">
        <v>17908</v>
      </c>
      <c r="AS567" s="9"/>
      <c r="AT567" s="9"/>
      <c r="AU567" s="9"/>
      <c r="AV567" s="9"/>
      <c r="AW567" s="1758" t="s">
        <v>17909</v>
      </c>
      <c r="AX567" s="9"/>
      <c r="AY567" s="9" t="s">
        <v>17910</v>
      </c>
      <c r="AZ567" s="9">
        <v>6.25</v>
      </c>
      <c r="BA567" s="1845" t="s">
        <v>18426</v>
      </c>
    </row>
    <row r="568" ht="15.75" customHeight="1">
      <c r="A568" s="1774" t="s">
        <v>20419</v>
      </c>
      <c r="B568" s="1775" t="s">
        <v>20420</v>
      </c>
      <c r="C568" s="1775" t="s">
        <v>52</v>
      </c>
      <c r="D568" s="1775" t="s">
        <v>17914</v>
      </c>
      <c r="E568" s="1776">
        <v>1476.0</v>
      </c>
      <c r="F568" s="1777">
        <v>4.0</v>
      </c>
      <c r="G568" s="1778">
        <v>47859.0</v>
      </c>
      <c r="H568" s="1745"/>
      <c r="I568" s="1745"/>
      <c r="J568" s="1745"/>
      <c r="K568" s="1745"/>
      <c r="L568" s="1745"/>
      <c r="M568" s="1745"/>
      <c r="N568" s="1745"/>
      <c r="O568" s="1745"/>
      <c r="P568" s="1745"/>
      <c r="Q568" s="1765" t="s">
        <v>20421</v>
      </c>
      <c r="R568" s="1766" t="s">
        <v>20422</v>
      </c>
      <c r="S568" s="1767" t="s">
        <v>52</v>
      </c>
      <c r="T568" s="1749"/>
      <c r="U568" s="1770">
        <v>490.0</v>
      </c>
      <c r="V568" s="1770">
        <v>4.0</v>
      </c>
      <c r="W568" s="1792"/>
      <c r="X568" s="1770"/>
      <c r="Y568" s="1767">
        <v>2.3400722E7</v>
      </c>
      <c r="Z568" s="1770"/>
      <c r="AA568" s="1771">
        <v>45023.0</v>
      </c>
      <c r="AB568" s="1806" t="s">
        <v>20423</v>
      </c>
      <c r="AC568" s="1794">
        <v>1.0</v>
      </c>
      <c r="AD568" s="1754"/>
      <c r="AE568" s="1755"/>
      <c r="AF568" s="1755"/>
      <c r="AG568" s="1755"/>
      <c r="AH568" s="1755"/>
      <c r="AI568" s="595">
        <v>6.00822159E8</v>
      </c>
      <c r="AJ568" s="595" t="s">
        <v>20424</v>
      </c>
      <c r="AK568" s="1757" t="s">
        <v>52</v>
      </c>
      <c r="AL568" s="1757">
        <v>1.0</v>
      </c>
      <c r="AM568" s="1772">
        <v>492.0</v>
      </c>
      <c r="AN568" s="9">
        <v>4.0</v>
      </c>
      <c r="AO568" s="9"/>
      <c r="AP568" s="9" t="s">
        <v>8376</v>
      </c>
      <c r="AQ568" s="9"/>
      <c r="AR568" s="9" t="s">
        <v>17908</v>
      </c>
      <c r="AS568" s="9"/>
      <c r="AT568" s="9"/>
      <c r="AU568" s="9"/>
      <c r="AV568" s="9"/>
      <c r="AW568" s="1758" t="s">
        <v>17909</v>
      </c>
      <c r="AX568" s="9"/>
      <c r="AY568" s="9" t="s">
        <v>17910</v>
      </c>
      <c r="AZ568" s="9">
        <v>6.25</v>
      </c>
      <c r="BA568" s="1845" t="s">
        <v>18426</v>
      </c>
    </row>
    <row r="569" ht="15.75" customHeight="1">
      <c r="A569" s="1760" t="s">
        <v>20425</v>
      </c>
      <c r="B569" s="1761" t="s">
        <v>20426</v>
      </c>
      <c r="C569" s="1761" t="s">
        <v>52</v>
      </c>
      <c r="D569" s="1761" t="s">
        <v>17914</v>
      </c>
      <c r="E569" s="1762">
        <v>1477.0</v>
      </c>
      <c r="F569" s="1763">
        <v>4.0</v>
      </c>
      <c r="G569" s="1764">
        <v>47859.0</v>
      </c>
      <c r="H569" s="1745"/>
      <c r="I569" s="1745"/>
      <c r="J569" s="1745"/>
      <c r="K569" s="1745"/>
      <c r="L569" s="1745"/>
      <c r="M569" s="1745"/>
      <c r="N569" s="1745"/>
      <c r="O569" s="1745"/>
      <c r="P569" s="1745"/>
      <c r="Q569" s="1765" t="s">
        <v>20427</v>
      </c>
      <c r="R569" s="1766" t="s">
        <v>20428</v>
      </c>
      <c r="S569" s="1767" t="s">
        <v>52</v>
      </c>
      <c r="T569" s="1768"/>
      <c r="U569" s="1769">
        <v>491.0</v>
      </c>
      <c r="V569" s="1770">
        <v>4.0</v>
      </c>
      <c r="W569" s="1769" t="s">
        <v>18183</v>
      </c>
      <c r="X569" s="1770"/>
      <c r="Y569" s="1767">
        <v>2341892.0</v>
      </c>
      <c r="Z569" s="1770"/>
      <c r="AA569" s="1771">
        <v>45023.0</v>
      </c>
      <c r="AB569" s="1753" t="s">
        <v>17906</v>
      </c>
      <c r="AC569" s="81"/>
      <c r="AD569" s="81"/>
      <c r="AE569" s="1755"/>
      <c r="AF569" s="1755"/>
      <c r="AG569" s="1755"/>
      <c r="AH569" s="1755"/>
      <c r="AI569" s="595">
        <v>1.04432141E8</v>
      </c>
      <c r="AJ569" s="595" t="s">
        <v>20429</v>
      </c>
      <c r="AK569" s="1757" t="s">
        <v>52</v>
      </c>
      <c r="AL569" s="1772">
        <v>1.0</v>
      </c>
      <c r="AM569" s="1772">
        <v>493.0</v>
      </c>
      <c r="AN569" s="9">
        <v>4.0</v>
      </c>
      <c r="AO569" s="9"/>
      <c r="AP569" s="9" t="s">
        <v>8376</v>
      </c>
      <c r="AQ569" s="9"/>
      <c r="AR569" s="9" t="s">
        <v>17908</v>
      </c>
      <c r="AS569" s="9"/>
      <c r="AT569" s="9"/>
      <c r="AU569" s="9"/>
      <c r="AV569" s="9"/>
      <c r="AW569" s="1758" t="s">
        <v>17909</v>
      </c>
      <c r="AX569" s="9"/>
      <c r="AY569" s="9" t="s">
        <v>17910</v>
      </c>
      <c r="AZ569" s="9">
        <v>6.25</v>
      </c>
      <c r="BA569" s="1845" t="s">
        <v>18426</v>
      </c>
    </row>
    <row r="570" ht="15.75" customHeight="1">
      <c r="A570" s="1774" t="s">
        <v>20430</v>
      </c>
      <c r="B570" s="1775" t="s">
        <v>20431</v>
      </c>
      <c r="C570" s="1775" t="s">
        <v>52</v>
      </c>
      <c r="D570" s="1775" t="s">
        <v>17914</v>
      </c>
      <c r="E570" s="1776">
        <v>1478.0</v>
      </c>
      <c r="F570" s="1777">
        <v>4.0</v>
      </c>
      <c r="G570" s="1778">
        <v>47859.0</v>
      </c>
      <c r="H570" s="1745"/>
      <c r="I570" s="1745"/>
      <c r="J570" s="1745"/>
      <c r="K570" s="1745"/>
      <c r="L570" s="1745"/>
      <c r="M570" s="1745"/>
      <c r="N570" s="1745"/>
      <c r="O570" s="1745"/>
      <c r="P570" s="1745"/>
      <c r="Q570" s="1765" t="s">
        <v>20432</v>
      </c>
      <c r="R570" s="1766" t="s">
        <v>20424</v>
      </c>
      <c r="S570" s="1767" t="s">
        <v>20433</v>
      </c>
      <c r="T570" s="1749"/>
      <c r="U570" s="1769">
        <v>492.0</v>
      </c>
      <c r="V570" s="1770">
        <v>4.0</v>
      </c>
      <c r="W570" s="1769" t="s">
        <v>20434</v>
      </c>
      <c r="X570" s="1770"/>
      <c r="Y570" s="1767">
        <v>900408.0</v>
      </c>
      <c r="Z570" s="1770"/>
      <c r="AA570" s="1771">
        <v>45023.0</v>
      </c>
      <c r="AB570" s="1753" t="s">
        <v>17906</v>
      </c>
      <c r="AC570" s="1754"/>
      <c r="AD570" s="1754"/>
      <c r="AE570" s="1755"/>
      <c r="AF570" s="1755"/>
      <c r="AG570" s="1755"/>
      <c r="AH570" s="1755"/>
      <c r="AI570" s="595">
        <v>1.00445568E8</v>
      </c>
      <c r="AJ570" s="595" t="s">
        <v>20435</v>
      </c>
      <c r="AK570" s="1757" t="s">
        <v>52</v>
      </c>
      <c r="AL570" s="1772">
        <v>1.0</v>
      </c>
      <c r="AM570" s="1772">
        <v>494.0</v>
      </c>
      <c r="AN570" s="9">
        <v>4.0</v>
      </c>
      <c r="AO570" s="9"/>
      <c r="AP570" s="9" t="s">
        <v>8376</v>
      </c>
      <c r="AQ570" s="9"/>
      <c r="AR570" s="9" t="s">
        <v>17908</v>
      </c>
      <c r="AS570" s="9"/>
      <c r="AT570" s="9"/>
      <c r="AU570" s="9"/>
      <c r="AV570" s="9"/>
      <c r="AW570" s="1758" t="s">
        <v>17909</v>
      </c>
      <c r="AX570" s="9"/>
      <c r="AY570" s="9" t="s">
        <v>17910</v>
      </c>
      <c r="AZ570" s="9">
        <v>6.25</v>
      </c>
      <c r="BA570" s="1845" t="s">
        <v>18426</v>
      </c>
    </row>
    <row r="571" ht="15.75" customHeight="1">
      <c r="A571" s="1760" t="s">
        <v>20436</v>
      </c>
      <c r="B571" s="1761" t="s">
        <v>20437</v>
      </c>
      <c r="C571" s="1761" t="s">
        <v>52</v>
      </c>
      <c r="D571" s="1761" t="s">
        <v>17914</v>
      </c>
      <c r="E571" s="1762">
        <v>1479.0</v>
      </c>
      <c r="F571" s="1763">
        <v>4.0</v>
      </c>
      <c r="G571" s="1764">
        <v>47859.0</v>
      </c>
      <c r="H571" s="1745"/>
      <c r="I571" s="1745"/>
      <c r="J571" s="1745"/>
      <c r="K571" s="1745"/>
      <c r="L571" s="1745"/>
      <c r="M571" s="1745"/>
      <c r="N571" s="1745"/>
      <c r="O571" s="1745"/>
      <c r="P571" s="1745"/>
      <c r="Q571" s="1765" t="s">
        <v>20438</v>
      </c>
      <c r="R571" s="1766" t="s">
        <v>20429</v>
      </c>
      <c r="S571" s="1767" t="s">
        <v>52</v>
      </c>
      <c r="T571" s="1768"/>
      <c r="U571" s="1769">
        <v>493.0</v>
      </c>
      <c r="V571" s="1770">
        <v>4.0</v>
      </c>
      <c r="W571" s="1769" t="s">
        <v>18183</v>
      </c>
      <c r="X571" s="1770"/>
      <c r="Y571" s="1767" t="s">
        <v>20439</v>
      </c>
      <c r="Z571" s="1770"/>
      <c r="AA571" s="1771">
        <v>45023.0</v>
      </c>
      <c r="AB571" s="1753" t="s">
        <v>17906</v>
      </c>
      <c r="AC571" s="81"/>
      <c r="AD571" s="81"/>
      <c r="AE571" s="1755"/>
      <c r="AF571" s="1755"/>
      <c r="AG571" s="1755"/>
      <c r="AH571" s="1755"/>
      <c r="AI571" s="595" t="s">
        <v>20440</v>
      </c>
      <c r="AJ571" s="595" t="s">
        <v>20440</v>
      </c>
      <c r="AK571" s="1757" t="s">
        <v>52</v>
      </c>
      <c r="AL571" s="1757">
        <v>1.0</v>
      </c>
      <c r="AM571" s="1772">
        <v>495.0</v>
      </c>
      <c r="AN571" s="9">
        <v>4.0</v>
      </c>
      <c r="AO571" s="9"/>
      <c r="AP571" s="9" t="s">
        <v>8376</v>
      </c>
      <c r="AQ571" s="9"/>
      <c r="AR571" s="9" t="s">
        <v>17908</v>
      </c>
      <c r="AS571" s="9"/>
      <c r="AT571" s="9"/>
      <c r="AU571" s="595" t="s">
        <v>20440</v>
      </c>
      <c r="AV571" s="595" t="s">
        <v>20440</v>
      </c>
      <c r="AW571" s="1758" t="s">
        <v>17909</v>
      </c>
      <c r="AX571" s="9"/>
      <c r="AY571" s="9" t="s">
        <v>17910</v>
      </c>
      <c r="AZ571" s="9">
        <v>6.25</v>
      </c>
      <c r="BA571" s="1845" t="s">
        <v>18426</v>
      </c>
    </row>
    <row r="572" ht="15.75" customHeight="1">
      <c r="A572" s="1774" t="s">
        <v>20441</v>
      </c>
      <c r="B572" s="1775" t="s">
        <v>20442</v>
      </c>
      <c r="C572" s="1775" t="s">
        <v>52</v>
      </c>
      <c r="D572" s="1775" t="s">
        <v>17914</v>
      </c>
      <c r="E572" s="1776">
        <v>1483.0</v>
      </c>
      <c r="F572" s="1777">
        <v>4.0</v>
      </c>
      <c r="G572" s="1778">
        <v>47859.0</v>
      </c>
      <c r="H572" s="1745"/>
      <c r="I572" s="1745"/>
      <c r="J572" s="1745"/>
      <c r="K572" s="1745"/>
      <c r="L572" s="1745"/>
      <c r="M572" s="1745"/>
      <c r="N572" s="1745"/>
      <c r="O572" s="1745"/>
      <c r="P572" s="1745"/>
      <c r="Q572" s="1765" t="s">
        <v>20443</v>
      </c>
      <c r="R572" s="1766" t="s">
        <v>20444</v>
      </c>
      <c r="S572" s="1767" t="s">
        <v>52</v>
      </c>
      <c r="T572" s="1749"/>
      <c r="U572" s="1770">
        <v>494.0</v>
      </c>
      <c r="V572" s="1770">
        <v>4.0</v>
      </c>
      <c r="W572" s="1792"/>
      <c r="X572" s="1770"/>
      <c r="Y572" s="1767">
        <v>4060117.0</v>
      </c>
      <c r="Z572" s="1770"/>
      <c r="AA572" s="1771">
        <v>45023.0</v>
      </c>
      <c r="AB572" s="1806" t="s">
        <v>20445</v>
      </c>
      <c r="AC572" s="1794">
        <v>1.0</v>
      </c>
      <c r="AD572" s="1754"/>
      <c r="AE572" s="1755"/>
      <c r="AF572" s="1755"/>
      <c r="AG572" s="1755"/>
      <c r="AH572" s="1755"/>
      <c r="AI572" s="1874">
        <v>1.00757814E8</v>
      </c>
      <c r="AJ572" s="1874" t="s">
        <v>20446</v>
      </c>
      <c r="AK572" s="1757" t="s">
        <v>52</v>
      </c>
      <c r="AL572" s="1772">
        <v>1.0</v>
      </c>
      <c r="AM572" s="1875">
        <v>496.0</v>
      </c>
      <c r="AN572" s="9">
        <v>4.0</v>
      </c>
      <c r="AO572" s="9"/>
      <c r="AP572" s="9" t="s">
        <v>8376</v>
      </c>
      <c r="AQ572" s="9"/>
      <c r="AR572" s="9" t="s">
        <v>17908</v>
      </c>
      <c r="AS572" s="9"/>
      <c r="AT572" s="9"/>
      <c r="AU572" s="9"/>
      <c r="AV572" s="9"/>
      <c r="AW572" s="1758" t="s">
        <v>17909</v>
      </c>
      <c r="AX572" s="9"/>
      <c r="AY572" s="9" t="s">
        <v>17910</v>
      </c>
      <c r="AZ572" s="9">
        <v>6.25</v>
      </c>
      <c r="BA572" s="1845" t="s">
        <v>18426</v>
      </c>
    </row>
    <row r="573" ht="15.75" customHeight="1">
      <c r="A573" s="1760" t="s">
        <v>20447</v>
      </c>
      <c r="B573" s="1761" t="s">
        <v>20448</v>
      </c>
      <c r="C573" s="1761" t="s">
        <v>52</v>
      </c>
      <c r="D573" s="1761" t="s">
        <v>17914</v>
      </c>
      <c r="E573" s="1762">
        <v>1484.0</v>
      </c>
      <c r="F573" s="1763">
        <v>4.0</v>
      </c>
      <c r="G573" s="1764">
        <v>47859.0</v>
      </c>
      <c r="H573" s="1745"/>
      <c r="I573" s="1745"/>
      <c r="J573" s="1745"/>
      <c r="K573" s="1745"/>
      <c r="L573" s="1745"/>
      <c r="M573" s="1745"/>
      <c r="N573" s="1745"/>
      <c r="O573" s="1745"/>
      <c r="P573" s="1745"/>
      <c r="Q573" s="1765" t="s">
        <v>20449</v>
      </c>
      <c r="R573" s="1766" t="s">
        <v>20450</v>
      </c>
      <c r="S573" s="1767" t="s">
        <v>52</v>
      </c>
      <c r="T573" s="1768"/>
      <c r="U573" s="1769">
        <v>495.0</v>
      </c>
      <c r="V573" s="1770">
        <v>4.0</v>
      </c>
      <c r="W573" s="1769" t="s">
        <v>18019</v>
      </c>
      <c r="X573" s="1770"/>
      <c r="Y573" s="1767">
        <v>2857556.0</v>
      </c>
      <c r="Z573" s="1770"/>
      <c r="AA573" s="1771">
        <v>45023.0</v>
      </c>
      <c r="AB573" s="1753" t="s">
        <v>17906</v>
      </c>
      <c r="AC573" s="81"/>
      <c r="AD573" s="81"/>
      <c r="AE573" s="1755"/>
      <c r="AF573" s="1755"/>
      <c r="AG573" s="1755"/>
      <c r="AH573" s="1755"/>
      <c r="AI573" s="1756">
        <v>1.03159166E8</v>
      </c>
      <c r="AJ573" s="1756" t="s">
        <v>20451</v>
      </c>
      <c r="AK573" s="1757" t="s">
        <v>52</v>
      </c>
      <c r="AL573" s="1772">
        <v>1.0</v>
      </c>
      <c r="AM573" s="1757">
        <v>497.0</v>
      </c>
      <c r="AN573" s="9">
        <v>4.0</v>
      </c>
      <c r="AO573" s="9"/>
      <c r="AP573" s="9" t="s">
        <v>8376</v>
      </c>
      <c r="AQ573" s="9"/>
      <c r="AR573" s="9" t="s">
        <v>17908</v>
      </c>
      <c r="AS573" s="9"/>
      <c r="AT573" s="9"/>
      <c r="AU573" s="9"/>
      <c r="AV573" s="9"/>
      <c r="AW573" s="1758" t="s">
        <v>17909</v>
      </c>
      <c r="AX573" s="9"/>
      <c r="AY573" s="9" t="s">
        <v>17910</v>
      </c>
      <c r="AZ573" s="9">
        <v>6.25</v>
      </c>
      <c r="BA573" s="1876" t="s">
        <v>18426</v>
      </c>
    </row>
    <row r="574" ht="15.75" customHeight="1">
      <c r="A574" s="1774" t="s">
        <v>20452</v>
      </c>
      <c r="B574" s="1775" t="s">
        <v>20453</v>
      </c>
      <c r="C574" s="1775" t="s">
        <v>52</v>
      </c>
      <c r="D574" s="1775" t="s">
        <v>17914</v>
      </c>
      <c r="E574" s="1776">
        <v>1485.0</v>
      </c>
      <c r="F574" s="1777">
        <v>4.0</v>
      </c>
      <c r="G574" s="1778">
        <v>47859.0</v>
      </c>
      <c r="H574" s="1745"/>
      <c r="I574" s="1745"/>
      <c r="J574" s="1745"/>
      <c r="K574" s="1745"/>
      <c r="L574" s="1745"/>
      <c r="M574" s="1745"/>
      <c r="N574" s="1745"/>
      <c r="O574" s="1745"/>
      <c r="P574" s="1745"/>
      <c r="Q574" s="1765" t="s">
        <v>20454</v>
      </c>
      <c r="R574" s="1766" t="s">
        <v>20446</v>
      </c>
      <c r="S574" s="1767" t="s">
        <v>52</v>
      </c>
      <c r="T574" s="1749"/>
      <c r="U574" s="1769">
        <v>496.0</v>
      </c>
      <c r="V574" s="1770">
        <v>4.0</v>
      </c>
      <c r="W574" s="1769" t="s">
        <v>20455</v>
      </c>
      <c r="X574" s="1770"/>
      <c r="Y574" s="1767">
        <v>2810553.0</v>
      </c>
      <c r="Z574" s="1770"/>
      <c r="AA574" s="1771">
        <v>45023.0</v>
      </c>
      <c r="AB574" s="1753" t="s">
        <v>17906</v>
      </c>
      <c r="AC574" s="1754"/>
      <c r="AD574" s="1754"/>
      <c r="AE574" s="1755"/>
      <c r="AF574" s="1755"/>
      <c r="AG574" s="1755"/>
      <c r="AH574" s="1755"/>
      <c r="AI574" s="595">
        <v>7.01800955E8</v>
      </c>
      <c r="AJ574" s="595" t="s">
        <v>20456</v>
      </c>
      <c r="AK574" s="1772" t="s">
        <v>52</v>
      </c>
      <c r="AL574" s="1772">
        <v>1.0</v>
      </c>
      <c r="AM574" s="1772">
        <v>498.0</v>
      </c>
      <c r="AN574" s="9">
        <v>4.0</v>
      </c>
      <c r="AO574" s="9"/>
      <c r="AP574" s="9" t="s">
        <v>8376</v>
      </c>
      <c r="AQ574" s="9"/>
      <c r="AR574" s="9" t="s">
        <v>17908</v>
      </c>
      <c r="AS574" s="9"/>
      <c r="AT574" s="9"/>
      <c r="AU574" s="9"/>
      <c r="AV574" s="9"/>
      <c r="AW574" s="1758" t="s">
        <v>17909</v>
      </c>
      <c r="AX574" s="9"/>
      <c r="AY574" s="9" t="s">
        <v>17910</v>
      </c>
      <c r="AZ574" s="9">
        <v>6.25</v>
      </c>
      <c r="BA574" s="1844" t="s">
        <v>20457</v>
      </c>
    </row>
    <row r="575" ht="15.75" customHeight="1">
      <c r="A575" s="1779" t="s">
        <v>20458</v>
      </c>
      <c r="B575" s="1780" t="s">
        <v>20459</v>
      </c>
      <c r="C575" s="1780" t="s">
        <v>52</v>
      </c>
      <c r="D575" s="1780" t="s">
        <v>17993</v>
      </c>
      <c r="E575" s="1781">
        <v>1492.0</v>
      </c>
      <c r="F575" s="1782" t="s">
        <v>4355</v>
      </c>
      <c r="G575" s="1783">
        <v>11334.0</v>
      </c>
      <c r="H575" s="1745"/>
      <c r="I575" s="1745"/>
      <c r="J575" s="1745"/>
      <c r="K575" s="1745"/>
      <c r="L575" s="1745"/>
      <c r="M575" s="1745"/>
      <c r="N575" s="1745"/>
      <c r="O575" s="1745"/>
      <c r="P575" s="1745"/>
      <c r="Q575" s="1765"/>
      <c r="R575" s="1843"/>
      <c r="S575" s="1767"/>
      <c r="T575" s="1768"/>
      <c r="U575" s="1770"/>
      <c r="V575" s="1770"/>
      <c r="W575" s="1788"/>
      <c r="X575" s="1770"/>
      <c r="Y575" s="1767"/>
      <c r="Z575" s="1770"/>
      <c r="AA575" s="1770"/>
      <c r="AB575" s="1789"/>
      <c r="AC575" s="1121"/>
      <c r="AD575" s="81"/>
      <c r="AE575" s="1755"/>
      <c r="AF575" s="1755"/>
      <c r="AG575" s="1755"/>
      <c r="AH575" s="1755"/>
      <c r="AI575" s="595"/>
      <c r="AJ575" s="595"/>
      <c r="AK575" s="1772"/>
      <c r="AL575" s="1791"/>
      <c r="AM575" s="1772"/>
      <c r="AN575" s="9"/>
      <c r="AO575" s="9"/>
      <c r="AP575" s="9"/>
      <c r="AQ575" s="9"/>
      <c r="AR575" s="9"/>
      <c r="AS575" s="9"/>
      <c r="AT575" s="9"/>
      <c r="AU575" s="9"/>
      <c r="AV575" s="9"/>
      <c r="AW575" s="1758"/>
      <c r="AX575" s="9"/>
      <c r="AY575" s="9"/>
      <c r="AZ575" s="9"/>
      <c r="BA575" s="1890"/>
    </row>
    <row r="576" ht="15.75" customHeight="1">
      <c r="A576" s="1760" t="s">
        <v>20460</v>
      </c>
      <c r="B576" s="1761" t="s">
        <v>20461</v>
      </c>
      <c r="C576" s="1761" t="s">
        <v>52</v>
      </c>
      <c r="D576" s="1761" t="s">
        <v>17914</v>
      </c>
      <c r="E576" s="1762">
        <v>1493.0</v>
      </c>
      <c r="F576" s="1763">
        <v>4.0</v>
      </c>
      <c r="G576" s="1764">
        <v>47859.0</v>
      </c>
      <c r="H576" s="1745"/>
      <c r="I576" s="1745"/>
      <c r="J576" s="1745"/>
      <c r="K576" s="1745"/>
      <c r="L576" s="1745"/>
      <c r="M576" s="1745"/>
      <c r="N576" s="1745"/>
      <c r="O576" s="1745"/>
      <c r="P576" s="1745"/>
      <c r="Q576" s="1765">
        <v>0.0</v>
      </c>
      <c r="R576" s="1843">
        <v>0.0</v>
      </c>
      <c r="S576" s="1767">
        <v>0.0</v>
      </c>
      <c r="T576" s="1768"/>
      <c r="U576" s="1770">
        <v>0.0</v>
      </c>
      <c r="V576" s="1770">
        <v>0.0</v>
      </c>
      <c r="W576" s="1788"/>
      <c r="X576" s="1770"/>
      <c r="Y576" s="1767">
        <v>0.0</v>
      </c>
      <c r="Z576" s="1770"/>
      <c r="AA576" s="1770">
        <v>0.0</v>
      </c>
      <c r="AB576" s="1789">
        <v>0.0</v>
      </c>
      <c r="AC576" s="1121">
        <v>1.0</v>
      </c>
      <c r="AD576" s="81"/>
      <c r="AE576" s="1755"/>
      <c r="AF576" s="1755"/>
      <c r="AG576" s="1755"/>
      <c r="AH576" s="1755"/>
      <c r="AI576" s="595">
        <v>1.0341857E8</v>
      </c>
      <c r="AJ576" s="595" t="s">
        <v>20462</v>
      </c>
      <c r="AK576" s="1772" t="s">
        <v>52</v>
      </c>
      <c r="AL576" s="1757">
        <v>1.0</v>
      </c>
      <c r="AM576" s="1772">
        <v>499.0</v>
      </c>
      <c r="AN576" s="9">
        <v>4.0</v>
      </c>
      <c r="AO576" s="9"/>
      <c r="AP576" s="9" t="s">
        <v>8376</v>
      </c>
      <c r="AQ576" s="9"/>
      <c r="AR576" s="9" t="s">
        <v>17908</v>
      </c>
      <c r="AS576" s="9"/>
      <c r="AT576" s="9"/>
      <c r="AU576" s="9"/>
      <c r="AV576" s="9"/>
      <c r="AW576" s="1758" t="s">
        <v>17909</v>
      </c>
      <c r="AX576" s="9"/>
      <c r="AY576" s="9" t="s">
        <v>17910</v>
      </c>
      <c r="AZ576" s="9">
        <v>6.25</v>
      </c>
      <c r="BA576" s="1773" t="s">
        <v>20457</v>
      </c>
    </row>
    <row r="577" ht="15.75" customHeight="1">
      <c r="A577" s="1774" t="s">
        <v>20463</v>
      </c>
      <c r="B577" s="1775" t="s">
        <v>20464</v>
      </c>
      <c r="C577" s="1775" t="s">
        <v>52</v>
      </c>
      <c r="D577" s="1775" t="s">
        <v>17914</v>
      </c>
      <c r="E577" s="1776">
        <v>1497.0</v>
      </c>
      <c r="F577" s="1777">
        <v>4.0</v>
      </c>
      <c r="G577" s="1778">
        <v>47859.0</v>
      </c>
      <c r="H577" s="1745"/>
      <c r="I577" s="1745"/>
      <c r="J577" s="1745"/>
      <c r="K577" s="1745"/>
      <c r="L577" s="1745"/>
      <c r="M577" s="1745"/>
      <c r="N577" s="1745"/>
      <c r="O577" s="1745"/>
      <c r="P577" s="1745"/>
      <c r="Q577" s="1765" t="s">
        <v>20465</v>
      </c>
      <c r="R577" s="1766" t="s">
        <v>20451</v>
      </c>
      <c r="S577" s="1767" t="s">
        <v>17969</v>
      </c>
      <c r="T577" s="1749"/>
      <c r="U577" s="1769">
        <v>497.0</v>
      </c>
      <c r="V577" s="1770">
        <v>4.0</v>
      </c>
      <c r="W577" s="1769" t="s">
        <v>20260</v>
      </c>
      <c r="X577" s="1770"/>
      <c r="Y577" s="1767">
        <v>4087257.0</v>
      </c>
      <c r="Z577" s="1770"/>
      <c r="AA577" s="1771">
        <v>45115.0</v>
      </c>
      <c r="AB577" s="1753" t="s">
        <v>17906</v>
      </c>
      <c r="AC577" s="1754"/>
      <c r="AD577" s="1754"/>
      <c r="AE577" s="1755"/>
      <c r="AF577" s="1755"/>
      <c r="AG577" s="1755"/>
      <c r="AH577" s="1755"/>
      <c r="AI577" s="595">
        <v>1.01968865E8</v>
      </c>
      <c r="AJ577" s="595" t="s">
        <v>20466</v>
      </c>
      <c r="AK577" s="1772" t="s">
        <v>52</v>
      </c>
      <c r="AL577" s="1757">
        <v>1.0</v>
      </c>
      <c r="AM577" s="1772">
        <v>500.0</v>
      </c>
      <c r="AN577" s="9">
        <v>4.0</v>
      </c>
      <c r="AO577" s="9"/>
      <c r="AP577" s="9" t="s">
        <v>8376</v>
      </c>
      <c r="AQ577" s="9"/>
      <c r="AR577" s="9" t="s">
        <v>17908</v>
      </c>
      <c r="AS577" s="9"/>
      <c r="AT577" s="9"/>
      <c r="AU577" s="9"/>
      <c r="AV577" s="9"/>
      <c r="AW577" s="1758" t="s">
        <v>17909</v>
      </c>
      <c r="AX577" s="9"/>
      <c r="AY577" s="9" t="s">
        <v>17910</v>
      </c>
      <c r="AZ577" s="9">
        <v>6.25</v>
      </c>
      <c r="BA577" s="1772" t="s">
        <v>20457</v>
      </c>
    </row>
    <row r="578" ht="15.75" customHeight="1">
      <c r="A578" s="1760" t="s">
        <v>20467</v>
      </c>
      <c r="B578" s="1761" t="s">
        <v>20468</v>
      </c>
      <c r="C578" s="1761" t="s">
        <v>52</v>
      </c>
      <c r="D578" s="1761" t="s">
        <v>17914</v>
      </c>
      <c r="E578" s="1762">
        <v>1498.0</v>
      </c>
      <c r="F578" s="1763">
        <v>4.0</v>
      </c>
      <c r="G578" s="1764">
        <v>47859.0</v>
      </c>
      <c r="H578" s="1745"/>
      <c r="I578" s="1745"/>
      <c r="J578" s="1745"/>
      <c r="K578" s="1745"/>
      <c r="L578" s="1745"/>
      <c r="M578" s="1745"/>
      <c r="N578" s="1745"/>
      <c r="O578" s="1745"/>
      <c r="P578" s="1745"/>
      <c r="Q578" s="1765" t="s">
        <v>20469</v>
      </c>
      <c r="R578" s="1766" t="s">
        <v>20456</v>
      </c>
      <c r="S578" s="1767" t="s">
        <v>52</v>
      </c>
      <c r="T578" s="1768"/>
      <c r="U578" s="1770">
        <v>498.0</v>
      </c>
      <c r="V578" s="1770">
        <v>4.0</v>
      </c>
      <c r="W578" s="1788"/>
      <c r="X578" s="1770"/>
      <c r="Y578" s="1767">
        <v>2864947.0</v>
      </c>
      <c r="Z578" s="1770"/>
      <c r="AA578" s="1771">
        <v>45115.0</v>
      </c>
      <c r="AB578" s="1804" t="s">
        <v>18100</v>
      </c>
      <c r="AC578" s="81"/>
      <c r="AD578" s="81"/>
      <c r="AE578" s="1755"/>
      <c r="AF578" s="1755"/>
      <c r="AG578" s="1755"/>
      <c r="AH578" s="1755"/>
      <c r="AI578" s="595">
        <v>1.05633374E8</v>
      </c>
      <c r="AJ578" s="595" t="s">
        <v>20470</v>
      </c>
      <c r="AK578" s="1772" t="s">
        <v>52</v>
      </c>
      <c r="AL578" s="1772">
        <v>1.0</v>
      </c>
      <c r="AM578" s="1772">
        <v>501.0</v>
      </c>
      <c r="AN578" s="9">
        <v>4.0</v>
      </c>
      <c r="AO578" s="9"/>
      <c r="AP578" s="9" t="s">
        <v>8376</v>
      </c>
      <c r="AQ578" s="9"/>
      <c r="AR578" s="9" t="s">
        <v>17908</v>
      </c>
      <c r="AS578" s="9"/>
      <c r="AT578" s="9"/>
      <c r="AU578" s="9"/>
      <c r="AV578" s="9"/>
      <c r="AW578" s="1758" t="s">
        <v>17909</v>
      </c>
      <c r="AX578" s="9"/>
      <c r="AY578" s="9" t="s">
        <v>17910</v>
      </c>
      <c r="AZ578" s="9">
        <v>6.25</v>
      </c>
      <c r="BA578" s="1773" t="s">
        <v>20457</v>
      </c>
    </row>
    <row r="579" ht="15.75" customHeight="1">
      <c r="A579" s="1774" t="s">
        <v>20471</v>
      </c>
      <c r="B579" s="1775" t="s">
        <v>20472</v>
      </c>
      <c r="C579" s="1775" t="s">
        <v>20473</v>
      </c>
      <c r="D579" s="1775" t="s">
        <v>17914</v>
      </c>
      <c r="E579" s="1776">
        <v>1501.0</v>
      </c>
      <c r="F579" s="1777">
        <v>4.0</v>
      </c>
      <c r="G579" s="1778">
        <v>47859.0</v>
      </c>
      <c r="H579" s="1745"/>
      <c r="I579" s="1745"/>
      <c r="J579" s="1745"/>
      <c r="K579" s="1745"/>
      <c r="L579" s="1745"/>
      <c r="M579" s="1745"/>
      <c r="N579" s="1745"/>
      <c r="O579" s="1745"/>
      <c r="P579" s="1745"/>
      <c r="Q579" s="1765" t="s">
        <v>20474</v>
      </c>
      <c r="R579" s="1766" t="s">
        <v>20462</v>
      </c>
      <c r="S579" s="1767" t="s">
        <v>52</v>
      </c>
      <c r="T579" s="1749"/>
      <c r="U579" s="1770">
        <v>499.0</v>
      </c>
      <c r="V579" s="1770">
        <v>4.0</v>
      </c>
      <c r="W579" s="1792"/>
      <c r="X579" s="1770"/>
      <c r="Y579" s="1767">
        <v>4024604.0</v>
      </c>
      <c r="Z579" s="1770"/>
      <c r="AA579" s="1771">
        <v>45115.0</v>
      </c>
      <c r="AB579" s="1806" t="s">
        <v>18100</v>
      </c>
      <c r="AC579" s="1754"/>
      <c r="AD579" s="1754"/>
      <c r="AE579" s="1755"/>
      <c r="AF579" s="1755"/>
      <c r="AG579" s="1755"/>
      <c r="AH579" s="1755"/>
      <c r="AI579" s="595">
        <v>1.00747286E8</v>
      </c>
      <c r="AJ579" s="595" t="s">
        <v>20475</v>
      </c>
      <c r="AK579" s="1772" t="s">
        <v>52</v>
      </c>
      <c r="AL579" s="1757">
        <v>1.0</v>
      </c>
      <c r="AM579" s="1772">
        <v>502.0</v>
      </c>
      <c r="AN579" s="9">
        <v>4.0</v>
      </c>
      <c r="AO579" s="9"/>
      <c r="AP579" s="9" t="s">
        <v>8376</v>
      </c>
      <c r="AQ579" s="9"/>
      <c r="AR579" s="9" t="s">
        <v>17908</v>
      </c>
      <c r="AS579" s="9"/>
      <c r="AT579" s="9"/>
      <c r="AU579" s="9"/>
      <c r="AV579" s="9"/>
      <c r="AW579" s="1758" t="s">
        <v>17909</v>
      </c>
      <c r="AX579" s="9"/>
      <c r="AY579" s="9" t="s">
        <v>17910</v>
      </c>
      <c r="AZ579" s="9">
        <v>6.25</v>
      </c>
      <c r="BA579" s="1845" t="s">
        <v>20457</v>
      </c>
    </row>
    <row r="580" ht="15.75" customHeight="1">
      <c r="A580" s="1760" t="s">
        <v>20476</v>
      </c>
      <c r="B580" s="1761" t="s">
        <v>20477</v>
      </c>
      <c r="C580" s="1761" t="s">
        <v>20473</v>
      </c>
      <c r="D580" s="1761" t="s">
        <v>17914</v>
      </c>
      <c r="E580" s="1762">
        <v>1502.0</v>
      </c>
      <c r="F580" s="1763">
        <v>4.0</v>
      </c>
      <c r="G580" s="1764">
        <v>47859.0</v>
      </c>
      <c r="H580" s="1745"/>
      <c r="I580" s="1745"/>
      <c r="J580" s="1745"/>
      <c r="K580" s="1745"/>
      <c r="L580" s="1745"/>
      <c r="M580" s="1745"/>
      <c r="N580" s="1745"/>
      <c r="O580" s="1745"/>
      <c r="P580" s="1745"/>
      <c r="Q580" s="1765" t="s">
        <v>20478</v>
      </c>
      <c r="R580" s="1766" t="s">
        <v>20466</v>
      </c>
      <c r="S580" s="1767" t="s">
        <v>52</v>
      </c>
      <c r="T580" s="1768"/>
      <c r="U580" s="1770">
        <v>500.0</v>
      </c>
      <c r="V580" s="1770">
        <v>4.0</v>
      </c>
      <c r="W580" s="1788"/>
      <c r="X580" s="1770"/>
      <c r="Y580" s="1767">
        <v>2884988.0</v>
      </c>
      <c r="Z580" s="1770"/>
      <c r="AA580" s="1771">
        <v>45115.0</v>
      </c>
      <c r="AB580" s="1804" t="s">
        <v>18100</v>
      </c>
      <c r="AC580" s="81"/>
      <c r="AD580" s="81"/>
      <c r="AE580" s="1755"/>
      <c r="AF580" s="1755"/>
      <c r="AG580" s="1755"/>
      <c r="AH580" s="1755"/>
      <c r="AI580" s="595">
        <v>1.02018306E8</v>
      </c>
      <c r="AJ580" s="595" t="s">
        <v>20479</v>
      </c>
      <c r="AK580" s="1757" t="s">
        <v>52</v>
      </c>
      <c r="AL580" s="1772">
        <v>1.0</v>
      </c>
      <c r="AM580" s="1772">
        <v>503.0</v>
      </c>
      <c r="AN580" s="9">
        <v>4.0</v>
      </c>
      <c r="AO580" s="9"/>
      <c r="AP580" s="9" t="s">
        <v>8376</v>
      </c>
      <c r="AQ580" s="9"/>
      <c r="AR580" s="9" t="s">
        <v>17908</v>
      </c>
      <c r="AS580" s="9"/>
      <c r="AT580" s="9"/>
      <c r="AU580" s="9"/>
      <c r="AV580" s="9"/>
      <c r="AW580" s="1758" t="s">
        <v>17909</v>
      </c>
      <c r="AX580" s="9"/>
      <c r="AY580" s="9" t="s">
        <v>17910</v>
      </c>
      <c r="AZ580" s="9">
        <v>6.25</v>
      </c>
      <c r="BA580" s="1845" t="s">
        <v>20457</v>
      </c>
    </row>
    <row r="581" ht="15.75" customHeight="1">
      <c r="A581" s="1774" t="s">
        <v>20480</v>
      </c>
      <c r="B581" s="1775" t="s">
        <v>20481</v>
      </c>
      <c r="C581" s="1775" t="s">
        <v>52</v>
      </c>
      <c r="D581" s="1775" t="s">
        <v>17914</v>
      </c>
      <c r="E581" s="1776">
        <v>1506.0</v>
      </c>
      <c r="F581" s="1777">
        <v>4.0</v>
      </c>
      <c r="G581" s="1778">
        <v>47859.0</v>
      </c>
      <c r="H581" s="1745"/>
      <c r="I581" s="1745"/>
      <c r="J581" s="1745"/>
      <c r="K581" s="1745"/>
      <c r="L581" s="1745"/>
      <c r="M581" s="1745"/>
      <c r="N581" s="1745"/>
      <c r="O581" s="1745"/>
      <c r="P581" s="1745"/>
      <c r="Q581" s="1765" t="s">
        <v>18665</v>
      </c>
      <c r="R581" s="1766" t="s">
        <v>20470</v>
      </c>
      <c r="S581" s="1767" t="s">
        <v>52</v>
      </c>
      <c r="T581" s="1749"/>
      <c r="U581" s="1770">
        <v>501.0</v>
      </c>
      <c r="V581" s="1770">
        <v>4.0</v>
      </c>
      <c r="W581" s="1792"/>
      <c r="X581" s="1770"/>
      <c r="Y581" s="1767">
        <v>2386499.0</v>
      </c>
      <c r="Z581" s="1770"/>
      <c r="AA581" s="1771">
        <v>45115.0</v>
      </c>
      <c r="AB581" s="1806" t="s">
        <v>18100</v>
      </c>
      <c r="AC581" s="1754"/>
      <c r="AD581" s="1754"/>
      <c r="AE581" s="1755"/>
      <c r="AF581" s="1755"/>
      <c r="AG581" s="1755"/>
      <c r="AH581" s="1755"/>
      <c r="AI581" s="595">
        <v>6.02494718E8</v>
      </c>
      <c r="AJ581" s="595" t="s">
        <v>20482</v>
      </c>
      <c r="AK581" s="1772" t="s">
        <v>52</v>
      </c>
      <c r="AL581" s="1772">
        <v>1.0</v>
      </c>
      <c r="AM581" s="1772">
        <v>504.0</v>
      </c>
      <c r="AN581" s="9">
        <v>4.0</v>
      </c>
      <c r="AO581" s="9"/>
      <c r="AP581" s="9" t="s">
        <v>8376</v>
      </c>
      <c r="AQ581" s="9"/>
      <c r="AR581" s="9" t="s">
        <v>17908</v>
      </c>
      <c r="AS581" s="9"/>
      <c r="AT581" s="9"/>
      <c r="AU581" s="9"/>
      <c r="AV581" s="9"/>
      <c r="AW581" s="1758" t="s">
        <v>17909</v>
      </c>
      <c r="AX581" s="9"/>
      <c r="AY581" s="9" t="s">
        <v>17910</v>
      </c>
      <c r="AZ581" s="9">
        <v>6.25</v>
      </c>
      <c r="BA581" s="1845" t="s">
        <v>20457</v>
      </c>
    </row>
    <row r="582" ht="15.75" customHeight="1">
      <c r="A582" s="1760" t="s">
        <v>20483</v>
      </c>
      <c r="B582" s="1761" t="s">
        <v>20484</v>
      </c>
      <c r="C582" s="1761" t="s">
        <v>52</v>
      </c>
      <c r="D582" s="1761" t="s">
        <v>17914</v>
      </c>
      <c r="E582" s="1762">
        <v>1508.0</v>
      </c>
      <c r="F582" s="1763">
        <v>4.0</v>
      </c>
      <c r="G582" s="1764">
        <v>47859.0</v>
      </c>
      <c r="H582" s="1745"/>
      <c r="I582" s="1745"/>
      <c r="J582" s="1745"/>
      <c r="K582" s="1745"/>
      <c r="L582" s="1745"/>
      <c r="M582" s="1745"/>
      <c r="N582" s="1745"/>
      <c r="O582" s="1745"/>
      <c r="P582" s="1745"/>
      <c r="Q582" s="1765" t="s">
        <v>20485</v>
      </c>
      <c r="R582" s="1766" t="s">
        <v>20475</v>
      </c>
      <c r="S582" s="1767" t="s">
        <v>52</v>
      </c>
      <c r="T582" s="1768"/>
      <c r="U582" s="1770">
        <v>502.0</v>
      </c>
      <c r="V582" s="1770">
        <v>4.0</v>
      </c>
      <c r="W582" s="1788"/>
      <c r="X582" s="1770"/>
      <c r="Y582" s="1767">
        <v>2386499.0</v>
      </c>
      <c r="Z582" s="1770"/>
      <c r="AA582" s="1771">
        <v>45115.0</v>
      </c>
      <c r="AB582" s="1804" t="s">
        <v>18100</v>
      </c>
      <c r="AC582" s="81"/>
      <c r="AD582" s="81"/>
      <c r="AE582" s="1755"/>
      <c r="AF582" s="1755"/>
      <c r="AG582" s="1755"/>
      <c r="AH582" s="1755"/>
      <c r="AI582" s="595">
        <v>1.03204285E8</v>
      </c>
      <c r="AJ582" s="595" t="s">
        <v>20486</v>
      </c>
      <c r="AK582" s="1772" t="s">
        <v>52</v>
      </c>
      <c r="AL582" s="1757">
        <v>1.0</v>
      </c>
      <c r="AM582" s="1772">
        <v>505.0</v>
      </c>
      <c r="AN582" s="9">
        <v>4.0</v>
      </c>
      <c r="AO582" s="9"/>
      <c r="AP582" s="9" t="s">
        <v>8376</v>
      </c>
      <c r="AQ582" s="9"/>
      <c r="AR582" s="9" t="s">
        <v>17908</v>
      </c>
      <c r="AS582" s="9"/>
      <c r="AT582" s="9"/>
      <c r="AU582" s="9"/>
      <c r="AV582" s="9"/>
      <c r="AW582" s="1758" t="s">
        <v>17909</v>
      </c>
      <c r="AX582" s="9"/>
      <c r="AY582" s="9" t="s">
        <v>17910</v>
      </c>
      <c r="AZ582" s="9">
        <v>6.25</v>
      </c>
      <c r="BA582" s="1773" t="s">
        <v>20457</v>
      </c>
    </row>
    <row r="583" ht="15.75" customHeight="1">
      <c r="A583" s="1774" t="s">
        <v>20487</v>
      </c>
      <c r="B583" s="1775" t="s">
        <v>20488</v>
      </c>
      <c r="C583" s="1775" t="s">
        <v>52</v>
      </c>
      <c r="D583" s="1775" t="s">
        <v>17914</v>
      </c>
      <c r="E583" s="1776">
        <v>1510.0</v>
      </c>
      <c r="F583" s="1777">
        <v>4.0</v>
      </c>
      <c r="G583" s="1778">
        <v>47859.0</v>
      </c>
      <c r="H583" s="1745"/>
      <c r="I583" s="1745"/>
      <c r="J583" s="1745"/>
      <c r="K583" s="1745"/>
      <c r="L583" s="1745"/>
      <c r="M583" s="1745"/>
      <c r="N583" s="1745"/>
      <c r="O583" s="1745"/>
      <c r="P583" s="1745"/>
      <c r="Q583" s="1765" t="s">
        <v>20489</v>
      </c>
      <c r="R583" s="1766" t="s">
        <v>20479</v>
      </c>
      <c r="S583" s="1767" t="s">
        <v>52</v>
      </c>
      <c r="T583" s="1749"/>
      <c r="U583" s="1770">
        <v>503.0</v>
      </c>
      <c r="V583" s="1770">
        <v>4.0</v>
      </c>
      <c r="W583" s="1792"/>
      <c r="X583" s="1770"/>
      <c r="Y583" s="1767">
        <v>2340514.0</v>
      </c>
      <c r="Z583" s="1770"/>
      <c r="AA583" s="1771">
        <v>45115.0</v>
      </c>
      <c r="AB583" s="1806" t="s">
        <v>18100</v>
      </c>
      <c r="AC583" s="1754"/>
      <c r="AD583" s="1794">
        <v>6.0</v>
      </c>
      <c r="AE583" s="1755"/>
      <c r="AF583" s="1755"/>
      <c r="AG583" s="1755"/>
      <c r="AH583" s="1755"/>
      <c r="AI583" s="595">
        <v>3.01354049E8</v>
      </c>
      <c r="AJ583" s="595" t="s">
        <v>20490</v>
      </c>
      <c r="AK583" s="1772" t="s">
        <v>52</v>
      </c>
      <c r="AL583" s="1772">
        <v>1.0</v>
      </c>
      <c r="AM583" s="1772">
        <v>506.0</v>
      </c>
      <c r="AN583" s="9">
        <v>4.0</v>
      </c>
      <c r="AO583" s="9"/>
      <c r="AP583" s="9" t="s">
        <v>8376</v>
      </c>
      <c r="AQ583" s="9"/>
      <c r="AR583" s="9" t="s">
        <v>17908</v>
      </c>
      <c r="AS583" s="9"/>
      <c r="AT583" s="9"/>
      <c r="AU583" s="9"/>
      <c r="AV583" s="9"/>
      <c r="AW583" s="1758" t="s">
        <v>17909</v>
      </c>
      <c r="AX583" s="9"/>
      <c r="AY583" s="9" t="s">
        <v>17910</v>
      </c>
      <c r="AZ583" s="9">
        <v>6.25</v>
      </c>
      <c r="BA583" s="1845" t="s">
        <v>20457</v>
      </c>
    </row>
    <row r="584" ht="15.75" customHeight="1">
      <c r="A584" s="1760" t="s">
        <v>20491</v>
      </c>
      <c r="B584" s="1761" t="s">
        <v>20492</v>
      </c>
      <c r="C584" s="1761" t="s">
        <v>52</v>
      </c>
      <c r="D584" s="1761" t="s">
        <v>17914</v>
      </c>
      <c r="E584" s="1762">
        <v>1511.0</v>
      </c>
      <c r="F584" s="1763">
        <v>4.0</v>
      </c>
      <c r="G584" s="1764">
        <v>47859.0</v>
      </c>
      <c r="H584" s="1745"/>
      <c r="I584" s="1745"/>
      <c r="J584" s="1745"/>
      <c r="K584" s="1745"/>
      <c r="L584" s="1745"/>
      <c r="M584" s="1745"/>
      <c r="N584" s="1745"/>
      <c r="O584" s="1745"/>
      <c r="P584" s="1745"/>
      <c r="Q584" s="1765" t="s">
        <v>20493</v>
      </c>
      <c r="R584" s="1766" t="s">
        <v>20482</v>
      </c>
      <c r="S584" s="1767" t="s">
        <v>52</v>
      </c>
      <c r="T584" s="1768"/>
      <c r="U584" s="1769">
        <v>504.0</v>
      </c>
      <c r="V584" s="1770">
        <v>4.0</v>
      </c>
      <c r="W584" s="1769" t="s">
        <v>19328</v>
      </c>
      <c r="X584" s="1770"/>
      <c r="Y584" s="1767">
        <v>3.2370149E7</v>
      </c>
      <c r="Z584" s="1770"/>
      <c r="AA584" s="1771">
        <v>45115.0</v>
      </c>
      <c r="AB584" s="1753" t="s">
        <v>17906</v>
      </c>
      <c r="AC584" s="81"/>
      <c r="AD584" s="81"/>
      <c r="AE584" s="1755"/>
      <c r="AF584" s="1755"/>
      <c r="AG584" s="1755"/>
      <c r="AH584" s="1755"/>
      <c r="AI584" s="595">
        <v>3.00925179E8</v>
      </c>
      <c r="AJ584" s="595" t="s">
        <v>20494</v>
      </c>
      <c r="AK584" s="1772" t="s">
        <v>52</v>
      </c>
      <c r="AL584" s="1772">
        <v>1.0</v>
      </c>
      <c r="AM584" s="1772">
        <v>507.0</v>
      </c>
      <c r="AN584" s="9">
        <v>4.0</v>
      </c>
      <c r="AO584" s="9"/>
      <c r="AP584" s="9" t="s">
        <v>8376</v>
      </c>
      <c r="AQ584" s="9"/>
      <c r="AR584" s="9" t="s">
        <v>17908</v>
      </c>
      <c r="AS584" s="9"/>
      <c r="AT584" s="9"/>
      <c r="AU584" s="9"/>
      <c r="AV584" s="9"/>
      <c r="AW584" s="1758" t="s">
        <v>17909</v>
      </c>
      <c r="AX584" s="9"/>
      <c r="AY584" s="9" t="s">
        <v>17910</v>
      </c>
      <c r="AZ584" s="9">
        <v>6.25</v>
      </c>
      <c r="BA584" s="1773" t="s">
        <v>20457</v>
      </c>
    </row>
    <row r="585" ht="15.75" customHeight="1">
      <c r="A585" s="1774" t="s">
        <v>20495</v>
      </c>
      <c r="B585" s="1775" t="s">
        <v>20496</v>
      </c>
      <c r="C585" s="1775" t="s">
        <v>52</v>
      </c>
      <c r="D585" s="1775" t="s">
        <v>17914</v>
      </c>
      <c r="E585" s="1776">
        <v>1512.0</v>
      </c>
      <c r="F585" s="1777">
        <v>4.0</v>
      </c>
      <c r="G585" s="1778">
        <v>47859.0</v>
      </c>
      <c r="H585" s="1745"/>
      <c r="I585" s="1745"/>
      <c r="J585" s="1745"/>
      <c r="K585" s="1745"/>
      <c r="L585" s="1745"/>
      <c r="M585" s="1745"/>
      <c r="N585" s="1745"/>
      <c r="O585" s="1745"/>
      <c r="P585" s="1745"/>
      <c r="Q585" s="1765" t="s">
        <v>20497</v>
      </c>
      <c r="R585" s="1766" t="s">
        <v>20486</v>
      </c>
      <c r="S585" s="1767" t="s">
        <v>52</v>
      </c>
      <c r="T585" s="1749"/>
      <c r="U585" s="1770">
        <v>505.0</v>
      </c>
      <c r="V585" s="1770">
        <v>4.0</v>
      </c>
      <c r="W585" s="1792"/>
      <c r="X585" s="1770"/>
      <c r="Y585" s="1767">
        <v>4087256.0</v>
      </c>
      <c r="Z585" s="1770"/>
      <c r="AA585" s="1771">
        <v>45115.0</v>
      </c>
      <c r="AB585" s="1806" t="s">
        <v>18100</v>
      </c>
      <c r="AC585" s="1754"/>
      <c r="AD585" s="1794">
        <v>1.0</v>
      </c>
      <c r="AE585" s="1755"/>
      <c r="AF585" s="1755"/>
      <c r="AG585" s="1755"/>
      <c r="AH585" s="1755"/>
      <c r="AI585" s="595" t="s">
        <v>20498</v>
      </c>
      <c r="AJ585" s="595" t="s">
        <v>20498</v>
      </c>
      <c r="AK585" s="1757" t="s">
        <v>52</v>
      </c>
      <c r="AL585" s="1772">
        <v>1.0</v>
      </c>
      <c r="AM585" s="1772">
        <v>508.0</v>
      </c>
      <c r="AN585" s="9">
        <v>4.0</v>
      </c>
      <c r="AO585" s="9"/>
      <c r="AP585" s="9" t="s">
        <v>8376</v>
      </c>
      <c r="AQ585" s="9"/>
      <c r="AR585" s="9" t="s">
        <v>17908</v>
      </c>
      <c r="AS585" s="9"/>
      <c r="AT585" s="9"/>
      <c r="AU585" s="9"/>
      <c r="AV585" s="9"/>
      <c r="AW585" s="595" t="s">
        <v>20498</v>
      </c>
      <c r="AX585" s="9"/>
      <c r="AY585" s="9" t="s">
        <v>17910</v>
      </c>
      <c r="AZ585" s="9">
        <v>6.25</v>
      </c>
      <c r="BA585" s="1772" t="s">
        <v>20457</v>
      </c>
    </row>
    <row r="586" ht="15.75" customHeight="1">
      <c r="A586" s="1760" t="s">
        <v>20499</v>
      </c>
      <c r="B586" s="1761" t="s">
        <v>20500</v>
      </c>
      <c r="C586" s="1761" t="s">
        <v>52</v>
      </c>
      <c r="D586" s="1761" t="s">
        <v>17914</v>
      </c>
      <c r="E586" s="1762">
        <v>1513.0</v>
      </c>
      <c r="F586" s="1763">
        <v>4.0</v>
      </c>
      <c r="G586" s="1764">
        <v>47859.0</v>
      </c>
      <c r="H586" s="1745"/>
      <c r="I586" s="1745"/>
      <c r="J586" s="1745"/>
      <c r="K586" s="1745"/>
      <c r="L586" s="1745"/>
      <c r="M586" s="1745"/>
      <c r="N586" s="1745"/>
      <c r="O586" s="1745"/>
      <c r="P586" s="1745"/>
      <c r="Q586" s="1765" t="s">
        <v>20501</v>
      </c>
      <c r="R586" s="1766" t="s">
        <v>20490</v>
      </c>
      <c r="S586" s="1767" t="s">
        <v>20502</v>
      </c>
      <c r="T586" s="1768"/>
      <c r="U586" s="1769">
        <v>506.0</v>
      </c>
      <c r="V586" s="1770">
        <v>4.0</v>
      </c>
      <c r="W586" s="1769" t="s">
        <v>20260</v>
      </c>
      <c r="X586" s="1770"/>
      <c r="Y586" s="1767" t="s">
        <v>20503</v>
      </c>
      <c r="Z586" s="1770"/>
      <c r="AA586" s="1771">
        <v>45115.0</v>
      </c>
      <c r="AB586" s="1753" t="s">
        <v>17906</v>
      </c>
      <c r="AC586" s="81"/>
      <c r="AD586" s="81"/>
      <c r="AE586" s="1755"/>
      <c r="AF586" s="1755"/>
      <c r="AG586" s="1755"/>
      <c r="AH586" s="1755"/>
      <c r="AI586" s="595">
        <v>1.800893024E9</v>
      </c>
      <c r="AJ586" s="595" t="s">
        <v>20504</v>
      </c>
      <c r="AK586" s="1772" t="s">
        <v>52</v>
      </c>
      <c r="AL586" s="1757">
        <v>1.0</v>
      </c>
      <c r="AM586" s="1772">
        <v>509.0</v>
      </c>
      <c r="AN586" s="9">
        <v>4.0</v>
      </c>
      <c r="AO586" s="9"/>
      <c r="AP586" s="9" t="s">
        <v>8376</v>
      </c>
      <c r="AQ586" s="9"/>
      <c r="AR586" s="9" t="s">
        <v>17908</v>
      </c>
      <c r="AS586" s="9"/>
      <c r="AT586" s="9"/>
      <c r="AU586" s="9"/>
      <c r="AV586" s="9"/>
      <c r="AW586" s="1758" t="s">
        <v>17909</v>
      </c>
      <c r="AX586" s="9"/>
      <c r="AY586" s="9" t="s">
        <v>17910</v>
      </c>
      <c r="AZ586" s="9">
        <v>6.25</v>
      </c>
      <c r="BA586" s="1845" t="s">
        <v>20457</v>
      </c>
    </row>
    <row r="587" ht="15.75" customHeight="1">
      <c r="A587" s="1774" t="s">
        <v>20505</v>
      </c>
      <c r="B587" s="1775" t="s">
        <v>20506</v>
      </c>
      <c r="C587" s="1775" t="s">
        <v>52</v>
      </c>
      <c r="D587" s="1775" t="s">
        <v>17914</v>
      </c>
      <c r="E587" s="1776">
        <v>1514.0</v>
      </c>
      <c r="F587" s="1777">
        <v>4.0</v>
      </c>
      <c r="G587" s="1778">
        <v>47859.0</v>
      </c>
      <c r="H587" s="1745"/>
      <c r="I587" s="1745"/>
      <c r="J587" s="1745"/>
      <c r="K587" s="1745"/>
      <c r="L587" s="1745"/>
      <c r="M587" s="1745"/>
      <c r="N587" s="1745"/>
      <c r="O587" s="1745"/>
      <c r="P587" s="1745"/>
      <c r="Q587" s="1765" t="s">
        <v>20507</v>
      </c>
      <c r="R587" s="1766" t="s">
        <v>20494</v>
      </c>
      <c r="S587" s="1767" t="s">
        <v>20508</v>
      </c>
      <c r="T587" s="1749"/>
      <c r="U587" s="1769">
        <v>507.0</v>
      </c>
      <c r="V587" s="1770">
        <v>4.0</v>
      </c>
      <c r="W587" s="1769" t="s">
        <v>20260</v>
      </c>
      <c r="X587" s="1770"/>
      <c r="Y587" s="1767" t="s">
        <v>20509</v>
      </c>
      <c r="Z587" s="1770"/>
      <c r="AA587" s="1771">
        <v>45115.0</v>
      </c>
      <c r="AB587" s="1753" t="s">
        <v>17906</v>
      </c>
      <c r="AC587" s="1754"/>
      <c r="AD587" s="1754"/>
      <c r="AE587" s="1755"/>
      <c r="AF587" s="1755"/>
      <c r="AG587" s="1755"/>
      <c r="AH587" s="1755"/>
      <c r="AI587" s="595">
        <v>1.01261097E8</v>
      </c>
      <c r="AJ587" s="595" t="s">
        <v>20510</v>
      </c>
      <c r="AK587" s="1772" t="s">
        <v>52</v>
      </c>
      <c r="AL587" s="1757">
        <v>1.0</v>
      </c>
      <c r="AM587" s="1772">
        <v>510.0</v>
      </c>
      <c r="AN587" s="9">
        <v>4.0</v>
      </c>
      <c r="AO587" s="9"/>
      <c r="AP587" s="9" t="s">
        <v>8376</v>
      </c>
      <c r="AQ587" s="9"/>
      <c r="AR587" s="9" t="s">
        <v>17908</v>
      </c>
      <c r="AS587" s="9"/>
      <c r="AT587" s="9"/>
      <c r="AU587" s="9"/>
      <c r="AV587" s="9"/>
      <c r="AW587" s="1758" t="s">
        <v>17909</v>
      </c>
      <c r="AX587" s="9"/>
      <c r="AY587" s="9" t="s">
        <v>17910</v>
      </c>
      <c r="AZ587" s="9">
        <v>6.25</v>
      </c>
      <c r="BA587" s="1772" t="s">
        <v>20457</v>
      </c>
    </row>
    <row r="588" ht="15.75" customHeight="1">
      <c r="A588" s="1760" t="s">
        <v>20511</v>
      </c>
      <c r="B588" s="1761" t="s">
        <v>20512</v>
      </c>
      <c r="C588" s="1761" t="s">
        <v>52</v>
      </c>
      <c r="D588" s="1761" t="s">
        <v>17914</v>
      </c>
      <c r="E588" s="1762">
        <v>1515.0</v>
      </c>
      <c r="F588" s="1763">
        <v>4.0</v>
      </c>
      <c r="G588" s="1764">
        <v>47858.0</v>
      </c>
      <c r="H588" s="1745"/>
      <c r="I588" s="1745"/>
      <c r="J588" s="1745"/>
      <c r="K588" s="1745"/>
      <c r="L588" s="1745"/>
      <c r="M588" s="1745"/>
      <c r="N588" s="1745"/>
      <c r="O588" s="1745"/>
      <c r="P588" s="1745"/>
      <c r="Q588" s="1765" t="s">
        <v>20513</v>
      </c>
      <c r="R588" s="1766" t="s">
        <v>20514</v>
      </c>
      <c r="S588" s="1767" t="s">
        <v>52</v>
      </c>
      <c r="T588" s="1768"/>
      <c r="U588" s="1770">
        <v>508.0</v>
      </c>
      <c r="V588" s="1770">
        <v>4.0</v>
      </c>
      <c r="W588" s="1788"/>
      <c r="X588" s="1770"/>
      <c r="Y588" s="1767" t="s">
        <v>20515</v>
      </c>
      <c r="Z588" s="1770"/>
      <c r="AA588" s="1771">
        <v>45115.0</v>
      </c>
      <c r="AB588" s="1804" t="s">
        <v>20516</v>
      </c>
      <c r="AC588" s="1121">
        <v>1.0</v>
      </c>
      <c r="AD588" s="81"/>
      <c r="AE588" s="1755"/>
      <c r="AF588" s="1755"/>
      <c r="AG588" s="1755"/>
      <c r="AH588" s="1755"/>
      <c r="AI588" s="595">
        <v>1.04660154E8</v>
      </c>
      <c r="AJ588" s="595" t="s">
        <v>20517</v>
      </c>
      <c r="AK588" s="1772" t="s">
        <v>52</v>
      </c>
      <c r="AL588" s="1772">
        <v>1.0</v>
      </c>
      <c r="AM588" s="1772">
        <v>511.0</v>
      </c>
      <c r="AN588" s="9">
        <v>4.0</v>
      </c>
      <c r="AO588" s="9"/>
      <c r="AP588" s="9" t="s">
        <v>8376</v>
      </c>
      <c r="AQ588" s="9"/>
      <c r="AR588" s="9" t="s">
        <v>17908</v>
      </c>
      <c r="AS588" s="9"/>
      <c r="AT588" s="9"/>
      <c r="AU588" s="9"/>
      <c r="AV588" s="9"/>
      <c r="AW588" s="1758" t="s">
        <v>17909</v>
      </c>
      <c r="AX588" s="9"/>
      <c r="AY588" s="9" t="s">
        <v>17910</v>
      </c>
      <c r="AZ588" s="9">
        <v>6.25</v>
      </c>
      <c r="BA588" s="1773" t="s">
        <v>20457</v>
      </c>
    </row>
    <row r="589" ht="15.75" customHeight="1">
      <c r="A589" s="1774" t="s">
        <v>20518</v>
      </c>
      <c r="B589" s="1775" t="s">
        <v>20519</v>
      </c>
      <c r="C589" s="1775" t="s">
        <v>52</v>
      </c>
      <c r="D589" s="1775" t="s">
        <v>17914</v>
      </c>
      <c r="E589" s="1776">
        <v>1516.0</v>
      </c>
      <c r="F589" s="1777">
        <v>4.0</v>
      </c>
      <c r="G589" s="1778">
        <v>47859.0</v>
      </c>
      <c r="H589" s="1745"/>
      <c r="I589" s="1745"/>
      <c r="J589" s="1745"/>
      <c r="K589" s="1745"/>
      <c r="L589" s="1745"/>
      <c r="M589" s="1745"/>
      <c r="N589" s="1745"/>
      <c r="O589" s="1745"/>
      <c r="P589" s="1745"/>
      <c r="Q589" s="1765" t="s">
        <v>20520</v>
      </c>
      <c r="R589" s="1766" t="s">
        <v>20504</v>
      </c>
      <c r="S589" s="1767" t="s">
        <v>52</v>
      </c>
      <c r="T589" s="1749"/>
      <c r="U589" s="1769">
        <v>509.0</v>
      </c>
      <c r="V589" s="1770">
        <v>4.0</v>
      </c>
      <c r="W589" s="1769" t="s">
        <v>20260</v>
      </c>
      <c r="X589" s="1770"/>
      <c r="Y589" s="1767" t="s">
        <v>20521</v>
      </c>
      <c r="Z589" s="1770"/>
      <c r="AA589" s="1771">
        <v>45115.0</v>
      </c>
      <c r="AB589" s="1753" t="s">
        <v>17906</v>
      </c>
      <c r="AC589" s="1754"/>
      <c r="AD589" s="1754"/>
      <c r="AE589" s="1755"/>
      <c r="AF589" s="1755"/>
      <c r="AG589" s="1755"/>
      <c r="AH589" s="1755"/>
      <c r="AI589" s="595">
        <v>1.0357396E8</v>
      </c>
      <c r="AJ589" s="595" t="s">
        <v>20522</v>
      </c>
      <c r="AK589" s="1772" t="s">
        <v>52</v>
      </c>
      <c r="AL589" s="1757">
        <v>1.0</v>
      </c>
      <c r="AM589" s="1772">
        <v>512.0</v>
      </c>
      <c r="AN589" s="9">
        <v>4.0</v>
      </c>
      <c r="AO589" s="9"/>
      <c r="AP589" s="9" t="s">
        <v>8376</v>
      </c>
      <c r="AQ589" s="9"/>
      <c r="AR589" s="9" t="s">
        <v>17908</v>
      </c>
      <c r="AS589" s="9"/>
      <c r="AT589" s="9"/>
      <c r="AU589" s="9"/>
      <c r="AV589" s="9"/>
      <c r="AW589" s="1758" t="s">
        <v>17909</v>
      </c>
      <c r="AX589" s="9"/>
      <c r="AY589" s="9" t="s">
        <v>17910</v>
      </c>
      <c r="AZ589" s="9">
        <v>6.25</v>
      </c>
      <c r="BA589" s="1772" t="s">
        <v>20457</v>
      </c>
    </row>
    <row r="590" ht="15.75" customHeight="1">
      <c r="A590" s="1760" t="s">
        <v>20523</v>
      </c>
      <c r="B590" s="1761" t="s">
        <v>20524</v>
      </c>
      <c r="C590" s="1761" t="s">
        <v>52</v>
      </c>
      <c r="D590" s="1761" t="s">
        <v>17914</v>
      </c>
      <c r="E590" s="1762">
        <v>1519.0</v>
      </c>
      <c r="F590" s="1763">
        <v>4.0</v>
      </c>
      <c r="G590" s="1764">
        <v>47859.0</v>
      </c>
      <c r="H590" s="1745"/>
      <c r="I590" s="1745"/>
      <c r="J590" s="1745"/>
      <c r="K590" s="1745"/>
      <c r="L590" s="1745"/>
      <c r="M590" s="1745"/>
      <c r="N590" s="1745"/>
      <c r="O590" s="1745"/>
      <c r="P590" s="1745"/>
      <c r="Q590" s="1765" t="s">
        <v>20525</v>
      </c>
      <c r="R590" s="1766" t="s">
        <v>20510</v>
      </c>
      <c r="S590" s="1767" t="s">
        <v>20526</v>
      </c>
      <c r="T590" s="1768"/>
      <c r="U590" s="1770">
        <v>510.0</v>
      </c>
      <c r="V590" s="1770">
        <v>4.0</v>
      </c>
      <c r="W590" s="1788"/>
      <c r="X590" s="1770"/>
      <c r="Y590" s="1767">
        <v>2830643.0</v>
      </c>
      <c r="Z590" s="1770"/>
      <c r="AA590" s="1771">
        <v>45115.0</v>
      </c>
      <c r="AB590" s="1804" t="s">
        <v>18100</v>
      </c>
      <c r="AC590" s="81"/>
      <c r="AD590" s="1121">
        <v>1.0</v>
      </c>
      <c r="AE590" s="1755"/>
      <c r="AF590" s="1755"/>
      <c r="AG590" s="1755"/>
      <c r="AH590" s="1755"/>
      <c r="AI590" s="595">
        <v>6.01806318E8</v>
      </c>
      <c r="AJ590" s="595" t="s">
        <v>20527</v>
      </c>
      <c r="AK590" s="1772" t="s">
        <v>52</v>
      </c>
      <c r="AL590" s="1772">
        <v>1.0</v>
      </c>
      <c r="AM590" s="1772">
        <v>513.0</v>
      </c>
      <c r="AN590" s="9">
        <v>4.0</v>
      </c>
      <c r="AO590" s="9"/>
      <c r="AP590" s="9" t="s">
        <v>8376</v>
      </c>
      <c r="AQ590" s="9"/>
      <c r="AR590" s="9" t="s">
        <v>17908</v>
      </c>
      <c r="AS590" s="9"/>
      <c r="AT590" s="9"/>
      <c r="AU590" s="9"/>
      <c r="AV590" s="9"/>
      <c r="AW590" s="1758" t="s">
        <v>17909</v>
      </c>
      <c r="AX590" s="9"/>
      <c r="AY590" s="9" t="s">
        <v>17910</v>
      </c>
      <c r="AZ590" s="9">
        <v>6.25</v>
      </c>
      <c r="BA590" s="1773" t="s">
        <v>20457</v>
      </c>
    </row>
    <row r="591" ht="15.75" customHeight="1">
      <c r="A591" s="1774" t="s">
        <v>20528</v>
      </c>
      <c r="B591" s="1775" t="s">
        <v>20529</v>
      </c>
      <c r="C591" s="1775" t="s">
        <v>52</v>
      </c>
      <c r="D591" s="1775" t="s">
        <v>17914</v>
      </c>
      <c r="E591" s="1776">
        <v>1520.0</v>
      </c>
      <c r="F591" s="1777">
        <v>4.0</v>
      </c>
      <c r="G591" s="1778">
        <v>47859.0</v>
      </c>
      <c r="H591" s="1745"/>
      <c r="I591" s="1745"/>
      <c r="J591" s="1745"/>
      <c r="K591" s="1745"/>
      <c r="L591" s="1745"/>
      <c r="M591" s="1745"/>
      <c r="N591" s="1745"/>
      <c r="O591" s="1745"/>
      <c r="P591" s="1745"/>
      <c r="Q591" s="1765" t="s">
        <v>20530</v>
      </c>
      <c r="R591" s="1766" t="s">
        <v>20517</v>
      </c>
      <c r="S591" s="1767" t="s">
        <v>17990</v>
      </c>
      <c r="T591" s="1749"/>
      <c r="U591" s="1770">
        <v>511.0</v>
      </c>
      <c r="V591" s="1770">
        <v>4.0</v>
      </c>
      <c r="W591" s="1792"/>
      <c r="X591" s="1770"/>
      <c r="Y591" s="1767">
        <v>4195139.0</v>
      </c>
      <c r="Z591" s="1770"/>
      <c r="AA591" s="1771">
        <v>45115.0</v>
      </c>
      <c r="AB591" s="1806" t="s">
        <v>18100</v>
      </c>
      <c r="AC591" s="1754"/>
      <c r="AD591" s="1794">
        <v>1.0</v>
      </c>
      <c r="AE591" s="1755"/>
      <c r="AF591" s="1755"/>
      <c r="AG591" s="1755"/>
      <c r="AH591" s="1755"/>
      <c r="AI591" s="595">
        <v>1.03102471E8</v>
      </c>
      <c r="AJ591" s="595" t="s">
        <v>20531</v>
      </c>
      <c r="AK591" s="1772" t="s">
        <v>52</v>
      </c>
      <c r="AL591" s="1772">
        <v>1.0</v>
      </c>
      <c r="AM591" s="1772">
        <v>514.0</v>
      </c>
      <c r="AN591" s="9">
        <v>4.0</v>
      </c>
      <c r="AO591" s="9"/>
      <c r="AP591" s="9" t="s">
        <v>8376</v>
      </c>
      <c r="AQ591" s="9"/>
      <c r="AR591" s="9" t="s">
        <v>17908</v>
      </c>
      <c r="AS591" s="9"/>
      <c r="AT591" s="9"/>
      <c r="AU591" s="9"/>
      <c r="AV591" s="9"/>
      <c r="AW591" s="1758" t="s">
        <v>17909</v>
      </c>
      <c r="AX591" s="9"/>
      <c r="AY591" s="9" t="s">
        <v>17910</v>
      </c>
      <c r="AZ591" s="9">
        <v>6.25</v>
      </c>
      <c r="BA591" s="1772" t="s">
        <v>20457</v>
      </c>
    </row>
    <row r="592" ht="15.75" customHeight="1">
      <c r="A592" s="1760" t="s">
        <v>20532</v>
      </c>
      <c r="B592" s="1761" t="s">
        <v>20533</v>
      </c>
      <c r="C592" s="1761" t="s">
        <v>52</v>
      </c>
      <c r="D592" s="1761" t="s">
        <v>17914</v>
      </c>
      <c r="E592" s="1762">
        <v>1522.0</v>
      </c>
      <c r="F592" s="1763">
        <v>4.0</v>
      </c>
      <c r="G592" s="1764">
        <v>47859.0</v>
      </c>
      <c r="H592" s="1745"/>
      <c r="I592" s="1745"/>
      <c r="J592" s="1745"/>
      <c r="K592" s="1745"/>
      <c r="L592" s="1745"/>
      <c r="M592" s="1745"/>
      <c r="N592" s="1745"/>
      <c r="O592" s="1745"/>
      <c r="P592" s="1745"/>
      <c r="Q592" s="1765" t="s">
        <v>20534</v>
      </c>
      <c r="R592" s="1766" t="s">
        <v>20522</v>
      </c>
      <c r="S592" s="1767" t="s">
        <v>20535</v>
      </c>
      <c r="T592" s="1768"/>
      <c r="U592" s="1769">
        <v>512.0</v>
      </c>
      <c r="V592" s="1770">
        <v>4.0</v>
      </c>
      <c r="W592" s="1769" t="s">
        <v>20260</v>
      </c>
      <c r="X592" s="1770"/>
      <c r="Y592" s="1767" t="s">
        <v>20536</v>
      </c>
      <c r="Z592" s="1770"/>
      <c r="AA592" s="1771">
        <v>45115.0</v>
      </c>
      <c r="AB592" s="1753" t="s">
        <v>17906</v>
      </c>
      <c r="AC592" s="81"/>
      <c r="AD592" s="81"/>
      <c r="AE592" s="1755"/>
      <c r="AF592" s="1755"/>
      <c r="AG592" s="1755"/>
      <c r="AH592" s="1755"/>
      <c r="AI592" s="595">
        <v>6.03825001E8</v>
      </c>
      <c r="AJ592" s="595" t="s">
        <v>20537</v>
      </c>
      <c r="AK592" s="1772" t="s">
        <v>52</v>
      </c>
      <c r="AL592" s="1757">
        <v>1.0</v>
      </c>
      <c r="AM592" s="1772">
        <v>515.0</v>
      </c>
      <c r="AN592" s="9">
        <v>4.0</v>
      </c>
      <c r="AO592" s="9"/>
      <c r="AP592" s="9" t="s">
        <v>8376</v>
      </c>
      <c r="AQ592" s="9"/>
      <c r="AR592" s="9" t="s">
        <v>17908</v>
      </c>
      <c r="AS592" s="9"/>
      <c r="AT592" s="9"/>
      <c r="AU592" s="9"/>
      <c r="AV592" s="9"/>
      <c r="AW592" s="1758" t="s">
        <v>17909</v>
      </c>
      <c r="AX592" s="9"/>
      <c r="AY592" s="9" t="s">
        <v>17910</v>
      </c>
      <c r="AZ592" s="9">
        <v>6.25</v>
      </c>
      <c r="BA592" s="1845" t="s">
        <v>20457</v>
      </c>
    </row>
    <row r="593" ht="15.75" customHeight="1">
      <c r="A593" s="1774" t="s">
        <v>20538</v>
      </c>
      <c r="B593" s="1775" t="s">
        <v>20539</v>
      </c>
      <c r="C593" s="1775" t="s">
        <v>52</v>
      </c>
      <c r="D593" s="1775" t="s">
        <v>17914</v>
      </c>
      <c r="E593" s="1776">
        <v>1523.0</v>
      </c>
      <c r="F593" s="1777">
        <v>4.0</v>
      </c>
      <c r="G593" s="1778">
        <v>47859.0</v>
      </c>
      <c r="H593" s="1745"/>
      <c r="I593" s="1745"/>
      <c r="J593" s="1745"/>
      <c r="K593" s="1745"/>
      <c r="L593" s="1745"/>
      <c r="M593" s="1745"/>
      <c r="N593" s="1745"/>
      <c r="O593" s="1745"/>
      <c r="P593" s="1745"/>
      <c r="Q593" s="1765" t="s">
        <v>20540</v>
      </c>
      <c r="R593" s="1766" t="s">
        <v>20527</v>
      </c>
      <c r="S593" s="1767" t="s">
        <v>52</v>
      </c>
      <c r="T593" s="1749"/>
      <c r="U593" s="1769">
        <v>513.0</v>
      </c>
      <c r="V593" s="1770">
        <v>4.0</v>
      </c>
      <c r="W593" s="1769" t="s">
        <v>19328</v>
      </c>
      <c r="X593" s="1770"/>
      <c r="Y593" s="1767" t="s">
        <v>20541</v>
      </c>
      <c r="Z593" s="1770"/>
      <c r="AA593" s="1771">
        <v>45115.0</v>
      </c>
      <c r="AB593" s="1753" t="s">
        <v>17906</v>
      </c>
      <c r="AC593" s="1754"/>
      <c r="AD593" s="1754"/>
      <c r="AE593" s="1755"/>
      <c r="AF593" s="1755"/>
      <c r="AG593" s="1755"/>
      <c r="AH593" s="1755"/>
      <c r="AI593" s="595">
        <v>1.01369858E8</v>
      </c>
      <c r="AJ593" s="595" t="s">
        <v>20542</v>
      </c>
      <c r="AK593" s="1772" t="s">
        <v>52</v>
      </c>
      <c r="AL593" s="1772">
        <v>1.0</v>
      </c>
      <c r="AM593" s="1772">
        <v>516.0</v>
      </c>
      <c r="AN593" s="9">
        <v>4.0</v>
      </c>
      <c r="AO593" s="9"/>
      <c r="AP593" s="9" t="s">
        <v>8376</v>
      </c>
      <c r="AQ593" s="9"/>
      <c r="AR593" s="9" t="s">
        <v>17908</v>
      </c>
      <c r="AS593" s="9"/>
      <c r="AT593" s="9"/>
      <c r="AU593" s="9"/>
      <c r="AV593" s="9"/>
      <c r="AW593" s="1758" t="s">
        <v>17909</v>
      </c>
      <c r="AX593" s="9"/>
      <c r="AY593" s="9" t="s">
        <v>17910</v>
      </c>
      <c r="AZ593" s="9">
        <v>6.25</v>
      </c>
      <c r="BA593" s="1845" t="s">
        <v>20457</v>
      </c>
    </row>
    <row r="594" ht="15.75" customHeight="1">
      <c r="A594" s="1760" t="s">
        <v>20543</v>
      </c>
      <c r="B594" s="1761" t="s">
        <v>20544</v>
      </c>
      <c r="C594" s="1761" t="s">
        <v>52</v>
      </c>
      <c r="D594" s="1761" t="s">
        <v>17914</v>
      </c>
      <c r="E594" s="1762">
        <v>1525.0</v>
      </c>
      <c r="F594" s="1763">
        <v>4.0</v>
      </c>
      <c r="G594" s="1764">
        <v>47859.0</v>
      </c>
      <c r="H594" s="1745" t="s">
        <v>20545</v>
      </c>
      <c r="I594" s="1745" t="s">
        <v>20546</v>
      </c>
      <c r="J594" s="1745" t="s">
        <v>20546</v>
      </c>
      <c r="K594" s="1745"/>
      <c r="L594" s="1745"/>
      <c r="M594" s="1745"/>
      <c r="N594" s="1745"/>
      <c r="O594" s="1745"/>
      <c r="P594" s="1745"/>
      <c r="Q594" s="1765" t="s">
        <v>20547</v>
      </c>
      <c r="R594" s="1766" t="s">
        <v>20531</v>
      </c>
      <c r="S594" s="1767" t="s">
        <v>52</v>
      </c>
      <c r="T594" s="1768"/>
      <c r="U594" s="1770">
        <v>514.0</v>
      </c>
      <c r="V594" s="1770">
        <v>4.0</v>
      </c>
      <c r="W594" s="1788"/>
      <c r="X594" s="1770"/>
      <c r="Y594" s="1767" t="s">
        <v>20548</v>
      </c>
      <c r="Z594" s="1770"/>
      <c r="AA594" s="1771">
        <v>45115.0</v>
      </c>
      <c r="AB594" s="1804" t="s">
        <v>18100</v>
      </c>
      <c r="AC594" s="81"/>
      <c r="AD594" s="81"/>
      <c r="AE594" s="1755"/>
      <c r="AF594" s="1755"/>
      <c r="AG594" s="1755"/>
      <c r="AH594" s="1755"/>
      <c r="AI594" s="595">
        <v>1.04896378E8</v>
      </c>
      <c r="AJ594" s="595" t="s">
        <v>20549</v>
      </c>
      <c r="AK594" s="1757" t="s">
        <v>52</v>
      </c>
      <c r="AL594" s="1772">
        <v>1.0</v>
      </c>
      <c r="AM594" s="1772">
        <v>517.0</v>
      </c>
      <c r="AN594" s="9">
        <v>4.0</v>
      </c>
      <c r="AO594" s="9"/>
      <c r="AP594" s="9" t="s">
        <v>8376</v>
      </c>
      <c r="AQ594" s="9"/>
      <c r="AR594" s="9" t="s">
        <v>17908</v>
      </c>
      <c r="AS594" s="9"/>
      <c r="AT594" s="9"/>
      <c r="AU594" s="9"/>
      <c r="AV594" s="9"/>
      <c r="AW594" s="1758" t="s">
        <v>17909</v>
      </c>
      <c r="AX594" s="9"/>
      <c r="AY594" s="9" t="s">
        <v>17910</v>
      </c>
      <c r="AZ594" s="9">
        <v>6.25</v>
      </c>
      <c r="BA594" s="1845" t="s">
        <v>20457</v>
      </c>
    </row>
    <row r="595" ht="15.75" customHeight="1">
      <c r="A595" s="1774" t="s">
        <v>20550</v>
      </c>
      <c r="B595" s="1775" t="s">
        <v>20551</v>
      </c>
      <c r="C595" s="1775" t="s">
        <v>52</v>
      </c>
      <c r="D595" s="1775" t="s">
        <v>17914</v>
      </c>
      <c r="E595" s="1776">
        <v>1526.0</v>
      </c>
      <c r="F595" s="1777">
        <v>4.0</v>
      </c>
      <c r="G595" s="1778">
        <v>47859.0</v>
      </c>
      <c r="H595" s="1745"/>
      <c r="I595" s="1745"/>
      <c r="J595" s="1745"/>
      <c r="K595" s="1745"/>
      <c r="L595" s="1745"/>
      <c r="M595" s="1745"/>
      <c r="N595" s="1745"/>
      <c r="O595" s="1745"/>
      <c r="P595" s="1745"/>
      <c r="Q595" s="1765" t="s">
        <v>20552</v>
      </c>
      <c r="R595" s="1766" t="s">
        <v>20537</v>
      </c>
      <c r="S595" s="1767" t="s">
        <v>52</v>
      </c>
      <c r="T595" s="1749"/>
      <c r="U595" s="1770">
        <v>515.0</v>
      </c>
      <c r="V595" s="1770">
        <v>4.0</v>
      </c>
      <c r="W595" s="1792"/>
      <c r="X595" s="1770"/>
      <c r="Y595" s="1767">
        <v>0.0</v>
      </c>
      <c r="Z595" s="1770"/>
      <c r="AA595" s="1771">
        <v>45115.0</v>
      </c>
      <c r="AB595" s="1806" t="s">
        <v>18100</v>
      </c>
      <c r="AC595" s="1754"/>
      <c r="AD595" s="1794">
        <v>2.0</v>
      </c>
      <c r="AE595" s="1755"/>
      <c r="AF595" s="1755"/>
      <c r="AG595" s="1755"/>
      <c r="AH595" s="1755"/>
      <c r="AI595" s="595">
        <v>1.716268899E9</v>
      </c>
      <c r="AJ595" s="595" t="s">
        <v>20553</v>
      </c>
      <c r="AK595" s="1757" t="s">
        <v>52</v>
      </c>
      <c r="AL595" s="1772">
        <v>1.0</v>
      </c>
      <c r="AM595" s="1772">
        <v>518.0</v>
      </c>
      <c r="AN595" s="9">
        <v>4.0</v>
      </c>
      <c r="AO595" s="9"/>
      <c r="AP595" s="9" t="s">
        <v>8376</v>
      </c>
      <c r="AQ595" s="9"/>
      <c r="AR595" s="9" t="s">
        <v>17908</v>
      </c>
      <c r="AS595" s="9"/>
      <c r="AT595" s="9"/>
      <c r="AU595" s="9"/>
      <c r="AV595" s="9"/>
      <c r="AW595" s="1758" t="s">
        <v>17909</v>
      </c>
      <c r="AX595" s="9"/>
      <c r="AY595" s="9" t="s">
        <v>17910</v>
      </c>
      <c r="AZ595" s="9">
        <v>6.25</v>
      </c>
      <c r="BA595" s="1845" t="s">
        <v>20457</v>
      </c>
    </row>
    <row r="596" ht="15.75" customHeight="1">
      <c r="A596" s="1760" t="s">
        <v>20554</v>
      </c>
      <c r="B596" s="1761" t="s">
        <v>20555</v>
      </c>
      <c r="C596" s="1761" t="s">
        <v>52</v>
      </c>
      <c r="D596" s="1761" t="s">
        <v>17914</v>
      </c>
      <c r="E596" s="1762">
        <v>1529.0</v>
      </c>
      <c r="F596" s="1763">
        <v>4.0</v>
      </c>
      <c r="G596" s="1764">
        <v>47859.0</v>
      </c>
      <c r="H596" s="1745"/>
      <c r="I596" s="1745"/>
      <c r="J596" s="1745"/>
      <c r="K596" s="1745"/>
      <c r="L596" s="1745"/>
      <c r="M596" s="1745"/>
      <c r="N596" s="1745"/>
      <c r="O596" s="1745"/>
      <c r="P596" s="1745"/>
      <c r="Q596" s="1765" t="s">
        <v>20556</v>
      </c>
      <c r="R596" s="1766" t="s">
        <v>20557</v>
      </c>
      <c r="S596" s="1767" t="s">
        <v>52</v>
      </c>
      <c r="T596" s="1768"/>
      <c r="U596" s="1769">
        <v>516.0</v>
      </c>
      <c r="V596" s="1770">
        <v>4.0</v>
      </c>
      <c r="W596" s="1769" t="s">
        <v>19328</v>
      </c>
      <c r="X596" s="1770"/>
      <c r="Y596" s="1767">
        <v>0.0</v>
      </c>
      <c r="Z596" s="1770"/>
      <c r="AA596" s="1771">
        <v>45115.0</v>
      </c>
      <c r="AB596" s="1753" t="s">
        <v>17906</v>
      </c>
      <c r="AC596" s="81"/>
      <c r="AD596" s="81"/>
      <c r="AE596" s="1755"/>
      <c r="AF596" s="1755"/>
      <c r="AG596" s="1755"/>
      <c r="AH596" s="1755"/>
      <c r="AI596" s="595">
        <v>1.01501146E8</v>
      </c>
      <c r="AJ596" s="595" t="s">
        <v>20558</v>
      </c>
      <c r="AK596" s="1757" t="s">
        <v>52</v>
      </c>
      <c r="AL596" s="1757">
        <v>1.0</v>
      </c>
      <c r="AM596" s="1772">
        <v>519.0</v>
      </c>
      <c r="AN596" s="9">
        <v>4.0</v>
      </c>
      <c r="AO596" s="9"/>
      <c r="AP596" s="9" t="s">
        <v>8376</v>
      </c>
      <c r="AQ596" s="9"/>
      <c r="AR596" s="9" t="s">
        <v>17908</v>
      </c>
      <c r="AS596" s="9"/>
      <c r="AT596" s="9"/>
      <c r="AU596" s="9"/>
      <c r="AV596" s="9"/>
      <c r="AW596" s="1758" t="s">
        <v>17909</v>
      </c>
      <c r="AX596" s="9"/>
      <c r="AY596" s="9" t="s">
        <v>17910</v>
      </c>
      <c r="AZ596" s="9">
        <v>6.25</v>
      </c>
      <c r="BA596" s="1773" t="s">
        <v>20457</v>
      </c>
    </row>
    <row r="597" ht="15.75" customHeight="1">
      <c r="A597" s="1774" t="s">
        <v>20559</v>
      </c>
      <c r="B597" s="1775" t="s">
        <v>20560</v>
      </c>
      <c r="C597" s="1775" t="s">
        <v>52</v>
      </c>
      <c r="D597" s="1775" t="s">
        <v>17914</v>
      </c>
      <c r="E597" s="1776">
        <v>1531.0</v>
      </c>
      <c r="F597" s="1777">
        <v>4.0</v>
      </c>
      <c r="G597" s="1778">
        <v>47859.0</v>
      </c>
      <c r="H597" s="1745"/>
      <c r="I597" s="1745"/>
      <c r="J597" s="1745"/>
      <c r="K597" s="1745"/>
      <c r="L597" s="1745"/>
      <c r="M597" s="1745"/>
      <c r="N597" s="1745"/>
      <c r="O597" s="1745"/>
      <c r="P597" s="1745"/>
      <c r="Q597" s="1765" t="s">
        <v>20561</v>
      </c>
      <c r="R597" s="1766" t="s">
        <v>20562</v>
      </c>
      <c r="S597" s="1767" t="s">
        <v>52</v>
      </c>
      <c r="T597" s="1749"/>
      <c r="U597" s="1769">
        <v>517.0</v>
      </c>
      <c r="V597" s="1770">
        <v>4.0</v>
      </c>
      <c r="W597" s="1769" t="s">
        <v>19328</v>
      </c>
      <c r="X597" s="1770"/>
      <c r="Y597" s="1767">
        <v>0.0</v>
      </c>
      <c r="Z597" s="1770"/>
      <c r="AA597" s="1771">
        <v>45115.0</v>
      </c>
      <c r="AB597" s="1753" t="s">
        <v>17906</v>
      </c>
      <c r="AC597" s="1754"/>
      <c r="AD597" s="1754"/>
      <c r="AE597" s="1755"/>
      <c r="AF597" s="1755"/>
      <c r="AG597" s="1755"/>
      <c r="AH597" s="1755"/>
      <c r="AI597" s="595">
        <v>1.03406831E8</v>
      </c>
      <c r="AJ597" s="595" t="s">
        <v>20563</v>
      </c>
      <c r="AK597" s="1772" t="s">
        <v>52</v>
      </c>
      <c r="AL597" s="1757">
        <v>1.0</v>
      </c>
      <c r="AM597" s="1772">
        <v>520.0</v>
      </c>
      <c r="AN597" s="9">
        <v>4.0</v>
      </c>
      <c r="AO597" s="9"/>
      <c r="AP597" s="9" t="s">
        <v>8376</v>
      </c>
      <c r="AQ597" s="9"/>
      <c r="AR597" s="9" t="s">
        <v>17908</v>
      </c>
      <c r="AS597" s="9"/>
      <c r="AT597" s="9"/>
      <c r="AU597" s="9"/>
      <c r="AV597" s="9"/>
      <c r="AW597" s="1758" t="s">
        <v>17909</v>
      </c>
      <c r="AX597" s="9"/>
      <c r="AY597" s="9" t="s">
        <v>17910</v>
      </c>
      <c r="AZ597" s="9">
        <v>6.25</v>
      </c>
      <c r="BA597" s="1772" t="s">
        <v>20457</v>
      </c>
    </row>
    <row r="598" ht="15.75" customHeight="1">
      <c r="A598" s="1760" t="s">
        <v>20564</v>
      </c>
      <c r="B598" s="1761" t="s">
        <v>20565</v>
      </c>
      <c r="C598" s="1761" t="s">
        <v>52</v>
      </c>
      <c r="D598" s="1761" t="s">
        <v>17914</v>
      </c>
      <c r="E598" s="1762">
        <v>1534.0</v>
      </c>
      <c r="F598" s="1763">
        <v>4.0</v>
      </c>
      <c r="G598" s="1764">
        <v>48221.0</v>
      </c>
      <c r="H598" s="1745"/>
      <c r="I598" s="1745"/>
      <c r="J598" s="1745"/>
      <c r="K598" s="1745"/>
      <c r="L598" s="1745"/>
      <c r="M598" s="1745"/>
      <c r="N598" s="1745"/>
      <c r="O598" s="1745"/>
      <c r="P598" s="1745"/>
      <c r="Q598" s="1765" t="s">
        <v>20566</v>
      </c>
      <c r="R598" s="1766" t="s">
        <v>20553</v>
      </c>
      <c r="S598" s="1767" t="s">
        <v>17990</v>
      </c>
      <c r="T598" s="1768"/>
      <c r="U598" s="1769">
        <v>518.0</v>
      </c>
      <c r="V598" s="1770">
        <v>4.0</v>
      </c>
      <c r="W598" s="1769" t="s">
        <v>20260</v>
      </c>
      <c r="X598" s="1770"/>
      <c r="Y598" s="1767" t="s">
        <v>20567</v>
      </c>
      <c r="Z598" s="1770"/>
      <c r="AA598" s="1771">
        <v>45115.0</v>
      </c>
      <c r="AB598" s="1753" t="s">
        <v>17906</v>
      </c>
      <c r="AC598" s="81"/>
      <c r="AD598" s="81"/>
      <c r="AE598" s="1755"/>
      <c r="AF598" s="1755"/>
      <c r="AG598" s="1755"/>
      <c r="AH598" s="1755"/>
      <c r="AI598" s="595" t="s">
        <v>20568</v>
      </c>
      <c r="AJ598" s="595" t="s">
        <v>20568</v>
      </c>
      <c r="AK598" s="1757" t="s">
        <v>52</v>
      </c>
      <c r="AL598" s="1772">
        <v>1.0</v>
      </c>
      <c r="AM598" s="1772">
        <v>521.0</v>
      </c>
      <c r="AN598" s="9">
        <v>4.0</v>
      </c>
      <c r="AO598" s="9"/>
      <c r="AP598" s="9" t="s">
        <v>8376</v>
      </c>
      <c r="AQ598" s="9"/>
      <c r="AR598" s="9" t="s">
        <v>17908</v>
      </c>
      <c r="AS598" s="9"/>
      <c r="AT598" s="9"/>
      <c r="AU598" s="9"/>
      <c r="AV598" s="9"/>
      <c r="AW598" s="595" t="s">
        <v>20568</v>
      </c>
      <c r="AX598" s="9"/>
      <c r="AY598" s="9" t="s">
        <v>17910</v>
      </c>
      <c r="AZ598" s="9">
        <v>6.25</v>
      </c>
      <c r="BA598" s="1773" t="s">
        <v>20457</v>
      </c>
    </row>
    <row r="599" ht="15.75" customHeight="1">
      <c r="A599" s="1774" t="s">
        <v>20569</v>
      </c>
      <c r="B599" s="1775" t="s">
        <v>20570</v>
      </c>
      <c r="C599" s="1775" t="s">
        <v>52</v>
      </c>
      <c r="D599" s="1775" t="s">
        <v>17914</v>
      </c>
      <c r="E599" s="1776">
        <v>1539.0</v>
      </c>
      <c r="F599" s="1777">
        <v>4.0</v>
      </c>
      <c r="G599" s="1778">
        <v>45689.0</v>
      </c>
      <c r="H599" s="1745"/>
      <c r="I599" s="1745"/>
      <c r="J599" s="1745"/>
      <c r="K599" s="1745"/>
      <c r="L599" s="1745"/>
      <c r="M599" s="1745"/>
      <c r="N599" s="1745"/>
      <c r="O599" s="1745"/>
      <c r="P599" s="1745"/>
      <c r="Q599" s="1765" t="s">
        <v>20571</v>
      </c>
      <c r="R599" s="1766" t="s">
        <v>20558</v>
      </c>
      <c r="S599" s="1767" t="s">
        <v>52</v>
      </c>
      <c r="T599" s="1749"/>
      <c r="U599" s="1769">
        <v>519.0</v>
      </c>
      <c r="V599" s="1770">
        <v>4.0</v>
      </c>
      <c r="W599" s="1769" t="s">
        <v>18183</v>
      </c>
      <c r="X599" s="1770"/>
      <c r="Y599" s="1767" t="s">
        <v>20572</v>
      </c>
      <c r="Z599" s="1770"/>
      <c r="AA599" s="1771">
        <v>45115.0</v>
      </c>
      <c r="AB599" s="1753" t="s">
        <v>17906</v>
      </c>
      <c r="AC599" s="1754"/>
      <c r="AD599" s="1754"/>
      <c r="AE599" s="1066"/>
      <c r="AF599" s="1066"/>
      <c r="AG599" s="1066"/>
      <c r="AH599" s="1066"/>
      <c r="AI599" s="1038">
        <v>1.01394229E8</v>
      </c>
      <c r="AJ599" s="595" t="s">
        <v>20573</v>
      </c>
      <c r="AK599" s="1772" t="s">
        <v>52</v>
      </c>
      <c r="AL599" s="1757">
        <v>1.0</v>
      </c>
      <c r="AM599" s="1772">
        <v>522.0</v>
      </c>
      <c r="AN599" s="9">
        <v>4.0</v>
      </c>
      <c r="AO599" s="9"/>
      <c r="AP599" s="9" t="s">
        <v>8376</v>
      </c>
      <c r="AQ599" s="9"/>
      <c r="AR599" s="9" t="s">
        <v>17908</v>
      </c>
      <c r="AS599" s="9"/>
      <c r="AT599" s="9"/>
      <c r="AU599" s="9"/>
      <c r="AV599" s="9"/>
      <c r="AW599" s="1758" t="s">
        <v>17909</v>
      </c>
      <c r="AX599" s="9"/>
      <c r="AY599" s="9" t="s">
        <v>17910</v>
      </c>
      <c r="AZ599" s="9">
        <v>6.25</v>
      </c>
      <c r="BA599" s="1845" t="s">
        <v>20457</v>
      </c>
    </row>
    <row r="600" ht="15.75" customHeight="1">
      <c r="A600" s="1760" t="s">
        <v>20574</v>
      </c>
      <c r="B600" s="1761" t="s">
        <v>20575</v>
      </c>
      <c r="C600" s="1761" t="s">
        <v>52</v>
      </c>
      <c r="D600" s="1761" t="s">
        <v>17914</v>
      </c>
      <c r="E600" s="1762">
        <v>1541.0</v>
      </c>
      <c r="F600" s="1763">
        <v>4.0</v>
      </c>
      <c r="G600" s="1764">
        <v>48283.0</v>
      </c>
      <c r="H600" s="1745"/>
      <c r="I600" s="1745"/>
      <c r="J600" s="1745"/>
      <c r="K600" s="1745"/>
      <c r="L600" s="1745"/>
      <c r="M600" s="1745"/>
      <c r="N600" s="1745"/>
      <c r="O600" s="1745"/>
      <c r="P600" s="1745"/>
      <c r="Q600" s="1765" t="s">
        <v>20576</v>
      </c>
      <c r="R600" s="1766" t="s">
        <v>20563</v>
      </c>
      <c r="S600" s="1767" t="s">
        <v>20433</v>
      </c>
      <c r="T600" s="1768"/>
      <c r="U600" s="1769">
        <v>520.0</v>
      </c>
      <c r="V600" s="1770">
        <v>4.0</v>
      </c>
      <c r="W600" s="1769" t="s">
        <v>20260</v>
      </c>
      <c r="X600" s="1770"/>
      <c r="Y600" s="1767">
        <v>0.0</v>
      </c>
      <c r="Z600" s="1770"/>
      <c r="AA600" s="1771">
        <v>45115.0</v>
      </c>
      <c r="AB600" s="1753" t="s">
        <v>17906</v>
      </c>
      <c r="AC600" s="81"/>
      <c r="AD600" s="81"/>
      <c r="AE600" s="1755"/>
      <c r="AF600" s="1755"/>
      <c r="AG600" s="1755"/>
      <c r="AH600" s="1755"/>
      <c r="AI600" s="595">
        <v>1.03055422E8</v>
      </c>
      <c r="AJ600" s="1846" t="s">
        <v>20577</v>
      </c>
      <c r="AK600" s="1772" t="s">
        <v>52</v>
      </c>
      <c r="AL600" s="1772">
        <v>1.0</v>
      </c>
      <c r="AM600" s="1772">
        <v>523.0</v>
      </c>
      <c r="AN600" s="9">
        <v>4.0</v>
      </c>
      <c r="AO600" s="9"/>
      <c r="AP600" s="9" t="s">
        <v>8376</v>
      </c>
      <c r="AQ600" s="9"/>
      <c r="AR600" s="9" t="s">
        <v>17908</v>
      </c>
      <c r="AS600" s="9"/>
      <c r="AT600" s="9"/>
      <c r="AU600" s="9"/>
      <c r="AV600" s="9"/>
      <c r="AW600" s="1758" t="s">
        <v>17909</v>
      </c>
      <c r="AX600" s="9"/>
      <c r="AY600" s="9" t="s">
        <v>17910</v>
      </c>
      <c r="AZ600" s="9">
        <v>6.25</v>
      </c>
      <c r="BA600" s="1773" t="s">
        <v>20457</v>
      </c>
    </row>
    <row r="601" ht="15.75" customHeight="1">
      <c r="A601" s="1774" t="s">
        <v>20578</v>
      </c>
      <c r="B601" s="1775" t="s">
        <v>20579</v>
      </c>
      <c r="C601" s="1775" t="s">
        <v>52</v>
      </c>
      <c r="D601" s="1775" t="s">
        <v>17914</v>
      </c>
      <c r="E601" s="1776">
        <v>1550.0</v>
      </c>
      <c r="F601" s="1777">
        <v>4.0</v>
      </c>
      <c r="G601" s="1778">
        <v>47857.0</v>
      </c>
      <c r="H601" s="1745"/>
      <c r="I601" s="1745"/>
      <c r="J601" s="1745"/>
      <c r="K601" s="1745"/>
      <c r="L601" s="1745"/>
      <c r="M601" s="1745"/>
      <c r="N601" s="1745"/>
      <c r="O601" s="1745"/>
      <c r="P601" s="1745"/>
      <c r="Q601" s="1765" t="s">
        <v>20580</v>
      </c>
      <c r="R601" s="1766" t="s">
        <v>20581</v>
      </c>
      <c r="S601" s="1767" t="s">
        <v>52</v>
      </c>
      <c r="T601" s="1749"/>
      <c r="U601" s="1770">
        <v>521.0</v>
      </c>
      <c r="V601" s="1770">
        <v>4.0</v>
      </c>
      <c r="W601" s="1792"/>
      <c r="X601" s="1770"/>
      <c r="Y601" s="1767">
        <v>0.0</v>
      </c>
      <c r="Z601" s="1770"/>
      <c r="AA601" s="1771">
        <v>45115.0</v>
      </c>
      <c r="AB601" s="1806" t="s">
        <v>20582</v>
      </c>
      <c r="AC601" s="1794">
        <v>1.0</v>
      </c>
      <c r="AD601" s="1754"/>
      <c r="AE601" s="1755"/>
      <c r="AF601" s="1755"/>
      <c r="AG601" s="1755"/>
      <c r="AH601" s="1755"/>
      <c r="AI601" s="595" t="s">
        <v>20583</v>
      </c>
      <c r="AJ601" s="595" t="s">
        <v>20583</v>
      </c>
      <c r="AK601" s="1757" t="s">
        <v>52</v>
      </c>
      <c r="AL601" s="1772">
        <v>1.0</v>
      </c>
      <c r="AM601" s="1772">
        <v>524.0</v>
      </c>
      <c r="AN601" s="9">
        <v>4.0</v>
      </c>
      <c r="AO601" s="9"/>
      <c r="AP601" s="9" t="s">
        <v>8376</v>
      </c>
      <c r="AQ601" s="9"/>
      <c r="AR601" s="9" t="s">
        <v>17908</v>
      </c>
      <c r="AS601" s="9"/>
      <c r="AT601" s="9"/>
      <c r="AU601" s="9"/>
      <c r="AV601" s="9"/>
      <c r="AW601" s="595" t="s">
        <v>20583</v>
      </c>
      <c r="AX601" s="9"/>
      <c r="AY601" s="9" t="s">
        <v>17910</v>
      </c>
      <c r="AZ601" s="9">
        <v>6.25</v>
      </c>
      <c r="BA601" s="1845" t="s">
        <v>20457</v>
      </c>
    </row>
    <row r="602" ht="15.75" customHeight="1">
      <c r="A602" s="1760" t="s">
        <v>20584</v>
      </c>
      <c r="B602" s="1761" t="s">
        <v>20585</v>
      </c>
      <c r="C602" s="1761" t="s">
        <v>52</v>
      </c>
      <c r="D602" s="1761" t="s">
        <v>17914</v>
      </c>
      <c r="E602" s="1762">
        <v>1553.0</v>
      </c>
      <c r="F602" s="1763">
        <v>4.0</v>
      </c>
      <c r="G602" s="1764">
        <v>48220.0</v>
      </c>
      <c r="H602" s="1745"/>
      <c r="I602" s="1745"/>
      <c r="J602" s="1745"/>
      <c r="K602" s="1745"/>
      <c r="L602" s="1745"/>
      <c r="M602" s="1745"/>
      <c r="N602" s="1745"/>
      <c r="O602" s="1745"/>
      <c r="P602" s="1745"/>
      <c r="Q602" s="1765" t="s">
        <v>20586</v>
      </c>
      <c r="R602" s="1766" t="s">
        <v>20573</v>
      </c>
      <c r="S602" s="1767" t="s">
        <v>224</v>
      </c>
      <c r="T602" s="1768"/>
      <c r="U602" s="1769">
        <v>522.0</v>
      </c>
      <c r="V602" s="1770">
        <v>4.0</v>
      </c>
      <c r="W602" s="1769" t="s">
        <v>20260</v>
      </c>
      <c r="X602" s="1770"/>
      <c r="Y602" s="1767">
        <v>0.0</v>
      </c>
      <c r="Z602" s="1770"/>
      <c r="AA602" s="1771">
        <v>45115.0</v>
      </c>
      <c r="AB602" s="1753" t="s">
        <v>17906</v>
      </c>
      <c r="AC602" s="81"/>
      <c r="AD602" s="81"/>
      <c r="AE602" s="1755"/>
      <c r="AF602" s="1755"/>
      <c r="AG602" s="1755"/>
      <c r="AH602" s="1755"/>
      <c r="AI602" s="595">
        <v>1.02297884E8</v>
      </c>
      <c r="AJ602" s="595" t="s">
        <v>20587</v>
      </c>
      <c r="AK602" s="1772" t="s">
        <v>52</v>
      </c>
      <c r="AL602" s="1757">
        <v>1.0</v>
      </c>
      <c r="AM602" s="1772">
        <v>525.0</v>
      </c>
      <c r="AN602" s="9">
        <v>4.0</v>
      </c>
      <c r="AO602" s="9"/>
      <c r="AP602" s="9" t="s">
        <v>8376</v>
      </c>
      <c r="AQ602" s="9"/>
      <c r="AR602" s="9" t="s">
        <v>17908</v>
      </c>
      <c r="AS602" s="9"/>
      <c r="AT602" s="9"/>
      <c r="AU602" s="9"/>
      <c r="AV602" s="9"/>
      <c r="AW602" s="1758" t="s">
        <v>17909</v>
      </c>
      <c r="AX602" s="9"/>
      <c r="AY602" s="9" t="s">
        <v>17910</v>
      </c>
      <c r="AZ602" s="9">
        <v>6.25</v>
      </c>
      <c r="BA602" s="1773" t="s">
        <v>20457</v>
      </c>
    </row>
    <row r="603" ht="15.75" customHeight="1">
      <c r="A603" s="1774" t="s">
        <v>20588</v>
      </c>
      <c r="B603" s="1775" t="s">
        <v>20589</v>
      </c>
      <c r="C603" s="1775" t="s">
        <v>52</v>
      </c>
      <c r="D603" s="1775" t="s">
        <v>17914</v>
      </c>
      <c r="E603" s="1776">
        <v>1559.0</v>
      </c>
      <c r="F603" s="1777">
        <v>4.0</v>
      </c>
      <c r="G603" s="1778">
        <v>45689.0</v>
      </c>
      <c r="H603" s="1745"/>
      <c r="I603" s="1745"/>
      <c r="J603" s="1745"/>
      <c r="K603" s="1745"/>
      <c r="L603" s="1745"/>
      <c r="M603" s="1745"/>
      <c r="N603" s="1745"/>
      <c r="O603" s="1745"/>
      <c r="P603" s="1745"/>
      <c r="Q603" s="1765" t="s">
        <v>20590</v>
      </c>
      <c r="R603" s="1766" t="s">
        <v>20577</v>
      </c>
      <c r="S603" s="1767" t="s">
        <v>20508</v>
      </c>
      <c r="T603" s="1749"/>
      <c r="U603" s="1769">
        <v>523.0</v>
      </c>
      <c r="V603" s="1770">
        <v>4.0</v>
      </c>
      <c r="W603" s="1769" t="s">
        <v>20260</v>
      </c>
      <c r="X603" s="1770"/>
      <c r="Y603" s="1767">
        <v>2889088.0</v>
      </c>
      <c r="Z603" s="1770"/>
      <c r="AA603" s="1771">
        <v>45115.0</v>
      </c>
      <c r="AB603" s="1753" t="s">
        <v>17906</v>
      </c>
      <c r="AC603" s="1754"/>
      <c r="AD603" s="1754"/>
      <c r="AE603" s="1755"/>
      <c r="AF603" s="1755"/>
      <c r="AG603" s="1755"/>
      <c r="AH603" s="1755"/>
      <c r="AI603" s="595">
        <v>1.002388401E9</v>
      </c>
      <c r="AJ603" s="595" t="s">
        <v>20591</v>
      </c>
      <c r="AK603" s="1772" t="s">
        <v>52</v>
      </c>
      <c r="AL603" s="1772">
        <v>1.0</v>
      </c>
      <c r="AM603" s="1772">
        <v>526.0</v>
      </c>
      <c r="AN603" s="9">
        <v>4.0</v>
      </c>
      <c r="AO603" s="9"/>
      <c r="AP603" s="9" t="s">
        <v>8376</v>
      </c>
      <c r="AQ603" s="9"/>
      <c r="AR603" s="9" t="s">
        <v>17908</v>
      </c>
      <c r="AS603" s="9"/>
      <c r="AT603" s="9"/>
      <c r="AU603" s="9"/>
      <c r="AV603" s="9"/>
      <c r="AW603" s="1758" t="s">
        <v>17909</v>
      </c>
      <c r="AX603" s="9"/>
      <c r="AY603" s="9" t="s">
        <v>17910</v>
      </c>
      <c r="AZ603" s="9">
        <v>6.25</v>
      </c>
      <c r="BA603" s="1845" t="s">
        <v>20457</v>
      </c>
    </row>
    <row r="604" ht="15.75" customHeight="1">
      <c r="A604" s="1760" t="s">
        <v>20592</v>
      </c>
      <c r="B604" s="1761" t="s">
        <v>20593</v>
      </c>
      <c r="C604" s="1761" t="s">
        <v>52</v>
      </c>
      <c r="D604" s="1761" t="s">
        <v>17914</v>
      </c>
      <c r="E604" s="1762">
        <v>1560.0</v>
      </c>
      <c r="F604" s="1763">
        <v>4.0</v>
      </c>
      <c r="G604" s="1764">
        <v>48221.0</v>
      </c>
      <c r="H604" s="1745"/>
      <c r="I604" s="1745"/>
      <c r="J604" s="1745"/>
      <c r="K604" s="1745"/>
      <c r="L604" s="1745"/>
      <c r="M604" s="1745"/>
      <c r="N604" s="1745"/>
      <c r="O604" s="1745"/>
      <c r="P604" s="1745"/>
      <c r="Q604" s="1765" t="s">
        <v>20594</v>
      </c>
      <c r="R604" s="1766" t="s">
        <v>20595</v>
      </c>
      <c r="S604" s="1767" t="s">
        <v>52</v>
      </c>
      <c r="T604" s="1768"/>
      <c r="U604" s="1770">
        <v>524.0</v>
      </c>
      <c r="V604" s="1770">
        <v>4.0</v>
      </c>
      <c r="W604" s="1788"/>
      <c r="X604" s="1770"/>
      <c r="Y604" s="1767">
        <v>0.0</v>
      </c>
      <c r="Z604" s="1770"/>
      <c r="AA604" s="1771">
        <v>45115.0</v>
      </c>
      <c r="AB604" s="1804" t="s">
        <v>20596</v>
      </c>
      <c r="AC604" s="1121" t="s">
        <v>20597</v>
      </c>
      <c r="AD604" s="1891">
        <v>45448.0</v>
      </c>
      <c r="AE604" s="1755"/>
      <c r="AF604" s="1755"/>
      <c r="AG604" s="1755"/>
      <c r="AH604" s="1755"/>
      <c r="AI604" s="595" t="s">
        <v>20598</v>
      </c>
      <c r="AJ604" s="595" t="s">
        <v>20598</v>
      </c>
      <c r="AK604" s="1757" t="s">
        <v>52</v>
      </c>
      <c r="AL604" s="1772">
        <v>1.0</v>
      </c>
      <c r="AM604" s="1772">
        <v>527.0</v>
      </c>
      <c r="AN604" s="9">
        <v>4.0</v>
      </c>
      <c r="AO604" s="9"/>
      <c r="AP604" s="9" t="s">
        <v>8376</v>
      </c>
      <c r="AQ604" s="9"/>
      <c r="AR604" s="9" t="s">
        <v>17908</v>
      </c>
      <c r="AS604" s="9"/>
      <c r="AT604" s="9"/>
      <c r="AU604" s="9"/>
      <c r="AV604" s="9"/>
      <c r="AW604" s="595" t="s">
        <v>20598</v>
      </c>
      <c r="AX604" s="9"/>
      <c r="AY604" s="9" t="s">
        <v>17910</v>
      </c>
      <c r="AZ604" s="9">
        <v>6.25</v>
      </c>
      <c r="BA604" s="1773" t="s">
        <v>20457</v>
      </c>
    </row>
    <row r="605" ht="15.75" customHeight="1">
      <c r="A605" s="1774" t="s">
        <v>20599</v>
      </c>
      <c r="B605" s="1775" t="s">
        <v>10152</v>
      </c>
      <c r="C605" s="1775" t="s">
        <v>52</v>
      </c>
      <c r="D605" s="1775" t="s">
        <v>17914</v>
      </c>
      <c r="E605" s="1776">
        <v>1563.0</v>
      </c>
      <c r="F605" s="1777">
        <v>4.0</v>
      </c>
      <c r="G605" s="1842" t="s">
        <v>1111</v>
      </c>
      <c r="H605" s="1745"/>
      <c r="I605" s="1745"/>
      <c r="J605" s="1745"/>
      <c r="K605" s="1745"/>
      <c r="L605" s="1745"/>
      <c r="M605" s="1745"/>
      <c r="N605" s="1745"/>
      <c r="O605" s="1745"/>
      <c r="P605" s="1745"/>
      <c r="Q605" s="1765" t="s">
        <v>20600</v>
      </c>
      <c r="R605" s="1766" t="s">
        <v>20587</v>
      </c>
      <c r="S605" s="1767" t="s">
        <v>17990</v>
      </c>
      <c r="T605" s="1749"/>
      <c r="U605" s="1769">
        <v>525.0</v>
      </c>
      <c r="V605" s="1770">
        <v>4.0</v>
      </c>
      <c r="W605" s="1769" t="s">
        <v>19291</v>
      </c>
      <c r="X605" s="1770"/>
      <c r="Y605" s="1767" t="s">
        <v>20601</v>
      </c>
      <c r="Z605" s="1770"/>
      <c r="AA605" s="1771">
        <v>45115.0</v>
      </c>
      <c r="AB605" s="1753" t="s">
        <v>17906</v>
      </c>
      <c r="AC605" s="1754"/>
      <c r="AD605" s="1754"/>
      <c r="AE605" s="1755"/>
      <c r="AF605" s="1755"/>
      <c r="AG605" s="1755"/>
      <c r="AH605" s="1755"/>
      <c r="AI605" s="595" t="s">
        <v>20602</v>
      </c>
      <c r="AJ605" s="595" t="s">
        <v>20602</v>
      </c>
      <c r="AK605" s="1757" t="s">
        <v>52</v>
      </c>
      <c r="AL605" s="1772">
        <v>1.0</v>
      </c>
      <c r="AM605" s="1772">
        <v>528.0</v>
      </c>
      <c r="AN605" s="9">
        <v>4.0</v>
      </c>
      <c r="AO605" s="9"/>
      <c r="AP605" s="9" t="s">
        <v>8376</v>
      </c>
      <c r="AQ605" s="9"/>
      <c r="AR605" s="9" t="s">
        <v>17908</v>
      </c>
      <c r="AS605" s="9"/>
      <c r="AT605" s="9"/>
      <c r="AU605" s="9"/>
      <c r="AV605" s="9"/>
      <c r="AW605" s="595" t="s">
        <v>20602</v>
      </c>
      <c r="AX605" s="9"/>
      <c r="AY605" s="9" t="s">
        <v>17910</v>
      </c>
      <c r="AZ605" s="9">
        <v>6.25</v>
      </c>
      <c r="BA605" s="1772" t="s">
        <v>20457</v>
      </c>
    </row>
    <row r="606" ht="15.75" customHeight="1">
      <c r="A606" s="1779" t="s">
        <v>20603</v>
      </c>
      <c r="B606" s="1780" t="s">
        <v>20604</v>
      </c>
      <c r="C606" s="1780" t="s">
        <v>136</v>
      </c>
      <c r="D606" s="1780" t="s">
        <v>9</v>
      </c>
      <c r="E606" s="1781">
        <v>1564.0</v>
      </c>
      <c r="F606" s="1782" t="s">
        <v>4355</v>
      </c>
      <c r="G606" s="1783">
        <v>49316.0</v>
      </c>
      <c r="H606" s="1745"/>
      <c r="I606" s="1745"/>
      <c r="J606" s="1745"/>
      <c r="K606" s="1745"/>
      <c r="L606" s="1745"/>
      <c r="M606" s="1745"/>
      <c r="N606" s="1745"/>
      <c r="O606" s="1745"/>
      <c r="P606" s="1745"/>
      <c r="Q606" s="1765"/>
      <c r="R606" s="1766"/>
      <c r="S606" s="1767"/>
      <c r="T606" s="1768"/>
      <c r="U606" s="1770"/>
      <c r="V606" s="1770"/>
      <c r="W606" s="1788"/>
      <c r="X606" s="1770"/>
      <c r="Y606" s="1767"/>
      <c r="Z606" s="1770"/>
      <c r="AA606" s="1771"/>
      <c r="AB606" s="1804"/>
      <c r="AC606" s="81"/>
      <c r="AD606" s="1121"/>
      <c r="AE606" s="1755"/>
      <c r="AF606" s="1755"/>
      <c r="AG606" s="1755"/>
      <c r="AH606" s="1755"/>
      <c r="AI606" s="595"/>
      <c r="AJ606" s="595"/>
      <c r="AK606" s="1791"/>
      <c r="AL606" s="1791"/>
      <c r="AM606" s="1772"/>
      <c r="AN606" s="9"/>
      <c r="AO606" s="9"/>
      <c r="AP606" s="9"/>
      <c r="AQ606" s="9"/>
      <c r="AR606" s="9"/>
      <c r="AS606" s="9"/>
      <c r="AT606" s="9"/>
      <c r="AU606" s="9"/>
      <c r="AV606" s="9"/>
      <c r="AW606" s="1853"/>
      <c r="AX606" s="9"/>
      <c r="AY606" s="9"/>
      <c r="AZ606" s="9"/>
      <c r="BA606" s="1773"/>
    </row>
    <row r="607" ht="15.75" customHeight="1">
      <c r="A607" s="1760" t="s">
        <v>5914</v>
      </c>
      <c r="B607" s="1761" t="s">
        <v>5885</v>
      </c>
      <c r="C607" s="1761" t="s">
        <v>52</v>
      </c>
      <c r="D607" s="1761" t="s">
        <v>17914</v>
      </c>
      <c r="E607" s="1762">
        <v>1568.0</v>
      </c>
      <c r="F607" s="1763">
        <v>4.0</v>
      </c>
      <c r="G607" s="1764">
        <v>48225.0</v>
      </c>
      <c r="H607" s="1745"/>
      <c r="I607" s="1745"/>
      <c r="J607" s="1745"/>
      <c r="K607" s="1745"/>
      <c r="L607" s="1745"/>
      <c r="M607" s="1745"/>
      <c r="N607" s="1745"/>
      <c r="O607" s="1745"/>
      <c r="P607" s="1745"/>
      <c r="Q607" s="1765" t="s">
        <v>20605</v>
      </c>
      <c r="R607" s="1766" t="s">
        <v>20591</v>
      </c>
      <c r="S607" s="1767" t="s">
        <v>52</v>
      </c>
      <c r="T607" s="1768"/>
      <c r="U607" s="1770">
        <v>526.0</v>
      </c>
      <c r="V607" s="1770">
        <v>4.0</v>
      </c>
      <c r="W607" s="1788"/>
      <c r="X607" s="1770"/>
      <c r="Y607" s="1767" t="s">
        <v>20606</v>
      </c>
      <c r="Z607" s="1770"/>
      <c r="AA607" s="1771">
        <v>45115.0</v>
      </c>
      <c r="AB607" s="1804" t="s">
        <v>18100</v>
      </c>
      <c r="AC607" s="81"/>
      <c r="AD607" s="1121">
        <v>1.0</v>
      </c>
      <c r="AE607" s="1755"/>
      <c r="AF607" s="1755"/>
      <c r="AG607" s="1755"/>
      <c r="AH607" s="1755"/>
      <c r="AI607" s="595">
        <v>1.04573969E8</v>
      </c>
      <c r="AJ607" s="595" t="s">
        <v>20607</v>
      </c>
      <c r="AK607" s="1772" t="s">
        <v>52</v>
      </c>
      <c r="AL607" s="1757">
        <v>1.0</v>
      </c>
      <c r="AM607" s="1772">
        <v>529.0</v>
      </c>
      <c r="AN607" s="9">
        <v>4.0</v>
      </c>
      <c r="AO607" s="9"/>
      <c r="AP607" s="9" t="s">
        <v>8376</v>
      </c>
      <c r="AQ607" s="9"/>
      <c r="AR607" s="9" t="s">
        <v>17908</v>
      </c>
      <c r="AS607" s="9"/>
      <c r="AT607" s="9"/>
      <c r="AU607" s="9"/>
      <c r="AV607" s="9"/>
      <c r="AW607" s="1758" t="s">
        <v>17909</v>
      </c>
      <c r="AX607" s="9"/>
      <c r="AY607" s="9" t="s">
        <v>17910</v>
      </c>
      <c r="AZ607" s="9">
        <v>6.25</v>
      </c>
      <c r="BA607" s="1773" t="s">
        <v>20457</v>
      </c>
    </row>
    <row r="608" ht="15.75" customHeight="1">
      <c r="A608" s="1796" t="s">
        <v>20608</v>
      </c>
      <c r="B608" s="1797" t="s">
        <v>20609</v>
      </c>
      <c r="C608" s="1797" t="s">
        <v>136</v>
      </c>
      <c r="D608" s="1797" t="s">
        <v>9</v>
      </c>
      <c r="E608" s="1798">
        <v>1575.0</v>
      </c>
      <c r="F608" s="1799" t="s">
        <v>4355</v>
      </c>
      <c r="G608" s="1800">
        <v>49316.0</v>
      </c>
      <c r="H608" s="1745"/>
      <c r="I608" s="1745"/>
      <c r="J608" s="1745"/>
      <c r="K608" s="1745"/>
      <c r="L608" s="1745"/>
      <c r="M608" s="1745"/>
      <c r="N608" s="1745"/>
      <c r="O608" s="1745"/>
      <c r="P608" s="1745"/>
      <c r="Q608" s="1765"/>
      <c r="R608" s="1766"/>
      <c r="S608" s="1767"/>
      <c r="T608" s="1801"/>
      <c r="U608" s="1770"/>
      <c r="V608" s="1770"/>
      <c r="W608" s="1808"/>
      <c r="X608" s="1770"/>
      <c r="Y608" s="1767"/>
      <c r="Z608" s="1770"/>
      <c r="AA608" s="1771"/>
      <c r="AB608" s="1847"/>
      <c r="AC608" s="1794"/>
      <c r="AD608" s="1754"/>
      <c r="AE608" s="1755"/>
      <c r="AF608" s="1755"/>
      <c r="AG608" s="1755"/>
      <c r="AH608" s="1755"/>
      <c r="AI608" s="595"/>
      <c r="AJ608" s="595"/>
      <c r="AK608" s="1772"/>
      <c r="AL608" s="1757"/>
      <c r="AM608" s="1772"/>
      <c r="AN608" s="9"/>
      <c r="AO608" s="9"/>
      <c r="AP608" s="9"/>
      <c r="AQ608" s="9"/>
      <c r="AR608" s="9"/>
      <c r="AS608" s="9"/>
      <c r="AT608" s="9"/>
      <c r="AU608" s="9"/>
      <c r="AV608" s="9"/>
      <c r="AW608" s="1758"/>
      <c r="AX608" s="9"/>
      <c r="AY608" s="9"/>
      <c r="AZ608" s="9"/>
      <c r="BA608" s="1772"/>
    </row>
    <row r="609" ht="15.75" customHeight="1">
      <c r="A609" s="1774" t="s">
        <v>20610</v>
      </c>
      <c r="B609" s="1775" t="s">
        <v>20611</v>
      </c>
      <c r="C609" s="1775" t="s">
        <v>52</v>
      </c>
      <c r="D609" s="1775" t="s">
        <v>17914</v>
      </c>
      <c r="E609" s="1776">
        <v>1577.0</v>
      </c>
      <c r="F609" s="1777">
        <v>4.0</v>
      </c>
      <c r="G609" s="1778">
        <v>48221.0</v>
      </c>
      <c r="H609" s="1745"/>
      <c r="I609" s="1745"/>
      <c r="J609" s="1745"/>
      <c r="K609" s="1745"/>
      <c r="L609" s="1745"/>
      <c r="M609" s="1745"/>
      <c r="N609" s="1745"/>
      <c r="O609" s="1745"/>
      <c r="P609" s="1745"/>
      <c r="Q609" s="1765" t="s">
        <v>20612</v>
      </c>
      <c r="R609" s="1766" t="s">
        <v>20613</v>
      </c>
      <c r="S609" s="1767" t="s">
        <v>52</v>
      </c>
      <c r="T609" s="1749"/>
      <c r="U609" s="1770">
        <v>527.0</v>
      </c>
      <c r="V609" s="1770">
        <v>4.0</v>
      </c>
      <c r="W609" s="1792"/>
      <c r="X609" s="1770"/>
      <c r="Y609" s="1767">
        <v>0.0</v>
      </c>
      <c r="Z609" s="1770"/>
      <c r="AA609" s="1771">
        <v>45115.0</v>
      </c>
      <c r="AB609" s="1806" t="s">
        <v>20614</v>
      </c>
      <c r="AC609" s="1794">
        <v>1.0</v>
      </c>
      <c r="AD609" s="1754"/>
      <c r="AE609" s="1755"/>
      <c r="AF609" s="1755"/>
      <c r="AG609" s="1755"/>
      <c r="AH609" s="1755"/>
      <c r="AI609" s="595">
        <v>1.04459664E8</v>
      </c>
      <c r="AJ609" s="595" t="s">
        <v>20615</v>
      </c>
      <c r="AK609" s="1772" t="s">
        <v>52</v>
      </c>
      <c r="AL609" s="1757">
        <v>1.0</v>
      </c>
      <c r="AM609" s="1772">
        <v>530.0</v>
      </c>
      <c r="AN609" s="9">
        <v>4.0</v>
      </c>
      <c r="AO609" s="9"/>
      <c r="AP609" s="9" t="s">
        <v>8376</v>
      </c>
      <c r="AQ609" s="9"/>
      <c r="AR609" s="9" t="s">
        <v>17908</v>
      </c>
      <c r="AS609" s="9"/>
      <c r="AT609" s="9"/>
      <c r="AU609" s="9"/>
      <c r="AV609" s="9"/>
      <c r="AW609" s="1758" t="s">
        <v>17909</v>
      </c>
      <c r="AX609" s="9"/>
      <c r="AY609" s="9" t="s">
        <v>17910</v>
      </c>
      <c r="AZ609" s="9">
        <v>6.25</v>
      </c>
      <c r="BA609" s="1772" t="s">
        <v>20457</v>
      </c>
    </row>
    <row r="610" ht="15.75" customHeight="1">
      <c r="A610" s="1760" t="s">
        <v>20616</v>
      </c>
      <c r="B610" s="1761" t="s">
        <v>20617</v>
      </c>
      <c r="C610" s="1761" t="s">
        <v>1656</v>
      </c>
      <c r="D610" s="1761" t="s">
        <v>17914</v>
      </c>
      <c r="E610" s="1762">
        <v>1591.0</v>
      </c>
      <c r="F610" s="1763">
        <v>4.0</v>
      </c>
      <c r="G610" s="1764">
        <v>45720.0</v>
      </c>
      <c r="H610" s="1745"/>
      <c r="I610" s="1745"/>
      <c r="J610" s="1745"/>
      <c r="K610" s="1745"/>
      <c r="L610" s="1745"/>
      <c r="M610" s="1745"/>
      <c r="N610" s="1745"/>
      <c r="O610" s="1745"/>
      <c r="P610" s="1745"/>
      <c r="Q610" s="1765" t="s">
        <v>20618</v>
      </c>
      <c r="R610" s="1766" t="s">
        <v>20619</v>
      </c>
      <c r="S610" s="1767" t="s">
        <v>52</v>
      </c>
      <c r="T610" s="1768"/>
      <c r="U610" s="1770">
        <v>528.0</v>
      </c>
      <c r="V610" s="1770">
        <v>4.0</v>
      </c>
      <c r="W610" s="1788"/>
      <c r="X610" s="1770"/>
      <c r="Y610" s="1767" t="s">
        <v>20620</v>
      </c>
      <c r="Z610" s="1770"/>
      <c r="AA610" s="1771">
        <v>45115.0</v>
      </c>
      <c r="AB610" s="1804" t="s">
        <v>20621</v>
      </c>
      <c r="AC610" s="1121">
        <v>1.0</v>
      </c>
      <c r="AD610" s="81"/>
      <c r="AE610" s="1755"/>
      <c r="AF610" s="1755"/>
      <c r="AG610" s="1755"/>
      <c r="AH610" s="1755"/>
      <c r="AI610" s="595">
        <v>7.00851801E8</v>
      </c>
      <c r="AJ610" s="595" t="s">
        <v>20622</v>
      </c>
      <c r="AK610" s="1757" t="s">
        <v>52</v>
      </c>
      <c r="AL610" s="1772">
        <v>1.0</v>
      </c>
      <c r="AM610" s="1772">
        <v>531.0</v>
      </c>
      <c r="AN610" s="9">
        <v>4.0</v>
      </c>
      <c r="AO610" s="9"/>
      <c r="AP610" s="9" t="s">
        <v>8376</v>
      </c>
      <c r="AQ610" s="9"/>
      <c r="AR610" s="9" t="s">
        <v>17908</v>
      </c>
      <c r="AS610" s="9"/>
      <c r="AT610" s="9"/>
      <c r="AU610" s="9"/>
      <c r="AV610" s="9"/>
      <c r="AW610" s="1758" t="s">
        <v>17909</v>
      </c>
      <c r="AX610" s="9"/>
      <c r="AY610" s="9" t="s">
        <v>17910</v>
      </c>
      <c r="AZ610" s="9">
        <v>6.25</v>
      </c>
      <c r="BA610" s="1773" t="s">
        <v>20457</v>
      </c>
    </row>
    <row r="611" ht="15.75" customHeight="1">
      <c r="A611" s="1774" t="s">
        <v>10344</v>
      </c>
      <c r="B611" s="1775" t="s">
        <v>10345</v>
      </c>
      <c r="C611" s="1775" t="s">
        <v>1814</v>
      </c>
      <c r="D611" s="1775" t="s">
        <v>17914</v>
      </c>
      <c r="E611" s="1776">
        <v>1600.0</v>
      </c>
      <c r="F611" s="1777">
        <v>4.0</v>
      </c>
      <c r="G611" s="1778">
        <v>48221.0</v>
      </c>
      <c r="H611" s="1745"/>
      <c r="I611" s="1745"/>
      <c r="J611" s="1745"/>
      <c r="K611" s="1745"/>
      <c r="L611" s="1745"/>
      <c r="M611" s="1745"/>
      <c r="N611" s="1745"/>
      <c r="O611" s="1745"/>
      <c r="P611" s="1745"/>
      <c r="Q611" s="1765" t="s">
        <v>20623</v>
      </c>
      <c r="R611" s="1766" t="s">
        <v>20607</v>
      </c>
      <c r="S611" s="1767" t="s">
        <v>52</v>
      </c>
      <c r="T611" s="1749"/>
      <c r="U611" s="1770">
        <v>529.0</v>
      </c>
      <c r="V611" s="1770">
        <v>4.0</v>
      </c>
      <c r="W611" s="1792"/>
      <c r="X611" s="1770"/>
      <c r="Y611" s="1767">
        <v>0.0</v>
      </c>
      <c r="Z611" s="1770"/>
      <c r="AA611" s="1771">
        <v>45115.0</v>
      </c>
      <c r="AB611" s="1806" t="s">
        <v>18100</v>
      </c>
      <c r="AC611" s="1754"/>
      <c r="AD611" s="1754"/>
      <c r="AE611" s="1755"/>
      <c r="AF611" s="1755"/>
      <c r="AG611" s="1755"/>
      <c r="AH611" s="1755"/>
      <c r="AI611" s="595">
        <v>6.02853822E8</v>
      </c>
      <c r="AJ611" s="595" t="s">
        <v>20624</v>
      </c>
      <c r="AK611" s="1772" t="s">
        <v>52</v>
      </c>
      <c r="AL611" s="1757">
        <v>1.0</v>
      </c>
      <c r="AM611" s="1772">
        <v>532.0</v>
      </c>
      <c r="AN611" s="9">
        <v>4.0</v>
      </c>
      <c r="AO611" s="9"/>
      <c r="AP611" s="9" t="s">
        <v>8376</v>
      </c>
      <c r="AQ611" s="9"/>
      <c r="AR611" s="9" t="s">
        <v>17908</v>
      </c>
      <c r="AS611" s="9"/>
      <c r="AT611" s="9"/>
      <c r="AU611" s="9"/>
      <c r="AV611" s="9"/>
      <c r="AW611" s="1758" t="s">
        <v>17909</v>
      </c>
      <c r="AX611" s="9"/>
      <c r="AY611" s="9" t="s">
        <v>17910</v>
      </c>
      <c r="AZ611" s="9">
        <v>6.25</v>
      </c>
      <c r="BA611" s="1772" t="s">
        <v>20457</v>
      </c>
    </row>
    <row r="612" ht="15.75" customHeight="1">
      <c r="A612" s="1760" t="s">
        <v>20625</v>
      </c>
      <c r="B612" s="1761" t="s">
        <v>20626</v>
      </c>
      <c r="C612" s="1761" t="s">
        <v>1656</v>
      </c>
      <c r="D612" s="1761" t="s">
        <v>17914</v>
      </c>
      <c r="E612" s="1762">
        <v>1602.0</v>
      </c>
      <c r="F612" s="1763">
        <v>4.0</v>
      </c>
      <c r="G612" s="1764">
        <v>45720.0</v>
      </c>
      <c r="H612" s="1745"/>
      <c r="I612" s="1745"/>
      <c r="J612" s="1745"/>
      <c r="K612" s="1745"/>
      <c r="L612" s="1745"/>
      <c r="M612" s="1745"/>
      <c r="N612" s="1745"/>
      <c r="O612" s="1745"/>
      <c r="P612" s="1745"/>
      <c r="Q612" s="1765" t="s">
        <v>20627</v>
      </c>
      <c r="R612" s="1766" t="s">
        <v>20628</v>
      </c>
      <c r="S612" s="1767" t="s">
        <v>52</v>
      </c>
      <c r="T612" s="1768"/>
      <c r="U612" s="1770">
        <v>530.0</v>
      </c>
      <c r="V612" s="1770">
        <v>4.0</v>
      </c>
      <c r="W612" s="1788"/>
      <c r="X612" s="1770"/>
      <c r="Y612" s="1767">
        <v>0.0</v>
      </c>
      <c r="Z612" s="1770"/>
      <c r="AA612" s="1771">
        <v>45115.0</v>
      </c>
      <c r="AB612" s="1804" t="s">
        <v>18100</v>
      </c>
      <c r="AC612" s="81"/>
      <c r="AD612" s="1121">
        <v>2.0</v>
      </c>
      <c r="AE612" s="1755"/>
      <c r="AF612" s="1755"/>
      <c r="AG612" s="1755"/>
      <c r="AH612" s="1755"/>
      <c r="AI612" s="595">
        <v>1.708967839E9</v>
      </c>
      <c r="AJ612" s="595" t="s">
        <v>20629</v>
      </c>
      <c r="AK612" s="1772" t="s">
        <v>52</v>
      </c>
      <c r="AL612" s="1772">
        <v>1.0</v>
      </c>
      <c r="AM612" s="1772">
        <v>533.0</v>
      </c>
      <c r="AN612" s="9">
        <v>4.0</v>
      </c>
      <c r="AO612" s="9"/>
      <c r="AP612" s="9" t="s">
        <v>8376</v>
      </c>
      <c r="AQ612" s="9"/>
      <c r="AR612" s="9" t="s">
        <v>17908</v>
      </c>
      <c r="AS612" s="9"/>
      <c r="AT612" s="9"/>
      <c r="AU612" s="9"/>
      <c r="AV612" s="9"/>
      <c r="AW612" s="1758" t="s">
        <v>17909</v>
      </c>
      <c r="AX612" s="9"/>
      <c r="AY612" s="9" t="s">
        <v>17910</v>
      </c>
      <c r="AZ612" s="9">
        <v>6.25</v>
      </c>
      <c r="BA612" s="1773" t="s">
        <v>20457</v>
      </c>
    </row>
    <row r="613" ht="15.75" customHeight="1">
      <c r="A613" s="1774" t="s">
        <v>20630</v>
      </c>
      <c r="B613" s="1775" t="s">
        <v>20631</v>
      </c>
      <c r="C613" s="1775" t="s">
        <v>52</v>
      </c>
      <c r="D613" s="1775" t="s">
        <v>17914</v>
      </c>
      <c r="E613" s="1776">
        <v>1604.0</v>
      </c>
      <c r="F613" s="1777">
        <v>4.0</v>
      </c>
      <c r="G613" s="1778">
        <v>47855.0</v>
      </c>
      <c r="H613" s="1745"/>
      <c r="I613" s="1745"/>
      <c r="J613" s="1745"/>
      <c r="K613" s="1745"/>
      <c r="L613" s="1745"/>
      <c r="M613" s="1745"/>
      <c r="N613" s="1745"/>
      <c r="O613" s="1745"/>
      <c r="P613" s="1745"/>
      <c r="Q613" s="1765" t="s">
        <v>20632</v>
      </c>
      <c r="R613" s="1766" t="s">
        <v>20633</v>
      </c>
      <c r="S613" s="1767" t="s">
        <v>52</v>
      </c>
      <c r="T613" s="1749"/>
      <c r="U613" s="1769">
        <v>531.0</v>
      </c>
      <c r="V613" s="1770">
        <v>4.0</v>
      </c>
      <c r="W613" s="1769" t="s">
        <v>18183</v>
      </c>
      <c r="X613" s="1770"/>
      <c r="Y613" s="1767" t="s">
        <v>20634</v>
      </c>
      <c r="Z613" s="1770"/>
      <c r="AA613" s="1771">
        <v>45115.0</v>
      </c>
      <c r="AB613" s="1753" t="s">
        <v>17906</v>
      </c>
      <c r="AC613" s="1754"/>
      <c r="AD613" s="1754"/>
      <c r="AE613" s="1755"/>
      <c r="AF613" s="1755"/>
      <c r="AG613" s="1755"/>
      <c r="AH613" s="1755"/>
      <c r="AI613" s="595">
        <v>1.04838131E8</v>
      </c>
      <c r="AJ613" s="595" t="s">
        <v>20635</v>
      </c>
      <c r="AK613" s="1772" t="s">
        <v>52</v>
      </c>
      <c r="AL613" s="1772">
        <v>1.0</v>
      </c>
      <c r="AM613" s="1772">
        <v>534.0</v>
      </c>
      <c r="AN613" s="9">
        <v>4.0</v>
      </c>
      <c r="AO613" s="9"/>
      <c r="AP613" s="9" t="s">
        <v>8376</v>
      </c>
      <c r="AQ613" s="9"/>
      <c r="AR613" s="9" t="s">
        <v>17908</v>
      </c>
      <c r="AS613" s="9"/>
      <c r="AT613" s="9"/>
      <c r="AU613" s="9"/>
      <c r="AV613" s="9"/>
      <c r="AW613" s="1758" t="s">
        <v>17909</v>
      </c>
      <c r="AX613" s="9"/>
      <c r="AY613" s="9" t="s">
        <v>17910</v>
      </c>
      <c r="AZ613" s="9">
        <v>6.25</v>
      </c>
      <c r="BA613" s="1772" t="s">
        <v>20457</v>
      </c>
    </row>
    <row r="614" ht="15.75" customHeight="1">
      <c r="A614" s="1760" t="s">
        <v>20636</v>
      </c>
      <c r="B614" s="1761" t="s">
        <v>20637</v>
      </c>
      <c r="C614" s="1761" t="s">
        <v>52</v>
      </c>
      <c r="D614" s="1761" t="s">
        <v>17914</v>
      </c>
      <c r="E614" s="1762">
        <v>1608.0</v>
      </c>
      <c r="F614" s="1763">
        <v>4.0</v>
      </c>
      <c r="G614" s="1764">
        <v>47857.0</v>
      </c>
      <c r="H614" s="1745"/>
      <c r="I614" s="1745"/>
      <c r="J614" s="1745"/>
      <c r="K614" s="1745"/>
      <c r="L614" s="1745"/>
      <c r="M614" s="1745"/>
      <c r="N614" s="1745"/>
      <c r="O614" s="1745"/>
      <c r="P614" s="1745"/>
      <c r="Q614" s="1765" t="s">
        <v>20638</v>
      </c>
      <c r="R614" s="1766" t="s">
        <v>20624</v>
      </c>
      <c r="S614" s="1767" t="s">
        <v>10338</v>
      </c>
      <c r="T614" s="1768"/>
      <c r="U614" s="1769">
        <v>532.0</v>
      </c>
      <c r="V614" s="1770">
        <v>4.0</v>
      </c>
      <c r="W614" s="1769" t="s">
        <v>20260</v>
      </c>
      <c r="X614" s="1770"/>
      <c r="Y614" s="1767" t="s">
        <v>20639</v>
      </c>
      <c r="Z614" s="1770"/>
      <c r="AA614" s="1771">
        <v>45115.0</v>
      </c>
      <c r="AB614" s="1753" t="s">
        <v>17906</v>
      </c>
      <c r="AC614" s="81"/>
      <c r="AD614" s="81"/>
      <c r="AE614" s="1755"/>
      <c r="AF614" s="1755"/>
      <c r="AG614" s="1755"/>
      <c r="AH614" s="1755"/>
      <c r="AI614" s="595">
        <v>5.02057938E8</v>
      </c>
      <c r="AJ614" s="595" t="s">
        <v>20640</v>
      </c>
      <c r="AK614" s="1757" t="s">
        <v>52</v>
      </c>
      <c r="AL614" s="1757">
        <v>1.0</v>
      </c>
      <c r="AM614" s="1772">
        <v>535.0</v>
      </c>
      <c r="AN614" s="9">
        <v>4.0</v>
      </c>
      <c r="AO614" s="9"/>
      <c r="AP614" s="9" t="s">
        <v>8376</v>
      </c>
      <c r="AQ614" s="9"/>
      <c r="AR614" s="9" t="s">
        <v>17908</v>
      </c>
      <c r="AS614" s="9"/>
      <c r="AT614" s="9"/>
      <c r="AU614" s="9"/>
      <c r="AV614" s="9"/>
      <c r="AW614" s="1758" t="s">
        <v>17909</v>
      </c>
      <c r="AX614" s="9"/>
      <c r="AY614" s="9" t="s">
        <v>17910</v>
      </c>
      <c r="AZ614" s="9">
        <v>6.25</v>
      </c>
      <c r="BA614" s="1773" t="s">
        <v>20457</v>
      </c>
    </row>
    <row r="615" ht="15.75" customHeight="1">
      <c r="A615" s="1774" t="s">
        <v>20641</v>
      </c>
      <c r="B615" s="1833" t="s">
        <v>20642</v>
      </c>
      <c r="C615" s="1833" t="s">
        <v>1656</v>
      </c>
      <c r="D615" s="1833" t="s">
        <v>17914</v>
      </c>
      <c r="E615" s="1834" t="s">
        <v>20643</v>
      </c>
      <c r="F615" s="1835" t="s">
        <v>673</v>
      </c>
      <c r="G615" s="1836" t="s">
        <v>20644</v>
      </c>
      <c r="H615" s="1819"/>
      <c r="I615" s="1819"/>
      <c r="J615" s="1819"/>
      <c r="K615" s="1819"/>
      <c r="L615" s="1819"/>
      <c r="M615" s="1819"/>
      <c r="N615" s="1819"/>
      <c r="O615" s="1819"/>
      <c r="P615" s="1819"/>
      <c r="Q615" s="1820" t="s">
        <v>20645</v>
      </c>
      <c r="R615" s="1821" t="s">
        <v>20646</v>
      </c>
      <c r="S615" s="1822" t="s">
        <v>52</v>
      </c>
      <c r="T615" s="1837"/>
      <c r="U615" s="1825" t="s">
        <v>11426</v>
      </c>
      <c r="V615" s="1825" t="s">
        <v>73</v>
      </c>
      <c r="W615" s="1838"/>
      <c r="X615" s="1825"/>
      <c r="Y615" s="1822" t="s">
        <v>20647</v>
      </c>
      <c r="Z615" s="1825"/>
      <c r="AA615" s="1825" t="s">
        <v>20457</v>
      </c>
      <c r="AB615" s="1892" t="s">
        <v>20648</v>
      </c>
      <c r="AC615" s="1840" t="s">
        <v>34</v>
      </c>
      <c r="AD615" s="1841"/>
      <c r="AE615" s="1893"/>
      <c r="AF615" s="1893"/>
      <c r="AG615" s="1893"/>
      <c r="AH615" s="1893"/>
      <c r="AI615" s="1894" t="s">
        <v>20649</v>
      </c>
      <c r="AJ615" s="595" t="s">
        <v>20650</v>
      </c>
      <c r="AK615" s="1757" t="s">
        <v>52</v>
      </c>
      <c r="AL615" s="1772">
        <v>1.0</v>
      </c>
      <c r="AM615" s="1772">
        <v>536.0</v>
      </c>
      <c r="AN615" s="9">
        <v>4.0</v>
      </c>
      <c r="AO615" s="9"/>
      <c r="AP615" s="9" t="s">
        <v>8376</v>
      </c>
      <c r="AQ615" s="9"/>
      <c r="AR615" s="9" t="s">
        <v>17908</v>
      </c>
      <c r="AS615" s="9"/>
      <c r="AT615" s="9"/>
      <c r="AU615" s="9"/>
      <c r="AV615" s="9"/>
      <c r="AW615" s="1758" t="s">
        <v>20651</v>
      </c>
      <c r="AX615" s="9"/>
      <c r="AY615" s="9" t="s">
        <v>17910</v>
      </c>
      <c r="AZ615" s="9">
        <v>6.25</v>
      </c>
      <c r="BA615" s="1772" t="s">
        <v>20457</v>
      </c>
    </row>
    <row r="616" ht="15.75" customHeight="1">
      <c r="A616" s="1760" t="s">
        <v>20652</v>
      </c>
      <c r="B616" s="1761" t="s">
        <v>20653</v>
      </c>
      <c r="C616" s="1761" t="s">
        <v>224</v>
      </c>
      <c r="D616" s="1761" t="s">
        <v>17993</v>
      </c>
      <c r="E616" s="1781">
        <v>1611.0</v>
      </c>
      <c r="F616" s="1763" t="s">
        <v>4355</v>
      </c>
      <c r="G616" s="1764">
        <v>48955.0</v>
      </c>
      <c r="H616" s="1745"/>
      <c r="I616" s="1745"/>
      <c r="J616" s="1745"/>
      <c r="K616" s="1745"/>
      <c r="L616" s="1745"/>
      <c r="M616" s="1745"/>
      <c r="N616" s="1745"/>
      <c r="O616" s="1745"/>
      <c r="P616" s="1745"/>
      <c r="Q616" s="1765"/>
      <c r="R616" s="1766"/>
      <c r="S616" s="1767"/>
      <c r="T616" s="1768"/>
      <c r="U616" s="1770"/>
      <c r="V616" s="1770"/>
      <c r="W616" s="1788"/>
      <c r="X616" s="1770"/>
      <c r="Y616" s="1767"/>
      <c r="Z616" s="1770"/>
      <c r="AA616" s="1771"/>
      <c r="AB616" s="1804"/>
      <c r="AC616" s="81"/>
      <c r="AD616" s="1121"/>
      <c r="AE616" s="1755"/>
      <c r="AF616" s="1755"/>
      <c r="AG616" s="1755"/>
      <c r="AH616" s="1755"/>
      <c r="AI616" s="595"/>
      <c r="AJ616" s="595"/>
      <c r="AK616" s="1791"/>
      <c r="AL616" s="1772"/>
      <c r="AM616" s="1772"/>
      <c r="AN616" s="9"/>
      <c r="AO616" s="9"/>
      <c r="AP616" s="9"/>
      <c r="AQ616" s="9"/>
      <c r="AR616" s="9"/>
      <c r="AS616" s="9"/>
      <c r="AT616" s="9"/>
      <c r="AU616" s="9"/>
      <c r="AV616" s="9"/>
      <c r="AW616" s="1758"/>
      <c r="AX616" s="9"/>
      <c r="AY616" s="9"/>
      <c r="AZ616" s="9"/>
      <c r="BA616" s="1845"/>
    </row>
    <row r="617" ht="15.75" customHeight="1">
      <c r="A617" s="1760" t="s">
        <v>20654</v>
      </c>
      <c r="B617" s="1761" t="s">
        <v>20655</v>
      </c>
      <c r="C617" s="1761" t="s">
        <v>224</v>
      </c>
      <c r="D617" s="1761" t="s">
        <v>17993</v>
      </c>
      <c r="E617" s="1781">
        <v>1612.0</v>
      </c>
      <c r="F617" s="1763" t="s">
        <v>4355</v>
      </c>
      <c r="G617" s="1764">
        <v>48955.0</v>
      </c>
      <c r="H617" s="1745"/>
      <c r="I617" s="1745"/>
      <c r="J617" s="1745"/>
      <c r="K617" s="1745"/>
      <c r="L617" s="1745"/>
      <c r="M617" s="1745"/>
      <c r="N617" s="1745"/>
      <c r="O617" s="1745"/>
      <c r="P617" s="1745"/>
      <c r="Q617" s="1765"/>
      <c r="R617" s="1766"/>
      <c r="S617" s="1767"/>
      <c r="T617" s="1768"/>
      <c r="U617" s="1770"/>
      <c r="V617" s="1770"/>
      <c r="W617" s="1788"/>
      <c r="X617" s="1770"/>
      <c r="Y617" s="1767"/>
      <c r="Z617" s="1770"/>
      <c r="AA617" s="1771"/>
      <c r="AB617" s="1804"/>
      <c r="AC617" s="81"/>
      <c r="AD617" s="1121"/>
      <c r="AE617" s="1755"/>
      <c r="AF617" s="1755"/>
      <c r="AG617" s="1755"/>
      <c r="AH617" s="1755"/>
      <c r="AI617" s="595"/>
      <c r="AJ617" s="595"/>
      <c r="AK617" s="1791"/>
      <c r="AL617" s="1772"/>
      <c r="AM617" s="1772"/>
      <c r="AN617" s="9"/>
      <c r="AO617" s="9"/>
      <c r="AP617" s="9"/>
      <c r="AQ617" s="9"/>
      <c r="AR617" s="9"/>
      <c r="AS617" s="9"/>
      <c r="AT617" s="9"/>
      <c r="AU617" s="9"/>
      <c r="AV617" s="9"/>
      <c r="AW617" s="1758"/>
      <c r="AX617" s="9"/>
      <c r="AY617" s="9"/>
      <c r="AZ617" s="9"/>
      <c r="BA617" s="1845"/>
    </row>
    <row r="618" ht="15.75" customHeight="1">
      <c r="A618" s="1760" t="s">
        <v>20656</v>
      </c>
      <c r="B618" s="1761" t="s">
        <v>20657</v>
      </c>
      <c r="C618" s="1761" t="s">
        <v>52</v>
      </c>
      <c r="D618" s="1761" t="s">
        <v>17914</v>
      </c>
      <c r="E618" s="1762">
        <v>1613.0</v>
      </c>
      <c r="F618" s="1763">
        <v>4.0</v>
      </c>
      <c r="G618" s="1764">
        <v>47855.0</v>
      </c>
      <c r="H618" s="1745"/>
      <c r="I618" s="1745"/>
      <c r="J618" s="1745"/>
      <c r="K618" s="1745"/>
      <c r="L618" s="1745"/>
      <c r="M618" s="1745"/>
      <c r="N618" s="1745"/>
      <c r="O618" s="1745"/>
      <c r="P618" s="1745"/>
      <c r="Q618" s="1765" t="s">
        <v>20658</v>
      </c>
      <c r="R618" s="1766" t="s">
        <v>20635</v>
      </c>
      <c r="S618" s="1767" t="s">
        <v>52</v>
      </c>
      <c r="T618" s="1768"/>
      <c r="U618" s="1770">
        <v>534.0</v>
      </c>
      <c r="V618" s="1770">
        <v>4.0</v>
      </c>
      <c r="W618" s="1788"/>
      <c r="X618" s="1770"/>
      <c r="Y618" s="1767" t="s">
        <v>20659</v>
      </c>
      <c r="Z618" s="1770"/>
      <c r="AA618" s="1771">
        <v>45115.0</v>
      </c>
      <c r="AB618" s="1804" t="s">
        <v>18100</v>
      </c>
      <c r="AC618" s="81"/>
      <c r="AD618" s="1121">
        <v>1.0</v>
      </c>
      <c r="AE618" s="1755"/>
      <c r="AF618" s="1755"/>
      <c r="AG618" s="1755"/>
      <c r="AH618" s="1755"/>
      <c r="AI618" s="595">
        <v>7.04139815E8</v>
      </c>
      <c r="AJ618" s="595" t="s">
        <v>20660</v>
      </c>
      <c r="AK618" s="1772" t="s">
        <v>52</v>
      </c>
      <c r="AL618" s="1772">
        <v>1.0</v>
      </c>
      <c r="AM618" s="1772">
        <v>537.0</v>
      </c>
      <c r="AN618" s="9">
        <v>4.0</v>
      </c>
      <c r="AO618" s="9"/>
      <c r="AP618" s="9" t="s">
        <v>8376</v>
      </c>
      <c r="AQ618" s="9"/>
      <c r="AR618" s="9" t="s">
        <v>17908</v>
      </c>
      <c r="AS618" s="9"/>
      <c r="AT618" s="9"/>
      <c r="AU618" s="9"/>
      <c r="AV618" s="9"/>
      <c r="AW618" s="1758" t="s">
        <v>20661</v>
      </c>
      <c r="AX618" s="9"/>
      <c r="AY618" s="9" t="s">
        <v>17910</v>
      </c>
      <c r="AZ618" s="9">
        <v>6.25</v>
      </c>
      <c r="BA618" s="1845" t="s">
        <v>20457</v>
      </c>
    </row>
    <row r="619" ht="15.75" customHeight="1">
      <c r="A619" s="1774" t="s">
        <v>20662</v>
      </c>
      <c r="B619" s="1775" t="s">
        <v>20663</v>
      </c>
      <c r="C619" s="1775" t="s">
        <v>224</v>
      </c>
      <c r="D619" s="1775" t="s">
        <v>17914</v>
      </c>
      <c r="E619" s="1776">
        <v>1614.0</v>
      </c>
      <c r="F619" s="1777">
        <v>4.0</v>
      </c>
      <c r="G619" s="1778">
        <v>48225.0</v>
      </c>
      <c r="H619" s="1745" t="s">
        <v>20664</v>
      </c>
      <c r="I619" s="1745" t="s">
        <v>20665</v>
      </c>
      <c r="J619" s="1745"/>
      <c r="K619" s="1745"/>
      <c r="L619" s="1745"/>
      <c r="M619" s="1745"/>
      <c r="N619" s="1745"/>
      <c r="O619" s="1745"/>
      <c r="P619" s="1745"/>
      <c r="Q619" s="1765" t="s">
        <v>20666</v>
      </c>
      <c r="R619" s="1766" t="s">
        <v>20667</v>
      </c>
      <c r="S619" s="1767" t="s">
        <v>52</v>
      </c>
      <c r="T619" s="1749"/>
      <c r="U619" s="1769">
        <v>535.0</v>
      </c>
      <c r="V619" s="1770">
        <v>4.0</v>
      </c>
      <c r="W619" s="1769" t="s">
        <v>20123</v>
      </c>
      <c r="X619" s="1770"/>
      <c r="Y619" s="1767">
        <v>0.0</v>
      </c>
      <c r="Z619" s="1770"/>
      <c r="AA619" s="1771">
        <v>45115.0</v>
      </c>
      <c r="AB619" s="1753" t="s">
        <v>17906</v>
      </c>
      <c r="AC619" s="1754"/>
      <c r="AD619" s="1754"/>
      <c r="AE619" s="1755"/>
      <c r="AF619" s="1755"/>
      <c r="AG619" s="1755"/>
      <c r="AH619" s="1755"/>
      <c r="AI619" s="595">
        <v>1.801977669E9</v>
      </c>
      <c r="AJ619" s="595" t="s">
        <v>20668</v>
      </c>
      <c r="AK619" s="1772" t="s">
        <v>52</v>
      </c>
      <c r="AL619" s="1772">
        <v>1.0</v>
      </c>
      <c r="AM619" s="1772">
        <v>538.0</v>
      </c>
      <c r="AN619" s="9">
        <v>4.0</v>
      </c>
      <c r="AO619" s="9"/>
      <c r="AP619" s="9" t="s">
        <v>8376</v>
      </c>
      <c r="AQ619" s="9"/>
      <c r="AR619" s="9" t="s">
        <v>17908</v>
      </c>
      <c r="AS619" s="9"/>
      <c r="AT619" s="9"/>
      <c r="AU619" s="9"/>
      <c r="AV619" s="9"/>
      <c r="AW619" s="1758" t="s">
        <v>17909</v>
      </c>
      <c r="AX619" s="9"/>
      <c r="AY619" s="9" t="s">
        <v>17910</v>
      </c>
      <c r="AZ619" s="9">
        <v>6.25</v>
      </c>
      <c r="BA619" s="1772" t="s">
        <v>20457</v>
      </c>
    </row>
    <row r="620" ht="15.75" customHeight="1">
      <c r="A620" s="1760" t="s">
        <v>20669</v>
      </c>
      <c r="B620" s="1815" t="s">
        <v>20670</v>
      </c>
      <c r="C620" s="1815" t="s">
        <v>52</v>
      </c>
      <c r="D620" s="1815" t="s">
        <v>17914</v>
      </c>
      <c r="E620" s="1816" t="s">
        <v>20671</v>
      </c>
      <c r="F620" s="1817" t="s">
        <v>673</v>
      </c>
      <c r="G620" s="1818" t="s">
        <v>105</v>
      </c>
      <c r="H620" s="1819"/>
      <c r="I620" s="1819"/>
      <c r="J620" s="1819"/>
      <c r="K620" s="1819"/>
      <c r="L620" s="1819"/>
      <c r="M620" s="1819"/>
      <c r="N620" s="1819"/>
      <c r="O620" s="1819"/>
      <c r="P620" s="1819"/>
      <c r="Q620" s="1820" t="s">
        <v>20672</v>
      </c>
      <c r="R620" s="1821" t="s">
        <v>20673</v>
      </c>
      <c r="S620" s="1822" t="s">
        <v>52</v>
      </c>
      <c r="T620" s="1823"/>
      <c r="U620" s="1824" t="s">
        <v>11446</v>
      </c>
      <c r="V620" s="1825" t="s">
        <v>73</v>
      </c>
      <c r="W620" s="1824" t="s">
        <v>20260</v>
      </c>
      <c r="X620" s="1825"/>
      <c r="Y620" s="1822" t="s">
        <v>20674</v>
      </c>
      <c r="Z620" s="1825"/>
      <c r="AA620" s="1825" t="s">
        <v>20457</v>
      </c>
      <c r="AB620" s="1826" t="s">
        <v>17906</v>
      </c>
      <c r="AC620" s="1027"/>
      <c r="AD620" s="1027"/>
      <c r="AE620" s="1827"/>
      <c r="AF620" s="1827"/>
      <c r="AG620" s="1827"/>
      <c r="AH620" s="1827"/>
      <c r="AI620" s="1828" t="s">
        <v>20675</v>
      </c>
      <c r="AJ620" s="595" t="s">
        <v>20676</v>
      </c>
      <c r="AK620" s="1757" t="s">
        <v>52</v>
      </c>
      <c r="AL620" s="1757">
        <v>1.0</v>
      </c>
      <c r="AM620" s="1772">
        <v>539.0</v>
      </c>
      <c r="AN620" s="9">
        <v>4.0</v>
      </c>
      <c r="AO620" s="9"/>
      <c r="AP620" s="9" t="s">
        <v>8376</v>
      </c>
      <c r="AQ620" s="9"/>
      <c r="AR620" s="9" t="s">
        <v>17908</v>
      </c>
      <c r="AS620" s="9"/>
      <c r="AT620" s="9"/>
      <c r="AU620" s="9"/>
      <c r="AV620" s="9"/>
      <c r="AW620" s="1758" t="s">
        <v>17909</v>
      </c>
      <c r="AX620" s="9"/>
      <c r="AY620" s="9" t="s">
        <v>17910</v>
      </c>
      <c r="AZ620" s="9">
        <v>6.25</v>
      </c>
      <c r="BA620" s="1773" t="s">
        <v>20457</v>
      </c>
    </row>
    <row r="621" ht="15.75" customHeight="1">
      <c r="A621" s="1774" t="s">
        <v>20677</v>
      </c>
      <c r="B621" s="1775" t="s">
        <v>20678</v>
      </c>
      <c r="C621" s="1775" t="s">
        <v>52</v>
      </c>
      <c r="D621" s="1775" t="s">
        <v>17914</v>
      </c>
      <c r="E621" s="1776">
        <v>1617.0</v>
      </c>
      <c r="F621" s="1777">
        <v>4.0</v>
      </c>
      <c r="G621" s="1778">
        <v>47887.0</v>
      </c>
      <c r="H621" s="1745"/>
      <c r="I621" s="1745"/>
      <c r="J621" s="1745"/>
      <c r="K621" s="1745"/>
      <c r="L621" s="1745"/>
      <c r="M621" s="1745"/>
      <c r="N621" s="1745"/>
      <c r="O621" s="1745"/>
      <c r="P621" s="1745"/>
      <c r="Q621" s="1765" t="s">
        <v>20679</v>
      </c>
      <c r="R621" s="1766" t="s">
        <v>20660</v>
      </c>
      <c r="S621" s="1767" t="s">
        <v>52</v>
      </c>
      <c r="T621" s="1749"/>
      <c r="U621" s="1769">
        <v>537.0</v>
      </c>
      <c r="V621" s="1770">
        <v>4.0</v>
      </c>
      <c r="W621" s="1769" t="s">
        <v>20260</v>
      </c>
      <c r="X621" s="1770"/>
      <c r="Y621" s="1767">
        <v>0.0</v>
      </c>
      <c r="Z621" s="1770"/>
      <c r="AA621" s="1771">
        <v>45115.0</v>
      </c>
      <c r="AB621" s="1753" t="s">
        <v>17906</v>
      </c>
      <c r="AC621" s="1754"/>
      <c r="AD621" s="1754"/>
      <c r="AE621" s="1755"/>
      <c r="AF621" s="1755"/>
      <c r="AG621" s="1755"/>
      <c r="AH621" s="1755"/>
      <c r="AI621" s="595">
        <v>1.803240777E9</v>
      </c>
      <c r="AJ621" s="595" t="s">
        <v>20680</v>
      </c>
      <c r="AK621" s="1772" t="s">
        <v>52</v>
      </c>
      <c r="AL621" s="1757">
        <v>1.0</v>
      </c>
      <c r="AM621" s="1772">
        <v>540.0</v>
      </c>
      <c r="AN621" s="9">
        <v>4.0</v>
      </c>
      <c r="AO621" s="9"/>
      <c r="AP621" s="9" t="s">
        <v>8376</v>
      </c>
      <c r="AQ621" s="9"/>
      <c r="AR621" s="9" t="s">
        <v>17908</v>
      </c>
      <c r="AS621" s="9"/>
      <c r="AT621" s="9"/>
      <c r="AU621" s="9"/>
      <c r="AV621" s="9"/>
      <c r="AW621" s="1758" t="s">
        <v>17909</v>
      </c>
      <c r="AX621" s="9"/>
      <c r="AY621" s="9" t="s">
        <v>17910</v>
      </c>
      <c r="AZ621" s="9">
        <v>6.25</v>
      </c>
      <c r="BA621" s="1772" t="s">
        <v>20457</v>
      </c>
    </row>
    <row r="622" ht="15.75" customHeight="1">
      <c r="A622" s="1760" t="s">
        <v>20681</v>
      </c>
      <c r="B622" s="1761" t="s">
        <v>20682</v>
      </c>
      <c r="C622" s="1761" t="s">
        <v>52</v>
      </c>
      <c r="D622" s="1761" t="s">
        <v>17914</v>
      </c>
      <c r="E622" s="1762">
        <v>1619.0</v>
      </c>
      <c r="F622" s="1763">
        <v>4.0</v>
      </c>
      <c r="G622" s="1764">
        <v>47855.0</v>
      </c>
      <c r="H622" s="1745"/>
      <c r="I622" s="1745"/>
      <c r="J622" s="1745"/>
      <c r="K622" s="1745"/>
      <c r="L622" s="1745"/>
      <c r="M622" s="1745"/>
      <c r="N622" s="1745"/>
      <c r="O622" s="1745"/>
      <c r="P622" s="1745"/>
      <c r="Q622" s="1765" t="s">
        <v>20683</v>
      </c>
      <c r="R622" s="1766" t="s">
        <v>20668</v>
      </c>
      <c r="S622" s="1767" t="s">
        <v>17990</v>
      </c>
      <c r="T622" s="1768"/>
      <c r="U622" s="1770">
        <v>538.0</v>
      </c>
      <c r="V622" s="1770">
        <v>4.0</v>
      </c>
      <c r="W622" s="1788"/>
      <c r="X622" s="1770"/>
      <c r="Y622" s="1767" t="s">
        <v>20684</v>
      </c>
      <c r="Z622" s="1770"/>
      <c r="AA622" s="1771">
        <v>45115.0</v>
      </c>
      <c r="AB622" s="1804" t="s">
        <v>18100</v>
      </c>
      <c r="AC622" s="81"/>
      <c r="AD622" s="1121">
        <v>1.0</v>
      </c>
      <c r="AE622" s="1755"/>
      <c r="AF622" s="1755"/>
      <c r="AG622" s="1755"/>
      <c r="AH622" s="1755"/>
      <c r="AI622" s="595">
        <v>1.80203597E9</v>
      </c>
      <c r="AJ622" s="595" t="s">
        <v>20685</v>
      </c>
      <c r="AK622" s="1757" t="s">
        <v>52</v>
      </c>
      <c r="AL622" s="1772">
        <v>1.0</v>
      </c>
      <c r="AM622" s="1772">
        <v>541.0</v>
      </c>
      <c r="AN622" s="9">
        <v>4.0</v>
      </c>
      <c r="AO622" s="9"/>
      <c r="AP622" s="9" t="s">
        <v>8376</v>
      </c>
      <c r="AQ622" s="9"/>
      <c r="AR622" s="9" t="s">
        <v>17908</v>
      </c>
      <c r="AS622" s="9"/>
      <c r="AT622" s="9"/>
      <c r="AU622" s="9"/>
      <c r="AV622" s="9"/>
      <c r="AW622" s="1758" t="s">
        <v>17909</v>
      </c>
      <c r="AX622" s="9"/>
      <c r="AY622" s="9" t="s">
        <v>17910</v>
      </c>
      <c r="AZ622" s="9">
        <v>6.25</v>
      </c>
      <c r="BA622" s="1773" t="s">
        <v>20457</v>
      </c>
    </row>
    <row r="623" ht="15.75" customHeight="1">
      <c r="A623" s="1774" t="s">
        <v>20686</v>
      </c>
      <c r="B623" s="1775" t="s">
        <v>20687</v>
      </c>
      <c r="C623" s="1775" t="s">
        <v>231</v>
      </c>
      <c r="D623" s="1775" t="s">
        <v>17914</v>
      </c>
      <c r="E623" s="1776">
        <v>1623.0</v>
      </c>
      <c r="F623" s="1777">
        <v>4.0</v>
      </c>
      <c r="G623" s="1842" t="s">
        <v>1111</v>
      </c>
      <c r="H623" s="1745"/>
      <c r="I623" s="1745"/>
      <c r="J623" s="1745"/>
      <c r="K623" s="1745"/>
      <c r="L623" s="1745"/>
      <c r="M623" s="1745"/>
      <c r="N623" s="1745"/>
      <c r="O623" s="1745"/>
      <c r="P623" s="1745"/>
      <c r="Q623" s="1765" t="s">
        <v>20688</v>
      </c>
      <c r="R623" s="1766" t="s">
        <v>20689</v>
      </c>
      <c r="S623" s="1767" t="s">
        <v>20207</v>
      </c>
      <c r="T623" s="1749"/>
      <c r="U623" s="1769">
        <v>539.0</v>
      </c>
      <c r="V623" s="1770">
        <v>4.0</v>
      </c>
      <c r="W623" s="1769" t="s">
        <v>20260</v>
      </c>
      <c r="X623" s="1770"/>
      <c r="Y623" s="1767">
        <v>0.0</v>
      </c>
      <c r="Z623" s="1770"/>
      <c r="AA623" s="1771">
        <v>45115.0</v>
      </c>
      <c r="AB623" s="1753" t="s">
        <v>17906</v>
      </c>
      <c r="AC623" s="1754"/>
      <c r="AD623" s="1754"/>
      <c r="AE623" s="1755"/>
      <c r="AF623" s="1755"/>
      <c r="AG623" s="1755"/>
      <c r="AH623" s="1755"/>
      <c r="AI623" s="595">
        <v>6.02492282E8</v>
      </c>
      <c r="AJ623" s="595" t="s">
        <v>20690</v>
      </c>
      <c r="AK623" s="1772" t="s">
        <v>52</v>
      </c>
      <c r="AL623" s="1757">
        <v>1.0</v>
      </c>
      <c r="AM623" s="1772">
        <v>542.0</v>
      </c>
      <c r="AN623" s="9">
        <v>4.0</v>
      </c>
      <c r="AO623" s="9"/>
      <c r="AP623" s="9" t="s">
        <v>8376</v>
      </c>
      <c r="AQ623" s="9"/>
      <c r="AR623" s="9" t="s">
        <v>17908</v>
      </c>
      <c r="AS623" s="9"/>
      <c r="AT623" s="9"/>
      <c r="AU623" s="9"/>
      <c r="AV623" s="9"/>
      <c r="AW623" s="1758" t="s">
        <v>17909</v>
      </c>
      <c r="AX623" s="9"/>
      <c r="AY623" s="9" t="s">
        <v>17910</v>
      </c>
      <c r="AZ623" s="9">
        <v>6.25</v>
      </c>
      <c r="BA623" s="1772" t="s">
        <v>20457</v>
      </c>
    </row>
    <row r="624" ht="15.75" customHeight="1">
      <c r="A624" s="1760" t="s">
        <v>20691</v>
      </c>
      <c r="B624" s="1761" t="s">
        <v>20692</v>
      </c>
      <c r="C624" s="1761" t="s">
        <v>52</v>
      </c>
      <c r="D624" s="1761" t="s">
        <v>17914</v>
      </c>
      <c r="E624" s="1762">
        <v>1624.0</v>
      </c>
      <c r="F624" s="1763">
        <v>4.0</v>
      </c>
      <c r="G624" s="1764">
        <v>47855.0</v>
      </c>
      <c r="H624" s="1745"/>
      <c r="I624" s="1745"/>
      <c r="J624" s="1745"/>
      <c r="K624" s="1745"/>
      <c r="L624" s="1745"/>
      <c r="M624" s="1745"/>
      <c r="N624" s="1745"/>
      <c r="O624" s="1745"/>
      <c r="P624" s="1745"/>
      <c r="Q624" s="1765" t="s">
        <v>20693</v>
      </c>
      <c r="R624" s="1766" t="s">
        <v>20680</v>
      </c>
      <c r="S624" s="1767" t="s">
        <v>20433</v>
      </c>
      <c r="T624" s="1768"/>
      <c r="U624" s="1769">
        <v>540.0</v>
      </c>
      <c r="V624" s="1770">
        <v>4.0</v>
      </c>
      <c r="W624" s="1769" t="s">
        <v>17917</v>
      </c>
      <c r="X624" s="1770"/>
      <c r="Y624" s="1767" t="s">
        <v>20694</v>
      </c>
      <c r="Z624" s="1770"/>
      <c r="AA624" s="1771">
        <v>45115.0</v>
      </c>
      <c r="AB624" s="1753" t="s">
        <v>17906</v>
      </c>
      <c r="AC624" s="81"/>
      <c r="AD624" s="81"/>
      <c r="AE624" s="1755"/>
      <c r="AF624" s="1755"/>
      <c r="AG624" s="1755"/>
      <c r="AH624" s="1755"/>
      <c r="AI624" s="595">
        <v>1.002288213E9</v>
      </c>
      <c r="AJ624" s="595" t="s">
        <v>20695</v>
      </c>
      <c r="AK624" s="1772" t="s">
        <v>52</v>
      </c>
      <c r="AL624" s="1772">
        <v>1.0</v>
      </c>
      <c r="AM624" s="1772">
        <v>543.0</v>
      </c>
      <c r="AN624" s="9">
        <v>4.0</v>
      </c>
      <c r="AO624" s="9"/>
      <c r="AP624" s="9" t="s">
        <v>8376</v>
      </c>
      <c r="AQ624" s="9"/>
      <c r="AR624" s="9" t="s">
        <v>17908</v>
      </c>
      <c r="AS624" s="9"/>
      <c r="AT624" s="9"/>
      <c r="AU624" s="9"/>
      <c r="AV624" s="9"/>
      <c r="AW624" s="1758" t="s">
        <v>17909</v>
      </c>
      <c r="AX624" s="9"/>
      <c r="AY624" s="9" t="s">
        <v>17910</v>
      </c>
      <c r="AZ624" s="9">
        <v>6.25</v>
      </c>
      <c r="BA624" s="1773" t="s">
        <v>20457</v>
      </c>
    </row>
    <row r="625" ht="15.75" customHeight="1">
      <c r="A625" s="1774" t="s">
        <v>20696</v>
      </c>
      <c r="B625" s="1775" t="s">
        <v>20697</v>
      </c>
      <c r="C625" s="1775" t="s">
        <v>5179</v>
      </c>
      <c r="D625" s="1775" t="s">
        <v>17914</v>
      </c>
      <c r="E625" s="1776">
        <v>1628.0</v>
      </c>
      <c r="F625" s="1777">
        <v>4.0</v>
      </c>
      <c r="G625" s="1778">
        <v>47855.0</v>
      </c>
      <c r="H625" s="1745"/>
      <c r="I625" s="1745"/>
      <c r="J625" s="1745"/>
      <c r="K625" s="1745"/>
      <c r="L625" s="1745"/>
      <c r="M625" s="1745"/>
      <c r="N625" s="1745"/>
      <c r="O625" s="1745"/>
      <c r="P625" s="1745"/>
      <c r="Q625" s="1765" t="s">
        <v>20698</v>
      </c>
      <c r="R625" s="1766" t="s">
        <v>20699</v>
      </c>
      <c r="S625" s="1767" t="s">
        <v>20433</v>
      </c>
      <c r="T625" s="1749"/>
      <c r="U625" s="1769">
        <v>541.0</v>
      </c>
      <c r="V625" s="1770">
        <v>4.0</v>
      </c>
      <c r="W625" s="1769" t="s">
        <v>20260</v>
      </c>
      <c r="X625" s="1770"/>
      <c r="Y625" s="1767">
        <v>0.0</v>
      </c>
      <c r="Z625" s="1770"/>
      <c r="AA625" s="1771">
        <v>45115.0</v>
      </c>
      <c r="AB625" s="1753" t="s">
        <v>17906</v>
      </c>
      <c r="AC625" s="1754"/>
      <c r="AD625" s="1754"/>
      <c r="AE625" s="1755"/>
      <c r="AF625" s="1755"/>
      <c r="AG625" s="1755"/>
      <c r="AH625" s="1755"/>
      <c r="AI625" s="595" t="s">
        <v>20700</v>
      </c>
      <c r="AJ625" s="595" t="s">
        <v>20700</v>
      </c>
      <c r="AK625" s="1757" t="s">
        <v>52</v>
      </c>
      <c r="AL625" s="1772">
        <v>1.0</v>
      </c>
      <c r="AM625" s="1772">
        <v>544.0</v>
      </c>
      <c r="AN625" s="9">
        <v>4.0</v>
      </c>
      <c r="AO625" s="9"/>
      <c r="AP625" s="9" t="s">
        <v>8376</v>
      </c>
      <c r="AQ625" s="9"/>
      <c r="AR625" s="9" t="s">
        <v>17908</v>
      </c>
      <c r="AS625" s="9"/>
      <c r="AT625" s="9"/>
      <c r="AU625" s="9"/>
      <c r="AV625" s="9"/>
      <c r="AW625" s="595" t="s">
        <v>20700</v>
      </c>
      <c r="AX625" s="9"/>
      <c r="AY625" s="9" t="s">
        <v>17910</v>
      </c>
      <c r="AZ625" s="9">
        <v>6.25</v>
      </c>
      <c r="BA625" s="1772" t="s">
        <v>20457</v>
      </c>
    </row>
    <row r="626" ht="15.75" customHeight="1">
      <c r="A626" s="1760" t="s">
        <v>20701</v>
      </c>
      <c r="B626" s="1761" t="s">
        <v>20702</v>
      </c>
      <c r="C626" s="1761" t="s">
        <v>52</v>
      </c>
      <c r="D626" s="1761" t="s">
        <v>17914</v>
      </c>
      <c r="E626" s="1762">
        <v>1632.0</v>
      </c>
      <c r="F626" s="1763">
        <v>4.0</v>
      </c>
      <c r="G626" s="1764">
        <v>47859.0</v>
      </c>
      <c r="H626" s="1745"/>
      <c r="I626" s="1745"/>
      <c r="J626" s="1745"/>
      <c r="K626" s="1745"/>
      <c r="L626" s="1745"/>
      <c r="M626" s="1745"/>
      <c r="N626" s="1745"/>
      <c r="O626" s="1745"/>
      <c r="P626" s="1745"/>
      <c r="Q626" s="1765" t="s">
        <v>20703</v>
      </c>
      <c r="R626" s="1766" t="s">
        <v>20690</v>
      </c>
      <c r="S626" s="1767" t="s">
        <v>20433</v>
      </c>
      <c r="T626" s="1768"/>
      <c r="U626" s="1770">
        <v>542.0</v>
      </c>
      <c r="V626" s="1770">
        <v>4.0</v>
      </c>
      <c r="W626" s="1788"/>
      <c r="X626" s="1770"/>
      <c r="Y626" s="1767">
        <v>0.0</v>
      </c>
      <c r="Z626" s="1770"/>
      <c r="AA626" s="1771">
        <v>45115.0</v>
      </c>
      <c r="AB626" s="1804" t="s">
        <v>18100</v>
      </c>
      <c r="AC626" s="81"/>
      <c r="AD626" s="81"/>
      <c r="AE626" s="1755"/>
      <c r="AF626" s="1755"/>
      <c r="AG626" s="1755"/>
      <c r="AH626" s="1755"/>
      <c r="AI626" s="595">
        <v>1.90045324E9</v>
      </c>
      <c r="AJ626" s="595" t="s">
        <v>20704</v>
      </c>
      <c r="AK626" s="1757" t="s">
        <v>52</v>
      </c>
      <c r="AL626" s="1757">
        <v>1.0</v>
      </c>
      <c r="AM626" s="1772">
        <v>545.0</v>
      </c>
      <c r="AN626" s="9">
        <v>4.0</v>
      </c>
      <c r="AO626" s="9"/>
      <c r="AP626" s="9" t="s">
        <v>8376</v>
      </c>
      <c r="AQ626" s="9"/>
      <c r="AR626" s="9" t="s">
        <v>17908</v>
      </c>
      <c r="AS626" s="9"/>
      <c r="AT626" s="9"/>
      <c r="AU626" s="9"/>
      <c r="AV626" s="9"/>
      <c r="AW626" s="1758" t="s">
        <v>17909</v>
      </c>
      <c r="AX626" s="9"/>
      <c r="AY626" s="9" t="s">
        <v>17910</v>
      </c>
      <c r="AZ626" s="9">
        <v>6.25</v>
      </c>
      <c r="BA626" s="1845" t="s">
        <v>20457</v>
      </c>
    </row>
    <row r="627" ht="15.75" customHeight="1">
      <c r="A627" s="1774" t="s">
        <v>20705</v>
      </c>
      <c r="B627" s="1775" t="s">
        <v>20706</v>
      </c>
      <c r="C627" s="1775" t="s">
        <v>52</v>
      </c>
      <c r="D627" s="1775" t="s">
        <v>17914</v>
      </c>
      <c r="E627" s="1776">
        <v>1633.0</v>
      </c>
      <c r="F627" s="1777">
        <v>4.0</v>
      </c>
      <c r="G627" s="1778">
        <v>47857.0</v>
      </c>
      <c r="H627" s="1745"/>
      <c r="I627" s="1745"/>
      <c r="J627" s="1745"/>
      <c r="K627" s="1745"/>
      <c r="L627" s="1745"/>
      <c r="M627" s="1745"/>
      <c r="N627" s="1745"/>
      <c r="O627" s="1745"/>
      <c r="P627" s="1745"/>
      <c r="Q627" s="1765" t="s">
        <v>20707</v>
      </c>
      <c r="R627" s="1766" t="s">
        <v>20695</v>
      </c>
      <c r="S627" s="1767" t="s">
        <v>52</v>
      </c>
      <c r="T627" s="1749"/>
      <c r="U627" s="1770">
        <v>543.0</v>
      </c>
      <c r="V627" s="1770">
        <v>4.0</v>
      </c>
      <c r="W627" s="1792"/>
      <c r="X627" s="1770"/>
      <c r="Y627" s="1767" t="s">
        <v>20708</v>
      </c>
      <c r="Z627" s="1770"/>
      <c r="AA627" s="1771">
        <v>45115.0</v>
      </c>
      <c r="AB627" s="1806" t="s">
        <v>18100</v>
      </c>
      <c r="AC627" s="1754"/>
      <c r="AD627" s="1794">
        <v>2.0</v>
      </c>
      <c r="AE627" s="1755"/>
      <c r="AF627" s="1755"/>
      <c r="AG627" s="1755"/>
      <c r="AH627" s="1755"/>
      <c r="AI627" s="1874">
        <v>1.03995239E8</v>
      </c>
      <c r="AJ627" s="1874" t="s">
        <v>20709</v>
      </c>
      <c r="AK627" s="1875" t="s">
        <v>52</v>
      </c>
      <c r="AL627" s="1772">
        <v>1.0</v>
      </c>
      <c r="AM627" s="1875">
        <v>546.0</v>
      </c>
      <c r="AN627" s="9">
        <v>4.0</v>
      </c>
      <c r="AO627" s="9"/>
      <c r="AP627" s="9" t="s">
        <v>8376</v>
      </c>
      <c r="AQ627" s="9"/>
      <c r="AR627" s="9" t="s">
        <v>17908</v>
      </c>
      <c r="AS627" s="9"/>
      <c r="AT627" s="9"/>
      <c r="AU627" s="9"/>
      <c r="AV627" s="9"/>
      <c r="AW627" s="1758" t="s">
        <v>17909</v>
      </c>
      <c r="AX627" s="9"/>
      <c r="AY627" s="9" t="s">
        <v>17910</v>
      </c>
      <c r="AZ627" s="9">
        <v>6.25</v>
      </c>
      <c r="BA627" s="1845" t="s">
        <v>20457</v>
      </c>
    </row>
    <row r="628" ht="15.75" customHeight="1">
      <c r="A628" s="1760" t="s">
        <v>20710</v>
      </c>
      <c r="B628" s="1761" t="s">
        <v>20711</v>
      </c>
      <c r="C628" s="1761" t="s">
        <v>52</v>
      </c>
      <c r="D628" s="1761" t="s">
        <v>17914</v>
      </c>
      <c r="E628" s="1762">
        <v>1634.0</v>
      </c>
      <c r="F628" s="1763">
        <v>4.0</v>
      </c>
      <c r="G628" s="1764">
        <v>47855.0</v>
      </c>
      <c r="H628" s="1745"/>
      <c r="I628" s="1745"/>
      <c r="J628" s="1745"/>
      <c r="K628" s="1745"/>
      <c r="L628" s="1745"/>
      <c r="M628" s="1745"/>
      <c r="N628" s="1745"/>
      <c r="O628" s="1745"/>
      <c r="P628" s="1745"/>
      <c r="Q628" s="1765" t="s">
        <v>20712</v>
      </c>
      <c r="R628" s="1766" t="s">
        <v>20713</v>
      </c>
      <c r="S628" s="1767" t="s">
        <v>52</v>
      </c>
      <c r="T628" s="1768"/>
      <c r="U628" s="1770">
        <v>544.0</v>
      </c>
      <c r="V628" s="1770">
        <v>4.0</v>
      </c>
      <c r="W628" s="1788"/>
      <c r="X628" s="1770"/>
      <c r="Y628" s="1767">
        <v>4068102.0</v>
      </c>
      <c r="Z628" s="1770"/>
      <c r="AA628" s="1771">
        <v>45115.0</v>
      </c>
      <c r="AB628" s="1804" t="s">
        <v>20714</v>
      </c>
      <c r="AC628" s="1121">
        <v>1.0</v>
      </c>
      <c r="AD628" s="81"/>
      <c r="AE628" s="1755"/>
      <c r="AF628" s="1755"/>
      <c r="AG628" s="1755"/>
      <c r="AH628" s="1755"/>
      <c r="AI628" s="1756">
        <v>1.02146537E8</v>
      </c>
      <c r="AJ628" s="1756" t="s">
        <v>20715</v>
      </c>
      <c r="AK628" s="1757" t="s">
        <v>52</v>
      </c>
      <c r="AL628" s="1772">
        <v>1.0</v>
      </c>
      <c r="AM628" s="1757">
        <v>547.0</v>
      </c>
      <c r="AN628" s="9">
        <v>4.0</v>
      </c>
      <c r="AO628" s="9"/>
      <c r="AP628" s="9" t="s">
        <v>8376</v>
      </c>
      <c r="AQ628" s="9"/>
      <c r="AR628" s="9" t="s">
        <v>17908</v>
      </c>
      <c r="AS628" s="9"/>
      <c r="AT628" s="9"/>
      <c r="AU628" s="9"/>
      <c r="AV628" s="9"/>
      <c r="AW628" s="1758" t="s">
        <v>17909</v>
      </c>
      <c r="AX628" s="9"/>
      <c r="AY628" s="9" t="s">
        <v>17910</v>
      </c>
      <c r="AZ628" s="9">
        <v>6.25</v>
      </c>
      <c r="BA628" s="1895" t="s">
        <v>20457</v>
      </c>
    </row>
    <row r="629" ht="15.75" customHeight="1">
      <c r="A629" s="1774" t="s">
        <v>20716</v>
      </c>
      <c r="B629" s="1775" t="s">
        <v>20717</v>
      </c>
      <c r="C629" s="1775" t="s">
        <v>52</v>
      </c>
      <c r="D629" s="1775" t="s">
        <v>17914</v>
      </c>
      <c r="E629" s="1776">
        <v>1638.0</v>
      </c>
      <c r="F629" s="1777">
        <v>4.0</v>
      </c>
      <c r="G629" s="1778">
        <v>48588.0</v>
      </c>
      <c r="H629" s="1745"/>
      <c r="I629" s="1745"/>
      <c r="J629" s="1745"/>
      <c r="K629" s="1745"/>
      <c r="L629" s="1745"/>
      <c r="M629" s="1745"/>
      <c r="N629" s="1745"/>
      <c r="O629" s="1745"/>
      <c r="P629" s="1745"/>
      <c r="Q629" s="1765" t="s">
        <v>20718</v>
      </c>
      <c r="R629" s="1766" t="s">
        <v>20704</v>
      </c>
      <c r="S629" s="1767" t="s">
        <v>52</v>
      </c>
      <c r="T629" s="1749"/>
      <c r="U629" s="1769">
        <v>545.0</v>
      </c>
      <c r="V629" s="1770">
        <v>4.0</v>
      </c>
      <c r="W629" s="1769" t="s">
        <v>18183</v>
      </c>
      <c r="X629" s="1770"/>
      <c r="Y629" s="1767">
        <v>0.0</v>
      </c>
      <c r="Z629" s="1770"/>
      <c r="AA629" s="1771">
        <v>45115.0</v>
      </c>
      <c r="AB629" s="1753" t="s">
        <v>17906</v>
      </c>
      <c r="AC629" s="1754"/>
      <c r="AD629" s="1754"/>
      <c r="AE629" s="1755"/>
      <c r="AF629" s="1755"/>
      <c r="AG629" s="1755"/>
      <c r="AH629" s="1755"/>
      <c r="AI629" s="595">
        <v>1.04256714E8</v>
      </c>
      <c r="AJ629" s="595" t="s">
        <v>20719</v>
      </c>
      <c r="AK629" s="1772" t="s">
        <v>52</v>
      </c>
      <c r="AL629" s="1772">
        <v>1.0</v>
      </c>
      <c r="AM629" s="1772">
        <v>548.0</v>
      </c>
      <c r="AN629" s="9">
        <v>4.0</v>
      </c>
      <c r="AO629" s="9"/>
      <c r="AP629" s="9" t="s">
        <v>8376</v>
      </c>
      <c r="AQ629" s="9"/>
      <c r="AR629" s="9" t="s">
        <v>17908</v>
      </c>
      <c r="AS629" s="9"/>
      <c r="AT629" s="9"/>
      <c r="AU629" s="9"/>
      <c r="AV629" s="9"/>
      <c r="AW629" s="1758" t="s">
        <v>17909</v>
      </c>
      <c r="AX629" s="9"/>
      <c r="AY629" s="9" t="s">
        <v>17910</v>
      </c>
      <c r="AZ629" s="9">
        <v>6.25</v>
      </c>
      <c r="BA629" s="1759" t="s">
        <v>8706</v>
      </c>
    </row>
    <row r="630" ht="15.75" customHeight="1">
      <c r="A630" s="1760" t="s">
        <v>20720</v>
      </c>
      <c r="B630" s="1761" t="s">
        <v>20721</v>
      </c>
      <c r="C630" s="1761" t="s">
        <v>52</v>
      </c>
      <c r="D630" s="1761" t="s">
        <v>17914</v>
      </c>
      <c r="E630" s="1762">
        <v>1641.0</v>
      </c>
      <c r="F630" s="1763">
        <v>4.0</v>
      </c>
      <c r="G630" s="1764">
        <v>47855.0</v>
      </c>
      <c r="H630" s="1745"/>
      <c r="I630" s="1745"/>
      <c r="J630" s="1745"/>
      <c r="K630" s="1745"/>
      <c r="L630" s="1745"/>
      <c r="M630" s="1745"/>
      <c r="N630" s="1745"/>
      <c r="O630" s="1745"/>
      <c r="P630" s="1745"/>
      <c r="Q630" s="1765" t="s">
        <v>20722</v>
      </c>
      <c r="R630" s="1766" t="s">
        <v>20709</v>
      </c>
      <c r="S630" s="1767" t="s">
        <v>52</v>
      </c>
      <c r="T630" s="1768"/>
      <c r="U630" s="1770">
        <v>546.0</v>
      </c>
      <c r="V630" s="1770">
        <v>4.0</v>
      </c>
      <c r="W630" s="1788"/>
      <c r="X630" s="1770"/>
      <c r="Y630" s="1767">
        <v>2892891.0</v>
      </c>
      <c r="Z630" s="1770"/>
      <c r="AA630" s="1771">
        <v>45115.0</v>
      </c>
      <c r="AB630" s="1804" t="s">
        <v>18100</v>
      </c>
      <c r="AC630" s="81"/>
      <c r="AD630" s="1121">
        <v>1.0</v>
      </c>
      <c r="AE630" s="1755"/>
      <c r="AF630" s="1755"/>
      <c r="AG630" s="1755"/>
      <c r="AH630" s="1755"/>
      <c r="AI630" s="595">
        <v>9.26934399E8</v>
      </c>
      <c r="AJ630" s="595" t="s">
        <v>20723</v>
      </c>
      <c r="AK630" s="1772" t="s">
        <v>52</v>
      </c>
      <c r="AL630" s="1757">
        <v>1.0</v>
      </c>
      <c r="AM630" s="1772">
        <v>549.0</v>
      </c>
      <c r="AN630" s="9">
        <v>4.0</v>
      </c>
      <c r="AO630" s="9"/>
      <c r="AP630" s="9" t="s">
        <v>8376</v>
      </c>
      <c r="AQ630" s="9"/>
      <c r="AR630" s="9" t="s">
        <v>17908</v>
      </c>
      <c r="AS630" s="9"/>
      <c r="AT630" s="9"/>
      <c r="AU630" s="9"/>
      <c r="AV630" s="9"/>
      <c r="AW630" s="1758" t="s">
        <v>17909</v>
      </c>
      <c r="AX630" s="9"/>
      <c r="AY630" s="9" t="s">
        <v>17910</v>
      </c>
      <c r="AZ630" s="9">
        <v>6.25</v>
      </c>
      <c r="BA630" s="1773" t="s">
        <v>8706</v>
      </c>
    </row>
    <row r="631" ht="15.75" customHeight="1">
      <c r="A631" s="1774" t="s">
        <v>20724</v>
      </c>
      <c r="B631" s="1775" t="s">
        <v>20725</v>
      </c>
      <c r="C631" s="1775" t="s">
        <v>5179</v>
      </c>
      <c r="D631" s="1775" t="s">
        <v>17914</v>
      </c>
      <c r="E631" s="1776">
        <v>1647.0</v>
      </c>
      <c r="F631" s="1777">
        <v>4.0</v>
      </c>
      <c r="G631" s="1778">
        <v>48588.0</v>
      </c>
      <c r="H631" s="1745"/>
      <c r="I631" s="1745"/>
      <c r="J631" s="1745"/>
      <c r="K631" s="1745"/>
      <c r="L631" s="1745"/>
      <c r="M631" s="1745"/>
      <c r="N631" s="1745"/>
      <c r="O631" s="1745"/>
      <c r="P631" s="1745"/>
      <c r="Q631" s="1765">
        <v>0.0</v>
      </c>
      <c r="R631" s="1843">
        <v>0.0</v>
      </c>
      <c r="S631" s="1767">
        <v>0.0</v>
      </c>
      <c r="T631" s="1749"/>
      <c r="U631" s="1770">
        <v>0.0</v>
      </c>
      <c r="V631" s="1770">
        <v>0.0</v>
      </c>
      <c r="W631" s="1792"/>
      <c r="X631" s="1770"/>
      <c r="Y631" s="1767">
        <v>0.0</v>
      </c>
      <c r="Z631" s="1770"/>
      <c r="AA631" s="1770">
        <v>0.0</v>
      </c>
      <c r="AB631" s="1793">
        <v>0.0</v>
      </c>
      <c r="AC631" s="1794">
        <v>1.0</v>
      </c>
      <c r="AD631" s="1754"/>
      <c r="AE631" s="1755"/>
      <c r="AF631" s="1755"/>
      <c r="AG631" s="1755"/>
      <c r="AH631" s="1755"/>
      <c r="AI631" s="595">
        <v>1.02320421E8</v>
      </c>
      <c r="AJ631" s="595" t="s">
        <v>20726</v>
      </c>
      <c r="AK631" s="1772" t="s">
        <v>52</v>
      </c>
      <c r="AL631" s="1757">
        <v>1.0</v>
      </c>
      <c r="AM631" s="1772">
        <v>550.0</v>
      </c>
      <c r="AN631" s="9">
        <v>4.0</v>
      </c>
      <c r="AO631" s="9"/>
      <c r="AP631" s="9" t="s">
        <v>8376</v>
      </c>
      <c r="AQ631" s="9"/>
      <c r="AR631" s="9" t="s">
        <v>17908</v>
      </c>
      <c r="AS631" s="9"/>
      <c r="AT631" s="9"/>
      <c r="AU631" s="9"/>
      <c r="AV631" s="9"/>
      <c r="AW631" s="1758" t="s">
        <v>17909</v>
      </c>
      <c r="AX631" s="9"/>
      <c r="AY631" s="9" t="s">
        <v>17910</v>
      </c>
      <c r="AZ631" s="9">
        <v>6.25</v>
      </c>
      <c r="BA631" s="1772" t="s">
        <v>8706</v>
      </c>
    </row>
    <row r="632" ht="15.75" customHeight="1">
      <c r="A632" s="1760" t="s">
        <v>20727</v>
      </c>
      <c r="B632" s="1761" t="s">
        <v>20728</v>
      </c>
      <c r="C632" s="1761" t="s">
        <v>52</v>
      </c>
      <c r="D632" s="1761" t="s">
        <v>17914</v>
      </c>
      <c r="E632" s="1762">
        <v>1650.0</v>
      </c>
      <c r="F632" s="1763">
        <v>4.0</v>
      </c>
      <c r="G632" s="1764">
        <v>47857.0</v>
      </c>
      <c r="H632" s="1745"/>
      <c r="I632" s="1745"/>
      <c r="J632" s="1745"/>
      <c r="K632" s="1745"/>
      <c r="L632" s="1745"/>
      <c r="M632" s="1745"/>
      <c r="N632" s="1745"/>
      <c r="O632" s="1745"/>
      <c r="P632" s="1745"/>
      <c r="Q632" s="1765" t="s">
        <v>20729</v>
      </c>
      <c r="R632" s="1766" t="s">
        <v>20715</v>
      </c>
      <c r="S632" s="1767" t="s">
        <v>52</v>
      </c>
      <c r="T632" s="1768"/>
      <c r="U632" s="1769">
        <v>547.0</v>
      </c>
      <c r="V632" s="1770">
        <v>4.0</v>
      </c>
      <c r="W632" s="1769" t="s">
        <v>19795</v>
      </c>
      <c r="X632" s="1770"/>
      <c r="Y632" s="1767">
        <v>4097561.0</v>
      </c>
      <c r="Z632" s="1770"/>
      <c r="AA632" s="1771">
        <v>45148.0</v>
      </c>
      <c r="AB632" s="1753" t="s">
        <v>17906</v>
      </c>
      <c r="AC632" s="81"/>
      <c r="AD632" s="81"/>
      <c r="AE632" s="1755"/>
      <c r="AF632" s="1755"/>
      <c r="AG632" s="1755"/>
      <c r="AH632" s="1755"/>
      <c r="AI632" s="595" t="s">
        <v>20730</v>
      </c>
      <c r="AJ632" s="595" t="s">
        <v>20731</v>
      </c>
      <c r="AK632" s="1757" t="s">
        <v>52</v>
      </c>
      <c r="AL632" s="1772">
        <v>1.0</v>
      </c>
      <c r="AM632" s="1772">
        <v>551.0</v>
      </c>
      <c r="AN632" s="9">
        <v>4.0</v>
      </c>
      <c r="AO632" s="9"/>
      <c r="AP632" s="9" t="s">
        <v>8376</v>
      </c>
      <c r="AQ632" s="9"/>
      <c r="AR632" s="9" t="s">
        <v>17908</v>
      </c>
      <c r="AS632" s="9"/>
      <c r="AT632" s="9"/>
      <c r="AU632" s="9"/>
      <c r="AV632" s="9"/>
      <c r="AW632" s="1758" t="s">
        <v>17909</v>
      </c>
      <c r="AX632" s="9"/>
      <c r="AY632" s="9" t="s">
        <v>17910</v>
      </c>
      <c r="AZ632" s="9">
        <v>6.25</v>
      </c>
      <c r="BA632" s="1773" t="s">
        <v>8706</v>
      </c>
    </row>
    <row r="633" ht="15.75" customHeight="1">
      <c r="A633" s="1774" t="s">
        <v>20732</v>
      </c>
      <c r="B633" s="1775" t="s">
        <v>20733</v>
      </c>
      <c r="C633" s="1775" t="s">
        <v>52</v>
      </c>
      <c r="D633" s="1775" t="s">
        <v>17914</v>
      </c>
      <c r="E633" s="1776">
        <v>1651.0</v>
      </c>
      <c r="F633" s="1777">
        <v>4.0</v>
      </c>
      <c r="G633" s="1778">
        <v>47855.0</v>
      </c>
      <c r="H633" s="1745"/>
      <c r="I633" s="1745"/>
      <c r="J633" s="1745"/>
      <c r="K633" s="1745"/>
      <c r="L633" s="1745"/>
      <c r="M633" s="1745"/>
      <c r="N633" s="1745"/>
      <c r="O633" s="1745"/>
      <c r="P633" s="1745"/>
      <c r="Q633" s="1765" t="s">
        <v>20734</v>
      </c>
      <c r="R633" s="1766" t="s">
        <v>20719</v>
      </c>
      <c r="S633" s="1767" t="s">
        <v>52</v>
      </c>
      <c r="T633" s="1749"/>
      <c r="U633" s="1769">
        <v>548.0</v>
      </c>
      <c r="V633" s="1770">
        <v>4.0</v>
      </c>
      <c r="W633" s="1769" t="s">
        <v>19328</v>
      </c>
      <c r="X633" s="1770"/>
      <c r="Y633" s="1767">
        <v>4097561.0</v>
      </c>
      <c r="Z633" s="1770"/>
      <c r="AA633" s="1771">
        <v>45148.0</v>
      </c>
      <c r="AB633" s="1753" t="s">
        <v>17906</v>
      </c>
      <c r="AC633" s="1754"/>
      <c r="AD633" s="1754"/>
      <c r="AE633" s="1755"/>
      <c r="AF633" s="1755"/>
      <c r="AG633" s="1755"/>
      <c r="AH633" s="1755"/>
      <c r="AI633" s="595">
        <v>1.04121389E8</v>
      </c>
      <c r="AJ633" s="595" t="s">
        <v>20735</v>
      </c>
      <c r="AK633" s="1772" t="s">
        <v>52</v>
      </c>
      <c r="AL633" s="1757">
        <v>1.0</v>
      </c>
      <c r="AM633" s="1772">
        <v>552.0</v>
      </c>
      <c r="AN633" s="9">
        <v>4.0</v>
      </c>
      <c r="AO633" s="9"/>
      <c r="AP633" s="9" t="s">
        <v>8376</v>
      </c>
      <c r="AQ633" s="9"/>
      <c r="AR633" s="9" t="s">
        <v>17908</v>
      </c>
      <c r="AS633" s="9"/>
      <c r="AT633" s="9"/>
      <c r="AU633" s="9"/>
      <c r="AV633" s="9"/>
      <c r="AW633" s="1758" t="s">
        <v>17909</v>
      </c>
      <c r="AX633" s="9"/>
      <c r="AY633" s="9" t="s">
        <v>17910</v>
      </c>
      <c r="AZ633" s="9">
        <v>6.25</v>
      </c>
      <c r="BA633" s="1772" t="s">
        <v>8706</v>
      </c>
    </row>
    <row r="634" ht="15.75" customHeight="1">
      <c r="A634" s="1779" t="s">
        <v>20736</v>
      </c>
      <c r="B634" s="1780" t="s">
        <v>20737</v>
      </c>
      <c r="C634" s="1780" t="s">
        <v>9277</v>
      </c>
      <c r="D634" s="1780" t="s">
        <v>9</v>
      </c>
      <c r="E634" s="1781">
        <v>1654.0</v>
      </c>
      <c r="F634" s="1782" t="s">
        <v>4355</v>
      </c>
      <c r="G634" s="1783">
        <v>49317.0</v>
      </c>
      <c r="H634" s="1745"/>
      <c r="I634" s="1745"/>
      <c r="J634" s="1745"/>
      <c r="K634" s="1745"/>
      <c r="L634" s="1745"/>
      <c r="M634" s="1745"/>
      <c r="N634" s="1745"/>
      <c r="O634" s="1745"/>
      <c r="P634" s="1745"/>
      <c r="Q634" s="1765"/>
      <c r="R634" s="1766"/>
      <c r="S634" s="1767"/>
      <c r="T634" s="1768"/>
      <c r="U634" s="1770"/>
      <c r="V634" s="1770"/>
      <c r="W634" s="1788"/>
      <c r="X634" s="1770"/>
      <c r="Y634" s="1767"/>
      <c r="Z634" s="1770"/>
      <c r="AA634" s="1771"/>
      <c r="AB634" s="1804"/>
      <c r="AC634" s="81"/>
      <c r="AD634" s="1121"/>
      <c r="AE634" s="1755"/>
      <c r="AF634" s="1755"/>
      <c r="AG634" s="1755"/>
      <c r="AH634" s="1755"/>
      <c r="AI634" s="595"/>
      <c r="AJ634" s="595"/>
      <c r="AK634" s="1791"/>
      <c r="AL634" s="1791"/>
      <c r="AM634" s="1772"/>
      <c r="AN634" s="9"/>
      <c r="AO634" s="9"/>
      <c r="AP634" s="9"/>
      <c r="AQ634" s="9"/>
      <c r="AR634" s="9"/>
      <c r="AS634" s="9"/>
      <c r="AT634" s="9"/>
      <c r="AU634" s="9"/>
      <c r="AV634" s="9"/>
      <c r="AW634" s="1758"/>
      <c r="AX634" s="9"/>
      <c r="AY634" s="9"/>
      <c r="AZ634" s="9"/>
      <c r="BA634" s="1845"/>
    </row>
    <row r="635" ht="15.75" customHeight="1">
      <c r="A635" s="1760" t="s">
        <v>20738</v>
      </c>
      <c r="B635" s="1761" t="s">
        <v>20739</v>
      </c>
      <c r="C635" s="1761" t="s">
        <v>52</v>
      </c>
      <c r="D635" s="1761" t="s">
        <v>17914</v>
      </c>
      <c r="E635" s="1762">
        <v>1655.0</v>
      </c>
      <c r="F635" s="1763">
        <v>4.0</v>
      </c>
      <c r="G635" s="1764">
        <v>47857.0</v>
      </c>
      <c r="H635" s="1745"/>
      <c r="I635" s="1745"/>
      <c r="J635" s="1745"/>
      <c r="K635" s="1745"/>
      <c r="L635" s="1745"/>
      <c r="M635" s="1745"/>
      <c r="N635" s="1745"/>
      <c r="O635" s="1745"/>
      <c r="P635" s="1745"/>
      <c r="Q635" s="1765" t="s">
        <v>20740</v>
      </c>
      <c r="R635" s="1766" t="s">
        <v>20741</v>
      </c>
      <c r="S635" s="1767" t="s">
        <v>52</v>
      </c>
      <c r="T635" s="1768"/>
      <c r="U635" s="1770">
        <v>549.0</v>
      </c>
      <c r="V635" s="1770">
        <v>4.0</v>
      </c>
      <c r="W635" s="1788"/>
      <c r="X635" s="1770"/>
      <c r="Y635" s="1767">
        <v>0.0</v>
      </c>
      <c r="Z635" s="1770"/>
      <c r="AA635" s="1771">
        <v>45148.0</v>
      </c>
      <c r="AB635" s="1804" t="s">
        <v>18100</v>
      </c>
      <c r="AC635" s="81"/>
      <c r="AD635" s="1121">
        <v>1.0</v>
      </c>
      <c r="AE635" s="1755"/>
      <c r="AF635" s="1755"/>
      <c r="AG635" s="1755"/>
      <c r="AH635" s="1755"/>
      <c r="AI635" s="595">
        <v>1.02215761E8</v>
      </c>
      <c r="AJ635" s="595" t="s">
        <v>20742</v>
      </c>
      <c r="AK635" s="1757" t="s">
        <v>52</v>
      </c>
      <c r="AL635" s="1772">
        <v>1.0</v>
      </c>
      <c r="AM635" s="1772">
        <v>553.0</v>
      </c>
      <c r="AN635" s="9">
        <v>4.0</v>
      </c>
      <c r="AO635" s="9"/>
      <c r="AP635" s="9" t="s">
        <v>8376</v>
      </c>
      <c r="AQ635" s="9"/>
      <c r="AR635" s="9" t="s">
        <v>17908</v>
      </c>
      <c r="AS635" s="9"/>
      <c r="AT635" s="9"/>
      <c r="AU635" s="9"/>
      <c r="AV635" s="9"/>
      <c r="AW635" s="1758" t="s">
        <v>17909</v>
      </c>
      <c r="AX635" s="9"/>
      <c r="AY635" s="9" t="s">
        <v>17910</v>
      </c>
      <c r="AZ635" s="9">
        <v>6.25</v>
      </c>
      <c r="BA635" s="1845" t="s">
        <v>8706</v>
      </c>
    </row>
    <row r="636" ht="15.75" customHeight="1">
      <c r="A636" s="1774" t="s">
        <v>20743</v>
      </c>
      <c r="B636" s="1775" t="s">
        <v>20744</v>
      </c>
      <c r="C636" s="1775" t="s">
        <v>52</v>
      </c>
      <c r="D636" s="1775" t="s">
        <v>17914</v>
      </c>
      <c r="E636" s="1776">
        <v>1661.0</v>
      </c>
      <c r="F636" s="1777">
        <v>4.0</v>
      </c>
      <c r="G636" s="1778">
        <v>47859.0</v>
      </c>
      <c r="H636" s="1745"/>
      <c r="I636" s="1745"/>
      <c r="J636" s="1745"/>
      <c r="K636" s="1745"/>
      <c r="L636" s="1745"/>
      <c r="M636" s="1745"/>
      <c r="N636" s="1745"/>
      <c r="O636" s="1745"/>
      <c r="P636" s="1745"/>
      <c r="Q636" s="1765" t="s">
        <v>20745</v>
      </c>
      <c r="R636" s="1766" t="s">
        <v>20726</v>
      </c>
      <c r="S636" s="1767" t="s">
        <v>52</v>
      </c>
      <c r="T636" s="1749"/>
      <c r="U636" s="1769">
        <v>550.0</v>
      </c>
      <c r="V636" s="1770">
        <v>4.0</v>
      </c>
      <c r="W636" s="1769" t="s">
        <v>19795</v>
      </c>
      <c r="X636" s="1770"/>
      <c r="Y636" s="1767">
        <v>4195106.0</v>
      </c>
      <c r="Z636" s="1770"/>
      <c r="AA636" s="1771">
        <v>45148.0</v>
      </c>
      <c r="AB636" s="1753" t="s">
        <v>17906</v>
      </c>
      <c r="AC636" s="1754"/>
      <c r="AD636" s="1754"/>
      <c r="AE636" s="1755"/>
      <c r="AF636" s="1755"/>
      <c r="AG636" s="1755"/>
      <c r="AH636" s="1755"/>
      <c r="AI636" s="595">
        <v>1.03488441E8</v>
      </c>
      <c r="AJ636" s="595" t="s">
        <v>20746</v>
      </c>
      <c r="AK636" s="1757" t="s">
        <v>52</v>
      </c>
      <c r="AL636" s="1772">
        <v>1.0</v>
      </c>
      <c r="AM636" s="1772">
        <v>554.0</v>
      </c>
      <c r="AN636" s="9">
        <v>4.0</v>
      </c>
      <c r="AO636" s="9"/>
      <c r="AP636" s="9" t="s">
        <v>8376</v>
      </c>
      <c r="AQ636" s="9"/>
      <c r="AR636" s="9" t="s">
        <v>17908</v>
      </c>
      <c r="AS636" s="9"/>
      <c r="AT636" s="9"/>
      <c r="AU636" s="9"/>
      <c r="AV636" s="9"/>
      <c r="AW636" s="1758" t="s">
        <v>17909</v>
      </c>
      <c r="AX636" s="9"/>
      <c r="AY636" s="9" t="s">
        <v>17910</v>
      </c>
      <c r="AZ636" s="9">
        <v>6.25</v>
      </c>
      <c r="BA636" s="1845" t="s">
        <v>8706</v>
      </c>
    </row>
    <row r="637" ht="15.75" customHeight="1">
      <c r="A637" s="1760" t="s">
        <v>20747</v>
      </c>
      <c r="B637" s="898" t="s">
        <v>20747</v>
      </c>
      <c r="C637" s="1761" t="s">
        <v>5179</v>
      </c>
      <c r="D637" s="1761" t="s">
        <v>17914</v>
      </c>
      <c r="E637" s="1762">
        <v>1667.0</v>
      </c>
      <c r="F637" s="1763">
        <v>4.0</v>
      </c>
      <c r="G637" s="898" t="s">
        <v>20747</v>
      </c>
      <c r="H637" s="898" t="s">
        <v>20747</v>
      </c>
      <c r="I637" s="1745"/>
      <c r="J637" s="1745"/>
      <c r="K637" s="1745"/>
      <c r="L637" s="1745"/>
      <c r="M637" s="1745"/>
      <c r="N637" s="1745"/>
      <c r="O637" s="1745"/>
      <c r="P637" s="1745"/>
      <c r="Q637" s="1765" t="s">
        <v>20730</v>
      </c>
      <c r="R637" s="1766" t="s">
        <v>20731</v>
      </c>
      <c r="S637" s="1767" t="s">
        <v>52</v>
      </c>
      <c r="T637" s="1768"/>
      <c r="U637" s="1769">
        <v>551.0</v>
      </c>
      <c r="V637" s="1770">
        <v>4.0</v>
      </c>
      <c r="W637" s="1785" t="s">
        <v>20748</v>
      </c>
      <c r="X637" s="1770"/>
      <c r="Y637" s="1767">
        <v>0.0</v>
      </c>
      <c r="Z637" s="1770"/>
      <c r="AA637" s="1771">
        <v>45148.0</v>
      </c>
      <c r="AB637" s="1786" t="s">
        <v>20749</v>
      </c>
      <c r="AC637" s="81"/>
      <c r="AD637" s="81"/>
      <c r="AE637" s="1755"/>
      <c r="AF637" s="1755"/>
      <c r="AG637" s="1755"/>
      <c r="AH637" s="1755"/>
      <c r="AI637" s="595">
        <v>1.0325876E8</v>
      </c>
      <c r="AJ637" s="595" t="s">
        <v>20750</v>
      </c>
      <c r="AK637" s="1757" t="s">
        <v>52</v>
      </c>
      <c r="AL637" s="1757">
        <v>1.0</v>
      </c>
      <c r="AM637" s="1772">
        <v>555.0</v>
      </c>
      <c r="AN637" s="9">
        <v>4.0</v>
      </c>
      <c r="AO637" s="9"/>
      <c r="AP637" s="9" t="s">
        <v>8376</v>
      </c>
      <c r="AQ637" s="9"/>
      <c r="AR637" s="9" t="s">
        <v>17908</v>
      </c>
      <c r="AS637" s="9"/>
      <c r="AT637" s="9"/>
      <c r="AU637" s="9"/>
      <c r="AV637" s="9"/>
      <c r="AW637" s="1758" t="s">
        <v>17909</v>
      </c>
      <c r="AX637" s="9"/>
      <c r="AY637" s="9" t="s">
        <v>17910</v>
      </c>
      <c r="AZ637" s="9">
        <v>6.25</v>
      </c>
      <c r="BA637" s="1773" t="s">
        <v>8706</v>
      </c>
    </row>
    <row r="638" ht="15.75" customHeight="1">
      <c r="A638" s="1774" t="s">
        <v>20751</v>
      </c>
      <c r="B638" s="1775" t="s">
        <v>20752</v>
      </c>
      <c r="C638" s="1775" t="s">
        <v>52</v>
      </c>
      <c r="D638" s="1775" t="s">
        <v>17914</v>
      </c>
      <c r="E638" s="1776">
        <v>1668.0</v>
      </c>
      <c r="F638" s="1777">
        <v>4.0</v>
      </c>
      <c r="G638" s="1778">
        <v>47858.0</v>
      </c>
      <c r="H638" s="1745"/>
      <c r="I638" s="1745"/>
      <c r="J638" s="1745"/>
      <c r="K638" s="1745"/>
      <c r="L638" s="1745"/>
      <c r="M638" s="1745"/>
      <c r="N638" s="1745"/>
      <c r="O638" s="1745"/>
      <c r="P638" s="1745"/>
      <c r="Q638" s="1765" t="s">
        <v>20753</v>
      </c>
      <c r="R638" s="1766" t="s">
        <v>20735</v>
      </c>
      <c r="S638" s="1767" t="s">
        <v>52</v>
      </c>
      <c r="T638" s="1749"/>
      <c r="U638" s="1769">
        <v>552.0</v>
      </c>
      <c r="V638" s="1770">
        <v>4.0</v>
      </c>
      <c r="W638" s="1769" t="s">
        <v>18019</v>
      </c>
      <c r="X638" s="1770"/>
      <c r="Y638" s="1767">
        <v>0.0</v>
      </c>
      <c r="Z638" s="1770"/>
      <c r="AA638" s="1771">
        <v>45148.0</v>
      </c>
      <c r="AB638" s="1753" t="s">
        <v>20754</v>
      </c>
      <c r="AC638" s="1754"/>
      <c r="AD638" s="1754"/>
      <c r="AE638" s="1755"/>
      <c r="AF638" s="1755"/>
      <c r="AG638" s="1755"/>
      <c r="AH638" s="1755"/>
      <c r="AI638" s="595">
        <v>1.03488466E8</v>
      </c>
      <c r="AJ638" s="595" t="s">
        <v>20755</v>
      </c>
      <c r="AK638" s="1757" t="s">
        <v>52</v>
      </c>
      <c r="AL638" s="1772">
        <v>1.0</v>
      </c>
      <c r="AM638" s="1772">
        <v>556.0</v>
      </c>
      <c r="AN638" s="9">
        <v>4.0</v>
      </c>
      <c r="AO638" s="9"/>
      <c r="AP638" s="9" t="s">
        <v>8376</v>
      </c>
      <c r="AQ638" s="9"/>
      <c r="AR638" s="9" t="s">
        <v>17908</v>
      </c>
      <c r="AS638" s="9"/>
      <c r="AT638" s="9"/>
      <c r="AU638" s="9"/>
      <c r="AV638" s="9"/>
      <c r="AW638" s="1758" t="s">
        <v>17909</v>
      </c>
      <c r="AX638" s="9"/>
      <c r="AY638" s="9" t="s">
        <v>17910</v>
      </c>
      <c r="AZ638" s="9">
        <v>6.25</v>
      </c>
      <c r="BA638" s="1845" t="s">
        <v>8706</v>
      </c>
    </row>
    <row r="639" ht="15.75" customHeight="1">
      <c r="A639" s="1760" t="s">
        <v>20756</v>
      </c>
      <c r="B639" s="1761" t="s">
        <v>20757</v>
      </c>
      <c r="C639" s="1761" t="s">
        <v>231</v>
      </c>
      <c r="D639" s="1761" t="s">
        <v>17914</v>
      </c>
      <c r="E639" s="1762">
        <v>1672.0</v>
      </c>
      <c r="F639" s="1763">
        <v>4.0</v>
      </c>
      <c r="G639" s="1764">
        <v>47858.0</v>
      </c>
      <c r="H639" s="1745"/>
      <c r="I639" s="1745"/>
      <c r="J639" s="1745"/>
      <c r="K639" s="1745"/>
      <c r="L639" s="1745"/>
      <c r="M639" s="1745"/>
      <c r="N639" s="1745"/>
      <c r="O639" s="1745"/>
      <c r="P639" s="1745"/>
      <c r="Q639" s="1765" t="s">
        <v>20758</v>
      </c>
      <c r="R639" s="1766" t="s">
        <v>20759</v>
      </c>
      <c r="S639" s="1767" t="s">
        <v>52</v>
      </c>
      <c r="T639" s="1768"/>
      <c r="U639" s="1770">
        <v>553.0</v>
      </c>
      <c r="V639" s="1770">
        <v>4.0</v>
      </c>
      <c r="W639" s="1788"/>
      <c r="X639" s="1770"/>
      <c r="Y639" s="1767">
        <v>9.88676553E8</v>
      </c>
      <c r="Z639" s="1770"/>
      <c r="AA639" s="1771">
        <v>45148.0</v>
      </c>
      <c r="AB639" s="1804" t="s">
        <v>18100</v>
      </c>
      <c r="AC639" s="81"/>
      <c r="AD639" s="1121">
        <v>1.0</v>
      </c>
      <c r="AE639" s="1755"/>
      <c r="AF639" s="1755"/>
      <c r="AG639" s="1755"/>
      <c r="AH639" s="1755"/>
      <c r="AI639" s="595">
        <v>1.01497618E8</v>
      </c>
      <c r="AJ639" s="595" t="s">
        <v>20760</v>
      </c>
      <c r="AK639" s="1772" t="s">
        <v>52</v>
      </c>
      <c r="AL639" s="1772">
        <v>1.0</v>
      </c>
      <c r="AM639" s="1772">
        <v>557.0</v>
      </c>
      <c r="AN639" s="9">
        <v>4.0</v>
      </c>
      <c r="AO639" s="9"/>
      <c r="AP639" s="9" t="s">
        <v>8376</v>
      </c>
      <c r="AQ639" s="9"/>
      <c r="AR639" s="9" t="s">
        <v>17908</v>
      </c>
      <c r="AS639" s="9"/>
      <c r="AT639" s="9"/>
      <c r="AU639" s="9"/>
      <c r="AV639" s="9"/>
      <c r="AW639" s="1758" t="s">
        <v>17909</v>
      </c>
      <c r="AX639" s="9"/>
      <c r="AY639" s="9" t="s">
        <v>17910</v>
      </c>
      <c r="AZ639" s="9">
        <v>6.25</v>
      </c>
      <c r="BA639" s="1773" t="s">
        <v>8706</v>
      </c>
    </row>
    <row r="640" ht="15.75" customHeight="1">
      <c r="A640" s="1774" t="s">
        <v>20761</v>
      </c>
      <c r="B640" s="1775" t="s">
        <v>20762</v>
      </c>
      <c r="C640" s="1775" t="s">
        <v>52</v>
      </c>
      <c r="D640" s="1775" t="s">
        <v>17914</v>
      </c>
      <c r="E640" s="1776">
        <v>1675.0</v>
      </c>
      <c r="F640" s="1777">
        <v>4.0</v>
      </c>
      <c r="G640" s="1778">
        <v>47887.0</v>
      </c>
      <c r="H640" s="1745"/>
      <c r="I640" s="1745"/>
      <c r="J640" s="1745"/>
      <c r="K640" s="1745"/>
      <c r="L640" s="1745"/>
      <c r="M640" s="1745"/>
      <c r="N640" s="1745"/>
      <c r="O640" s="1745"/>
      <c r="P640" s="1745"/>
      <c r="Q640" s="1765" t="s">
        <v>20763</v>
      </c>
      <c r="R640" s="1766" t="s">
        <v>20764</v>
      </c>
      <c r="S640" s="1767" t="s">
        <v>52</v>
      </c>
      <c r="T640" s="1749"/>
      <c r="U640" s="1769">
        <v>554.0</v>
      </c>
      <c r="V640" s="1770">
        <v>4.0</v>
      </c>
      <c r="W640" s="1769" t="s">
        <v>20260</v>
      </c>
      <c r="X640" s="1770"/>
      <c r="Y640" s="1767">
        <v>9.3049644E7</v>
      </c>
      <c r="Z640" s="1770"/>
      <c r="AA640" s="1771">
        <v>45148.0</v>
      </c>
      <c r="AB640" s="1753" t="s">
        <v>17906</v>
      </c>
      <c r="AC640" s="1754"/>
      <c r="AD640" s="1754"/>
      <c r="AE640" s="1755"/>
      <c r="AF640" s="1755"/>
      <c r="AG640" s="1755"/>
      <c r="AH640" s="1755"/>
      <c r="AI640" s="595">
        <v>3.01115986E8</v>
      </c>
      <c r="AJ640" s="595" t="s">
        <v>20765</v>
      </c>
      <c r="AK640" s="1772" t="s">
        <v>52</v>
      </c>
      <c r="AL640" s="1772">
        <v>1.0</v>
      </c>
      <c r="AM640" s="1772">
        <v>558.0</v>
      </c>
      <c r="AN640" s="9">
        <v>4.0</v>
      </c>
      <c r="AO640" s="9"/>
      <c r="AP640" s="9" t="s">
        <v>8376</v>
      </c>
      <c r="AQ640" s="9"/>
      <c r="AR640" s="9" t="s">
        <v>17908</v>
      </c>
      <c r="AS640" s="9"/>
      <c r="AT640" s="9"/>
      <c r="AU640" s="9"/>
      <c r="AV640" s="9"/>
      <c r="AW640" s="1758" t="s">
        <v>17909</v>
      </c>
      <c r="AX640" s="9"/>
      <c r="AY640" s="9" t="s">
        <v>17910</v>
      </c>
      <c r="AZ640" s="9">
        <v>6.25</v>
      </c>
      <c r="BA640" s="1772" t="s">
        <v>8706</v>
      </c>
    </row>
    <row r="641" ht="15.75" customHeight="1">
      <c r="A641" s="1760" t="s">
        <v>20766</v>
      </c>
      <c r="B641" s="1761" t="s">
        <v>20767</v>
      </c>
      <c r="C641" s="1761" t="s">
        <v>149</v>
      </c>
      <c r="D641" s="1761" t="s">
        <v>17985</v>
      </c>
      <c r="E641" s="1762">
        <v>1677.0</v>
      </c>
      <c r="F641" s="1763">
        <v>4.0</v>
      </c>
      <c r="G641" s="1764">
        <v>49188.0</v>
      </c>
      <c r="H641" s="1745"/>
      <c r="I641" s="1745"/>
      <c r="J641" s="1745"/>
      <c r="K641" s="1745"/>
      <c r="L641" s="1745"/>
      <c r="M641" s="1745"/>
      <c r="N641" s="1745"/>
      <c r="O641" s="1745"/>
      <c r="P641" s="1745"/>
      <c r="Q641" s="1765"/>
      <c r="R641" s="1766"/>
      <c r="S641" s="1767"/>
      <c r="T641" s="1768"/>
      <c r="U641" s="1770"/>
      <c r="V641" s="1770"/>
      <c r="W641" s="1788"/>
      <c r="X641" s="1770"/>
      <c r="Y641" s="1767"/>
      <c r="Z641" s="1770"/>
      <c r="AA641" s="1771"/>
      <c r="AB641" s="1804"/>
      <c r="AC641" s="1121"/>
      <c r="AD641" s="81"/>
      <c r="AE641" s="1755"/>
      <c r="AF641" s="1755"/>
      <c r="AG641" s="1755"/>
      <c r="AH641" s="1755"/>
      <c r="AI641" s="595"/>
      <c r="AJ641" s="595"/>
      <c r="AK641" s="1791"/>
      <c r="AL641" s="1791"/>
      <c r="AM641" s="1772"/>
      <c r="AN641" s="9"/>
      <c r="AO641" s="9"/>
      <c r="AP641" s="9"/>
      <c r="AQ641" s="9"/>
      <c r="AR641" s="9"/>
      <c r="AS641" s="9"/>
      <c r="AT641" s="9"/>
      <c r="AU641" s="9"/>
      <c r="AV641" s="9"/>
      <c r="AW641" s="1758"/>
      <c r="AX641" s="9"/>
      <c r="AY641" s="9"/>
      <c r="AZ641" s="9"/>
      <c r="BA641" s="1773"/>
    </row>
    <row r="642" ht="15.75" customHeight="1">
      <c r="A642" s="1760" t="s">
        <v>20768</v>
      </c>
      <c r="B642" s="1761" t="s">
        <v>20769</v>
      </c>
      <c r="C642" s="1761" t="s">
        <v>5179</v>
      </c>
      <c r="D642" s="1761" t="s">
        <v>17914</v>
      </c>
      <c r="E642" s="1762">
        <v>1680.0</v>
      </c>
      <c r="F642" s="1763">
        <v>4.0</v>
      </c>
      <c r="G642" s="1764">
        <v>47855.0</v>
      </c>
      <c r="H642" s="1745"/>
      <c r="I642" s="1745"/>
      <c r="J642" s="1745"/>
      <c r="K642" s="1745"/>
      <c r="L642" s="1745"/>
      <c r="M642" s="1745"/>
      <c r="N642" s="1745"/>
      <c r="O642" s="1745"/>
      <c r="P642" s="1745"/>
      <c r="Q642" s="1765" t="s">
        <v>20770</v>
      </c>
      <c r="R642" s="1766" t="s">
        <v>20771</v>
      </c>
      <c r="S642" s="1767" t="s">
        <v>52</v>
      </c>
      <c r="T642" s="1768"/>
      <c r="U642" s="1770">
        <v>555.0</v>
      </c>
      <c r="V642" s="1770">
        <v>4.0</v>
      </c>
      <c r="W642" s="1788"/>
      <c r="X642" s="1770"/>
      <c r="Y642" s="1767">
        <v>9.4407229E7</v>
      </c>
      <c r="Z642" s="1770"/>
      <c r="AA642" s="1771">
        <v>45148.0</v>
      </c>
      <c r="AB642" s="1804" t="s">
        <v>20772</v>
      </c>
      <c r="AC642" s="1121">
        <v>1.0</v>
      </c>
      <c r="AD642" s="81"/>
      <c r="AE642" s="1755"/>
      <c r="AF642" s="1755"/>
      <c r="AG642" s="1755"/>
      <c r="AH642" s="1755"/>
      <c r="AI642" s="595">
        <v>1.06028178E8</v>
      </c>
      <c r="AJ642" s="595" t="s">
        <v>20773</v>
      </c>
      <c r="AK642" s="1757" t="s">
        <v>52</v>
      </c>
      <c r="AL642" s="1757">
        <v>1.0</v>
      </c>
      <c r="AM642" s="1772">
        <v>559.0</v>
      </c>
      <c r="AN642" s="9">
        <v>4.0</v>
      </c>
      <c r="AO642" s="9"/>
      <c r="AP642" s="9" t="s">
        <v>8376</v>
      </c>
      <c r="AQ642" s="9"/>
      <c r="AR642" s="9" t="s">
        <v>17908</v>
      </c>
      <c r="AS642" s="9"/>
      <c r="AT642" s="9"/>
      <c r="AU642" s="9"/>
      <c r="AV642" s="9"/>
      <c r="AW642" s="1758" t="s">
        <v>17909</v>
      </c>
      <c r="AX642" s="9"/>
      <c r="AY642" s="9" t="s">
        <v>17910</v>
      </c>
      <c r="AZ642" s="9">
        <v>6.25</v>
      </c>
      <c r="BA642" s="1773" t="s">
        <v>8706</v>
      </c>
    </row>
    <row r="643" ht="15.75" customHeight="1">
      <c r="A643" s="1796" t="s">
        <v>20774</v>
      </c>
      <c r="B643" s="1797" t="s">
        <v>20775</v>
      </c>
      <c r="C643" s="1797" t="s">
        <v>5179</v>
      </c>
      <c r="D643" s="1797" t="s">
        <v>17993</v>
      </c>
      <c r="E643" s="1798">
        <v>1688.0</v>
      </c>
      <c r="F643" s="1799" t="s">
        <v>4355</v>
      </c>
      <c r="G643" s="1800">
        <v>12431.0</v>
      </c>
      <c r="H643" s="1745"/>
      <c r="I643" s="1745"/>
      <c r="J643" s="1745"/>
      <c r="K643" s="1745"/>
      <c r="L643" s="1745"/>
      <c r="M643" s="1745"/>
      <c r="N643" s="1745"/>
      <c r="O643" s="1745"/>
      <c r="P643" s="1745"/>
      <c r="Q643" s="1765"/>
      <c r="R643" s="1766"/>
      <c r="S643" s="1767"/>
      <c r="T643" s="1801"/>
      <c r="U643" s="1770"/>
      <c r="V643" s="1770"/>
      <c r="W643" s="1808"/>
      <c r="X643" s="1770"/>
      <c r="Y643" s="1767"/>
      <c r="Z643" s="1770"/>
      <c r="AA643" s="1771"/>
      <c r="AB643" s="1847"/>
      <c r="AC643" s="1794"/>
      <c r="AD643" s="1754"/>
      <c r="AE643" s="1755"/>
      <c r="AF643" s="1755"/>
      <c r="AG643" s="1755"/>
      <c r="AH643" s="1755"/>
      <c r="AI643" s="595"/>
      <c r="AJ643" s="595"/>
      <c r="AK643" s="1791"/>
      <c r="AL643" s="1757"/>
      <c r="AM643" s="1772"/>
      <c r="AN643" s="9"/>
      <c r="AO643" s="9"/>
      <c r="AP643" s="9"/>
      <c r="AQ643" s="9"/>
      <c r="AR643" s="9"/>
      <c r="AS643" s="9"/>
      <c r="AT643" s="9"/>
      <c r="AU643" s="9"/>
      <c r="AV643" s="9"/>
      <c r="AW643" s="1758"/>
      <c r="AX643" s="9"/>
      <c r="AY643" s="9"/>
      <c r="AZ643" s="9"/>
      <c r="BA643" s="1772"/>
    </row>
    <row r="644" ht="15.75" customHeight="1">
      <c r="A644" s="1796" t="s">
        <v>20776</v>
      </c>
      <c r="B644" s="1797" t="s">
        <v>20777</v>
      </c>
      <c r="C644" s="1797" t="s">
        <v>5530</v>
      </c>
      <c r="D644" s="1797" t="s">
        <v>9</v>
      </c>
      <c r="E644" s="1798">
        <v>1692.0</v>
      </c>
      <c r="F644" s="1799" t="s">
        <v>4355</v>
      </c>
      <c r="G644" s="1800">
        <v>49315.0</v>
      </c>
      <c r="H644" s="1745"/>
      <c r="I644" s="1745"/>
      <c r="J644" s="1745"/>
      <c r="K644" s="1745"/>
      <c r="L644" s="1745"/>
      <c r="M644" s="1745"/>
      <c r="N644" s="1745"/>
      <c r="O644" s="1745"/>
      <c r="P644" s="1745"/>
      <c r="Q644" s="1765"/>
      <c r="R644" s="1766"/>
      <c r="S644" s="1767"/>
      <c r="T644" s="1801"/>
      <c r="U644" s="1770"/>
      <c r="V644" s="1770"/>
      <c r="W644" s="1808"/>
      <c r="X644" s="1770"/>
      <c r="Y644" s="1767"/>
      <c r="Z644" s="1770"/>
      <c r="AA644" s="1771"/>
      <c r="AB644" s="1847"/>
      <c r="AC644" s="1794"/>
      <c r="AD644" s="1754"/>
      <c r="AE644" s="1755"/>
      <c r="AF644" s="1755"/>
      <c r="AG644" s="1755"/>
      <c r="AH644" s="1755"/>
      <c r="AI644" s="595"/>
      <c r="AJ644" s="595"/>
      <c r="AK644" s="1791"/>
      <c r="AL644" s="1757"/>
      <c r="AM644" s="1772"/>
      <c r="AN644" s="9"/>
      <c r="AO644" s="9"/>
      <c r="AP644" s="9"/>
      <c r="AQ644" s="9"/>
      <c r="AR644" s="9"/>
      <c r="AS644" s="9"/>
      <c r="AT644" s="9"/>
      <c r="AU644" s="9"/>
      <c r="AV644" s="9"/>
      <c r="AW644" s="1758"/>
      <c r="AX644" s="9"/>
      <c r="AY644" s="9"/>
      <c r="AZ644" s="9"/>
      <c r="BA644" s="1772"/>
    </row>
    <row r="645" ht="15.75" customHeight="1">
      <c r="A645" s="1774" t="s">
        <v>20778</v>
      </c>
      <c r="B645" s="1775" t="s">
        <v>20779</v>
      </c>
      <c r="C645" s="1775" t="s">
        <v>52</v>
      </c>
      <c r="D645" s="1775" t="s">
        <v>17914</v>
      </c>
      <c r="E645" s="1776">
        <v>1800.0</v>
      </c>
      <c r="F645" s="1777">
        <v>500.0</v>
      </c>
      <c r="G645" s="1778">
        <v>47857.0</v>
      </c>
      <c r="H645" s="1745"/>
      <c r="I645" s="1745"/>
      <c r="J645" s="1745"/>
      <c r="K645" s="1745"/>
      <c r="L645" s="1745"/>
      <c r="M645" s="1745"/>
      <c r="N645" s="1745"/>
      <c r="O645" s="1745"/>
      <c r="P645" s="1745"/>
      <c r="Q645" s="1765" t="s">
        <v>20780</v>
      </c>
      <c r="R645" s="1766" t="s">
        <v>20781</v>
      </c>
      <c r="S645" s="1767" t="s">
        <v>52</v>
      </c>
      <c r="T645" s="1749"/>
      <c r="U645" s="1770">
        <v>556.0</v>
      </c>
      <c r="V645" s="1770">
        <v>4.0</v>
      </c>
      <c r="W645" s="1792"/>
      <c r="X645" s="1770"/>
      <c r="Y645" s="1767">
        <v>9.1150009E7</v>
      </c>
      <c r="Z645" s="1770"/>
      <c r="AA645" s="1771">
        <v>45148.0</v>
      </c>
      <c r="AB645" s="1806" t="s">
        <v>20782</v>
      </c>
      <c r="AC645" s="1794">
        <v>1.0</v>
      </c>
      <c r="AD645" s="1754"/>
      <c r="AE645" s="1755"/>
      <c r="AF645" s="1755"/>
      <c r="AG645" s="1755"/>
      <c r="AH645" s="1755"/>
      <c r="AI645" s="595">
        <v>1.03329579E8</v>
      </c>
      <c r="AJ645" s="595" t="s">
        <v>20783</v>
      </c>
      <c r="AK645" s="1772" t="s">
        <v>52</v>
      </c>
      <c r="AL645" s="1757">
        <v>1.0</v>
      </c>
      <c r="AM645" s="1772">
        <v>560.0</v>
      </c>
      <c r="AN645" s="9">
        <v>4.0</v>
      </c>
      <c r="AO645" s="9"/>
      <c r="AP645" s="9" t="s">
        <v>8376</v>
      </c>
      <c r="AQ645" s="9"/>
      <c r="AR645" s="9" t="s">
        <v>17908</v>
      </c>
      <c r="AS645" s="9"/>
      <c r="AT645" s="9"/>
      <c r="AU645" s="9"/>
      <c r="AV645" s="9"/>
      <c r="AW645" s="1758" t="s">
        <v>17909</v>
      </c>
      <c r="AX645" s="9"/>
      <c r="AY645" s="9" t="s">
        <v>17910</v>
      </c>
      <c r="AZ645" s="9">
        <v>6.25</v>
      </c>
      <c r="BA645" s="1772" t="s">
        <v>8706</v>
      </c>
    </row>
    <row r="646" ht="15.75" customHeight="1">
      <c r="A646" s="1760" t="s">
        <v>20784</v>
      </c>
      <c r="B646" s="1761" t="s">
        <v>20785</v>
      </c>
      <c r="C646" s="1761" t="s">
        <v>52</v>
      </c>
      <c r="D646" s="1761" t="s">
        <v>17914</v>
      </c>
      <c r="E646" s="1762" t="s">
        <v>20786</v>
      </c>
      <c r="F646" s="1763">
        <v>4.0</v>
      </c>
      <c r="G646" s="1764">
        <v>47912.0</v>
      </c>
      <c r="H646" s="1745"/>
      <c r="I646" s="1745"/>
      <c r="J646" s="1745"/>
      <c r="K646" s="1745"/>
      <c r="L646" s="1745"/>
      <c r="M646" s="1745"/>
      <c r="N646" s="1745"/>
      <c r="O646" s="1745"/>
      <c r="P646" s="1745"/>
      <c r="Q646" s="1765" t="s">
        <v>20787</v>
      </c>
      <c r="R646" s="1766" t="s">
        <v>20760</v>
      </c>
      <c r="S646" s="1767" t="s">
        <v>52</v>
      </c>
      <c r="T646" s="1768"/>
      <c r="U646" s="1770">
        <v>557.0</v>
      </c>
      <c r="V646" s="1770">
        <v>4.0</v>
      </c>
      <c r="W646" s="1788"/>
      <c r="X646" s="1770"/>
      <c r="Y646" s="1767">
        <v>8.6816652E7</v>
      </c>
      <c r="Z646" s="1770"/>
      <c r="AA646" s="1771">
        <v>45148.0</v>
      </c>
      <c r="AB646" s="1789">
        <v>0.0</v>
      </c>
      <c r="AC646" s="1121">
        <v>1.0</v>
      </c>
      <c r="AD646" s="81"/>
      <c r="AE646" s="1755"/>
      <c r="AF646" s="1755"/>
      <c r="AG646" s="1755"/>
      <c r="AH646" s="1755"/>
      <c r="AI646" s="595">
        <v>1.02816675E8</v>
      </c>
      <c r="AJ646" s="595" t="s">
        <v>20788</v>
      </c>
      <c r="AK646" s="1772" t="s">
        <v>52</v>
      </c>
      <c r="AL646" s="1772">
        <v>1.0</v>
      </c>
      <c r="AM646" s="1772">
        <v>561.0</v>
      </c>
      <c r="AN646" s="9">
        <v>4.0</v>
      </c>
      <c r="AO646" s="9"/>
      <c r="AP646" s="9" t="s">
        <v>8376</v>
      </c>
      <c r="AQ646" s="9"/>
      <c r="AR646" s="9" t="s">
        <v>17908</v>
      </c>
      <c r="AS646" s="9"/>
      <c r="AT646" s="9"/>
      <c r="AU646" s="9"/>
      <c r="AV646" s="9"/>
      <c r="AW646" s="1758" t="s">
        <v>17909</v>
      </c>
      <c r="AX646" s="9"/>
      <c r="AY646" s="9" t="s">
        <v>17910</v>
      </c>
      <c r="AZ646" s="9">
        <v>6.25</v>
      </c>
      <c r="BA646" s="1773" t="s">
        <v>8706</v>
      </c>
    </row>
    <row r="647" ht="15.75" customHeight="1">
      <c r="A647" s="1774" t="s">
        <v>20789</v>
      </c>
      <c r="B647" s="1775" t="s">
        <v>20790</v>
      </c>
      <c r="C647" s="1775" t="s">
        <v>52</v>
      </c>
      <c r="D647" s="1775" t="s">
        <v>17914</v>
      </c>
      <c r="E647" s="1776" t="s">
        <v>20791</v>
      </c>
      <c r="F647" s="1777">
        <v>4.0</v>
      </c>
      <c r="G647" s="1778">
        <v>47854.0</v>
      </c>
      <c r="H647" s="1745"/>
      <c r="I647" s="1745"/>
      <c r="J647" s="1745"/>
      <c r="K647" s="1745"/>
      <c r="L647" s="1745"/>
      <c r="M647" s="1745"/>
      <c r="N647" s="1745"/>
      <c r="O647" s="1745"/>
      <c r="P647" s="1745"/>
      <c r="Q647" s="1765" t="s">
        <v>20792</v>
      </c>
      <c r="R647" s="1766" t="s">
        <v>20765</v>
      </c>
      <c r="S647" s="1767" t="s">
        <v>52</v>
      </c>
      <c r="T647" s="1749"/>
      <c r="U647" s="1769">
        <v>558.0</v>
      </c>
      <c r="V647" s="1770">
        <v>4.0</v>
      </c>
      <c r="W647" s="1769" t="s">
        <v>19795</v>
      </c>
      <c r="X647" s="1770"/>
      <c r="Y647" s="1767" t="s">
        <v>20793</v>
      </c>
      <c r="Z647" s="1770"/>
      <c r="AA647" s="1771">
        <v>45148.0</v>
      </c>
      <c r="AB647" s="1753" t="s">
        <v>17906</v>
      </c>
      <c r="AC647" s="1754"/>
      <c r="AD647" s="1754"/>
      <c r="AE647" s="1755"/>
      <c r="AF647" s="1755"/>
      <c r="AG647" s="1755"/>
      <c r="AH647" s="1755"/>
      <c r="AI647" s="595">
        <v>1.01163475E8</v>
      </c>
      <c r="AJ647" s="595" t="s">
        <v>20794</v>
      </c>
      <c r="AK647" s="1772" t="s">
        <v>52</v>
      </c>
      <c r="AL647" s="1757">
        <v>1.0</v>
      </c>
      <c r="AM647" s="1772">
        <v>562.0</v>
      </c>
      <c r="AN647" s="9">
        <v>4.0</v>
      </c>
      <c r="AO647" s="9"/>
      <c r="AP647" s="9" t="s">
        <v>8376</v>
      </c>
      <c r="AQ647" s="9"/>
      <c r="AR647" s="9" t="s">
        <v>17908</v>
      </c>
      <c r="AS647" s="9"/>
      <c r="AT647" s="9"/>
      <c r="AU647" s="9"/>
      <c r="AV647" s="9"/>
      <c r="AW647" s="1758" t="s">
        <v>17909</v>
      </c>
      <c r="AX647" s="9"/>
      <c r="AY647" s="9" t="s">
        <v>17910</v>
      </c>
      <c r="AZ647" s="9">
        <v>6.25</v>
      </c>
      <c r="BA647" s="1772" t="s">
        <v>8706</v>
      </c>
    </row>
    <row r="648" ht="15.75" customHeight="1">
      <c r="A648" s="1760" t="s">
        <v>20795</v>
      </c>
      <c r="B648" s="1761" t="s">
        <v>20796</v>
      </c>
      <c r="C648" s="1761" t="s">
        <v>52</v>
      </c>
      <c r="D648" s="1761" t="s">
        <v>17914</v>
      </c>
      <c r="E648" s="1762" t="s">
        <v>20797</v>
      </c>
      <c r="F648" s="1763">
        <v>4.0</v>
      </c>
      <c r="G648" s="1764">
        <v>47855.0</v>
      </c>
      <c r="H648" s="1745"/>
      <c r="I648" s="1745"/>
      <c r="J648" s="1745"/>
      <c r="K648" s="1745"/>
      <c r="L648" s="1745"/>
      <c r="M648" s="1745"/>
      <c r="N648" s="1745"/>
      <c r="O648" s="1745"/>
      <c r="P648" s="1745"/>
      <c r="Q648" s="1765" t="s">
        <v>20798</v>
      </c>
      <c r="R648" s="1766" t="s">
        <v>20773</v>
      </c>
      <c r="S648" s="1767" t="s">
        <v>52</v>
      </c>
      <c r="T648" s="1768"/>
      <c r="U648" s="1769">
        <v>559.0</v>
      </c>
      <c r="V648" s="1770">
        <v>4.0</v>
      </c>
      <c r="W648" s="1769" t="s">
        <v>19795</v>
      </c>
      <c r="X648" s="1770"/>
      <c r="Y648" s="1767">
        <v>0.0</v>
      </c>
      <c r="Z648" s="1770"/>
      <c r="AA648" s="1771">
        <v>45148.0</v>
      </c>
      <c r="AB648" s="1753" t="s">
        <v>17906</v>
      </c>
      <c r="AC648" s="81"/>
      <c r="AD648" s="81"/>
      <c r="AE648" s="1755"/>
      <c r="AF648" s="1755"/>
      <c r="AG648" s="1755"/>
      <c r="AH648" s="1755"/>
      <c r="AI648" s="595">
        <v>1.03058947E8</v>
      </c>
      <c r="AJ648" s="595" t="s">
        <v>20799</v>
      </c>
      <c r="AK648" s="1772" t="s">
        <v>52</v>
      </c>
      <c r="AL648" s="1772">
        <v>1.0</v>
      </c>
      <c r="AM648" s="1772">
        <v>563.0</v>
      </c>
      <c r="AN648" s="9">
        <v>4.0</v>
      </c>
      <c r="AO648" s="9"/>
      <c r="AP648" s="9" t="s">
        <v>8376</v>
      </c>
      <c r="AQ648" s="9"/>
      <c r="AR648" s="9" t="s">
        <v>17908</v>
      </c>
      <c r="AS648" s="9"/>
      <c r="AT648" s="9"/>
      <c r="AU648" s="9"/>
      <c r="AV648" s="9"/>
      <c r="AW648" s="1758" t="s">
        <v>17909</v>
      </c>
      <c r="AX648" s="9"/>
      <c r="AY648" s="9" t="s">
        <v>17910</v>
      </c>
      <c r="AZ648" s="9">
        <v>6.25</v>
      </c>
      <c r="BA648" s="1773" t="s">
        <v>8706</v>
      </c>
    </row>
    <row r="649" ht="15.75" customHeight="1">
      <c r="A649" s="1774" t="s">
        <v>20800</v>
      </c>
      <c r="B649" s="1775" t="s">
        <v>20801</v>
      </c>
      <c r="C649" s="1775" t="s">
        <v>52</v>
      </c>
      <c r="D649" s="1775" t="s">
        <v>17914</v>
      </c>
      <c r="E649" s="1776" t="s">
        <v>20802</v>
      </c>
      <c r="F649" s="1777">
        <v>4.0</v>
      </c>
      <c r="G649" s="1778">
        <v>47855.0</v>
      </c>
      <c r="H649" s="1745"/>
      <c r="I649" s="1745"/>
      <c r="J649" s="1745"/>
      <c r="K649" s="1745"/>
      <c r="L649" s="1745"/>
      <c r="M649" s="1745"/>
      <c r="N649" s="1745"/>
      <c r="O649" s="1745"/>
      <c r="P649" s="1745"/>
      <c r="Q649" s="1765" t="s">
        <v>20803</v>
      </c>
      <c r="R649" s="1766" t="s">
        <v>20783</v>
      </c>
      <c r="S649" s="1767" t="s">
        <v>52</v>
      </c>
      <c r="T649" s="1749"/>
      <c r="U649" s="1770">
        <v>560.0</v>
      </c>
      <c r="V649" s="1770">
        <v>4.0</v>
      </c>
      <c r="W649" s="1792"/>
      <c r="X649" s="1770"/>
      <c r="Y649" s="1767">
        <v>9.1337542E7</v>
      </c>
      <c r="Z649" s="1770"/>
      <c r="AA649" s="1771">
        <v>45148.0</v>
      </c>
      <c r="AB649" s="1806" t="s">
        <v>18100</v>
      </c>
      <c r="AC649" s="1754"/>
      <c r="AD649" s="1794">
        <v>1.0</v>
      </c>
      <c r="AE649" s="1755"/>
      <c r="AF649" s="1755"/>
      <c r="AG649" s="1755"/>
      <c r="AH649" s="1755"/>
      <c r="AI649" s="595">
        <v>1.04845805E8</v>
      </c>
      <c r="AJ649" s="595" t="s">
        <v>20804</v>
      </c>
      <c r="AK649" s="1757" t="s">
        <v>52</v>
      </c>
      <c r="AL649" s="1772">
        <v>1.0</v>
      </c>
      <c r="AM649" s="1772">
        <v>564.0</v>
      </c>
      <c r="AN649" s="9">
        <v>4.0</v>
      </c>
      <c r="AO649" s="9"/>
      <c r="AP649" s="9" t="s">
        <v>8376</v>
      </c>
      <c r="AQ649" s="9"/>
      <c r="AR649" s="9" t="s">
        <v>17908</v>
      </c>
      <c r="AS649" s="9"/>
      <c r="AT649" s="9"/>
      <c r="AU649" s="9"/>
      <c r="AV649" s="9"/>
      <c r="AW649" s="1758" t="s">
        <v>17909</v>
      </c>
      <c r="AX649" s="9"/>
      <c r="AY649" s="9" t="s">
        <v>17910</v>
      </c>
      <c r="AZ649" s="9">
        <v>6.25</v>
      </c>
      <c r="BA649" s="1772" t="s">
        <v>8706</v>
      </c>
    </row>
    <row r="650" ht="15.75" customHeight="1">
      <c r="A650" s="1760" t="s">
        <v>20805</v>
      </c>
      <c r="B650" s="1761" t="s">
        <v>20806</v>
      </c>
      <c r="C650" s="1761" t="s">
        <v>52</v>
      </c>
      <c r="D650" s="1761" t="s">
        <v>17914</v>
      </c>
      <c r="E650" s="1762" t="s">
        <v>20807</v>
      </c>
      <c r="F650" s="1763">
        <v>4.0</v>
      </c>
      <c r="G650" s="1764">
        <v>47855.0</v>
      </c>
      <c r="H650" s="1745"/>
      <c r="I650" s="1745"/>
      <c r="J650" s="1745"/>
      <c r="K650" s="1745"/>
      <c r="L650" s="1745"/>
      <c r="M650" s="1745"/>
      <c r="N650" s="1745"/>
      <c r="O650" s="1745"/>
      <c r="P650" s="1745"/>
      <c r="Q650" s="1765" t="s">
        <v>20808</v>
      </c>
      <c r="R650" s="1766" t="s">
        <v>20788</v>
      </c>
      <c r="S650" s="1767" t="s">
        <v>52</v>
      </c>
      <c r="T650" s="1768"/>
      <c r="U650" s="1769">
        <v>561.0</v>
      </c>
      <c r="V650" s="1770">
        <v>4.0</v>
      </c>
      <c r="W650" s="1769" t="s">
        <v>19795</v>
      </c>
      <c r="X650" s="1770"/>
      <c r="Y650" s="1767">
        <v>4056629.0</v>
      </c>
      <c r="Z650" s="1770"/>
      <c r="AA650" s="1771">
        <v>45148.0</v>
      </c>
      <c r="AB650" s="1753" t="s">
        <v>17906</v>
      </c>
      <c r="AC650" s="81"/>
      <c r="AD650" s="81"/>
      <c r="AE650" s="1755"/>
      <c r="AF650" s="1755"/>
      <c r="AG650" s="1755"/>
      <c r="AH650" s="1755"/>
      <c r="AI650" s="1874">
        <v>1.04812177E8</v>
      </c>
      <c r="AJ650" s="1874" t="s">
        <v>20809</v>
      </c>
      <c r="AK650" s="1875" t="s">
        <v>52</v>
      </c>
      <c r="AL650" s="1757">
        <v>1.0</v>
      </c>
      <c r="AM650" s="1875">
        <v>565.0</v>
      </c>
      <c r="AN650" s="9">
        <v>4.0</v>
      </c>
      <c r="AO650" s="9"/>
      <c r="AP650" s="9" t="s">
        <v>8376</v>
      </c>
      <c r="AQ650" s="9"/>
      <c r="AR650" s="9" t="s">
        <v>17908</v>
      </c>
      <c r="AS650" s="9"/>
      <c r="AT650" s="9"/>
      <c r="AU650" s="9"/>
      <c r="AV650" s="9"/>
      <c r="AW650" s="1758" t="s">
        <v>17909</v>
      </c>
      <c r="AX650" s="9"/>
      <c r="AY650" s="9" t="s">
        <v>17910</v>
      </c>
      <c r="AZ650" s="9">
        <v>6.25</v>
      </c>
      <c r="BA650" s="1845" t="s">
        <v>8706</v>
      </c>
    </row>
    <row r="651" ht="15.75" customHeight="1">
      <c r="A651" s="1774" t="s">
        <v>20810</v>
      </c>
      <c r="B651" s="1775" t="s">
        <v>20811</v>
      </c>
      <c r="C651" s="1775" t="s">
        <v>52</v>
      </c>
      <c r="D651" s="1775" t="s">
        <v>17914</v>
      </c>
      <c r="E651" s="1776" t="s">
        <v>20812</v>
      </c>
      <c r="F651" s="1777">
        <v>4.0</v>
      </c>
      <c r="G651" s="1778">
        <v>47855.0</v>
      </c>
      <c r="H651" s="1745"/>
      <c r="I651" s="1745"/>
      <c r="J651" s="1745"/>
      <c r="K651" s="1745"/>
      <c r="L651" s="1745"/>
      <c r="M651" s="1745"/>
      <c r="N651" s="1745"/>
      <c r="O651" s="1745"/>
      <c r="P651" s="1745"/>
      <c r="Q651" s="1765" t="s">
        <v>20813</v>
      </c>
      <c r="R651" s="1766" t="s">
        <v>20794</v>
      </c>
      <c r="S651" s="1767" t="s">
        <v>52</v>
      </c>
      <c r="T651" s="1749"/>
      <c r="U651" s="1770">
        <v>562.0</v>
      </c>
      <c r="V651" s="1770">
        <v>4.0</v>
      </c>
      <c r="W651" s="1792"/>
      <c r="X651" s="1770"/>
      <c r="Y651" s="1767">
        <v>4056540.0</v>
      </c>
      <c r="Z651" s="1770"/>
      <c r="AA651" s="1771">
        <v>45148.0</v>
      </c>
      <c r="AB651" s="1806" t="s">
        <v>18100</v>
      </c>
      <c r="AC651" s="1754"/>
      <c r="AD651" s="1794">
        <v>1.0</v>
      </c>
      <c r="AE651" s="1755"/>
      <c r="AF651" s="1755"/>
      <c r="AG651" s="1755"/>
      <c r="AH651" s="1755"/>
      <c r="AI651" s="1756">
        <v>1.802585172E9</v>
      </c>
      <c r="AJ651" s="1756" t="s">
        <v>20814</v>
      </c>
      <c r="AK651" s="1757" t="s">
        <v>52</v>
      </c>
      <c r="AL651" s="1772">
        <v>1.0</v>
      </c>
      <c r="AM651" s="1757">
        <v>566.0</v>
      </c>
      <c r="AN651" s="9">
        <v>4.0</v>
      </c>
      <c r="AO651" s="9"/>
      <c r="AP651" s="9" t="s">
        <v>8376</v>
      </c>
      <c r="AQ651" s="9"/>
      <c r="AR651" s="9" t="s">
        <v>17908</v>
      </c>
      <c r="AS651" s="9"/>
      <c r="AT651" s="9"/>
      <c r="AU651" s="9"/>
      <c r="AV651" s="9"/>
      <c r="AW651" s="1758" t="s">
        <v>17909</v>
      </c>
      <c r="AX651" s="9"/>
      <c r="AY651" s="9" t="s">
        <v>17910</v>
      </c>
      <c r="AZ651" s="9">
        <v>6.25</v>
      </c>
      <c r="BA651" s="1896" t="s">
        <v>8706</v>
      </c>
    </row>
    <row r="652" ht="15.75" customHeight="1">
      <c r="A652" s="1760" t="s">
        <v>20815</v>
      </c>
      <c r="B652" s="1761" t="s">
        <v>20816</v>
      </c>
      <c r="C652" s="1761" t="s">
        <v>52</v>
      </c>
      <c r="D652" s="1761" t="s">
        <v>17914</v>
      </c>
      <c r="E652" s="1762" t="s">
        <v>20817</v>
      </c>
      <c r="F652" s="1763">
        <v>4.0</v>
      </c>
      <c r="G652" s="1764">
        <v>47854.0</v>
      </c>
      <c r="H652" s="1745"/>
      <c r="I652" s="1745"/>
      <c r="J652" s="1745"/>
      <c r="K652" s="1745"/>
      <c r="L652" s="1745"/>
      <c r="M652" s="1745"/>
      <c r="N652" s="1745"/>
      <c r="O652" s="1745"/>
      <c r="P652" s="1745"/>
      <c r="Q652" s="1765" t="s">
        <v>20818</v>
      </c>
      <c r="R652" s="1766" t="s">
        <v>20799</v>
      </c>
      <c r="S652" s="1767" t="s">
        <v>52</v>
      </c>
      <c r="T652" s="1768"/>
      <c r="U652" s="1769">
        <v>563.0</v>
      </c>
      <c r="V652" s="1770">
        <v>4.0</v>
      </c>
      <c r="W652" s="1769" t="s">
        <v>19795</v>
      </c>
      <c r="X652" s="1770"/>
      <c r="Y652" s="1767" t="s">
        <v>20819</v>
      </c>
      <c r="Z652" s="1770"/>
      <c r="AA652" s="1771">
        <v>45148.0</v>
      </c>
      <c r="AB652" s="1753" t="s">
        <v>17906</v>
      </c>
      <c r="AC652" s="81"/>
      <c r="AD652" s="81"/>
      <c r="AE652" s="1755"/>
      <c r="AF652" s="1755"/>
      <c r="AG652" s="1755"/>
      <c r="AH652" s="1755"/>
      <c r="AI652" s="595">
        <v>1.02418944E8</v>
      </c>
      <c r="AJ652" s="595" t="s">
        <v>20820</v>
      </c>
      <c r="AK652" s="1772" t="s">
        <v>17980</v>
      </c>
      <c r="AL652" s="1772">
        <v>1.0</v>
      </c>
      <c r="AM652" s="1772">
        <v>567.0</v>
      </c>
      <c r="AN652" s="9">
        <v>4.0</v>
      </c>
      <c r="AO652" s="9"/>
      <c r="AP652" s="9" t="s">
        <v>8376</v>
      </c>
      <c r="AQ652" s="9"/>
      <c r="AR652" s="9" t="s">
        <v>17908</v>
      </c>
      <c r="AS652" s="9"/>
      <c r="AT652" s="9"/>
      <c r="AU652" s="9"/>
      <c r="AV652" s="9"/>
      <c r="AW652" s="1758" t="s">
        <v>17909</v>
      </c>
      <c r="AX652" s="9"/>
      <c r="AY652" s="9" t="s">
        <v>17910</v>
      </c>
      <c r="AZ652" s="9">
        <v>6.25</v>
      </c>
      <c r="BA652" s="1807" t="s">
        <v>20821</v>
      </c>
    </row>
    <row r="653" ht="15.75" customHeight="1">
      <c r="A653" s="1774" t="s">
        <v>20822</v>
      </c>
      <c r="B653" s="1775" t="s">
        <v>20823</v>
      </c>
      <c r="C653" s="1775" t="s">
        <v>52</v>
      </c>
      <c r="D653" s="1775" t="s">
        <v>17914</v>
      </c>
      <c r="E653" s="1776" t="s">
        <v>20824</v>
      </c>
      <c r="F653" s="1777">
        <v>4.0</v>
      </c>
      <c r="G653" s="1778">
        <v>47854.0</v>
      </c>
      <c r="H653" s="1745"/>
      <c r="I653" s="1745"/>
      <c r="J653" s="1745"/>
      <c r="K653" s="1745"/>
      <c r="L653" s="1745"/>
      <c r="M653" s="1745"/>
      <c r="N653" s="1745"/>
      <c r="O653" s="1745"/>
      <c r="P653" s="1745"/>
      <c r="Q653" s="1765" t="s">
        <v>20825</v>
      </c>
      <c r="R653" s="1766" t="s">
        <v>20804</v>
      </c>
      <c r="S653" s="1767" t="s">
        <v>52</v>
      </c>
      <c r="T653" s="1749"/>
      <c r="U653" s="1769">
        <v>564.0</v>
      </c>
      <c r="V653" s="1770">
        <v>4.0</v>
      </c>
      <c r="W653" s="1769" t="s">
        <v>19795</v>
      </c>
      <c r="X653" s="1770"/>
      <c r="Y653" s="1767">
        <v>4081317.0</v>
      </c>
      <c r="Z653" s="1770"/>
      <c r="AA653" s="1771">
        <v>45148.0</v>
      </c>
      <c r="AB653" s="1753" t="s">
        <v>17906</v>
      </c>
      <c r="AC653" s="1754"/>
      <c r="AD653" s="1754"/>
      <c r="AE653" s="1755"/>
      <c r="AF653" s="1755"/>
      <c r="AG653" s="1755"/>
      <c r="AH653" s="1755"/>
      <c r="AI653" s="595" t="s">
        <v>14858</v>
      </c>
      <c r="AJ653" s="595" t="s">
        <v>14858</v>
      </c>
      <c r="AK653" s="1757" t="s">
        <v>52</v>
      </c>
      <c r="AL653" s="1772">
        <v>1.0</v>
      </c>
      <c r="AM653" s="1772">
        <v>568.0</v>
      </c>
      <c r="AN653" s="9">
        <v>4.0</v>
      </c>
      <c r="AO653" s="9"/>
      <c r="AP653" s="9" t="s">
        <v>8376</v>
      </c>
      <c r="AQ653" s="9"/>
      <c r="AR653" s="9" t="s">
        <v>17908</v>
      </c>
      <c r="AS653" s="9"/>
      <c r="AT653" s="9"/>
      <c r="AU653" s="9"/>
      <c r="AV653" s="9"/>
      <c r="AW653" s="1758" t="s">
        <v>17909</v>
      </c>
      <c r="AX653" s="9"/>
      <c r="AY653" s="9" t="s">
        <v>17910</v>
      </c>
      <c r="AZ653" s="9">
        <v>6.25</v>
      </c>
      <c r="BA653" s="1772" t="s">
        <v>20821</v>
      </c>
    </row>
    <row r="654" ht="15.75" customHeight="1">
      <c r="A654" s="1760" t="s">
        <v>20826</v>
      </c>
      <c r="B654" s="1761" t="s">
        <v>20827</v>
      </c>
      <c r="C654" s="1761" t="s">
        <v>52</v>
      </c>
      <c r="D654" s="1761" t="s">
        <v>17914</v>
      </c>
      <c r="E654" s="1762" t="s">
        <v>20828</v>
      </c>
      <c r="F654" s="1763">
        <v>4.0</v>
      </c>
      <c r="G654" s="1764">
        <v>47854.0</v>
      </c>
      <c r="H654" s="1745"/>
      <c r="I654" s="1745"/>
      <c r="J654" s="1745"/>
      <c r="K654" s="1745"/>
      <c r="L654" s="1745"/>
      <c r="M654" s="1745"/>
      <c r="N654" s="1745"/>
      <c r="O654" s="1745"/>
      <c r="P654" s="1745"/>
      <c r="Q654" s="1765" t="s">
        <v>20829</v>
      </c>
      <c r="R654" s="1766" t="s">
        <v>20809</v>
      </c>
      <c r="S654" s="1767" t="s">
        <v>52</v>
      </c>
      <c r="T654" s="1768"/>
      <c r="U654" s="1770">
        <v>565.0</v>
      </c>
      <c r="V654" s="1770">
        <v>4.0</v>
      </c>
      <c r="W654" s="1788"/>
      <c r="X654" s="1770"/>
      <c r="Y654" s="1767">
        <v>4081583.0</v>
      </c>
      <c r="Z654" s="1770"/>
      <c r="AA654" s="1771">
        <v>45148.0</v>
      </c>
      <c r="AB654" s="1804" t="s">
        <v>18100</v>
      </c>
      <c r="AC654" s="81"/>
      <c r="AD654" s="1121">
        <v>1.0</v>
      </c>
      <c r="AE654" s="1755"/>
      <c r="AF654" s="1755"/>
      <c r="AG654" s="1755"/>
      <c r="AH654" s="1755"/>
      <c r="AI654" s="595">
        <v>1.02230141E8</v>
      </c>
      <c r="AJ654" s="595" t="s">
        <v>20830</v>
      </c>
      <c r="AK654" s="1757" t="s">
        <v>52</v>
      </c>
      <c r="AL654" s="1757">
        <v>1.0</v>
      </c>
      <c r="AM654" s="1772">
        <v>569.0</v>
      </c>
      <c r="AN654" s="9">
        <v>4.0</v>
      </c>
      <c r="AO654" s="9"/>
      <c r="AP654" s="9" t="s">
        <v>8376</v>
      </c>
      <c r="AQ654" s="9"/>
      <c r="AR654" s="9" t="s">
        <v>17908</v>
      </c>
      <c r="AS654" s="9"/>
      <c r="AT654" s="9"/>
      <c r="AU654" s="9"/>
      <c r="AV654" s="9"/>
      <c r="AW654" s="1758" t="s">
        <v>17909</v>
      </c>
      <c r="AX654" s="9"/>
      <c r="AY654" s="9" t="s">
        <v>17910</v>
      </c>
      <c r="AZ654" s="9">
        <v>6.25</v>
      </c>
      <c r="BA654" s="1773" t="s">
        <v>20821</v>
      </c>
    </row>
    <row r="655" ht="15.75" customHeight="1">
      <c r="A655" s="1774" t="s">
        <v>20831</v>
      </c>
      <c r="B655" s="1775" t="s">
        <v>20832</v>
      </c>
      <c r="C655" s="1775" t="s">
        <v>52</v>
      </c>
      <c r="D655" s="1775" t="s">
        <v>17914</v>
      </c>
      <c r="E655" s="1776" t="s">
        <v>20833</v>
      </c>
      <c r="F655" s="1777">
        <v>4.0</v>
      </c>
      <c r="G655" s="1778">
        <v>47854.0</v>
      </c>
      <c r="H655" s="1745"/>
      <c r="I655" s="1745"/>
      <c r="J655" s="1745"/>
      <c r="K655" s="1745"/>
      <c r="L655" s="1745"/>
      <c r="M655" s="1745"/>
      <c r="N655" s="1745"/>
      <c r="O655" s="1745"/>
      <c r="P655" s="1745"/>
      <c r="Q655" s="1765">
        <v>0.0</v>
      </c>
      <c r="R655" s="1843">
        <v>0.0</v>
      </c>
      <c r="S655" s="1767">
        <v>0.0</v>
      </c>
      <c r="T655" s="1749"/>
      <c r="U655" s="1770">
        <v>0.0</v>
      </c>
      <c r="V655" s="1770">
        <v>0.0</v>
      </c>
      <c r="W655" s="1792"/>
      <c r="X655" s="1770"/>
      <c r="Y655" s="1767">
        <v>0.0</v>
      </c>
      <c r="Z655" s="1770"/>
      <c r="AA655" s="1770">
        <v>0.0</v>
      </c>
      <c r="AB655" s="1793">
        <v>0.0</v>
      </c>
      <c r="AC655" s="1794">
        <v>1.0</v>
      </c>
      <c r="AD655" s="1754"/>
      <c r="AE655" s="1755"/>
      <c r="AF655" s="1755"/>
      <c r="AG655" s="1755"/>
      <c r="AH655" s="1755"/>
      <c r="AI655" s="595">
        <v>1.05614861E8</v>
      </c>
      <c r="AJ655" s="595" t="s">
        <v>20834</v>
      </c>
      <c r="AK655" s="1757" t="s">
        <v>52</v>
      </c>
      <c r="AL655" s="1757">
        <v>1.0</v>
      </c>
      <c r="AM655" s="1772">
        <v>570.0</v>
      </c>
      <c r="AN655" s="9">
        <v>4.0</v>
      </c>
      <c r="AO655" s="9"/>
      <c r="AP655" s="9" t="s">
        <v>8376</v>
      </c>
      <c r="AQ655" s="9"/>
      <c r="AR655" s="9" t="s">
        <v>17908</v>
      </c>
      <c r="AS655" s="9"/>
      <c r="AT655" s="9"/>
      <c r="AU655" s="9"/>
      <c r="AV655" s="9"/>
      <c r="AW655" s="1758" t="s">
        <v>17909</v>
      </c>
      <c r="AX655" s="9"/>
      <c r="AY655" s="9" t="s">
        <v>17910</v>
      </c>
      <c r="AZ655" s="9">
        <v>6.25</v>
      </c>
      <c r="BA655" s="1772" t="s">
        <v>20821</v>
      </c>
    </row>
    <row r="656" ht="15.75" customHeight="1">
      <c r="A656" s="1760" t="s">
        <v>20835</v>
      </c>
      <c r="B656" s="1761" t="s">
        <v>20836</v>
      </c>
      <c r="C656" s="1761" t="s">
        <v>52</v>
      </c>
      <c r="D656" s="1761" t="s">
        <v>17914</v>
      </c>
      <c r="E656" s="1762" t="s">
        <v>20837</v>
      </c>
      <c r="F656" s="1763">
        <v>4.0</v>
      </c>
      <c r="G656" s="1764">
        <v>47855.0</v>
      </c>
      <c r="H656" s="1745"/>
      <c r="I656" s="1745"/>
      <c r="J656" s="1745"/>
      <c r="K656" s="1745"/>
      <c r="L656" s="1745"/>
      <c r="M656" s="1745"/>
      <c r="N656" s="1745"/>
      <c r="O656" s="1745"/>
      <c r="P656" s="1745"/>
      <c r="Q656" s="1765" t="s">
        <v>20838</v>
      </c>
      <c r="R656" s="1766" t="s">
        <v>20839</v>
      </c>
      <c r="S656" s="1767" t="s">
        <v>52</v>
      </c>
      <c r="T656" s="1768"/>
      <c r="U656" s="1770">
        <v>566.0</v>
      </c>
      <c r="V656" s="1770">
        <v>4.0</v>
      </c>
      <c r="W656" s="1788"/>
      <c r="X656" s="1770"/>
      <c r="Y656" s="1767">
        <v>0.0</v>
      </c>
      <c r="Z656" s="1770"/>
      <c r="AA656" s="1771">
        <v>45274.0</v>
      </c>
      <c r="AB656" s="1804" t="s">
        <v>20840</v>
      </c>
      <c r="AC656" s="1121">
        <v>2.0</v>
      </c>
      <c r="AD656" s="81"/>
      <c r="AE656" s="1755"/>
      <c r="AF656" s="1755"/>
      <c r="AG656" s="1755"/>
      <c r="AH656" s="1755"/>
      <c r="AI656" s="595" t="s">
        <v>20841</v>
      </c>
      <c r="AJ656" s="595" t="s">
        <v>20841</v>
      </c>
      <c r="AK656" s="595" t="s">
        <v>20841</v>
      </c>
      <c r="AL656" s="1772">
        <v>1.0</v>
      </c>
      <c r="AM656" s="1772">
        <v>571.0</v>
      </c>
      <c r="AN656" s="9">
        <v>4.0</v>
      </c>
      <c r="AO656" s="9"/>
      <c r="AP656" s="9" t="s">
        <v>8376</v>
      </c>
      <c r="AQ656" s="9"/>
      <c r="AR656" s="9" t="s">
        <v>17908</v>
      </c>
      <c r="AS656" s="9"/>
      <c r="AT656" s="9"/>
      <c r="AU656" s="9"/>
      <c r="AV656" s="9"/>
      <c r="AW656" s="595" t="s">
        <v>20841</v>
      </c>
      <c r="AX656" s="9"/>
      <c r="AY656" s="9" t="s">
        <v>17910</v>
      </c>
      <c r="AZ656" s="9">
        <v>6.25</v>
      </c>
      <c r="BA656" s="1773" t="s">
        <v>20821</v>
      </c>
    </row>
    <row r="657" ht="15.75" customHeight="1">
      <c r="A657" s="1774" t="s">
        <v>20842</v>
      </c>
      <c r="B657" s="1775" t="s">
        <v>17599</v>
      </c>
      <c r="C657" s="1775" t="s">
        <v>52</v>
      </c>
      <c r="D657" s="1775" t="s">
        <v>17914</v>
      </c>
      <c r="E657" s="1776" t="s">
        <v>20843</v>
      </c>
      <c r="F657" s="1777">
        <v>4.0</v>
      </c>
      <c r="G657" s="1778">
        <v>47854.0</v>
      </c>
      <c r="H657" s="1745"/>
      <c r="I657" s="1745"/>
      <c r="J657" s="1745"/>
      <c r="K657" s="1745"/>
      <c r="L657" s="1745"/>
      <c r="M657" s="1745"/>
      <c r="N657" s="1745"/>
      <c r="O657" s="1745"/>
      <c r="P657" s="1745"/>
      <c r="Q657" s="1765" t="s">
        <v>20844</v>
      </c>
      <c r="R657" s="1766" t="s">
        <v>20845</v>
      </c>
      <c r="S657" s="1767" t="s">
        <v>18274</v>
      </c>
      <c r="T657" s="1749"/>
      <c r="U657" s="1769">
        <v>567.0</v>
      </c>
      <c r="V657" s="1770">
        <v>4.0</v>
      </c>
      <c r="W657" s="1769" t="s">
        <v>17935</v>
      </c>
      <c r="X657" s="1770"/>
      <c r="Y657" s="1767">
        <v>2400119.0</v>
      </c>
      <c r="Z657" s="1770"/>
      <c r="AA657" s="1771">
        <v>45274.0</v>
      </c>
      <c r="AB657" s="1753" t="s">
        <v>17906</v>
      </c>
      <c r="AC657" s="1754"/>
      <c r="AD657" s="1754"/>
      <c r="AE657" s="1755"/>
      <c r="AF657" s="1755"/>
      <c r="AG657" s="1755"/>
      <c r="AH657" s="1755"/>
      <c r="AI657" s="595">
        <v>1.00448737E8</v>
      </c>
      <c r="AJ657" s="595" t="s">
        <v>20846</v>
      </c>
      <c r="AK657" s="1757" t="s">
        <v>52</v>
      </c>
      <c r="AL657" s="1757">
        <v>1.0</v>
      </c>
      <c r="AM657" s="1772">
        <v>572.0</v>
      </c>
      <c r="AN657" s="9">
        <v>4.0</v>
      </c>
      <c r="AO657" s="9"/>
      <c r="AP657" s="9" t="s">
        <v>8376</v>
      </c>
      <c r="AQ657" s="9"/>
      <c r="AR657" s="9" t="s">
        <v>17908</v>
      </c>
      <c r="AS657" s="9"/>
      <c r="AT657" s="9"/>
      <c r="AU657" s="9"/>
      <c r="AV657" s="9"/>
      <c r="AW657" s="1758" t="s">
        <v>17909</v>
      </c>
      <c r="AX657" s="9"/>
      <c r="AY657" s="9" t="s">
        <v>17910</v>
      </c>
      <c r="AZ657" s="9">
        <v>6.25</v>
      </c>
      <c r="BA657" s="1845" t="s">
        <v>20821</v>
      </c>
    </row>
    <row r="658" ht="15.75" customHeight="1">
      <c r="A658" s="1760" t="s">
        <v>20847</v>
      </c>
      <c r="B658" s="1761" t="s">
        <v>20848</v>
      </c>
      <c r="C658" s="1761" t="s">
        <v>52</v>
      </c>
      <c r="D658" s="1761" t="s">
        <v>17914</v>
      </c>
      <c r="E658" s="1762" t="s">
        <v>20849</v>
      </c>
      <c r="F658" s="1763">
        <v>4.0</v>
      </c>
      <c r="G658" s="1764">
        <v>47855.0</v>
      </c>
      <c r="H658" s="1745"/>
      <c r="I658" s="1745"/>
      <c r="J658" s="1745"/>
      <c r="K658" s="1745"/>
      <c r="L658" s="1745"/>
      <c r="M658" s="1745"/>
      <c r="N658" s="1745"/>
      <c r="O658" s="1745"/>
      <c r="P658" s="1745"/>
      <c r="Q658" s="1765" t="s">
        <v>20850</v>
      </c>
      <c r="R658" s="1766" t="s">
        <v>20851</v>
      </c>
      <c r="S658" s="1767" t="s">
        <v>52</v>
      </c>
      <c r="T658" s="1768"/>
      <c r="U658" s="1770">
        <v>568.0</v>
      </c>
      <c r="V658" s="1770">
        <v>4.0</v>
      </c>
      <c r="W658" s="1788"/>
      <c r="X658" s="1770"/>
      <c r="Y658" s="1767">
        <v>940677.0</v>
      </c>
      <c r="Z658" s="1770"/>
      <c r="AA658" s="1771">
        <v>45274.0</v>
      </c>
      <c r="AB658" s="1804" t="s">
        <v>20852</v>
      </c>
      <c r="AC658" s="1121">
        <v>2.0</v>
      </c>
      <c r="AD658" s="81"/>
      <c r="AE658" s="1755"/>
      <c r="AF658" s="1755"/>
      <c r="AG658" s="1755"/>
      <c r="AH658" s="1755"/>
      <c r="AI658" s="595">
        <v>1.04707534E8</v>
      </c>
      <c r="AJ658" s="595" t="s">
        <v>20853</v>
      </c>
      <c r="AK658" s="1757" t="s">
        <v>52</v>
      </c>
      <c r="AL658" s="1772">
        <v>1.0</v>
      </c>
      <c r="AM658" s="1772">
        <v>573.0</v>
      </c>
      <c r="AN658" s="9">
        <v>4.0</v>
      </c>
      <c r="AO658" s="9"/>
      <c r="AP658" s="9" t="s">
        <v>8376</v>
      </c>
      <c r="AQ658" s="9"/>
      <c r="AR658" s="9" t="s">
        <v>17908</v>
      </c>
      <c r="AS658" s="9"/>
      <c r="AT658" s="9"/>
      <c r="AU658" s="9"/>
      <c r="AV658" s="9"/>
      <c r="AW658" s="1758" t="s">
        <v>17909</v>
      </c>
      <c r="AX658" s="9"/>
      <c r="AY658" s="9" t="s">
        <v>17910</v>
      </c>
      <c r="AZ658" s="9">
        <v>6.25</v>
      </c>
      <c r="BA658" s="1845" t="s">
        <v>20821</v>
      </c>
    </row>
    <row r="659" ht="15.75" customHeight="1">
      <c r="A659" s="1774" t="s">
        <v>20854</v>
      </c>
      <c r="B659" s="1775" t="s">
        <v>20855</v>
      </c>
      <c r="C659" s="1775" t="s">
        <v>52</v>
      </c>
      <c r="D659" s="1775" t="s">
        <v>17914</v>
      </c>
      <c r="E659" s="1776" t="s">
        <v>20856</v>
      </c>
      <c r="F659" s="1777">
        <v>4.0</v>
      </c>
      <c r="G659" s="1778">
        <v>47854.0</v>
      </c>
      <c r="H659" s="1745"/>
      <c r="I659" s="1745"/>
      <c r="J659" s="1745"/>
      <c r="K659" s="1745"/>
      <c r="L659" s="1745"/>
      <c r="M659" s="1745"/>
      <c r="N659" s="1745"/>
      <c r="O659" s="1745"/>
      <c r="P659" s="1745"/>
      <c r="Q659" s="1765" t="s">
        <v>20857</v>
      </c>
      <c r="R659" s="1766" t="s">
        <v>20830</v>
      </c>
      <c r="S659" s="1767" t="s">
        <v>52</v>
      </c>
      <c r="T659" s="1749"/>
      <c r="U659" s="1770">
        <v>569.0</v>
      </c>
      <c r="V659" s="1770">
        <v>4.0</v>
      </c>
      <c r="W659" s="1792"/>
      <c r="X659" s="1770"/>
      <c r="Y659" s="1767">
        <v>8.6290862E7</v>
      </c>
      <c r="Z659" s="1770"/>
      <c r="AA659" s="1771">
        <v>45274.0</v>
      </c>
      <c r="AB659" s="1806" t="s">
        <v>18100</v>
      </c>
      <c r="AC659" s="1754"/>
      <c r="AD659" s="1754"/>
      <c r="AE659" s="1755"/>
      <c r="AF659" s="1755"/>
      <c r="AG659" s="1755"/>
      <c r="AH659" s="1755"/>
      <c r="AI659" s="595" t="s">
        <v>20858</v>
      </c>
      <c r="AJ659" s="595" t="s">
        <v>20858</v>
      </c>
      <c r="AK659" s="1772" t="s">
        <v>52</v>
      </c>
      <c r="AL659" s="1772">
        <v>1.0</v>
      </c>
      <c r="AM659" s="1772">
        <v>574.0</v>
      </c>
      <c r="AN659" s="9">
        <v>4.0</v>
      </c>
      <c r="AO659" s="9"/>
      <c r="AP659" s="9" t="s">
        <v>8376</v>
      </c>
      <c r="AQ659" s="9"/>
      <c r="AR659" s="9" t="s">
        <v>17908</v>
      </c>
      <c r="AS659" s="9"/>
      <c r="AT659" s="9"/>
      <c r="AU659" s="9"/>
      <c r="AV659" s="9"/>
      <c r="AW659" s="595" t="s">
        <v>20858</v>
      </c>
      <c r="AX659" s="9"/>
      <c r="AY659" s="9" t="s">
        <v>17910</v>
      </c>
      <c r="AZ659" s="9">
        <v>6.25</v>
      </c>
      <c r="BA659" s="1845" t="s">
        <v>20821</v>
      </c>
    </row>
    <row r="660" ht="15.75" customHeight="1">
      <c r="A660" s="1760" t="s">
        <v>20859</v>
      </c>
      <c r="B660" s="1761" t="s">
        <v>20860</v>
      </c>
      <c r="C660" s="1761" t="s">
        <v>52</v>
      </c>
      <c r="D660" s="1761" t="s">
        <v>17914</v>
      </c>
      <c r="E660" s="1762" t="s">
        <v>20861</v>
      </c>
      <c r="F660" s="1763">
        <v>4.0</v>
      </c>
      <c r="G660" s="1764">
        <v>47854.0</v>
      </c>
      <c r="H660" s="1745"/>
      <c r="I660" s="1745"/>
      <c r="J660" s="1745"/>
      <c r="K660" s="1745"/>
      <c r="L660" s="1745"/>
      <c r="M660" s="1745"/>
      <c r="N660" s="1745"/>
      <c r="O660" s="1745"/>
      <c r="P660" s="1745"/>
      <c r="Q660" s="1765" t="s">
        <v>20862</v>
      </c>
      <c r="R660" s="1766" t="s">
        <v>20834</v>
      </c>
      <c r="S660" s="1767" t="s">
        <v>52</v>
      </c>
      <c r="T660" s="1768"/>
      <c r="U660" s="1770">
        <v>570.0</v>
      </c>
      <c r="V660" s="1770">
        <v>4.0</v>
      </c>
      <c r="W660" s="1788"/>
      <c r="X660" s="1770"/>
      <c r="Y660" s="1767" t="s">
        <v>20863</v>
      </c>
      <c r="Z660" s="1770"/>
      <c r="AA660" s="1771">
        <v>45274.0</v>
      </c>
      <c r="AB660" s="1804" t="s">
        <v>18100</v>
      </c>
      <c r="AC660" s="81"/>
      <c r="AD660" s="1121">
        <v>2.0</v>
      </c>
      <c r="AE660" s="1755"/>
      <c r="AF660" s="1755"/>
      <c r="AG660" s="1755"/>
      <c r="AH660" s="1755"/>
      <c r="AI660" s="595">
        <v>1.0317447E8</v>
      </c>
      <c r="AJ660" s="595" t="s">
        <v>20864</v>
      </c>
      <c r="AK660" s="1772" t="s">
        <v>52</v>
      </c>
      <c r="AL660" s="1757">
        <v>1.0</v>
      </c>
      <c r="AM660" s="1772">
        <v>575.0</v>
      </c>
      <c r="AN660" s="9">
        <v>4.0</v>
      </c>
      <c r="AO660" s="9"/>
      <c r="AP660" s="9" t="s">
        <v>8376</v>
      </c>
      <c r="AQ660" s="9"/>
      <c r="AR660" s="9" t="s">
        <v>17908</v>
      </c>
      <c r="AS660" s="9"/>
      <c r="AT660" s="9"/>
      <c r="AU660" s="9"/>
      <c r="AV660" s="9"/>
      <c r="AW660" s="1758" t="s">
        <v>17909</v>
      </c>
      <c r="AX660" s="9"/>
      <c r="AY660" s="9" t="s">
        <v>17910</v>
      </c>
      <c r="AZ660" s="9">
        <v>6.25</v>
      </c>
      <c r="BA660" s="1845" t="s">
        <v>20821</v>
      </c>
    </row>
    <row r="661" ht="15.75" customHeight="1">
      <c r="A661" s="1774" t="s">
        <v>20865</v>
      </c>
      <c r="B661" s="1775" t="s">
        <v>20866</v>
      </c>
      <c r="C661" s="1775" t="s">
        <v>52</v>
      </c>
      <c r="D661" s="1775" t="s">
        <v>17914</v>
      </c>
      <c r="E661" s="1776" t="s">
        <v>20867</v>
      </c>
      <c r="F661" s="1777">
        <v>4.0</v>
      </c>
      <c r="G661" s="1778">
        <v>47854.0</v>
      </c>
      <c r="H661" s="1745"/>
      <c r="I661" s="1745"/>
      <c r="J661" s="1745"/>
      <c r="K661" s="1745"/>
      <c r="L661" s="1745"/>
      <c r="M661" s="1745"/>
      <c r="N661" s="1745"/>
      <c r="O661" s="1745"/>
      <c r="P661" s="1745"/>
      <c r="Q661" s="1765" t="s">
        <v>20868</v>
      </c>
      <c r="R661" s="1766" t="s">
        <v>20869</v>
      </c>
      <c r="S661" s="1767" t="s">
        <v>52</v>
      </c>
      <c r="T661" s="1749"/>
      <c r="U661" s="1770">
        <v>571.0</v>
      </c>
      <c r="V661" s="1770">
        <v>4.0</v>
      </c>
      <c r="W661" s="1792"/>
      <c r="X661" s="1770"/>
      <c r="Y661" s="1767" t="s">
        <v>20870</v>
      </c>
      <c r="Z661" s="1770"/>
      <c r="AA661" s="1771">
        <v>45274.0</v>
      </c>
      <c r="AB661" s="1806" t="s">
        <v>20871</v>
      </c>
      <c r="AC661" s="1794">
        <v>1.0</v>
      </c>
      <c r="AD661" s="1754"/>
      <c r="AE661" s="1755"/>
      <c r="AF661" s="1755"/>
      <c r="AG661" s="1755"/>
      <c r="AH661" s="1755"/>
      <c r="AI661" s="595">
        <v>1.02656782E8</v>
      </c>
      <c r="AJ661" s="595" t="s">
        <v>20872</v>
      </c>
      <c r="AK661" s="1772" t="s">
        <v>17980</v>
      </c>
      <c r="AL661" s="1772">
        <v>1.0</v>
      </c>
      <c r="AM661" s="1772">
        <v>576.0</v>
      </c>
      <c r="AN661" s="9">
        <v>4.0</v>
      </c>
      <c r="AO661" s="9"/>
      <c r="AP661" s="9" t="s">
        <v>8376</v>
      </c>
      <c r="AQ661" s="9"/>
      <c r="AR661" s="9" t="s">
        <v>17908</v>
      </c>
      <c r="AS661" s="9"/>
      <c r="AT661" s="9"/>
      <c r="AU661" s="9"/>
      <c r="AV661" s="9"/>
      <c r="AW661" s="1758" t="s">
        <v>17909</v>
      </c>
      <c r="AX661" s="9"/>
      <c r="AY661" s="9" t="s">
        <v>17910</v>
      </c>
      <c r="AZ661" s="9">
        <v>6.25</v>
      </c>
      <c r="BA661" s="1772" t="s">
        <v>20821</v>
      </c>
    </row>
    <row r="662" ht="15.75" customHeight="1">
      <c r="A662" s="1760" t="s">
        <v>20873</v>
      </c>
      <c r="B662" s="1761" t="s">
        <v>20874</v>
      </c>
      <c r="C662" s="1761" t="s">
        <v>52</v>
      </c>
      <c r="D662" s="1761" t="s">
        <v>17914</v>
      </c>
      <c r="E662" s="1762" t="s">
        <v>20875</v>
      </c>
      <c r="F662" s="1763">
        <v>4.0</v>
      </c>
      <c r="G662" s="1764">
        <v>47854.0</v>
      </c>
      <c r="H662" s="1745"/>
      <c r="I662" s="1745"/>
      <c r="J662" s="1745"/>
      <c r="K662" s="1745"/>
      <c r="L662" s="1745"/>
      <c r="M662" s="1745"/>
      <c r="N662" s="1745"/>
      <c r="O662" s="1745"/>
      <c r="P662" s="1745"/>
      <c r="Q662" s="1765" t="s">
        <v>20876</v>
      </c>
      <c r="R662" s="1766" t="s">
        <v>20877</v>
      </c>
      <c r="S662" s="1767" t="s">
        <v>52</v>
      </c>
      <c r="T662" s="1768"/>
      <c r="U662" s="1769">
        <v>572.0</v>
      </c>
      <c r="V662" s="1770">
        <v>4.0</v>
      </c>
      <c r="W662" s="1769" t="s">
        <v>17935</v>
      </c>
      <c r="X662" s="1770"/>
      <c r="Y662" s="1767" t="s">
        <v>20878</v>
      </c>
      <c r="Z662" s="1770"/>
      <c r="AA662" s="1771">
        <v>45274.0</v>
      </c>
      <c r="AB662" s="1753" t="s">
        <v>17906</v>
      </c>
      <c r="AC662" s="81"/>
      <c r="AD662" s="81"/>
      <c r="AE662" s="1755"/>
      <c r="AF662" s="1755"/>
      <c r="AG662" s="1755"/>
      <c r="AH662" s="1755"/>
      <c r="AI662" s="595" t="s">
        <v>20879</v>
      </c>
      <c r="AJ662" s="595" t="s">
        <v>20879</v>
      </c>
      <c r="AK662" s="1757" t="s">
        <v>52</v>
      </c>
      <c r="AL662" s="1772">
        <v>1.0</v>
      </c>
      <c r="AM662" s="1772">
        <v>577.0</v>
      </c>
      <c r="AN662" s="9">
        <v>4.0</v>
      </c>
      <c r="AO662" s="9"/>
      <c r="AP662" s="9" t="s">
        <v>8376</v>
      </c>
      <c r="AQ662" s="9"/>
      <c r="AR662" s="9" t="s">
        <v>17908</v>
      </c>
      <c r="AS662" s="9"/>
      <c r="AT662" s="9"/>
      <c r="AU662" s="9"/>
      <c r="AV662" s="9"/>
      <c r="AW662" s="595" t="s">
        <v>20879</v>
      </c>
      <c r="AX662" s="9"/>
      <c r="AY662" s="9" t="s">
        <v>17910</v>
      </c>
      <c r="AZ662" s="9">
        <v>6.25</v>
      </c>
      <c r="BA662" s="1773" t="s">
        <v>20821</v>
      </c>
    </row>
    <row r="663" ht="15.75" customHeight="1">
      <c r="A663" s="1774" t="s">
        <v>20880</v>
      </c>
      <c r="B663" s="1775" t="s">
        <v>20881</v>
      </c>
      <c r="C663" s="1775" t="s">
        <v>52</v>
      </c>
      <c r="D663" s="1775" t="s">
        <v>17914</v>
      </c>
      <c r="E663" s="1776" t="s">
        <v>20882</v>
      </c>
      <c r="F663" s="1777">
        <v>4.0</v>
      </c>
      <c r="G663" s="1778">
        <v>47854.0</v>
      </c>
      <c r="H663" s="1745"/>
      <c r="I663" s="1745"/>
      <c r="J663" s="1745"/>
      <c r="K663" s="1745"/>
      <c r="L663" s="1745"/>
      <c r="M663" s="1745"/>
      <c r="N663" s="1745"/>
      <c r="O663" s="1745"/>
      <c r="P663" s="1745"/>
      <c r="Q663" s="1765" t="s">
        <v>20883</v>
      </c>
      <c r="R663" s="1766" t="s">
        <v>20884</v>
      </c>
      <c r="S663" s="1767" t="s">
        <v>52</v>
      </c>
      <c r="T663" s="1749"/>
      <c r="U663" s="1770">
        <v>573.0</v>
      </c>
      <c r="V663" s="1770">
        <v>4.0</v>
      </c>
      <c r="W663" s="1792"/>
      <c r="X663" s="1770"/>
      <c r="Y663" s="1767" t="s">
        <v>20885</v>
      </c>
      <c r="Z663" s="1770"/>
      <c r="AA663" s="1771">
        <v>45274.0</v>
      </c>
      <c r="AB663" s="1806" t="s">
        <v>18100</v>
      </c>
      <c r="AC663" s="1754"/>
      <c r="AD663" s="1794">
        <v>1.0</v>
      </c>
      <c r="AE663" s="1755"/>
      <c r="AF663" s="1755"/>
      <c r="AG663" s="1755"/>
      <c r="AH663" s="1755"/>
      <c r="AI663" s="595" t="s">
        <v>20886</v>
      </c>
      <c r="AJ663" s="595" t="s">
        <v>20886</v>
      </c>
      <c r="AK663" s="1757" t="s">
        <v>52</v>
      </c>
      <c r="AL663" s="1772">
        <v>1.0</v>
      </c>
      <c r="AM663" s="1772">
        <v>578.0</v>
      </c>
      <c r="AN663" s="9">
        <v>4.0</v>
      </c>
      <c r="AO663" s="9"/>
      <c r="AP663" s="9" t="s">
        <v>8376</v>
      </c>
      <c r="AQ663" s="9"/>
      <c r="AR663" s="9" t="s">
        <v>17908</v>
      </c>
      <c r="AS663" s="9"/>
      <c r="AT663" s="9"/>
      <c r="AU663" s="9"/>
      <c r="AV663" s="9"/>
      <c r="AW663" s="1758" t="s">
        <v>17909</v>
      </c>
      <c r="AX663" s="9"/>
      <c r="AY663" s="9" t="s">
        <v>17910</v>
      </c>
      <c r="AZ663" s="9">
        <v>6.25</v>
      </c>
      <c r="BA663" s="1772" t="s">
        <v>20821</v>
      </c>
    </row>
    <row r="664" ht="15.75" customHeight="1">
      <c r="A664" s="1760" t="s">
        <v>20887</v>
      </c>
      <c r="B664" s="1761" t="s">
        <v>20888</v>
      </c>
      <c r="C664" s="1761" t="s">
        <v>52</v>
      </c>
      <c r="D664" s="1761" t="s">
        <v>17914</v>
      </c>
      <c r="E664" s="1762" t="s">
        <v>20889</v>
      </c>
      <c r="F664" s="1763">
        <v>4.0</v>
      </c>
      <c r="G664" s="1764">
        <v>47855.0</v>
      </c>
      <c r="H664" s="1745"/>
      <c r="I664" s="1745"/>
      <c r="J664" s="1745"/>
      <c r="K664" s="1745"/>
      <c r="L664" s="1745"/>
      <c r="M664" s="1745"/>
      <c r="N664" s="1745"/>
      <c r="O664" s="1745"/>
      <c r="P664" s="1745"/>
      <c r="Q664" s="1765" t="s">
        <v>20890</v>
      </c>
      <c r="R664" s="1766" t="s">
        <v>20891</v>
      </c>
      <c r="S664" s="1767" t="s">
        <v>52</v>
      </c>
      <c r="T664" s="1768"/>
      <c r="U664" s="1770">
        <v>574.0</v>
      </c>
      <c r="V664" s="1770">
        <v>4.0</v>
      </c>
      <c r="W664" s="1788"/>
      <c r="X664" s="1770"/>
      <c r="Y664" s="1767">
        <v>0.0</v>
      </c>
      <c r="Z664" s="1770"/>
      <c r="AA664" s="1771">
        <v>45274.0</v>
      </c>
      <c r="AB664" s="1804" t="s">
        <v>20892</v>
      </c>
      <c r="AC664" s="1121">
        <v>1.0</v>
      </c>
      <c r="AD664" s="81"/>
      <c r="AE664" s="1755"/>
      <c r="AF664" s="1755"/>
      <c r="AG664" s="1755"/>
      <c r="AH664" s="1755"/>
      <c r="AI664" s="595" t="s">
        <v>20893</v>
      </c>
      <c r="AJ664" s="595" t="s">
        <v>20893</v>
      </c>
      <c r="AK664" s="1757" t="s">
        <v>52</v>
      </c>
      <c r="AL664" s="1757">
        <v>1.0</v>
      </c>
      <c r="AM664" s="1772">
        <v>579.0</v>
      </c>
      <c r="AN664" s="9">
        <v>4.0</v>
      </c>
      <c r="AO664" s="9"/>
      <c r="AP664" s="9" t="s">
        <v>8376</v>
      </c>
      <c r="AQ664" s="9"/>
      <c r="AR664" s="9" t="s">
        <v>17908</v>
      </c>
      <c r="AS664" s="9"/>
      <c r="AT664" s="9"/>
      <c r="AU664" s="9"/>
      <c r="AV664" s="9"/>
      <c r="AW664" s="595" t="s">
        <v>20893</v>
      </c>
      <c r="AX664" s="9"/>
      <c r="AY664" s="9" t="s">
        <v>17910</v>
      </c>
      <c r="AZ664" s="9">
        <v>6.25</v>
      </c>
      <c r="BA664" s="1773" t="s">
        <v>20821</v>
      </c>
    </row>
    <row r="665" ht="15.75" customHeight="1">
      <c r="A665" s="1774" t="s">
        <v>20894</v>
      </c>
      <c r="B665" s="1775" t="s">
        <v>20895</v>
      </c>
      <c r="C665" s="1775" t="s">
        <v>52</v>
      </c>
      <c r="D665" s="1775" t="s">
        <v>17914</v>
      </c>
      <c r="E665" s="1776" t="s">
        <v>20896</v>
      </c>
      <c r="F665" s="1777">
        <v>4.0</v>
      </c>
      <c r="G665" s="1778">
        <v>47855.0</v>
      </c>
      <c r="H665" s="1745"/>
      <c r="I665" s="1745"/>
      <c r="J665" s="1745"/>
      <c r="K665" s="1745"/>
      <c r="L665" s="1745"/>
      <c r="M665" s="1745"/>
      <c r="N665" s="1745"/>
      <c r="O665" s="1745"/>
      <c r="P665" s="1745"/>
      <c r="Q665" s="1765" t="s">
        <v>20897</v>
      </c>
      <c r="R665" s="1766" t="s">
        <v>20864</v>
      </c>
      <c r="S665" s="1767" t="s">
        <v>52</v>
      </c>
      <c r="T665" s="1749"/>
      <c r="U665" s="1769">
        <v>575.0</v>
      </c>
      <c r="V665" s="1770">
        <v>4.0</v>
      </c>
      <c r="W665" s="1769" t="s">
        <v>17935</v>
      </c>
      <c r="X665" s="1770"/>
      <c r="Y665" s="1767">
        <v>8.8762376E7</v>
      </c>
      <c r="Z665" s="1770"/>
      <c r="AA665" s="1771">
        <v>45274.0</v>
      </c>
      <c r="AB665" s="1753" t="s">
        <v>17906</v>
      </c>
      <c r="AC665" s="1754"/>
      <c r="AD665" s="1754"/>
      <c r="AE665" s="1755"/>
      <c r="AF665" s="1755"/>
      <c r="AG665" s="1755"/>
      <c r="AH665" s="1755"/>
      <c r="AI665" s="595">
        <v>1.0177951E8</v>
      </c>
      <c r="AJ665" s="595" t="s">
        <v>20898</v>
      </c>
      <c r="AK665" s="1772" t="s">
        <v>52</v>
      </c>
      <c r="AL665" s="1757">
        <v>1.0</v>
      </c>
      <c r="AM665" s="1772">
        <v>580.0</v>
      </c>
      <c r="AN665" s="9">
        <v>4.0</v>
      </c>
      <c r="AO665" s="9"/>
      <c r="AP665" s="9" t="s">
        <v>8376</v>
      </c>
      <c r="AQ665" s="9"/>
      <c r="AR665" s="9" t="s">
        <v>17908</v>
      </c>
      <c r="AS665" s="9"/>
      <c r="AT665" s="9"/>
      <c r="AU665" s="9"/>
      <c r="AV665" s="9"/>
      <c r="AW665" s="1758" t="s">
        <v>17909</v>
      </c>
      <c r="AX665" s="9"/>
      <c r="AY665" s="9" t="s">
        <v>17910</v>
      </c>
      <c r="AZ665" s="9">
        <v>6.25</v>
      </c>
      <c r="BA665" s="1845" t="s">
        <v>20821</v>
      </c>
    </row>
    <row r="666" ht="15.75" customHeight="1">
      <c r="A666" s="1760" t="s">
        <v>20899</v>
      </c>
      <c r="B666" s="1761" t="s">
        <v>20900</v>
      </c>
      <c r="C666" s="1761" t="s">
        <v>52</v>
      </c>
      <c r="D666" s="1761" t="s">
        <v>17914</v>
      </c>
      <c r="E666" s="1762" t="s">
        <v>20901</v>
      </c>
      <c r="F666" s="1763">
        <v>4.0</v>
      </c>
      <c r="G666" s="1764">
        <v>47855.0</v>
      </c>
      <c r="H666" s="1745"/>
      <c r="I666" s="1745"/>
      <c r="J666" s="1745"/>
      <c r="K666" s="1745"/>
      <c r="L666" s="1745"/>
      <c r="M666" s="1745"/>
      <c r="N666" s="1745"/>
      <c r="O666" s="1745"/>
      <c r="P666" s="1745"/>
      <c r="Q666" s="1765" t="s">
        <v>20902</v>
      </c>
      <c r="R666" s="1766" t="s">
        <v>20872</v>
      </c>
      <c r="S666" s="1767" t="s">
        <v>18274</v>
      </c>
      <c r="T666" s="1768"/>
      <c r="U666" s="1769">
        <v>576.0</v>
      </c>
      <c r="V666" s="1770">
        <v>4.0</v>
      </c>
      <c r="W666" s="1769" t="s">
        <v>17935</v>
      </c>
      <c r="X666" s="1770"/>
      <c r="Y666" s="1767" t="s">
        <v>20903</v>
      </c>
      <c r="Z666" s="1770"/>
      <c r="AA666" s="1771">
        <v>45274.0</v>
      </c>
      <c r="AB666" s="1753" t="s">
        <v>17906</v>
      </c>
      <c r="AC666" s="81"/>
      <c r="AD666" s="81"/>
      <c r="AE666" s="1755"/>
      <c r="AF666" s="1755"/>
      <c r="AG666" s="1755"/>
      <c r="AH666" s="1755"/>
      <c r="AI666" s="595">
        <v>1.00794445E8</v>
      </c>
      <c r="AJ666" s="595" t="s">
        <v>20904</v>
      </c>
      <c r="AK666" s="1757" t="s">
        <v>52</v>
      </c>
      <c r="AL666" s="1772">
        <v>1.0</v>
      </c>
      <c r="AM666" s="1772">
        <v>581.0</v>
      </c>
      <c r="AN666" s="9">
        <v>4.0</v>
      </c>
      <c r="AO666" s="9"/>
      <c r="AP666" s="9" t="s">
        <v>8376</v>
      </c>
      <c r="AQ666" s="9"/>
      <c r="AR666" s="9" t="s">
        <v>17908</v>
      </c>
      <c r="AS666" s="9"/>
      <c r="AT666" s="9"/>
      <c r="AU666" s="9"/>
      <c r="AV666" s="9"/>
      <c r="AW666" s="1758" t="s">
        <v>17909</v>
      </c>
      <c r="AX666" s="9"/>
      <c r="AY666" s="9" t="s">
        <v>17910</v>
      </c>
      <c r="AZ666" s="9">
        <v>6.25</v>
      </c>
      <c r="BA666" s="1845" t="s">
        <v>20821</v>
      </c>
    </row>
    <row r="667" ht="35.25" customHeight="1">
      <c r="A667" s="1774" t="s">
        <v>20905</v>
      </c>
      <c r="B667" s="1775" t="s">
        <v>19588</v>
      </c>
      <c r="C667" s="1775" t="s">
        <v>52</v>
      </c>
      <c r="D667" s="1775" t="s">
        <v>17914</v>
      </c>
      <c r="E667" s="1776" t="s">
        <v>20906</v>
      </c>
      <c r="F667" s="1777">
        <v>4.0</v>
      </c>
      <c r="G667" s="1778">
        <v>47855.0</v>
      </c>
      <c r="H667" s="1745"/>
      <c r="I667" s="1745"/>
      <c r="J667" s="1745"/>
      <c r="K667" s="1745"/>
      <c r="L667" s="1745"/>
      <c r="M667" s="1745"/>
      <c r="N667" s="1745"/>
      <c r="O667" s="1745"/>
      <c r="P667" s="1745"/>
      <c r="Q667" s="1765" t="s">
        <v>20907</v>
      </c>
      <c r="R667" s="1766" t="s">
        <v>20908</v>
      </c>
      <c r="S667" s="1767" t="s">
        <v>52</v>
      </c>
      <c r="T667" s="1749"/>
      <c r="U667" s="1770">
        <v>577.0</v>
      </c>
      <c r="V667" s="1770">
        <v>4.0</v>
      </c>
      <c r="W667" s="1792"/>
      <c r="X667" s="1770"/>
      <c r="Y667" s="1767">
        <v>0.0</v>
      </c>
      <c r="Z667" s="1770"/>
      <c r="AA667" s="1771">
        <v>45274.0</v>
      </c>
      <c r="AB667" s="1806" t="s">
        <v>20909</v>
      </c>
      <c r="AC667" s="1794">
        <v>1.0</v>
      </c>
      <c r="AD667" s="1754"/>
      <c r="AE667" s="1755"/>
      <c r="AF667" s="1755"/>
      <c r="AG667" s="1755"/>
      <c r="AH667" s="1755"/>
      <c r="AI667" s="595">
        <v>3.01821229E8</v>
      </c>
      <c r="AJ667" s="1846" t="s">
        <v>20910</v>
      </c>
      <c r="AK667" s="1757" t="s">
        <v>52</v>
      </c>
      <c r="AL667" s="1757">
        <v>1.0</v>
      </c>
      <c r="AM667" s="1772">
        <v>582.0</v>
      </c>
      <c r="AN667" s="9">
        <v>4.0</v>
      </c>
      <c r="AO667" s="9"/>
      <c r="AP667" s="9" t="s">
        <v>8376</v>
      </c>
      <c r="AQ667" s="9"/>
      <c r="AR667" s="9" t="s">
        <v>17908</v>
      </c>
      <c r="AS667" s="9"/>
      <c r="AT667" s="9"/>
      <c r="AU667" s="9"/>
      <c r="AV667" s="9"/>
      <c r="AW667" s="1758" t="s">
        <v>17909</v>
      </c>
      <c r="AX667" s="9"/>
      <c r="AY667" s="9" t="s">
        <v>17910</v>
      </c>
      <c r="AZ667" s="9">
        <v>6.25</v>
      </c>
      <c r="BA667" s="1845" t="s">
        <v>20821</v>
      </c>
    </row>
    <row r="668" ht="15.75" customHeight="1">
      <c r="A668" s="1760" t="s">
        <v>20911</v>
      </c>
      <c r="B668" s="1761" t="s">
        <v>20912</v>
      </c>
      <c r="C668" s="1761" t="s">
        <v>52</v>
      </c>
      <c r="D668" s="1761" t="s">
        <v>17914</v>
      </c>
      <c r="E668" s="1762" t="s">
        <v>20913</v>
      </c>
      <c r="F668" s="1763">
        <v>4.0</v>
      </c>
      <c r="G668" s="1764">
        <v>47855.0</v>
      </c>
      <c r="H668" s="1745"/>
      <c r="I668" s="1745"/>
      <c r="J668" s="1745"/>
      <c r="K668" s="1745"/>
      <c r="L668" s="1745"/>
      <c r="M668" s="1745"/>
      <c r="N668" s="1745"/>
      <c r="O668" s="1745"/>
      <c r="P668" s="1745"/>
      <c r="Q668" s="1765" t="s">
        <v>20914</v>
      </c>
      <c r="R668" s="1766" t="s">
        <v>20915</v>
      </c>
      <c r="S668" s="1767" t="s">
        <v>52</v>
      </c>
      <c r="T668" s="1768"/>
      <c r="U668" s="1770">
        <v>578.0</v>
      </c>
      <c r="V668" s="1770">
        <v>4.0</v>
      </c>
      <c r="W668" s="1788"/>
      <c r="X668" s="1770"/>
      <c r="Y668" s="1767">
        <v>0.0</v>
      </c>
      <c r="Z668" s="1770"/>
      <c r="AA668" s="1771">
        <v>45274.0</v>
      </c>
      <c r="AB668" s="1804" t="s">
        <v>20916</v>
      </c>
      <c r="AC668" s="1121">
        <v>1.0</v>
      </c>
      <c r="AD668" s="81"/>
      <c r="AE668" s="1755"/>
      <c r="AF668" s="1755"/>
      <c r="AG668" s="1755"/>
      <c r="AH668" s="1755"/>
      <c r="AI668" s="595">
        <v>1.04792536E8</v>
      </c>
      <c r="AJ668" s="595" t="s">
        <v>20917</v>
      </c>
      <c r="AK668" s="1757" t="s">
        <v>52</v>
      </c>
      <c r="AL668" s="1772">
        <v>1.0</v>
      </c>
      <c r="AM668" s="1772">
        <v>583.0</v>
      </c>
      <c r="AN668" s="9">
        <v>4.0</v>
      </c>
      <c r="AO668" s="9"/>
      <c r="AP668" s="9" t="s">
        <v>8376</v>
      </c>
      <c r="AQ668" s="9"/>
      <c r="AR668" s="9" t="s">
        <v>17908</v>
      </c>
      <c r="AS668" s="9"/>
      <c r="AT668" s="9"/>
      <c r="AU668" s="9"/>
      <c r="AV668" s="9"/>
      <c r="AW668" s="1758" t="s">
        <v>17909</v>
      </c>
      <c r="AX668" s="9"/>
      <c r="AY668" s="9" t="s">
        <v>17910</v>
      </c>
      <c r="AZ668" s="9">
        <v>6.25</v>
      </c>
      <c r="BA668" s="1773" t="s">
        <v>20821</v>
      </c>
    </row>
    <row r="669" ht="15.75" customHeight="1">
      <c r="A669" s="1774" t="s">
        <v>20918</v>
      </c>
      <c r="B669" s="1775" t="s">
        <v>20919</v>
      </c>
      <c r="C669" s="1775" t="s">
        <v>52</v>
      </c>
      <c r="D669" s="1775" t="s">
        <v>17914</v>
      </c>
      <c r="E669" s="1776" t="s">
        <v>20920</v>
      </c>
      <c r="F669" s="1777">
        <v>4.0</v>
      </c>
      <c r="G669" s="1778">
        <v>47912.0</v>
      </c>
      <c r="H669" s="1745"/>
      <c r="I669" s="1745"/>
      <c r="J669" s="1745"/>
      <c r="K669" s="1745"/>
      <c r="L669" s="1745"/>
      <c r="M669" s="1745"/>
      <c r="N669" s="1745"/>
      <c r="O669" s="1745"/>
      <c r="P669" s="1745"/>
      <c r="Q669" s="1765" t="s">
        <v>20921</v>
      </c>
      <c r="R669" s="1766" t="s">
        <v>20922</v>
      </c>
      <c r="S669" s="1767" t="s">
        <v>52</v>
      </c>
      <c r="T669" s="1749"/>
      <c r="U669" s="1770">
        <v>579.0</v>
      </c>
      <c r="V669" s="1770">
        <v>4.0</v>
      </c>
      <c r="W669" s="1792"/>
      <c r="X669" s="1770"/>
      <c r="Y669" s="1767">
        <v>0.0</v>
      </c>
      <c r="Z669" s="1770"/>
      <c r="AA669" s="1771">
        <v>45274.0</v>
      </c>
      <c r="AB669" s="1806" t="s">
        <v>20923</v>
      </c>
      <c r="AC669" s="1794">
        <v>1.0</v>
      </c>
      <c r="AD669" s="1754"/>
      <c r="AE669" s="1755"/>
      <c r="AF669" s="1755"/>
      <c r="AG669" s="1755"/>
      <c r="AH669" s="1755"/>
      <c r="AI669" s="595">
        <v>1.03025276E8</v>
      </c>
      <c r="AJ669" s="595" t="s">
        <v>20924</v>
      </c>
      <c r="AK669" s="1772" t="s">
        <v>17980</v>
      </c>
      <c r="AL669" s="1772">
        <v>1.0</v>
      </c>
      <c r="AM669" s="1772">
        <v>584.0</v>
      </c>
      <c r="AN669" s="9">
        <v>4.0</v>
      </c>
      <c r="AO669" s="9"/>
      <c r="AP669" s="9" t="s">
        <v>8376</v>
      </c>
      <c r="AQ669" s="9"/>
      <c r="AR669" s="9" t="s">
        <v>17908</v>
      </c>
      <c r="AS669" s="9"/>
      <c r="AT669" s="9"/>
      <c r="AU669" s="9"/>
      <c r="AV669" s="9"/>
      <c r="AW669" s="1758" t="s">
        <v>17909</v>
      </c>
      <c r="AX669" s="9"/>
      <c r="AY669" s="9" t="s">
        <v>17910</v>
      </c>
      <c r="AZ669" s="9">
        <v>6.25</v>
      </c>
      <c r="BA669" s="1845" t="s">
        <v>20821</v>
      </c>
    </row>
    <row r="670" ht="15.75" customHeight="1">
      <c r="A670" s="1760" t="s">
        <v>20925</v>
      </c>
      <c r="B670" s="1761" t="s">
        <v>20926</v>
      </c>
      <c r="C670" s="1761" t="s">
        <v>52</v>
      </c>
      <c r="D670" s="1761" t="s">
        <v>17914</v>
      </c>
      <c r="E670" s="1762" t="s">
        <v>20927</v>
      </c>
      <c r="F670" s="1763">
        <v>4.0</v>
      </c>
      <c r="G670" s="1764">
        <v>47854.0</v>
      </c>
      <c r="H670" s="1745"/>
      <c r="I670" s="1745"/>
      <c r="J670" s="1745"/>
      <c r="K670" s="1745"/>
      <c r="L670" s="1745"/>
      <c r="M670" s="1745"/>
      <c r="N670" s="1745"/>
      <c r="O670" s="1745"/>
      <c r="P670" s="1745"/>
      <c r="Q670" s="1765" t="s">
        <v>20928</v>
      </c>
      <c r="R670" s="1766" t="s">
        <v>20898</v>
      </c>
      <c r="S670" s="1767" t="s">
        <v>52</v>
      </c>
      <c r="T670" s="1768"/>
      <c r="U670" s="1769">
        <v>580.0</v>
      </c>
      <c r="V670" s="1770">
        <v>4.0</v>
      </c>
      <c r="W670" s="1769" t="s">
        <v>17935</v>
      </c>
      <c r="X670" s="1770"/>
      <c r="Y670" s="1767">
        <v>4207366.0</v>
      </c>
      <c r="Z670" s="1770"/>
      <c r="AA670" s="1771">
        <v>45274.0</v>
      </c>
      <c r="AB670" s="1753" t="s">
        <v>19592</v>
      </c>
      <c r="AC670" s="81"/>
      <c r="AD670" s="81"/>
      <c r="AE670" s="1755"/>
      <c r="AF670" s="1755"/>
      <c r="AG670" s="1755"/>
      <c r="AH670" s="1755"/>
      <c r="AI670" s="595">
        <v>1.03173092E8</v>
      </c>
      <c r="AJ670" s="595" t="s">
        <v>20929</v>
      </c>
      <c r="AK670" s="1772" t="s">
        <v>17980</v>
      </c>
      <c r="AL670" s="1757">
        <v>1.0</v>
      </c>
      <c r="AM670" s="1772">
        <v>585.0</v>
      </c>
      <c r="AN670" s="9">
        <v>4.0</v>
      </c>
      <c r="AO670" s="9"/>
      <c r="AP670" s="9" t="s">
        <v>8376</v>
      </c>
      <c r="AQ670" s="9"/>
      <c r="AR670" s="9" t="s">
        <v>17908</v>
      </c>
      <c r="AS670" s="9"/>
      <c r="AT670" s="9"/>
      <c r="AU670" s="9"/>
      <c r="AV670" s="9"/>
      <c r="AW670" s="1758" t="s">
        <v>17909</v>
      </c>
      <c r="AX670" s="9"/>
      <c r="AY670" s="9" t="s">
        <v>17910</v>
      </c>
      <c r="AZ670" s="9">
        <v>6.25</v>
      </c>
      <c r="BA670" s="1773" t="s">
        <v>20821</v>
      </c>
    </row>
    <row r="671" ht="15.75" customHeight="1">
      <c r="A671" s="1774" t="s">
        <v>20930</v>
      </c>
      <c r="B671" s="1775" t="s">
        <v>20931</v>
      </c>
      <c r="C671" s="1775" t="s">
        <v>52</v>
      </c>
      <c r="D671" s="1775" t="s">
        <v>17914</v>
      </c>
      <c r="E671" s="1776" t="s">
        <v>20932</v>
      </c>
      <c r="F671" s="1777">
        <v>4.0</v>
      </c>
      <c r="G671" s="1778">
        <v>47854.0</v>
      </c>
      <c r="H671" s="1745"/>
      <c r="I671" s="1745"/>
      <c r="J671" s="1745"/>
      <c r="K671" s="1745"/>
      <c r="L671" s="1745"/>
      <c r="M671" s="1745"/>
      <c r="N671" s="1745"/>
      <c r="O671" s="1745"/>
      <c r="P671" s="1745"/>
      <c r="Q671" s="1765" t="s">
        <v>20933</v>
      </c>
      <c r="R671" s="1766" t="s">
        <v>20904</v>
      </c>
      <c r="S671" s="1767" t="s">
        <v>52</v>
      </c>
      <c r="T671" s="1749"/>
      <c r="U671" s="1769">
        <v>581.0</v>
      </c>
      <c r="V671" s="1770">
        <v>4.0</v>
      </c>
      <c r="W671" s="1769" t="s">
        <v>17935</v>
      </c>
      <c r="X671" s="1770"/>
      <c r="Y671" s="1767">
        <v>0.0</v>
      </c>
      <c r="Z671" s="1770"/>
      <c r="AA671" s="1771">
        <v>45274.0</v>
      </c>
      <c r="AB671" s="1753" t="s">
        <v>17906</v>
      </c>
      <c r="AC671" s="1754"/>
      <c r="AD671" s="1754"/>
      <c r="AE671" s="1755"/>
      <c r="AF671" s="1755"/>
      <c r="AG671" s="1755"/>
      <c r="AH671" s="1755"/>
      <c r="AI671" s="595">
        <v>1.05608772E8</v>
      </c>
      <c r="AJ671" s="595" t="s">
        <v>20934</v>
      </c>
      <c r="AK671" s="1772" t="s">
        <v>52</v>
      </c>
      <c r="AL671" s="1772">
        <v>1.0</v>
      </c>
      <c r="AM671" s="1772">
        <v>586.0</v>
      </c>
      <c r="AN671" s="9">
        <v>4.0</v>
      </c>
      <c r="AO671" s="9"/>
      <c r="AP671" s="9" t="s">
        <v>8376</v>
      </c>
      <c r="AQ671" s="9"/>
      <c r="AR671" s="9" t="s">
        <v>17908</v>
      </c>
      <c r="AS671" s="9"/>
      <c r="AT671" s="9"/>
      <c r="AU671" s="9"/>
      <c r="AV671" s="9"/>
      <c r="AW671" s="1758" t="s">
        <v>17909</v>
      </c>
      <c r="AX671" s="9"/>
      <c r="AY671" s="9" t="s">
        <v>17910</v>
      </c>
      <c r="AZ671" s="9">
        <v>6.25</v>
      </c>
      <c r="BA671" s="1772" t="s">
        <v>20821</v>
      </c>
    </row>
    <row r="672" ht="15.75" customHeight="1">
      <c r="A672" s="1760" t="s">
        <v>20935</v>
      </c>
      <c r="B672" s="1761" t="s">
        <v>20936</v>
      </c>
      <c r="C672" s="1761" t="s">
        <v>52</v>
      </c>
      <c r="D672" s="1761" t="s">
        <v>17914</v>
      </c>
      <c r="E672" s="1762" t="s">
        <v>20937</v>
      </c>
      <c r="F672" s="1763">
        <v>4.0</v>
      </c>
      <c r="G672" s="1764">
        <v>47855.0</v>
      </c>
      <c r="H672" s="1745"/>
      <c r="I672" s="1745"/>
      <c r="J672" s="1745"/>
      <c r="K672" s="1745"/>
      <c r="L672" s="1745"/>
      <c r="M672" s="1745"/>
      <c r="N672" s="1745"/>
      <c r="O672" s="1745"/>
      <c r="P672" s="1745"/>
      <c r="Q672" s="1765" t="s">
        <v>20938</v>
      </c>
      <c r="R672" s="1766" t="s">
        <v>20939</v>
      </c>
      <c r="S672" s="1767" t="s">
        <v>52</v>
      </c>
      <c r="T672" s="1768"/>
      <c r="U672" s="1769">
        <v>582.0</v>
      </c>
      <c r="V672" s="1770">
        <v>4.0</v>
      </c>
      <c r="W672" s="1769" t="s">
        <v>17935</v>
      </c>
      <c r="X672" s="1770"/>
      <c r="Y672" s="1767">
        <v>4089029.0</v>
      </c>
      <c r="Z672" s="1770"/>
      <c r="AA672" s="1771">
        <v>45274.0</v>
      </c>
      <c r="AB672" s="1753" t="s">
        <v>17906</v>
      </c>
      <c r="AC672" s="81"/>
      <c r="AD672" s="81"/>
      <c r="AE672" s="1755"/>
      <c r="AF672" s="1755"/>
      <c r="AG672" s="1755"/>
      <c r="AH672" s="1755"/>
      <c r="AI672" s="595">
        <v>1.03077848E8</v>
      </c>
      <c r="AJ672" s="595" t="s">
        <v>20940</v>
      </c>
      <c r="AK672" s="1772" t="s">
        <v>52</v>
      </c>
      <c r="AL672" s="1772">
        <v>1.0</v>
      </c>
      <c r="AM672" s="1772">
        <v>587.0</v>
      </c>
      <c r="AN672" s="9">
        <v>4.0</v>
      </c>
      <c r="AO672" s="9"/>
      <c r="AP672" s="9" t="s">
        <v>8376</v>
      </c>
      <c r="AQ672" s="9"/>
      <c r="AR672" s="9" t="s">
        <v>17908</v>
      </c>
      <c r="AS672" s="9"/>
      <c r="AT672" s="9"/>
      <c r="AU672" s="9"/>
      <c r="AV672" s="9"/>
      <c r="AW672" s="1758" t="s">
        <v>17909</v>
      </c>
      <c r="AX672" s="9"/>
      <c r="AY672" s="9" t="s">
        <v>17910</v>
      </c>
      <c r="AZ672" s="9">
        <v>6.25</v>
      </c>
      <c r="BA672" s="1845" t="s">
        <v>20821</v>
      </c>
    </row>
    <row r="673" ht="15.75" customHeight="1">
      <c r="A673" s="1774" t="s">
        <v>20941</v>
      </c>
      <c r="B673" s="1775" t="s">
        <v>20942</v>
      </c>
      <c r="C673" s="1775" t="s">
        <v>52</v>
      </c>
      <c r="D673" s="1775" t="s">
        <v>17914</v>
      </c>
      <c r="E673" s="1776" t="s">
        <v>20943</v>
      </c>
      <c r="F673" s="1777">
        <v>4.0</v>
      </c>
      <c r="G673" s="1778">
        <v>47854.0</v>
      </c>
      <c r="H673" s="1745"/>
      <c r="I673" s="1745"/>
      <c r="J673" s="1745"/>
      <c r="K673" s="1745"/>
      <c r="L673" s="1745"/>
      <c r="M673" s="1745"/>
      <c r="N673" s="1745"/>
      <c r="O673" s="1745"/>
      <c r="P673" s="1745"/>
      <c r="Q673" s="1765" t="s">
        <v>20944</v>
      </c>
      <c r="R673" s="1766" t="s">
        <v>20917</v>
      </c>
      <c r="S673" s="1767" t="s">
        <v>20526</v>
      </c>
      <c r="T673" s="1749"/>
      <c r="U673" s="1769">
        <v>583.0</v>
      </c>
      <c r="V673" s="1770">
        <v>4.0</v>
      </c>
      <c r="W673" s="1769" t="s">
        <v>19291</v>
      </c>
      <c r="X673" s="1770"/>
      <c r="Y673" s="1767">
        <v>0.0</v>
      </c>
      <c r="Z673" s="1770"/>
      <c r="AA673" s="1771">
        <v>45274.0</v>
      </c>
      <c r="AB673" s="1753" t="s">
        <v>17918</v>
      </c>
      <c r="AC673" s="1754"/>
      <c r="AD673" s="1754"/>
      <c r="AE673" s="1755"/>
      <c r="AF673" s="1755"/>
      <c r="AG673" s="1755"/>
      <c r="AH673" s="1755"/>
      <c r="AI673" s="595">
        <v>1.03441234E8</v>
      </c>
      <c r="AJ673" s="595" t="s">
        <v>20945</v>
      </c>
      <c r="AK673" s="1757" t="s">
        <v>52</v>
      </c>
      <c r="AL673" s="1772">
        <v>1.0</v>
      </c>
      <c r="AM673" s="1772">
        <v>588.0</v>
      </c>
      <c r="AN673" s="9">
        <v>4.0</v>
      </c>
      <c r="AO673" s="9"/>
      <c r="AP673" s="9" t="s">
        <v>8376</v>
      </c>
      <c r="AQ673" s="9"/>
      <c r="AR673" s="9" t="s">
        <v>17908</v>
      </c>
      <c r="AS673" s="9"/>
      <c r="AT673" s="9"/>
      <c r="AU673" s="9"/>
      <c r="AV673" s="9"/>
      <c r="AW673" s="1758" t="s">
        <v>17909</v>
      </c>
      <c r="AX673" s="9"/>
      <c r="AY673" s="9" t="s">
        <v>17910</v>
      </c>
      <c r="AZ673" s="9">
        <v>6.25</v>
      </c>
      <c r="BA673" s="1845" t="s">
        <v>20821</v>
      </c>
    </row>
    <row r="674" ht="15.75" customHeight="1">
      <c r="A674" s="1760" t="s">
        <v>20946</v>
      </c>
      <c r="B674" s="1761" t="s">
        <v>20947</v>
      </c>
      <c r="C674" s="1761" t="s">
        <v>52</v>
      </c>
      <c r="D674" s="1761" t="s">
        <v>17914</v>
      </c>
      <c r="E674" s="1762" t="s">
        <v>20948</v>
      </c>
      <c r="F674" s="1763">
        <v>4.0</v>
      </c>
      <c r="G674" s="1764">
        <v>47854.0</v>
      </c>
      <c r="H674" s="1745"/>
      <c r="I674" s="1745"/>
      <c r="J674" s="1745"/>
      <c r="K674" s="1745"/>
      <c r="L674" s="1745"/>
      <c r="M674" s="1745"/>
      <c r="N674" s="1745"/>
      <c r="O674" s="1745"/>
      <c r="P674" s="1745"/>
      <c r="Q674" s="1765" t="s">
        <v>20949</v>
      </c>
      <c r="R674" s="1766" t="s">
        <v>20924</v>
      </c>
      <c r="S674" s="1767" t="s">
        <v>224</v>
      </c>
      <c r="T674" s="1768"/>
      <c r="U674" s="1769">
        <v>584.0</v>
      </c>
      <c r="V674" s="1770">
        <v>4.0</v>
      </c>
      <c r="W674" s="1769" t="s">
        <v>17935</v>
      </c>
      <c r="X674" s="1770"/>
      <c r="Y674" s="1767">
        <v>0.0</v>
      </c>
      <c r="Z674" s="1770"/>
      <c r="AA674" s="1771">
        <v>45274.0</v>
      </c>
      <c r="AB674" s="1753" t="s">
        <v>17906</v>
      </c>
      <c r="AC674" s="81"/>
      <c r="AD674" s="81"/>
      <c r="AE674" s="1755"/>
      <c r="AF674" s="1755"/>
      <c r="AG674" s="1755"/>
      <c r="AH674" s="1755"/>
      <c r="AI674" s="595">
        <v>1.02592789E8</v>
      </c>
      <c r="AJ674" s="595" t="s">
        <v>20950</v>
      </c>
      <c r="AK674" s="1772" t="s">
        <v>52</v>
      </c>
      <c r="AL674" s="1757">
        <v>1.0</v>
      </c>
      <c r="AM674" s="1772">
        <v>589.0</v>
      </c>
      <c r="AN674" s="9">
        <v>4.0</v>
      </c>
      <c r="AO674" s="9"/>
      <c r="AP674" s="9" t="s">
        <v>8376</v>
      </c>
      <c r="AQ674" s="9"/>
      <c r="AR674" s="9" t="s">
        <v>17908</v>
      </c>
      <c r="AS674" s="9"/>
      <c r="AT674" s="9"/>
      <c r="AU674" s="9"/>
      <c r="AV674" s="9"/>
      <c r="AW674" s="1758" t="s">
        <v>17909</v>
      </c>
      <c r="AX674" s="9"/>
      <c r="AY674" s="9" t="s">
        <v>17910</v>
      </c>
      <c r="AZ674" s="9">
        <v>6.25</v>
      </c>
      <c r="BA674" s="1773" t="s">
        <v>20821</v>
      </c>
    </row>
    <row r="675" ht="15.75" customHeight="1">
      <c r="A675" s="1774" t="s">
        <v>20951</v>
      </c>
      <c r="B675" s="1775" t="s">
        <v>20952</v>
      </c>
      <c r="C675" s="1775" t="s">
        <v>52</v>
      </c>
      <c r="D675" s="1775" t="s">
        <v>17914</v>
      </c>
      <c r="E675" s="1776" t="s">
        <v>20953</v>
      </c>
      <c r="F675" s="1777">
        <v>4.0</v>
      </c>
      <c r="G675" s="1778">
        <v>47854.0</v>
      </c>
      <c r="H675" s="1745"/>
      <c r="I675" s="1745"/>
      <c r="J675" s="1745"/>
      <c r="K675" s="1745"/>
      <c r="L675" s="1745"/>
      <c r="M675" s="1745"/>
      <c r="N675" s="1745"/>
      <c r="O675" s="1745"/>
      <c r="P675" s="1745"/>
      <c r="Q675" s="1765" t="s">
        <v>20954</v>
      </c>
      <c r="R675" s="1766" t="s">
        <v>20929</v>
      </c>
      <c r="S675" s="1767" t="s">
        <v>224</v>
      </c>
      <c r="T675" s="1749"/>
      <c r="U675" s="1769">
        <v>585.0</v>
      </c>
      <c r="V675" s="1770">
        <v>4.0</v>
      </c>
      <c r="W675" s="1769" t="s">
        <v>17935</v>
      </c>
      <c r="X675" s="1770"/>
      <c r="Y675" s="1767">
        <v>2850481.0</v>
      </c>
      <c r="Z675" s="1770"/>
      <c r="AA675" s="1771">
        <v>45274.0</v>
      </c>
      <c r="AB675" s="1753" t="s">
        <v>17906</v>
      </c>
      <c r="AC675" s="1754"/>
      <c r="AD675" s="1754"/>
      <c r="AE675" s="1755"/>
      <c r="AF675" s="1755"/>
      <c r="AG675" s="1755"/>
      <c r="AH675" s="1755"/>
      <c r="AI675" s="595">
        <v>1.02983566E8</v>
      </c>
      <c r="AJ675" s="595" t="s">
        <v>20955</v>
      </c>
      <c r="AK675" s="1772" t="s">
        <v>52</v>
      </c>
      <c r="AL675" s="1757">
        <v>1.0</v>
      </c>
      <c r="AM675" s="1772">
        <v>590.0</v>
      </c>
      <c r="AN675" s="9">
        <v>4.0</v>
      </c>
      <c r="AO675" s="9"/>
      <c r="AP675" s="9" t="s">
        <v>8376</v>
      </c>
      <c r="AQ675" s="9"/>
      <c r="AR675" s="9" t="s">
        <v>17908</v>
      </c>
      <c r="AS675" s="9"/>
      <c r="AT675" s="9"/>
      <c r="AU675" s="9"/>
      <c r="AV675" s="9"/>
      <c r="AW675" s="1758" t="s">
        <v>17909</v>
      </c>
      <c r="AX675" s="9"/>
      <c r="AY675" s="9" t="s">
        <v>17910</v>
      </c>
      <c r="AZ675" s="9">
        <v>6.25</v>
      </c>
      <c r="BA675" s="1845" t="s">
        <v>20821</v>
      </c>
    </row>
    <row r="676" ht="15.75" customHeight="1">
      <c r="A676" s="1760" t="s">
        <v>20956</v>
      </c>
      <c r="B676" s="1761" t="s">
        <v>20957</v>
      </c>
      <c r="C676" s="1761" t="s">
        <v>52</v>
      </c>
      <c r="D676" s="1761" t="s">
        <v>17914</v>
      </c>
      <c r="E676" s="1762" t="s">
        <v>20958</v>
      </c>
      <c r="F676" s="1763">
        <v>4.0</v>
      </c>
      <c r="G676" s="1764">
        <v>47854.0</v>
      </c>
      <c r="H676" s="1745"/>
      <c r="I676" s="1745"/>
      <c r="J676" s="1745"/>
      <c r="K676" s="1745"/>
      <c r="L676" s="1745"/>
      <c r="M676" s="1745"/>
      <c r="N676" s="1745"/>
      <c r="O676" s="1745"/>
      <c r="P676" s="1745"/>
      <c r="Q676" s="1765" t="s">
        <v>20959</v>
      </c>
      <c r="R676" s="1766" t="s">
        <v>20934</v>
      </c>
      <c r="S676" s="1767" t="s">
        <v>52</v>
      </c>
      <c r="T676" s="1768"/>
      <c r="U676" s="1769">
        <v>586.0</v>
      </c>
      <c r="V676" s="1770">
        <v>4.0</v>
      </c>
      <c r="W676" s="1769" t="s">
        <v>18183</v>
      </c>
      <c r="X676" s="1770"/>
      <c r="Y676" s="1767">
        <v>4207073.0</v>
      </c>
      <c r="Z676" s="1770"/>
      <c r="AA676" s="1771">
        <v>45274.0</v>
      </c>
      <c r="AB676" s="1753" t="s">
        <v>17906</v>
      </c>
      <c r="AC676" s="81"/>
      <c r="AD676" s="81"/>
      <c r="AE676" s="1755"/>
      <c r="AF676" s="1755"/>
      <c r="AG676" s="1755"/>
      <c r="AH676" s="1755"/>
      <c r="AI676" s="595">
        <v>1.00118348E9</v>
      </c>
      <c r="AJ676" s="595" t="s">
        <v>17682</v>
      </c>
      <c r="AK676" s="1757" t="s">
        <v>52</v>
      </c>
      <c r="AL676" s="1772">
        <v>1.0</v>
      </c>
      <c r="AM676" s="1772">
        <v>591.0</v>
      </c>
      <c r="AN676" s="9">
        <v>4.0</v>
      </c>
      <c r="AO676" s="9"/>
      <c r="AP676" s="9" t="s">
        <v>8376</v>
      </c>
      <c r="AQ676" s="9"/>
      <c r="AR676" s="9" t="s">
        <v>17908</v>
      </c>
      <c r="AS676" s="9"/>
      <c r="AT676" s="9"/>
      <c r="AU676" s="9"/>
      <c r="AV676" s="9"/>
      <c r="AW676" s="1758" t="s">
        <v>17909</v>
      </c>
      <c r="AX676" s="9"/>
      <c r="AY676" s="9" t="s">
        <v>17910</v>
      </c>
      <c r="AZ676" s="9">
        <v>6.25</v>
      </c>
      <c r="BA676" s="1773" t="s">
        <v>20821</v>
      </c>
    </row>
    <row r="677" ht="15.75" customHeight="1">
      <c r="A677" s="1774" t="s">
        <v>20960</v>
      </c>
      <c r="B677" s="1775" t="s">
        <v>19929</v>
      </c>
      <c r="C677" s="1775" t="s">
        <v>52</v>
      </c>
      <c r="D677" s="1775" t="s">
        <v>17914</v>
      </c>
      <c r="E677" s="1776" t="s">
        <v>20961</v>
      </c>
      <c r="F677" s="1777">
        <v>4.0</v>
      </c>
      <c r="G677" s="1778">
        <v>47855.0</v>
      </c>
      <c r="H677" s="1745"/>
      <c r="I677" s="1745"/>
      <c r="J677" s="1745"/>
      <c r="K677" s="1745"/>
      <c r="L677" s="1745"/>
      <c r="M677" s="1745"/>
      <c r="N677" s="1745"/>
      <c r="O677" s="1745"/>
      <c r="P677" s="1745"/>
      <c r="Q677" s="1765" t="s">
        <v>20962</v>
      </c>
      <c r="R677" s="1766" t="s">
        <v>20940</v>
      </c>
      <c r="S677" s="1767" t="s">
        <v>52</v>
      </c>
      <c r="T677" s="1749"/>
      <c r="U677" s="1770">
        <v>587.0</v>
      </c>
      <c r="V677" s="1770">
        <v>4.0</v>
      </c>
      <c r="W677" s="1792"/>
      <c r="X677" s="1770"/>
      <c r="Y677" s="1767">
        <v>4087921.0</v>
      </c>
      <c r="Z677" s="1770"/>
      <c r="AA677" s="1771">
        <v>45274.0</v>
      </c>
      <c r="AB677" s="1806" t="s">
        <v>18046</v>
      </c>
      <c r="AC677" s="1754"/>
      <c r="AD677" s="1794">
        <v>1.0</v>
      </c>
      <c r="AE677" s="1755"/>
      <c r="AF677" s="1755"/>
      <c r="AG677" s="1755"/>
      <c r="AH677" s="1755"/>
      <c r="AI677" s="595">
        <v>1.03189403E8</v>
      </c>
      <c r="AJ677" s="595" t="s">
        <v>20963</v>
      </c>
      <c r="AK677" s="1772" t="s">
        <v>52</v>
      </c>
      <c r="AL677" s="1757">
        <v>1.0</v>
      </c>
      <c r="AM677" s="1772">
        <v>592.0</v>
      </c>
      <c r="AN677" s="9">
        <v>4.0</v>
      </c>
      <c r="AO677" s="9"/>
      <c r="AP677" s="9" t="s">
        <v>8376</v>
      </c>
      <c r="AQ677" s="9"/>
      <c r="AR677" s="9" t="s">
        <v>17908</v>
      </c>
      <c r="AS677" s="9"/>
      <c r="AT677" s="9"/>
      <c r="AU677" s="9"/>
      <c r="AV677" s="9"/>
      <c r="AW677" s="1758" t="s">
        <v>17909</v>
      </c>
      <c r="AX677" s="9"/>
      <c r="AY677" s="9" t="s">
        <v>17910</v>
      </c>
      <c r="AZ677" s="9">
        <v>6.25</v>
      </c>
      <c r="BA677" s="1772" t="s">
        <v>20821</v>
      </c>
    </row>
    <row r="678" ht="15.75" customHeight="1">
      <c r="A678" s="1760" t="s">
        <v>20964</v>
      </c>
      <c r="B678" s="1761" t="s">
        <v>20965</v>
      </c>
      <c r="C678" s="1761" t="s">
        <v>52</v>
      </c>
      <c r="D678" s="1761" t="s">
        <v>17914</v>
      </c>
      <c r="E678" s="1762" t="s">
        <v>20966</v>
      </c>
      <c r="F678" s="1763">
        <v>4.0</v>
      </c>
      <c r="G678" s="1764">
        <v>47855.0</v>
      </c>
      <c r="H678" s="1745"/>
      <c r="I678" s="1745"/>
      <c r="J678" s="1745"/>
      <c r="K678" s="1745"/>
      <c r="L678" s="1745"/>
      <c r="M678" s="1745"/>
      <c r="N678" s="1745"/>
      <c r="O678" s="1745"/>
      <c r="P678" s="1745"/>
      <c r="Q678" s="1765" t="s">
        <v>20967</v>
      </c>
      <c r="R678" s="1766" t="s">
        <v>20945</v>
      </c>
      <c r="S678" s="1767" t="s">
        <v>20968</v>
      </c>
      <c r="T678" s="1768"/>
      <c r="U678" s="1769">
        <v>588.0</v>
      </c>
      <c r="V678" s="1770">
        <v>4.0</v>
      </c>
      <c r="W678" s="1769" t="s">
        <v>17917</v>
      </c>
      <c r="X678" s="1770"/>
      <c r="Y678" s="1767">
        <v>2480959.0</v>
      </c>
      <c r="Z678" s="1770"/>
      <c r="AA678" s="1771">
        <v>45274.0</v>
      </c>
      <c r="AB678" s="1753" t="s">
        <v>17906</v>
      </c>
      <c r="AC678" s="81"/>
      <c r="AD678" s="81"/>
      <c r="AE678" s="1755"/>
      <c r="AF678" s="1755"/>
      <c r="AG678" s="1755"/>
      <c r="AH678" s="1755"/>
      <c r="AI678" s="595">
        <v>3.00592326E8</v>
      </c>
      <c r="AJ678" s="595" t="s">
        <v>20969</v>
      </c>
      <c r="AK678" s="1757" t="s">
        <v>52</v>
      </c>
      <c r="AL678" s="1772">
        <v>1.0</v>
      </c>
      <c r="AM678" s="1772">
        <v>593.0</v>
      </c>
      <c r="AN678" s="9">
        <v>4.0</v>
      </c>
      <c r="AO678" s="9"/>
      <c r="AP678" s="9" t="s">
        <v>8376</v>
      </c>
      <c r="AQ678" s="9"/>
      <c r="AR678" s="9" t="s">
        <v>17908</v>
      </c>
      <c r="AS678" s="9"/>
      <c r="AT678" s="9"/>
      <c r="AU678" s="9"/>
      <c r="AV678" s="9"/>
      <c r="AW678" s="1758" t="s">
        <v>17909</v>
      </c>
      <c r="AX678" s="9"/>
      <c r="AY678" s="9" t="s">
        <v>17910</v>
      </c>
      <c r="AZ678" s="9">
        <v>6.25</v>
      </c>
      <c r="BA678" s="1773" t="s">
        <v>20821</v>
      </c>
    </row>
    <row r="679" ht="15.75" customHeight="1">
      <c r="A679" s="1774" t="s">
        <v>20970</v>
      </c>
      <c r="B679" s="1775" t="s">
        <v>20971</v>
      </c>
      <c r="C679" s="1775" t="s">
        <v>52</v>
      </c>
      <c r="D679" s="1775" t="s">
        <v>17914</v>
      </c>
      <c r="E679" s="1776" t="s">
        <v>20972</v>
      </c>
      <c r="F679" s="1777">
        <v>4.0</v>
      </c>
      <c r="G679" s="1778">
        <v>47854.0</v>
      </c>
      <c r="H679" s="1745"/>
      <c r="I679" s="1745"/>
      <c r="J679" s="1745"/>
      <c r="K679" s="1745"/>
      <c r="L679" s="1745"/>
      <c r="M679" s="1745"/>
      <c r="N679" s="1745"/>
      <c r="O679" s="1745"/>
      <c r="P679" s="1745"/>
      <c r="Q679" s="1765" t="s">
        <v>20973</v>
      </c>
      <c r="R679" s="1766" t="s">
        <v>20950</v>
      </c>
      <c r="S679" s="1767" t="s">
        <v>52</v>
      </c>
      <c r="T679" s="1749"/>
      <c r="U679" s="1770">
        <v>589.0</v>
      </c>
      <c r="V679" s="1770">
        <v>4.0</v>
      </c>
      <c r="W679" s="1792"/>
      <c r="X679" s="1770"/>
      <c r="Y679" s="1767">
        <v>2341569.0</v>
      </c>
      <c r="Z679" s="1770"/>
      <c r="AA679" s="1771">
        <v>45274.0</v>
      </c>
      <c r="AB679" s="1806" t="s">
        <v>18100</v>
      </c>
      <c r="AC679" s="1754"/>
      <c r="AD679" s="1794">
        <v>1.0</v>
      </c>
      <c r="AE679" s="1755"/>
      <c r="AF679" s="1755"/>
      <c r="AG679" s="1755"/>
      <c r="AH679" s="1755"/>
      <c r="AI679" s="595">
        <v>1.03808325E8</v>
      </c>
      <c r="AJ679" s="595" t="s">
        <v>20974</v>
      </c>
      <c r="AK679" s="1772" t="s">
        <v>52</v>
      </c>
      <c r="AL679" s="1772">
        <v>1.0</v>
      </c>
      <c r="AM679" s="1772">
        <v>594.0</v>
      </c>
      <c r="AN679" s="9">
        <v>4.0</v>
      </c>
      <c r="AO679" s="9"/>
      <c r="AP679" s="9" t="s">
        <v>8376</v>
      </c>
      <c r="AQ679" s="9"/>
      <c r="AR679" s="9" t="s">
        <v>17908</v>
      </c>
      <c r="AS679" s="9"/>
      <c r="AT679" s="9"/>
      <c r="AU679" s="9"/>
      <c r="AV679" s="9"/>
      <c r="AW679" s="1758" t="s">
        <v>17909</v>
      </c>
      <c r="AX679" s="9"/>
      <c r="AY679" s="9" t="s">
        <v>17910</v>
      </c>
      <c r="AZ679" s="9">
        <v>6.25</v>
      </c>
      <c r="BA679" s="1772" t="s">
        <v>20821</v>
      </c>
    </row>
    <row r="680" ht="15.75" customHeight="1">
      <c r="A680" s="1760" t="s">
        <v>20975</v>
      </c>
      <c r="B680" s="1761" t="s">
        <v>20976</v>
      </c>
      <c r="C680" s="1761" t="s">
        <v>52</v>
      </c>
      <c r="D680" s="1761" t="s">
        <v>17914</v>
      </c>
      <c r="E680" s="1762" t="s">
        <v>20977</v>
      </c>
      <c r="F680" s="1763">
        <v>4.0</v>
      </c>
      <c r="G680" s="1764">
        <v>47855.0</v>
      </c>
      <c r="H680" s="1745"/>
      <c r="I680" s="1745"/>
      <c r="J680" s="1745"/>
      <c r="K680" s="1745"/>
      <c r="L680" s="1745"/>
      <c r="M680" s="1745"/>
      <c r="N680" s="1745"/>
      <c r="O680" s="1745"/>
      <c r="P680" s="1745"/>
      <c r="Q680" s="1765" t="s">
        <v>20978</v>
      </c>
      <c r="R680" s="1766" t="s">
        <v>20955</v>
      </c>
      <c r="S680" s="1767" t="s">
        <v>52</v>
      </c>
      <c r="T680" s="1768"/>
      <c r="U680" s="1769">
        <v>590.0</v>
      </c>
      <c r="V680" s="1770">
        <v>4.0</v>
      </c>
      <c r="W680" s="1769" t="s">
        <v>17935</v>
      </c>
      <c r="X680" s="1770"/>
      <c r="Y680" s="1767">
        <v>4087000.0</v>
      </c>
      <c r="Z680" s="1770"/>
      <c r="AA680" s="1771">
        <v>45274.0</v>
      </c>
      <c r="AB680" s="1753" t="s">
        <v>17906</v>
      </c>
      <c r="AC680" s="81"/>
      <c r="AD680" s="81"/>
      <c r="AE680" s="1755"/>
      <c r="AF680" s="1755"/>
      <c r="AG680" s="1755"/>
      <c r="AH680" s="1755"/>
      <c r="AI680" s="595">
        <v>3.0091386E8</v>
      </c>
      <c r="AJ680" s="595" t="s">
        <v>20979</v>
      </c>
      <c r="AK680" s="1757" t="s">
        <v>52</v>
      </c>
      <c r="AL680" s="1757">
        <v>1.0</v>
      </c>
      <c r="AM680" s="1772">
        <v>595.0</v>
      </c>
      <c r="AN680" s="9">
        <v>4.0</v>
      </c>
      <c r="AO680" s="9"/>
      <c r="AP680" s="9" t="s">
        <v>8376</v>
      </c>
      <c r="AQ680" s="9"/>
      <c r="AR680" s="9" t="s">
        <v>17908</v>
      </c>
      <c r="AS680" s="9"/>
      <c r="AT680" s="9"/>
      <c r="AU680" s="9"/>
      <c r="AV680" s="9"/>
      <c r="AW680" s="1758" t="s">
        <v>17909</v>
      </c>
      <c r="AX680" s="9"/>
      <c r="AY680" s="9" t="s">
        <v>17910</v>
      </c>
      <c r="AZ680" s="9">
        <v>6.25</v>
      </c>
      <c r="BA680" s="1773" t="s">
        <v>20821</v>
      </c>
    </row>
    <row r="681" ht="15.75" customHeight="1">
      <c r="A681" s="1774" t="s">
        <v>18629</v>
      </c>
      <c r="B681" s="1775" t="s">
        <v>20980</v>
      </c>
      <c r="C681" s="1775" t="s">
        <v>52</v>
      </c>
      <c r="D681" s="1775" t="s">
        <v>17914</v>
      </c>
      <c r="E681" s="1776" t="s">
        <v>20981</v>
      </c>
      <c r="F681" s="1777">
        <v>4.0</v>
      </c>
      <c r="G681" s="1778">
        <v>47854.0</v>
      </c>
      <c r="H681" s="1745"/>
      <c r="I681" s="1745"/>
      <c r="J681" s="1745"/>
      <c r="K681" s="1745"/>
      <c r="L681" s="1745"/>
      <c r="M681" s="1745"/>
      <c r="N681" s="1745"/>
      <c r="O681" s="1745"/>
      <c r="P681" s="1745"/>
      <c r="Q681" s="1765" t="s">
        <v>20982</v>
      </c>
      <c r="R681" s="1766" t="s">
        <v>17682</v>
      </c>
      <c r="S681" s="1767" t="s">
        <v>52</v>
      </c>
      <c r="T681" s="1749"/>
      <c r="U681" s="1770">
        <v>591.0</v>
      </c>
      <c r="V681" s="1770">
        <v>4.0</v>
      </c>
      <c r="W681" s="1792"/>
      <c r="X681" s="1770"/>
      <c r="Y681" s="1767">
        <v>821630.0</v>
      </c>
      <c r="Z681" s="1770"/>
      <c r="AA681" s="1771">
        <v>45274.0</v>
      </c>
      <c r="AB681" s="1793">
        <v>0.0</v>
      </c>
      <c r="AC681" s="1794">
        <v>1.0</v>
      </c>
      <c r="AD681" s="1754"/>
      <c r="AE681" s="1755"/>
      <c r="AF681" s="1755"/>
      <c r="AG681" s="1755"/>
      <c r="AH681" s="1755"/>
      <c r="AI681" s="595">
        <v>1.01164275E8</v>
      </c>
      <c r="AJ681" s="595" t="s">
        <v>1203</v>
      </c>
      <c r="AK681" s="1772" t="s">
        <v>52</v>
      </c>
      <c r="AL681" s="1772">
        <v>1.0</v>
      </c>
      <c r="AM681" s="1772">
        <v>596.0</v>
      </c>
      <c r="AN681" s="9">
        <v>4.0</v>
      </c>
      <c r="AO681" s="9"/>
      <c r="AP681" s="9" t="s">
        <v>8376</v>
      </c>
      <c r="AQ681" s="9"/>
      <c r="AR681" s="9" t="s">
        <v>17908</v>
      </c>
      <c r="AS681" s="9"/>
      <c r="AT681" s="9"/>
      <c r="AU681" s="9"/>
      <c r="AV681" s="9"/>
      <c r="AW681" s="1758" t="s">
        <v>17909</v>
      </c>
      <c r="AX681" s="9"/>
      <c r="AY681" s="9" t="s">
        <v>17910</v>
      </c>
      <c r="AZ681" s="9">
        <v>6.25</v>
      </c>
      <c r="BA681" s="1772" t="s">
        <v>20821</v>
      </c>
    </row>
    <row r="682" ht="15.75" customHeight="1">
      <c r="A682" s="1760" t="s">
        <v>20983</v>
      </c>
      <c r="B682" s="1761" t="s">
        <v>20984</v>
      </c>
      <c r="C682" s="1761" t="s">
        <v>52</v>
      </c>
      <c r="D682" s="1761" t="s">
        <v>17914</v>
      </c>
      <c r="E682" s="1762" t="s">
        <v>20985</v>
      </c>
      <c r="F682" s="1763">
        <v>4.0</v>
      </c>
      <c r="G682" s="1764">
        <v>47854.0</v>
      </c>
      <c r="H682" s="1745"/>
      <c r="I682" s="1745"/>
      <c r="J682" s="1745"/>
      <c r="K682" s="1745"/>
      <c r="L682" s="1745"/>
      <c r="M682" s="1745"/>
      <c r="N682" s="1745"/>
      <c r="O682" s="1745"/>
      <c r="P682" s="1745"/>
      <c r="Q682" s="1765" t="s">
        <v>20986</v>
      </c>
      <c r="R682" s="1766" t="s">
        <v>20963</v>
      </c>
      <c r="S682" s="1767" t="s">
        <v>18484</v>
      </c>
      <c r="T682" s="1768"/>
      <c r="U682" s="1769">
        <v>592.0</v>
      </c>
      <c r="V682" s="1770">
        <v>4.0</v>
      </c>
      <c r="W682" s="1769" t="s">
        <v>17923</v>
      </c>
      <c r="X682" s="1770"/>
      <c r="Y682" s="1767">
        <v>2854354.0</v>
      </c>
      <c r="Z682" s="1770"/>
      <c r="AA682" s="1771">
        <v>45274.0</v>
      </c>
      <c r="AB682" s="1753" t="s">
        <v>17906</v>
      </c>
      <c r="AC682" s="81"/>
      <c r="AD682" s="81"/>
      <c r="AE682" s="1755"/>
      <c r="AF682" s="1755"/>
      <c r="AG682" s="1755"/>
      <c r="AH682" s="1755"/>
      <c r="AI682" s="595">
        <v>1.04537618E8</v>
      </c>
      <c r="AJ682" s="595" t="s">
        <v>20987</v>
      </c>
      <c r="AK682" s="1757" t="s">
        <v>52</v>
      </c>
      <c r="AL682" s="1772">
        <v>1.0</v>
      </c>
      <c r="AM682" s="1772">
        <v>597.0</v>
      </c>
      <c r="AN682" s="9">
        <v>4.0</v>
      </c>
      <c r="AO682" s="9"/>
      <c r="AP682" s="9" t="s">
        <v>8376</v>
      </c>
      <c r="AQ682" s="9"/>
      <c r="AR682" s="9" t="s">
        <v>17908</v>
      </c>
      <c r="AS682" s="9"/>
      <c r="AT682" s="9"/>
      <c r="AU682" s="9"/>
      <c r="AV682" s="9"/>
      <c r="AW682" s="1758" t="s">
        <v>17909</v>
      </c>
      <c r="AX682" s="9"/>
      <c r="AY682" s="9" t="s">
        <v>17910</v>
      </c>
      <c r="AZ682" s="9">
        <v>6.25</v>
      </c>
      <c r="BA682" s="1845" t="s">
        <v>20821</v>
      </c>
    </row>
    <row r="683" ht="15.75" customHeight="1">
      <c r="A683" s="1774" t="s">
        <v>18640</v>
      </c>
      <c r="B683" s="1775" t="s">
        <v>18641</v>
      </c>
      <c r="C683" s="1775" t="s">
        <v>52</v>
      </c>
      <c r="D683" s="1775" t="s">
        <v>17914</v>
      </c>
      <c r="E683" s="1776" t="s">
        <v>20988</v>
      </c>
      <c r="F683" s="1777">
        <v>4.0</v>
      </c>
      <c r="G683" s="1778">
        <v>47854.0</v>
      </c>
      <c r="H683" s="1745"/>
      <c r="I683" s="1745"/>
      <c r="J683" s="1745"/>
      <c r="K683" s="1745"/>
      <c r="L683" s="1745"/>
      <c r="M683" s="1745"/>
      <c r="N683" s="1745"/>
      <c r="O683" s="1745"/>
      <c r="P683" s="1745"/>
      <c r="Q683" s="1765" t="s">
        <v>20989</v>
      </c>
      <c r="R683" s="1766" t="s">
        <v>20969</v>
      </c>
      <c r="S683" s="1767" t="s">
        <v>52</v>
      </c>
      <c r="T683" s="1749"/>
      <c r="U683" s="1770">
        <v>593.0</v>
      </c>
      <c r="V683" s="1770">
        <v>4.0</v>
      </c>
      <c r="W683" s="1792"/>
      <c r="X683" s="1770"/>
      <c r="Y683" s="1767">
        <v>0.0</v>
      </c>
      <c r="Z683" s="1770"/>
      <c r="AA683" s="1771">
        <v>45274.0</v>
      </c>
      <c r="AB683" s="1806" t="s">
        <v>20990</v>
      </c>
      <c r="AC683" s="1794">
        <v>1.0</v>
      </c>
      <c r="AD683" s="1754"/>
      <c r="AE683" s="1755"/>
      <c r="AF683" s="1755"/>
      <c r="AG683" s="1755"/>
      <c r="AH683" s="1755"/>
      <c r="AI683" s="1756">
        <v>1.02012325E8</v>
      </c>
      <c r="AJ683" s="1756" t="s">
        <v>20991</v>
      </c>
      <c r="AK683" s="1757" t="s">
        <v>52</v>
      </c>
      <c r="AL683" s="1772">
        <v>1.0</v>
      </c>
      <c r="AM683" s="1757">
        <v>599.0</v>
      </c>
      <c r="AN683" s="9">
        <v>4.0</v>
      </c>
      <c r="AO683" s="9"/>
      <c r="AP683" s="9" t="s">
        <v>8376</v>
      </c>
      <c r="AQ683" s="9"/>
      <c r="AR683" s="9" t="s">
        <v>17908</v>
      </c>
      <c r="AS683" s="9"/>
      <c r="AT683" s="9"/>
      <c r="AU683" s="9"/>
      <c r="AV683" s="9"/>
      <c r="AW683" s="1758" t="s">
        <v>17909</v>
      </c>
      <c r="AX683" s="9"/>
      <c r="AY683" s="9" t="s">
        <v>17910</v>
      </c>
      <c r="AZ683" s="9">
        <v>6.25</v>
      </c>
      <c r="BA683" s="1772" t="s">
        <v>20821</v>
      </c>
    </row>
    <row r="684" ht="15.75" customHeight="1">
      <c r="A684" s="1760" t="s">
        <v>20992</v>
      </c>
      <c r="B684" s="1761" t="s">
        <v>20993</v>
      </c>
      <c r="C684" s="1761" t="s">
        <v>52</v>
      </c>
      <c r="D684" s="1761" t="s">
        <v>17914</v>
      </c>
      <c r="E684" s="1762" t="s">
        <v>20994</v>
      </c>
      <c r="F684" s="1763">
        <v>4.0</v>
      </c>
      <c r="G684" s="1764">
        <v>47854.0</v>
      </c>
      <c r="H684" s="1745"/>
      <c r="I684" s="1745"/>
      <c r="J684" s="1745"/>
      <c r="K684" s="1745"/>
      <c r="L684" s="1745"/>
      <c r="M684" s="1745"/>
      <c r="N684" s="1745"/>
      <c r="O684" s="1745"/>
      <c r="P684" s="1745"/>
      <c r="Q684" s="1765" t="s">
        <v>20995</v>
      </c>
      <c r="R684" s="1766" t="s">
        <v>20974</v>
      </c>
      <c r="S684" s="1767" t="s">
        <v>52</v>
      </c>
      <c r="T684" s="1768"/>
      <c r="U684" s="1769">
        <v>594.0</v>
      </c>
      <c r="V684" s="1770">
        <v>4.0</v>
      </c>
      <c r="W684" s="1769" t="s">
        <v>17923</v>
      </c>
      <c r="X684" s="1770"/>
      <c r="Y684" s="1767">
        <v>9.4306845E7</v>
      </c>
      <c r="Z684" s="1770"/>
      <c r="AA684" s="1771">
        <v>45274.0</v>
      </c>
      <c r="AB684" s="1753" t="s">
        <v>17906</v>
      </c>
      <c r="AC684" s="81"/>
      <c r="AD684" s="81"/>
      <c r="AE684" s="1755"/>
      <c r="AF684" s="1755"/>
      <c r="AG684" s="1755"/>
      <c r="AH684" s="1755"/>
      <c r="AI684" s="595">
        <v>1.02861325E8</v>
      </c>
      <c r="AJ684" s="595" t="s">
        <v>20996</v>
      </c>
      <c r="AK684" s="1757" t="s">
        <v>52</v>
      </c>
      <c r="AL684" s="1757">
        <v>1.0</v>
      </c>
      <c r="AM684" s="1772">
        <v>600.0</v>
      </c>
      <c r="AN684" s="9">
        <v>4.0</v>
      </c>
      <c r="AO684" s="9"/>
      <c r="AP684" s="9" t="s">
        <v>8376</v>
      </c>
      <c r="AQ684" s="9"/>
      <c r="AR684" s="9" t="s">
        <v>17908</v>
      </c>
      <c r="AS684" s="9"/>
      <c r="AT684" s="9"/>
      <c r="AU684" s="9"/>
      <c r="AV684" s="9"/>
      <c r="AW684" s="1758" t="s">
        <v>17909</v>
      </c>
      <c r="AX684" s="9"/>
      <c r="AY684" s="9" t="s">
        <v>17910</v>
      </c>
      <c r="AZ684" s="9">
        <v>6.25</v>
      </c>
      <c r="BA684" s="1895" t="s">
        <v>20821</v>
      </c>
    </row>
    <row r="685" ht="15.75" customHeight="1">
      <c r="A685" s="1774" t="s">
        <v>20997</v>
      </c>
      <c r="B685" s="1775" t="s">
        <v>20998</v>
      </c>
      <c r="C685" s="1775" t="s">
        <v>52</v>
      </c>
      <c r="D685" s="1775" t="s">
        <v>17914</v>
      </c>
      <c r="E685" s="1776" t="s">
        <v>20999</v>
      </c>
      <c r="F685" s="1777">
        <v>4.0</v>
      </c>
      <c r="G685" s="1778">
        <v>48221.0</v>
      </c>
      <c r="H685" s="1745"/>
      <c r="I685" s="1745"/>
      <c r="J685" s="1745"/>
      <c r="K685" s="1745"/>
      <c r="L685" s="1745"/>
      <c r="M685" s="1745"/>
      <c r="N685" s="1745"/>
      <c r="O685" s="1745"/>
      <c r="P685" s="1745"/>
      <c r="Q685" s="1765" t="s">
        <v>21000</v>
      </c>
      <c r="R685" s="1766" t="s">
        <v>21001</v>
      </c>
      <c r="S685" s="1767" t="s">
        <v>52</v>
      </c>
      <c r="T685" s="1749"/>
      <c r="U685" s="1769">
        <v>595.0</v>
      </c>
      <c r="V685" s="1770">
        <v>4.0</v>
      </c>
      <c r="W685" s="1769" t="s">
        <v>17917</v>
      </c>
      <c r="X685" s="1770"/>
      <c r="Y685" s="1767">
        <v>0.0</v>
      </c>
      <c r="Z685" s="1770"/>
      <c r="AA685" s="1771">
        <v>45274.0</v>
      </c>
      <c r="AB685" s="1753" t="s">
        <v>17906</v>
      </c>
      <c r="AC685" s="1754"/>
      <c r="AD685" s="1754"/>
      <c r="AE685" s="1755"/>
      <c r="AF685" s="1755"/>
      <c r="AG685" s="1755"/>
      <c r="AH685" s="1755"/>
      <c r="AI685" s="595">
        <v>1.04462239E8</v>
      </c>
      <c r="AJ685" s="595" t="s">
        <v>21002</v>
      </c>
      <c r="AK685" s="1757" t="s">
        <v>52</v>
      </c>
      <c r="AL685" s="1757">
        <v>1.0</v>
      </c>
      <c r="AM685" s="1772">
        <v>601.0</v>
      </c>
      <c r="AN685" s="9">
        <v>4.0</v>
      </c>
      <c r="AO685" s="9"/>
      <c r="AP685" s="9" t="s">
        <v>8376</v>
      </c>
      <c r="AQ685" s="9"/>
      <c r="AR685" s="9" t="s">
        <v>17908</v>
      </c>
      <c r="AS685" s="9"/>
      <c r="AT685" s="9"/>
      <c r="AU685" s="9"/>
      <c r="AV685" s="9"/>
      <c r="AW685" s="1758" t="s">
        <v>17909</v>
      </c>
      <c r="AX685" s="9"/>
      <c r="AY685" s="9" t="s">
        <v>17910</v>
      </c>
      <c r="AZ685" s="9">
        <v>6.25</v>
      </c>
      <c r="BA685" s="1759" t="s">
        <v>21003</v>
      </c>
    </row>
    <row r="686" ht="15.75" customHeight="1">
      <c r="A686" s="1760" t="s">
        <v>20997</v>
      </c>
      <c r="B686" s="1761" t="s">
        <v>20998</v>
      </c>
      <c r="C686" s="1761" t="s">
        <v>52</v>
      </c>
      <c r="D686" s="1761" t="s">
        <v>17914</v>
      </c>
      <c r="E686" s="1762" t="s">
        <v>20999</v>
      </c>
      <c r="F686" s="1763">
        <v>4.0</v>
      </c>
      <c r="G686" s="1764">
        <v>48221.0</v>
      </c>
      <c r="H686" s="1745"/>
      <c r="I686" s="1745"/>
      <c r="J686" s="1745"/>
      <c r="K686" s="1745"/>
      <c r="L686" s="1745"/>
      <c r="M686" s="1745"/>
      <c r="N686" s="1745"/>
      <c r="O686" s="1745"/>
      <c r="P686" s="1745"/>
      <c r="Q686" s="1765" t="s">
        <v>1205</v>
      </c>
      <c r="R686" s="1766" t="s">
        <v>1203</v>
      </c>
      <c r="S686" s="1767" t="s">
        <v>18484</v>
      </c>
      <c r="T686" s="1768"/>
      <c r="U686" s="1769">
        <v>596.0</v>
      </c>
      <c r="V686" s="1770">
        <v>4.0</v>
      </c>
      <c r="W686" s="1769" t="s">
        <v>17917</v>
      </c>
      <c r="X686" s="1770"/>
      <c r="Y686" s="1767">
        <v>0.0</v>
      </c>
      <c r="Z686" s="1770"/>
      <c r="AA686" s="1771">
        <v>45274.0</v>
      </c>
      <c r="AB686" s="1753" t="s">
        <v>17906</v>
      </c>
      <c r="AC686" s="81"/>
      <c r="AD686" s="81"/>
      <c r="AE686" s="1755"/>
      <c r="AF686" s="1755"/>
      <c r="AG686" s="1755"/>
      <c r="AH686" s="1755"/>
      <c r="AI686" s="595">
        <v>1.01162006E8</v>
      </c>
      <c r="AJ686" s="595" t="s">
        <v>21004</v>
      </c>
      <c r="AK686" s="1757" t="s">
        <v>52</v>
      </c>
      <c r="AL686" s="1772">
        <v>1.0</v>
      </c>
      <c r="AM686" s="1772">
        <v>602.0</v>
      </c>
      <c r="AN686" s="9">
        <v>4.0</v>
      </c>
      <c r="AO686" s="9"/>
      <c r="AP686" s="9" t="s">
        <v>8376</v>
      </c>
      <c r="AQ686" s="9"/>
      <c r="AR686" s="9" t="s">
        <v>17908</v>
      </c>
      <c r="AS686" s="9"/>
      <c r="AT686" s="9"/>
      <c r="AU686" s="9"/>
      <c r="AV686" s="9"/>
      <c r="AW686" s="1758" t="s">
        <v>17909</v>
      </c>
      <c r="AX686" s="9"/>
      <c r="AY686" s="9" t="s">
        <v>17910</v>
      </c>
      <c r="AZ686" s="9">
        <v>6.25</v>
      </c>
      <c r="BA686" s="1773" t="s">
        <v>21003</v>
      </c>
    </row>
    <row r="687" ht="15.75" customHeight="1">
      <c r="A687" s="1774" t="s">
        <v>21005</v>
      </c>
      <c r="B687" s="1775" t="s">
        <v>21006</v>
      </c>
      <c r="C687" s="1775" t="s">
        <v>52</v>
      </c>
      <c r="D687" s="1775" t="s">
        <v>17914</v>
      </c>
      <c r="E687" s="1776" t="s">
        <v>21007</v>
      </c>
      <c r="F687" s="1777">
        <v>4.0</v>
      </c>
      <c r="G687" s="1778">
        <v>48221.0</v>
      </c>
      <c r="H687" s="1745"/>
      <c r="I687" s="1745"/>
      <c r="J687" s="1745"/>
      <c r="K687" s="1745"/>
      <c r="L687" s="1745"/>
      <c r="M687" s="1745"/>
      <c r="N687" s="1745"/>
      <c r="O687" s="1745"/>
      <c r="P687" s="1745"/>
      <c r="Q687" s="1765" t="s">
        <v>21008</v>
      </c>
      <c r="R687" s="1766" t="s">
        <v>21009</v>
      </c>
      <c r="S687" s="1767" t="s">
        <v>52</v>
      </c>
      <c r="T687" s="1749"/>
      <c r="U687" s="1770">
        <v>597.0</v>
      </c>
      <c r="V687" s="1770">
        <v>4.0</v>
      </c>
      <c r="W687" s="1792"/>
      <c r="X687" s="1770"/>
      <c r="Y687" s="1767">
        <v>0.0</v>
      </c>
      <c r="Z687" s="1770"/>
      <c r="AA687" s="1771">
        <v>45274.0</v>
      </c>
      <c r="AB687" s="1793">
        <v>0.0</v>
      </c>
      <c r="AC687" s="1754"/>
      <c r="AD687" s="1754"/>
      <c r="AE687" s="1755"/>
      <c r="AF687" s="1755"/>
      <c r="AG687" s="1755"/>
      <c r="AH687" s="1755"/>
      <c r="AI687" s="595">
        <v>1.03488136E8</v>
      </c>
      <c r="AJ687" s="595" t="s">
        <v>21010</v>
      </c>
      <c r="AK687" s="1757" t="s">
        <v>52</v>
      </c>
      <c r="AL687" s="1757">
        <v>1.0</v>
      </c>
      <c r="AM687" s="1772">
        <v>603.0</v>
      </c>
      <c r="AN687" s="9">
        <v>4.0</v>
      </c>
      <c r="AO687" s="9"/>
      <c r="AP687" s="9" t="s">
        <v>8376</v>
      </c>
      <c r="AQ687" s="9"/>
      <c r="AR687" s="9" t="s">
        <v>17908</v>
      </c>
      <c r="AS687" s="9"/>
      <c r="AT687" s="9"/>
      <c r="AU687" s="9"/>
      <c r="AV687" s="9"/>
      <c r="AW687" s="1758" t="s">
        <v>17909</v>
      </c>
      <c r="AX687" s="9"/>
      <c r="AY687" s="9" t="s">
        <v>17910</v>
      </c>
      <c r="AZ687" s="9">
        <v>6.25</v>
      </c>
      <c r="BA687" s="1772" t="s">
        <v>21003</v>
      </c>
    </row>
    <row r="688" ht="15.75" customHeight="1">
      <c r="A688" s="1760" t="s">
        <v>21005</v>
      </c>
      <c r="B688" s="1761" t="s">
        <v>21006</v>
      </c>
      <c r="C688" s="1761" t="s">
        <v>52</v>
      </c>
      <c r="D688" s="1761" t="s">
        <v>17914</v>
      </c>
      <c r="E688" s="1762" t="s">
        <v>21007</v>
      </c>
      <c r="F688" s="1763">
        <v>4.0</v>
      </c>
      <c r="G688" s="1764">
        <v>48221.0</v>
      </c>
      <c r="H688" s="1745"/>
      <c r="I688" s="1745"/>
      <c r="J688" s="1745"/>
      <c r="K688" s="1745"/>
      <c r="L688" s="1745"/>
      <c r="M688" s="1745"/>
      <c r="N688" s="1745"/>
      <c r="O688" s="1745"/>
      <c r="P688" s="1745"/>
      <c r="Q688" s="1765">
        <v>0.0</v>
      </c>
      <c r="R688" s="1843">
        <v>0.0</v>
      </c>
      <c r="S688" s="1767" t="s">
        <v>52</v>
      </c>
      <c r="T688" s="1768"/>
      <c r="U688" s="1770">
        <v>598.0</v>
      </c>
      <c r="V688" s="1770">
        <v>4.0</v>
      </c>
      <c r="W688" s="1788"/>
      <c r="X688" s="1770"/>
      <c r="Y688" s="1767">
        <v>0.0</v>
      </c>
      <c r="Z688" s="1770"/>
      <c r="AA688" s="1771">
        <v>45274.0</v>
      </c>
      <c r="AB688" s="1789">
        <v>0.0</v>
      </c>
      <c r="AC688" s="81"/>
      <c r="AD688" s="81"/>
      <c r="AE688" s="1755"/>
      <c r="AF688" s="1755"/>
      <c r="AG688" s="1755"/>
      <c r="AH688" s="1755"/>
      <c r="AI688" s="595">
        <v>3.01708699E8</v>
      </c>
      <c r="AJ688" s="595" t="s">
        <v>21011</v>
      </c>
      <c r="AK688" s="1772" t="s">
        <v>52</v>
      </c>
      <c r="AL688" s="1772">
        <v>1.0</v>
      </c>
      <c r="AM688" s="1772">
        <v>604.0</v>
      </c>
      <c r="AN688" s="9">
        <v>4.0</v>
      </c>
      <c r="AO688" s="9"/>
      <c r="AP688" s="9" t="s">
        <v>8376</v>
      </c>
      <c r="AQ688" s="9"/>
      <c r="AR688" s="9" t="s">
        <v>17908</v>
      </c>
      <c r="AS688" s="9"/>
      <c r="AT688" s="9"/>
      <c r="AU688" s="9"/>
      <c r="AV688" s="9"/>
      <c r="AW688" s="1758" t="s">
        <v>17909</v>
      </c>
      <c r="AX688" s="9"/>
      <c r="AY688" s="9" t="s">
        <v>17910</v>
      </c>
      <c r="AZ688" s="9">
        <v>6.25</v>
      </c>
      <c r="BA688" s="1773" t="s">
        <v>21003</v>
      </c>
    </row>
    <row r="689" ht="15.75" customHeight="1">
      <c r="A689" s="1774" t="s">
        <v>21012</v>
      </c>
      <c r="B689" s="1775" t="s">
        <v>21013</v>
      </c>
      <c r="C689" s="1775" t="s">
        <v>52</v>
      </c>
      <c r="D689" s="1775" t="s">
        <v>17914</v>
      </c>
      <c r="E689" s="1776" t="s">
        <v>21014</v>
      </c>
      <c r="F689" s="1777">
        <v>4.0</v>
      </c>
      <c r="G689" s="1778">
        <v>47860.0</v>
      </c>
      <c r="H689" s="1745"/>
      <c r="I689" s="1745"/>
      <c r="J689" s="1745"/>
      <c r="K689" s="1745"/>
      <c r="L689" s="1745"/>
      <c r="M689" s="1745"/>
      <c r="N689" s="1745"/>
      <c r="O689" s="1745"/>
      <c r="P689" s="1745"/>
      <c r="Q689" s="1765">
        <v>0.0</v>
      </c>
      <c r="R689" s="1843">
        <v>0.0</v>
      </c>
      <c r="S689" s="1767">
        <v>0.0</v>
      </c>
      <c r="T689" s="1749"/>
      <c r="U689" s="1770">
        <v>0.0</v>
      </c>
      <c r="V689" s="1770">
        <v>0.0</v>
      </c>
      <c r="W689" s="1792"/>
      <c r="X689" s="1770"/>
      <c r="Y689" s="1767">
        <v>0.0</v>
      </c>
      <c r="Z689" s="1770"/>
      <c r="AA689" s="1770">
        <v>0.0</v>
      </c>
      <c r="AB689" s="1793">
        <v>0.0</v>
      </c>
      <c r="AC689" s="1794">
        <v>3.0</v>
      </c>
      <c r="AD689" s="1754"/>
      <c r="AE689" s="1755"/>
      <c r="AF689" s="1755"/>
      <c r="AG689" s="1755"/>
      <c r="AH689" s="1755"/>
      <c r="AI689" s="595" t="s">
        <v>11814</v>
      </c>
      <c r="AJ689" s="595" t="s">
        <v>11814</v>
      </c>
      <c r="AK689" s="1757" t="s">
        <v>52</v>
      </c>
      <c r="AL689" s="1772">
        <v>1.0</v>
      </c>
      <c r="AM689" s="1772">
        <v>605.0</v>
      </c>
      <c r="AN689" s="9">
        <v>4.0</v>
      </c>
      <c r="AO689" s="9"/>
      <c r="AP689" s="9" t="s">
        <v>8376</v>
      </c>
      <c r="AQ689" s="9"/>
      <c r="AR689" s="9" t="s">
        <v>17908</v>
      </c>
      <c r="AS689" s="9"/>
      <c r="AT689" s="9"/>
      <c r="AU689" s="9"/>
      <c r="AV689" s="9"/>
      <c r="AW689" s="1758">
        <v>9.965202E7</v>
      </c>
      <c r="AX689" s="9"/>
      <c r="AY689" s="9" t="s">
        <v>17910</v>
      </c>
      <c r="AZ689" s="9">
        <v>6.25</v>
      </c>
      <c r="BA689" s="1772" t="s">
        <v>21003</v>
      </c>
    </row>
    <row r="690" ht="15.75" customHeight="1">
      <c r="A690" s="1760" t="s">
        <v>21012</v>
      </c>
      <c r="B690" s="1761" t="s">
        <v>21013</v>
      </c>
      <c r="C690" s="1761" t="s">
        <v>52</v>
      </c>
      <c r="D690" s="1761" t="s">
        <v>17914</v>
      </c>
      <c r="E690" s="1762" t="s">
        <v>21014</v>
      </c>
      <c r="F690" s="1763">
        <v>4.0</v>
      </c>
      <c r="G690" s="1764">
        <v>47860.0</v>
      </c>
      <c r="H690" s="1745"/>
      <c r="I690" s="1745"/>
      <c r="J690" s="1745"/>
      <c r="K690" s="1745"/>
      <c r="L690" s="1745"/>
      <c r="M690" s="1745"/>
      <c r="N690" s="1745"/>
      <c r="O690" s="1745"/>
      <c r="P690" s="1745"/>
      <c r="Q690" s="1765" t="s">
        <v>21015</v>
      </c>
      <c r="R690" s="1766" t="s">
        <v>20991</v>
      </c>
      <c r="S690" s="1767" t="s">
        <v>52</v>
      </c>
      <c r="T690" s="1768"/>
      <c r="U690" s="1770">
        <v>599.0</v>
      </c>
      <c r="V690" s="1770">
        <v>4.0</v>
      </c>
      <c r="W690" s="1788"/>
      <c r="X690" s="1770"/>
      <c r="Y690" s="1767">
        <v>4095305.0</v>
      </c>
      <c r="Z690" s="1770"/>
      <c r="AA690" s="1771">
        <v>45004.0</v>
      </c>
      <c r="AB690" s="1804" t="s">
        <v>18046</v>
      </c>
      <c r="AC690" s="81"/>
      <c r="AD690" s="1121">
        <v>1.0</v>
      </c>
      <c r="AE690" s="1755"/>
      <c r="AF690" s="1755"/>
      <c r="AG690" s="1755"/>
      <c r="AH690" s="1755"/>
      <c r="AI690" s="595">
        <v>1.02569738E8</v>
      </c>
      <c r="AJ690" s="595" t="s">
        <v>21016</v>
      </c>
      <c r="AK690" s="1772" t="s">
        <v>52</v>
      </c>
      <c r="AL690" s="1757">
        <v>1.0</v>
      </c>
      <c r="AM690" s="1772">
        <v>606.0</v>
      </c>
      <c r="AN690" s="9">
        <v>4.0</v>
      </c>
      <c r="AO690" s="9"/>
      <c r="AP690" s="9" t="s">
        <v>8376</v>
      </c>
      <c r="AQ690" s="9"/>
      <c r="AR690" s="9" t="s">
        <v>17908</v>
      </c>
      <c r="AS690" s="9"/>
      <c r="AT690" s="9"/>
      <c r="AU690" s="9"/>
      <c r="AV690" s="9"/>
      <c r="AW690" s="1758" t="s">
        <v>17909</v>
      </c>
      <c r="AX690" s="9"/>
      <c r="AY690" s="9" t="s">
        <v>17910</v>
      </c>
      <c r="AZ690" s="9">
        <v>6.25</v>
      </c>
      <c r="BA690" s="1773" t="s">
        <v>21003</v>
      </c>
    </row>
    <row r="691" ht="15.75" customHeight="1">
      <c r="A691" s="1774" t="s">
        <v>21017</v>
      </c>
      <c r="B691" s="1775" t="s">
        <v>21018</v>
      </c>
      <c r="C691" s="1775" t="s">
        <v>52</v>
      </c>
      <c r="D691" s="1775" t="s">
        <v>17914</v>
      </c>
      <c r="E691" s="1776" t="s">
        <v>21019</v>
      </c>
      <c r="F691" s="1777">
        <v>4.0</v>
      </c>
      <c r="G691" s="1778">
        <v>48225.0</v>
      </c>
      <c r="H691" s="1745"/>
      <c r="I691" s="1745"/>
      <c r="J691" s="1745"/>
      <c r="K691" s="1745"/>
      <c r="L691" s="1745"/>
      <c r="M691" s="1745"/>
      <c r="N691" s="1745"/>
      <c r="O691" s="1745"/>
      <c r="P691" s="1745"/>
      <c r="Q691" s="1765" t="s">
        <v>21020</v>
      </c>
      <c r="R691" s="1766" t="s">
        <v>20996</v>
      </c>
      <c r="S691" s="1767" t="s">
        <v>52</v>
      </c>
      <c r="T691" s="1749"/>
      <c r="U691" s="1769">
        <v>600.0</v>
      </c>
      <c r="V691" s="1770">
        <v>4.0</v>
      </c>
      <c r="W691" s="1769" t="s">
        <v>19795</v>
      </c>
      <c r="X691" s="1770"/>
      <c r="Y691" s="1767">
        <v>2892473.0</v>
      </c>
      <c r="Z691" s="1770"/>
      <c r="AA691" s="1771">
        <v>45004.0</v>
      </c>
      <c r="AB691" s="1753" t="s">
        <v>17906</v>
      </c>
      <c r="AC691" s="1754"/>
      <c r="AD691" s="1754"/>
      <c r="AE691" s="1897"/>
      <c r="AF691" s="1755"/>
      <c r="AG691" s="1755"/>
      <c r="AH691" s="1755"/>
      <c r="AI691" s="595">
        <v>9.20240272E8</v>
      </c>
      <c r="AJ691" s="595" t="s">
        <v>21021</v>
      </c>
      <c r="AK691" s="1772" t="s">
        <v>52</v>
      </c>
      <c r="AL691" s="1772">
        <v>1.0</v>
      </c>
      <c r="AM691" s="1772">
        <v>607.0</v>
      </c>
      <c r="AN691" s="9">
        <v>4.0</v>
      </c>
      <c r="AO691" s="9"/>
      <c r="AP691" s="9" t="s">
        <v>8376</v>
      </c>
      <c r="AQ691" s="9"/>
      <c r="AR691" s="9" t="s">
        <v>17908</v>
      </c>
      <c r="AS691" s="9"/>
      <c r="AT691" s="9"/>
      <c r="AU691" s="9"/>
      <c r="AV691" s="9"/>
      <c r="AW691" s="1758" t="s">
        <v>17909</v>
      </c>
      <c r="AX691" s="9"/>
      <c r="AY691" s="9" t="s">
        <v>17910</v>
      </c>
      <c r="AZ691" s="9">
        <v>6.25</v>
      </c>
      <c r="BA691" s="1772" t="s">
        <v>21003</v>
      </c>
    </row>
    <row r="692" ht="15.75" customHeight="1">
      <c r="A692" s="1760" t="s">
        <v>21017</v>
      </c>
      <c r="B692" s="1761" t="s">
        <v>21018</v>
      </c>
      <c r="C692" s="1761" t="s">
        <v>52</v>
      </c>
      <c r="D692" s="1761" t="s">
        <v>17914</v>
      </c>
      <c r="E692" s="1762" t="s">
        <v>21019</v>
      </c>
      <c r="F692" s="1763">
        <v>4.0</v>
      </c>
      <c r="G692" s="1764">
        <v>48225.0</v>
      </c>
      <c r="H692" s="1745"/>
      <c r="I692" s="1745"/>
      <c r="J692" s="1745"/>
      <c r="K692" s="1745"/>
      <c r="L692" s="1745"/>
      <c r="M692" s="1745"/>
      <c r="N692" s="1745"/>
      <c r="O692" s="1745"/>
      <c r="P692" s="1745"/>
      <c r="Q692" s="1765" t="s">
        <v>21022</v>
      </c>
      <c r="R692" s="1766" t="s">
        <v>21023</v>
      </c>
      <c r="S692" s="1767" t="s">
        <v>52</v>
      </c>
      <c r="T692" s="1768"/>
      <c r="U692" s="1769">
        <v>601.0</v>
      </c>
      <c r="V692" s="1770">
        <v>4.0</v>
      </c>
      <c r="W692" s="1769" t="s">
        <v>21024</v>
      </c>
      <c r="X692" s="1770"/>
      <c r="Y692" s="1767" t="s">
        <v>21025</v>
      </c>
      <c r="Z692" s="1770"/>
      <c r="AA692" s="1771">
        <v>45004.0</v>
      </c>
      <c r="AB692" s="1753" t="s">
        <v>17906</v>
      </c>
      <c r="AC692" s="81"/>
      <c r="AD692" s="81"/>
      <c r="AE692" s="1755"/>
      <c r="AF692" s="1755"/>
      <c r="AG692" s="1755"/>
      <c r="AH692" s="1755"/>
      <c r="AI692" s="595">
        <v>1.02590064E8</v>
      </c>
      <c r="AJ692" s="595" t="s">
        <v>21026</v>
      </c>
      <c r="AK692" s="1772" t="s">
        <v>52</v>
      </c>
      <c r="AL692" s="1772">
        <v>1.0</v>
      </c>
      <c r="AM692" s="1772">
        <v>608.0</v>
      </c>
      <c r="AN692" s="9">
        <v>4.0</v>
      </c>
      <c r="AO692" s="9"/>
      <c r="AP692" s="9" t="s">
        <v>8376</v>
      </c>
      <c r="AQ692" s="9"/>
      <c r="AR692" s="9" t="s">
        <v>17908</v>
      </c>
      <c r="AS692" s="9"/>
      <c r="AT692" s="9"/>
      <c r="AU692" s="9"/>
      <c r="AV692" s="9"/>
      <c r="AW692" s="1758" t="s">
        <v>17909</v>
      </c>
      <c r="AX692" s="9"/>
      <c r="AY692" s="9" t="s">
        <v>17910</v>
      </c>
      <c r="AZ692" s="9">
        <v>6.25</v>
      </c>
      <c r="BA692" s="1773" t="s">
        <v>21003</v>
      </c>
    </row>
    <row r="693" ht="15.75" customHeight="1">
      <c r="A693" s="1774" t="s">
        <v>21027</v>
      </c>
      <c r="B693" s="1775" t="s">
        <v>21028</v>
      </c>
      <c r="C693" s="1775" t="s">
        <v>231</v>
      </c>
      <c r="D693" s="1775" t="s">
        <v>17914</v>
      </c>
      <c r="E693" s="1776" t="s">
        <v>21029</v>
      </c>
      <c r="F693" s="1777">
        <v>4.0</v>
      </c>
      <c r="G693" s="1778">
        <v>47860.0</v>
      </c>
      <c r="H693" s="1745"/>
      <c r="I693" s="1745"/>
      <c r="J693" s="1745"/>
      <c r="K693" s="1745"/>
      <c r="L693" s="1745"/>
      <c r="M693" s="1745"/>
      <c r="N693" s="1745"/>
      <c r="O693" s="1745"/>
      <c r="P693" s="1745"/>
      <c r="Q693" s="1765" t="s">
        <v>21030</v>
      </c>
      <c r="R693" s="1766" t="s">
        <v>21031</v>
      </c>
      <c r="S693" s="1767" t="s">
        <v>52</v>
      </c>
      <c r="T693" s="1749"/>
      <c r="U693" s="1769">
        <v>602.0</v>
      </c>
      <c r="V693" s="1770">
        <v>4.0</v>
      </c>
      <c r="W693" s="1769" t="s">
        <v>21024</v>
      </c>
      <c r="X693" s="1770"/>
      <c r="Y693" s="1767" t="s">
        <v>21032</v>
      </c>
      <c r="Z693" s="1770"/>
      <c r="AA693" s="1771">
        <v>45004.0</v>
      </c>
      <c r="AB693" s="1753" t="s">
        <v>17906</v>
      </c>
      <c r="AC693" s="1754"/>
      <c r="AD693" s="1754"/>
      <c r="AE693" s="1755"/>
      <c r="AF693" s="1755"/>
      <c r="AG693" s="1755"/>
      <c r="AH693" s="1755"/>
      <c r="AI693" s="595">
        <v>1.312844713E9</v>
      </c>
      <c r="AJ693" s="595" t="s">
        <v>21033</v>
      </c>
      <c r="AK693" s="1772" t="s">
        <v>52</v>
      </c>
      <c r="AL693" s="1772">
        <v>1.0</v>
      </c>
      <c r="AM693" s="1772">
        <v>609.0</v>
      </c>
      <c r="AN693" s="9">
        <v>4.0</v>
      </c>
      <c r="AO693" s="9"/>
      <c r="AP693" s="9" t="s">
        <v>8376</v>
      </c>
      <c r="AQ693" s="9"/>
      <c r="AR693" s="9" t="s">
        <v>17908</v>
      </c>
      <c r="AS693" s="9"/>
      <c r="AT693" s="9"/>
      <c r="AU693" s="9"/>
      <c r="AV693" s="9"/>
      <c r="AW693" s="1758" t="s">
        <v>17909</v>
      </c>
      <c r="AX693" s="9"/>
      <c r="AY693" s="9" t="s">
        <v>17910</v>
      </c>
      <c r="AZ693" s="9">
        <v>6.25</v>
      </c>
      <c r="BA693" s="1772" t="s">
        <v>21003</v>
      </c>
    </row>
    <row r="694" ht="15.75" customHeight="1">
      <c r="A694" s="1760" t="s">
        <v>21027</v>
      </c>
      <c r="B694" s="1761" t="s">
        <v>21028</v>
      </c>
      <c r="C694" s="1761" t="s">
        <v>231</v>
      </c>
      <c r="D694" s="1761" t="s">
        <v>17914</v>
      </c>
      <c r="E694" s="1762" t="s">
        <v>21029</v>
      </c>
      <c r="F694" s="1763">
        <v>4.0</v>
      </c>
      <c r="G694" s="1764">
        <v>47860.0</v>
      </c>
      <c r="H694" s="1745"/>
      <c r="I694" s="1745"/>
      <c r="J694" s="1745"/>
      <c r="K694" s="1745"/>
      <c r="L694" s="1745"/>
      <c r="M694" s="1745"/>
      <c r="N694" s="1745"/>
      <c r="O694" s="1745"/>
      <c r="P694" s="1745"/>
      <c r="Q694" s="1765" t="s">
        <v>21034</v>
      </c>
      <c r="R694" s="1766" t="s">
        <v>21010</v>
      </c>
      <c r="S694" s="1767" t="s">
        <v>52</v>
      </c>
      <c r="T694" s="1768"/>
      <c r="U694" s="1769">
        <v>603.0</v>
      </c>
      <c r="V694" s="1770">
        <v>4.0</v>
      </c>
      <c r="W694" s="1769" t="s">
        <v>19291</v>
      </c>
      <c r="X694" s="1770"/>
      <c r="Y694" s="1767">
        <v>0.0</v>
      </c>
      <c r="Z694" s="1770"/>
      <c r="AA694" s="1771">
        <v>45004.0</v>
      </c>
      <c r="AB694" s="1753" t="s">
        <v>17906</v>
      </c>
      <c r="AC694" s="81"/>
      <c r="AD694" s="81"/>
      <c r="AE694" s="1755"/>
      <c r="AF694" s="1755"/>
      <c r="AG694" s="1755"/>
      <c r="AH694" s="1755"/>
      <c r="AI694" s="595">
        <v>1.02787835E8</v>
      </c>
      <c r="AJ694" s="595" t="s">
        <v>21035</v>
      </c>
      <c r="AK694" s="1772" t="s">
        <v>52</v>
      </c>
      <c r="AL694" s="1757">
        <v>1.0</v>
      </c>
      <c r="AM694" s="1772">
        <v>610.0</v>
      </c>
      <c r="AN694" s="9">
        <v>4.0</v>
      </c>
      <c r="AO694" s="9"/>
      <c r="AP694" s="9" t="s">
        <v>8376</v>
      </c>
      <c r="AQ694" s="9"/>
      <c r="AR694" s="9" t="s">
        <v>17908</v>
      </c>
      <c r="AS694" s="9"/>
      <c r="AT694" s="9"/>
      <c r="AU694" s="9"/>
      <c r="AV694" s="9"/>
      <c r="AW694" s="1758" t="s">
        <v>17909</v>
      </c>
      <c r="AX694" s="9"/>
      <c r="AY694" s="9" t="s">
        <v>17910</v>
      </c>
      <c r="AZ694" s="9">
        <v>6.25</v>
      </c>
      <c r="BA694" s="1845" t="s">
        <v>21003</v>
      </c>
    </row>
    <row r="695" ht="15.75" customHeight="1">
      <c r="A695" s="1774" t="s">
        <v>21036</v>
      </c>
      <c r="B695" s="1775" t="s">
        <v>21037</v>
      </c>
      <c r="C695" s="1775" t="s">
        <v>52</v>
      </c>
      <c r="D695" s="1775" t="s">
        <v>17914</v>
      </c>
      <c r="E695" s="1776" t="s">
        <v>21038</v>
      </c>
      <c r="F695" s="1777">
        <v>4.0</v>
      </c>
      <c r="G695" s="1778">
        <v>48221.0</v>
      </c>
      <c r="H695" s="1745"/>
      <c r="I695" s="1745"/>
      <c r="J695" s="1745"/>
      <c r="K695" s="1745"/>
      <c r="L695" s="1745"/>
      <c r="M695" s="1745"/>
      <c r="N695" s="1745"/>
      <c r="O695" s="1745"/>
      <c r="P695" s="1745"/>
      <c r="Q695" s="1765" t="s">
        <v>21039</v>
      </c>
      <c r="R695" s="1766" t="s">
        <v>21040</v>
      </c>
      <c r="S695" s="1767" t="s">
        <v>52</v>
      </c>
      <c r="T695" s="1749"/>
      <c r="U695" s="1770">
        <v>604.0</v>
      </c>
      <c r="V695" s="1770">
        <v>4.0</v>
      </c>
      <c r="W695" s="1792"/>
      <c r="X695" s="1770"/>
      <c r="Y695" s="1767">
        <v>0.0</v>
      </c>
      <c r="Z695" s="1770"/>
      <c r="AA695" s="1771">
        <v>45004.0</v>
      </c>
      <c r="AB695" s="1806" t="s">
        <v>18100</v>
      </c>
      <c r="AC695" s="1754"/>
      <c r="AD695" s="1794">
        <v>1.0</v>
      </c>
      <c r="AE695" s="1755"/>
      <c r="AF695" s="1755"/>
      <c r="AG695" s="1755"/>
      <c r="AH695" s="1755"/>
      <c r="AI695" s="595">
        <v>1.00891464E8</v>
      </c>
      <c r="AJ695" s="595" t="s">
        <v>21041</v>
      </c>
      <c r="AK695" s="1757" t="s">
        <v>52</v>
      </c>
      <c r="AL695" s="1757">
        <v>1.0</v>
      </c>
      <c r="AM695" s="1772">
        <v>611.0</v>
      </c>
      <c r="AN695" s="9">
        <v>4.0</v>
      </c>
      <c r="AO695" s="9"/>
      <c r="AP695" s="9" t="s">
        <v>8376</v>
      </c>
      <c r="AQ695" s="9"/>
      <c r="AR695" s="9" t="s">
        <v>17908</v>
      </c>
      <c r="AS695" s="9"/>
      <c r="AT695" s="9"/>
      <c r="AU695" s="9"/>
      <c r="AV695" s="9"/>
      <c r="AW695" s="1758" t="s">
        <v>17909</v>
      </c>
      <c r="AX695" s="9"/>
      <c r="AY695" s="9" t="s">
        <v>17910</v>
      </c>
      <c r="AZ695" s="9">
        <v>6.25</v>
      </c>
      <c r="BA695" s="1772" t="s">
        <v>21003</v>
      </c>
    </row>
    <row r="696" ht="15.75" customHeight="1">
      <c r="A696" s="1760" t="s">
        <v>21036</v>
      </c>
      <c r="B696" s="1761" t="s">
        <v>21037</v>
      </c>
      <c r="C696" s="1761" t="s">
        <v>52</v>
      </c>
      <c r="D696" s="1761" t="s">
        <v>17914</v>
      </c>
      <c r="E696" s="1762" t="s">
        <v>21038</v>
      </c>
      <c r="F696" s="1763">
        <v>4.0</v>
      </c>
      <c r="G696" s="1764">
        <v>48221.0</v>
      </c>
      <c r="H696" s="1745"/>
      <c r="I696" s="1745"/>
      <c r="J696" s="1745"/>
      <c r="K696" s="1745"/>
      <c r="L696" s="1745"/>
      <c r="M696" s="1745"/>
      <c r="N696" s="1745"/>
      <c r="O696" s="1745"/>
      <c r="P696" s="1745"/>
      <c r="Q696" s="1765" t="s">
        <v>21042</v>
      </c>
      <c r="R696" s="1766" t="s">
        <v>21043</v>
      </c>
      <c r="S696" s="1767" t="s">
        <v>52</v>
      </c>
      <c r="T696" s="1768"/>
      <c r="U696" s="1784">
        <v>605.0</v>
      </c>
      <c r="V696" s="1770">
        <v>4.0</v>
      </c>
      <c r="W696" s="1784" t="s">
        <v>18204</v>
      </c>
      <c r="X696" s="1770"/>
      <c r="Y696" s="1767">
        <v>0.0</v>
      </c>
      <c r="Z696" s="1770"/>
      <c r="AA696" s="1771">
        <v>45004.0</v>
      </c>
      <c r="AB696" s="1795" t="s">
        <v>17944</v>
      </c>
      <c r="AC696" s="81"/>
      <c r="AD696" s="81"/>
      <c r="AE696" s="1755"/>
      <c r="AF696" s="1755"/>
      <c r="AG696" s="1755"/>
      <c r="AH696" s="1755"/>
      <c r="AI696" s="595">
        <v>1.02490109E8</v>
      </c>
      <c r="AJ696" s="595" t="s">
        <v>21044</v>
      </c>
      <c r="AK696" s="1772" t="s">
        <v>52</v>
      </c>
      <c r="AL696" s="1772">
        <v>1.0</v>
      </c>
      <c r="AM696" s="1772">
        <v>612.0</v>
      </c>
      <c r="AN696" s="9">
        <v>4.0</v>
      </c>
      <c r="AO696" s="9"/>
      <c r="AP696" s="9" t="s">
        <v>8376</v>
      </c>
      <c r="AQ696" s="9"/>
      <c r="AR696" s="9" t="s">
        <v>17908</v>
      </c>
      <c r="AS696" s="9"/>
      <c r="AT696" s="9"/>
      <c r="AU696" s="9"/>
      <c r="AV696" s="9"/>
      <c r="AW696" s="1758" t="s">
        <v>17909</v>
      </c>
      <c r="AX696" s="9"/>
      <c r="AY696" s="9" t="s">
        <v>17910</v>
      </c>
      <c r="AZ696" s="9">
        <v>6.25</v>
      </c>
      <c r="BA696" s="1773" t="s">
        <v>21003</v>
      </c>
    </row>
    <row r="697" ht="15.75" customHeight="1">
      <c r="A697" s="1774" t="s">
        <v>21045</v>
      </c>
      <c r="B697" s="1775" t="s">
        <v>21046</v>
      </c>
      <c r="C697" s="1775" t="s">
        <v>52</v>
      </c>
      <c r="D697" s="1775" t="s">
        <v>17914</v>
      </c>
      <c r="E697" s="1776" t="s">
        <v>21047</v>
      </c>
      <c r="F697" s="1777">
        <v>4.0</v>
      </c>
      <c r="G697" s="1778">
        <v>48283.0</v>
      </c>
      <c r="H697" s="1745"/>
      <c r="I697" s="1745"/>
      <c r="J697" s="1745"/>
      <c r="K697" s="1745"/>
      <c r="L697" s="1745"/>
      <c r="M697" s="1745"/>
      <c r="N697" s="1745"/>
      <c r="O697" s="1745"/>
      <c r="P697" s="1745"/>
      <c r="Q697" s="1765" t="s">
        <v>21048</v>
      </c>
      <c r="R697" s="1766" t="s">
        <v>21049</v>
      </c>
      <c r="S697" s="1767" t="s">
        <v>52</v>
      </c>
      <c r="T697" s="1749"/>
      <c r="U697" s="1770">
        <v>606.0</v>
      </c>
      <c r="V697" s="1770">
        <v>4.0</v>
      </c>
      <c r="W697" s="1792"/>
      <c r="X697" s="1770"/>
      <c r="Y697" s="1767" t="s">
        <v>21050</v>
      </c>
      <c r="Z697" s="1770"/>
      <c r="AA697" s="1771">
        <v>45004.0</v>
      </c>
      <c r="AB697" s="1793">
        <v>0.0</v>
      </c>
      <c r="AC697" s="1794">
        <v>1.0</v>
      </c>
      <c r="AD697" s="1754"/>
      <c r="AE697" s="1755"/>
      <c r="AF697" s="1755"/>
      <c r="AG697" s="1755"/>
      <c r="AH697" s="1755"/>
      <c r="AI697" s="595">
        <v>1.801899327E9</v>
      </c>
      <c r="AJ697" s="595" t="s">
        <v>21051</v>
      </c>
      <c r="AK697" s="1772" t="s">
        <v>52</v>
      </c>
      <c r="AL697" s="1757">
        <v>1.0</v>
      </c>
      <c r="AM697" s="1772">
        <v>613.0</v>
      </c>
      <c r="AN697" s="9">
        <v>4.0</v>
      </c>
      <c r="AO697" s="9"/>
      <c r="AP697" s="9" t="s">
        <v>8376</v>
      </c>
      <c r="AQ697" s="9"/>
      <c r="AR697" s="9" t="s">
        <v>17908</v>
      </c>
      <c r="AS697" s="9"/>
      <c r="AT697" s="9"/>
      <c r="AU697" s="9"/>
      <c r="AV697" s="9"/>
      <c r="AW697" s="1758" t="s">
        <v>17909</v>
      </c>
      <c r="AX697" s="9"/>
      <c r="AY697" s="9" t="s">
        <v>17910</v>
      </c>
      <c r="AZ697" s="9">
        <v>6.25</v>
      </c>
      <c r="BA697" s="1772" t="s">
        <v>21003</v>
      </c>
    </row>
    <row r="698" ht="15.75" customHeight="1">
      <c r="A698" s="1760" t="s">
        <v>21045</v>
      </c>
      <c r="B698" s="1761" t="s">
        <v>21046</v>
      </c>
      <c r="C698" s="1761" t="s">
        <v>52</v>
      </c>
      <c r="D698" s="1761" t="s">
        <v>17914</v>
      </c>
      <c r="E698" s="1762" t="s">
        <v>21047</v>
      </c>
      <c r="F698" s="1763">
        <v>4.0</v>
      </c>
      <c r="G698" s="1764">
        <v>48283.0</v>
      </c>
      <c r="H698" s="1745"/>
      <c r="I698" s="1745"/>
      <c r="J698" s="1745"/>
      <c r="K698" s="1745"/>
      <c r="L698" s="1745"/>
      <c r="M698" s="1745"/>
      <c r="N698" s="1745"/>
      <c r="O698" s="1745"/>
      <c r="P698" s="1745"/>
      <c r="Q698" s="1765" t="s">
        <v>21052</v>
      </c>
      <c r="R698" s="1766" t="s">
        <v>21021</v>
      </c>
      <c r="S698" s="1767" t="s">
        <v>52</v>
      </c>
      <c r="T698" s="1768"/>
      <c r="U698" s="1769">
        <v>607.0</v>
      </c>
      <c r="V698" s="1770">
        <v>4.0</v>
      </c>
      <c r="W698" s="1769" t="s">
        <v>21053</v>
      </c>
      <c r="X698" s="1770"/>
      <c r="Y698" s="1767">
        <v>9.83777805E8</v>
      </c>
      <c r="Z698" s="1770"/>
      <c r="AA698" s="1771">
        <v>45004.0</v>
      </c>
      <c r="AB698" s="1753" t="s">
        <v>17906</v>
      </c>
      <c r="AC698" s="81"/>
      <c r="AD698" s="81"/>
      <c r="AE698" s="1755"/>
      <c r="AF698" s="1755"/>
      <c r="AG698" s="1755"/>
      <c r="AH698" s="1755"/>
      <c r="AI698" s="595">
        <v>9.14179692E8</v>
      </c>
      <c r="AJ698" s="595" t="s">
        <v>21054</v>
      </c>
      <c r="AK698" s="1772" t="s">
        <v>52</v>
      </c>
      <c r="AL698" s="1772">
        <v>1.0</v>
      </c>
      <c r="AM698" s="1772">
        <v>614.0</v>
      </c>
      <c r="AN698" s="9">
        <v>4.0</v>
      </c>
      <c r="AO698" s="9"/>
      <c r="AP698" s="9" t="s">
        <v>8376</v>
      </c>
      <c r="AQ698" s="9"/>
      <c r="AR698" s="9" t="s">
        <v>17908</v>
      </c>
      <c r="AS698" s="9"/>
      <c r="AT698" s="9"/>
      <c r="AU698" s="9"/>
      <c r="AV698" s="9"/>
      <c r="AW698" s="1758" t="s">
        <v>17909</v>
      </c>
      <c r="AX698" s="9"/>
      <c r="AY698" s="9" t="s">
        <v>17910</v>
      </c>
      <c r="AZ698" s="9">
        <v>6.25</v>
      </c>
      <c r="BA698" s="1773" t="s">
        <v>21003</v>
      </c>
    </row>
    <row r="699" ht="15.75" customHeight="1">
      <c r="A699" s="1774" t="s">
        <v>21055</v>
      </c>
      <c r="B699" s="1775" t="s">
        <v>21056</v>
      </c>
      <c r="C699" s="1775" t="s">
        <v>52</v>
      </c>
      <c r="D699" s="1775" t="s">
        <v>17914</v>
      </c>
      <c r="E699" s="1776" t="s">
        <v>21057</v>
      </c>
      <c r="F699" s="1777">
        <v>4.0</v>
      </c>
      <c r="G699" s="1778">
        <v>48281.0</v>
      </c>
      <c r="H699" s="1745"/>
      <c r="I699" s="1745"/>
      <c r="J699" s="1745"/>
      <c r="K699" s="1745"/>
      <c r="L699" s="1745"/>
      <c r="M699" s="1745"/>
      <c r="N699" s="1745"/>
      <c r="O699" s="1745"/>
      <c r="P699" s="1745"/>
      <c r="Q699" s="1765" t="s">
        <v>21058</v>
      </c>
      <c r="R699" s="1766" t="s">
        <v>21026</v>
      </c>
      <c r="S699" s="1767" t="s">
        <v>52</v>
      </c>
      <c r="T699" s="1749"/>
      <c r="U699" s="1770">
        <v>608.0</v>
      </c>
      <c r="V699" s="1770">
        <v>4.0</v>
      </c>
      <c r="W699" s="1792"/>
      <c r="X699" s="1770"/>
      <c r="Y699" s="1767">
        <v>7.4195187E7</v>
      </c>
      <c r="Z699" s="1770"/>
      <c r="AA699" s="1771">
        <v>45004.0</v>
      </c>
      <c r="AB699" s="1806" t="s">
        <v>18046</v>
      </c>
      <c r="AC699" s="1754"/>
      <c r="AD699" s="1794">
        <v>1.0</v>
      </c>
      <c r="AE699" s="1755"/>
      <c r="AF699" s="1755"/>
      <c r="AG699" s="1755"/>
      <c r="AH699" s="1755"/>
      <c r="AI699" s="595" t="s">
        <v>21059</v>
      </c>
      <c r="AJ699" s="595" t="s">
        <v>21060</v>
      </c>
      <c r="AK699" s="1757" t="s">
        <v>52</v>
      </c>
      <c r="AL699" s="1772">
        <v>1.0</v>
      </c>
      <c r="AM699" s="1772">
        <v>615.0</v>
      </c>
      <c r="AN699" s="9">
        <v>4.0</v>
      </c>
      <c r="AO699" s="1848">
        <v>45748.0</v>
      </c>
      <c r="AP699" s="9" t="s">
        <v>8376</v>
      </c>
      <c r="AQ699" s="9"/>
      <c r="AR699" s="9" t="s">
        <v>17908</v>
      </c>
      <c r="AS699" s="9"/>
      <c r="AT699" s="9"/>
      <c r="AU699" s="9"/>
      <c r="AV699" s="9"/>
      <c r="AW699" s="595" t="s">
        <v>21061</v>
      </c>
      <c r="AX699" s="9"/>
      <c r="AY699" s="9" t="s">
        <v>17910</v>
      </c>
      <c r="AZ699" s="9">
        <v>6.25</v>
      </c>
      <c r="BA699" s="1772" t="s">
        <v>21003</v>
      </c>
    </row>
    <row r="700" ht="15.75" customHeight="1">
      <c r="A700" s="1760" t="s">
        <v>21055</v>
      </c>
      <c r="B700" s="1761" t="s">
        <v>21056</v>
      </c>
      <c r="C700" s="1761" t="s">
        <v>52</v>
      </c>
      <c r="D700" s="1761" t="s">
        <v>17914</v>
      </c>
      <c r="E700" s="1762" t="s">
        <v>21057</v>
      </c>
      <c r="F700" s="1763">
        <v>4.0</v>
      </c>
      <c r="G700" s="1764">
        <v>48281.0</v>
      </c>
      <c r="H700" s="1745"/>
      <c r="I700" s="1745"/>
      <c r="J700" s="1745"/>
      <c r="K700" s="1745"/>
      <c r="L700" s="1745"/>
      <c r="M700" s="1745"/>
      <c r="N700" s="1745"/>
      <c r="O700" s="1745"/>
      <c r="P700" s="1745"/>
      <c r="Q700" s="1765" t="s">
        <v>21062</v>
      </c>
      <c r="R700" s="1766" t="s">
        <v>21033</v>
      </c>
      <c r="S700" s="1767" t="s">
        <v>52</v>
      </c>
      <c r="T700" s="1768"/>
      <c r="U700" s="1769">
        <v>609.0</v>
      </c>
      <c r="V700" s="1770">
        <v>4.0</v>
      </c>
      <c r="W700" s="1769" t="s">
        <v>19795</v>
      </c>
      <c r="X700" s="1770"/>
      <c r="Y700" s="1767">
        <v>9.9129125E7</v>
      </c>
      <c r="Z700" s="1770"/>
      <c r="AA700" s="1771">
        <v>45004.0</v>
      </c>
      <c r="AB700" s="1753" t="s">
        <v>17906</v>
      </c>
      <c r="AC700" s="81"/>
      <c r="AD700" s="81"/>
      <c r="AE700" s="1755"/>
      <c r="AF700" s="1755"/>
      <c r="AG700" s="1755"/>
      <c r="AH700" s="1755"/>
      <c r="AI700" s="595">
        <v>1.03528394E8</v>
      </c>
      <c r="AJ700" s="595" t="s">
        <v>21063</v>
      </c>
      <c r="AK700" s="1757" t="s">
        <v>52</v>
      </c>
      <c r="AL700" s="1757">
        <v>1.0</v>
      </c>
      <c r="AM700" s="1772">
        <v>616.0</v>
      </c>
      <c r="AN700" s="9">
        <v>4.0</v>
      </c>
      <c r="AO700" s="9"/>
      <c r="AP700" s="9" t="s">
        <v>8376</v>
      </c>
      <c r="AQ700" s="9"/>
      <c r="AR700" s="9" t="s">
        <v>17908</v>
      </c>
      <c r="AS700" s="9"/>
      <c r="AT700" s="9"/>
      <c r="AU700" s="9"/>
      <c r="AV700" s="9"/>
      <c r="AW700" s="1758" t="s">
        <v>17909</v>
      </c>
      <c r="AX700" s="9"/>
      <c r="AY700" s="9" t="s">
        <v>17910</v>
      </c>
      <c r="AZ700" s="9">
        <v>6.25</v>
      </c>
      <c r="BA700" s="1773" t="s">
        <v>21003</v>
      </c>
    </row>
    <row r="701" ht="15.75" customHeight="1">
      <c r="A701" s="1774" t="s">
        <v>21064</v>
      </c>
      <c r="B701" s="1775" t="s">
        <v>21065</v>
      </c>
      <c r="C701" s="1775" t="s">
        <v>52</v>
      </c>
      <c r="D701" s="1775" t="s">
        <v>17914</v>
      </c>
      <c r="E701" s="1776" t="s">
        <v>21066</v>
      </c>
      <c r="F701" s="1777">
        <v>4.0</v>
      </c>
      <c r="G701" s="1778">
        <v>48221.0</v>
      </c>
      <c r="H701" s="1745"/>
      <c r="I701" s="1745"/>
      <c r="J701" s="1745"/>
      <c r="K701" s="1745"/>
      <c r="L701" s="1745"/>
      <c r="M701" s="1745"/>
      <c r="N701" s="1745"/>
      <c r="O701" s="1745"/>
      <c r="P701" s="1745"/>
      <c r="Q701" s="1765" t="s">
        <v>21067</v>
      </c>
      <c r="R701" s="1766" t="s">
        <v>21068</v>
      </c>
      <c r="S701" s="1767" t="s">
        <v>52</v>
      </c>
      <c r="T701" s="1749"/>
      <c r="U701" s="1770">
        <v>610.0</v>
      </c>
      <c r="V701" s="1770">
        <v>4.0</v>
      </c>
      <c r="W701" s="1792"/>
      <c r="X701" s="1770"/>
      <c r="Y701" s="1767">
        <v>8.2852608E7</v>
      </c>
      <c r="Z701" s="1770"/>
      <c r="AA701" s="1771">
        <v>45004.0</v>
      </c>
      <c r="AB701" s="1806" t="s">
        <v>18046</v>
      </c>
      <c r="AC701" s="1754"/>
      <c r="AD701" s="1794">
        <v>1.0</v>
      </c>
      <c r="AE701" s="1755"/>
      <c r="AF701" s="1755"/>
      <c r="AG701" s="1755"/>
      <c r="AH701" s="1755"/>
      <c r="AI701" s="595">
        <v>1.04492327E8</v>
      </c>
      <c r="AJ701" s="595" t="s">
        <v>21069</v>
      </c>
      <c r="AK701" s="1772" t="s">
        <v>52</v>
      </c>
      <c r="AL701" s="1772">
        <v>1.0</v>
      </c>
      <c r="AM701" s="1772">
        <v>617.0</v>
      </c>
      <c r="AN701" s="9">
        <v>4.0</v>
      </c>
      <c r="AO701" s="9"/>
      <c r="AP701" s="9" t="s">
        <v>8376</v>
      </c>
      <c r="AQ701" s="9"/>
      <c r="AR701" s="9" t="s">
        <v>17908</v>
      </c>
      <c r="AS701" s="9"/>
      <c r="AT701" s="9"/>
      <c r="AU701" s="9"/>
      <c r="AV701" s="9"/>
      <c r="AW701" s="1758" t="s">
        <v>17909</v>
      </c>
      <c r="AX701" s="9"/>
      <c r="AY701" s="9" t="s">
        <v>17910</v>
      </c>
      <c r="AZ701" s="9">
        <v>6.25</v>
      </c>
      <c r="BA701" s="1845" t="s">
        <v>21003</v>
      </c>
    </row>
    <row r="702" ht="15.75" customHeight="1">
      <c r="A702" s="1760" t="s">
        <v>21064</v>
      </c>
      <c r="B702" s="1761" t="s">
        <v>21065</v>
      </c>
      <c r="C702" s="1761" t="s">
        <v>52</v>
      </c>
      <c r="D702" s="1761" t="s">
        <v>17914</v>
      </c>
      <c r="E702" s="1762" t="s">
        <v>21066</v>
      </c>
      <c r="F702" s="1763">
        <v>4.0</v>
      </c>
      <c r="G702" s="1764">
        <v>48221.0</v>
      </c>
      <c r="H702" s="1745"/>
      <c r="I702" s="1745"/>
      <c r="J702" s="1745"/>
      <c r="K702" s="1745"/>
      <c r="L702" s="1745"/>
      <c r="M702" s="1745"/>
      <c r="N702" s="1745"/>
      <c r="O702" s="1745"/>
      <c r="P702" s="1745"/>
      <c r="Q702" s="1765" t="s">
        <v>21070</v>
      </c>
      <c r="R702" s="1766" t="s">
        <v>21071</v>
      </c>
      <c r="S702" s="1767" t="s">
        <v>52</v>
      </c>
      <c r="T702" s="1768"/>
      <c r="U702" s="1770">
        <v>611.0</v>
      </c>
      <c r="V702" s="1770">
        <v>4.0</v>
      </c>
      <c r="W702" s="1788"/>
      <c r="X702" s="1770"/>
      <c r="Y702" s="1767">
        <v>0.0</v>
      </c>
      <c r="Z702" s="1770"/>
      <c r="AA702" s="1771">
        <v>45004.0</v>
      </c>
      <c r="AB702" s="1789">
        <v>0.0</v>
      </c>
      <c r="AC702" s="1121">
        <v>1.0</v>
      </c>
      <c r="AD702" s="81"/>
      <c r="AE702" s="1755"/>
      <c r="AF702" s="1755"/>
      <c r="AG702" s="1755"/>
      <c r="AH702" s="1755"/>
      <c r="AI702" s="595">
        <v>9.19980086E8</v>
      </c>
      <c r="AJ702" s="595" t="s">
        <v>21072</v>
      </c>
      <c r="AK702" s="1757" t="s">
        <v>52</v>
      </c>
      <c r="AL702" s="1772">
        <v>1.0</v>
      </c>
      <c r="AM702" s="1772">
        <v>618.0</v>
      </c>
      <c r="AN702" s="9">
        <v>4.0</v>
      </c>
      <c r="AO702" s="9"/>
      <c r="AP702" s="9" t="s">
        <v>8376</v>
      </c>
      <c r="AQ702" s="9"/>
      <c r="AR702" s="9" t="s">
        <v>17908</v>
      </c>
      <c r="AS702" s="9"/>
      <c r="AT702" s="9"/>
      <c r="AU702" s="9"/>
      <c r="AV702" s="9"/>
      <c r="AW702" s="1758" t="s">
        <v>17909</v>
      </c>
      <c r="AX702" s="9"/>
      <c r="AY702" s="9" t="s">
        <v>17910</v>
      </c>
      <c r="AZ702" s="9">
        <v>6.25</v>
      </c>
      <c r="BA702" s="1773" t="s">
        <v>21003</v>
      </c>
    </row>
    <row r="703" ht="15.75" customHeight="1">
      <c r="A703" s="1774" t="s">
        <v>21073</v>
      </c>
      <c r="B703" s="1775" t="s">
        <v>21074</v>
      </c>
      <c r="C703" s="1775" t="s">
        <v>52</v>
      </c>
      <c r="D703" s="1775" t="s">
        <v>17914</v>
      </c>
      <c r="E703" s="1776" t="s">
        <v>21075</v>
      </c>
      <c r="F703" s="1777">
        <v>4.0</v>
      </c>
      <c r="G703" s="1778">
        <v>48221.0</v>
      </c>
      <c r="H703" s="1745"/>
      <c r="I703" s="1745"/>
      <c r="J703" s="1745"/>
      <c r="K703" s="1745"/>
      <c r="L703" s="1745"/>
      <c r="M703" s="1745"/>
      <c r="N703" s="1745"/>
      <c r="O703" s="1745"/>
      <c r="P703" s="1745"/>
      <c r="Q703" s="1765" t="s">
        <v>21076</v>
      </c>
      <c r="R703" s="1766" t="s">
        <v>21044</v>
      </c>
      <c r="S703" s="1767" t="s">
        <v>52</v>
      </c>
      <c r="T703" s="1749"/>
      <c r="U703" s="1769">
        <v>612.0</v>
      </c>
      <c r="V703" s="1770">
        <v>4.0</v>
      </c>
      <c r="W703" s="1769" t="s">
        <v>18019</v>
      </c>
      <c r="X703" s="1770"/>
      <c r="Y703" s="1767">
        <v>0.0</v>
      </c>
      <c r="Z703" s="1770"/>
      <c r="AA703" s="1771">
        <v>45004.0</v>
      </c>
      <c r="AB703" s="1753" t="s">
        <v>17906</v>
      </c>
      <c r="AC703" s="1754"/>
      <c r="AD703" s="1754"/>
      <c r="AE703" s="1755"/>
      <c r="AF703" s="1755"/>
      <c r="AG703" s="1755"/>
      <c r="AH703" s="1755"/>
      <c r="AI703" s="595" t="s">
        <v>11100</v>
      </c>
      <c r="AJ703" s="595" t="s">
        <v>11100</v>
      </c>
      <c r="AK703" s="1757" t="s">
        <v>52</v>
      </c>
      <c r="AL703" s="1772">
        <v>1.0</v>
      </c>
      <c r="AM703" s="1772">
        <v>619.0</v>
      </c>
      <c r="AN703" s="9">
        <v>4.0</v>
      </c>
      <c r="AO703" s="9"/>
      <c r="AP703" s="9" t="s">
        <v>8376</v>
      </c>
      <c r="AQ703" s="9"/>
      <c r="AR703" s="9" t="s">
        <v>17908</v>
      </c>
      <c r="AS703" s="9"/>
      <c r="AT703" s="9"/>
      <c r="AU703" s="9"/>
      <c r="AV703" s="9"/>
      <c r="AW703" s="1758" t="s">
        <v>11100</v>
      </c>
      <c r="AX703" s="9"/>
      <c r="AY703" s="9" t="s">
        <v>17910</v>
      </c>
      <c r="AZ703" s="9">
        <v>6.25</v>
      </c>
      <c r="BA703" s="1772" t="s">
        <v>21003</v>
      </c>
    </row>
    <row r="704" ht="15.75" customHeight="1">
      <c r="A704" s="1760" t="s">
        <v>21073</v>
      </c>
      <c r="B704" s="1761" t="s">
        <v>21074</v>
      </c>
      <c r="C704" s="1761" t="s">
        <v>52</v>
      </c>
      <c r="D704" s="1761" t="s">
        <v>17914</v>
      </c>
      <c r="E704" s="1762" t="s">
        <v>21075</v>
      </c>
      <c r="F704" s="1763">
        <v>4.0</v>
      </c>
      <c r="G704" s="1764">
        <v>48221.0</v>
      </c>
      <c r="H704" s="1745"/>
      <c r="I704" s="1745"/>
      <c r="J704" s="1745"/>
      <c r="K704" s="1745"/>
      <c r="L704" s="1745"/>
      <c r="M704" s="1745"/>
      <c r="N704" s="1745"/>
      <c r="O704" s="1745"/>
      <c r="P704" s="1745"/>
      <c r="Q704" s="1765" t="s">
        <v>21077</v>
      </c>
      <c r="R704" s="1766" t="s">
        <v>21078</v>
      </c>
      <c r="S704" s="1767" t="s">
        <v>21079</v>
      </c>
      <c r="T704" s="1768"/>
      <c r="U704" s="1770">
        <v>613.0</v>
      </c>
      <c r="V704" s="1770">
        <v>4.0</v>
      </c>
      <c r="W704" s="1788"/>
      <c r="X704" s="1770"/>
      <c r="Y704" s="1767">
        <v>0.0</v>
      </c>
      <c r="Z704" s="1770"/>
      <c r="AA704" s="1771">
        <v>45004.0</v>
      </c>
      <c r="AB704" s="1804" t="s">
        <v>18100</v>
      </c>
      <c r="AC704" s="81"/>
      <c r="AD704" s="1121">
        <v>1.0</v>
      </c>
      <c r="AE704" s="1755"/>
      <c r="AF704" s="1755"/>
      <c r="AG704" s="1755"/>
      <c r="AH704" s="1755"/>
      <c r="AI704" s="595">
        <v>1.804739298E9</v>
      </c>
      <c r="AJ704" s="595" t="s">
        <v>21080</v>
      </c>
      <c r="AK704" s="1757" t="s">
        <v>52</v>
      </c>
      <c r="AL704" s="1757">
        <v>1.0</v>
      </c>
      <c r="AM704" s="1772">
        <v>620.0</v>
      </c>
      <c r="AN704" s="9">
        <v>4.0</v>
      </c>
      <c r="AO704" s="9"/>
      <c r="AP704" s="9" t="s">
        <v>8376</v>
      </c>
      <c r="AQ704" s="9"/>
      <c r="AR704" s="9" t="s">
        <v>17908</v>
      </c>
      <c r="AS704" s="9"/>
      <c r="AT704" s="9"/>
      <c r="AU704" s="9"/>
      <c r="AV704" s="9"/>
      <c r="AW704" s="1758" t="s">
        <v>17909</v>
      </c>
      <c r="AX704" s="9"/>
      <c r="AY704" s="9" t="s">
        <v>17910</v>
      </c>
      <c r="AZ704" s="9">
        <v>6.25</v>
      </c>
      <c r="BA704" s="1898">
        <v>37334.0</v>
      </c>
    </row>
    <row r="705" ht="15.75" customHeight="1">
      <c r="A705" s="1774" t="s">
        <v>21081</v>
      </c>
      <c r="B705" s="1775" t="s">
        <v>21082</v>
      </c>
      <c r="C705" s="1775" t="s">
        <v>52</v>
      </c>
      <c r="D705" s="1775" t="s">
        <v>17914</v>
      </c>
      <c r="E705" s="1776" t="s">
        <v>21083</v>
      </c>
      <c r="F705" s="1777">
        <v>4.0</v>
      </c>
      <c r="G705" s="1778">
        <v>48221.0</v>
      </c>
      <c r="H705" s="1745"/>
      <c r="I705" s="1745"/>
      <c r="J705" s="1745"/>
      <c r="K705" s="1745"/>
      <c r="L705" s="1745"/>
      <c r="M705" s="1745"/>
      <c r="N705" s="1745"/>
      <c r="O705" s="1745"/>
      <c r="P705" s="1745"/>
      <c r="Q705" s="1765" t="s">
        <v>21084</v>
      </c>
      <c r="R705" s="1766" t="s">
        <v>21054</v>
      </c>
      <c r="S705" s="1767" t="s">
        <v>52</v>
      </c>
      <c r="T705" s="1749"/>
      <c r="U705" s="1770">
        <v>614.0</v>
      </c>
      <c r="V705" s="1770">
        <v>4.0</v>
      </c>
      <c r="W705" s="1792"/>
      <c r="X705" s="1770"/>
      <c r="Y705" s="1767">
        <v>0.0</v>
      </c>
      <c r="Z705" s="1770"/>
      <c r="AA705" s="1771">
        <v>45004.0</v>
      </c>
      <c r="AB705" s="1793">
        <v>0.0</v>
      </c>
      <c r="AC705" s="1754"/>
      <c r="AD705" s="1754"/>
      <c r="AE705" s="1755"/>
      <c r="AF705" s="1755"/>
      <c r="AG705" s="1755"/>
      <c r="AH705" s="1755"/>
      <c r="AI705" s="595">
        <v>5.02133226E8</v>
      </c>
      <c r="AJ705" s="595" t="s">
        <v>21085</v>
      </c>
      <c r="AK705" s="1757" t="s">
        <v>52</v>
      </c>
      <c r="AL705" s="1757">
        <v>1.0</v>
      </c>
      <c r="AM705" s="1772">
        <v>621.0</v>
      </c>
      <c r="AN705" s="9">
        <v>4.0</v>
      </c>
      <c r="AO705" s="9"/>
      <c r="AP705" s="9" t="s">
        <v>8376</v>
      </c>
      <c r="AQ705" s="9"/>
      <c r="AR705" s="9" t="s">
        <v>17908</v>
      </c>
      <c r="AS705" s="9"/>
      <c r="AT705" s="9"/>
      <c r="AU705" s="9"/>
      <c r="AV705" s="9"/>
      <c r="AW705" s="1758" t="s">
        <v>17909</v>
      </c>
      <c r="AX705" s="9"/>
      <c r="AY705" s="9" t="s">
        <v>17910</v>
      </c>
      <c r="AZ705" s="9">
        <v>6.25</v>
      </c>
      <c r="BA705" s="1772" t="s">
        <v>21003</v>
      </c>
    </row>
    <row r="706" ht="15.75" customHeight="1">
      <c r="A706" s="1760" t="s">
        <v>21081</v>
      </c>
      <c r="B706" s="1761" t="s">
        <v>21082</v>
      </c>
      <c r="C706" s="1761" t="s">
        <v>52</v>
      </c>
      <c r="D706" s="1761" t="s">
        <v>17914</v>
      </c>
      <c r="E706" s="1762" t="s">
        <v>21083</v>
      </c>
      <c r="F706" s="1763">
        <v>4.0</v>
      </c>
      <c r="G706" s="1764">
        <v>48221.0</v>
      </c>
      <c r="H706" s="1745"/>
      <c r="I706" s="1745"/>
      <c r="J706" s="1745"/>
      <c r="K706" s="1745"/>
      <c r="L706" s="1745"/>
      <c r="M706" s="1745"/>
      <c r="N706" s="1745"/>
      <c r="O706" s="1745"/>
      <c r="P706" s="1745"/>
      <c r="Q706" s="1765" t="s">
        <v>21086</v>
      </c>
      <c r="R706" s="1766" t="s">
        <v>21087</v>
      </c>
      <c r="S706" s="1767" t="s">
        <v>52</v>
      </c>
      <c r="T706" s="1768"/>
      <c r="U706" s="1770">
        <v>615.0</v>
      </c>
      <c r="V706" s="1770">
        <v>4.0</v>
      </c>
      <c r="W706" s="1788"/>
      <c r="X706" s="1770"/>
      <c r="Y706" s="1767">
        <v>0.0</v>
      </c>
      <c r="Z706" s="1770"/>
      <c r="AA706" s="1771">
        <v>45004.0</v>
      </c>
      <c r="AB706" s="1789">
        <v>0.0</v>
      </c>
      <c r="AC706" s="81"/>
      <c r="AD706" s="81"/>
      <c r="AE706" s="1755"/>
      <c r="AF706" s="1755"/>
      <c r="AG706" s="1755"/>
      <c r="AH706" s="1755"/>
      <c r="AI706" s="595" t="s">
        <v>5234</v>
      </c>
      <c r="AJ706" s="595" t="s">
        <v>75</v>
      </c>
      <c r="AK706" s="1757" t="s">
        <v>52</v>
      </c>
      <c r="AL706" s="1772">
        <v>1.0</v>
      </c>
      <c r="AM706" s="1772">
        <v>622.0</v>
      </c>
      <c r="AN706" s="9">
        <v>4.0</v>
      </c>
      <c r="AO706" s="9"/>
      <c r="AP706" s="9" t="s">
        <v>8376</v>
      </c>
      <c r="AQ706" s="9"/>
      <c r="AR706" s="9" t="s">
        <v>17908</v>
      </c>
      <c r="AS706" s="9"/>
      <c r="AT706" s="9"/>
      <c r="AU706" s="9"/>
      <c r="AV706" s="9"/>
      <c r="AW706" s="1861" t="s">
        <v>75</v>
      </c>
      <c r="AX706" s="9"/>
      <c r="AY706" s="9" t="s">
        <v>17910</v>
      </c>
      <c r="AZ706" s="9">
        <v>6.25</v>
      </c>
      <c r="BA706" s="1845" t="s">
        <v>21088</v>
      </c>
    </row>
    <row r="707" ht="15.75" customHeight="1">
      <c r="A707" s="1774" t="s">
        <v>21089</v>
      </c>
      <c r="B707" s="1775" t="s">
        <v>21090</v>
      </c>
      <c r="C707" s="1775" t="s">
        <v>52</v>
      </c>
      <c r="D707" s="1775" t="s">
        <v>17914</v>
      </c>
      <c r="E707" s="1776" t="s">
        <v>21091</v>
      </c>
      <c r="F707" s="1777">
        <v>4.0</v>
      </c>
      <c r="G707" s="1778">
        <v>48225.0</v>
      </c>
      <c r="H707" s="1745"/>
      <c r="I707" s="1745"/>
      <c r="J707" s="1745"/>
      <c r="K707" s="1745"/>
      <c r="L707" s="1745"/>
      <c r="M707" s="1745"/>
      <c r="N707" s="1745"/>
      <c r="O707" s="1745"/>
      <c r="P707" s="1745"/>
      <c r="Q707" s="1765" t="s">
        <v>21092</v>
      </c>
      <c r="R707" s="1766" t="s">
        <v>21063</v>
      </c>
      <c r="S707" s="1767" t="s">
        <v>52</v>
      </c>
      <c r="T707" s="1749"/>
      <c r="U707" s="1770">
        <v>616.0</v>
      </c>
      <c r="V707" s="1770">
        <v>4.0</v>
      </c>
      <c r="W707" s="1792"/>
      <c r="X707" s="1770"/>
      <c r="Y707" s="1767">
        <v>0.0</v>
      </c>
      <c r="Z707" s="1770"/>
      <c r="AA707" s="1771">
        <v>45004.0</v>
      </c>
      <c r="AB707" s="1793">
        <v>0.0</v>
      </c>
      <c r="AC707" s="1794">
        <v>3.0</v>
      </c>
      <c r="AD707" s="1754"/>
      <c r="AE707" s="1755"/>
      <c r="AF707" s="1755"/>
      <c r="AG707" s="1755"/>
      <c r="AH707" s="1755"/>
      <c r="AI707" s="595">
        <v>1.802595841E9</v>
      </c>
      <c r="AJ707" s="595" t="s">
        <v>21093</v>
      </c>
      <c r="AK707" s="1757" t="s">
        <v>52</v>
      </c>
      <c r="AL707" s="1757">
        <v>1.0</v>
      </c>
      <c r="AM707" s="1772">
        <v>623.0</v>
      </c>
      <c r="AN707" s="9">
        <v>4.0</v>
      </c>
      <c r="AO707" s="9"/>
      <c r="AP707" s="9" t="s">
        <v>8376</v>
      </c>
      <c r="AQ707" s="9"/>
      <c r="AR707" s="9" t="s">
        <v>17908</v>
      </c>
      <c r="AS707" s="9"/>
      <c r="AT707" s="9"/>
      <c r="AU707" s="9"/>
      <c r="AV707" s="9"/>
      <c r="AW707" s="1758" t="s">
        <v>17909</v>
      </c>
      <c r="AX707" s="9"/>
      <c r="AY707" s="9" t="s">
        <v>17910</v>
      </c>
      <c r="AZ707" s="9">
        <v>6.25</v>
      </c>
      <c r="BA707" s="1772" t="s">
        <v>21003</v>
      </c>
    </row>
    <row r="708" ht="15.75" customHeight="1">
      <c r="A708" s="1760" t="s">
        <v>21089</v>
      </c>
      <c r="B708" s="1761" t="s">
        <v>21090</v>
      </c>
      <c r="C708" s="1761" t="s">
        <v>52</v>
      </c>
      <c r="D708" s="1761" t="s">
        <v>17914</v>
      </c>
      <c r="E708" s="1762" t="s">
        <v>21091</v>
      </c>
      <c r="F708" s="1763">
        <v>4.0</v>
      </c>
      <c r="G708" s="1764">
        <v>48225.0</v>
      </c>
      <c r="H708" s="1745"/>
      <c r="I708" s="1745"/>
      <c r="J708" s="1745"/>
      <c r="K708" s="1745"/>
      <c r="L708" s="1745"/>
      <c r="M708" s="1745"/>
      <c r="N708" s="1745"/>
      <c r="O708" s="1745"/>
      <c r="P708" s="1745"/>
      <c r="Q708" s="1765" t="s">
        <v>21094</v>
      </c>
      <c r="R708" s="1766" t="s">
        <v>21069</v>
      </c>
      <c r="S708" s="1767" t="s">
        <v>52</v>
      </c>
      <c r="T708" s="1768"/>
      <c r="U708" s="1769">
        <v>617.0</v>
      </c>
      <c r="V708" s="1770">
        <v>4.0</v>
      </c>
      <c r="W708" s="1769" t="s">
        <v>19795</v>
      </c>
      <c r="X708" s="1770"/>
      <c r="Y708" s="1767" t="s">
        <v>21095</v>
      </c>
      <c r="Z708" s="1770"/>
      <c r="AA708" s="1771">
        <v>45004.0</v>
      </c>
      <c r="AB708" s="1753" t="s">
        <v>17906</v>
      </c>
      <c r="AC708" s="81"/>
      <c r="AD708" s="81"/>
      <c r="AE708" s="1755"/>
      <c r="AF708" s="1755"/>
      <c r="AG708" s="1755"/>
      <c r="AH708" s="1755"/>
      <c r="AI708" s="595">
        <v>1.03729463E8</v>
      </c>
      <c r="AJ708" s="595" t="s">
        <v>21096</v>
      </c>
      <c r="AK708" s="1772" t="s">
        <v>52</v>
      </c>
      <c r="AL708" s="1772">
        <v>1.0</v>
      </c>
      <c r="AM708" s="1772">
        <v>624.0</v>
      </c>
      <c r="AN708" s="9">
        <v>4.0</v>
      </c>
      <c r="AO708" s="9"/>
      <c r="AP708" s="9" t="s">
        <v>8376</v>
      </c>
      <c r="AQ708" s="9"/>
      <c r="AR708" s="9" t="s">
        <v>17908</v>
      </c>
      <c r="AS708" s="9"/>
      <c r="AT708" s="9"/>
      <c r="AU708" s="9"/>
      <c r="AV708" s="9"/>
      <c r="AW708" s="1758" t="s">
        <v>17909</v>
      </c>
      <c r="AX708" s="9"/>
      <c r="AY708" s="9" t="s">
        <v>17910</v>
      </c>
      <c r="AZ708" s="9">
        <v>6.25</v>
      </c>
      <c r="BA708" s="1845" t="s">
        <v>21003</v>
      </c>
    </row>
    <row r="709" ht="15.75" customHeight="1">
      <c r="A709" s="1774" t="s">
        <v>21097</v>
      </c>
      <c r="B709" s="1775" t="s">
        <v>21098</v>
      </c>
      <c r="C709" s="1775" t="s">
        <v>52</v>
      </c>
      <c r="D709" s="1775" t="s">
        <v>17914</v>
      </c>
      <c r="E709" s="1776" t="s">
        <v>21099</v>
      </c>
      <c r="F709" s="1777">
        <v>4.0</v>
      </c>
      <c r="G709" s="1778">
        <v>47860.0</v>
      </c>
      <c r="H709" s="1745"/>
      <c r="I709" s="1745"/>
      <c r="J709" s="1745"/>
      <c r="K709" s="1745"/>
      <c r="L709" s="1745"/>
      <c r="M709" s="1745"/>
      <c r="N709" s="1745"/>
      <c r="O709" s="1745"/>
      <c r="P709" s="1745"/>
      <c r="Q709" s="1765" t="s">
        <v>21100</v>
      </c>
      <c r="R709" s="1766" t="s">
        <v>21101</v>
      </c>
      <c r="S709" s="1767" t="s">
        <v>52</v>
      </c>
      <c r="T709" s="1749"/>
      <c r="U709" s="1770">
        <v>618.0</v>
      </c>
      <c r="V709" s="1770">
        <v>4.0</v>
      </c>
      <c r="W709" s="1792"/>
      <c r="X709" s="1770"/>
      <c r="Y709" s="1767" t="s">
        <v>21102</v>
      </c>
      <c r="Z709" s="1770"/>
      <c r="AA709" s="1771">
        <v>45004.0</v>
      </c>
      <c r="AB709" s="1806" t="s">
        <v>18046</v>
      </c>
      <c r="AC709" s="1754"/>
      <c r="AD709" s="1794">
        <v>1.0</v>
      </c>
      <c r="AE709" s="1755"/>
      <c r="AF709" s="1755"/>
      <c r="AG709" s="1755"/>
      <c r="AH709" s="1755"/>
      <c r="AI709" s="595">
        <v>1.03347316E8</v>
      </c>
      <c r="AJ709" s="595" t="s">
        <v>21103</v>
      </c>
      <c r="AK709" s="1772" t="s">
        <v>52</v>
      </c>
      <c r="AL709" s="1772">
        <v>1.0</v>
      </c>
      <c r="AM709" s="1772">
        <v>625.0</v>
      </c>
      <c r="AN709" s="9">
        <v>4.0</v>
      </c>
      <c r="AO709" s="9"/>
      <c r="AP709" s="9" t="s">
        <v>8376</v>
      </c>
      <c r="AQ709" s="9"/>
      <c r="AR709" s="9" t="s">
        <v>17908</v>
      </c>
      <c r="AS709" s="9"/>
      <c r="AT709" s="9"/>
      <c r="AU709" s="9"/>
      <c r="AV709" s="9"/>
      <c r="AW709" s="1758" t="s">
        <v>17909</v>
      </c>
      <c r="AX709" s="9"/>
      <c r="AY709" s="9" t="s">
        <v>17910</v>
      </c>
      <c r="AZ709" s="9">
        <v>6.25</v>
      </c>
      <c r="BA709" s="1845" t="s">
        <v>21003</v>
      </c>
    </row>
    <row r="710" ht="15.75" customHeight="1">
      <c r="A710" s="1760" t="s">
        <v>21097</v>
      </c>
      <c r="B710" s="1761" t="s">
        <v>21098</v>
      </c>
      <c r="C710" s="1761" t="s">
        <v>52</v>
      </c>
      <c r="D710" s="1761" t="s">
        <v>17914</v>
      </c>
      <c r="E710" s="1762" t="s">
        <v>21099</v>
      </c>
      <c r="F710" s="1763">
        <v>4.0</v>
      </c>
      <c r="G710" s="1764">
        <v>47860.0</v>
      </c>
      <c r="H710" s="1745"/>
      <c r="I710" s="1745"/>
      <c r="J710" s="1745"/>
      <c r="K710" s="1745"/>
      <c r="L710" s="1745"/>
      <c r="M710" s="1745"/>
      <c r="N710" s="1745"/>
      <c r="O710" s="1745"/>
      <c r="P710" s="1745"/>
      <c r="Q710" s="1765" t="s">
        <v>21104</v>
      </c>
      <c r="R710" s="1766" t="s">
        <v>21105</v>
      </c>
      <c r="S710" s="1767" t="s">
        <v>52</v>
      </c>
      <c r="T710" s="1768"/>
      <c r="U710" s="1770">
        <v>619.0</v>
      </c>
      <c r="V710" s="1770">
        <v>4.0</v>
      </c>
      <c r="W710" s="1788"/>
      <c r="X710" s="1770"/>
      <c r="Y710" s="1767" t="s">
        <v>21106</v>
      </c>
      <c r="Z710" s="1770"/>
      <c r="AA710" s="1771">
        <v>45004.0</v>
      </c>
      <c r="AB710" s="1789">
        <v>0.0</v>
      </c>
      <c r="AC710" s="1121">
        <v>1.0</v>
      </c>
      <c r="AD710" s="81"/>
      <c r="AE710" s="1755"/>
      <c r="AF710" s="1755"/>
      <c r="AG710" s="1755"/>
      <c r="AH710" s="1755"/>
      <c r="AI710" s="595">
        <v>1.01123537E8</v>
      </c>
      <c r="AJ710" s="595" t="s">
        <v>21107</v>
      </c>
      <c r="AK710" s="1757" t="s">
        <v>52</v>
      </c>
      <c r="AL710" s="1757">
        <v>1.0</v>
      </c>
      <c r="AM710" s="1772">
        <v>626.0</v>
      </c>
      <c r="AN710" s="9">
        <v>4.0</v>
      </c>
      <c r="AO710" s="9"/>
      <c r="AP710" s="9" t="s">
        <v>8376</v>
      </c>
      <c r="AQ710" s="9"/>
      <c r="AR710" s="9" t="s">
        <v>17908</v>
      </c>
      <c r="AS710" s="9"/>
      <c r="AT710" s="9"/>
      <c r="AU710" s="9"/>
      <c r="AV710" s="9"/>
      <c r="AW710" s="1758" t="s">
        <v>17909</v>
      </c>
      <c r="AX710" s="9"/>
      <c r="AY710" s="9" t="s">
        <v>17910</v>
      </c>
      <c r="AZ710" s="9">
        <v>6.25</v>
      </c>
      <c r="BA710" s="1773" t="s">
        <v>21003</v>
      </c>
    </row>
    <row r="711" ht="15.75" customHeight="1">
      <c r="A711" s="1774" t="s">
        <v>21108</v>
      </c>
      <c r="B711" s="1775" t="s">
        <v>21109</v>
      </c>
      <c r="C711" s="1775" t="s">
        <v>52</v>
      </c>
      <c r="D711" s="1775" t="s">
        <v>17914</v>
      </c>
      <c r="E711" s="1776" t="s">
        <v>21110</v>
      </c>
      <c r="F711" s="1777">
        <v>4.0</v>
      </c>
      <c r="G711" s="1778">
        <v>47860.0</v>
      </c>
      <c r="H711" s="1745"/>
      <c r="I711" s="1745"/>
      <c r="J711" s="1745"/>
      <c r="K711" s="1745"/>
      <c r="L711" s="1745"/>
      <c r="M711" s="1745"/>
      <c r="N711" s="1745"/>
      <c r="O711" s="1745"/>
      <c r="P711" s="1745"/>
      <c r="Q711" s="1765" t="s">
        <v>21111</v>
      </c>
      <c r="R711" s="1766" t="s">
        <v>21112</v>
      </c>
      <c r="S711" s="1767" t="s">
        <v>52</v>
      </c>
      <c r="T711" s="1749"/>
      <c r="U711" s="1770">
        <v>620.0</v>
      </c>
      <c r="V711" s="1770">
        <v>4.0</v>
      </c>
      <c r="W711" s="1792"/>
      <c r="X711" s="1770"/>
      <c r="Y711" s="1767">
        <v>0.0</v>
      </c>
      <c r="Z711" s="1770"/>
      <c r="AA711" s="1771">
        <v>45004.0</v>
      </c>
      <c r="AB711" s="1806" t="s">
        <v>21113</v>
      </c>
      <c r="AC711" s="1794">
        <v>1.0</v>
      </c>
      <c r="AD711" s="1754"/>
      <c r="AE711" s="1755"/>
      <c r="AF711" s="1755"/>
      <c r="AG711" s="1755"/>
      <c r="AH711" s="1755"/>
      <c r="AI711" s="595">
        <v>1.0113898E8</v>
      </c>
      <c r="AJ711" s="595" t="s">
        <v>21114</v>
      </c>
      <c r="AK711" s="1757" t="s">
        <v>52</v>
      </c>
      <c r="AL711" s="1772">
        <v>1.0</v>
      </c>
      <c r="AM711" s="1772">
        <v>627.0</v>
      </c>
      <c r="AN711" s="9">
        <v>4.0</v>
      </c>
      <c r="AO711" s="9"/>
      <c r="AP711" s="9" t="s">
        <v>8376</v>
      </c>
      <c r="AQ711" s="9"/>
      <c r="AR711" s="9" t="s">
        <v>17908</v>
      </c>
      <c r="AS711" s="9"/>
      <c r="AT711" s="9"/>
      <c r="AU711" s="9"/>
      <c r="AV711" s="9"/>
      <c r="AW711" s="1758" t="s">
        <v>17909</v>
      </c>
      <c r="AX711" s="9"/>
      <c r="AY711" s="9" t="s">
        <v>17910</v>
      </c>
      <c r="AZ711" s="9">
        <v>6.25</v>
      </c>
      <c r="BA711" s="1772" t="s">
        <v>21003</v>
      </c>
    </row>
    <row r="712" ht="15.75" customHeight="1">
      <c r="A712" s="1760" t="s">
        <v>21108</v>
      </c>
      <c r="B712" s="1761" t="s">
        <v>21109</v>
      </c>
      <c r="C712" s="1761" t="s">
        <v>52</v>
      </c>
      <c r="D712" s="1761" t="s">
        <v>17914</v>
      </c>
      <c r="E712" s="1762" t="s">
        <v>21110</v>
      </c>
      <c r="F712" s="1763">
        <v>4.0</v>
      </c>
      <c r="G712" s="1764">
        <v>47860.0</v>
      </c>
      <c r="H712" s="1745"/>
      <c r="I712" s="1745"/>
      <c r="J712" s="1745"/>
      <c r="K712" s="1745"/>
      <c r="L712" s="1745"/>
      <c r="M712" s="1745"/>
      <c r="N712" s="1745"/>
      <c r="O712" s="1745"/>
      <c r="P712" s="1745"/>
      <c r="Q712" s="1765" t="s">
        <v>21115</v>
      </c>
      <c r="R712" s="1766" t="s">
        <v>21116</v>
      </c>
      <c r="S712" s="1767" t="s">
        <v>10338</v>
      </c>
      <c r="T712" s="1768"/>
      <c r="U712" s="1770">
        <v>621.0</v>
      </c>
      <c r="V712" s="1770">
        <v>4.0</v>
      </c>
      <c r="W712" s="1788"/>
      <c r="X712" s="1770"/>
      <c r="Y712" s="1767">
        <v>0.0</v>
      </c>
      <c r="Z712" s="1770"/>
      <c r="AA712" s="1771">
        <v>45004.0</v>
      </c>
      <c r="AB712" s="1804" t="s">
        <v>21117</v>
      </c>
      <c r="AC712" s="1121">
        <v>1.0</v>
      </c>
      <c r="AD712" s="81"/>
      <c r="AE712" s="1755"/>
      <c r="AF712" s="1755"/>
      <c r="AG712" s="1755"/>
      <c r="AH712" s="1755"/>
      <c r="AI712" s="595">
        <v>9.18632183E8</v>
      </c>
      <c r="AJ712" s="595" t="s">
        <v>21118</v>
      </c>
      <c r="AK712" s="1772" t="s">
        <v>52</v>
      </c>
      <c r="AL712" s="1772">
        <v>1.0</v>
      </c>
      <c r="AM712" s="1772">
        <v>628.0</v>
      </c>
      <c r="AN712" s="9">
        <v>4.0</v>
      </c>
      <c r="AO712" s="9"/>
      <c r="AP712" s="9" t="s">
        <v>8376</v>
      </c>
      <c r="AQ712" s="9"/>
      <c r="AR712" s="9" t="s">
        <v>17908</v>
      </c>
      <c r="AS712" s="9"/>
      <c r="AT712" s="9"/>
      <c r="AU712" s="9"/>
      <c r="AV712" s="9"/>
      <c r="AW712" s="1758" t="s">
        <v>17909</v>
      </c>
      <c r="AX712" s="9"/>
      <c r="AY712" s="9" t="s">
        <v>17910</v>
      </c>
      <c r="AZ712" s="9">
        <v>6.25</v>
      </c>
      <c r="BA712" s="1845" t="s">
        <v>21003</v>
      </c>
    </row>
    <row r="713" ht="15.75" customHeight="1">
      <c r="A713" s="1774" t="s">
        <v>21119</v>
      </c>
      <c r="B713" s="1775" t="s">
        <v>21120</v>
      </c>
      <c r="C713" s="1775" t="s">
        <v>52</v>
      </c>
      <c r="D713" s="1775" t="s">
        <v>17914</v>
      </c>
      <c r="E713" s="1776" t="s">
        <v>21121</v>
      </c>
      <c r="F713" s="1777">
        <v>4.0</v>
      </c>
      <c r="G713" s="1778">
        <v>48283.0</v>
      </c>
      <c r="H713" s="1745"/>
      <c r="I713" s="1745"/>
      <c r="J713" s="1745"/>
      <c r="K713" s="1745"/>
      <c r="L713" s="1745"/>
      <c r="M713" s="1745"/>
      <c r="N713" s="1745"/>
      <c r="O713" s="1745"/>
      <c r="P713" s="1745"/>
      <c r="Q713" s="1765" t="s">
        <v>21122</v>
      </c>
      <c r="R713" s="1766" t="s">
        <v>21123</v>
      </c>
      <c r="S713" s="1767" t="s">
        <v>52</v>
      </c>
      <c r="T713" s="1749"/>
      <c r="U713" s="1770">
        <v>622.0</v>
      </c>
      <c r="V713" s="1770">
        <v>4.0</v>
      </c>
      <c r="W713" s="1792"/>
      <c r="X713" s="1770"/>
      <c r="Y713" s="1767">
        <v>0.0</v>
      </c>
      <c r="Z713" s="1770"/>
      <c r="AA713" s="1771">
        <v>45004.0</v>
      </c>
      <c r="AB713" s="1806" t="s">
        <v>21124</v>
      </c>
      <c r="AC713" s="1794">
        <v>1.0</v>
      </c>
      <c r="AD713" s="1754"/>
      <c r="AE713" s="1755"/>
      <c r="AF713" s="1755"/>
      <c r="AG713" s="1755"/>
      <c r="AH713" s="1755"/>
      <c r="AI713" s="595">
        <v>1.02458296E8</v>
      </c>
      <c r="AJ713" s="595" t="s">
        <v>21125</v>
      </c>
      <c r="AK713" s="1772" t="s">
        <v>52</v>
      </c>
      <c r="AL713" s="1772">
        <v>1.0</v>
      </c>
      <c r="AM713" s="1772">
        <v>629.0</v>
      </c>
      <c r="AN713" s="9">
        <v>4.0</v>
      </c>
      <c r="AO713" s="9"/>
      <c r="AP713" s="9" t="s">
        <v>8376</v>
      </c>
      <c r="AQ713" s="9"/>
      <c r="AR713" s="9" t="s">
        <v>17908</v>
      </c>
      <c r="AS713" s="9"/>
      <c r="AT713" s="9"/>
      <c r="AU713" s="9"/>
      <c r="AV713" s="9"/>
      <c r="AW713" s="1758" t="s">
        <v>17909</v>
      </c>
      <c r="AX713" s="9"/>
      <c r="AY713" s="9" t="s">
        <v>17910</v>
      </c>
      <c r="AZ713" s="9">
        <v>6.25</v>
      </c>
      <c r="BA713" s="1845" t="s">
        <v>21003</v>
      </c>
    </row>
    <row r="714" ht="15.75" customHeight="1">
      <c r="A714" s="1760" t="s">
        <v>21119</v>
      </c>
      <c r="B714" s="1761" t="s">
        <v>21120</v>
      </c>
      <c r="C714" s="1761" t="s">
        <v>52</v>
      </c>
      <c r="D714" s="1761" t="s">
        <v>17914</v>
      </c>
      <c r="E714" s="1762" t="s">
        <v>21121</v>
      </c>
      <c r="F714" s="1763">
        <v>4.0</v>
      </c>
      <c r="G714" s="1764">
        <v>48283.0</v>
      </c>
      <c r="H714" s="1745"/>
      <c r="I714" s="1745"/>
      <c r="J714" s="1745"/>
      <c r="K714" s="1745"/>
      <c r="L714" s="1745"/>
      <c r="M714" s="1745"/>
      <c r="N714" s="1745"/>
      <c r="O714" s="1745"/>
      <c r="P714" s="1745"/>
      <c r="Q714" s="1765" t="s">
        <v>21126</v>
      </c>
      <c r="R714" s="1766" t="s">
        <v>21127</v>
      </c>
      <c r="S714" s="1767" t="s">
        <v>52</v>
      </c>
      <c r="T714" s="1768"/>
      <c r="U714" s="1770">
        <v>623.0</v>
      </c>
      <c r="V714" s="1770">
        <v>4.0</v>
      </c>
      <c r="W714" s="1788"/>
      <c r="X714" s="1770"/>
      <c r="Y714" s="1767">
        <v>0.0</v>
      </c>
      <c r="Z714" s="1770"/>
      <c r="AA714" s="1771">
        <v>45004.0</v>
      </c>
      <c r="AB714" s="1789">
        <v>0.0</v>
      </c>
      <c r="AC714" s="1121">
        <v>1.0</v>
      </c>
      <c r="AD714" s="81"/>
      <c r="AE714" s="1755"/>
      <c r="AF714" s="1755"/>
      <c r="AG714" s="1755"/>
      <c r="AH714" s="1755"/>
      <c r="AI714" s="1899" t="s">
        <v>21128</v>
      </c>
      <c r="AJ714" s="595" t="s">
        <v>21129</v>
      </c>
      <c r="AK714" s="1772" t="s">
        <v>52</v>
      </c>
      <c r="AL714" s="1757">
        <v>1.0</v>
      </c>
      <c r="AM714" s="1772">
        <v>630.0</v>
      </c>
      <c r="AN714" s="9">
        <v>4.0</v>
      </c>
      <c r="AO714" s="9"/>
      <c r="AP714" s="9" t="s">
        <v>8376</v>
      </c>
      <c r="AQ714" s="9"/>
      <c r="AR714" s="9" t="s">
        <v>17908</v>
      </c>
      <c r="AS714" s="9"/>
      <c r="AT714" s="9"/>
      <c r="AU714" s="9"/>
      <c r="AV714" s="9"/>
      <c r="AW714" s="1758" t="s">
        <v>17909</v>
      </c>
      <c r="AX714" s="9"/>
      <c r="AY714" s="9" t="s">
        <v>17910</v>
      </c>
      <c r="AZ714" s="9">
        <v>6.25</v>
      </c>
      <c r="BA714" s="1773" t="s">
        <v>21003</v>
      </c>
    </row>
    <row r="715" ht="15.75" customHeight="1">
      <c r="A715" s="1774" t="s">
        <v>21130</v>
      </c>
      <c r="B715" s="1775" t="s">
        <v>21131</v>
      </c>
      <c r="C715" s="1775" t="s">
        <v>52</v>
      </c>
      <c r="D715" s="1775" t="s">
        <v>17914</v>
      </c>
      <c r="E715" s="1776" t="s">
        <v>21132</v>
      </c>
      <c r="F715" s="1777">
        <v>4.0</v>
      </c>
      <c r="G715" s="1778">
        <v>48221.0</v>
      </c>
      <c r="H715" s="1745"/>
      <c r="I715" s="1745"/>
      <c r="J715" s="1745"/>
      <c r="K715" s="1745"/>
      <c r="L715" s="1745"/>
      <c r="M715" s="1745"/>
      <c r="N715" s="1745"/>
      <c r="O715" s="1745"/>
      <c r="P715" s="1745"/>
      <c r="Q715" s="1765" t="s">
        <v>21133</v>
      </c>
      <c r="R715" s="1766" t="s">
        <v>21096</v>
      </c>
      <c r="S715" s="1767" t="s">
        <v>18484</v>
      </c>
      <c r="T715" s="1749"/>
      <c r="U715" s="1769">
        <v>624.0</v>
      </c>
      <c r="V715" s="1770">
        <v>4.0</v>
      </c>
      <c r="W715" s="1769" t="s">
        <v>17917</v>
      </c>
      <c r="X715" s="1770"/>
      <c r="Y715" s="1767" t="s">
        <v>21134</v>
      </c>
      <c r="Z715" s="1770"/>
      <c r="AA715" s="1771">
        <v>45004.0</v>
      </c>
      <c r="AB715" s="1753" t="s">
        <v>21135</v>
      </c>
      <c r="AC715" s="1745" t="s">
        <v>18860</v>
      </c>
      <c r="AD715" s="1754"/>
      <c r="AE715" s="1755"/>
      <c r="AF715" s="1755"/>
      <c r="AG715" s="1755"/>
      <c r="AH715" s="1755"/>
      <c r="AI715" s="595">
        <v>1.01285971E8</v>
      </c>
      <c r="AJ715" s="595" t="s">
        <v>21136</v>
      </c>
      <c r="AK715" s="1772" t="s">
        <v>52</v>
      </c>
      <c r="AL715" s="1757">
        <v>1.0</v>
      </c>
      <c r="AM715" s="1772">
        <v>631.0</v>
      </c>
      <c r="AN715" s="9">
        <v>4.0</v>
      </c>
      <c r="AO715" s="9"/>
      <c r="AP715" s="9" t="s">
        <v>8376</v>
      </c>
      <c r="AQ715" s="9"/>
      <c r="AR715" s="9" t="s">
        <v>17908</v>
      </c>
      <c r="AS715" s="9"/>
      <c r="AT715" s="9"/>
      <c r="AU715" s="9"/>
      <c r="AV715" s="9"/>
      <c r="AW715" s="1758" t="s">
        <v>17909</v>
      </c>
      <c r="AX715" s="9"/>
      <c r="AY715" s="9" t="s">
        <v>17910</v>
      </c>
      <c r="AZ715" s="9">
        <v>6.25</v>
      </c>
      <c r="BA715" s="1772" t="s">
        <v>21003</v>
      </c>
    </row>
    <row r="716" ht="15.75" customHeight="1">
      <c r="A716" s="1760" t="s">
        <v>21130</v>
      </c>
      <c r="B716" s="1761" t="s">
        <v>21131</v>
      </c>
      <c r="C716" s="1761" t="s">
        <v>52</v>
      </c>
      <c r="D716" s="1761" t="s">
        <v>17914</v>
      </c>
      <c r="E716" s="1762" t="s">
        <v>21132</v>
      </c>
      <c r="F716" s="1763">
        <v>4.0</v>
      </c>
      <c r="G716" s="1764">
        <v>48221.0</v>
      </c>
      <c r="H716" s="1745"/>
      <c r="I716" s="1745"/>
      <c r="J716" s="1745"/>
      <c r="K716" s="1745"/>
      <c r="L716" s="1745"/>
      <c r="M716" s="1745"/>
      <c r="N716" s="1745"/>
      <c r="O716" s="1745"/>
      <c r="P716" s="1745"/>
      <c r="Q716" s="1765" t="s">
        <v>21137</v>
      </c>
      <c r="R716" s="1766" t="s">
        <v>21103</v>
      </c>
      <c r="S716" s="1767" t="s">
        <v>52</v>
      </c>
      <c r="T716" s="1768"/>
      <c r="U716" s="1769">
        <v>625.0</v>
      </c>
      <c r="V716" s="1770">
        <v>4.0</v>
      </c>
      <c r="W716" s="1769" t="s">
        <v>19795</v>
      </c>
      <c r="X716" s="1770"/>
      <c r="Y716" s="1767">
        <v>242241.0</v>
      </c>
      <c r="Z716" s="1770"/>
      <c r="AA716" s="1771">
        <v>45004.0</v>
      </c>
      <c r="AB716" s="1753" t="s">
        <v>17906</v>
      </c>
      <c r="AC716" s="81"/>
      <c r="AD716" s="81"/>
      <c r="AE716" s="1755"/>
      <c r="AF716" s="1755"/>
      <c r="AG716" s="1755"/>
      <c r="AH716" s="1755"/>
      <c r="AI716" s="595">
        <v>1.05356232E8</v>
      </c>
      <c r="AJ716" s="595" t="s">
        <v>8405</v>
      </c>
      <c r="AK716" s="1772" t="s">
        <v>52</v>
      </c>
      <c r="AL716" s="1772">
        <v>1.0</v>
      </c>
      <c r="AM716" s="1772">
        <v>632.0</v>
      </c>
      <c r="AN716" s="9">
        <v>4.0</v>
      </c>
      <c r="AO716" s="9"/>
      <c r="AP716" s="9" t="s">
        <v>8376</v>
      </c>
      <c r="AQ716" s="9"/>
      <c r="AR716" s="9" t="s">
        <v>17908</v>
      </c>
      <c r="AS716" s="9"/>
      <c r="AT716" s="9"/>
      <c r="AU716" s="9"/>
      <c r="AV716" s="9"/>
      <c r="AW716" s="1758" t="s">
        <v>21138</v>
      </c>
      <c r="AX716" s="9"/>
      <c r="AY716" s="9" t="s">
        <v>17910</v>
      </c>
      <c r="AZ716" s="9">
        <v>6.25</v>
      </c>
      <c r="BA716" s="1845" t="s">
        <v>21003</v>
      </c>
    </row>
    <row r="717" ht="15.75" customHeight="1">
      <c r="A717" s="1774" t="s">
        <v>21139</v>
      </c>
      <c r="B717" s="1775" t="s">
        <v>21140</v>
      </c>
      <c r="C717" s="1775" t="s">
        <v>52</v>
      </c>
      <c r="D717" s="1775" t="s">
        <v>17914</v>
      </c>
      <c r="E717" s="1776" t="s">
        <v>21141</v>
      </c>
      <c r="F717" s="1777">
        <v>4.0</v>
      </c>
      <c r="G717" s="1778">
        <v>48274.0</v>
      </c>
      <c r="H717" s="1745"/>
      <c r="I717" s="1745"/>
      <c r="J717" s="1745"/>
      <c r="K717" s="1745"/>
      <c r="L717" s="1745"/>
      <c r="M717" s="1745"/>
      <c r="N717" s="1745"/>
      <c r="O717" s="1745"/>
      <c r="P717" s="1745"/>
      <c r="Q717" s="1765" t="s">
        <v>21142</v>
      </c>
      <c r="R717" s="1766" t="s">
        <v>21107</v>
      </c>
      <c r="S717" s="1767" t="s">
        <v>231</v>
      </c>
      <c r="T717" s="1749"/>
      <c r="U717" s="1770">
        <v>626.0</v>
      </c>
      <c r="V717" s="1770">
        <v>4.0</v>
      </c>
      <c r="W717" s="1792"/>
      <c r="X717" s="1770"/>
      <c r="Y717" s="1767">
        <v>0.0</v>
      </c>
      <c r="Z717" s="1770"/>
      <c r="AA717" s="1771">
        <v>45004.0</v>
      </c>
      <c r="AB717" s="1793">
        <v>0.0</v>
      </c>
      <c r="AC717" s="1754"/>
      <c r="AD717" s="1754"/>
      <c r="AE717" s="1755"/>
      <c r="AF717" s="1755"/>
      <c r="AG717" s="1755"/>
      <c r="AH717" s="1755"/>
      <c r="AI717" s="595">
        <v>1.04482708E8</v>
      </c>
      <c r="AJ717" s="595" t="s">
        <v>21143</v>
      </c>
      <c r="AK717" s="1772" t="s">
        <v>52</v>
      </c>
      <c r="AL717" s="1757">
        <v>1.0</v>
      </c>
      <c r="AM717" s="1772">
        <v>633.0</v>
      </c>
      <c r="AN717" s="9">
        <v>4.0</v>
      </c>
      <c r="AO717" s="9"/>
      <c r="AP717" s="9" t="s">
        <v>8376</v>
      </c>
      <c r="AQ717" s="9"/>
      <c r="AR717" s="9" t="s">
        <v>17908</v>
      </c>
      <c r="AS717" s="9"/>
      <c r="AT717" s="9"/>
      <c r="AU717" s="9"/>
      <c r="AV717" s="9"/>
      <c r="AW717" s="1758" t="s">
        <v>17909</v>
      </c>
      <c r="AX717" s="9"/>
      <c r="AY717" s="9" t="s">
        <v>17910</v>
      </c>
      <c r="AZ717" s="9">
        <v>6.25</v>
      </c>
      <c r="BA717" s="1772" t="s">
        <v>21003</v>
      </c>
    </row>
    <row r="718" ht="15.75" customHeight="1">
      <c r="A718" s="1760" t="s">
        <v>21139</v>
      </c>
      <c r="B718" s="1761" t="s">
        <v>21140</v>
      </c>
      <c r="C718" s="1761" t="s">
        <v>52</v>
      </c>
      <c r="D718" s="1761" t="s">
        <v>17914</v>
      </c>
      <c r="E718" s="1762" t="s">
        <v>21141</v>
      </c>
      <c r="F718" s="1763">
        <v>4.0</v>
      </c>
      <c r="G718" s="1764">
        <v>48274.0</v>
      </c>
      <c r="H718" s="1745"/>
      <c r="I718" s="1745"/>
      <c r="J718" s="1745"/>
      <c r="K718" s="1745"/>
      <c r="L718" s="1745"/>
      <c r="M718" s="1745"/>
      <c r="N718" s="1745"/>
      <c r="O718" s="1745"/>
      <c r="P718" s="1745"/>
      <c r="Q718" s="1765" t="s">
        <v>21144</v>
      </c>
      <c r="R718" s="1766" t="s">
        <v>21114</v>
      </c>
      <c r="S718" s="1767" t="s">
        <v>231</v>
      </c>
      <c r="T718" s="1768"/>
      <c r="U718" s="1770">
        <v>627.0</v>
      </c>
      <c r="V718" s="1770">
        <v>4.0</v>
      </c>
      <c r="W718" s="1788"/>
      <c r="X718" s="1770"/>
      <c r="Y718" s="1767">
        <v>0.0</v>
      </c>
      <c r="Z718" s="1770"/>
      <c r="AA718" s="1771">
        <v>45004.0</v>
      </c>
      <c r="AB718" s="1789">
        <v>0.0</v>
      </c>
      <c r="AC718" s="81"/>
      <c r="AD718" s="81"/>
      <c r="AE718" s="1755"/>
      <c r="AF718" s="1755"/>
      <c r="AG718" s="1755"/>
      <c r="AH718" s="1755"/>
      <c r="AI718" s="595" t="s">
        <v>5234</v>
      </c>
      <c r="AJ718" s="595" t="s">
        <v>75</v>
      </c>
      <c r="AK718" s="1772" t="s">
        <v>52</v>
      </c>
      <c r="AL718" s="1772">
        <v>1.0</v>
      </c>
      <c r="AM718" s="1772">
        <v>634.0</v>
      </c>
      <c r="AN718" s="9">
        <v>4.0</v>
      </c>
      <c r="AO718" s="9"/>
      <c r="AP718" s="9" t="s">
        <v>8376</v>
      </c>
      <c r="AQ718" s="9"/>
      <c r="AR718" s="9" t="s">
        <v>17908</v>
      </c>
      <c r="AS718" s="9"/>
      <c r="AT718" s="9"/>
      <c r="AU718" s="9"/>
      <c r="AV718" s="9"/>
      <c r="AW718" s="1758" t="s">
        <v>17909</v>
      </c>
      <c r="AX718" s="9"/>
      <c r="AY718" s="9" t="s">
        <v>17910</v>
      </c>
      <c r="AZ718" s="9">
        <v>6.25</v>
      </c>
      <c r="BA718" s="1773" t="s">
        <v>21003</v>
      </c>
    </row>
    <row r="719" ht="15.75" customHeight="1">
      <c r="A719" s="1774" t="s">
        <v>21145</v>
      </c>
      <c r="B719" s="1775" t="s">
        <v>21146</v>
      </c>
      <c r="C719" s="1775" t="s">
        <v>52</v>
      </c>
      <c r="D719" s="1775" t="s">
        <v>17914</v>
      </c>
      <c r="E719" s="1776" t="s">
        <v>21147</v>
      </c>
      <c r="F719" s="1777">
        <v>4.0</v>
      </c>
      <c r="G719" s="1778">
        <v>47860.0</v>
      </c>
      <c r="H719" s="1745"/>
      <c r="I719" s="1745"/>
      <c r="J719" s="1745"/>
      <c r="K719" s="1745"/>
      <c r="L719" s="1745"/>
      <c r="M719" s="1745"/>
      <c r="N719" s="1745"/>
      <c r="O719" s="1745"/>
      <c r="P719" s="1745"/>
      <c r="Q719" s="1765" t="s">
        <v>21148</v>
      </c>
      <c r="R719" s="1766" t="s">
        <v>21118</v>
      </c>
      <c r="S719" s="1767" t="s">
        <v>52</v>
      </c>
      <c r="T719" s="1749"/>
      <c r="U719" s="1770">
        <v>628.0</v>
      </c>
      <c r="V719" s="1770">
        <v>4.0</v>
      </c>
      <c r="W719" s="1792"/>
      <c r="X719" s="1770"/>
      <c r="Y719" s="1767">
        <v>0.0</v>
      </c>
      <c r="Z719" s="1770"/>
      <c r="AA719" s="1771">
        <v>45004.0</v>
      </c>
      <c r="AB719" s="1793">
        <v>0.0</v>
      </c>
      <c r="AC719" s="1794">
        <v>3.0</v>
      </c>
      <c r="AD719" s="1754"/>
      <c r="AE719" s="1755"/>
      <c r="AF719" s="1755"/>
      <c r="AG719" s="1755"/>
      <c r="AH719" s="1755"/>
      <c r="AI719" s="1874">
        <v>1.01285377E8</v>
      </c>
      <c r="AJ719" s="1874" t="s">
        <v>21149</v>
      </c>
      <c r="AK719" s="1757" t="s">
        <v>52</v>
      </c>
      <c r="AL719" s="1772">
        <v>1.0</v>
      </c>
      <c r="AM719" s="1875">
        <v>635.0</v>
      </c>
      <c r="AN719" s="9">
        <v>4.0</v>
      </c>
      <c r="AO719" s="9"/>
      <c r="AP719" s="9" t="s">
        <v>8376</v>
      </c>
      <c r="AQ719" s="9"/>
      <c r="AR719" s="9" t="s">
        <v>17908</v>
      </c>
      <c r="AS719" s="9"/>
      <c r="AT719" s="9"/>
      <c r="AU719" s="9"/>
      <c r="AV719" s="9"/>
      <c r="AW719" s="1758" t="s">
        <v>17909</v>
      </c>
      <c r="AX719" s="9"/>
      <c r="AY719" s="9" t="s">
        <v>17910</v>
      </c>
      <c r="AZ719" s="9">
        <v>6.25</v>
      </c>
      <c r="BA719" s="1772" t="s">
        <v>21003</v>
      </c>
    </row>
    <row r="720" ht="15.75" customHeight="1">
      <c r="A720" s="1760" t="s">
        <v>21145</v>
      </c>
      <c r="B720" s="1761" t="s">
        <v>21146</v>
      </c>
      <c r="C720" s="1761" t="s">
        <v>52</v>
      </c>
      <c r="D720" s="1761" t="s">
        <v>17914</v>
      </c>
      <c r="E720" s="1762" t="s">
        <v>21147</v>
      </c>
      <c r="F720" s="1763">
        <v>4.0</v>
      </c>
      <c r="G720" s="1764">
        <v>47860.0</v>
      </c>
      <c r="H720" s="1745"/>
      <c r="I720" s="1745"/>
      <c r="J720" s="1745"/>
      <c r="K720" s="1745"/>
      <c r="L720" s="1745"/>
      <c r="M720" s="1745"/>
      <c r="N720" s="1745"/>
      <c r="O720" s="1745"/>
      <c r="P720" s="1745"/>
      <c r="Q720" s="1765" t="s">
        <v>21150</v>
      </c>
      <c r="R720" s="1766" t="s">
        <v>21125</v>
      </c>
      <c r="S720" s="1767" t="s">
        <v>52</v>
      </c>
      <c r="T720" s="1768"/>
      <c r="U720" s="1770">
        <v>629.0</v>
      </c>
      <c r="V720" s="1770">
        <v>4.0</v>
      </c>
      <c r="W720" s="1788"/>
      <c r="X720" s="1770"/>
      <c r="Y720" s="1767">
        <v>4097561.0</v>
      </c>
      <c r="Z720" s="1770"/>
      <c r="AA720" s="1771">
        <v>45004.0</v>
      </c>
      <c r="AB720" s="1804" t="s">
        <v>18046</v>
      </c>
      <c r="AC720" s="1121">
        <v>1.0</v>
      </c>
      <c r="AD720" s="81"/>
      <c r="AE720" s="1755"/>
      <c r="AF720" s="1755"/>
      <c r="AG720" s="1755"/>
      <c r="AH720" s="1755"/>
      <c r="AI720" s="1756">
        <v>1.00839778E8</v>
      </c>
      <c r="AJ720" s="1756" t="s">
        <v>21151</v>
      </c>
      <c r="AK720" s="1757" t="s">
        <v>52</v>
      </c>
      <c r="AL720" s="1757">
        <v>1.0</v>
      </c>
      <c r="AM720" s="1757">
        <v>636.0</v>
      </c>
      <c r="AN720" s="9">
        <v>4.0</v>
      </c>
      <c r="AO720" s="9"/>
      <c r="AP720" s="9" t="s">
        <v>8376</v>
      </c>
      <c r="AQ720" s="9"/>
      <c r="AR720" s="9" t="s">
        <v>17908</v>
      </c>
      <c r="AS720" s="9"/>
      <c r="AT720" s="9"/>
      <c r="AU720" s="9"/>
      <c r="AV720" s="9"/>
      <c r="AW720" s="1758" t="s">
        <v>17909</v>
      </c>
      <c r="AX720" s="9"/>
      <c r="AY720" s="9" t="s">
        <v>17910</v>
      </c>
      <c r="AZ720" s="9">
        <v>6.25</v>
      </c>
      <c r="BA720" s="1773" t="s">
        <v>21003</v>
      </c>
    </row>
    <row r="721" ht="15.75" customHeight="1">
      <c r="A721" s="1774" t="s">
        <v>21152</v>
      </c>
      <c r="B721" s="1775" t="s">
        <v>21153</v>
      </c>
      <c r="C721" s="1775" t="s">
        <v>52</v>
      </c>
      <c r="D721" s="1775" t="s">
        <v>17914</v>
      </c>
      <c r="E721" s="1776" t="s">
        <v>21154</v>
      </c>
      <c r="F721" s="1777">
        <v>4.0</v>
      </c>
      <c r="G721" s="1778">
        <v>47860.0</v>
      </c>
      <c r="H721" s="1745"/>
      <c r="I721" s="1745"/>
      <c r="J721" s="1745"/>
      <c r="K721" s="1745"/>
      <c r="L721" s="1745"/>
      <c r="M721" s="1745"/>
      <c r="N721" s="1745"/>
      <c r="O721" s="1745"/>
      <c r="P721" s="1745"/>
      <c r="Q721" s="1765" t="s">
        <v>21155</v>
      </c>
      <c r="R721" s="1766" t="s">
        <v>21129</v>
      </c>
      <c r="S721" s="1767" t="s">
        <v>21156</v>
      </c>
      <c r="T721" s="1749"/>
      <c r="U721" s="1770">
        <v>630.0</v>
      </c>
      <c r="V721" s="1770">
        <v>4.0</v>
      </c>
      <c r="W721" s="1792"/>
      <c r="X721" s="1770"/>
      <c r="Y721" s="1767">
        <v>4095499.0</v>
      </c>
      <c r="Z721" s="1770"/>
      <c r="AA721" s="1771">
        <v>45004.0</v>
      </c>
      <c r="AB721" s="1806" t="s">
        <v>18100</v>
      </c>
      <c r="AC721" s="1754"/>
      <c r="AD721" s="1754"/>
      <c r="AE721" s="1755"/>
      <c r="AF721" s="1755"/>
      <c r="AG721" s="1755"/>
      <c r="AH721" s="1755"/>
      <c r="AI721" s="595">
        <v>1.02657442E8</v>
      </c>
      <c r="AJ721" s="595" t="s">
        <v>21157</v>
      </c>
      <c r="AK721" s="1772" t="s">
        <v>52</v>
      </c>
      <c r="AL721" s="1772">
        <v>1.0</v>
      </c>
      <c r="AM721" s="1772">
        <v>637.0</v>
      </c>
      <c r="AN721" s="9">
        <v>4.0</v>
      </c>
      <c r="AO721" s="9"/>
      <c r="AP721" s="9" t="s">
        <v>8376</v>
      </c>
      <c r="AQ721" s="9"/>
      <c r="AR721" s="9" t="s">
        <v>17908</v>
      </c>
      <c r="AS721" s="9"/>
      <c r="AT721" s="9"/>
      <c r="AU721" s="9"/>
      <c r="AV721" s="9"/>
      <c r="AW721" s="1758" t="s">
        <v>17909</v>
      </c>
      <c r="AX721" s="9"/>
      <c r="AY721" s="9" t="s">
        <v>17910</v>
      </c>
      <c r="AZ721" s="9">
        <v>6.25</v>
      </c>
      <c r="BA721" s="1896" t="s">
        <v>21003</v>
      </c>
    </row>
    <row r="722" ht="15.75" customHeight="1">
      <c r="A722" s="1760" t="s">
        <v>21152</v>
      </c>
      <c r="B722" s="1761" t="s">
        <v>21153</v>
      </c>
      <c r="C722" s="1761" t="s">
        <v>52</v>
      </c>
      <c r="D722" s="1761" t="s">
        <v>17914</v>
      </c>
      <c r="E722" s="1762" t="s">
        <v>21154</v>
      </c>
      <c r="F722" s="1763">
        <v>4.0</v>
      </c>
      <c r="G722" s="1764">
        <v>47860.0</v>
      </c>
      <c r="H722" s="1745"/>
      <c r="I722" s="1745"/>
      <c r="J722" s="1745"/>
      <c r="K722" s="1745"/>
      <c r="L722" s="1745"/>
      <c r="M722" s="1745"/>
      <c r="N722" s="1745"/>
      <c r="O722" s="1745"/>
      <c r="P722" s="1745"/>
      <c r="Q722" s="1765" t="s">
        <v>21158</v>
      </c>
      <c r="R722" s="1766" t="s">
        <v>21136</v>
      </c>
      <c r="S722" s="1767" t="s">
        <v>21156</v>
      </c>
      <c r="T722" s="1768"/>
      <c r="U722" s="1770">
        <v>631.0</v>
      </c>
      <c r="V722" s="1770">
        <v>4.0</v>
      </c>
      <c r="W722" s="1788"/>
      <c r="X722" s="1770"/>
      <c r="Y722" s="1767">
        <v>0.0</v>
      </c>
      <c r="Z722" s="1770"/>
      <c r="AA722" s="1771">
        <v>45004.0</v>
      </c>
      <c r="AB722" s="1804" t="s">
        <v>18100</v>
      </c>
      <c r="AC722" s="81"/>
      <c r="AD722" s="1121">
        <v>3.0</v>
      </c>
      <c r="AE722" s="1755"/>
      <c r="AF722" s="1755"/>
      <c r="AG722" s="1755"/>
      <c r="AH722" s="1755"/>
      <c r="AI722" s="595">
        <v>3.02089289E8</v>
      </c>
      <c r="AJ722" s="595" t="s">
        <v>21159</v>
      </c>
      <c r="AK722" s="1757" t="s">
        <v>52</v>
      </c>
      <c r="AL722" s="1772">
        <v>1.0</v>
      </c>
      <c r="AM722" s="1772">
        <v>638.0</v>
      </c>
      <c r="AN722" s="9">
        <v>4.0</v>
      </c>
      <c r="AO722" s="9"/>
      <c r="AP722" s="9" t="s">
        <v>8376</v>
      </c>
      <c r="AQ722" s="9"/>
      <c r="AR722" s="9" t="s">
        <v>17908</v>
      </c>
      <c r="AS722" s="9"/>
      <c r="AT722" s="9"/>
      <c r="AU722" s="9"/>
      <c r="AV722" s="9"/>
      <c r="AW722" s="1758" t="s">
        <v>17909</v>
      </c>
      <c r="AX722" s="9"/>
      <c r="AY722" s="9" t="s">
        <v>17910</v>
      </c>
      <c r="AZ722" s="9">
        <v>6.25</v>
      </c>
      <c r="BA722" s="1807" t="s">
        <v>21160</v>
      </c>
    </row>
    <row r="723" ht="15.75" customHeight="1">
      <c r="A723" s="1774" t="s">
        <v>21161</v>
      </c>
      <c r="B723" s="1775" t="s">
        <v>21162</v>
      </c>
      <c r="C723" s="1775" t="s">
        <v>52</v>
      </c>
      <c r="D723" s="1775" t="s">
        <v>17914</v>
      </c>
      <c r="E723" s="1776" t="s">
        <v>21163</v>
      </c>
      <c r="F723" s="1777">
        <v>4.0</v>
      </c>
      <c r="G723" s="1778">
        <v>47859.0</v>
      </c>
      <c r="H723" s="1745"/>
      <c r="I723" s="1745"/>
      <c r="J723" s="1745"/>
      <c r="K723" s="1745"/>
      <c r="L723" s="1745"/>
      <c r="M723" s="1745"/>
      <c r="N723" s="1745"/>
      <c r="O723" s="1745"/>
      <c r="P723" s="1745"/>
      <c r="Q723" s="1765" t="s">
        <v>21164</v>
      </c>
      <c r="R723" s="1766" t="s">
        <v>21165</v>
      </c>
      <c r="S723" s="1767" t="s">
        <v>52</v>
      </c>
      <c r="T723" s="1749"/>
      <c r="U723" s="1770">
        <v>632.0</v>
      </c>
      <c r="V723" s="1770">
        <v>4.0</v>
      </c>
      <c r="W723" s="1792"/>
      <c r="X723" s="1770"/>
      <c r="Y723" s="1767">
        <v>0.0</v>
      </c>
      <c r="Z723" s="1770"/>
      <c r="AA723" s="1771">
        <v>45004.0</v>
      </c>
      <c r="AB723" s="1793">
        <v>0.0</v>
      </c>
      <c r="AC723" s="1794">
        <v>1.0</v>
      </c>
      <c r="AD723" s="1754"/>
      <c r="AE723" s="1755"/>
      <c r="AF723" s="1755"/>
      <c r="AG723" s="1755"/>
      <c r="AH723" s="1755"/>
      <c r="AI723" s="595">
        <v>1.00833524E8</v>
      </c>
      <c r="AJ723" s="595" t="s">
        <v>21166</v>
      </c>
      <c r="AK723" s="1757" t="s">
        <v>52</v>
      </c>
      <c r="AL723" s="1772">
        <v>1.0</v>
      </c>
      <c r="AM723" s="1772">
        <v>639.0</v>
      </c>
      <c r="AN723" s="9">
        <v>4.0</v>
      </c>
      <c r="AO723" s="9"/>
      <c r="AP723" s="9" t="s">
        <v>8376</v>
      </c>
      <c r="AQ723" s="9"/>
      <c r="AR723" s="9" t="s">
        <v>17908</v>
      </c>
      <c r="AS723" s="9"/>
      <c r="AT723" s="9"/>
      <c r="AU723" s="9"/>
      <c r="AV723" s="9"/>
      <c r="AW723" s="1758" t="s">
        <v>17909</v>
      </c>
      <c r="AX723" s="9"/>
      <c r="AY723" s="9" t="s">
        <v>17910</v>
      </c>
      <c r="AZ723" s="9">
        <v>6.25</v>
      </c>
      <c r="BA723" s="1772" t="s">
        <v>21160</v>
      </c>
    </row>
    <row r="724" ht="15.75" customHeight="1">
      <c r="A724" s="1760" t="s">
        <v>21161</v>
      </c>
      <c r="B724" s="1761" t="s">
        <v>21162</v>
      </c>
      <c r="C724" s="1761" t="s">
        <v>52</v>
      </c>
      <c r="D724" s="1761" t="s">
        <v>17914</v>
      </c>
      <c r="E724" s="1762" t="s">
        <v>21163</v>
      </c>
      <c r="F724" s="1763">
        <v>4.0</v>
      </c>
      <c r="G724" s="1764">
        <v>47859.0</v>
      </c>
      <c r="H724" s="1745"/>
      <c r="I724" s="1745"/>
      <c r="J724" s="1745"/>
      <c r="K724" s="1745"/>
      <c r="L724" s="1745"/>
      <c r="M724" s="1745"/>
      <c r="N724" s="1745"/>
      <c r="O724" s="1745"/>
      <c r="P724" s="1745"/>
      <c r="Q724" s="1765" t="s">
        <v>21167</v>
      </c>
      <c r="R724" s="1766" t="s">
        <v>21143</v>
      </c>
      <c r="S724" s="1767" t="s">
        <v>52</v>
      </c>
      <c r="T724" s="1768"/>
      <c r="U724" s="1770">
        <v>633.0</v>
      </c>
      <c r="V724" s="1770">
        <v>4.0</v>
      </c>
      <c r="W724" s="1788"/>
      <c r="X724" s="1770"/>
      <c r="Y724" s="1767">
        <v>4024114.0</v>
      </c>
      <c r="Z724" s="1770"/>
      <c r="AA724" s="1771">
        <v>45004.0</v>
      </c>
      <c r="AB724" s="1804" t="s">
        <v>18100</v>
      </c>
      <c r="AC724" s="81"/>
      <c r="AD724" s="1121">
        <v>1.0</v>
      </c>
      <c r="AE724" s="1755"/>
      <c r="AF724" s="1755"/>
      <c r="AG724" s="1755"/>
      <c r="AH724" s="1755"/>
      <c r="AI724" s="595">
        <v>6.03425067E8</v>
      </c>
      <c r="AJ724" s="595" t="s">
        <v>21168</v>
      </c>
      <c r="AK724" s="1772" t="s">
        <v>52</v>
      </c>
      <c r="AL724" s="1757">
        <v>1.0</v>
      </c>
      <c r="AM724" s="1772">
        <v>640.0</v>
      </c>
      <c r="AN724" s="9">
        <v>4.0</v>
      </c>
      <c r="AO724" s="9"/>
      <c r="AP724" s="9" t="s">
        <v>8376</v>
      </c>
      <c r="AQ724" s="9"/>
      <c r="AR724" s="9" t="s">
        <v>17908</v>
      </c>
      <c r="AS724" s="9"/>
      <c r="AT724" s="9"/>
      <c r="AU724" s="9"/>
      <c r="AV724" s="9"/>
      <c r="AW724" s="1758" t="s">
        <v>17909</v>
      </c>
      <c r="AX724" s="9"/>
      <c r="AY724" s="9" t="s">
        <v>17910</v>
      </c>
      <c r="AZ724" s="9">
        <v>6.25</v>
      </c>
      <c r="BA724" s="1773" t="s">
        <v>21160</v>
      </c>
    </row>
    <row r="725" ht="15.75" customHeight="1">
      <c r="A725" s="1796" t="s">
        <v>21169</v>
      </c>
      <c r="B725" s="1797" t="s">
        <v>21170</v>
      </c>
      <c r="C725" s="1797" t="s">
        <v>136</v>
      </c>
      <c r="D725" s="1797" t="s">
        <v>9</v>
      </c>
      <c r="E725" s="1798">
        <v>1183.0</v>
      </c>
      <c r="F725" s="1799" t="s">
        <v>4355</v>
      </c>
      <c r="G725" s="1800">
        <v>49316.0</v>
      </c>
      <c r="H725" s="1745"/>
      <c r="I725" s="1745"/>
      <c r="J725" s="1745"/>
      <c r="K725" s="1745"/>
      <c r="L725" s="1745"/>
      <c r="M725" s="1745"/>
      <c r="N725" s="1745"/>
      <c r="O725" s="1745"/>
      <c r="P725" s="1745"/>
      <c r="Q725" s="1765"/>
      <c r="R725" s="1766"/>
      <c r="S725" s="1767"/>
      <c r="T725" s="1801"/>
      <c r="U725" s="1770"/>
      <c r="V725" s="1770"/>
      <c r="W725" s="1808"/>
      <c r="X725" s="1770"/>
      <c r="Y725" s="1767"/>
      <c r="Z725" s="1770"/>
      <c r="AA725" s="1771"/>
      <c r="AB725" s="1809"/>
      <c r="AC725" s="1794"/>
      <c r="AD725" s="1754"/>
      <c r="AE725" s="1755"/>
      <c r="AF725" s="1755"/>
      <c r="AG725" s="1755"/>
      <c r="AH725" s="1755"/>
      <c r="AI725" s="595"/>
      <c r="AJ725" s="595"/>
      <c r="AK725" s="1791"/>
      <c r="AL725" s="1757"/>
      <c r="AM725" s="1772"/>
      <c r="AN725" s="9"/>
      <c r="AO725" s="9"/>
      <c r="AP725" s="9"/>
      <c r="AQ725" s="9"/>
      <c r="AR725" s="9"/>
      <c r="AS725" s="9"/>
      <c r="AT725" s="9"/>
      <c r="AU725" s="9"/>
      <c r="AV725" s="9"/>
      <c r="AW725" s="1758"/>
      <c r="AX725" s="9"/>
      <c r="AY725" s="9"/>
      <c r="AZ725" s="9"/>
      <c r="BA725" s="1845"/>
    </row>
    <row r="726" ht="15.75" customHeight="1">
      <c r="A726" s="1774" t="s">
        <v>21171</v>
      </c>
      <c r="B726" s="1775" t="s">
        <v>21172</v>
      </c>
      <c r="C726" s="1775" t="s">
        <v>231</v>
      </c>
      <c r="D726" s="1775" t="s">
        <v>17914</v>
      </c>
      <c r="E726" s="1776" t="s">
        <v>21173</v>
      </c>
      <c r="F726" s="1777">
        <v>4.0</v>
      </c>
      <c r="G726" s="1778">
        <v>48274.0</v>
      </c>
      <c r="H726" s="1745"/>
      <c r="I726" s="1745"/>
      <c r="J726" s="1745"/>
      <c r="K726" s="1745"/>
      <c r="L726" s="1745"/>
      <c r="M726" s="1745"/>
      <c r="N726" s="1745"/>
      <c r="O726" s="1745"/>
      <c r="P726" s="1745"/>
      <c r="Q726" s="1765" t="s">
        <v>21174</v>
      </c>
      <c r="R726" s="1766" t="s">
        <v>21175</v>
      </c>
      <c r="S726" s="1767" t="s">
        <v>52</v>
      </c>
      <c r="T726" s="1749"/>
      <c r="U726" s="1770">
        <v>634.0</v>
      </c>
      <c r="V726" s="1770">
        <v>4.0</v>
      </c>
      <c r="W726" s="1792"/>
      <c r="X726" s="1770"/>
      <c r="Y726" s="1767">
        <v>4093225.0</v>
      </c>
      <c r="Z726" s="1770"/>
      <c r="AA726" s="1771">
        <v>45004.0</v>
      </c>
      <c r="AB726" s="1793">
        <v>0.0</v>
      </c>
      <c r="AC726" s="1794">
        <v>1.0</v>
      </c>
      <c r="AD726" s="1754"/>
      <c r="AE726" s="1755"/>
      <c r="AF726" s="1755"/>
      <c r="AG726" s="1755"/>
      <c r="AH726" s="1755"/>
      <c r="AI726" s="595">
        <v>1.05084719E8</v>
      </c>
      <c r="AJ726" s="595" t="s">
        <v>21176</v>
      </c>
      <c r="AK726" s="1757" t="s">
        <v>52</v>
      </c>
      <c r="AL726" s="1757">
        <v>1.0</v>
      </c>
      <c r="AM726" s="1772">
        <v>641.0</v>
      </c>
      <c r="AN726" s="9">
        <v>4.0</v>
      </c>
      <c r="AO726" s="9"/>
      <c r="AP726" s="9" t="s">
        <v>8376</v>
      </c>
      <c r="AQ726" s="9"/>
      <c r="AR726" s="9" t="s">
        <v>17908</v>
      </c>
      <c r="AS726" s="9"/>
      <c r="AT726" s="9"/>
      <c r="AU726" s="9"/>
      <c r="AV726" s="9"/>
      <c r="AW726" s="1758" t="s">
        <v>17909</v>
      </c>
      <c r="AX726" s="9"/>
      <c r="AY726" s="9" t="s">
        <v>17910</v>
      </c>
      <c r="AZ726" s="9">
        <v>6.25</v>
      </c>
      <c r="BA726" s="1845" t="s">
        <v>21160</v>
      </c>
    </row>
    <row r="727" ht="15.75" customHeight="1">
      <c r="A727" s="1760" t="s">
        <v>21171</v>
      </c>
      <c r="B727" s="1761" t="s">
        <v>21172</v>
      </c>
      <c r="C727" s="1761" t="s">
        <v>231</v>
      </c>
      <c r="D727" s="1761" t="s">
        <v>17914</v>
      </c>
      <c r="E727" s="1762" t="s">
        <v>21173</v>
      </c>
      <c r="F727" s="1763">
        <v>4.0</v>
      </c>
      <c r="G727" s="1764">
        <v>48274.0</v>
      </c>
      <c r="H727" s="1745"/>
      <c r="I727" s="1745"/>
      <c r="J727" s="1745"/>
      <c r="K727" s="1745"/>
      <c r="L727" s="1745"/>
      <c r="M727" s="1745"/>
      <c r="N727" s="1745"/>
      <c r="O727" s="1745"/>
      <c r="P727" s="1745"/>
      <c r="Q727" s="1765" t="s">
        <v>21177</v>
      </c>
      <c r="R727" s="1766" t="s">
        <v>21178</v>
      </c>
      <c r="S727" s="1767" t="s">
        <v>52</v>
      </c>
      <c r="T727" s="1768"/>
      <c r="U727" s="1769">
        <v>635.0</v>
      </c>
      <c r="V727" s="1770">
        <v>4.0</v>
      </c>
      <c r="W727" s="1769" t="s">
        <v>21179</v>
      </c>
      <c r="X727" s="1770"/>
      <c r="Y727" s="1767" t="s">
        <v>21180</v>
      </c>
      <c r="Z727" s="1770"/>
      <c r="AA727" s="1771">
        <v>45004.0</v>
      </c>
      <c r="AB727" s="1753" t="s">
        <v>17906</v>
      </c>
      <c r="AC727" s="81"/>
      <c r="AD727" s="81"/>
      <c r="AE727" s="1755"/>
      <c r="AF727" s="1755"/>
      <c r="AG727" s="1755"/>
      <c r="AH727" s="1755"/>
      <c r="AI727" s="595">
        <v>1.01763845E8</v>
      </c>
      <c r="AJ727" s="595" t="s">
        <v>21181</v>
      </c>
      <c r="AK727" s="1757" t="s">
        <v>52</v>
      </c>
      <c r="AL727" s="1772">
        <v>1.0</v>
      </c>
      <c r="AM727" s="1772">
        <v>642.0</v>
      </c>
      <c r="AN727" s="9">
        <v>4.0</v>
      </c>
      <c r="AO727" s="9"/>
      <c r="AP727" s="9" t="s">
        <v>8376</v>
      </c>
      <c r="AQ727" s="9"/>
      <c r="AR727" s="9" t="s">
        <v>17908</v>
      </c>
      <c r="AS727" s="9"/>
      <c r="AT727" s="9"/>
      <c r="AU727" s="9"/>
      <c r="AV727" s="9"/>
      <c r="AW727" s="1758" t="s">
        <v>17909</v>
      </c>
      <c r="AX727" s="9"/>
      <c r="AY727" s="9" t="s">
        <v>17910</v>
      </c>
      <c r="AZ727" s="9">
        <v>6.25</v>
      </c>
      <c r="BA727" s="1845" t="s">
        <v>21160</v>
      </c>
    </row>
    <row r="728" ht="15.75" customHeight="1">
      <c r="A728" s="1774" t="s">
        <v>21182</v>
      </c>
      <c r="B728" s="1775" t="s">
        <v>21183</v>
      </c>
      <c r="C728" s="1775" t="s">
        <v>231</v>
      </c>
      <c r="D728" s="1775" t="s">
        <v>17914</v>
      </c>
      <c r="E728" s="1776" t="s">
        <v>21184</v>
      </c>
      <c r="F728" s="1777">
        <v>4.0</v>
      </c>
      <c r="G728" s="1778">
        <v>48274.0</v>
      </c>
      <c r="H728" s="1745"/>
      <c r="I728" s="1745"/>
      <c r="J728" s="1745"/>
      <c r="K728" s="1745"/>
      <c r="L728" s="1745"/>
      <c r="M728" s="1745"/>
      <c r="N728" s="1745"/>
      <c r="O728" s="1745"/>
      <c r="P728" s="1745"/>
      <c r="Q728" s="1765">
        <v>0.0</v>
      </c>
      <c r="R728" s="1843">
        <v>0.0</v>
      </c>
      <c r="S728" s="1767">
        <v>0.0</v>
      </c>
      <c r="T728" s="1749"/>
      <c r="U728" s="1770">
        <v>0.0</v>
      </c>
      <c r="V728" s="1770">
        <v>0.0</v>
      </c>
      <c r="W728" s="1792"/>
      <c r="X728" s="1770"/>
      <c r="Y728" s="1767">
        <v>0.0</v>
      </c>
      <c r="Z728" s="1770"/>
      <c r="AA728" s="1770">
        <v>0.0</v>
      </c>
      <c r="AB728" s="1793">
        <v>0.0</v>
      </c>
      <c r="AC728" s="1754"/>
      <c r="AD728" s="1754"/>
      <c r="AE728" s="1755"/>
      <c r="AF728" s="1755"/>
      <c r="AG728" s="1755"/>
      <c r="AH728" s="1755"/>
      <c r="AI728" s="595">
        <v>1.03706982E8</v>
      </c>
      <c r="AJ728" s="595" t="s">
        <v>21185</v>
      </c>
      <c r="AK728" s="1772" t="s">
        <v>52</v>
      </c>
      <c r="AL728" s="1757">
        <v>1.0</v>
      </c>
      <c r="AM728" s="1772">
        <v>643.0</v>
      </c>
      <c r="AN728" s="9">
        <v>4.0</v>
      </c>
      <c r="AO728" s="9"/>
      <c r="AP728" s="9" t="s">
        <v>8376</v>
      </c>
      <c r="AQ728" s="9"/>
      <c r="AR728" s="9" t="s">
        <v>17908</v>
      </c>
      <c r="AS728" s="9"/>
      <c r="AT728" s="9"/>
      <c r="AU728" s="9"/>
      <c r="AV728" s="9"/>
      <c r="AW728" s="1758" t="s">
        <v>17909</v>
      </c>
      <c r="AX728" s="9"/>
      <c r="AY728" s="9" t="s">
        <v>17910</v>
      </c>
      <c r="AZ728" s="9">
        <v>6.25</v>
      </c>
      <c r="BA728" s="1845" t="s">
        <v>21160</v>
      </c>
    </row>
    <row r="729" ht="15.75" customHeight="1">
      <c r="A729" s="1760" t="s">
        <v>21182</v>
      </c>
      <c r="B729" s="1761" t="s">
        <v>21183</v>
      </c>
      <c r="C729" s="1761" t="s">
        <v>231</v>
      </c>
      <c r="D729" s="1761" t="s">
        <v>17914</v>
      </c>
      <c r="E729" s="1762" t="s">
        <v>21184</v>
      </c>
      <c r="F729" s="1763">
        <v>4.0</v>
      </c>
      <c r="G729" s="1764">
        <v>48274.0</v>
      </c>
      <c r="H729" s="1745"/>
      <c r="I729" s="1745"/>
      <c r="J729" s="1745"/>
      <c r="K729" s="1745"/>
      <c r="L729" s="1745"/>
      <c r="M729" s="1745"/>
      <c r="N729" s="1745"/>
      <c r="O729" s="1745"/>
      <c r="P729" s="1745"/>
      <c r="Q729" s="1765" t="s">
        <v>21186</v>
      </c>
      <c r="R729" s="1766" t="s">
        <v>21151</v>
      </c>
      <c r="S729" s="1767" t="s">
        <v>52</v>
      </c>
      <c r="T729" s="1768"/>
      <c r="U729" s="1770">
        <v>636.0</v>
      </c>
      <c r="V729" s="1770">
        <v>4.0</v>
      </c>
      <c r="W729" s="1788"/>
      <c r="X729" s="1770"/>
      <c r="Y729" s="1767">
        <v>0.0</v>
      </c>
      <c r="Z729" s="1770"/>
      <c r="AA729" s="1771">
        <v>45264.0</v>
      </c>
      <c r="AB729" s="1789">
        <v>0.0</v>
      </c>
      <c r="AC729" s="1121">
        <v>2.0</v>
      </c>
      <c r="AD729" s="81"/>
      <c r="AE729" s="1755"/>
      <c r="AF729" s="1755"/>
      <c r="AG729" s="1755"/>
      <c r="AH729" s="1755"/>
      <c r="AI729" s="595">
        <v>1.306003938E9</v>
      </c>
      <c r="AJ729" s="595" t="s">
        <v>21187</v>
      </c>
      <c r="AK729" s="1757" t="s">
        <v>52</v>
      </c>
      <c r="AL729" s="1772">
        <v>1.0</v>
      </c>
      <c r="AM729" s="1772">
        <v>644.0</v>
      </c>
      <c r="AN729" s="9">
        <v>4.0</v>
      </c>
      <c r="AO729" s="9"/>
      <c r="AP729" s="9" t="s">
        <v>8376</v>
      </c>
      <c r="AQ729" s="9"/>
      <c r="AR729" s="9" t="s">
        <v>17908</v>
      </c>
      <c r="AS729" s="9"/>
      <c r="AT729" s="9"/>
      <c r="AU729" s="9"/>
      <c r="AV729" s="9"/>
      <c r="AW729" s="1758" t="s">
        <v>17909</v>
      </c>
      <c r="AX729" s="9"/>
      <c r="AY729" s="9" t="s">
        <v>17910</v>
      </c>
      <c r="AZ729" s="9">
        <v>6.25</v>
      </c>
      <c r="BA729" s="1845" t="s">
        <v>21160</v>
      </c>
    </row>
    <row r="730" ht="15.75" customHeight="1">
      <c r="A730" s="1774" t="s">
        <v>21188</v>
      </c>
      <c r="B730" s="1775" t="s">
        <v>21189</v>
      </c>
      <c r="C730" s="1775" t="s">
        <v>52</v>
      </c>
      <c r="D730" s="1775" t="s">
        <v>17914</v>
      </c>
      <c r="E730" s="1776" t="s">
        <v>21190</v>
      </c>
      <c r="F730" s="1777">
        <v>4.0</v>
      </c>
      <c r="G730" s="1778">
        <v>48274.0</v>
      </c>
      <c r="H730" s="1745"/>
      <c r="I730" s="1745"/>
      <c r="J730" s="1745"/>
      <c r="K730" s="1745"/>
      <c r="L730" s="1745"/>
      <c r="M730" s="1745"/>
      <c r="N730" s="1745"/>
      <c r="O730" s="1745"/>
      <c r="P730" s="1745"/>
      <c r="Q730" s="1765" t="s">
        <v>21191</v>
      </c>
      <c r="R730" s="1766" t="s">
        <v>21157</v>
      </c>
      <c r="S730" s="1767" t="s">
        <v>52</v>
      </c>
      <c r="T730" s="1749"/>
      <c r="U730" s="1770">
        <v>637.0</v>
      </c>
      <c r="V730" s="1770">
        <v>4.0</v>
      </c>
      <c r="W730" s="1792"/>
      <c r="X730" s="1770"/>
      <c r="Y730" s="1767">
        <v>0.0</v>
      </c>
      <c r="Z730" s="1770"/>
      <c r="AA730" s="1771">
        <v>45280.0</v>
      </c>
      <c r="AB730" s="1806" t="s">
        <v>18100</v>
      </c>
      <c r="AC730" s="1754"/>
      <c r="AD730" s="1794">
        <v>1.0</v>
      </c>
      <c r="AE730" s="1755"/>
      <c r="AF730" s="1755"/>
      <c r="AG730" s="1755"/>
      <c r="AH730" s="1755"/>
      <c r="AI730" s="595">
        <v>1.01727675E8</v>
      </c>
      <c r="AJ730" s="595" t="s">
        <v>21192</v>
      </c>
      <c r="AK730" s="1772" t="s">
        <v>52</v>
      </c>
      <c r="AL730" s="1772">
        <v>1.0</v>
      </c>
      <c r="AM730" s="1772">
        <v>645.0</v>
      </c>
      <c r="AN730" s="9">
        <v>4.0</v>
      </c>
      <c r="AO730" s="9"/>
      <c r="AP730" s="9" t="s">
        <v>8376</v>
      </c>
      <c r="AQ730" s="9"/>
      <c r="AR730" s="9" t="s">
        <v>17908</v>
      </c>
      <c r="AS730" s="9"/>
      <c r="AT730" s="9"/>
      <c r="AU730" s="9"/>
      <c r="AV730" s="9"/>
      <c r="AW730" s="1758" t="s">
        <v>17909</v>
      </c>
      <c r="AX730" s="9"/>
      <c r="AY730" s="9" t="s">
        <v>17910</v>
      </c>
      <c r="AZ730" s="9">
        <v>6.25</v>
      </c>
      <c r="BA730" s="1772" t="s">
        <v>21160</v>
      </c>
    </row>
    <row r="731" ht="15.75" customHeight="1">
      <c r="A731" s="1760" t="s">
        <v>21188</v>
      </c>
      <c r="B731" s="1761" t="s">
        <v>21189</v>
      </c>
      <c r="C731" s="1761" t="s">
        <v>52</v>
      </c>
      <c r="D731" s="1761" t="s">
        <v>17914</v>
      </c>
      <c r="E731" s="1762" t="s">
        <v>21190</v>
      </c>
      <c r="F731" s="1763">
        <v>4.0</v>
      </c>
      <c r="G731" s="1764">
        <v>48274.0</v>
      </c>
      <c r="H731" s="1745"/>
      <c r="I731" s="1745"/>
      <c r="J731" s="1745"/>
      <c r="K731" s="1745"/>
      <c r="L731" s="1745"/>
      <c r="M731" s="1745"/>
      <c r="N731" s="1745"/>
      <c r="O731" s="1745"/>
      <c r="P731" s="1745"/>
      <c r="Q731" s="1765" t="s">
        <v>21193</v>
      </c>
      <c r="R731" s="1766" t="s">
        <v>21194</v>
      </c>
      <c r="S731" s="1767" t="s">
        <v>19171</v>
      </c>
      <c r="T731" s="1768"/>
      <c r="U731" s="1770">
        <v>638.0</v>
      </c>
      <c r="V731" s="1770">
        <v>4.0</v>
      </c>
      <c r="W731" s="1788"/>
      <c r="X731" s="1770"/>
      <c r="Y731" s="1767" t="s">
        <v>21195</v>
      </c>
      <c r="Z731" s="1770"/>
      <c r="AA731" s="1771">
        <v>45280.0</v>
      </c>
      <c r="AB731" s="1789">
        <v>0.0</v>
      </c>
      <c r="AC731" s="1121">
        <v>1.0</v>
      </c>
      <c r="AD731" s="81"/>
      <c r="AE731" s="1755"/>
      <c r="AF731" s="1755"/>
      <c r="AG731" s="1755"/>
      <c r="AH731" s="1755"/>
      <c r="AI731" s="595">
        <v>1.01680387E8</v>
      </c>
      <c r="AJ731" s="595" t="s">
        <v>21196</v>
      </c>
      <c r="AK731" s="1772" t="s">
        <v>52</v>
      </c>
      <c r="AL731" s="1757">
        <v>1.0</v>
      </c>
      <c r="AM731" s="1772">
        <v>646.0</v>
      </c>
      <c r="AN731" s="9">
        <v>4.0</v>
      </c>
      <c r="AO731" s="9"/>
      <c r="AP731" s="9" t="s">
        <v>8376</v>
      </c>
      <c r="AQ731" s="9"/>
      <c r="AR731" s="9" t="s">
        <v>17908</v>
      </c>
      <c r="AS731" s="9"/>
      <c r="AT731" s="9"/>
      <c r="AU731" s="9"/>
      <c r="AV731" s="9"/>
      <c r="AW731" s="1758" t="s">
        <v>17909</v>
      </c>
      <c r="AX731" s="9"/>
      <c r="AY731" s="9" t="s">
        <v>17910</v>
      </c>
      <c r="AZ731" s="9">
        <v>6.25</v>
      </c>
      <c r="BA731" s="1773" t="s">
        <v>21160</v>
      </c>
    </row>
    <row r="732" ht="15.75" customHeight="1">
      <c r="A732" s="1774" t="s">
        <v>21197</v>
      </c>
      <c r="B732" s="1775" t="s">
        <v>21198</v>
      </c>
      <c r="C732" s="1775" t="s">
        <v>52</v>
      </c>
      <c r="D732" s="1775" t="s">
        <v>17914</v>
      </c>
      <c r="E732" s="1776" t="s">
        <v>21199</v>
      </c>
      <c r="F732" s="1777">
        <v>4.0</v>
      </c>
      <c r="G732" s="1778">
        <v>48274.0</v>
      </c>
      <c r="H732" s="1745"/>
      <c r="I732" s="1745"/>
      <c r="J732" s="1745"/>
      <c r="K732" s="1745"/>
      <c r="L732" s="1745"/>
      <c r="M732" s="1745"/>
      <c r="N732" s="1745"/>
      <c r="O732" s="1745"/>
      <c r="P732" s="1745"/>
      <c r="Q732" s="1765" t="s">
        <v>21200</v>
      </c>
      <c r="R732" s="1766" t="s">
        <v>21201</v>
      </c>
      <c r="S732" s="1767" t="s">
        <v>10366</v>
      </c>
      <c r="T732" s="1749"/>
      <c r="U732" s="1769">
        <v>639.0</v>
      </c>
      <c r="V732" s="1770">
        <v>4.0</v>
      </c>
      <c r="W732" s="1769" t="s">
        <v>21024</v>
      </c>
      <c r="X732" s="1770"/>
      <c r="Y732" s="1767" t="s">
        <v>21202</v>
      </c>
      <c r="Z732" s="1770"/>
      <c r="AA732" s="1771">
        <v>45280.0</v>
      </c>
      <c r="AB732" s="1753" t="s">
        <v>17906</v>
      </c>
      <c r="AC732" s="1754"/>
      <c r="AD732" s="1754"/>
      <c r="AE732" s="1755"/>
      <c r="AF732" s="1755"/>
      <c r="AG732" s="1755"/>
      <c r="AH732" s="1755"/>
      <c r="AI732" s="595">
        <v>6.01370281E8</v>
      </c>
      <c r="AJ732" s="595" t="s">
        <v>21203</v>
      </c>
      <c r="AK732" s="1772" t="s">
        <v>52</v>
      </c>
      <c r="AL732" s="1772">
        <v>1.0</v>
      </c>
      <c r="AM732" s="1772">
        <v>647.0</v>
      </c>
      <c r="AN732" s="9">
        <v>4.0</v>
      </c>
      <c r="AO732" s="9"/>
      <c r="AP732" s="9" t="s">
        <v>8376</v>
      </c>
      <c r="AQ732" s="9"/>
      <c r="AR732" s="9" t="s">
        <v>17908</v>
      </c>
      <c r="AS732" s="9"/>
      <c r="AT732" s="9"/>
      <c r="AU732" s="9"/>
      <c r="AV732" s="9"/>
      <c r="AW732" s="1758" t="s">
        <v>17909</v>
      </c>
      <c r="AX732" s="9"/>
      <c r="AY732" s="9" t="s">
        <v>17910</v>
      </c>
      <c r="AZ732" s="9">
        <v>6.25</v>
      </c>
      <c r="BA732" s="1772" t="s">
        <v>21160</v>
      </c>
    </row>
    <row r="733" ht="15.75" customHeight="1">
      <c r="A733" s="1760" t="s">
        <v>21197</v>
      </c>
      <c r="B733" s="1761" t="s">
        <v>21198</v>
      </c>
      <c r="C733" s="1761" t="s">
        <v>52</v>
      </c>
      <c r="D733" s="1761" t="s">
        <v>17914</v>
      </c>
      <c r="E733" s="1762" t="s">
        <v>21199</v>
      </c>
      <c r="F733" s="1763">
        <v>4.0</v>
      </c>
      <c r="G733" s="1764">
        <v>48274.0</v>
      </c>
      <c r="H733" s="1745"/>
      <c r="I733" s="1745"/>
      <c r="J733" s="1745"/>
      <c r="K733" s="1745"/>
      <c r="L733" s="1745"/>
      <c r="M733" s="1745"/>
      <c r="N733" s="1745"/>
      <c r="O733" s="1745"/>
      <c r="P733" s="1745"/>
      <c r="Q733" s="1765" t="s">
        <v>21204</v>
      </c>
      <c r="R733" s="1766" t="s">
        <v>21168</v>
      </c>
      <c r="S733" s="1767" t="s">
        <v>231</v>
      </c>
      <c r="T733" s="1768"/>
      <c r="U733" s="1769">
        <v>640.0</v>
      </c>
      <c r="V733" s="1770">
        <v>4.0</v>
      </c>
      <c r="W733" s="1769" t="s">
        <v>20260</v>
      </c>
      <c r="X733" s="1770"/>
      <c r="Y733" s="1767">
        <v>0.0</v>
      </c>
      <c r="Z733" s="1770"/>
      <c r="AA733" s="1771">
        <v>45280.0</v>
      </c>
      <c r="AB733" s="1753" t="s">
        <v>17906</v>
      </c>
      <c r="AC733" s="81"/>
      <c r="AD733" s="81"/>
      <c r="AE733" s="1755"/>
      <c r="AF733" s="1755"/>
      <c r="AG733" s="1755"/>
      <c r="AH733" s="1755"/>
      <c r="AI733" s="595">
        <v>9.21998076E8</v>
      </c>
      <c r="AJ733" s="595" t="s">
        <v>21205</v>
      </c>
      <c r="AK733" s="1757" t="s">
        <v>52</v>
      </c>
      <c r="AL733" s="1772">
        <v>1.0</v>
      </c>
      <c r="AM733" s="1772">
        <v>648.0</v>
      </c>
      <c r="AN733" s="9">
        <v>4.0</v>
      </c>
      <c r="AO733" s="9"/>
      <c r="AP733" s="9" t="s">
        <v>8376</v>
      </c>
      <c r="AQ733" s="9"/>
      <c r="AR733" s="9" t="s">
        <v>17908</v>
      </c>
      <c r="AS733" s="9"/>
      <c r="AT733" s="9"/>
      <c r="AU733" s="9"/>
      <c r="AV733" s="9"/>
      <c r="AW733" s="1758" t="s">
        <v>17909</v>
      </c>
      <c r="AX733" s="9"/>
      <c r="AY733" s="9" t="s">
        <v>17910</v>
      </c>
      <c r="AZ733" s="9">
        <v>6.25</v>
      </c>
      <c r="BA733" s="1845" t="s">
        <v>21160</v>
      </c>
    </row>
    <row r="734" ht="15.75" customHeight="1">
      <c r="A734" s="1774" t="s">
        <v>21206</v>
      </c>
      <c r="B734" s="1775" t="s">
        <v>21207</v>
      </c>
      <c r="C734" s="1775" t="s">
        <v>231</v>
      </c>
      <c r="D734" s="1775" t="s">
        <v>17914</v>
      </c>
      <c r="E734" s="1776" t="s">
        <v>21208</v>
      </c>
      <c r="F734" s="1777">
        <v>4.0</v>
      </c>
      <c r="G734" s="1778">
        <v>48225.0</v>
      </c>
      <c r="H734" s="1745"/>
      <c r="I734" s="1745"/>
      <c r="J734" s="1745"/>
      <c r="K734" s="1745"/>
      <c r="L734" s="1745"/>
      <c r="M734" s="1745"/>
      <c r="N734" s="1745"/>
      <c r="O734" s="1745"/>
      <c r="P734" s="1745"/>
      <c r="Q734" s="1765" t="s">
        <v>21209</v>
      </c>
      <c r="R734" s="1766" t="s">
        <v>21210</v>
      </c>
      <c r="S734" s="1767" t="s">
        <v>17969</v>
      </c>
      <c r="T734" s="1749"/>
      <c r="U734" s="1769">
        <v>641.0</v>
      </c>
      <c r="V734" s="1770">
        <v>4.0</v>
      </c>
      <c r="W734" s="1769" t="s">
        <v>20260</v>
      </c>
      <c r="X734" s="1770"/>
      <c r="Y734" s="1767" t="s">
        <v>21211</v>
      </c>
      <c r="Z734" s="1770"/>
      <c r="AA734" s="1771">
        <v>45280.0</v>
      </c>
      <c r="AB734" s="1753" t="s">
        <v>17906</v>
      </c>
      <c r="AC734" s="1754"/>
      <c r="AD734" s="1754"/>
      <c r="AE734" s="1755"/>
      <c r="AF734" s="1755"/>
      <c r="AG734" s="1755"/>
      <c r="AH734" s="1755"/>
      <c r="AI734" s="595">
        <v>1.03199808E8</v>
      </c>
      <c r="AJ734" s="595" t="s">
        <v>21212</v>
      </c>
      <c r="AK734" s="1772" t="s">
        <v>52</v>
      </c>
      <c r="AL734" s="1772">
        <v>1.0</v>
      </c>
      <c r="AM734" s="1772">
        <v>649.0</v>
      </c>
      <c r="AN734" s="9">
        <v>4.0</v>
      </c>
      <c r="AO734" s="9"/>
      <c r="AP734" s="9" t="s">
        <v>8376</v>
      </c>
      <c r="AQ734" s="9"/>
      <c r="AR734" s="9" t="s">
        <v>17908</v>
      </c>
      <c r="AS734" s="9"/>
      <c r="AT734" s="9"/>
      <c r="AU734" s="9"/>
      <c r="AV734" s="9"/>
      <c r="AW734" s="1758" t="s">
        <v>17909</v>
      </c>
      <c r="AX734" s="9"/>
      <c r="AY734" s="9" t="s">
        <v>17910</v>
      </c>
      <c r="AZ734" s="9">
        <v>6.25</v>
      </c>
      <c r="BA734" s="1845" t="s">
        <v>21160</v>
      </c>
    </row>
    <row r="735" ht="15.75" customHeight="1">
      <c r="A735" s="1760" t="s">
        <v>21206</v>
      </c>
      <c r="B735" s="1761" t="s">
        <v>21207</v>
      </c>
      <c r="C735" s="1761" t="s">
        <v>231</v>
      </c>
      <c r="D735" s="1761" t="s">
        <v>17914</v>
      </c>
      <c r="E735" s="1762" t="s">
        <v>21208</v>
      </c>
      <c r="F735" s="1763">
        <v>4.0</v>
      </c>
      <c r="G735" s="1764">
        <v>48225.0</v>
      </c>
      <c r="H735" s="1745"/>
      <c r="I735" s="1745"/>
      <c r="J735" s="1745"/>
      <c r="K735" s="1745"/>
      <c r="L735" s="1745"/>
      <c r="M735" s="1745"/>
      <c r="N735" s="1745"/>
      <c r="O735" s="1745"/>
      <c r="P735" s="1745"/>
      <c r="Q735" s="1765" t="s">
        <v>21213</v>
      </c>
      <c r="R735" s="1766" t="s">
        <v>21214</v>
      </c>
      <c r="S735" s="1767" t="s">
        <v>52</v>
      </c>
      <c r="T735" s="1768"/>
      <c r="U735" s="1769">
        <v>642.0</v>
      </c>
      <c r="V735" s="1770">
        <v>4.0</v>
      </c>
      <c r="W735" s="1769" t="s">
        <v>19291</v>
      </c>
      <c r="X735" s="1770"/>
      <c r="Y735" s="1767" t="s">
        <v>21215</v>
      </c>
      <c r="Z735" s="1770"/>
      <c r="AA735" s="1771">
        <v>45280.0</v>
      </c>
      <c r="AB735" s="1753" t="s">
        <v>17906</v>
      </c>
      <c r="AC735" s="81"/>
      <c r="AD735" s="81"/>
      <c r="AE735" s="1755"/>
      <c r="AF735" s="1755"/>
      <c r="AG735" s="1755"/>
      <c r="AH735" s="1755"/>
      <c r="AI735" s="595">
        <v>1.01643021E8</v>
      </c>
      <c r="AJ735" s="595" t="s">
        <v>21216</v>
      </c>
      <c r="AK735" s="1772" t="s">
        <v>52</v>
      </c>
      <c r="AL735" s="1757">
        <v>1.0</v>
      </c>
      <c r="AM735" s="1772">
        <v>650.0</v>
      </c>
      <c r="AN735" s="9">
        <v>4.0</v>
      </c>
      <c r="AO735" s="9"/>
      <c r="AP735" s="9" t="s">
        <v>8376</v>
      </c>
      <c r="AQ735" s="9"/>
      <c r="AR735" s="9" t="s">
        <v>17908</v>
      </c>
      <c r="AS735" s="9"/>
      <c r="AT735" s="9"/>
      <c r="AU735" s="9"/>
      <c r="AV735" s="9"/>
      <c r="AW735" s="1758" t="s">
        <v>17909</v>
      </c>
      <c r="AX735" s="9"/>
      <c r="AY735" s="9" t="s">
        <v>17910</v>
      </c>
      <c r="AZ735" s="9">
        <v>6.25</v>
      </c>
      <c r="BA735" s="1773" t="s">
        <v>21160</v>
      </c>
    </row>
    <row r="736" ht="15.75" customHeight="1">
      <c r="A736" s="1774" t="s">
        <v>21217</v>
      </c>
      <c r="B736" s="1775" t="s">
        <v>21218</v>
      </c>
      <c r="C736" s="1775" t="s">
        <v>52</v>
      </c>
      <c r="D736" s="1775" t="s">
        <v>17914</v>
      </c>
      <c r="E736" s="1776" t="s">
        <v>21219</v>
      </c>
      <c r="F736" s="1777">
        <v>4.0</v>
      </c>
      <c r="G736" s="1778">
        <v>47860.0</v>
      </c>
      <c r="H736" s="1745"/>
      <c r="I736" s="1745"/>
      <c r="J736" s="1745"/>
      <c r="K736" s="1745"/>
      <c r="L736" s="1745"/>
      <c r="M736" s="1745"/>
      <c r="N736" s="1745"/>
      <c r="O736" s="1745"/>
      <c r="P736" s="1745"/>
      <c r="Q736" s="1765" t="s">
        <v>21220</v>
      </c>
      <c r="R736" s="1766" t="s">
        <v>21221</v>
      </c>
      <c r="S736" s="1767" t="s">
        <v>17990</v>
      </c>
      <c r="T736" s="1749"/>
      <c r="U736" s="1769">
        <v>643.0</v>
      </c>
      <c r="V736" s="1770">
        <v>4.0</v>
      </c>
      <c r="W736" s="1769" t="s">
        <v>20260</v>
      </c>
      <c r="X736" s="1770"/>
      <c r="Y736" s="1767">
        <v>2856682.0</v>
      </c>
      <c r="Z736" s="1770"/>
      <c r="AA736" s="1771">
        <v>45280.0</v>
      </c>
      <c r="AB736" s="1753" t="s">
        <v>17906</v>
      </c>
      <c r="AC736" s="1754"/>
      <c r="AD736" s="1754"/>
      <c r="AE736" s="1755"/>
      <c r="AF736" s="1755"/>
      <c r="AG736" s="1755"/>
      <c r="AH736" s="1755"/>
      <c r="AI736" s="595">
        <v>9.12324571E8</v>
      </c>
      <c r="AJ736" s="595" t="s">
        <v>21222</v>
      </c>
      <c r="AK736" s="1757" t="s">
        <v>52</v>
      </c>
      <c r="AL736" s="1757">
        <v>1.0</v>
      </c>
      <c r="AM736" s="1772">
        <v>651.0</v>
      </c>
      <c r="AN736" s="9">
        <v>4.0</v>
      </c>
      <c r="AO736" s="9"/>
      <c r="AP736" s="9" t="s">
        <v>8376</v>
      </c>
      <c r="AQ736" s="9"/>
      <c r="AR736" s="9" t="s">
        <v>17908</v>
      </c>
      <c r="AS736" s="9"/>
      <c r="AT736" s="9"/>
      <c r="AU736" s="9"/>
      <c r="AV736" s="9"/>
      <c r="AW736" s="1758" t="s">
        <v>17909</v>
      </c>
      <c r="AX736" s="9"/>
      <c r="AY736" s="9" t="s">
        <v>17910</v>
      </c>
      <c r="AZ736" s="9">
        <v>6.25</v>
      </c>
      <c r="BA736" s="1772" t="s">
        <v>21160</v>
      </c>
    </row>
    <row r="737" ht="15.75" customHeight="1">
      <c r="A737" s="1760" t="s">
        <v>21217</v>
      </c>
      <c r="B737" s="1761" t="s">
        <v>21218</v>
      </c>
      <c r="C737" s="1761" t="s">
        <v>52</v>
      </c>
      <c r="D737" s="1761" t="s">
        <v>17914</v>
      </c>
      <c r="E737" s="1762" t="s">
        <v>21219</v>
      </c>
      <c r="F737" s="1763">
        <v>4.0</v>
      </c>
      <c r="G737" s="1764">
        <v>47860.0</v>
      </c>
      <c r="H737" s="1745"/>
      <c r="I737" s="1745"/>
      <c r="J737" s="1745"/>
      <c r="K737" s="1745"/>
      <c r="L737" s="1745"/>
      <c r="M737" s="1745"/>
      <c r="N737" s="1745"/>
      <c r="O737" s="1745"/>
      <c r="P737" s="1745"/>
      <c r="Q737" s="1765" t="s">
        <v>21223</v>
      </c>
      <c r="R737" s="1766" t="s">
        <v>21224</v>
      </c>
      <c r="S737" s="1767" t="s">
        <v>17990</v>
      </c>
      <c r="T737" s="1768"/>
      <c r="U737" s="1769">
        <v>644.0</v>
      </c>
      <c r="V737" s="1770">
        <v>4.0</v>
      </c>
      <c r="W737" s="1769" t="s">
        <v>20260</v>
      </c>
      <c r="X737" s="1770"/>
      <c r="Y737" s="1767">
        <v>9.80787989E8</v>
      </c>
      <c r="Z737" s="1770"/>
      <c r="AA737" s="1771">
        <v>45280.0</v>
      </c>
      <c r="AB737" s="1753" t="s">
        <v>17906</v>
      </c>
      <c r="AC737" s="81"/>
      <c r="AD737" s="81"/>
      <c r="AE737" s="1755"/>
      <c r="AF737" s="1755"/>
      <c r="AG737" s="1755"/>
      <c r="AH737" s="1755"/>
      <c r="AI737" s="595">
        <v>3.0145049E8</v>
      </c>
      <c r="AJ737" s="595" t="s">
        <v>21225</v>
      </c>
      <c r="AK737" s="1757" t="s">
        <v>52</v>
      </c>
      <c r="AL737" s="1772">
        <v>1.0</v>
      </c>
      <c r="AM737" s="1772">
        <v>652.0</v>
      </c>
      <c r="AN737" s="9">
        <v>4.0</v>
      </c>
      <c r="AO737" s="9"/>
      <c r="AP737" s="9" t="s">
        <v>8376</v>
      </c>
      <c r="AQ737" s="9"/>
      <c r="AR737" s="9" t="s">
        <v>17908</v>
      </c>
      <c r="AS737" s="9"/>
      <c r="AT737" s="9"/>
      <c r="AU737" s="9"/>
      <c r="AV737" s="9"/>
      <c r="AW737" s="1758" t="s">
        <v>17909</v>
      </c>
      <c r="AX737" s="9"/>
      <c r="AY737" s="9" t="s">
        <v>17910</v>
      </c>
      <c r="AZ737" s="9">
        <v>6.25</v>
      </c>
      <c r="BA737" s="1845" t="s">
        <v>21160</v>
      </c>
    </row>
    <row r="738" ht="15.75" customHeight="1">
      <c r="A738" s="1774" t="s">
        <v>21226</v>
      </c>
      <c r="B738" s="1775" t="s">
        <v>21227</v>
      </c>
      <c r="C738" s="1775" t="s">
        <v>52</v>
      </c>
      <c r="D738" s="1775" t="s">
        <v>17914</v>
      </c>
      <c r="E738" s="1776" t="s">
        <v>21228</v>
      </c>
      <c r="F738" s="1777">
        <v>4.0</v>
      </c>
      <c r="G738" s="1778">
        <v>48274.0</v>
      </c>
      <c r="H738" s="1745"/>
      <c r="I738" s="1745"/>
      <c r="J738" s="1745"/>
      <c r="K738" s="1745"/>
      <c r="L738" s="1745"/>
      <c r="M738" s="1745"/>
      <c r="N738" s="1745"/>
      <c r="O738" s="1745"/>
      <c r="P738" s="1745"/>
      <c r="Q738" s="1765" t="s">
        <v>21229</v>
      </c>
      <c r="R738" s="1766" t="s">
        <v>21192</v>
      </c>
      <c r="S738" s="1767" t="s">
        <v>52</v>
      </c>
      <c r="T738" s="1749"/>
      <c r="U738" s="1769">
        <v>645.0</v>
      </c>
      <c r="V738" s="1770">
        <v>4.0</v>
      </c>
      <c r="W738" s="1769" t="s">
        <v>21053</v>
      </c>
      <c r="X738" s="1770"/>
      <c r="Y738" s="1767" t="s">
        <v>21230</v>
      </c>
      <c r="Z738" s="1770"/>
      <c r="AA738" s="1771">
        <v>45280.0</v>
      </c>
      <c r="AB738" s="1753" t="s">
        <v>17918</v>
      </c>
      <c r="AC738" s="1754"/>
      <c r="AD738" s="1754"/>
      <c r="AE738" s="1755"/>
      <c r="AF738" s="1755"/>
      <c r="AG738" s="1755"/>
      <c r="AH738" s="1755"/>
      <c r="AI738" s="595">
        <v>1.01149508E8</v>
      </c>
      <c r="AJ738" s="595" t="s">
        <v>21231</v>
      </c>
      <c r="AK738" s="1757" t="s">
        <v>52</v>
      </c>
      <c r="AL738" s="1757">
        <v>1.0</v>
      </c>
      <c r="AM738" s="1772">
        <v>653.0</v>
      </c>
      <c r="AN738" s="9">
        <v>4.0</v>
      </c>
      <c r="AO738" s="9"/>
      <c r="AP738" s="9" t="s">
        <v>8376</v>
      </c>
      <c r="AQ738" s="9"/>
      <c r="AR738" s="9" t="s">
        <v>17908</v>
      </c>
      <c r="AS738" s="9"/>
      <c r="AT738" s="9"/>
      <c r="AU738" s="9"/>
      <c r="AV738" s="9"/>
      <c r="AW738" s="1758" t="s">
        <v>17909</v>
      </c>
      <c r="AX738" s="9"/>
      <c r="AY738" s="9" t="s">
        <v>17910</v>
      </c>
      <c r="AZ738" s="9">
        <v>6.25</v>
      </c>
      <c r="BA738" s="1845" t="s">
        <v>21160</v>
      </c>
    </row>
    <row r="739" ht="15.75" customHeight="1">
      <c r="A739" s="1760" t="s">
        <v>21226</v>
      </c>
      <c r="B739" s="1761" t="s">
        <v>21227</v>
      </c>
      <c r="C739" s="1761" t="s">
        <v>52</v>
      </c>
      <c r="D739" s="1761" t="s">
        <v>17914</v>
      </c>
      <c r="E739" s="1762" t="s">
        <v>21228</v>
      </c>
      <c r="F739" s="1763">
        <v>4.0</v>
      </c>
      <c r="G739" s="1764">
        <v>48274.0</v>
      </c>
      <c r="H739" s="1745"/>
      <c r="I739" s="1745"/>
      <c r="J739" s="1745"/>
      <c r="K739" s="1745"/>
      <c r="L739" s="1745"/>
      <c r="M739" s="1745"/>
      <c r="N739" s="1745"/>
      <c r="O739" s="1745"/>
      <c r="P739" s="1745"/>
      <c r="Q739" s="1765" t="s">
        <v>21232</v>
      </c>
      <c r="R739" s="1766" t="s">
        <v>21196</v>
      </c>
      <c r="S739" s="1767" t="s">
        <v>52</v>
      </c>
      <c r="T739" s="1768"/>
      <c r="U739" s="1770">
        <v>646.0</v>
      </c>
      <c r="V739" s="1770">
        <v>4.0</v>
      </c>
      <c r="W739" s="1788"/>
      <c r="X739" s="1770"/>
      <c r="Y739" s="1767">
        <v>0.0</v>
      </c>
      <c r="Z739" s="1770"/>
      <c r="AA739" s="1771">
        <v>45280.0</v>
      </c>
      <c r="AB739" s="1789">
        <v>0.0</v>
      </c>
      <c r="AC739" s="1121">
        <v>1.0</v>
      </c>
      <c r="AD739" s="81"/>
      <c r="AE739" s="1755"/>
      <c r="AF739" s="1755"/>
      <c r="AG739" s="1755"/>
      <c r="AH739" s="1755"/>
      <c r="AI739" s="595">
        <v>1.02131786E8</v>
      </c>
      <c r="AJ739" s="595" t="s">
        <v>17527</v>
      </c>
      <c r="AK739" s="1757" t="s">
        <v>52</v>
      </c>
      <c r="AL739" s="1772">
        <v>1.0</v>
      </c>
      <c r="AM739" s="1772">
        <v>654.0</v>
      </c>
      <c r="AN739" s="9">
        <v>4.0</v>
      </c>
      <c r="AO739" s="9"/>
      <c r="AP739" s="9" t="s">
        <v>8376</v>
      </c>
      <c r="AQ739" s="9"/>
      <c r="AR739" s="9" t="s">
        <v>17908</v>
      </c>
      <c r="AS739" s="9"/>
      <c r="AT739" s="9"/>
      <c r="AU739" s="9"/>
      <c r="AV739" s="9"/>
      <c r="AW739" s="1758" t="s">
        <v>17909</v>
      </c>
      <c r="AX739" s="9"/>
      <c r="AY739" s="9" t="s">
        <v>17910</v>
      </c>
      <c r="AZ739" s="9">
        <v>6.25</v>
      </c>
      <c r="BA739" s="1845" t="s">
        <v>21160</v>
      </c>
    </row>
    <row r="740" ht="15.75" customHeight="1">
      <c r="A740" s="1774" t="s">
        <v>21233</v>
      </c>
      <c r="B740" s="1775" t="s">
        <v>21234</v>
      </c>
      <c r="C740" s="1775" t="s">
        <v>52</v>
      </c>
      <c r="D740" s="1775" t="s">
        <v>17914</v>
      </c>
      <c r="E740" s="1776" t="s">
        <v>21235</v>
      </c>
      <c r="F740" s="1777">
        <v>4.0</v>
      </c>
      <c r="G740" s="1778">
        <v>47860.0</v>
      </c>
      <c r="H740" s="1745"/>
      <c r="I740" s="1745"/>
      <c r="J740" s="1745"/>
      <c r="K740" s="1745"/>
      <c r="L740" s="1745"/>
      <c r="M740" s="1745"/>
      <c r="N740" s="1745"/>
      <c r="O740" s="1745"/>
      <c r="P740" s="1745"/>
      <c r="Q740" s="1765" t="s">
        <v>21236</v>
      </c>
      <c r="R740" s="1766" t="s">
        <v>21203</v>
      </c>
      <c r="S740" s="1767" t="s">
        <v>52</v>
      </c>
      <c r="T740" s="1749"/>
      <c r="U740" s="1769">
        <v>647.0</v>
      </c>
      <c r="V740" s="1770">
        <v>4.0</v>
      </c>
      <c r="W740" s="1769" t="s">
        <v>18183</v>
      </c>
      <c r="X740" s="1770"/>
      <c r="Y740" s="1767">
        <v>2891255.0</v>
      </c>
      <c r="Z740" s="1770"/>
      <c r="AA740" s="1771">
        <v>45280.0</v>
      </c>
      <c r="AB740" s="1753" t="s">
        <v>17906</v>
      </c>
      <c r="AC740" s="1754"/>
      <c r="AD740" s="1754"/>
      <c r="AE740" s="1755"/>
      <c r="AF740" s="1755"/>
      <c r="AG740" s="1755"/>
      <c r="AH740" s="1755"/>
      <c r="AI740" s="595">
        <v>1.04453261E8</v>
      </c>
      <c r="AJ740" s="595" t="s">
        <v>21237</v>
      </c>
      <c r="AK740" s="1772" t="s">
        <v>52</v>
      </c>
      <c r="AL740" s="1772">
        <v>1.0</v>
      </c>
      <c r="AM740" s="1772">
        <v>655.0</v>
      </c>
      <c r="AN740" s="9">
        <v>4.0</v>
      </c>
      <c r="AO740" s="9"/>
      <c r="AP740" s="9" t="s">
        <v>8376</v>
      </c>
      <c r="AQ740" s="9"/>
      <c r="AR740" s="9" t="s">
        <v>17908</v>
      </c>
      <c r="AS740" s="9"/>
      <c r="AT740" s="9"/>
      <c r="AU740" s="9"/>
      <c r="AV740" s="9"/>
      <c r="AW740" s="1758" t="s">
        <v>17909</v>
      </c>
      <c r="AX740" s="9"/>
      <c r="AY740" s="9" t="s">
        <v>17910</v>
      </c>
      <c r="AZ740" s="9">
        <v>6.25</v>
      </c>
      <c r="BA740" s="1845" t="s">
        <v>21160</v>
      </c>
    </row>
    <row r="741" ht="15.75" customHeight="1">
      <c r="A741" s="1760" t="s">
        <v>21233</v>
      </c>
      <c r="B741" s="1761" t="s">
        <v>21234</v>
      </c>
      <c r="C741" s="1761" t="s">
        <v>52</v>
      </c>
      <c r="D741" s="1761" t="s">
        <v>17914</v>
      </c>
      <c r="E741" s="1762" t="s">
        <v>21235</v>
      </c>
      <c r="F741" s="1763">
        <v>4.0</v>
      </c>
      <c r="G741" s="1764">
        <v>47860.0</v>
      </c>
      <c r="H741" s="1745"/>
      <c r="I741" s="1745"/>
      <c r="J741" s="1745"/>
      <c r="K741" s="1745"/>
      <c r="L741" s="1745"/>
      <c r="M741" s="1745"/>
      <c r="N741" s="1745"/>
      <c r="O741" s="1745"/>
      <c r="P741" s="1745"/>
      <c r="Q741" s="1765" t="s">
        <v>21238</v>
      </c>
      <c r="R741" s="1766" t="s">
        <v>21205</v>
      </c>
      <c r="S741" s="1767" t="s">
        <v>52</v>
      </c>
      <c r="T741" s="1768"/>
      <c r="U741" s="1770">
        <v>648.0</v>
      </c>
      <c r="V741" s="1770">
        <v>4.0</v>
      </c>
      <c r="W741" s="1788"/>
      <c r="X741" s="1770"/>
      <c r="Y741" s="1767">
        <v>6.9113745E7</v>
      </c>
      <c r="Z741" s="1770"/>
      <c r="AA741" s="1771">
        <v>45280.0</v>
      </c>
      <c r="AB741" s="1789">
        <v>0.0</v>
      </c>
      <c r="AC741" s="81"/>
      <c r="AD741" s="81"/>
      <c r="AE741" s="1755"/>
      <c r="AF741" s="1755"/>
      <c r="AG741" s="1755"/>
      <c r="AH741" s="1755"/>
      <c r="AI741" s="595">
        <v>1.03414561E8</v>
      </c>
      <c r="AJ741" s="595" t="s">
        <v>21239</v>
      </c>
      <c r="AK741" s="1772" t="s">
        <v>52</v>
      </c>
      <c r="AL741" s="1757">
        <v>1.0</v>
      </c>
      <c r="AM741" s="1772">
        <v>656.0</v>
      </c>
      <c r="AN741" s="9">
        <v>4.0</v>
      </c>
      <c r="AO741" s="9"/>
      <c r="AP741" s="9" t="s">
        <v>8376</v>
      </c>
      <c r="AQ741" s="9"/>
      <c r="AR741" s="9" t="s">
        <v>17908</v>
      </c>
      <c r="AS741" s="9"/>
      <c r="AT741" s="9"/>
      <c r="AU741" s="9"/>
      <c r="AV741" s="9"/>
      <c r="AW741" s="1758" t="s">
        <v>17909</v>
      </c>
      <c r="AX741" s="9"/>
      <c r="AY741" s="9" t="s">
        <v>17910</v>
      </c>
      <c r="AZ741" s="9">
        <v>6.25</v>
      </c>
      <c r="BA741" s="1845" t="s">
        <v>21160</v>
      </c>
    </row>
    <row r="742" ht="15.75" customHeight="1">
      <c r="A742" s="1774" t="s">
        <v>21240</v>
      </c>
      <c r="B742" s="1775" t="s">
        <v>21241</v>
      </c>
      <c r="C742" s="1775" t="s">
        <v>52</v>
      </c>
      <c r="D742" s="1775" t="s">
        <v>17914</v>
      </c>
      <c r="E742" s="1776" t="s">
        <v>21242</v>
      </c>
      <c r="F742" s="1777">
        <v>4.0</v>
      </c>
      <c r="G742" s="1778">
        <v>47860.0</v>
      </c>
      <c r="H742" s="1745"/>
      <c r="I742" s="1745"/>
      <c r="J742" s="1745"/>
      <c r="K742" s="1745"/>
      <c r="L742" s="1745"/>
      <c r="M742" s="1745"/>
      <c r="N742" s="1745"/>
      <c r="O742" s="1745"/>
      <c r="P742" s="1745"/>
      <c r="Q742" s="1765" t="s">
        <v>21243</v>
      </c>
      <c r="R742" s="1766" t="s">
        <v>21212</v>
      </c>
      <c r="S742" s="1767" t="s">
        <v>52</v>
      </c>
      <c r="T742" s="1749"/>
      <c r="U742" s="1770">
        <v>649.0</v>
      </c>
      <c r="V742" s="1770">
        <v>4.0</v>
      </c>
      <c r="W742" s="1792"/>
      <c r="X742" s="1770"/>
      <c r="Y742" s="1767">
        <v>4177682.0</v>
      </c>
      <c r="Z742" s="1770"/>
      <c r="AA742" s="1771">
        <v>45280.0</v>
      </c>
      <c r="AB742" s="1793">
        <v>0.0</v>
      </c>
      <c r="AC742" s="1754"/>
      <c r="AD742" s="1754"/>
      <c r="AE742" s="1755" t="s">
        <v>21244</v>
      </c>
      <c r="AF742" s="1755"/>
      <c r="AG742" s="1755"/>
      <c r="AH742" s="1755"/>
      <c r="AI742" s="595">
        <v>1.04675194E8</v>
      </c>
      <c r="AJ742" s="595" t="s">
        <v>21245</v>
      </c>
      <c r="AK742" s="1757" t="s">
        <v>52</v>
      </c>
      <c r="AL742" s="1772">
        <v>1.0</v>
      </c>
      <c r="AM742" s="1772">
        <v>657.0</v>
      </c>
      <c r="AN742" s="9">
        <v>4.0</v>
      </c>
      <c r="AO742" s="9"/>
      <c r="AP742" s="9" t="s">
        <v>8376</v>
      </c>
      <c r="AQ742" s="9"/>
      <c r="AR742" s="9" t="s">
        <v>17908</v>
      </c>
      <c r="AS742" s="9"/>
      <c r="AT742" s="9"/>
      <c r="AU742" s="9"/>
      <c r="AV742" s="9"/>
      <c r="AW742" s="1758" t="s">
        <v>17909</v>
      </c>
      <c r="AX742" s="9"/>
      <c r="AY742" s="9" t="s">
        <v>17910</v>
      </c>
      <c r="AZ742" s="9">
        <v>6.25</v>
      </c>
      <c r="BA742" s="1772" t="s">
        <v>21160</v>
      </c>
    </row>
    <row r="743" ht="15.75" customHeight="1">
      <c r="A743" s="1760" t="s">
        <v>21240</v>
      </c>
      <c r="B743" s="1761" t="s">
        <v>21241</v>
      </c>
      <c r="C743" s="1761" t="s">
        <v>52</v>
      </c>
      <c r="D743" s="1761" t="s">
        <v>17914</v>
      </c>
      <c r="E743" s="1762" t="s">
        <v>21242</v>
      </c>
      <c r="F743" s="1763">
        <v>4.0</v>
      </c>
      <c r="G743" s="1764">
        <v>47860.0</v>
      </c>
      <c r="H743" s="1745"/>
      <c r="I743" s="1745"/>
      <c r="J743" s="1745"/>
      <c r="K743" s="1745"/>
      <c r="L743" s="1745"/>
      <c r="M743" s="1745"/>
      <c r="N743" s="1745"/>
      <c r="O743" s="1745"/>
      <c r="P743" s="1745"/>
      <c r="Q743" s="1765" t="s">
        <v>21246</v>
      </c>
      <c r="R743" s="1766" t="s">
        <v>21216</v>
      </c>
      <c r="S743" s="1767" t="s">
        <v>52</v>
      </c>
      <c r="T743" s="1768"/>
      <c r="U743" s="1770">
        <v>650.0</v>
      </c>
      <c r="V743" s="1770">
        <v>4.0</v>
      </c>
      <c r="W743" s="1788"/>
      <c r="X743" s="1770"/>
      <c r="Y743" s="1767">
        <v>0.0</v>
      </c>
      <c r="Z743" s="1770"/>
      <c r="AA743" s="1771">
        <v>45280.0</v>
      </c>
      <c r="AB743" s="1789">
        <v>0.0</v>
      </c>
      <c r="AC743" s="1121">
        <v>3.0</v>
      </c>
      <c r="AD743" s="81"/>
      <c r="AE743" s="1755"/>
      <c r="AF743" s="1755"/>
      <c r="AG743" s="1755"/>
      <c r="AH743" s="1755"/>
      <c r="AI743" s="595">
        <v>1.704660495E9</v>
      </c>
      <c r="AJ743" s="595" t="s">
        <v>21247</v>
      </c>
      <c r="AK743" s="1772" t="s">
        <v>52</v>
      </c>
      <c r="AL743" s="1772">
        <v>1.0</v>
      </c>
      <c r="AM743" s="1772">
        <v>658.0</v>
      </c>
      <c r="AN743" s="9">
        <v>4.0</v>
      </c>
      <c r="AO743" s="9"/>
      <c r="AP743" s="9" t="s">
        <v>8376</v>
      </c>
      <c r="AQ743" s="9"/>
      <c r="AR743" s="9" t="s">
        <v>17908</v>
      </c>
      <c r="AS743" s="9"/>
      <c r="AT743" s="9"/>
      <c r="AU743" s="9"/>
      <c r="AV743" s="9"/>
      <c r="AW743" s="1758" t="s">
        <v>17909</v>
      </c>
      <c r="AX743" s="9"/>
      <c r="AY743" s="9" t="s">
        <v>17910</v>
      </c>
      <c r="AZ743" s="9">
        <v>6.25</v>
      </c>
      <c r="BA743" s="1773" t="s">
        <v>21160</v>
      </c>
    </row>
    <row r="744" ht="15.75" customHeight="1">
      <c r="A744" s="1774" t="s">
        <v>21248</v>
      </c>
      <c r="B744" s="1775" t="s">
        <v>21249</v>
      </c>
      <c r="C744" s="1775" t="s">
        <v>52</v>
      </c>
      <c r="D744" s="1775" t="s">
        <v>17914</v>
      </c>
      <c r="E744" s="1776" t="s">
        <v>21250</v>
      </c>
      <c r="F744" s="1777">
        <v>4.0</v>
      </c>
      <c r="G744" s="1778">
        <v>48283.0</v>
      </c>
      <c r="H744" s="1745"/>
      <c r="I744" s="1745"/>
      <c r="J744" s="1745"/>
      <c r="K744" s="1745"/>
      <c r="L744" s="1745"/>
      <c r="M744" s="1745"/>
      <c r="N744" s="1745"/>
      <c r="O744" s="1745"/>
      <c r="P744" s="1745"/>
      <c r="Q744" s="1765" t="s">
        <v>21251</v>
      </c>
      <c r="R744" s="1766" t="s">
        <v>21252</v>
      </c>
      <c r="S744" s="1767" t="s">
        <v>18484</v>
      </c>
      <c r="T744" s="1749"/>
      <c r="U744" s="1769">
        <v>651.0</v>
      </c>
      <c r="V744" s="1770">
        <v>4.0</v>
      </c>
      <c r="W744" s="1769" t="s">
        <v>20260</v>
      </c>
      <c r="X744" s="1770"/>
      <c r="Y744" s="1767" t="s">
        <v>21253</v>
      </c>
      <c r="Z744" s="1770"/>
      <c r="AA744" s="1771">
        <v>45280.0</v>
      </c>
      <c r="AB744" s="1753" t="s">
        <v>17906</v>
      </c>
      <c r="AC744" s="1754"/>
      <c r="AD744" s="1754"/>
      <c r="AE744" s="1755"/>
      <c r="AF744" s="1755"/>
      <c r="AG744" s="1755"/>
      <c r="AH744" s="1755"/>
      <c r="AI744" s="595">
        <v>1.000141554E9</v>
      </c>
      <c r="AJ744" s="595" t="s">
        <v>21254</v>
      </c>
      <c r="AK744" s="1772" t="s">
        <v>52</v>
      </c>
      <c r="AL744" s="1772">
        <v>1.0</v>
      </c>
      <c r="AM744" s="1772">
        <v>659.0</v>
      </c>
      <c r="AN744" s="9">
        <v>4.0</v>
      </c>
      <c r="AO744" s="9"/>
      <c r="AP744" s="9" t="s">
        <v>8376</v>
      </c>
      <c r="AQ744" s="9"/>
      <c r="AR744" s="9" t="s">
        <v>17908</v>
      </c>
      <c r="AS744" s="9"/>
      <c r="AT744" s="9"/>
      <c r="AU744" s="9"/>
      <c r="AV744" s="9"/>
      <c r="AW744" s="1758" t="s">
        <v>17909</v>
      </c>
      <c r="AX744" s="9"/>
      <c r="AY744" s="9" t="s">
        <v>17910</v>
      </c>
      <c r="AZ744" s="9">
        <v>6.25</v>
      </c>
      <c r="BA744" s="1772" t="s">
        <v>21160</v>
      </c>
    </row>
    <row r="745" ht="15.75" customHeight="1">
      <c r="A745" s="1760" t="s">
        <v>21248</v>
      </c>
      <c r="B745" s="1761" t="s">
        <v>21249</v>
      </c>
      <c r="C745" s="1761" t="s">
        <v>52</v>
      </c>
      <c r="D745" s="1761" t="s">
        <v>17914</v>
      </c>
      <c r="E745" s="1762" t="s">
        <v>21250</v>
      </c>
      <c r="F745" s="1763">
        <v>4.0</v>
      </c>
      <c r="G745" s="1764">
        <v>48283.0</v>
      </c>
      <c r="H745" s="1745"/>
      <c r="I745" s="1745"/>
      <c r="J745" s="1745"/>
      <c r="K745" s="1745"/>
      <c r="L745" s="1745"/>
      <c r="M745" s="1745"/>
      <c r="N745" s="1745"/>
      <c r="O745" s="1745"/>
      <c r="P745" s="1745"/>
      <c r="Q745" s="1765" t="s">
        <v>21255</v>
      </c>
      <c r="R745" s="1766" t="s">
        <v>21256</v>
      </c>
      <c r="S745" s="1767" t="s">
        <v>52</v>
      </c>
      <c r="T745" s="1768"/>
      <c r="U745" s="1769">
        <v>652.0</v>
      </c>
      <c r="V745" s="1770">
        <v>4.0</v>
      </c>
      <c r="W745" s="1769" t="s">
        <v>18019</v>
      </c>
      <c r="X745" s="1770"/>
      <c r="Y745" s="1767">
        <v>9.7271414E7</v>
      </c>
      <c r="Z745" s="1770"/>
      <c r="AA745" s="1771">
        <v>45280.0</v>
      </c>
      <c r="AB745" s="1753" t="s">
        <v>17918</v>
      </c>
      <c r="AC745" s="81"/>
      <c r="AD745" s="81"/>
      <c r="AE745" s="1755"/>
      <c r="AF745" s="1755"/>
      <c r="AG745" s="1755"/>
      <c r="AH745" s="1755"/>
      <c r="AI745" s="595">
        <v>1.00245916E9</v>
      </c>
      <c r="AJ745" s="595" t="s">
        <v>21257</v>
      </c>
      <c r="AK745" s="1772" t="s">
        <v>52</v>
      </c>
      <c r="AL745" s="1757">
        <v>1.0</v>
      </c>
      <c r="AM745" s="1772">
        <v>660.0</v>
      </c>
      <c r="AN745" s="9">
        <v>4.0</v>
      </c>
      <c r="AO745" s="9"/>
      <c r="AP745" s="9" t="s">
        <v>8376</v>
      </c>
      <c r="AQ745" s="9"/>
      <c r="AR745" s="9" t="s">
        <v>17908</v>
      </c>
      <c r="AS745" s="9"/>
      <c r="AT745" s="9"/>
      <c r="AU745" s="9"/>
      <c r="AV745" s="9"/>
      <c r="AW745" s="1758" t="s">
        <v>17909</v>
      </c>
      <c r="AX745" s="9"/>
      <c r="AY745" s="9" t="s">
        <v>17910</v>
      </c>
      <c r="AZ745" s="9">
        <v>6.25</v>
      </c>
      <c r="BA745" s="1773" t="s">
        <v>21160</v>
      </c>
    </row>
    <row r="746" ht="15.75" customHeight="1">
      <c r="A746" s="1774" t="s">
        <v>21258</v>
      </c>
      <c r="B746" s="1775" t="s">
        <v>21259</v>
      </c>
      <c r="C746" s="1775" t="s">
        <v>52</v>
      </c>
      <c r="D746" s="1775" t="s">
        <v>17914</v>
      </c>
      <c r="E746" s="1776" t="s">
        <v>21260</v>
      </c>
      <c r="F746" s="1777">
        <v>4.0</v>
      </c>
      <c r="G746" s="1778">
        <v>48225.0</v>
      </c>
      <c r="H746" s="1745"/>
      <c r="I746" s="1745"/>
      <c r="J746" s="1745"/>
      <c r="K746" s="1745"/>
      <c r="L746" s="1745"/>
      <c r="M746" s="1745"/>
      <c r="N746" s="1745"/>
      <c r="O746" s="1745"/>
      <c r="P746" s="1745"/>
      <c r="Q746" s="1765" t="s">
        <v>21261</v>
      </c>
      <c r="R746" s="1766" t="s">
        <v>21231</v>
      </c>
      <c r="S746" s="1767" t="s">
        <v>52</v>
      </c>
      <c r="T746" s="1749"/>
      <c r="U746" s="1769">
        <v>653.0</v>
      </c>
      <c r="V746" s="1770">
        <v>4.0</v>
      </c>
      <c r="W746" s="1769" t="s">
        <v>20260</v>
      </c>
      <c r="X746" s="1770"/>
      <c r="Y746" s="1767">
        <v>0.0</v>
      </c>
      <c r="Z746" s="1770"/>
      <c r="AA746" s="1771">
        <v>45280.0</v>
      </c>
      <c r="AB746" s="1753" t="s">
        <v>17906</v>
      </c>
      <c r="AC746" s="1754"/>
      <c r="AD746" s="1754"/>
      <c r="AE746" s="1755"/>
      <c r="AF746" s="1755"/>
      <c r="AG746" s="1755"/>
      <c r="AH746" s="1755"/>
      <c r="AI746" s="595">
        <v>1.705332797E9</v>
      </c>
      <c r="AJ746" s="595" t="s">
        <v>21262</v>
      </c>
      <c r="AK746" s="1757" t="s">
        <v>52</v>
      </c>
      <c r="AL746" s="1757">
        <v>1.0</v>
      </c>
      <c r="AM746" s="1772">
        <v>661.0</v>
      </c>
      <c r="AN746" s="9">
        <v>4.0</v>
      </c>
      <c r="AO746" s="9"/>
      <c r="AP746" s="9" t="s">
        <v>8376</v>
      </c>
      <c r="AQ746" s="9"/>
      <c r="AR746" s="9" t="s">
        <v>17908</v>
      </c>
      <c r="AS746" s="9"/>
      <c r="AT746" s="9"/>
      <c r="AU746" s="9"/>
      <c r="AV746" s="9"/>
      <c r="AW746" s="1758" t="s">
        <v>17909</v>
      </c>
      <c r="AX746" s="9"/>
      <c r="AY746" s="9" t="s">
        <v>17910</v>
      </c>
      <c r="AZ746" s="9">
        <v>6.25</v>
      </c>
      <c r="BA746" s="1845" t="s">
        <v>21160</v>
      </c>
    </row>
    <row r="747" ht="15.75" customHeight="1">
      <c r="A747" s="1760" t="s">
        <v>21258</v>
      </c>
      <c r="B747" s="1761" t="s">
        <v>21259</v>
      </c>
      <c r="C747" s="1761" t="s">
        <v>52</v>
      </c>
      <c r="D747" s="1761" t="s">
        <v>17914</v>
      </c>
      <c r="E747" s="1762" t="s">
        <v>21260</v>
      </c>
      <c r="F747" s="1763">
        <v>4.0</v>
      </c>
      <c r="G747" s="1764">
        <v>48225.0</v>
      </c>
      <c r="H747" s="1745"/>
      <c r="I747" s="1745"/>
      <c r="J747" s="1745"/>
      <c r="K747" s="1745"/>
      <c r="L747" s="1745"/>
      <c r="M747" s="1745"/>
      <c r="N747" s="1745"/>
      <c r="O747" s="1745"/>
      <c r="P747" s="1745"/>
      <c r="Q747" s="1765" t="s">
        <v>21263</v>
      </c>
      <c r="R747" s="1766" t="s">
        <v>17527</v>
      </c>
      <c r="S747" s="1767" t="s">
        <v>52</v>
      </c>
      <c r="T747" s="1768"/>
      <c r="U747" s="1769">
        <v>654.0</v>
      </c>
      <c r="V747" s="1770">
        <v>4.0</v>
      </c>
      <c r="W747" s="1769" t="s">
        <v>20260</v>
      </c>
      <c r="X747" s="1770"/>
      <c r="Y747" s="1767">
        <v>2860344.0</v>
      </c>
      <c r="Z747" s="1770"/>
      <c r="AA747" s="1771">
        <v>45280.0</v>
      </c>
      <c r="AB747" s="1753" t="s">
        <v>17906</v>
      </c>
      <c r="AC747" s="81"/>
      <c r="AD747" s="81"/>
      <c r="AE747" s="1755"/>
      <c r="AF747" s="1755"/>
      <c r="AG747" s="1755"/>
      <c r="AH747" s="1755"/>
      <c r="AI747" s="595">
        <v>1.05049936E8</v>
      </c>
      <c r="AJ747" s="1846" t="s">
        <v>21264</v>
      </c>
      <c r="AK747" s="1772" t="s">
        <v>52</v>
      </c>
      <c r="AL747" s="1772">
        <v>1.0</v>
      </c>
      <c r="AM747" s="1772">
        <v>662.0</v>
      </c>
      <c r="AN747" s="9">
        <v>4.0</v>
      </c>
      <c r="AO747" s="9"/>
      <c r="AP747" s="9" t="s">
        <v>8376</v>
      </c>
      <c r="AQ747" s="9"/>
      <c r="AR747" s="9" t="s">
        <v>17908</v>
      </c>
      <c r="AS747" s="9"/>
      <c r="AT747" s="9"/>
      <c r="AU747" s="9"/>
      <c r="AV747" s="9"/>
      <c r="AW747" s="1758" t="s">
        <v>17909</v>
      </c>
      <c r="AX747" s="9"/>
      <c r="AY747" s="9" t="s">
        <v>17910</v>
      </c>
      <c r="AZ747" s="9">
        <v>6.25</v>
      </c>
      <c r="BA747" s="1773" t="s">
        <v>21160</v>
      </c>
    </row>
    <row r="748" ht="15.75" customHeight="1">
      <c r="A748" s="1774" t="s">
        <v>21265</v>
      </c>
      <c r="B748" s="1775" t="s">
        <v>21266</v>
      </c>
      <c r="C748" s="1775" t="s">
        <v>52</v>
      </c>
      <c r="D748" s="1775" t="s">
        <v>17914</v>
      </c>
      <c r="E748" s="1776" t="s">
        <v>21267</v>
      </c>
      <c r="F748" s="1777">
        <v>4.0</v>
      </c>
      <c r="G748" s="1778">
        <v>47860.0</v>
      </c>
      <c r="H748" s="1745"/>
      <c r="I748" s="1745"/>
      <c r="J748" s="1745"/>
      <c r="K748" s="1745"/>
      <c r="L748" s="1745"/>
      <c r="M748" s="1745"/>
      <c r="N748" s="1745"/>
      <c r="O748" s="1745"/>
      <c r="P748" s="1745"/>
      <c r="Q748" s="1765" t="s">
        <v>21268</v>
      </c>
      <c r="R748" s="1766" t="s">
        <v>21237</v>
      </c>
      <c r="S748" s="1767" t="s">
        <v>52</v>
      </c>
      <c r="T748" s="1749"/>
      <c r="U748" s="1769">
        <v>655.0</v>
      </c>
      <c r="V748" s="1770">
        <v>4.0</v>
      </c>
      <c r="W748" s="1769" t="s">
        <v>20260</v>
      </c>
      <c r="X748" s="1770"/>
      <c r="Y748" s="1767">
        <v>0.0</v>
      </c>
      <c r="Z748" s="1770"/>
      <c r="AA748" s="1771">
        <v>45280.0</v>
      </c>
      <c r="AB748" s="1753" t="s">
        <v>17906</v>
      </c>
      <c r="AC748" s="1754"/>
      <c r="AD748" s="1754"/>
      <c r="AE748" s="1758"/>
      <c r="AF748" s="1758"/>
      <c r="AG748" s="1758"/>
      <c r="AH748" s="1758"/>
      <c r="AI748" s="1758">
        <v>6.03692625E8</v>
      </c>
      <c r="AJ748" s="1846" t="s">
        <v>21269</v>
      </c>
      <c r="AK748" s="1772" t="s">
        <v>52</v>
      </c>
      <c r="AL748" s="1757">
        <v>1.0</v>
      </c>
      <c r="AM748" s="1772">
        <v>663.0</v>
      </c>
      <c r="AN748" s="9">
        <v>4.0</v>
      </c>
      <c r="AO748" s="9"/>
      <c r="AP748" s="9" t="s">
        <v>8376</v>
      </c>
      <c r="AQ748" s="9"/>
      <c r="AR748" s="9" t="s">
        <v>17908</v>
      </c>
      <c r="AS748" s="9"/>
      <c r="AT748" s="9"/>
      <c r="AU748" s="9"/>
      <c r="AV748" s="9"/>
      <c r="AW748" s="1758" t="s">
        <v>17909</v>
      </c>
      <c r="AX748" s="9"/>
      <c r="AY748" s="9" t="s">
        <v>17910</v>
      </c>
      <c r="AZ748" s="9">
        <v>6.25</v>
      </c>
      <c r="BA748" s="1845" t="s">
        <v>21160</v>
      </c>
    </row>
    <row r="749" ht="15.75" customHeight="1">
      <c r="A749" s="1760" t="s">
        <v>21265</v>
      </c>
      <c r="B749" s="1761" t="s">
        <v>21266</v>
      </c>
      <c r="C749" s="1761" t="s">
        <v>52</v>
      </c>
      <c r="D749" s="1761" t="s">
        <v>17914</v>
      </c>
      <c r="E749" s="1762" t="s">
        <v>21267</v>
      </c>
      <c r="F749" s="1763">
        <v>4.0</v>
      </c>
      <c r="G749" s="1764">
        <v>47860.0</v>
      </c>
      <c r="H749" s="1745"/>
      <c r="I749" s="1745"/>
      <c r="J749" s="1745"/>
      <c r="K749" s="1745"/>
      <c r="L749" s="1745"/>
      <c r="M749" s="1745"/>
      <c r="N749" s="1745"/>
      <c r="O749" s="1745"/>
      <c r="P749" s="1745"/>
      <c r="Q749" s="1765" t="s">
        <v>21270</v>
      </c>
      <c r="R749" s="1766" t="s">
        <v>21239</v>
      </c>
      <c r="S749" s="1767" t="s">
        <v>52</v>
      </c>
      <c r="T749" s="1768"/>
      <c r="U749" s="1769">
        <v>656.0</v>
      </c>
      <c r="V749" s="1770">
        <v>4.0</v>
      </c>
      <c r="W749" s="1769" t="s">
        <v>20260</v>
      </c>
      <c r="X749" s="1770"/>
      <c r="Y749" s="1767">
        <v>0.0</v>
      </c>
      <c r="Z749" s="1770"/>
      <c r="AA749" s="1771">
        <v>45280.0</v>
      </c>
      <c r="AB749" s="1753" t="s">
        <v>17906</v>
      </c>
      <c r="AC749" s="81"/>
      <c r="AD749" s="81"/>
      <c r="AE749" s="1755"/>
      <c r="AF749" s="1755"/>
      <c r="AG749" s="1755"/>
      <c r="AH749" s="1755"/>
      <c r="AI749" s="595">
        <v>6.03992625E8</v>
      </c>
      <c r="AJ749" s="595" t="s">
        <v>21271</v>
      </c>
      <c r="AK749" s="1757" t="s">
        <v>52</v>
      </c>
      <c r="AL749" s="1772">
        <v>1.0</v>
      </c>
      <c r="AM749" s="1772">
        <v>664.0</v>
      </c>
      <c r="AN749" s="9">
        <v>4.0</v>
      </c>
      <c r="AO749" s="9"/>
      <c r="AP749" s="9" t="s">
        <v>8376</v>
      </c>
      <c r="AQ749" s="9"/>
      <c r="AR749" s="9" t="s">
        <v>17908</v>
      </c>
      <c r="AS749" s="9"/>
      <c r="AT749" s="9"/>
      <c r="AU749" s="9"/>
      <c r="AV749" s="9"/>
      <c r="AW749" s="1758" t="s">
        <v>17909</v>
      </c>
      <c r="AX749" s="9"/>
      <c r="AY749" s="9" t="s">
        <v>17910</v>
      </c>
      <c r="AZ749" s="9">
        <v>6.25</v>
      </c>
      <c r="BA749" s="1773" t="s">
        <v>21160</v>
      </c>
    </row>
    <row r="750" ht="15.75" customHeight="1">
      <c r="A750" s="1774" t="s">
        <v>21272</v>
      </c>
      <c r="B750" s="1775" t="s">
        <v>21273</v>
      </c>
      <c r="C750" s="1775" t="s">
        <v>52</v>
      </c>
      <c r="D750" s="1775" t="s">
        <v>17914</v>
      </c>
      <c r="E750" s="1776" t="s">
        <v>21274</v>
      </c>
      <c r="F750" s="1777">
        <v>4.0</v>
      </c>
      <c r="G750" s="1778">
        <v>47860.0</v>
      </c>
      <c r="H750" s="1745"/>
      <c r="I750" s="1745"/>
      <c r="J750" s="1745"/>
      <c r="K750" s="1745"/>
      <c r="L750" s="1745"/>
      <c r="M750" s="1745"/>
      <c r="N750" s="1745"/>
      <c r="O750" s="1745"/>
      <c r="P750" s="1745"/>
      <c r="Q750" s="1765" t="s">
        <v>21275</v>
      </c>
      <c r="R750" s="1766" t="s">
        <v>21245</v>
      </c>
      <c r="S750" s="1767" t="s">
        <v>52</v>
      </c>
      <c r="T750" s="1749"/>
      <c r="U750" s="1770">
        <v>657.0</v>
      </c>
      <c r="V750" s="1770">
        <v>4.0</v>
      </c>
      <c r="W750" s="1792"/>
      <c r="X750" s="1770"/>
      <c r="Y750" s="1767">
        <v>9.4655233E7</v>
      </c>
      <c r="Z750" s="1770"/>
      <c r="AA750" s="1771">
        <v>45280.0</v>
      </c>
      <c r="AB750" s="1806" t="s">
        <v>18046</v>
      </c>
      <c r="AC750" s="1754"/>
      <c r="AD750" s="1754"/>
      <c r="AE750" s="1755"/>
      <c r="AF750" s="1755"/>
      <c r="AG750" s="1755"/>
      <c r="AH750" s="1755"/>
      <c r="AI750" s="595" t="s">
        <v>21276</v>
      </c>
      <c r="AJ750" s="595" t="s">
        <v>21276</v>
      </c>
      <c r="AK750" s="1772" t="s">
        <v>52</v>
      </c>
      <c r="AL750" s="1772">
        <v>1.0</v>
      </c>
      <c r="AM750" s="1772">
        <v>665.0</v>
      </c>
      <c r="AN750" s="9">
        <v>4.0</v>
      </c>
      <c r="AO750" s="9"/>
      <c r="AP750" s="9" t="s">
        <v>8376</v>
      </c>
      <c r="AQ750" s="9"/>
      <c r="AR750" s="9" t="s">
        <v>17908</v>
      </c>
      <c r="AS750" s="9"/>
      <c r="AT750" s="9"/>
      <c r="AU750" s="9"/>
      <c r="AV750" s="9"/>
      <c r="AW750" s="595" t="s">
        <v>21276</v>
      </c>
      <c r="AX750" s="9"/>
      <c r="AY750" s="9" t="s">
        <v>17910</v>
      </c>
      <c r="AZ750" s="9">
        <v>6.25</v>
      </c>
      <c r="BA750" s="595" t="s">
        <v>21276</v>
      </c>
    </row>
    <row r="751" ht="15.75" customHeight="1">
      <c r="A751" s="1760" t="s">
        <v>21272</v>
      </c>
      <c r="B751" s="1761" t="s">
        <v>21273</v>
      </c>
      <c r="C751" s="1761" t="s">
        <v>52</v>
      </c>
      <c r="D751" s="1761" t="s">
        <v>17914</v>
      </c>
      <c r="E751" s="1762" t="s">
        <v>21274</v>
      </c>
      <c r="F751" s="1763">
        <v>4.0</v>
      </c>
      <c r="G751" s="1764">
        <v>47860.0</v>
      </c>
      <c r="H751" s="1745"/>
      <c r="I751" s="1745"/>
      <c r="J751" s="1745"/>
      <c r="K751" s="1745"/>
      <c r="L751" s="1745"/>
      <c r="M751" s="1745"/>
      <c r="N751" s="1745"/>
      <c r="O751" s="1745"/>
      <c r="P751" s="1745"/>
      <c r="Q751" s="1765" t="s">
        <v>21277</v>
      </c>
      <c r="R751" s="1766" t="s">
        <v>21247</v>
      </c>
      <c r="S751" s="1767" t="s">
        <v>52</v>
      </c>
      <c r="T751" s="1768"/>
      <c r="U751" s="1770">
        <v>658.0</v>
      </c>
      <c r="V751" s="1770">
        <v>4.0</v>
      </c>
      <c r="W751" s="1788"/>
      <c r="X751" s="1770"/>
      <c r="Y751" s="1767">
        <v>9.4655233E7</v>
      </c>
      <c r="Z751" s="1770"/>
      <c r="AA751" s="1771">
        <v>45280.0</v>
      </c>
      <c r="AB751" s="1804" t="s">
        <v>18100</v>
      </c>
      <c r="AC751" s="81"/>
      <c r="AD751" s="1121">
        <v>2.0</v>
      </c>
      <c r="AE751" s="1755"/>
      <c r="AF751" s="1755"/>
      <c r="AG751" s="1755"/>
      <c r="AH751" s="1755"/>
      <c r="AI751" s="595">
        <v>1.04114848E8</v>
      </c>
      <c r="AJ751" s="595" t="s">
        <v>21278</v>
      </c>
      <c r="AK751" s="1772" t="s">
        <v>52</v>
      </c>
      <c r="AL751" s="1757">
        <v>1.0</v>
      </c>
      <c r="AM751" s="1772">
        <v>666.0</v>
      </c>
      <c r="AN751" s="9">
        <v>4.0</v>
      </c>
      <c r="AO751" s="9"/>
      <c r="AP751" s="9" t="s">
        <v>8376</v>
      </c>
      <c r="AQ751" s="9"/>
      <c r="AR751" s="9" t="s">
        <v>17908</v>
      </c>
      <c r="AS751" s="9"/>
      <c r="AT751" s="9"/>
      <c r="AU751" s="9"/>
      <c r="AV751" s="9"/>
      <c r="AW751" s="1758" t="s">
        <v>17909</v>
      </c>
      <c r="AX751" s="9"/>
      <c r="AY751" s="9" t="s">
        <v>17910</v>
      </c>
      <c r="AZ751" s="9">
        <v>6.25</v>
      </c>
      <c r="BA751" s="1845" t="s">
        <v>21160</v>
      </c>
    </row>
    <row r="752" ht="15.75" customHeight="1">
      <c r="A752" s="1774" t="s">
        <v>21279</v>
      </c>
      <c r="B752" s="1775" t="s">
        <v>21280</v>
      </c>
      <c r="C752" s="1775" t="s">
        <v>52</v>
      </c>
      <c r="D752" s="1775" t="s">
        <v>17914</v>
      </c>
      <c r="E752" s="1776" t="s">
        <v>21281</v>
      </c>
      <c r="F752" s="1777">
        <v>4.0</v>
      </c>
      <c r="G752" s="1778">
        <v>47860.0</v>
      </c>
      <c r="H752" s="1745"/>
      <c r="I752" s="1745"/>
      <c r="J752" s="1745"/>
      <c r="K752" s="1745"/>
      <c r="L752" s="1745"/>
      <c r="M752" s="1745"/>
      <c r="N752" s="1745"/>
      <c r="O752" s="1745"/>
      <c r="P752" s="1745"/>
      <c r="Q752" s="1765" t="s">
        <v>21282</v>
      </c>
      <c r="R752" s="1766" t="s">
        <v>21254</v>
      </c>
      <c r="S752" s="1767" t="s">
        <v>18647</v>
      </c>
      <c r="T752" s="1749"/>
      <c r="U752" s="1769">
        <v>659.0</v>
      </c>
      <c r="V752" s="1770">
        <v>4.0</v>
      </c>
      <c r="W752" s="1769" t="s">
        <v>20260</v>
      </c>
      <c r="X752" s="1770"/>
      <c r="Y752" s="1767">
        <v>8.8464442E7</v>
      </c>
      <c r="Z752" s="1770"/>
      <c r="AA752" s="1771">
        <v>45280.0</v>
      </c>
      <c r="AB752" s="1753" t="s">
        <v>17906</v>
      </c>
      <c r="AC752" s="1754"/>
      <c r="AD752" s="1754"/>
      <c r="AE752" s="1755"/>
      <c r="AF752" s="1755"/>
      <c r="AG752" s="1755"/>
      <c r="AH752" s="1755"/>
      <c r="AI752" s="595">
        <v>1.03656195E8</v>
      </c>
      <c r="AJ752" s="595" t="s">
        <v>21283</v>
      </c>
      <c r="AK752" s="1772" t="s">
        <v>52</v>
      </c>
      <c r="AL752" s="1772">
        <v>1.0</v>
      </c>
      <c r="AM752" s="1772">
        <v>667.0</v>
      </c>
      <c r="AN752" s="9">
        <v>4.0</v>
      </c>
      <c r="AO752" s="9"/>
      <c r="AP752" s="9" t="s">
        <v>8376</v>
      </c>
      <c r="AQ752" s="9"/>
      <c r="AR752" s="9" t="s">
        <v>17908</v>
      </c>
      <c r="AS752" s="9"/>
      <c r="AT752" s="9"/>
      <c r="AU752" s="9"/>
      <c r="AV752" s="9"/>
      <c r="AW752" s="1758" t="s">
        <v>17909</v>
      </c>
      <c r="AX752" s="9"/>
      <c r="AY752" s="9" t="s">
        <v>17910</v>
      </c>
      <c r="AZ752" s="9">
        <v>6.25</v>
      </c>
      <c r="BA752" s="1845" t="s">
        <v>21160</v>
      </c>
    </row>
    <row r="753" ht="15.75" customHeight="1">
      <c r="A753" s="1760" t="s">
        <v>21279</v>
      </c>
      <c r="B753" s="1761" t="s">
        <v>21280</v>
      </c>
      <c r="C753" s="1761" t="s">
        <v>52</v>
      </c>
      <c r="D753" s="1761" t="s">
        <v>17914</v>
      </c>
      <c r="E753" s="1762" t="s">
        <v>21281</v>
      </c>
      <c r="F753" s="1763">
        <v>4.0</v>
      </c>
      <c r="G753" s="1764">
        <v>47860.0</v>
      </c>
      <c r="H753" s="1745"/>
      <c r="I753" s="1745"/>
      <c r="J753" s="1745"/>
      <c r="K753" s="1745"/>
      <c r="L753" s="1745"/>
      <c r="M753" s="1745"/>
      <c r="N753" s="1745"/>
      <c r="O753" s="1745"/>
      <c r="P753" s="1745"/>
      <c r="Q753" s="1765" t="s">
        <v>21284</v>
      </c>
      <c r="R753" s="1766" t="s">
        <v>21257</v>
      </c>
      <c r="S753" s="1767" t="s">
        <v>18647</v>
      </c>
      <c r="T753" s="1768"/>
      <c r="U753" s="1769">
        <v>660.0</v>
      </c>
      <c r="V753" s="1770">
        <v>4.0</v>
      </c>
      <c r="W753" s="1769" t="s">
        <v>20260</v>
      </c>
      <c r="X753" s="1770"/>
      <c r="Y753" s="1767">
        <v>8.8464442E7</v>
      </c>
      <c r="Z753" s="1770"/>
      <c r="AA753" s="1771">
        <v>45280.0</v>
      </c>
      <c r="AB753" s="1753" t="s">
        <v>17906</v>
      </c>
      <c r="AC753" s="81"/>
      <c r="AD753" s="81"/>
      <c r="AE753" s="1755"/>
      <c r="AF753" s="1755"/>
      <c r="AG753" s="1755"/>
      <c r="AH753" s="1755"/>
      <c r="AI753" s="595">
        <v>1.00377019E8</v>
      </c>
      <c r="AJ753" s="595" t="s">
        <v>21285</v>
      </c>
      <c r="AK753" s="1772" t="s">
        <v>52</v>
      </c>
      <c r="AL753" s="1772">
        <v>1.0</v>
      </c>
      <c r="AM753" s="1772">
        <v>668.0</v>
      </c>
      <c r="AN753" s="9">
        <v>4.0</v>
      </c>
      <c r="AO753" s="9"/>
      <c r="AP753" s="9" t="s">
        <v>8376</v>
      </c>
      <c r="AQ753" s="9"/>
      <c r="AR753" s="9" t="s">
        <v>17908</v>
      </c>
      <c r="AS753" s="9"/>
      <c r="AT753" s="9"/>
      <c r="AU753" s="9"/>
      <c r="AV753" s="9"/>
      <c r="AW753" s="1758" t="s">
        <v>17909</v>
      </c>
      <c r="AX753" s="9"/>
      <c r="AY753" s="9" t="s">
        <v>17910</v>
      </c>
      <c r="AZ753" s="9">
        <v>6.25</v>
      </c>
      <c r="BA753" s="1845" t="s">
        <v>21160</v>
      </c>
    </row>
    <row r="754" ht="15.75" customHeight="1">
      <c r="A754" s="1774" t="s">
        <v>21286</v>
      </c>
      <c r="B754" s="1775" t="s">
        <v>21287</v>
      </c>
      <c r="C754" s="1775" t="s">
        <v>52</v>
      </c>
      <c r="D754" s="1775" t="s">
        <v>17914</v>
      </c>
      <c r="E754" s="1776" t="s">
        <v>21288</v>
      </c>
      <c r="F754" s="1777">
        <v>4.0</v>
      </c>
      <c r="G754" s="1778">
        <v>48221.0</v>
      </c>
      <c r="H754" s="1745"/>
      <c r="I754" s="1745"/>
      <c r="J754" s="1745"/>
      <c r="K754" s="1745"/>
      <c r="L754" s="1745"/>
      <c r="M754" s="1745"/>
      <c r="N754" s="1745"/>
      <c r="O754" s="1745"/>
      <c r="P754" s="1745"/>
      <c r="Q754" s="1765" t="s">
        <v>21289</v>
      </c>
      <c r="R754" s="1766" t="s">
        <v>21290</v>
      </c>
      <c r="S754" s="1767" t="s">
        <v>52</v>
      </c>
      <c r="T754" s="1749"/>
      <c r="U754" s="1769">
        <v>661.0</v>
      </c>
      <c r="V754" s="1770">
        <v>4.0</v>
      </c>
      <c r="W754" s="1769" t="s">
        <v>17935</v>
      </c>
      <c r="X754" s="1770"/>
      <c r="Y754" s="1767" t="s">
        <v>21291</v>
      </c>
      <c r="Z754" s="1770"/>
      <c r="AA754" s="1771">
        <v>45280.0</v>
      </c>
      <c r="AB754" s="1753" t="s">
        <v>17906</v>
      </c>
      <c r="AC754" s="1754"/>
      <c r="AD754" s="1754"/>
      <c r="AE754" s="1755"/>
      <c r="AF754" s="1755"/>
      <c r="AG754" s="1755"/>
      <c r="AH754" s="1755"/>
      <c r="AI754" s="595">
        <v>1.01602498E8</v>
      </c>
      <c r="AJ754" s="595" t="s">
        <v>21292</v>
      </c>
      <c r="AK754" s="1757" t="s">
        <v>52</v>
      </c>
      <c r="AL754" s="1772">
        <v>1.0</v>
      </c>
      <c r="AM754" s="1772">
        <v>669.0</v>
      </c>
      <c r="AN754" s="9">
        <v>4.0</v>
      </c>
      <c r="AO754" s="9"/>
      <c r="AP754" s="9" t="s">
        <v>8376</v>
      </c>
      <c r="AQ754" s="9"/>
      <c r="AR754" s="9" t="s">
        <v>17908</v>
      </c>
      <c r="AS754" s="9"/>
      <c r="AT754" s="9"/>
      <c r="AU754" s="9"/>
      <c r="AV754" s="9"/>
      <c r="AW754" s="1758" t="s">
        <v>17909</v>
      </c>
      <c r="AX754" s="9"/>
      <c r="AY754" s="9" t="s">
        <v>17910</v>
      </c>
      <c r="AZ754" s="9">
        <v>6.25</v>
      </c>
      <c r="BA754" s="1772" t="s">
        <v>21160</v>
      </c>
    </row>
    <row r="755" ht="15.75" customHeight="1">
      <c r="A755" s="1760" t="s">
        <v>21286</v>
      </c>
      <c r="B755" s="1761" t="s">
        <v>21287</v>
      </c>
      <c r="C755" s="1761" t="s">
        <v>52</v>
      </c>
      <c r="D755" s="1761" t="s">
        <v>17914</v>
      </c>
      <c r="E755" s="1762" t="s">
        <v>21288</v>
      </c>
      <c r="F755" s="1763">
        <v>4.0</v>
      </c>
      <c r="G755" s="1764">
        <v>48221.0</v>
      </c>
      <c r="H755" s="1745"/>
      <c r="I755" s="1745"/>
      <c r="J755" s="1745"/>
      <c r="K755" s="1745"/>
      <c r="L755" s="1745"/>
      <c r="M755" s="1745"/>
      <c r="N755" s="1745"/>
      <c r="O755" s="1745"/>
      <c r="P755" s="1745"/>
      <c r="Q755" s="1765" t="s">
        <v>21293</v>
      </c>
      <c r="R755" s="1766" t="s">
        <v>21264</v>
      </c>
      <c r="S755" s="1767" t="s">
        <v>52</v>
      </c>
      <c r="T755" s="1768"/>
      <c r="U755" s="1769">
        <v>662.0</v>
      </c>
      <c r="V755" s="1770">
        <v>4.0</v>
      </c>
      <c r="W755" s="1769" t="s">
        <v>19795</v>
      </c>
      <c r="X755" s="1770"/>
      <c r="Y755" s="1767" t="s">
        <v>21294</v>
      </c>
      <c r="Z755" s="1770"/>
      <c r="AA755" s="1771">
        <v>45280.0</v>
      </c>
      <c r="AB755" s="1753" t="s">
        <v>17906</v>
      </c>
      <c r="AC755" s="81"/>
      <c r="AD755" s="81"/>
      <c r="AE755" s="1755"/>
      <c r="AF755" s="1755"/>
      <c r="AG755" s="1755"/>
      <c r="AH755" s="1755"/>
      <c r="AI755" s="595">
        <v>1.100753688E9</v>
      </c>
      <c r="AJ755" s="595" t="s">
        <v>21295</v>
      </c>
      <c r="AK755" s="1772" t="s">
        <v>52</v>
      </c>
      <c r="AL755" s="1757">
        <v>1.0</v>
      </c>
      <c r="AM755" s="1772">
        <v>670.0</v>
      </c>
      <c r="AN755" s="9">
        <v>4.0</v>
      </c>
      <c r="AO755" s="9"/>
      <c r="AP755" s="9" t="s">
        <v>8376</v>
      </c>
      <c r="AQ755" s="9"/>
      <c r="AR755" s="9" t="s">
        <v>17908</v>
      </c>
      <c r="AS755" s="9"/>
      <c r="AT755" s="9"/>
      <c r="AU755" s="9"/>
      <c r="AV755" s="9"/>
      <c r="AW755" s="1758" t="s">
        <v>17909</v>
      </c>
      <c r="AX755" s="9"/>
      <c r="AY755" s="9" t="s">
        <v>17910</v>
      </c>
      <c r="AZ755" s="9">
        <v>6.25</v>
      </c>
      <c r="BA755" s="1845" t="s">
        <v>21160</v>
      </c>
    </row>
    <row r="756" ht="15.75" customHeight="1">
      <c r="A756" s="1774" t="s">
        <v>21296</v>
      </c>
      <c r="B756" s="1775" t="s">
        <v>21297</v>
      </c>
      <c r="C756" s="1775" t="s">
        <v>52</v>
      </c>
      <c r="D756" s="1775" t="s">
        <v>17914</v>
      </c>
      <c r="E756" s="1776" t="s">
        <v>21298</v>
      </c>
      <c r="F756" s="1777">
        <v>4.0</v>
      </c>
      <c r="G756" s="1778">
        <v>47859.0</v>
      </c>
      <c r="H756" s="1745"/>
      <c r="I756" s="1745"/>
      <c r="J756" s="1745"/>
      <c r="K756" s="1745"/>
      <c r="L756" s="1745"/>
      <c r="M756" s="1745"/>
      <c r="N756" s="1745"/>
      <c r="O756" s="1745"/>
      <c r="P756" s="1745"/>
      <c r="Q756" s="1765" t="s">
        <v>21299</v>
      </c>
      <c r="R756" s="1766" t="s">
        <v>21269</v>
      </c>
      <c r="S756" s="1767" t="s">
        <v>52</v>
      </c>
      <c r="T756" s="1749"/>
      <c r="U756" s="1769">
        <v>663.0</v>
      </c>
      <c r="V756" s="1770">
        <v>4.0</v>
      </c>
      <c r="W756" s="1769" t="s">
        <v>19795</v>
      </c>
      <c r="X756" s="1770"/>
      <c r="Y756" s="1767">
        <v>2892509.0</v>
      </c>
      <c r="Z756" s="1770"/>
      <c r="AA756" s="1771">
        <v>45280.0</v>
      </c>
      <c r="AB756" s="1753" t="s">
        <v>17906</v>
      </c>
      <c r="AC756" s="1754"/>
      <c r="AD756" s="1754"/>
      <c r="AE756" s="1755"/>
      <c r="AF756" s="1755"/>
      <c r="AG756" s="1755"/>
      <c r="AH756" s="1755"/>
      <c r="AI756" s="595">
        <v>1.03738068E8</v>
      </c>
      <c r="AJ756" s="595" t="s">
        <v>21300</v>
      </c>
      <c r="AK756" s="1772" t="s">
        <v>52</v>
      </c>
      <c r="AL756" s="1757">
        <v>1.0</v>
      </c>
      <c r="AM756" s="1772">
        <v>671.0</v>
      </c>
      <c r="AN756" s="9">
        <v>4.0</v>
      </c>
      <c r="AO756" s="9"/>
      <c r="AP756" s="9" t="s">
        <v>8376</v>
      </c>
      <c r="AQ756" s="9"/>
      <c r="AR756" s="9" t="s">
        <v>17908</v>
      </c>
      <c r="AS756" s="9"/>
      <c r="AT756" s="9"/>
      <c r="AU756" s="9"/>
      <c r="AV756" s="9"/>
      <c r="AW756" s="1758" t="s">
        <v>17909</v>
      </c>
      <c r="AX756" s="9"/>
      <c r="AY756" s="9" t="s">
        <v>17910</v>
      </c>
      <c r="AZ756" s="9">
        <v>6.25</v>
      </c>
      <c r="BA756" s="1845" t="s">
        <v>21160</v>
      </c>
    </row>
    <row r="757" ht="15.75" customHeight="1">
      <c r="A757" s="1760" t="s">
        <v>21296</v>
      </c>
      <c r="B757" s="1761" t="s">
        <v>21297</v>
      </c>
      <c r="C757" s="1761" t="s">
        <v>52</v>
      </c>
      <c r="D757" s="1761" t="s">
        <v>17914</v>
      </c>
      <c r="E757" s="1762" t="s">
        <v>21298</v>
      </c>
      <c r="F757" s="1763">
        <v>4.0</v>
      </c>
      <c r="G757" s="1764">
        <v>47859.0</v>
      </c>
      <c r="H757" s="1745"/>
      <c r="I757" s="1745"/>
      <c r="J757" s="1745"/>
      <c r="K757" s="1745"/>
      <c r="L757" s="1745"/>
      <c r="M757" s="1745"/>
      <c r="N757" s="1745"/>
      <c r="O757" s="1745"/>
      <c r="P757" s="1745"/>
      <c r="Q757" s="1765" t="s">
        <v>21301</v>
      </c>
      <c r="R757" s="1766" t="s">
        <v>21302</v>
      </c>
      <c r="S757" s="1767" t="s">
        <v>52</v>
      </c>
      <c r="T757" s="1768"/>
      <c r="U757" s="1770">
        <v>664.0</v>
      </c>
      <c r="V757" s="1770">
        <v>4.0</v>
      </c>
      <c r="W757" s="1788"/>
      <c r="X757" s="1770"/>
      <c r="Y757" s="1767">
        <v>2807940.0</v>
      </c>
      <c r="Z757" s="1770"/>
      <c r="AA757" s="1771">
        <v>45280.0</v>
      </c>
      <c r="AB757" s="1804" t="s">
        <v>18100</v>
      </c>
      <c r="AC757" s="81"/>
      <c r="AD757" s="81"/>
      <c r="AE757" s="1755"/>
      <c r="AF757" s="1755"/>
      <c r="AG757" s="1755"/>
      <c r="AH757" s="1755"/>
      <c r="AI757" s="595">
        <v>1.06421571E8</v>
      </c>
      <c r="AJ757" s="595" t="s">
        <v>21303</v>
      </c>
      <c r="AK757" s="1772" t="s">
        <v>52</v>
      </c>
      <c r="AL757" s="1772">
        <v>1.0</v>
      </c>
      <c r="AM757" s="1772">
        <v>672.0</v>
      </c>
      <c r="AN757" s="9">
        <v>4.0</v>
      </c>
      <c r="AO757" s="9"/>
      <c r="AP757" s="9" t="s">
        <v>8376</v>
      </c>
      <c r="AQ757" s="9"/>
      <c r="AR757" s="9" t="s">
        <v>17908</v>
      </c>
      <c r="AS757" s="9"/>
      <c r="AT757" s="9"/>
      <c r="AU757" s="9"/>
      <c r="AV757" s="9"/>
      <c r="AW757" s="1758" t="s">
        <v>17909</v>
      </c>
      <c r="AX757" s="9"/>
      <c r="AY757" s="9" t="s">
        <v>17910</v>
      </c>
      <c r="AZ757" s="9">
        <v>6.25</v>
      </c>
      <c r="BA757" s="1845" t="s">
        <v>21160</v>
      </c>
    </row>
    <row r="758" ht="15.75" customHeight="1">
      <c r="A758" s="1774" t="s">
        <v>21304</v>
      </c>
      <c r="B758" s="1775" t="s">
        <v>21305</v>
      </c>
      <c r="C758" s="1775" t="s">
        <v>52</v>
      </c>
      <c r="D758" s="1775" t="s">
        <v>17914</v>
      </c>
      <c r="E758" s="1776" t="s">
        <v>21306</v>
      </c>
      <c r="F758" s="1777">
        <v>4.0</v>
      </c>
      <c r="G758" s="1778">
        <v>47859.0</v>
      </c>
      <c r="H758" s="1745"/>
      <c r="I758" s="1745"/>
      <c r="J758" s="1745"/>
      <c r="K758" s="1745"/>
      <c r="L758" s="1745"/>
      <c r="M758" s="1745"/>
      <c r="N758" s="1745"/>
      <c r="O758" s="1745"/>
      <c r="P758" s="1745"/>
      <c r="Q758" s="1765" t="s">
        <v>21307</v>
      </c>
      <c r="R758" s="1766" t="s">
        <v>21308</v>
      </c>
      <c r="S758" s="1767" t="s">
        <v>52</v>
      </c>
      <c r="T758" s="1749"/>
      <c r="U758" s="1770">
        <v>665.0</v>
      </c>
      <c r="V758" s="1770">
        <v>4.0</v>
      </c>
      <c r="W758" s="1792"/>
      <c r="X758" s="1770"/>
      <c r="Y758" s="1767">
        <v>0.0</v>
      </c>
      <c r="Z758" s="1770"/>
      <c r="AA758" s="1771">
        <v>45280.0</v>
      </c>
      <c r="AB758" s="1806" t="s">
        <v>18100</v>
      </c>
      <c r="AC758" s="1754"/>
      <c r="AD758" s="1794">
        <v>2.0</v>
      </c>
      <c r="AE758" s="1755"/>
      <c r="AF758" s="1755"/>
      <c r="AG758" s="1755"/>
      <c r="AH758" s="1755"/>
      <c r="AI758" s="595">
        <v>6.03531286E8</v>
      </c>
      <c r="AJ758" s="595" t="s">
        <v>21309</v>
      </c>
      <c r="AK758" s="1772" t="s">
        <v>52</v>
      </c>
      <c r="AL758" s="1757">
        <v>1.0</v>
      </c>
      <c r="AM758" s="1772">
        <v>673.0</v>
      </c>
      <c r="AN758" s="9">
        <v>4.0</v>
      </c>
      <c r="AO758" s="9"/>
      <c r="AP758" s="9" t="s">
        <v>8376</v>
      </c>
      <c r="AQ758" s="9"/>
      <c r="AR758" s="9" t="s">
        <v>17908</v>
      </c>
      <c r="AS758" s="9"/>
      <c r="AT758" s="9"/>
      <c r="AU758" s="9"/>
      <c r="AV758" s="9"/>
      <c r="AW758" s="1758" t="s">
        <v>17925</v>
      </c>
      <c r="AX758" s="9"/>
      <c r="AY758" s="9" t="s">
        <v>17910</v>
      </c>
      <c r="AZ758" s="9">
        <v>6.25</v>
      </c>
      <c r="BA758" s="1772" t="s">
        <v>21160</v>
      </c>
    </row>
    <row r="759" ht="15.75" customHeight="1">
      <c r="A759" s="1760" t="s">
        <v>21304</v>
      </c>
      <c r="B759" s="1761" t="s">
        <v>21305</v>
      </c>
      <c r="C759" s="1761" t="s">
        <v>52</v>
      </c>
      <c r="D759" s="1761" t="s">
        <v>17914</v>
      </c>
      <c r="E759" s="1762" t="s">
        <v>21306</v>
      </c>
      <c r="F759" s="1763">
        <v>4.0</v>
      </c>
      <c r="G759" s="1764">
        <v>47859.0</v>
      </c>
      <c r="H759" s="1745"/>
      <c r="I759" s="1745"/>
      <c r="J759" s="1745"/>
      <c r="K759" s="1745"/>
      <c r="L759" s="1745"/>
      <c r="M759" s="1745"/>
      <c r="N759" s="1745"/>
      <c r="O759" s="1745"/>
      <c r="P759" s="1745"/>
      <c r="Q759" s="1765" t="s">
        <v>21310</v>
      </c>
      <c r="R759" s="1766" t="s">
        <v>21278</v>
      </c>
      <c r="S759" s="1767" t="s">
        <v>52</v>
      </c>
      <c r="T759" s="1768"/>
      <c r="U759" s="1769">
        <v>666.0</v>
      </c>
      <c r="V759" s="1770">
        <v>4.0</v>
      </c>
      <c r="W759" s="1769" t="s">
        <v>20260</v>
      </c>
      <c r="X759" s="1770"/>
      <c r="Y759" s="1767">
        <v>9.7901076E7</v>
      </c>
      <c r="Z759" s="1770"/>
      <c r="AA759" s="1771">
        <v>45280.0</v>
      </c>
      <c r="AB759" s="1753" t="s">
        <v>17906</v>
      </c>
      <c r="AC759" s="81"/>
      <c r="AD759" s="81"/>
      <c r="AE759" s="1755"/>
      <c r="AF759" s="1755"/>
      <c r="AG759" s="1755"/>
      <c r="AH759" s="1755"/>
      <c r="AI759" s="595">
        <v>6.01294283E8</v>
      </c>
      <c r="AJ759" s="595" t="s">
        <v>21311</v>
      </c>
      <c r="AK759" s="1772" t="s">
        <v>52</v>
      </c>
      <c r="AL759" s="1772">
        <v>1.0</v>
      </c>
      <c r="AM759" s="1772">
        <v>674.0</v>
      </c>
      <c r="AN759" s="9">
        <v>4.0</v>
      </c>
      <c r="AO759" s="9"/>
      <c r="AP759" s="9" t="s">
        <v>8376</v>
      </c>
      <c r="AQ759" s="9"/>
      <c r="AR759" s="9" t="s">
        <v>17908</v>
      </c>
      <c r="AS759" s="9"/>
      <c r="AT759" s="9"/>
      <c r="AU759" s="9"/>
      <c r="AV759" s="9"/>
      <c r="AW759" s="1758" t="s">
        <v>17909</v>
      </c>
      <c r="AX759" s="9"/>
      <c r="AY759" s="9" t="s">
        <v>17910</v>
      </c>
      <c r="AZ759" s="9">
        <v>6.25</v>
      </c>
      <c r="BA759" s="1773" t="s">
        <v>21160</v>
      </c>
    </row>
    <row r="760" ht="15.75" customHeight="1">
      <c r="A760" s="1774" t="s">
        <v>21312</v>
      </c>
      <c r="B760" s="1775" t="s">
        <v>21313</v>
      </c>
      <c r="C760" s="1775" t="s">
        <v>52</v>
      </c>
      <c r="D760" s="1775" t="s">
        <v>17914</v>
      </c>
      <c r="E760" s="1776" t="s">
        <v>21314</v>
      </c>
      <c r="F760" s="1777">
        <v>4.0</v>
      </c>
      <c r="G760" s="1778">
        <v>48216.0</v>
      </c>
      <c r="H760" s="1745"/>
      <c r="I760" s="1745"/>
      <c r="J760" s="1745"/>
      <c r="K760" s="1745"/>
      <c r="L760" s="1745"/>
      <c r="M760" s="1745"/>
      <c r="N760" s="1745"/>
      <c r="O760" s="1745"/>
      <c r="P760" s="1745"/>
      <c r="Q760" s="1765" t="s">
        <v>21315</v>
      </c>
      <c r="R760" s="1766" t="s">
        <v>21283</v>
      </c>
      <c r="S760" s="1767" t="s">
        <v>52</v>
      </c>
      <c r="T760" s="1749"/>
      <c r="U760" s="1769">
        <v>667.0</v>
      </c>
      <c r="V760" s="1770">
        <v>4.0</v>
      </c>
      <c r="W760" s="1769" t="s">
        <v>19795</v>
      </c>
      <c r="X760" s="1770"/>
      <c r="Y760" s="1767">
        <v>9.7901076E7</v>
      </c>
      <c r="Z760" s="1770"/>
      <c r="AA760" s="1771">
        <v>45280.0</v>
      </c>
      <c r="AB760" s="1753" t="s">
        <v>17906</v>
      </c>
      <c r="AC760" s="1754"/>
      <c r="AD760" s="1754"/>
      <c r="AE760" s="1755"/>
      <c r="AF760" s="1755"/>
      <c r="AG760" s="1755"/>
      <c r="AH760" s="1755"/>
      <c r="AI760" s="595">
        <v>9.06064563E8</v>
      </c>
      <c r="AJ760" s="595" t="s">
        <v>21316</v>
      </c>
      <c r="AK760" s="1757" t="s">
        <v>52</v>
      </c>
      <c r="AL760" s="1772">
        <v>1.0</v>
      </c>
      <c r="AM760" s="1772">
        <v>675.0</v>
      </c>
      <c r="AN760" s="9">
        <v>4.0</v>
      </c>
      <c r="AO760" s="9"/>
      <c r="AP760" s="9" t="s">
        <v>8376</v>
      </c>
      <c r="AQ760" s="9"/>
      <c r="AR760" s="9" t="s">
        <v>17908</v>
      </c>
      <c r="AS760" s="9"/>
      <c r="AT760" s="9"/>
      <c r="AU760" s="9"/>
      <c r="AV760" s="9"/>
      <c r="AW760" s="1758" t="s">
        <v>17909</v>
      </c>
      <c r="AX760" s="9"/>
      <c r="AY760" s="9" t="s">
        <v>17910</v>
      </c>
      <c r="AZ760" s="9">
        <v>6.25</v>
      </c>
      <c r="BA760" s="1845" t="s">
        <v>21160</v>
      </c>
    </row>
    <row r="761" ht="15.75" customHeight="1">
      <c r="A761" s="1760" t="s">
        <v>21312</v>
      </c>
      <c r="B761" s="1761" t="s">
        <v>21313</v>
      </c>
      <c r="C761" s="1761" t="s">
        <v>52</v>
      </c>
      <c r="D761" s="1761" t="s">
        <v>17914</v>
      </c>
      <c r="E761" s="1762" t="s">
        <v>21314</v>
      </c>
      <c r="F761" s="1763">
        <v>4.0</v>
      </c>
      <c r="G761" s="1764">
        <v>48216.0</v>
      </c>
      <c r="H761" s="1745"/>
      <c r="I761" s="1745"/>
      <c r="J761" s="1745"/>
      <c r="K761" s="1745"/>
      <c r="L761" s="1745"/>
      <c r="M761" s="1745"/>
      <c r="N761" s="1745"/>
      <c r="O761" s="1745"/>
      <c r="P761" s="1745"/>
      <c r="Q761" s="1765" t="s">
        <v>21317</v>
      </c>
      <c r="R761" s="1766" t="s">
        <v>21285</v>
      </c>
      <c r="S761" s="1767" t="s">
        <v>52</v>
      </c>
      <c r="T761" s="1768"/>
      <c r="U761" s="1769">
        <v>668.0</v>
      </c>
      <c r="V761" s="1770">
        <v>4.0</v>
      </c>
      <c r="W761" s="1769" t="s">
        <v>20260</v>
      </c>
      <c r="X761" s="1770"/>
      <c r="Y761" s="1767">
        <v>0.0</v>
      </c>
      <c r="Z761" s="1770"/>
      <c r="AA761" s="1771">
        <v>45280.0</v>
      </c>
      <c r="AB761" s="1753" t="s">
        <v>17906</v>
      </c>
      <c r="AC761" s="81"/>
      <c r="AD761" s="81"/>
      <c r="AE761" s="1755"/>
      <c r="AF761" s="1755"/>
      <c r="AG761" s="1755"/>
      <c r="AH761" s="1755"/>
      <c r="AI761" s="595">
        <v>1.05251375E8</v>
      </c>
      <c r="AJ761" s="595" t="s">
        <v>21318</v>
      </c>
      <c r="AK761" s="1772" t="s">
        <v>52</v>
      </c>
      <c r="AL761" s="1757">
        <v>1.0</v>
      </c>
      <c r="AM761" s="1772">
        <v>676.0</v>
      </c>
      <c r="AN761" s="9">
        <v>4.0</v>
      </c>
      <c r="AO761" s="9"/>
      <c r="AP761" s="9" t="s">
        <v>8376</v>
      </c>
      <c r="AQ761" s="9"/>
      <c r="AR761" s="9" t="s">
        <v>17908</v>
      </c>
      <c r="AS761" s="9"/>
      <c r="AT761" s="9"/>
      <c r="AU761" s="9"/>
      <c r="AV761" s="9"/>
      <c r="AW761" s="1758" t="s">
        <v>17909</v>
      </c>
      <c r="AX761" s="9"/>
      <c r="AY761" s="9" t="s">
        <v>17910</v>
      </c>
      <c r="AZ761" s="9">
        <v>6.25</v>
      </c>
      <c r="BA761" s="1845" t="s">
        <v>21160</v>
      </c>
    </row>
    <row r="762" ht="15.75" customHeight="1">
      <c r="A762" s="1774" t="s">
        <v>21319</v>
      </c>
      <c r="B762" s="1775" t="s">
        <v>21320</v>
      </c>
      <c r="C762" s="1775" t="s">
        <v>1895</v>
      </c>
      <c r="D762" s="1775" t="s">
        <v>17914</v>
      </c>
      <c r="E762" s="1776" t="s">
        <v>21321</v>
      </c>
      <c r="F762" s="1777">
        <v>4.0</v>
      </c>
      <c r="G762" s="1778">
        <v>48283.0</v>
      </c>
      <c r="H762" s="1745"/>
      <c r="I762" s="1745"/>
      <c r="J762" s="1745"/>
      <c r="K762" s="1745"/>
      <c r="L762" s="1745"/>
      <c r="M762" s="1745"/>
      <c r="N762" s="1745"/>
      <c r="O762" s="1745"/>
      <c r="P762" s="1745"/>
      <c r="Q762" s="1765" t="s">
        <v>21322</v>
      </c>
      <c r="R762" s="1766" t="s">
        <v>21292</v>
      </c>
      <c r="S762" s="1767" t="s">
        <v>52</v>
      </c>
      <c r="T762" s="1749"/>
      <c r="U762" s="1770">
        <v>669.0</v>
      </c>
      <c r="V762" s="1770">
        <v>4.0</v>
      </c>
      <c r="W762" s="1792"/>
      <c r="X762" s="1770"/>
      <c r="Y762" s="1767">
        <v>9.92484873E8</v>
      </c>
      <c r="Z762" s="1770"/>
      <c r="AA762" s="1771">
        <v>45280.0</v>
      </c>
      <c r="AB762" s="1806" t="s">
        <v>21323</v>
      </c>
      <c r="AC762" s="1754"/>
      <c r="AD762" s="1754"/>
      <c r="AE762" s="1755"/>
      <c r="AF762" s="1755"/>
      <c r="AG762" s="1755"/>
      <c r="AH762" s="1755"/>
      <c r="AI762" s="595">
        <v>1.03974531E8</v>
      </c>
      <c r="AJ762" s="595" t="s">
        <v>21324</v>
      </c>
      <c r="AK762" s="1772" t="s">
        <v>52</v>
      </c>
      <c r="AL762" s="1772">
        <v>1.0</v>
      </c>
      <c r="AM762" s="1772">
        <v>677.0</v>
      </c>
      <c r="AN762" s="9">
        <v>4.0</v>
      </c>
      <c r="AO762" s="9"/>
      <c r="AP762" s="9" t="s">
        <v>8376</v>
      </c>
      <c r="AQ762" s="9"/>
      <c r="AR762" s="9" t="s">
        <v>17908</v>
      </c>
      <c r="AS762" s="9"/>
      <c r="AT762" s="9"/>
      <c r="AU762" s="9"/>
      <c r="AV762" s="9"/>
      <c r="AW762" s="1758" t="s">
        <v>17909</v>
      </c>
      <c r="AX762" s="9"/>
      <c r="AY762" s="9" t="s">
        <v>17910</v>
      </c>
      <c r="AZ762" s="9">
        <v>6.25</v>
      </c>
      <c r="BA762" s="1845" t="s">
        <v>21160</v>
      </c>
    </row>
    <row r="763" ht="15.75" customHeight="1">
      <c r="A763" s="1760" t="s">
        <v>21319</v>
      </c>
      <c r="B763" s="1761" t="s">
        <v>21320</v>
      </c>
      <c r="C763" s="1761" t="s">
        <v>1895</v>
      </c>
      <c r="D763" s="1761" t="s">
        <v>17914</v>
      </c>
      <c r="E763" s="1762" t="s">
        <v>21321</v>
      </c>
      <c r="F763" s="1763">
        <v>4.0</v>
      </c>
      <c r="G763" s="1764">
        <v>48283.0</v>
      </c>
      <c r="H763" s="1745"/>
      <c r="I763" s="1745"/>
      <c r="J763" s="1745"/>
      <c r="K763" s="1745"/>
      <c r="L763" s="1745"/>
      <c r="M763" s="1745"/>
      <c r="N763" s="1745"/>
      <c r="O763" s="1745"/>
      <c r="P763" s="1745"/>
      <c r="Q763" s="1765" t="s">
        <v>21325</v>
      </c>
      <c r="R763" s="1766" t="s">
        <v>21295</v>
      </c>
      <c r="S763" s="1767" t="s">
        <v>52</v>
      </c>
      <c r="T763" s="1768"/>
      <c r="U763" s="1769">
        <v>670.0</v>
      </c>
      <c r="V763" s="1770">
        <v>4.0</v>
      </c>
      <c r="W763" s="1769" t="s">
        <v>20260</v>
      </c>
      <c r="X763" s="1770"/>
      <c r="Y763" s="1767">
        <v>9.87057837E8</v>
      </c>
      <c r="Z763" s="1770"/>
      <c r="AA763" s="1771">
        <v>45280.0</v>
      </c>
      <c r="AB763" s="1753" t="s">
        <v>17906</v>
      </c>
      <c r="AC763" s="81"/>
      <c r="AD763" s="81"/>
      <c r="AE763" s="1755"/>
      <c r="AF763" s="1755"/>
      <c r="AG763" s="1755"/>
      <c r="AH763" s="1755"/>
      <c r="AI763" s="1874">
        <v>1.04828538E8</v>
      </c>
      <c r="AJ763" s="1874" t="s">
        <v>21326</v>
      </c>
      <c r="AK763" s="1875" t="s">
        <v>52</v>
      </c>
      <c r="AL763" s="1772">
        <v>1.0</v>
      </c>
      <c r="AM763" s="1875">
        <v>678.0</v>
      </c>
      <c r="AN763" s="9">
        <v>4.0</v>
      </c>
      <c r="AO763" s="9"/>
      <c r="AP763" s="9" t="s">
        <v>8376</v>
      </c>
      <c r="AQ763" s="9"/>
      <c r="AR763" s="9" t="s">
        <v>17908</v>
      </c>
      <c r="AS763" s="9"/>
      <c r="AT763" s="9"/>
      <c r="AU763" s="9"/>
      <c r="AV763" s="9"/>
      <c r="AW763" s="1758" t="s">
        <v>17909</v>
      </c>
      <c r="AX763" s="9"/>
      <c r="AY763" s="9" t="s">
        <v>17910</v>
      </c>
      <c r="AZ763" s="9">
        <v>6.25</v>
      </c>
      <c r="BA763" s="1773" t="s">
        <v>21160</v>
      </c>
    </row>
    <row r="764" ht="15.75" customHeight="1">
      <c r="A764" s="1774" t="s">
        <v>21327</v>
      </c>
      <c r="B764" s="1775" t="s">
        <v>21328</v>
      </c>
      <c r="C764" s="1775" t="s">
        <v>52</v>
      </c>
      <c r="D764" s="1775" t="s">
        <v>17914</v>
      </c>
      <c r="E764" s="1776" t="s">
        <v>21329</v>
      </c>
      <c r="F764" s="1777">
        <v>4.0</v>
      </c>
      <c r="G764" s="1778">
        <v>48283.0</v>
      </c>
      <c r="H764" s="1745"/>
      <c r="I764" s="1745"/>
      <c r="J764" s="1745"/>
      <c r="K764" s="1745"/>
      <c r="L764" s="1745"/>
      <c r="M764" s="1745"/>
      <c r="N764" s="1745"/>
      <c r="O764" s="1745"/>
      <c r="P764" s="1745"/>
      <c r="Q764" s="1765" t="s">
        <v>21330</v>
      </c>
      <c r="R764" s="1766" t="s">
        <v>21300</v>
      </c>
      <c r="S764" s="1767" t="s">
        <v>52</v>
      </c>
      <c r="T764" s="1749"/>
      <c r="U764" s="1769">
        <v>671.0</v>
      </c>
      <c r="V764" s="1770">
        <v>4.0</v>
      </c>
      <c r="W764" s="1769" t="s">
        <v>20260</v>
      </c>
      <c r="X764" s="1770"/>
      <c r="Y764" s="1767">
        <v>8.8150732E7</v>
      </c>
      <c r="Z764" s="1770"/>
      <c r="AA764" s="1771">
        <v>45280.0</v>
      </c>
      <c r="AB764" s="1753" t="s">
        <v>17906</v>
      </c>
      <c r="AC764" s="1754"/>
      <c r="AD764" s="1754"/>
      <c r="AE764" s="1755"/>
      <c r="AF764" s="1755"/>
      <c r="AG764" s="1755"/>
      <c r="AH764" s="1755"/>
      <c r="AI764" s="1756">
        <v>1.01745925E8</v>
      </c>
      <c r="AJ764" s="1756" t="s">
        <v>21331</v>
      </c>
      <c r="AK764" s="1757" t="s">
        <v>52</v>
      </c>
      <c r="AL764" s="1772">
        <v>1.0</v>
      </c>
      <c r="AM764" s="1757">
        <v>679.0</v>
      </c>
      <c r="AN764" s="9">
        <v>4.0</v>
      </c>
      <c r="AO764" s="9"/>
      <c r="AP764" s="9" t="s">
        <v>8376</v>
      </c>
      <c r="AQ764" s="9"/>
      <c r="AR764" s="9" t="s">
        <v>17908</v>
      </c>
      <c r="AS764" s="9"/>
      <c r="AT764" s="9"/>
      <c r="AU764" s="9"/>
      <c r="AV764" s="9"/>
      <c r="AW764" s="1758" t="s">
        <v>17909</v>
      </c>
      <c r="AX764" s="9"/>
      <c r="AY764" s="9" t="s">
        <v>17910</v>
      </c>
      <c r="AZ764" s="9">
        <v>6.25</v>
      </c>
      <c r="BA764" s="1772" t="s">
        <v>21160</v>
      </c>
    </row>
    <row r="765" ht="15.75" customHeight="1">
      <c r="A765" s="1760" t="s">
        <v>21327</v>
      </c>
      <c r="B765" s="1761" t="s">
        <v>21328</v>
      </c>
      <c r="C765" s="1761" t="s">
        <v>52</v>
      </c>
      <c r="D765" s="1761" t="s">
        <v>17914</v>
      </c>
      <c r="E765" s="1762" t="s">
        <v>21329</v>
      </c>
      <c r="F765" s="1763">
        <v>4.0</v>
      </c>
      <c r="G765" s="1764">
        <v>48283.0</v>
      </c>
      <c r="H765" s="1745"/>
      <c r="I765" s="1745"/>
      <c r="J765" s="1745"/>
      <c r="K765" s="1745"/>
      <c r="L765" s="1745"/>
      <c r="M765" s="1745"/>
      <c r="N765" s="1745"/>
      <c r="O765" s="1745"/>
      <c r="P765" s="1745"/>
      <c r="Q765" s="1765" t="s">
        <v>21332</v>
      </c>
      <c r="R765" s="1766" t="s">
        <v>21303</v>
      </c>
      <c r="S765" s="1767" t="s">
        <v>52</v>
      </c>
      <c r="T765" s="1768"/>
      <c r="U765" s="1769">
        <v>672.0</v>
      </c>
      <c r="V765" s="1770">
        <v>4.0</v>
      </c>
      <c r="W765" s="1769" t="s">
        <v>20260</v>
      </c>
      <c r="X765" s="1770"/>
      <c r="Y765" s="1767">
        <v>0.0</v>
      </c>
      <c r="Z765" s="1770"/>
      <c r="AA765" s="1771">
        <v>45280.0</v>
      </c>
      <c r="AB765" s="1753" t="s">
        <v>17906</v>
      </c>
      <c r="AC765" s="81"/>
      <c r="AD765" s="81"/>
      <c r="AE765" s="1755"/>
      <c r="AF765" s="1755"/>
      <c r="AG765" s="1755"/>
      <c r="AH765" s="1755"/>
      <c r="AI765" s="595">
        <v>1.01696185E8</v>
      </c>
      <c r="AJ765" s="595" t="s">
        <v>21333</v>
      </c>
      <c r="AK765" s="1757" t="s">
        <v>52</v>
      </c>
      <c r="AL765" s="1757">
        <v>1.0</v>
      </c>
      <c r="AM765" s="1772">
        <v>680.0</v>
      </c>
      <c r="AN765" s="9">
        <v>4.0</v>
      </c>
      <c r="AO765" s="9"/>
      <c r="AP765" s="9" t="s">
        <v>8376</v>
      </c>
      <c r="AQ765" s="9"/>
      <c r="AR765" s="9" t="s">
        <v>17908</v>
      </c>
      <c r="AS765" s="9"/>
      <c r="AT765" s="9"/>
      <c r="AU765" s="9"/>
      <c r="AV765" s="9"/>
      <c r="AW765" s="1758" t="s">
        <v>17909</v>
      </c>
      <c r="AX765" s="9"/>
      <c r="AY765" s="9" t="s">
        <v>17910</v>
      </c>
      <c r="AZ765" s="9">
        <v>6.25</v>
      </c>
      <c r="BA765" s="1895" t="s">
        <v>21160</v>
      </c>
    </row>
    <row r="766" ht="15.75" customHeight="1">
      <c r="A766" s="1774" t="s">
        <v>21334</v>
      </c>
      <c r="B766" s="1775" t="s">
        <v>21335</v>
      </c>
      <c r="C766" s="1775" t="s">
        <v>52</v>
      </c>
      <c r="D766" s="1775" t="s">
        <v>17914</v>
      </c>
      <c r="E766" s="1776" t="s">
        <v>21336</v>
      </c>
      <c r="F766" s="1777">
        <v>4.0</v>
      </c>
      <c r="G766" s="1778">
        <v>48283.0</v>
      </c>
      <c r="H766" s="1745"/>
      <c r="I766" s="1745"/>
      <c r="J766" s="1745"/>
      <c r="K766" s="1745"/>
      <c r="L766" s="1745"/>
      <c r="M766" s="1745"/>
      <c r="N766" s="1745"/>
      <c r="O766" s="1745"/>
      <c r="P766" s="1745"/>
      <c r="Q766" s="1765" t="s">
        <v>21337</v>
      </c>
      <c r="R766" s="1766" t="s">
        <v>21309</v>
      </c>
      <c r="S766" s="1767" t="s">
        <v>52</v>
      </c>
      <c r="T766" s="1749"/>
      <c r="U766" s="1770">
        <v>673.0</v>
      </c>
      <c r="V766" s="1770">
        <v>4.0</v>
      </c>
      <c r="W766" s="1792"/>
      <c r="X766" s="1770"/>
      <c r="Y766" s="1767">
        <v>2940249.0</v>
      </c>
      <c r="Z766" s="1770"/>
      <c r="AA766" s="1771">
        <v>45280.0</v>
      </c>
      <c r="AB766" s="1793">
        <v>0.0</v>
      </c>
      <c r="AC766" s="1754"/>
      <c r="AD766" s="1754"/>
      <c r="AE766" s="1755"/>
      <c r="AF766" s="1755"/>
      <c r="AG766" s="1755"/>
      <c r="AH766" s="1755"/>
      <c r="AI766" s="595">
        <v>1.304485913E9</v>
      </c>
      <c r="AJ766" s="595" t="s">
        <v>21338</v>
      </c>
      <c r="AK766" s="1772" t="s">
        <v>52</v>
      </c>
      <c r="AL766" s="1757">
        <v>1.0</v>
      </c>
      <c r="AM766" s="1772">
        <v>681.0</v>
      </c>
      <c r="AN766" s="9">
        <v>4.0</v>
      </c>
      <c r="AO766" s="9"/>
      <c r="AP766" s="9" t="s">
        <v>8376</v>
      </c>
      <c r="AQ766" s="9"/>
      <c r="AR766" s="9" t="s">
        <v>17908</v>
      </c>
      <c r="AS766" s="9"/>
      <c r="AT766" s="9"/>
      <c r="AU766" s="9"/>
      <c r="AV766" s="9"/>
      <c r="AW766" s="1758" t="s">
        <v>17909</v>
      </c>
      <c r="AX766" s="9"/>
      <c r="AY766" s="9" t="s">
        <v>17910</v>
      </c>
      <c r="AZ766" s="9">
        <v>6.25</v>
      </c>
      <c r="BA766" s="1844" t="s">
        <v>21339</v>
      </c>
    </row>
    <row r="767" ht="15.75" customHeight="1">
      <c r="A767" s="1760" t="s">
        <v>21334</v>
      </c>
      <c r="B767" s="1761" t="s">
        <v>21335</v>
      </c>
      <c r="C767" s="1761" t="s">
        <v>52</v>
      </c>
      <c r="D767" s="1761" t="s">
        <v>17914</v>
      </c>
      <c r="E767" s="1762" t="s">
        <v>21336</v>
      </c>
      <c r="F767" s="1763">
        <v>4.0</v>
      </c>
      <c r="G767" s="1764">
        <v>48283.0</v>
      </c>
      <c r="H767" s="1745"/>
      <c r="I767" s="1745"/>
      <c r="J767" s="1745"/>
      <c r="K767" s="1745"/>
      <c r="L767" s="1745"/>
      <c r="M767" s="1745"/>
      <c r="N767" s="1745"/>
      <c r="O767" s="1745"/>
      <c r="P767" s="1745"/>
      <c r="Q767" s="1765" t="s">
        <v>21340</v>
      </c>
      <c r="R767" s="1766" t="s">
        <v>21311</v>
      </c>
      <c r="S767" s="1767" t="s">
        <v>52</v>
      </c>
      <c r="T767" s="1768"/>
      <c r="U767" s="1770">
        <v>674.0</v>
      </c>
      <c r="V767" s="1770">
        <v>4.0</v>
      </c>
      <c r="W767" s="1788"/>
      <c r="X767" s="1770"/>
      <c r="Y767" s="1767">
        <v>2940249.0</v>
      </c>
      <c r="Z767" s="1770"/>
      <c r="AA767" s="1771">
        <v>45280.0</v>
      </c>
      <c r="AB767" s="1789">
        <v>0.0</v>
      </c>
      <c r="AC767" s="81"/>
      <c r="AD767" s="81"/>
      <c r="AE767" s="1755"/>
      <c r="AF767" s="1755"/>
      <c r="AG767" s="1755"/>
      <c r="AH767" s="1755"/>
      <c r="AI767" s="595">
        <v>1.03223541E8</v>
      </c>
      <c r="AJ767" s="595" t="s">
        <v>21341</v>
      </c>
      <c r="AK767" s="1757" t="s">
        <v>52</v>
      </c>
      <c r="AL767" s="1772">
        <v>1.0</v>
      </c>
      <c r="AM767" s="1772">
        <v>682.0</v>
      </c>
      <c r="AN767" s="9">
        <v>4.0</v>
      </c>
      <c r="AO767" s="9"/>
      <c r="AP767" s="9" t="s">
        <v>8376</v>
      </c>
      <c r="AQ767" s="9"/>
      <c r="AR767" s="9" t="s">
        <v>17908</v>
      </c>
      <c r="AS767" s="9"/>
      <c r="AT767" s="9"/>
      <c r="AU767" s="9"/>
      <c r="AV767" s="9"/>
      <c r="AW767" s="1758" t="s">
        <v>17909</v>
      </c>
      <c r="AX767" s="9"/>
      <c r="AY767" s="9" t="s">
        <v>17910</v>
      </c>
      <c r="AZ767" s="9">
        <v>6.25</v>
      </c>
      <c r="BA767" s="1845" t="s">
        <v>21339</v>
      </c>
    </row>
    <row r="768" ht="15.75" customHeight="1">
      <c r="A768" s="1774" t="s">
        <v>21342</v>
      </c>
      <c r="B768" s="1775" t="s">
        <v>21343</v>
      </c>
      <c r="C768" s="1775" t="s">
        <v>3970</v>
      </c>
      <c r="D768" s="1775" t="s">
        <v>17914</v>
      </c>
      <c r="E768" s="1776" t="s">
        <v>21344</v>
      </c>
      <c r="F768" s="1777">
        <v>4.0</v>
      </c>
      <c r="G768" s="1778">
        <v>48215.0</v>
      </c>
      <c r="H768" s="1745"/>
      <c r="I768" s="1745"/>
      <c r="J768" s="1745"/>
      <c r="K768" s="1745"/>
      <c r="L768" s="1745"/>
      <c r="M768" s="1745"/>
      <c r="N768" s="1745"/>
      <c r="O768" s="1745"/>
      <c r="P768" s="1745"/>
      <c r="Q768" s="1765" t="s">
        <v>21345</v>
      </c>
      <c r="R768" s="1766" t="s">
        <v>21316</v>
      </c>
      <c r="S768" s="1767" t="s">
        <v>52</v>
      </c>
      <c r="T768" s="1749"/>
      <c r="U768" s="1770">
        <v>675.0</v>
      </c>
      <c r="V768" s="1770">
        <v>4.0</v>
      </c>
      <c r="W768" s="1792"/>
      <c r="X768" s="1770"/>
      <c r="Y768" s="1767">
        <v>2940249.0</v>
      </c>
      <c r="Z768" s="1770"/>
      <c r="AA768" s="1771">
        <v>45280.0</v>
      </c>
      <c r="AB768" s="1793">
        <v>0.0</v>
      </c>
      <c r="AC768" s="1794">
        <v>3.0</v>
      </c>
      <c r="AD768" s="1754"/>
      <c r="AE768" s="1755"/>
      <c r="AF768" s="1755"/>
      <c r="AG768" s="1755"/>
      <c r="AH768" s="1755"/>
      <c r="AI768" s="595">
        <v>1.01886869E8</v>
      </c>
      <c r="AJ768" s="595" t="s">
        <v>21346</v>
      </c>
      <c r="AK768" s="1757" t="s">
        <v>52</v>
      </c>
      <c r="AL768" s="1757">
        <v>1.0</v>
      </c>
      <c r="AM768" s="1772">
        <v>683.0</v>
      </c>
      <c r="AN768" s="9">
        <v>4.0</v>
      </c>
      <c r="AO768" s="9"/>
      <c r="AP768" s="9" t="s">
        <v>8376</v>
      </c>
      <c r="AQ768" s="9"/>
      <c r="AR768" s="9" t="s">
        <v>17908</v>
      </c>
      <c r="AS768" s="9"/>
      <c r="AT768" s="9"/>
      <c r="AU768" s="9"/>
      <c r="AV768" s="9"/>
      <c r="AW768" s="1758" t="s">
        <v>17909</v>
      </c>
      <c r="AX768" s="9"/>
      <c r="AY768" s="9" t="s">
        <v>17910</v>
      </c>
      <c r="AZ768" s="9">
        <v>6.25</v>
      </c>
      <c r="BA768" s="1845" t="s">
        <v>21339</v>
      </c>
    </row>
    <row r="769" ht="15.75" customHeight="1">
      <c r="A769" s="1760" t="s">
        <v>21342</v>
      </c>
      <c r="B769" s="1761" t="s">
        <v>21343</v>
      </c>
      <c r="C769" s="1761" t="s">
        <v>3970</v>
      </c>
      <c r="D769" s="1761" t="s">
        <v>17914</v>
      </c>
      <c r="E769" s="1762" t="s">
        <v>21344</v>
      </c>
      <c r="F769" s="1763">
        <v>4.0</v>
      </c>
      <c r="G769" s="1764">
        <v>48215.0</v>
      </c>
      <c r="H769" s="1745"/>
      <c r="I769" s="1745"/>
      <c r="J769" s="1745"/>
      <c r="K769" s="1745"/>
      <c r="L769" s="1745"/>
      <c r="M769" s="1745"/>
      <c r="N769" s="1745"/>
      <c r="O769" s="1745"/>
      <c r="P769" s="1745"/>
      <c r="Q769" s="1765" t="s">
        <v>21347</v>
      </c>
      <c r="R769" s="1766" t="s">
        <v>21318</v>
      </c>
      <c r="S769" s="1767" t="s">
        <v>52</v>
      </c>
      <c r="T769" s="1768"/>
      <c r="U769" s="1770">
        <v>676.0</v>
      </c>
      <c r="V769" s="1770">
        <v>4.0</v>
      </c>
      <c r="W769" s="1788"/>
      <c r="X769" s="1770"/>
      <c r="Y769" s="1767">
        <v>2859076.0</v>
      </c>
      <c r="Z769" s="1770"/>
      <c r="AA769" s="1771">
        <v>45280.0</v>
      </c>
      <c r="AB769" s="1804" t="s">
        <v>18100</v>
      </c>
      <c r="AC769" s="81"/>
      <c r="AD769" s="1121">
        <v>1.0</v>
      </c>
      <c r="AE769" s="1755"/>
      <c r="AF769" s="1755"/>
      <c r="AG769" s="1755"/>
      <c r="AH769" s="1755"/>
      <c r="AI769" s="595">
        <v>1.01187722E8</v>
      </c>
      <c r="AJ769" s="595" t="s">
        <v>18918</v>
      </c>
      <c r="AK769" s="1757" t="s">
        <v>52</v>
      </c>
      <c r="AL769" s="1772">
        <v>1.0</v>
      </c>
      <c r="AM769" s="1772">
        <v>684.0</v>
      </c>
      <c r="AN769" s="9">
        <v>4.0</v>
      </c>
      <c r="AO769" s="9"/>
      <c r="AP769" s="9" t="s">
        <v>8376</v>
      </c>
      <c r="AQ769" s="9"/>
      <c r="AR769" s="9" t="s">
        <v>17908</v>
      </c>
      <c r="AS769" s="9"/>
      <c r="AT769" s="9"/>
      <c r="AU769" s="9"/>
      <c r="AV769" s="9"/>
      <c r="AW769" s="1758" t="s">
        <v>17909</v>
      </c>
      <c r="AX769" s="9"/>
      <c r="AY769" s="9" t="s">
        <v>17910</v>
      </c>
      <c r="AZ769" s="9">
        <v>6.25</v>
      </c>
      <c r="BA769" s="1773" t="s">
        <v>21339</v>
      </c>
    </row>
    <row r="770" ht="15.75" customHeight="1">
      <c r="A770" s="1774" t="s">
        <v>21348</v>
      </c>
      <c r="B770" s="1775" t="s">
        <v>21349</v>
      </c>
      <c r="C770" s="1775" t="s">
        <v>52</v>
      </c>
      <c r="D770" s="1775" t="s">
        <v>17914</v>
      </c>
      <c r="E770" s="1776" t="s">
        <v>21350</v>
      </c>
      <c r="F770" s="1777">
        <v>4.0</v>
      </c>
      <c r="G770" s="1778">
        <v>47859.0</v>
      </c>
      <c r="H770" s="1745"/>
      <c r="I770" s="1745"/>
      <c r="J770" s="1745"/>
      <c r="K770" s="1745"/>
      <c r="L770" s="1745"/>
      <c r="M770" s="1745"/>
      <c r="N770" s="1745"/>
      <c r="O770" s="1745"/>
      <c r="P770" s="1745"/>
      <c r="Q770" s="1765" t="s">
        <v>21351</v>
      </c>
      <c r="R770" s="1766" t="s">
        <v>21324</v>
      </c>
      <c r="S770" s="1767" t="s">
        <v>52</v>
      </c>
      <c r="T770" s="1749"/>
      <c r="U770" s="1770">
        <v>677.0</v>
      </c>
      <c r="V770" s="1770">
        <v>4.0</v>
      </c>
      <c r="W770" s="1792"/>
      <c r="X770" s="1770"/>
      <c r="Y770" s="1767" t="s">
        <v>21352</v>
      </c>
      <c r="Z770" s="1770"/>
      <c r="AA770" s="1771">
        <v>45280.0</v>
      </c>
      <c r="AB770" s="1793">
        <v>0.0</v>
      </c>
      <c r="AC770" s="1794">
        <v>1.0</v>
      </c>
      <c r="AD770" s="1754"/>
      <c r="AE770" s="1755"/>
      <c r="AF770" s="1755"/>
      <c r="AG770" s="1755"/>
      <c r="AH770" s="1755"/>
      <c r="AI770" s="595">
        <v>1.01929271E8</v>
      </c>
      <c r="AJ770" s="595" t="s">
        <v>21353</v>
      </c>
      <c r="AK770" s="1757" t="s">
        <v>52</v>
      </c>
      <c r="AL770" s="1772">
        <v>1.0</v>
      </c>
      <c r="AM770" s="1772">
        <v>685.0</v>
      </c>
      <c r="AN770" s="9">
        <v>4.0</v>
      </c>
      <c r="AO770" s="9"/>
      <c r="AP770" s="9" t="s">
        <v>8376</v>
      </c>
      <c r="AQ770" s="9"/>
      <c r="AR770" s="9" t="s">
        <v>17908</v>
      </c>
      <c r="AS770" s="9"/>
      <c r="AT770" s="9"/>
      <c r="AU770" s="9"/>
      <c r="AV770" s="9"/>
      <c r="AW770" s="1758" t="s">
        <v>17909</v>
      </c>
      <c r="AX770" s="9"/>
      <c r="AY770" s="9" t="s">
        <v>17910</v>
      </c>
      <c r="AZ770" s="9">
        <v>6.25</v>
      </c>
      <c r="BA770" s="1772" t="s">
        <v>21339</v>
      </c>
    </row>
    <row r="771" ht="15.75" customHeight="1">
      <c r="A771" s="1760" t="s">
        <v>21348</v>
      </c>
      <c r="B771" s="1761" t="s">
        <v>21349</v>
      </c>
      <c r="C771" s="1761" t="s">
        <v>52</v>
      </c>
      <c r="D771" s="1761" t="s">
        <v>17914</v>
      </c>
      <c r="E771" s="1762" t="s">
        <v>21350</v>
      </c>
      <c r="F771" s="1763">
        <v>4.0</v>
      </c>
      <c r="G771" s="1764">
        <v>47859.0</v>
      </c>
      <c r="H771" s="1745"/>
      <c r="I771" s="1745"/>
      <c r="J771" s="1745"/>
      <c r="K771" s="1745"/>
      <c r="L771" s="1745"/>
      <c r="M771" s="1745"/>
      <c r="N771" s="1745"/>
      <c r="O771" s="1745"/>
      <c r="P771" s="1745"/>
      <c r="Q771" s="1765" t="s">
        <v>21354</v>
      </c>
      <c r="R771" s="1766" t="s">
        <v>21326</v>
      </c>
      <c r="S771" s="1767" t="s">
        <v>52</v>
      </c>
      <c r="T771" s="1768"/>
      <c r="U771" s="1770">
        <v>678.0</v>
      </c>
      <c r="V771" s="1770">
        <v>4.0</v>
      </c>
      <c r="W771" s="1788"/>
      <c r="X771" s="1770"/>
      <c r="Y771" s="1767">
        <v>2859076.0</v>
      </c>
      <c r="Z771" s="1770"/>
      <c r="AA771" s="1771">
        <v>45280.0</v>
      </c>
      <c r="AB771" s="1804" t="s">
        <v>18100</v>
      </c>
      <c r="AC771" s="81"/>
      <c r="AD771" s="1121">
        <v>1.0</v>
      </c>
      <c r="AE771" s="1755"/>
      <c r="AF771" s="1755"/>
      <c r="AG771" s="1755"/>
      <c r="AH771" s="1755"/>
      <c r="AI771" s="595"/>
      <c r="AJ771" s="595" t="s">
        <v>2271</v>
      </c>
      <c r="AK771" s="1757" t="s">
        <v>52</v>
      </c>
      <c r="AL771" s="1757">
        <v>1.0</v>
      </c>
      <c r="AM771" s="1772">
        <v>686.0</v>
      </c>
      <c r="AN771" s="9">
        <v>4.0</v>
      </c>
      <c r="AO771" s="9"/>
      <c r="AP771" s="9" t="s">
        <v>8376</v>
      </c>
      <c r="AQ771" s="9"/>
      <c r="AR771" s="9" t="s">
        <v>17908</v>
      </c>
      <c r="AS771" s="9"/>
      <c r="AT771" s="9"/>
      <c r="AU771" s="9"/>
      <c r="AV771" s="9"/>
      <c r="AW771" s="1758" t="s">
        <v>17909</v>
      </c>
      <c r="AX771" s="9"/>
      <c r="AY771" s="9" t="s">
        <v>17910</v>
      </c>
      <c r="AZ771" s="9">
        <v>6.25</v>
      </c>
      <c r="BA771" s="1773" t="s">
        <v>21339</v>
      </c>
    </row>
    <row r="772" ht="15.75" customHeight="1">
      <c r="A772" s="1774" t="s">
        <v>21355</v>
      </c>
      <c r="B772" s="1775" t="s">
        <v>10224</v>
      </c>
      <c r="C772" s="1775" t="s">
        <v>52</v>
      </c>
      <c r="D772" s="1775" t="s">
        <v>17914</v>
      </c>
      <c r="E772" s="1776" t="s">
        <v>21356</v>
      </c>
      <c r="F772" s="1777">
        <v>4.0</v>
      </c>
      <c r="G772" s="1778">
        <v>48283.0</v>
      </c>
      <c r="H772" s="1745"/>
      <c r="I772" s="1745"/>
      <c r="J772" s="1745"/>
      <c r="K772" s="1745"/>
      <c r="L772" s="1745"/>
      <c r="M772" s="1745"/>
      <c r="N772" s="1745"/>
      <c r="O772" s="1745"/>
      <c r="P772" s="1745"/>
      <c r="Q772" s="1765">
        <v>0.0</v>
      </c>
      <c r="R772" s="1843">
        <v>0.0</v>
      </c>
      <c r="S772" s="1767">
        <v>0.0</v>
      </c>
      <c r="T772" s="1749"/>
      <c r="U772" s="1770">
        <v>0.0</v>
      </c>
      <c r="V772" s="1770">
        <v>0.0</v>
      </c>
      <c r="W772" s="1792"/>
      <c r="X772" s="1770"/>
      <c r="Y772" s="1767">
        <v>0.0</v>
      </c>
      <c r="Z772" s="1770"/>
      <c r="AA772" s="1770">
        <v>0.0</v>
      </c>
      <c r="AB772" s="1793">
        <v>0.0</v>
      </c>
      <c r="AC772" s="1754"/>
      <c r="AD772" s="1754"/>
      <c r="AE772" s="1755"/>
      <c r="AF772" s="1755"/>
      <c r="AG772" s="1755"/>
      <c r="AH772" s="1755"/>
      <c r="AI772" s="595">
        <v>3.01364709E8</v>
      </c>
      <c r="AJ772" s="595" t="s">
        <v>21357</v>
      </c>
      <c r="AK772" s="1757" t="s">
        <v>52</v>
      </c>
      <c r="AL772" s="1772">
        <v>1.0</v>
      </c>
      <c r="AM772" s="1772">
        <v>687.0</v>
      </c>
      <c r="AN772" s="9">
        <v>4.0</v>
      </c>
      <c r="AO772" s="9"/>
      <c r="AP772" s="9" t="s">
        <v>8376</v>
      </c>
      <c r="AQ772" s="9"/>
      <c r="AR772" s="9" t="s">
        <v>17908</v>
      </c>
      <c r="AS772" s="9"/>
      <c r="AT772" s="9"/>
      <c r="AU772" s="9"/>
      <c r="AV772" s="9"/>
      <c r="AW772" s="1758" t="s">
        <v>17909</v>
      </c>
      <c r="AX772" s="9"/>
      <c r="AY772" s="9" t="s">
        <v>17910</v>
      </c>
      <c r="AZ772" s="9">
        <v>6.25</v>
      </c>
      <c r="BA772" s="1772" t="s">
        <v>21339</v>
      </c>
    </row>
    <row r="773" ht="15.75" customHeight="1">
      <c r="A773" s="1760" t="s">
        <v>21355</v>
      </c>
      <c r="B773" s="1761" t="s">
        <v>10224</v>
      </c>
      <c r="C773" s="1761" t="s">
        <v>52</v>
      </c>
      <c r="D773" s="1761" t="s">
        <v>17914</v>
      </c>
      <c r="E773" s="1762" t="s">
        <v>21356</v>
      </c>
      <c r="F773" s="1763">
        <v>4.0</v>
      </c>
      <c r="G773" s="1764">
        <v>48283.0</v>
      </c>
      <c r="H773" s="1745"/>
      <c r="I773" s="1745"/>
      <c r="J773" s="1745"/>
      <c r="K773" s="1745"/>
      <c r="L773" s="1745"/>
      <c r="M773" s="1745"/>
      <c r="N773" s="1745"/>
      <c r="O773" s="1745"/>
      <c r="P773" s="1745"/>
      <c r="Q773" s="1765" t="s">
        <v>21358</v>
      </c>
      <c r="R773" s="1766" t="s">
        <v>21331</v>
      </c>
      <c r="S773" s="1767" t="s">
        <v>52</v>
      </c>
      <c r="T773" s="1768"/>
      <c r="U773" s="1770">
        <v>679.0</v>
      </c>
      <c r="V773" s="1770">
        <v>4.0</v>
      </c>
      <c r="W773" s="1788"/>
      <c r="X773" s="1770"/>
      <c r="Y773" s="1767" t="s">
        <v>21359</v>
      </c>
      <c r="Z773" s="1770"/>
      <c r="AA773" s="1771">
        <v>44951.0</v>
      </c>
      <c r="AB773" s="1789">
        <v>0.0</v>
      </c>
      <c r="AC773" s="81"/>
      <c r="AD773" s="81"/>
      <c r="AE773" s="1755"/>
      <c r="AF773" s="1755"/>
      <c r="AG773" s="1755"/>
      <c r="AH773" s="1755"/>
      <c r="AI773" s="595">
        <v>1.70957667E9</v>
      </c>
      <c r="AJ773" s="595" t="s">
        <v>18932</v>
      </c>
      <c r="AK773" s="1757" t="s">
        <v>52</v>
      </c>
      <c r="AL773" s="1772">
        <v>1.0</v>
      </c>
      <c r="AM773" s="1772">
        <v>688.0</v>
      </c>
      <c r="AN773" s="9">
        <v>4.0</v>
      </c>
      <c r="AO773" s="9"/>
      <c r="AP773" s="9" t="s">
        <v>8376</v>
      </c>
      <c r="AQ773" s="9"/>
      <c r="AR773" s="9" t="s">
        <v>17908</v>
      </c>
      <c r="AS773" s="9"/>
      <c r="AT773" s="9"/>
      <c r="AU773" s="9"/>
      <c r="AV773" s="9"/>
      <c r="AW773" s="1758" t="s">
        <v>17909</v>
      </c>
      <c r="AX773" s="9"/>
      <c r="AY773" s="9" t="s">
        <v>17910</v>
      </c>
      <c r="AZ773" s="9">
        <v>6.25</v>
      </c>
      <c r="BA773" s="1773" t="s">
        <v>21339</v>
      </c>
    </row>
    <row r="774" ht="15.75" customHeight="1">
      <c r="A774" s="1774" t="s">
        <v>21360</v>
      </c>
      <c r="B774" s="1775" t="s">
        <v>21361</v>
      </c>
      <c r="C774" s="1775" t="s">
        <v>52</v>
      </c>
      <c r="D774" s="1775" t="s">
        <v>17914</v>
      </c>
      <c r="E774" s="1776" t="s">
        <v>21362</v>
      </c>
      <c r="F774" s="1777">
        <v>4.0</v>
      </c>
      <c r="G774" s="1778">
        <v>48283.0</v>
      </c>
      <c r="H774" s="1745"/>
      <c r="I774" s="1745"/>
      <c r="J774" s="1745"/>
      <c r="K774" s="1745"/>
      <c r="L774" s="1745"/>
      <c r="M774" s="1745"/>
      <c r="N774" s="1745"/>
      <c r="O774" s="1745"/>
      <c r="P774" s="1745"/>
      <c r="Q774" s="1765" t="s">
        <v>21363</v>
      </c>
      <c r="R774" s="1766" t="s">
        <v>21364</v>
      </c>
      <c r="S774" s="1767" t="s">
        <v>2401</v>
      </c>
      <c r="T774" s="1749"/>
      <c r="U774" s="1770">
        <v>680.0</v>
      </c>
      <c r="V774" s="1770">
        <v>4.0</v>
      </c>
      <c r="W774" s="1792"/>
      <c r="X774" s="1770"/>
      <c r="Y774" s="1767" t="s">
        <v>21365</v>
      </c>
      <c r="Z774" s="1770"/>
      <c r="AA774" s="1771">
        <v>44951.0</v>
      </c>
      <c r="AB774" s="1793">
        <v>0.0</v>
      </c>
      <c r="AC774" s="1794">
        <v>3.0</v>
      </c>
      <c r="AD774" s="1754"/>
      <c r="AE774" s="1755"/>
      <c r="AF774" s="1755"/>
      <c r="AG774" s="1755"/>
      <c r="AH774" s="1755"/>
      <c r="AI774" s="595">
        <v>1.708056971E9</v>
      </c>
      <c r="AJ774" s="595" t="s">
        <v>21366</v>
      </c>
      <c r="AK774" s="1757" t="s">
        <v>52</v>
      </c>
      <c r="AL774" s="1772">
        <v>1.0</v>
      </c>
      <c r="AM774" s="1772">
        <v>689.0</v>
      </c>
      <c r="AN774" s="9">
        <v>4.0</v>
      </c>
      <c r="AO774" s="9"/>
      <c r="AP774" s="9" t="s">
        <v>8376</v>
      </c>
      <c r="AQ774" s="9"/>
      <c r="AR774" s="9" t="s">
        <v>17908</v>
      </c>
      <c r="AS774" s="9"/>
      <c r="AT774" s="9"/>
      <c r="AU774" s="9"/>
      <c r="AV774" s="9"/>
      <c r="AW774" s="1758" t="s">
        <v>17909</v>
      </c>
      <c r="AX774" s="9"/>
      <c r="AY774" s="9" t="s">
        <v>17910</v>
      </c>
      <c r="AZ774" s="9">
        <v>6.25</v>
      </c>
      <c r="BA774" s="1772" t="s">
        <v>21339</v>
      </c>
    </row>
    <row r="775" ht="15.75" customHeight="1">
      <c r="A775" s="1760" t="s">
        <v>21360</v>
      </c>
      <c r="B775" s="1761" t="s">
        <v>21361</v>
      </c>
      <c r="C775" s="1761" t="s">
        <v>52</v>
      </c>
      <c r="D775" s="1761" t="s">
        <v>17914</v>
      </c>
      <c r="E775" s="1762" t="s">
        <v>21362</v>
      </c>
      <c r="F775" s="1763">
        <v>4.0</v>
      </c>
      <c r="G775" s="1764">
        <v>48283.0</v>
      </c>
      <c r="H775" s="1745"/>
      <c r="I775" s="1745"/>
      <c r="J775" s="1745"/>
      <c r="K775" s="1745"/>
      <c r="L775" s="1745"/>
      <c r="M775" s="1745"/>
      <c r="N775" s="1745"/>
      <c r="O775" s="1745"/>
      <c r="P775" s="1745"/>
      <c r="Q775" s="1765" t="s">
        <v>21367</v>
      </c>
      <c r="R775" s="1766" t="s">
        <v>21338</v>
      </c>
      <c r="S775" s="1767" t="s">
        <v>52</v>
      </c>
      <c r="T775" s="1768"/>
      <c r="U775" s="1769">
        <v>681.0</v>
      </c>
      <c r="V775" s="1770">
        <v>4.0</v>
      </c>
      <c r="W775" s="1769" t="s">
        <v>18183</v>
      </c>
      <c r="X775" s="1770"/>
      <c r="Y775" s="1767" t="s">
        <v>21368</v>
      </c>
      <c r="Z775" s="1770"/>
      <c r="AA775" s="1771">
        <v>44951.0</v>
      </c>
      <c r="AB775" s="1753" t="s">
        <v>17906</v>
      </c>
      <c r="AC775" s="81"/>
      <c r="AD775" s="81"/>
      <c r="AE775" s="1755"/>
      <c r="AF775" s="1755"/>
      <c r="AG775" s="1755"/>
      <c r="AH775" s="1755"/>
      <c r="AI775" s="595">
        <v>1.04022579E8</v>
      </c>
      <c r="AJ775" s="595" t="s">
        <v>21369</v>
      </c>
      <c r="AK775" s="1757" t="s">
        <v>52</v>
      </c>
      <c r="AL775" s="1757">
        <v>1.0</v>
      </c>
      <c r="AM775" s="1772">
        <v>690.0</v>
      </c>
      <c r="AN775" s="9">
        <v>4.0</v>
      </c>
      <c r="AO775" s="9"/>
      <c r="AP775" s="9" t="s">
        <v>8376</v>
      </c>
      <c r="AQ775" s="9"/>
      <c r="AR775" s="9" t="s">
        <v>17908</v>
      </c>
      <c r="AS775" s="9"/>
      <c r="AT775" s="9"/>
      <c r="AU775" s="9"/>
      <c r="AV775" s="9"/>
      <c r="AW775" s="1758" t="s">
        <v>17909</v>
      </c>
      <c r="AX775" s="9"/>
      <c r="AY775" s="9" t="s">
        <v>17910</v>
      </c>
      <c r="AZ775" s="9">
        <v>6.25</v>
      </c>
      <c r="BA775" s="1773" t="s">
        <v>21339</v>
      </c>
    </row>
    <row r="776" ht="15.75" customHeight="1">
      <c r="A776" s="1774" t="s">
        <v>21370</v>
      </c>
      <c r="B776" s="1775" t="s">
        <v>21371</v>
      </c>
      <c r="C776" s="1775" t="s">
        <v>52</v>
      </c>
      <c r="D776" s="1775" t="s">
        <v>17914</v>
      </c>
      <c r="E776" s="1776" t="s">
        <v>21372</v>
      </c>
      <c r="F776" s="1777">
        <v>4.0</v>
      </c>
      <c r="G776" s="1778">
        <v>47859.0</v>
      </c>
      <c r="H776" s="1745"/>
      <c r="I776" s="1745"/>
      <c r="J776" s="1745"/>
      <c r="K776" s="1745"/>
      <c r="L776" s="1745"/>
      <c r="M776" s="1745"/>
      <c r="N776" s="1745"/>
      <c r="O776" s="1745"/>
      <c r="P776" s="1745"/>
      <c r="Q776" s="1765" t="s">
        <v>21373</v>
      </c>
      <c r="R776" s="1766" t="s">
        <v>21341</v>
      </c>
      <c r="S776" s="1767" t="s">
        <v>52</v>
      </c>
      <c r="T776" s="1749"/>
      <c r="U776" s="1769">
        <v>682.0</v>
      </c>
      <c r="V776" s="1770">
        <v>4.0</v>
      </c>
      <c r="W776" s="1769" t="s">
        <v>18216</v>
      </c>
      <c r="X776" s="1770"/>
      <c r="Y776" s="1767" t="s">
        <v>21374</v>
      </c>
      <c r="Z776" s="1770"/>
      <c r="AA776" s="1771">
        <v>44951.0</v>
      </c>
      <c r="AB776" s="1753" t="s">
        <v>17906</v>
      </c>
      <c r="AC776" s="1754"/>
      <c r="AD776" s="1754"/>
      <c r="AE776" s="1755"/>
      <c r="AF776" s="1755"/>
      <c r="AG776" s="1755"/>
      <c r="AH776" s="1755"/>
      <c r="AI776" s="595">
        <v>1.03582847E8</v>
      </c>
      <c r="AJ776" s="595" t="s">
        <v>21375</v>
      </c>
      <c r="AK776" s="1757" t="s">
        <v>52</v>
      </c>
      <c r="AL776" s="1757">
        <v>1.0</v>
      </c>
      <c r="AM776" s="1772">
        <v>691.0</v>
      </c>
      <c r="AN776" s="9">
        <v>4.0</v>
      </c>
      <c r="AO776" s="9"/>
      <c r="AP776" s="9" t="s">
        <v>8376</v>
      </c>
      <c r="AQ776" s="9"/>
      <c r="AR776" s="9" t="s">
        <v>17908</v>
      </c>
      <c r="AS776" s="9"/>
      <c r="AT776" s="9"/>
      <c r="AU776" s="9"/>
      <c r="AV776" s="9"/>
      <c r="AW776" s="1758" t="s">
        <v>17909</v>
      </c>
      <c r="AX776" s="9"/>
      <c r="AY776" s="9" t="s">
        <v>17910</v>
      </c>
      <c r="AZ776" s="9">
        <v>6.25</v>
      </c>
      <c r="BA776" s="1772" t="s">
        <v>21339</v>
      </c>
    </row>
    <row r="777" ht="15.75" customHeight="1">
      <c r="A777" s="1760" t="s">
        <v>21370</v>
      </c>
      <c r="B777" s="1761" t="s">
        <v>21371</v>
      </c>
      <c r="C777" s="1761" t="s">
        <v>52</v>
      </c>
      <c r="D777" s="1761" t="s">
        <v>17914</v>
      </c>
      <c r="E777" s="1762" t="s">
        <v>21372</v>
      </c>
      <c r="F777" s="1763">
        <v>4.0</v>
      </c>
      <c r="G777" s="1764">
        <v>47859.0</v>
      </c>
      <c r="H777" s="1745"/>
      <c r="I777" s="1745"/>
      <c r="J777" s="1745"/>
      <c r="K777" s="1745"/>
      <c r="L777" s="1745"/>
      <c r="M777" s="1745"/>
      <c r="N777" s="1745"/>
      <c r="O777" s="1745"/>
      <c r="P777" s="1745"/>
      <c r="Q777" s="1765" t="s">
        <v>21376</v>
      </c>
      <c r="R777" s="1766" t="s">
        <v>21346</v>
      </c>
      <c r="S777" s="1767" t="s">
        <v>1392</v>
      </c>
      <c r="T777" s="1768"/>
      <c r="U777" s="1769">
        <v>683.0</v>
      </c>
      <c r="V777" s="1770">
        <v>4.0</v>
      </c>
      <c r="W777" s="1769" t="s">
        <v>20260</v>
      </c>
      <c r="X777" s="1770"/>
      <c r="Y777" s="1767">
        <v>0.0</v>
      </c>
      <c r="Z777" s="1770"/>
      <c r="AA777" s="1771">
        <v>44951.0</v>
      </c>
      <c r="AB777" s="1753" t="s">
        <v>17906</v>
      </c>
      <c r="AC777" s="81"/>
      <c r="AD777" s="81"/>
      <c r="AE777" s="1755"/>
      <c r="AF777" s="1755"/>
      <c r="AG777" s="1755"/>
      <c r="AH777" s="1755"/>
      <c r="AI777" s="595"/>
      <c r="AJ777" s="595"/>
      <c r="AK777" s="1757" t="s">
        <v>52</v>
      </c>
      <c r="AL777" s="1772">
        <v>1.0</v>
      </c>
      <c r="AM777" s="1772">
        <v>692.0</v>
      </c>
      <c r="AN777" s="9">
        <v>4.0</v>
      </c>
      <c r="AO777" s="9"/>
      <c r="AP777" s="9" t="s">
        <v>8376</v>
      </c>
      <c r="AQ777" s="9"/>
      <c r="AR777" s="9" t="s">
        <v>17908</v>
      </c>
      <c r="AS777" s="9"/>
      <c r="AT777" s="9"/>
      <c r="AU777" s="9"/>
      <c r="AV777" s="9"/>
      <c r="AW777" s="1758" t="s">
        <v>17909</v>
      </c>
      <c r="AX777" s="9"/>
      <c r="AY777" s="9" t="s">
        <v>17910</v>
      </c>
      <c r="AZ777" s="9">
        <v>6.25</v>
      </c>
      <c r="BA777" s="1773" t="s">
        <v>21339</v>
      </c>
    </row>
    <row r="778" ht="15.75" customHeight="1">
      <c r="A778" s="1774" t="s">
        <v>21377</v>
      </c>
      <c r="B778" s="1775" t="s">
        <v>21378</v>
      </c>
      <c r="C778" s="1775" t="s">
        <v>52</v>
      </c>
      <c r="D778" s="1775" t="s">
        <v>17914</v>
      </c>
      <c r="E778" s="1776" t="s">
        <v>21379</v>
      </c>
      <c r="F778" s="1777">
        <v>4.0</v>
      </c>
      <c r="G778" s="1778">
        <v>47859.0</v>
      </c>
      <c r="H778" s="1745"/>
      <c r="I778" s="1745"/>
      <c r="J778" s="1745"/>
      <c r="K778" s="1745"/>
      <c r="L778" s="1745"/>
      <c r="M778" s="1745"/>
      <c r="N778" s="1745"/>
      <c r="O778" s="1745"/>
      <c r="P778" s="1745"/>
      <c r="Q778" s="1765" t="s">
        <v>21380</v>
      </c>
      <c r="R778" s="1766" t="s">
        <v>18918</v>
      </c>
      <c r="S778" s="1767" t="s">
        <v>52</v>
      </c>
      <c r="T778" s="1749"/>
      <c r="U778" s="1769">
        <v>684.0</v>
      </c>
      <c r="V778" s="1770">
        <v>4.0</v>
      </c>
      <c r="W778" s="1769" t="s">
        <v>18817</v>
      </c>
      <c r="X778" s="1770"/>
      <c r="Y778" s="1767" t="s">
        <v>21381</v>
      </c>
      <c r="Z778" s="1770"/>
      <c r="AA778" s="1771">
        <v>44951.0</v>
      </c>
      <c r="AB778" s="1753" t="s">
        <v>17906</v>
      </c>
      <c r="AC778" s="1754"/>
      <c r="AD778" s="1754"/>
      <c r="AE778" s="1755"/>
      <c r="AF778" s="1755"/>
      <c r="AG778" s="1755"/>
      <c r="AH778" s="1755"/>
      <c r="AI778" s="595">
        <v>7.02411422E8</v>
      </c>
      <c r="AJ778" s="595" t="s">
        <v>21382</v>
      </c>
      <c r="AK778" s="1757" t="s">
        <v>52</v>
      </c>
      <c r="AL778" s="1757">
        <v>1.0</v>
      </c>
      <c r="AM778" s="1772">
        <v>693.0</v>
      </c>
      <c r="AN778" s="9">
        <v>4.0</v>
      </c>
      <c r="AO778" s="9"/>
      <c r="AP778" s="9" t="s">
        <v>8376</v>
      </c>
      <c r="AQ778" s="9"/>
      <c r="AR778" s="9" t="s">
        <v>17908</v>
      </c>
      <c r="AS778" s="9"/>
      <c r="AT778" s="9"/>
      <c r="AU778" s="9"/>
      <c r="AV778" s="9"/>
      <c r="AW778" s="1758" t="s">
        <v>17909</v>
      </c>
      <c r="AX778" s="9"/>
      <c r="AY778" s="9" t="s">
        <v>17910</v>
      </c>
      <c r="AZ778" s="9">
        <v>6.25</v>
      </c>
      <c r="BA778" s="1772" t="s">
        <v>21339</v>
      </c>
    </row>
    <row r="779" ht="15.75" customHeight="1">
      <c r="A779" s="1760" t="s">
        <v>21377</v>
      </c>
      <c r="B779" s="1761" t="s">
        <v>21378</v>
      </c>
      <c r="C779" s="1761" t="s">
        <v>52</v>
      </c>
      <c r="D779" s="1761" t="s">
        <v>17914</v>
      </c>
      <c r="E779" s="1762" t="s">
        <v>21379</v>
      </c>
      <c r="F779" s="1763">
        <v>4.0</v>
      </c>
      <c r="G779" s="1764">
        <v>47859.0</v>
      </c>
      <c r="H779" s="1745"/>
      <c r="I779" s="1745"/>
      <c r="J779" s="1745"/>
      <c r="K779" s="1745"/>
      <c r="L779" s="1745"/>
      <c r="M779" s="1745"/>
      <c r="N779" s="1745"/>
      <c r="O779" s="1745"/>
      <c r="P779" s="1745"/>
      <c r="Q779" s="1765" t="s">
        <v>21383</v>
      </c>
      <c r="R779" s="1766" t="s">
        <v>21353</v>
      </c>
      <c r="S779" s="1767" t="s">
        <v>1392</v>
      </c>
      <c r="T779" s="1768"/>
      <c r="U779" s="1769">
        <v>685.0</v>
      </c>
      <c r="V779" s="1770">
        <v>4.0</v>
      </c>
      <c r="W779" s="1769" t="s">
        <v>20260</v>
      </c>
      <c r="X779" s="1770"/>
      <c r="Y779" s="1767">
        <v>2854017.0</v>
      </c>
      <c r="Z779" s="1770"/>
      <c r="AA779" s="1771">
        <v>44951.0</v>
      </c>
      <c r="AB779" s="1753" t="s">
        <v>17906</v>
      </c>
      <c r="AC779" s="81"/>
      <c r="AD779" s="81"/>
      <c r="AE779" s="1755"/>
      <c r="AF779" s="1755"/>
      <c r="AG779" s="1755"/>
      <c r="AH779" s="1755"/>
      <c r="AI779" s="595">
        <v>4.00641056E8</v>
      </c>
      <c r="AJ779" s="595" t="s">
        <v>21384</v>
      </c>
      <c r="AK779" s="1757" t="s">
        <v>52</v>
      </c>
      <c r="AL779" s="1772">
        <v>1.0</v>
      </c>
      <c r="AM779" s="1772">
        <v>694.0</v>
      </c>
      <c r="AN779" s="9">
        <v>4.0</v>
      </c>
      <c r="AO779" s="9"/>
      <c r="AP779" s="9" t="s">
        <v>8376</v>
      </c>
      <c r="AQ779" s="9"/>
      <c r="AR779" s="9" t="s">
        <v>17908</v>
      </c>
      <c r="AS779" s="9"/>
      <c r="AT779" s="9"/>
      <c r="AU779" s="9"/>
      <c r="AV779" s="9"/>
      <c r="AW779" s="1758" t="s">
        <v>17909</v>
      </c>
      <c r="AX779" s="9"/>
      <c r="AY779" s="9" t="s">
        <v>17910</v>
      </c>
      <c r="AZ779" s="9">
        <v>6.25</v>
      </c>
      <c r="BA779" s="1773" t="s">
        <v>21339</v>
      </c>
    </row>
    <row r="780" ht="15.75" customHeight="1">
      <c r="A780" s="1774" t="s">
        <v>21385</v>
      </c>
      <c r="B780" s="1775" t="s">
        <v>21386</v>
      </c>
      <c r="C780" s="1775" t="s">
        <v>52</v>
      </c>
      <c r="D780" s="1775" t="s">
        <v>17914</v>
      </c>
      <c r="E780" s="1776" t="s">
        <v>21387</v>
      </c>
      <c r="F780" s="1777">
        <v>4.0</v>
      </c>
      <c r="G780" s="1778">
        <v>47859.0</v>
      </c>
      <c r="H780" s="1745"/>
      <c r="I780" s="1745"/>
      <c r="J780" s="1745"/>
      <c r="K780" s="1745"/>
      <c r="L780" s="1745"/>
      <c r="M780" s="1745"/>
      <c r="N780" s="1745"/>
      <c r="O780" s="1745"/>
      <c r="P780" s="1745"/>
      <c r="Q780" s="1765">
        <v>0.0</v>
      </c>
      <c r="R780" s="1843">
        <v>0.0</v>
      </c>
      <c r="S780" s="1767" t="s">
        <v>52</v>
      </c>
      <c r="T780" s="1749"/>
      <c r="U780" s="1770">
        <v>686.0</v>
      </c>
      <c r="V780" s="1770">
        <v>4.0</v>
      </c>
      <c r="W780" s="1792"/>
      <c r="X780" s="1770"/>
      <c r="Y780" s="1767">
        <v>0.0</v>
      </c>
      <c r="Z780" s="1770"/>
      <c r="AA780" s="1771">
        <v>44951.0</v>
      </c>
      <c r="AB780" s="1793">
        <v>0.0</v>
      </c>
      <c r="AC780" s="1794">
        <v>1.0</v>
      </c>
      <c r="AD780" s="1754"/>
      <c r="AE780" s="1755"/>
      <c r="AF780" s="1755"/>
      <c r="AG780" s="1755"/>
      <c r="AH780" s="1755"/>
      <c r="AI780" s="595">
        <v>1.10286459E9</v>
      </c>
      <c r="AJ780" s="595" t="s">
        <v>21388</v>
      </c>
      <c r="AK780" s="1757" t="s">
        <v>52</v>
      </c>
      <c r="AL780" s="1772">
        <v>1.0</v>
      </c>
      <c r="AM780" s="1772">
        <v>695.0</v>
      </c>
      <c r="AN780" s="9">
        <v>4.0</v>
      </c>
      <c r="AO780" s="9"/>
      <c r="AP780" s="9" t="s">
        <v>8376</v>
      </c>
      <c r="AQ780" s="9"/>
      <c r="AR780" s="9" t="s">
        <v>17908</v>
      </c>
      <c r="AS780" s="9"/>
      <c r="AT780" s="9"/>
      <c r="AU780" s="9"/>
      <c r="AV780" s="9"/>
      <c r="AW780" s="1758" t="s">
        <v>17909</v>
      </c>
      <c r="AX780" s="9"/>
      <c r="AY780" s="9" t="s">
        <v>17910</v>
      </c>
      <c r="AZ780" s="9">
        <v>6.25</v>
      </c>
      <c r="BA780" s="1772" t="s">
        <v>21339</v>
      </c>
    </row>
    <row r="781" ht="15.75" customHeight="1">
      <c r="A781" s="1760" t="s">
        <v>21385</v>
      </c>
      <c r="B781" s="1761" t="s">
        <v>21386</v>
      </c>
      <c r="C781" s="1761" t="s">
        <v>52</v>
      </c>
      <c r="D781" s="1761" t="s">
        <v>17914</v>
      </c>
      <c r="E781" s="1762" t="s">
        <v>21387</v>
      </c>
      <c r="F781" s="1763">
        <v>4.0</v>
      </c>
      <c r="G781" s="1764">
        <v>47859.0</v>
      </c>
      <c r="H781" s="1745"/>
      <c r="I781" s="1745"/>
      <c r="J781" s="1745"/>
      <c r="K781" s="1745"/>
      <c r="L781" s="1745"/>
      <c r="M781" s="1745"/>
      <c r="N781" s="1745"/>
      <c r="O781" s="1745"/>
      <c r="P781" s="1745"/>
      <c r="Q781" s="1765" t="s">
        <v>21389</v>
      </c>
      <c r="R781" s="1766" t="s">
        <v>21357</v>
      </c>
      <c r="S781" s="1767" t="s">
        <v>2401</v>
      </c>
      <c r="T781" s="1768"/>
      <c r="U781" s="1770">
        <v>687.0</v>
      </c>
      <c r="V781" s="1770">
        <v>4.0</v>
      </c>
      <c r="W781" s="1788"/>
      <c r="X781" s="1770"/>
      <c r="Y781" s="1767">
        <v>4085663.0</v>
      </c>
      <c r="Z781" s="1770"/>
      <c r="AA781" s="1771">
        <v>44951.0</v>
      </c>
      <c r="AB781" s="1804" t="s">
        <v>18100</v>
      </c>
      <c r="AC781" s="81"/>
      <c r="AD781" s="1121">
        <v>1.0</v>
      </c>
      <c r="AE781" s="1755"/>
      <c r="AF781" s="1755"/>
      <c r="AG781" s="1755"/>
      <c r="AH781" s="1755"/>
      <c r="AI781" s="595">
        <v>1.04118542E8</v>
      </c>
      <c r="AJ781" s="595" t="s">
        <v>21390</v>
      </c>
      <c r="AK781" s="1757" t="s">
        <v>52</v>
      </c>
      <c r="AL781" s="1757">
        <v>1.0</v>
      </c>
      <c r="AM781" s="1772">
        <v>696.0</v>
      </c>
      <c r="AN781" s="9">
        <v>4.0</v>
      </c>
      <c r="AO781" s="9"/>
      <c r="AP781" s="9" t="s">
        <v>8376</v>
      </c>
      <c r="AQ781" s="9"/>
      <c r="AR781" s="9" t="s">
        <v>17908</v>
      </c>
      <c r="AS781" s="9"/>
      <c r="AT781" s="9"/>
      <c r="AU781" s="9"/>
      <c r="AV781" s="9"/>
      <c r="AW781" s="1758" t="s">
        <v>17909</v>
      </c>
      <c r="AX781" s="9"/>
      <c r="AY781" s="9" t="s">
        <v>17910</v>
      </c>
      <c r="AZ781" s="9">
        <v>6.25</v>
      </c>
      <c r="BA781" s="1773" t="s">
        <v>21339</v>
      </c>
    </row>
    <row r="782" ht="15.75" customHeight="1">
      <c r="A782" s="1774" t="s">
        <v>21391</v>
      </c>
      <c r="B782" s="1775" t="s">
        <v>21392</v>
      </c>
      <c r="C782" s="1775" t="s">
        <v>52</v>
      </c>
      <c r="D782" s="1775" t="s">
        <v>17914</v>
      </c>
      <c r="E782" s="1776" t="s">
        <v>21393</v>
      </c>
      <c r="F782" s="1777">
        <v>4.0</v>
      </c>
      <c r="G782" s="1778">
        <v>47859.0</v>
      </c>
      <c r="H782" s="85" t="s">
        <v>21391</v>
      </c>
      <c r="I782" s="1745"/>
      <c r="J782" s="1745"/>
      <c r="K782" s="1745"/>
      <c r="L782" s="1745"/>
      <c r="M782" s="1745"/>
      <c r="N782" s="1745"/>
      <c r="O782" s="1745"/>
      <c r="P782" s="1745"/>
      <c r="Q782" s="1765" t="s">
        <v>21394</v>
      </c>
      <c r="R782" s="1766" t="s">
        <v>18932</v>
      </c>
      <c r="S782" s="1767" t="s">
        <v>52</v>
      </c>
      <c r="T782" s="1749"/>
      <c r="U782" s="1770">
        <v>688.0</v>
      </c>
      <c r="V782" s="1770">
        <v>4.0</v>
      </c>
      <c r="W782" s="1792"/>
      <c r="X782" s="1770"/>
      <c r="Y782" s="1767" t="s">
        <v>21395</v>
      </c>
      <c r="Z782" s="1770"/>
      <c r="AA782" s="1771">
        <v>44951.0</v>
      </c>
      <c r="AB782" s="1793">
        <v>0.0</v>
      </c>
      <c r="AC782" s="1754"/>
      <c r="AD782" s="1754"/>
      <c r="AE782" s="1755"/>
      <c r="AF782" s="1755"/>
      <c r="AG782" s="1755"/>
      <c r="AH782" s="1755"/>
      <c r="AI782" s="595">
        <v>1.04413505E8</v>
      </c>
      <c r="AJ782" s="595" t="s">
        <v>21396</v>
      </c>
      <c r="AK782" s="1757" t="s">
        <v>52</v>
      </c>
      <c r="AL782" s="1772">
        <v>1.0</v>
      </c>
      <c r="AM782" s="1772">
        <v>697.0</v>
      </c>
      <c r="AN782" s="9">
        <v>4.0</v>
      </c>
      <c r="AO782" s="9"/>
      <c r="AP782" s="9" t="s">
        <v>8376</v>
      </c>
      <c r="AQ782" s="9"/>
      <c r="AR782" s="9" t="s">
        <v>17908</v>
      </c>
      <c r="AS782" s="9"/>
      <c r="AT782" s="9"/>
      <c r="AU782" s="9"/>
      <c r="AV782" s="9"/>
      <c r="AW782" s="1758" t="s">
        <v>17909</v>
      </c>
      <c r="AX782" s="9"/>
      <c r="AY782" s="9" t="s">
        <v>17910</v>
      </c>
      <c r="AZ782" s="9">
        <v>6.25</v>
      </c>
      <c r="BA782" s="1772" t="s">
        <v>21339</v>
      </c>
    </row>
    <row r="783" ht="15.75" customHeight="1">
      <c r="A783" s="1774" t="s">
        <v>21397</v>
      </c>
      <c r="B783" s="1775" t="s">
        <v>21398</v>
      </c>
      <c r="C783" s="1775" t="s">
        <v>52</v>
      </c>
      <c r="D783" s="1775" t="s">
        <v>17914</v>
      </c>
      <c r="E783" s="1776" t="s">
        <v>21399</v>
      </c>
      <c r="F783" s="1777">
        <v>4.0</v>
      </c>
      <c r="G783" s="1778">
        <v>48224.0</v>
      </c>
      <c r="H783" s="1745"/>
      <c r="I783" s="1745"/>
      <c r="J783" s="1745"/>
      <c r="K783" s="1745"/>
      <c r="L783" s="1745"/>
      <c r="M783" s="1745"/>
      <c r="N783" s="1745"/>
      <c r="O783" s="1745"/>
      <c r="P783" s="1745"/>
      <c r="Q783" s="1765" t="s">
        <v>21400</v>
      </c>
      <c r="R783" s="1766" t="s">
        <v>21369</v>
      </c>
      <c r="S783" s="1767" t="s">
        <v>52</v>
      </c>
      <c r="T783" s="1749"/>
      <c r="U783" s="1770">
        <v>690.0</v>
      </c>
      <c r="V783" s="1770">
        <v>4.0</v>
      </c>
      <c r="W783" s="1792"/>
      <c r="X783" s="1770"/>
      <c r="Y783" s="1767" t="s">
        <v>1459</v>
      </c>
      <c r="Z783" s="1770"/>
      <c r="AA783" s="1771">
        <v>44951.0</v>
      </c>
      <c r="AB783" s="1793">
        <v>0.0</v>
      </c>
      <c r="AC783" s="1754"/>
      <c r="AD783" s="1754"/>
      <c r="AE783" s="1755"/>
      <c r="AF783" s="1755"/>
      <c r="AG783" s="1755"/>
      <c r="AH783" s="1755"/>
      <c r="AI783" s="595" t="s">
        <v>21401</v>
      </c>
      <c r="AJ783" s="595" t="s">
        <v>21402</v>
      </c>
      <c r="AK783" s="1757" t="s">
        <v>52</v>
      </c>
      <c r="AL783" s="1772">
        <v>1.0</v>
      </c>
      <c r="AM783" s="1772">
        <v>699.0</v>
      </c>
      <c r="AN783" s="9">
        <v>4.0</v>
      </c>
      <c r="AO783" s="9"/>
      <c r="AP783" s="9" t="s">
        <v>8376</v>
      </c>
      <c r="AQ783" s="9"/>
      <c r="AR783" s="9" t="s">
        <v>17908</v>
      </c>
      <c r="AS783" s="9"/>
      <c r="AT783" s="9"/>
      <c r="AU783" s="9"/>
      <c r="AV783" s="9"/>
      <c r="AW783" s="1066" t="s">
        <v>21403</v>
      </c>
      <c r="AX783" s="9"/>
      <c r="AY783" s="9" t="s">
        <v>17910</v>
      </c>
      <c r="AZ783" s="9">
        <v>6.25</v>
      </c>
      <c r="BA783" s="1772" t="s">
        <v>21339</v>
      </c>
    </row>
    <row r="784" ht="15.75" customHeight="1">
      <c r="A784" s="1760" t="s">
        <v>21397</v>
      </c>
      <c r="B784" s="1761" t="s">
        <v>21398</v>
      </c>
      <c r="C784" s="1761" t="s">
        <v>52</v>
      </c>
      <c r="D784" s="1761" t="s">
        <v>17914</v>
      </c>
      <c r="E784" s="1762" t="s">
        <v>21399</v>
      </c>
      <c r="F784" s="1763">
        <v>4.0</v>
      </c>
      <c r="G784" s="1764">
        <v>48224.0</v>
      </c>
      <c r="H784" s="1745"/>
      <c r="I784" s="1745"/>
      <c r="J784" s="1745"/>
      <c r="K784" s="1745"/>
      <c r="L784" s="1745"/>
      <c r="M784" s="1745"/>
      <c r="N784" s="1745"/>
      <c r="O784" s="1745"/>
      <c r="P784" s="1745"/>
      <c r="Q784" s="1765" t="s">
        <v>21404</v>
      </c>
      <c r="R784" s="1766" t="s">
        <v>21375</v>
      </c>
      <c r="S784" s="1767" t="s">
        <v>52</v>
      </c>
      <c r="T784" s="1768"/>
      <c r="U784" s="1770">
        <v>691.0</v>
      </c>
      <c r="V784" s="1770">
        <v>4.0</v>
      </c>
      <c r="W784" s="1788"/>
      <c r="X784" s="1770"/>
      <c r="Y784" s="1767">
        <v>2821672.0</v>
      </c>
      <c r="Z784" s="1770"/>
      <c r="AA784" s="1771">
        <v>44951.0</v>
      </c>
      <c r="AB784" s="1789">
        <v>0.0</v>
      </c>
      <c r="AC784" s="81"/>
      <c r="AD784" s="81"/>
      <c r="AE784" s="1755"/>
      <c r="AF784" s="1755"/>
      <c r="AG784" s="1755"/>
      <c r="AH784" s="1755"/>
      <c r="AI784" s="595">
        <v>1.06421845E8</v>
      </c>
      <c r="AJ784" s="595" t="s">
        <v>21405</v>
      </c>
      <c r="AK784" s="1772" t="s">
        <v>52</v>
      </c>
      <c r="AL784" s="1757">
        <v>1.0</v>
      </c>
      <c r="AM784" s="1772">
        <v>700.0</v>
      </c>
      <c r="AN784" s="9">
        <v>4.0</v>
      </c>
      <c r="AO784" s="9"/>
      <c r="AP784" s="9" t="s">
        <v>8376</v>
      </c>
      <c r="AQ784" s="9"/>
      <c r="AR784" s="9" t="s">
        <v>17908</v>
      </c>
      <c r="AS784" s="9"/>
      <c r="AT784" s="9"/>
      <c r="AU784" s="9"/>
      <c r="AV784" s="9"/>
      <c r="AW784" s="1758" t="s">
        <v>17909</v>
      </c>
      <c r="AX784" s="9"/>
      <c r="AY784" s="9" t="s">
        <v>17910</v>
      </c>
      <c r="AZ784" s="9">
        <v>6.25</v>
      </c>
      <c r="BA784" s="1773" t="s">
        <v>21339</v>
      </c>
    </row>
    <row r="785" ht="15.75" customHeight="1">
      <c r="A785" s="1774" t="s">
        <v>21406</v>
      </c>
      <c r="B785" s="1775" t="s">
        <v>10078</v>
      </c>
      <c r="C785" s="1775" t="s">
        <v>52</v>
      </c>
      <c r="D785" s="1775" t="s">
        <v>17914</v>
      </c>
      <c r="E785" s="1776" t="s">
        <v>21407</v>
      </c>
      <c r="F785" s="1777">
        <v>4.0</v>
      </c>
      <c r="G785" s="1778">
        <v>48225.0</v>
      </c>
      <c r="H785" s="1745"/>
      <c r="I785" s="1745"/>
      <c r="J785" s="1745"/>
      <c r="K785" s="1745"/>
      <c r="L785" s="1745"/>
      <c r="M785" s="1745"/>
      <c r="N785" s="1745"/>
      <c r="O785" s="1745"/>
      <c r="P785" s="1745"/>
      <c r="Q785" s="1765">
        <v>0.0</v>
      </c>
      <c r="R785" s="1843">
        <v>0.0</v>
      </c>
      <c r="S785" s="1767" t="s">
        <v>52</v>
      </c>
      <c r="T785" s="1749"/>
      <c r="U785" s="1770">
        <v>692.0</v>
      </c>
      <c r="V785" s="1770">
        <v>4.0</v>
      </c>
      <c r="W785" s="1792"/>
      <c r="X785" s="1770"/>
      <c r="Y785" s="1767">
        <v>0.0</v>
      </c>
      <c r="Z785" s="1770"/>
      <c r="AA785" s="1771">
        <v>44951.0</v>
      </c>
      <c r="AB785" s="1793">
        <v>0.0</v>
      </c>
      <c r="AC785" s="1754"/>
      <c r="AD785" s="1754"/>
      <c r="AE785" s="1755"/>
      <c r="AF785" s="1755"/>
      <c r="AG785" s="1755"/>
      <c r="AH785" s="1755"/>
      <c r="AI785" s="595">
        <v>6.02323867E8</v>
      </c>
      <c r="AJ785" s="595" t="s">
        <v>21408</v>
      </c>
      <c r="AK785" s="1757" t="s">
        <v>52</v>
      </c>
      <c r="AL785" s="1757">
        <v>1.0</v>
      </c>
      <c r="AM785" s="1772">
        <v>701.0</v>
      </c>
      <c r="AN785" s="9">
        <v>4.0</v>
      </c>
      <c r="AO785" s="9"/>
      <c r="AP785" s="9" t="s">
        <v>8376</v>
      </c>
      <c r="AQ785" s="9"/>
      <c r="AR785" s="9" t="s">
        <v>17908</v>
      </c>
      <c r="AS785" s="9"/>
      <c r="AT785" s="9"/>
      <c r="AU785" s="9"/>
      <c r="AV785" s="9"/>
      <c r="AW785" s="1758" t="s">
        <v>17909</v>
      </c>
      <c r="AX785" s="9"/>
      <c r="AY785" s="9" t="s">
        <v>17910</v>
      </c>
      <c r="AZ785" s="9">
        <v>6.25</v>
      </c>
      <c r="BA785" s="1772" t="s">
        <v>21339</v>
      </c>
    </row>
    <row r="786" ht="15.75" customHeight="1">
      <c r="A786" s="1760" t="s">
        <v>21406</v>
      </c>
      <c r="B786" s="1761" t="s">
        <v>10078</v>
      </c>
      <c r="C786" s="1761" t="s">
        <v>52</v>
      </c>
      <c r="D786" s="1761" t="s">
        <v>17914</v>
      </c>
      <c r="E786" s="1762" t="s">
        <v>21407</v>
      </c>
      <c r="F786" s="1763">
        <v>4.0</v>
      </c>
      <c r="G786" s="1764">
        <v>48225.0</v>
      </c>
      <c r="H786" s="1745"/>
      <c r="I786" s="1745"/>
      <c r="J786" s="1745"/>
      <c r="K786" s="1745"/>
      <c r="L786" s="1745"/>
      <c r="M786" s="1745"/>
      <c r="N786" s="1745"/>
      <c r="O786" s="1745"/>
      <c r="P786" s="1745"/>
      <c r="Q786" s="1765" t="s">
        <v>21409</v>
      </c>
      <c r="R786" s="1766" t="s">
        <v>21382</v>
      </c>
      <c r="S786" s="1767" t="s">
        <v>52</v>
      </c>
      <c r="T786" s="1768"/>
      <c r="U786" s="1770">
        <v>693.0</v>
      </c>
      <c r="V786" s="1770">
        <v>4.0</v>
      </c>
      <c r="W786" s="1788"/>
      <c r="X786" s="1770"/>
      <c r="Y786" s="1767">
        <v>2849684.0</v>
      </c>
      <c r="Z786" s="1770"/>
      <c r="AA786" s="1771">
        <v>44951.0</v>
      </c>
      <c r="AB786" s="1789">
        <v>0.0</v>
      </c>
      <c r="AC786" s="1121">
        <v>6.0</v>
      </c>
      <c r="AD786" s="81"/>
      <c r="AE786" s="1755"/>
      <c r="AF786" s="1755"/>
      <c r="AG786" s="1755"/>
      <c r="AH786" s="1755"/>
      <c r="AI786" s="595">
        <v>1.0333796E8</v>
      </c>
      <c r="AJ786" s="595" t="s">
        <v>21410</v>
      </c>
      <c r="AK786" s="1772" t="s">
        <v>52</v>
      </c>
      <c r="AL786" s="1772">
        <v>1.0</v>
      </c>
      <c r="AM786" s="1772">
        <v>702.0</v>
      </c>
      <c r="AN786" s="9">
        <v>4.0</v>
      </c>
      <c r="AO786" s="9"/>
      <c r="AP786" s="9" t="s">
        <v>8376</v>
      </c>
      <c r="AQ786" s="9"/>
      <c r="AR786" s="9" t="s">
        <v>17908</v>
      </c>
      <c r="AS786" s="9"/>
      <c r="AT786" s="9"/>
      <c r="AU786" s="9"/>
      <c r="AV786" s="9"/>
      <c r="AW786" s="1758" t="s">
        <v>17909</v>
      </c>
      <c r="AX786" s="9"/>
      <c r="AY786" s="9" t="s">
        <v>17910</v>
      </c>
      <c r="AZ786" s="9">
        <v>6.25</v>
      </c>
      <c r="BA786" s="1773" t="s">
        <v>21339</v>
      </c>
    </row>
    <row r="787" ht="15.75" customHeight="1">
      <c r="A787" s="1774" t="s">
        <v>21411</v>
      </c>
      <c r="B787" s="1775" t="s">
        <v>21412</v>
      </c>
      <c r="C787" s="1775" t="s">
        <v>52</v>
      </c>
      <c r="D787" s="1775" t="s">
        <v>17914</v>
      </c>
      <c r="E787" s="1776" t="s">
        <v>21413</v>
      </c>
      <c r="F787" s="1777">
        <v>4.0</v>
      </c>
      <c r="G787" s="1778">
        <v>48216.0</v>
      </c>
      <c r="H787" s="1745"/>
      <c r="I787" s="1745"/>
      <c r="J787" s="1745"/>
      <c r="K787" s="1745"/>
      <c r="L787" s="1745"/>
      <c r="M787" s="1745"/>
      <c r="N787" s="1745"/>
      <c r="O787" s="1745"/>
      <c r="P787" s="1745"/>
      <c r="Q787" s="1765" t="s">
        <v>21414</v>
      </c>
      <c r="R787" s="1766" t="s">
        <v>21415</v>
      </c>
      <c r="S787" s="1767" t="s">
        <v>52</v>
      </c>
      <c r="T787" s="1749"/>
      <c r="U787" s="1769">
        <v>694.0</v>
      </c>
      <c r="V787" s="1770">
        <v>4.0</v>
      </c>
      <c r="W787" s="1769" t="s">
        <v>20260</v>
      </c>
      <c r="X787" s="1770"/>
      <c r="Y787" s="1767">
        <v>0.0</v>
      </c>
      <c r="Z787" s="1770"/>
      <c r="AA787" s="1771">
        <v>44951.0</v>
      </c>
      <c r="AB787" s="1753" t="s">
        <v>17906</v>
      </c>
      <c r="AC787" s="1754"/>
      <c r="AD787" s="1754"/>
      <c r="AE787" s="1755"/>
      <c r="AF787" s="1755"/>
      <c r="AG787" s="1755"/>
      <c r="AH787" s="1755"/>
      <c r="AI787" s="595">
        <v>6.02673402E8</v>
      </c>
      <c r="AJ787" s="595" t="s">
        <v>21416</v>
      </c>
      <c r="AK787" s="1757" t="s">
        <v>52</v>
      </c>
      <c r="AL787" s="1757">
        <v>1.0</v>
      </c>
      <c r="AM787" s="1772">
        <v>703.0</v>
      </c>
      <c r="AN787" s="9">
        <v>4.0</v>
      </c>
      <c r="AO787" s="9"/>
      <c r="AP787" s="9" t="s">
        <v>8376</v>
      </c>
      <c r="AQ787" s="9"/>
      <c r="AR787" s="9" t="s">
        <v>17908</v>
      </c>
      <c r="AS787" s="9"/>
      <c r="AT787" s="9"/>
      <c r="AU787" s="9"/>
      <c r="AV787" s="9"/>
      <c r="AW787" s="1758" t="s">
        <v>17909</v>
      </c>
      <c r="AX787" s="9"/>
      <c r="AY787" s="9" t="s">
        <v>17910</v>
      </c>
      <c r="AZ787" s="9">
        <v>6.25</v>
      </c>
      <c r="BA787" s="1772" t="s">
        <v>21339</v>
      </c>
    </row>
    <row r="788" ht="15.75" customHeight="1">
      <c r="A788" s="1760" t="s">
        <v>21411</v>
      </c>
      <c r="B788" s="1761" t="s">
        <v>21412</v>
      </c>
      <c r="C788" s="1761" t="s">
        <v>52</v>
      </c>
      <c r="D788" s="1761" t="s">
        <v>17914</v>
      </c>
      <c r="E788" s="1762" t="s">
        <v>21413</v>
      </c>
      <c r="F788" s="1763">
        <v>4.0</v>
      </c>
      <c r="G788" s="1764">
        <v>48216.0</v>
      </c>
      <c r="H788" s="1745"/>
      <c r="I788" s="1745"/>
      <c r="J788" s="1745"/>
      <c r="K788" s="1745"/>
      <c r="L788" s="1745"/>
      <c r="M788" s="1745"/>
      <c r="N788" s="1745"/>
      <c r="O788" s="1745"/>
      <c r="P788" s="1745"/>
      <c r="Q788" s="1765" t="s">
        <v>21417</v>
      </c>
      <c r="R788" s="1766" t="s">
        <v>21388</v>
      </c>
      <c r="S788" s="1767" t="s">
        <v>52</v>
      </c>
      <c r="T788" s="1768"/>
      <c r="U788" s="1770">
        <v>695.0</v>
      </c>
      <c r="V788" s="1770">
        <v>4.0</v>
      </c>
      <c r="W788" s="1788"/>
      <c r="X788" s="1770"/>
      <c r="Y788" s="1767">
        <v>0.0</v>
      </c>
      <c r="Z788" s="1770"/>
      <c r="AA788" s="1771">
        <v>44951.0</v>
      </c>
      <c r="AB788" s="1789">
        <v>0.0</v>
      </c>
      <c r="AC788" s="1121">
        <v>1.0</v>
      </c>
      <c r="AD788" s="81"/>
      <c r="AE788" s="1755"/>
      <c r="AF788" s="1755"/>
      <c r="AG788" s="1755"/>
      <c r="AH788" s="1755"/>
      <c r="AI788" s="595">
        <v>6.02951907E8</v>
      </c>
      <c r="AJ788" s="595" t="s">
        <v>21418</v>
      </c>
      <c r="AK788" s="1757" t="s">
        <v>52</v>
      </c>
      <c r="AL788" s="1772">
        <v>1.0</v>
      </c>
      <c r="AM788" s="1772">
        <v>704.0</v>
      </c>
      <c r="AN788" s="9">
        <v>4.0</v>
      </c>
      <c r="AO788" s="9"/>
      <c r="AP788" s="9" t="s">
        <v>8376</v>
      </c>
      <c r="AQ788" s="9"/>
      <c r="AR788" s="9" t="s">
        <v>17908</v>
      </c>
      <c r="AS788" s="9"/>
      <c r="AT788" s="9"/>
      <c r="AU788" s="9"/>
      <c r="AV788" s="9"/>
      <c r="AW788" s="1758" t="s">
        <v>17909</v>
      </c>
      <c r="AX788" s="9"/>
      <c r="AY788" s="9" t="s">
        <v>17910</v>
      </c>
      <c r="AZ788" s="9">
        <v>6.25</v>
      </c>
      <c r="BA788" s="1773" t="s">
        <v>21339</v>
      </c>
    </row>
    <row r="789" ht="15.75" customHeight="1">
      <c r="A789" s="1774" t="s">
        <v>21419</v>
      </c>
      <c r="B789" s="1775" t="s">
        <v>21420</v>
      </c>
      <c r="C789" s="1775" t="s">
        <v>52</v>
      </c>
      <c r="D789" s="1775" t="s">
        <v>17914</v>
      </c>
      <c r="E789" s="1776" t="s">
        <v>21421</v>
      </c>
      <c r="F789" s="1777">
        <v>4.0</v>
      </c>
      <c r="G789" s="1778">
        <v>48220.0</v>
      </c>
      <c r="H789" s="1745"/>
      <c r="I789" s="1745"/>
      <c r="J789" s="1745"/>
      <c r="K789" s="1745"/>
      <c r="L789" s="1745"/>
      <c r="M789" s="1745"/>
      <c r="N789" s="1745"/>
      <c r="O789" s="1745"/>
      <c r="P789" s="1745"/>
      <c r="Q789" s="1765" t="s">
        <v>21422</v>
      </c>
      <c r="R789" s="1766" t="s">
        <v>21390</v>
      </c>
      <c r="S789" s="1767" t="s">
        <v>52</v>
      </c>
      <c r="T789" s="1749"/>
      <c r="U789" s="1770">
        <v>696.0</v>
      </c>
      <c r="V789" s="1770">
        <v>4.0</v>
      </c>
      <c r="W789" s="1792"/>
      <c r="X789" s="1770"/>
      <c r="Y789" s="1767" t="s">
        <v>21423</v>
      </c>
      <c r="Z789" s="1770"/>
      <c r="AA789" s="1771">
        <v>44951.0</v>
      </c>
      <c r="AB789" s="1806" t="s">
        <v>18100</v>
      </c>
      <c r="AC789" s="1754"/>
      <c r="AD789" s="1794">
        <v>1.0</v>
      </c>
      <c r="AE789" s="1755"/>
      <c r="AF789" s="1755"/>
      <c r="AG789" s="1755"/>
      <c r="AH789" s="1755"/>
      <c r="AI789" s="595">
        <v>6.02999518E8</v>
      </c>
      <c r="AJ789" s="595" t="s">
        <v>21424</v>
      </c>
      <c r="AK789" s="1757" t="s">
        <v>52</v>
      </c>
      <c r="AL789" s="1772">
        <v>1.0</v>
      </c>
      <c r="AM789" s="1772">
        <v>705.0</v>
      </c>
      <c r="AN789" s="9">
        <v>4.0</v>
      </c>
      <c r="AO789" s="9"/>
      <c r="AP789" s="9" t="s">
        <v>8376</v>
      </c>
      <c r="AQ789" s="9"/>
      <c r="AR789" s="9" t="s">
        <v>17908</v>
      </c>
      <c r="AS789" s="9"/>
      <c r="AT789" s="9"/>
      <c r="AU789" s="9"/>
      <c r="AV789" s="9"/>
      <c r="AW789" s="1758" t="s">
        <v>17909</v>
      </c>
      <c r="AX789" s="9"/>
      <c r="AY789" s="9" t="s">
        <v>17910</v>
      </c>
      <c r="AZ789" s="9">
        <v>6.25</v>
      </c>
      <c r="BA789" s="1772" t="s">
        <v>21339</v>
      </c>
    </row>
    <row r="790" ht="15.75" customHeight="1">
      <c r="A790" s="1760" t="s">
        <v>21419</v>
      </c>
      <c r="B790" s="1761" t="s">
        <v>21420</v>
      </c>
      <c r="C790" s="1761" t="s">
        <v>52</v>
      </c>
      <c r="D790" s="1761" t="s">
        <v>17914</v>
      </c>
      <c r="E790" s="1762" t="s">
        <v>21421</v>
      </c>
      <c r="F790" s="1763">
        <v>4.0</v>
      </c>
      <c r="G790" s="1764">
        <v>48220.0</v>
      </c>
      <c r="H790" s="1745"/>
      <c r="I790" s="1745"/>
      <c r="J790" s="1745"/>
      <c r="K790" s="1745"/>
      <c r="L790" s="1745"/>
      <c r="M790" s="1745"/>
      <c r="N790" s="1745"/>
      <c r="O790" s="1745"/>
      <c r="P790" s="1745"/>
      <c r="Q790" s="1765" t="s">
        <v>21425</v>
      </c>
      <c r="R790" s="1766" t="s">
        <v>21426</v>
      </c>
      <c r="S790" s="1767" t="s">
        <v>52</v>
      </c>
      <c r="T790" s="1768"/>
      <c r="U790" s="1770">
        <v>697.0</v>
      </c>
      <c r="V790" s="1770">
        <v>4.0</v>
      </c>
      <c r="W790" s="1788"/>
      <c r="X790" s="1770"/>
      <c r="Y790" s="1767">
        <v>0.0</v>
      </c>
      <c r="Z790" s="1770"/>
      <c r="AA790" s="1771">
        <v>44951.0</v>
      </c>
      <c r="AB790" s="1789">
        <v>0.0</v>
      </c>
      <c r="AC790" s="1121">
        <v>1.0</v>
      </c>
      <c r="AD790" s="81"/>
      <c r="AE790" s="1755"/>
      <c r="AF790" s="1755"/>
      <c r="AG790" s="1755"/>
      <c r="AH790" s="1755"/>
      <c r="AI790" s="595">
        <v>1.01145043E8</v>
      </c>
      <c r="AJ790" s="595" t="s">
        <v>21427</v>
      </c>
      <c r="AK790" s="1757" t="s">
        <v>52</v>
      </c>
      <c r="AL790" s="1757">
        <v>1.0</v>
      </c>
      <c r="AM790" s="1772">
        <v>706.0</v>
      </c>
      <c r="AN790" s="9">
        <v>4.0</v>
      </c>
      <c r="AO790" s="9"/>
      <c r="AP790" s="9" t="s">
        <v>8376</v>
      </c>
      <c r="AQ790" s="9"/>
      <c r="AR790" s="9" t="s">
        <v>17908</v>
      </c>
      <c r="AS790" s="9"/>
      <c r="AT790" s="9"/>
      <c r="AU790" s="9"/>
      <c r="AV790" s="9"/>
      <c r="AW790" s="1758" t="s">
        <v>17909</v>
      </c>
      <c r="AX790" s="9"/>
      <c r="AY790" s="9" t="s">
        <v>17910</v>
      </c>
      <c r="AZ790" s="9">
        <v>6.25</v>
      </c>
      <c r="BA790" s="1773" t="s">
        <v>21339</v>
      </c>
    </row>
    <row r="791" ht="15.75" customHeight="1">
      <c r="A791" s="1774" t="s">
        <v>21428</v>
      </c>
      <c r="B791" s="1775" t="s">
        <v>21429</v>
      </c>
      <c r="C791" s="1775" t="s">
        <v>52</v>
      </c>
      <c r="D791" s="1775" t="s">
        <v>17914</v>
      </c>
      <c r="E791" s="1776" t="s">
        <v>21430</v>
      </c>
      <c r="F791" s="1777">
        <v>4.0</v>
      </c>
      <c r="G791" s="1778">
        <v>48220.0</v>
      </c>
      <c r="H791" s="1745"/>
      <c r="I791" s="1745"/>
      <c r="J791" s="1745"/>
      <c r="K791" s="1745"/>
      <c r="L791" s="1745"/>
      <c r="M791" s="1745"/>
      <c r="N791" s="1745"/>
      <c r="O791" s="1745"/>
      <c r="P791" s="1745"/>
      <c r="Q791" s="1765" t="s">
        <v>21431</v>
      </c>
      <c r="R791" s="1766" t="s">
        <v>21432</v>
      </c>
      <c r="S791" s="1767" t="s">
        <v>17990</v>
      </c>
      <c r="T791" s="1749"/>
      <c r="U791" s="1769">
        <v>698.0</v>
      </c>
      <c r="V791" s="1770">
        <v>4.0</v>
      </c>
      <c r="W791" s="1769" t="s">
        <v>20260</v>
      </c>
      <c r="X791" s="1770"/>
      <c r="Y791" s="1767">
        <v>0.0</v>
      </c>
      <c r="Z791" s="1770"/>
      <c r="AA791" s="1771">
        <v>44951.0</v>
      </c>
      <c r="AB791" s="1753" t="s">
        <v>17906</v>
      </c>
      <c r="AC791" s="1754"/>
      <c r="AD791" s="1754"/>
      <c r="AE791" s="1755"/>
      <c r="AF791" s="1755"/>
      <c r="AG791" s="1755"/>
      <c r="AH791" s="1755"/>
      <c r="AI791" s="595">
        <v>1.701319384E9</v>
      </c>
      <c r="AJ791" s="595" t="s">
        <v>21433</v>
      </c>
      <c r="AK791" s="1757" t="s">
        <v>52</v>
      </c>
      <c r="AL791" s="1772">
        <v>1.0</v>
      </c>
      <c r="AM791" s="1772">
        <v>707.0</v>
      </c>
      <c r="AN791" s="9">
        <v>4.0</v>
      </c>
      <c r="AO791" s="9"/>
      <c r="AP791" s="9" t="s">
        <v>8376</v>
      </c>
      <c r="AQ791" s="9"/>
      <c r="AR791" s="9" t="s">
        <v>17908</v>
      </c>
      <c r="AS791" s="9"/>
      <c r="AT791" s="9"/>
      <c r="AU791" s="9"/>
      <c r="AV791" s="9"/>
      <c r="AW791" s="1758" t="s">
        <v>17909</v>
      </c>
      <c r="AX791" s="9"/>
      <c r="AY791" s="9" t="s">
        <v>17910</v>
      </c>
      <c r="AZ791" s="9">
        <v>6.25</v>
      </c>
      <c r="BA791" s="1772" t="s">
        <v>21339</v>
      </c>
    </row>
    <row r="792" ht="15.75" customHeight="1">
      <c r="A792" s="1760" t="s">
        <v>21428</v>
      </c>
      <c r="B792" s="1761" t="s">
        <v>21429</v>
      </c>
      <c r="C792" s="1761" t="s">
        <v>52</v>
      </c>
      <c r="D792" s="1761" t="s">
        <v>17914</v>
      </c>
      <c r="E792" s="1762" t="s">
        <v>21430</v>
      </c>
      <c r="F792" s="1763">
        <v>4.0</v>
      </c>
      <c r="G792" s="1764">
        <v>48220.0</v>
      </c>
      <c r="H792" s="1745"/>
      <c r="I792" s="1745"/>
      <c r="J792" s="1745"/>
      <c r="K792" s="1745"/>
      <c r="L792" s="1745"/>
      <c r="M792" s="1745"/>
      <c r="N792" s="1745"/>
      <c r="O792" s="1745"/>
      <c r="P792" s="1745"/>
      <c r="Q792" s="1765" t="s">
        <v>21434</v>
      </c>
      <c r="R792" s="1766" t="s">
        <v>21435</v>
      </c>
      <c r="S792" s="1767" t="s">
        <v>52</v>
      </c>
      <c r="T792" s="1768"/>
      <c r="U792" s="1770">
        <v>699.0</v>
      </c>
      <c r="V792" s="1770">
        <v>4.0</v>
      </c>
      <c r="W792" s="1788"/>
      <c r="X792" s="1770"/>
      <c r="Y792" s="1767" t="s">
        <v>21436</v>
      </c>
      <c r="Z792" s="1770"/>
      <c r="AA792" s="1771">
        <v>44951.0</v>
      </c>
      <c r="AB792" s="1804" t="s">
        <v>21437</v>
      </c>
      <c r="AC792" s="1121">
        <v>1.0</v>
      </c>
      <c r="AD792" s="81"/>
      <c r="AE792" s="1755"/>
      <c r="AF792" s="1755"/>
      <c r="AG792" s="1755"/>
      <c r="AH792" s="1755"/>
      <c r="AI792" s="595">
        <v>1.01509495E8</v>
      </c>
      <c r="AJ792" s="595" t="s">
        <v>10441</v>
      </c>
      <c r="AK792" s="1757" t="s">
        <v>52</v>
      </c>
      <c r="AL792" s="1772">
        <v>1.0</v>
      </c>
      <c r="AM792" s="1772">
        <v>708.0</v>
      </c>
      <c r="AN792" s="9">
        <v>4.0</v>
      </c>
      <c r="AO792" s="9"/>
      <c r="AP792" s="9" t="s">
        <v>8376</v>
      </c>
      <c r="AQ792" s="9"/>
      <c r="AR792" s="9" t="s">
        <v>17908</v>
      </c>
      <c r="AS792" s="9"/>
      <c r="AT792" s="9"/>
      <c r="AU792" s="9"/>
      <c r="AV792" s="9"/>
      <c r="AW792" s="1758" t="s">
        <v>17909</v>
      </c>
      <c r="AX792" s="9"/>
      <c r="AY792" s="9" t="s">
        <v>17910</v>
      </c>
      <c r="AZ792" s="9">
        <v>6.25</v>
      </c>
      <c r="BA792" s="1773" t="s">
        <v>21339</v>
      </c>
    </row>
    <row r="793" ht="15.75" customHeight="1">
      <c r="A793" s="1774" t="s">
        <v>21438</v>
      </c>
      <c r="B793" s="1775" t="s">
        <v>10215</v>
      </c>
      <c r="C793" s="1775" t="s">
        <v>52</v>
      </c>
      <c r="D793" s="1775" t="s">
        <v>17914</v>
      </c>
      <c r="E793" s="1776" t="s">
        <v>21439</v>
      </c>
      <c r="F793" s="1777">
        <v>4.0</v>
      </c>
      <c r="G793" s="1778">
        <v>48225.0</v>
      </c>
      <c r="H793" s="1745"/>
      <c r="I793" s="1745"/>
      <c r="J793" s="1745"/>
      <c r="K793" s="1745"/>
      <c r="L793" s="1745"/>
      <c r="M793" s="1745"/>
      <c r="N793" s="1745"/>
      <c r="O793" s="1745"/>
      <c r="P793" s="1745"/>
      <c r="Q793" s="1765" t="s">
        <v>21440</v>
      </c>
      <c r="R793" s="1766" t="s">
        <v>21405</v>
      </c>
      <c r="S793" s="1767" t="s">
        <v>52</v>
      </c>
      <c r="T793" s="1749"/>
      <c r="U793" s="1770">
        <v>700.0</v>
      </c>
      <c r="V793" s="1770">
        <v>4.0</v>
      </c>
      <c r="W793" s="1792"/>
      <c r="X793" s="1770"/>
      <c r="Y793" s="1767">
        <v>4094393.0</v>
      </c>
      <c r="Z793" s="1770"/>
      <c r="AA793" s="1771">
        <v>44951.0</v>
      </c>
      <c r="AB793" s="1793">
        <v>0.0</v>
      </c>
      <c r="AC793" s="1794">
        <v>1.0</v>
      </c>
      <c r="AD793" s="1754"/>
      <c r="AE793" s="1755"/>
      <c r="AF793" s="1755"/>
      <c r="AG793" s="1755"/>
      <c r="AH793" s="1755"/>
      <c r="AI793" s="595">
        <v>9.14620067E8</v>
      </c>
      <c r="AJ793" s="595" t="s">
        <v>21441</v>
      </c>
      <c r="AK793" s="1757" t="s">
        <v>52</v>
      </c>
      <c r="AL793" s="1772">
        <v>1.0</v>
      </c>
      <c r="AM793" s="1772">
        <v>709.0</v>
      </c>
      <c r="AN793" s="9">
        <v>4.0</v>
      </c>
      <c r="AO793" s="9"/>
      <c r="AP793" s="9" t="s">
        <v>8376</v>
      </c>
      <c r="AQ793" s="9"/>
      <c r="AR793" s="9" t="s">
        <v>17908</v>
      </c>
      <c r="AS793" s="9"/>
      <c r="AT793" s="9"/>
      <c r="AU793" s="9"/>
      <c r="AV793" s="9"/>
      <c r="AW793" s="1758" t="s">
        <v>17909</v>
      </c>
      <c r="AX793" s="9"/>
      <c r="AY793" s="9" t="s">
        <v>17910</v>
      </c>
      <c r="AZ793" s="9">
        <v>6.25</v>
      </c>
      <c r="BA793" s="1772" t="s">
        <v>21339</v>
      </c>
    </row>
    <row r="794" ht="15.75" customHeight="1">
      <c r="A794" s="1760" t="s">
        <v>21438</v>
      </c>
      <c r="B794" s="1761" t="s">
        <v>10215</v>
      </c>
      <c r="C794" s="1761" t="s">
        <v>52</v>
      </c>
      <c r="D794" s="1761" t="s">
        <v>17914</v>
      </c>
      <c r="E794" s="1762" t="s">
        <v>21439</v>
      </c>
      <c r="F794" s="1763">
        <v>4.0</v>
      </c>
      <c r="G794" s="1764">
        <v>48225.0</v>
      </c>
      <c r="H794" s="1745"/>
      <c r="I794" s="1745"/>
      <c r="J794" s="1745"/>
      <c r="K794" s="1745"/>
      <c r="L794" s="1745"/>
      <c r="M794" s="1745"/>
      <c r="N794" s="1745"/>
      <c r="O794" s="1745"/>
      <c r="P794" s="1745"/>
      <c r="Q794" s="1765" t="s">
        <v>21442</v>
      </c>
      <c r="R794" s="1766" t="s">
        <v>21443</v>
      </c>
      <c r="S794" s="1767" t="s">
        <v>52</v>
      </c>
      <c r="T794" s="1768"/>
      <c r="U794" s="1770">
        <v>701.0</v>
      </c>
      <c r="V794" s="1770">
        <v>4.0</v>
      </c>
      <c r="W794" s="1788"/>
      <c r="X794" s="1770"/>
      <c r="Y794" s="1767">
        <v>2385856.0</v>
      </c>
      <c r="Z794" s="1770"/>
      <c r="AA794" s="1771">
        <v>44951.0</v>
      </c>
      <c r="AB794" s="1804" t="s">
        <v>18100</v>
      </c>
      <c r="AC794" s="81"/>
      <c r="AD794" s="1121">
        <v>1.0</v>
      </c>
      <c r="AE794" s="1755"/>
      <c r="AF794" s="1755"/>
      <c r="AG794" s="1755"/>
      <c r="AH794" s="1755"/>
      <c r="AI794" s="595">
        <v>1.03435822E8</v>
      </c>
      <c r="AJ794" s="595" t="s">
        <v>21444</v>
      </c>
      <c r="AK794" s="1757" t="s">
        <v>52</v>
      </c>
      <c r="AL794" s="1757">
        <v>1.0</v>
      </c>
      <c r="AM794" s="1772">
        <v>710.0</v>
      </c>
      <c r="AN794" s="9">
        <v>4.0</v>
      </c>
      <c r="AO794" s="9"/>
      <c r="AP794" s="9" t="s">
        <v>8376</v>
      </c>
      <c r="AQ794" s="9"/>
      <c r="AR794" s="9" t="s">
        <v>17908</v>
      </c>
      <c r="AS794" s="9"/>
      <c r="AT794" s="9"/>
      <c r="AU794" s="9"/>
      <c r="AV794" s="9"/>
      <c r="AW794" s="1758" t="s">
        <v>17909</v>
      </c>
      <c r="AX794" s="9"/>
      <c r="AY794" s="9" t="s">
        <v>17910</v>
      </c>
      <c r="AZ794" s="9">
        <v>6.25</v>
      </c>
      <c r="BA794" s="1773" t="s">
        <v>21339</v>
      </c>
    </row>
    <row r="795" ht="15.75" customHeight="1">
      <c r="A795" s="1774" t="s">
        <v>21445</v>
      </c>
      <c r="B795" s="1775" t="s">
        <v>21446</v>
      </c>
      <c r="C795" s="1775" t="s">
        <v>52</v>
      </c>
      <c r="D795" s="1775" t="s">
        <v>17914</v>
      </c>
      <c r="E795" s="1776" t="s">
        <v>21447</v>
      </c>
      <c r="F795" s="1777">
        <v>4.0</v>
      </c>
      <c r="G795" s="1778">
        <v>48225.0</v>
      </c>
      <c r="H795" s="1745"/>
      <c r="I795" s="1745"/>
      <c r="J795" s="1745"/>
      <c r="K795" s="1745"/>
      <c r="L795" s="1745"/>
      <c r="M795" s="1745"/>
      <c r="N795" s="1745"/>
      <c r="O795" s="1745"/>
      <c r="P795" s="1745"/>
      <c r="Q795" s="1765" t="s">
        <v>21448</v>
      </c>
      <c r="R795" s="1766" t="s">
        <v>21410</v>
      </c>
      <c r="S795" s="1767" t="s">
        <v>52</v>
      </c>
      <c r="T795" s="1749"/>
      <c r="U795" s="1770">
        <v>702.0</v>
      </c>
      <c r="V795" s="1770">
        <v>4.0</v>
      </c>
      <c r="W795" s="1792"/>
      <c r="X795" s="1770"/>
      <c r="Y795" s="1767">
        <v>0.0</v>
      </c>
      <c r="Z795" s="1770"/>
      <c r="AA795" s="1771">
        <v>44951.0</v>
      </c>
      <c r="AB795" s="1793">
        <v>0.0</v>
      </c>
      <c r="AC795" s="1754"/>
      <c r="AD795" s="1754"/>
      <c r="AE795" s="1755"/>
      <c r="AF795" s="1755"/>
      <c r="AG795" s="1755"/>
      <c r="AH795" s="1755"/>
      <c r="AI795" s="595">
        <v>1.03294997E8</v>
      </c>
      <c r="AJ795" s="595" t="s">
        <v>21449</v>
      </c>
      <c r="AK795" s="1757" t="s">
        <v>52</v>
      </c>
      <c r="AL795" s="1757">
        <v>1.0</v>
      </c>
      <c r="AM795" s="1772">
        <v>711.0</v>
      </c>
      <c r="AN795" s="9">
        <v>4.0</v>
      </c>
      <c r="AO795" s="9"/>
      <c r="AP795" s="9" t="s">
        <v>8376</v>
      </c>
      <c r="AQ795" s="9"/>
      <c r="AR795" s="9" t="s">
        <v>17908</v>
      </c>
      <c r="AS795" s="9"/>
      <c r="AT795" s="9"/>
      <c r="AU795" s="9"/>
      <c r="AV795" s="9"/>
      <c r="AW795" s="1758" t="s">
        <v>17909</v>
      </c>
      <c r="AX795" s="9"/>
      <c r="AY795" s="9" t="s">
        <v>17910</v>
      </c>
      <c r="AZ795" s="9">
        <v>6.25</v>
      </c>
      <c r="BA795" s="1772" t="s">
        <v>21339</v>
      </c>
    </row>
    <row r="796" ht="15.75" customHeight="1">
      <c r="A796" s="1760" t="s">
        <v>21445</v>
      </c>
      <c r="B796" s="1761" t="s">
        <v>21446</v>
      </c>
      <c r="C796" s="1761" t="s">
        <v>52</v>
      </c>
      <c r="D796" s="1761" t="s">
        <v>17914</v>
      </c>
      <c r="E796" s="1762" t="s">
        <v>21447</v>
      </c>
      <c r="F796" s="1763">
        <v>4.0</v>
      </c>
      <c r="G796" s="1764">
        <v>48225.0</v>
      </c>
      <c r="H796" s="1745"/>
      <c r="I796" s="1745"/>
      <c r="J796" s="1745"/>
      <c r="K796" s="1745"/>
      <c r="L796" s="1745"/>
      <c r="M796" s="1745"/>
      <c r="N796" s="1745"/>
      <c r="O796" s="1745"/>
      <c r="P796" s="1745"/>
      <c r="Q796" s="1765" t="s">
        <v>21450</v>
      </c>
      <c r="R796" s="1766" t="s">
        <v>21416</v>
      </c>
      <c r="S796" s="1767" t="s">
        <v>52</v>
      </c>
      <c r="T796" s="1768"/>
      <c r="U796" s="1770">
        <v>703.0</v>
      </c>
      <c r="V796" s="1770">
        <v>4.0</v>
      </c>
      <c r="W796" s="1788"/>
      <c r="X796" s="1770"/>
      <c r="Y796" s="1767" t="s">
        <v>21451</v>
      </c>
      <c r="Z796" s="1770"/>
      <c r="AA796" s="1771">
        <v>44951.0</v>
      </c>
      <c r="AB796" s="1789">
        <v>0.0</v>
      </c>
      <c r="AC796" s="1121">
        <v>2.0</v>
      </c>
      <c r="AD796" s="81"/>
      <c r="AE796" s="1755"/>
      <c r="AF796" s="1755"/>
      <c r="AG796" s="1755"/>
      <c r="AH796" s="1755"/>
      <c r="AI796" s="595">
        <v>1.002596367E9</v>
      </c>
      <c r="AJ796" s="595" t="s">
        <v>21452</v>
      </c>
      <c r="AK796" s="1757" t="s">
        <v>52</v>
      </c>
      <c r="AL796" s="1772">
        <v>1.0</v>
      </c>
      <c r="AM796" s="1772">
        <v>712.0</v>
      </c>
      <c r="AN796" s="9">
        <v>4.0</v>
      </c>
      <c r="AO796" s="9"/>
      <c r="AP796" s="9" t="s">
        <v>8376</v>
      </c>
      <c r="AQ796" s="9"/>
      <c r="AR796" s="9" t="s">
        <v>17908</v>
      </c>
      <c r="AS796" s="9"/>
      <c r="AT796" s="9"/>
      <c r="AU796" s="9"/>
      <c r="AV796" s="9"/>
      <c r="AW796" s="1758" t="s">
        <v>17909</v>
      </c>
      <c r="AX796" s="9"/>
      <c r="AY796" s="9" t="s">
        <v>17910</v>
      </c>
      <c r="AZ796" s="9">
        <v>6.25</v>
      </c>
      <c r="BA796" s="1773" t="s">
        <v>21339</v>
      </c>
    </row>
    <row r="797" ht="15.75" customHeight="1">
      <c r="A797" s="1796" t="s">
        <v>10307</v>
      </c>
      <c r="B797" s="1775" t="s">
        <v>10308</v>
      </c>
      <c r="C797" s="1775" t="s">
        <v>52</v>
      </c>
      <c r="D797" s="1775" t="s">
        <v>17914</v>
      </c>
      <c r="E797" s="1776" t="s">
        <v>21453</v>
      </c>
      <c r="F797" s="1777">
        <v>4.0</v>
      </c>
      <c r="G797" s="1778">
        <v>48221.0</v>
      </c>
      <c r="H797" s="1745"/>
      <c r="I797" s="1745"/>
      <c r="J797" s="1745"/>
      <c r="K797" s="1745"/>
      <c r="L797" s="1745"/>
      <c r="M797" s="1745"/>
      <c r="N797" s="1745"/>
      <c r="O797" s="1745"/>
      <c r="P797" s="1745"/>
      <c r="Q797" s="1765" t="s">
        <v>21454</v>
      </c>
      <c r="R797" s="1766" t="s">
        <v>21418</v>
      </c>
      <c r="S797" s="1767" t="s">
        <v>19338</v>
      </c>
      <c r="T797" s="1749"/>
      <c r="U797" s="1770">
        <v>704.0</v>
      </c>
      <c r="V797" s="1770">
        <v>4.0</v>
      </c>
      <c r="W797" s="1792"/>
      <c r="X797" s="1770"/>
      <c r="Y797" s="1767">
        <v>0.0</v>
      </c>
      <c r="Z797" s="1770"/>
      <c r="AA797" s="1771">
        <v>44951.0</v>
      </c>
      <c r="AB797" s="1806" t="s">
        <v>18046</v>
      </c>
      <c r="AC797" s="1754"/>
      <c r="AD797" s="1794">
        <v>1.0</v>
      </c>
      <c r="AE797" s="1755"/>
      <c r="AF797" s="1755"/>
      <c r="AG797" s="1755"/>
      <c r="AH797" s="1755"/>
      <c r="AI797" s="595"/>
      <c r="AJ797" s="595"/>
      <c r="AK797" s="1757" t="s">
        <v>52</v>
      </c>
      <c r="AL797" s="1757">
        <v>1.0</v>
      </c>
      <c r="AM797" s="1772">
        <v>713.0</v>
      </c>
      <c r="AN797" s="9">
        <v>4.0</v>
      </c>
      <c r="AO797" s="9"/>
      <c r="AP797" s="9" t="s">
        <v>8376</v>
      </c>
      <c r="AQ797" s="9"/>
      <c r="AR797" s="9" t="s">
        <v>17908</v>
      </c>
      <c r="AS797" s="9"/>
      <c r="AT797" s="9"/>
      <c r="AU797" s="9"/>
      <c r="AV797" s="9"/>
      <c r="AW797" s="1758" t="s">
        <v>17909</v>
      </c>
      <c r="AX797" s="9"/>
      <c r="AY797" s="9" t="s">
        <v>17910</v>
      </c>
      <c r="AZ797" s="9">
        <v>6.25</v>
      </c>
      <c r="BA797" s="1772" t="s">
        <v>21339</v>
      </c>
    </row>
    <row r="798" ht="15.75" customHeight="1">
      <c r="A798" s="1779" t="s">
        <v>10307</v>
      </c>
      <c r="B798" s="1761" t="s">
        <v>10308</v>
      </c>
      <c r="C798" s="1761" t="s">
        <v>52</v>
      </c>
      <c r="D798" s="1761" t="s">
        <v>17914</v>
      </c>
      <c r="E798" s="1762" t="s">
        <v>21453</v>
      </c>
      <c r="F798" s="1763">
        <v>4.0</v>
      </c>
      <c r="G798" s="1764">
        <v>48221.0</v>
      </c>
      <c r="H798" s="1745"/>
      <c r="I798" s="1745"/>
      <c r="J798" s="1745"/>
      <c r="K798" s="1745"/>
      <c r="L798" s="1745"/>
      <c r="M798" s="1745"/>
      <c r="N798" s="1745"/>
      <c r="O798" s="1745"/>
      <c r="P798" s="1745"/>
      <c r="Q798" s="1765" t="s">
        <v>21455</v>
      </c>
      <c r="R798" s="1766" t="s">
        <v>21424</v>
      </c>
      <c r="S798" s="1767" t="s">
        <v>19338</v>
      </c>
      <c r="T798" s="1768"/>
      <c r="U798" s="1769">
        <v>705.0</v>
      </c>
      <c r="V798" s="1770">
        <v>4.0</v>
      </c>
      <c r="W798" s="1769" t="s">
        <v>19291</v>
      </c>
      <c r="X798" s="1770"/>
      <c r="Y798" s="1767">
        <v>3.2901105E7</v>
      </c>
      <c r="Z798" s="1770"/>
      <c r="AA798" s="1771">
        <v>44951.0</v>
      </c>
      <c r="AB798" s="1753" t="s">
        <v>17906</v>
      </c>
      <c r="AC798" s="81"/>
      <c r="AD798" s="81"/>
      <c r="AE798" s="1755"/>
      <c r="AF798" s="1755"/>
      <c r="AG798" s="1755"/>
      <c r="AH798" s="1755"/>
      <c r="AI798" s="595"/>
      <c r="AJ798" s="595"/>
      <c r="AK798" s="1757" t="s">
        <v>52</v>
      </c>
      <c r="AL798" s="1772">
        <v>1.0</v>
      </c>
      <c r="AM798" s="1772">
        <v>714.0</v>
      </c>
      <c r="AN798" s="9">
        <v>4.0</v>
      </c>
      <c r="AO798" s="9"/>
      <c r="AP798" s="9" t="s">
        <v>8376</v>
      </c>
      <c r="AQ798" s="9"/>
      <c r="AR798" s="9" t="s">
        <v>17908</v>
      </c>
      <c r="AS798" s="9"/>
      <c r="AT798" s="9"/>
      <c r="AU798" s="9"/>
      <c r="AV798" s="9"/>
      <c r="AW798" s="1758" t="s">
        <v>17909</v>
      </c>
      <c r="AX798" s="9"/>
      <c r="AY798" s="9" t="s">
        <v>17910</v>
      </c>
      <c r="AZ798" s="9">
        <v>6.25</v>
      </c>
      <c r="BA798" s="1773" t="s">
        <v>21339</v>
      </c>
    </row>
    <row r="799" ht="15.75" customHeight="1">
      <c r="A799" s="1774" t="s">
        <v>21456</v>
      </c>
      <c r="B799" s="1775" t="s">
        <v>21457</v>
      </c>
      <c r="C799" s="1775" t="s">
        <v>52</v>
      </c>
      <c r="D799" s="1775" t="s">
        <v>17914</v>
      </c>
      <c r="E799" s="1776" t="s">
        <v>21458</v>
      </c>
      <c r="F799" s="1777">
        <v>4.0</v>
      </c>
      <c r="G799" s="1778">
        <v>48225.0</v>
      </c>
      <c r="H799" s="1745"/>
      <c r="I799" s="1745"/>
      <c r="J799" s="1745"/>
      <c r="K799" s="1745"/>
      <c r="L799" s="1745"/>
      <c r="M799" s="1745"/>
      <c r="N799" s="1745"/>
      <c r="O799" s="1745"/>
      <c r="P799" s="1745"/>
      <c r="Q799" s="1765" t="s">
        <v>21459</v>
      </c>
      <c r="R799" s="1766" t="s">
        <v>21427</v>
      </c>
      <c r="S799" s="1767" t="s">
        <v>52</v>
      </c>
      <c r="T799" s="1749"/>
      <c r="U799" s="1770">
        <v>706.0</v>
      </c>
      <c r="V799" s="1770">
        <v>4.0</v>
      </c>
      <c r="W799" s="1792"/>
      <c r="X799" s="1770"/>
      <c r="Y799" s="1767" t="s">
        <v>1459</v>
      </c>
      <c r="Z799" s="1770"/>
      <c r="AA799" s="1771">
        <v>44951.0</v>
      </c>
      <c r="AB799" s="1793">
        <v>0.0</v>
      </c>
      <c r="AC799" s="1794">
        <v>1.0</v>
      </c>
      <c r="AD799" s="1754"/>
      <c r="AE799" s="1755"/>
      <c r="AF799" s="1755"/>
      <c r="AG799" s="1755"/>
      <c r="AH799" s="1755"/>
      <c r="AI799" s="595">
        <v>6.02324345E8</v>
      </c>
      <c r="AJ799" s="595" t="s">
        <v>21460</v>
      </c>
      <c r="AK799" s="1757" t="s">
        <v>52</v>
      </c>
      <c r="AL799" s="1772">
        <v>1.0</v>
      </c>
      <c r="AM799" s="1772">
        <v>715.0</v>
      </c>
      <c r="AN799" s="9">
        <v>4.0</v>
      </c>
      <c r="AO799" s="9"/>
      <c r="AP799" s="9" t="s">
        <v>8376</v>
      </c>
      <c r="AQ799" s="9"/>
      <c r="AR799" s="9" t="s">
        <v>17908</v>
      </c>
      <c r="AS799" s="9"/>
      <c r="AT799" s="9"/>
      <c r="AU799" s="9"/>
      <c r="AV799" s="9"/>
      <c r="AW799" s="1758" t="s">
        <v>17909</v>
      </c>
      <c r="AX799" s="9"/>
      <c r="AY799" s="9" t="s">
        <v>17910</v>
      </c>
      <c r="AZ799" s="9">
        <v>6.25</v>
      </c>
      <c r="BA799" s="1772" t="s">
        <v>21339</v>
      </c>
    </row>
    <row r="800" ht="15.75" customHeight="1">
      <c r="A800" s="1760" t="s">
        <v>21456</v>
      </c>
      <c r="B800" s="1761" t="s">
        <v>21457</v>
      </c>
      <c r="C800" s="1761" t="s">
        <v>52</v>
      </c>
      <c r="D800" s="1761" t="s">
        <v>17914</v>
      </c>
      <c r="E800" s="1762" t="s">
        <v>21458</v>
      </c>
      <c r="F800" s="1763">
        <v>4.0</v>
      </c>
      <c r="G800" s="1764">
        <v>48225.0</v>
      </c>
      <c r="H800" s="1745"/>
      <c r="I800" s="1745"/>
      <c r="J800" s="1745"/>
      <c r="K800" s="1745"/>
      <c r="L800" s="1745"/>
      <c r="M800" s="1745"/>
      <c r="N800" s="1745"/>
      <c r="O800" s="1745"/>
      <c r="P800" s="1745"/>
      <c r="Q800" s="1765" t="s">
        <v>21461</v>
      </c>
      <c r="R800" s="1766" t="s">
        <v>21433</v>
      </c>
      <c r="S800" s="1767" t="s">
        <v>224</v>
      </c>
      <c r="T800" s="1768"/>
      <c r="U800" s="1770">
        <v>707.0</v>
      </c>
      <c r="V800" s="1770">
        <v>4.0</v>
      </c>
      <c r="W800" s="1788"/>
      <c r="X800" s="1770"/>
      <c r="Y800" s="1767" t="s">
        <v>1459</v>
      </c>
      <c r="Z800" s="1770"/>
      <c r="AA800" s="1771">
        <v>44951.0</v>
      </c>
      <c r="AB800" s="1804" t="s">
        <v>18100</v>
      </c>
      <c r="AC800" s="81"/>
      <c r="AD800" s="1121">
        <v>1.0</v>
      </c>
      <c r="AE800" s="1755"/>
      <c r="AF800" s="1755"/>
      <c r="AG800" s="1755"/>
      <c r="AH800" s="1755"/>
      <c r="AI800" s="595">
        <v>1.71519983E9</v>
      </c>
      <c r="AJ800" s="595" t="s">
        <v>21462</v>
      </c>
      <c r="AK800" s="1772" t="s">
        <v>52</v>
      </c>
      <c r="AL800" s="1757">
        <v>1.0</v>
      </c>
      <c r="AM800" s="1772">
        <v>716.0</v>
      </c>
      <c r="AN800" s="9">
        <v>4.0</v>
      </c>
      <c r="AO800" s="9"/>
      <c r="AP800" s="9" t="s">
        <v>8376</v>
      </c>
      <c r="AQ800" s="9"/>
      <c r="AR800" s="9" t="s">
        <v>17908</v>
      </c>
      <c r="AS800" s="9"/>
      <c r="AT800" s="9"/>
      <c r="AU800" s="9"/>
      <c r="AV800" s="9"/>
      <c r="AW800" s="1758" t="s">
        <v>17909</v>
      </c>
      <c r="AX800" s="9"/>
      <c r="AY800" s="9" t="s">
        <v>17910</v>
      </c>
      <c r="AZ800" s="9">
        <v>6.25</v>
      </c>
      <c r="BA800" s="1773" t="s">
        <v>21339</v>
      </c>
    </row>
    <row r="801" ht="15.75" customHeight="1">
      <c r="A801" s="1774" t="s">
        <v>21463</v>
      </c>
      <c r="B801" s="1775" t="s">
        <v>21464</v>
      </c>
      <c r="C801" s="1775" t="s">
        <v>5179</v>
      </c>
      <c r="D801" s="1775" t="s">
        <v>17914</v>
      </c>
      <c r="E801" s="1776" t="s">
        <v>21465</v>
      </c>
      <c r="F801" s="1777">
        <v>4.0</v>
      </c>
      <c r="G801" s="1778">
        <v>47887.0</v>
      </c>
      <c r="H801" s="1745"/>
      <c r="I801" s="1745"/>
      <c r="J801" s="1745"/>
      <c r="K801" s="1745"/>
      <c r="L801" s="1745"/>
      <c r="M801" s="1745"/>
      <c r="N801" s="1745"/>
      <c r="O801" s="1745"/>
      <c r="P801" s="1745"/>
      <c r="Q801" s="1765" t="s">
        <v>10440</v>
      </c>
      <c r="R801" s="1766" t="s">
        <v>10441</v>
      </c>
      <c r="S801" s="1767" t="s">
        <v>19338</v>
      </c>
      <c r="T801" s="1749"/>
      <c r="U801" s="1769">
        <v>708.0</v>
      </c>
      <c r="V801" s="1770">
        <v>4.0</v>
      </c>
      <c r="W801" s="1769" t="s">
        <v>20260</v>
      </c>
      <c r="X801" s="1770"/>
      <c r="Y801" s="1767" t="s">
        <v>21466</v>
      </c>
      <c r="Z801" s="1770"/>
      <c r="AA801" s="1771">
        <v>44951.0</v>
      </c>
      <c r="AB801" s="1753" t="s">
        <v>17906</v>
      </c>
      <c r="AC801" s="1754"/>
      <c r="AD801" s="1754"/>
      <c r="AE801" s="1755"/>
      <c r="AF801" s="1755"/>
      <c r="AG801" s="1755"/>
      <c r="AH801" s="1755"/>
      <c r="AI801" s="595" t="s">
        <v>21467</v>
      </c>
      <c r="AJ801" s="595" t="s">
        <v>21467</v>
      </c>
      <c r="AK801" s="1772" t="s">
        <v>52</v>
      </c>
      <c r="AL801" s="1772">
        <v>1.0</v>
      </c>
      <c r="AM801" s="1772">
        <v>717.0</v>
      </c>
      <c r="AN801" s="9">
        <v>4.0</v>
      </c>
      <c r="AO801" s="9"/>
      <c r="AP801" s="9" t="s">
        <v>8376</v>
      </c>
      <c r="AQ801" s="9"/>
      <c r="AR801" s="9" t="s">
        <v>17908</v>
      </c>
      <c r="AS801" s="9"/>
      <c r="AT801" s="9"/>
      <c r="AU801" s="9"/>
      <c r="AV801" s="9"/>
      <c r="AW801" s="595" t="s">
        <v>21467</v>
      </c>
      <c r="AX801" s="9"/>
      <c r="AY801" s="9" t="s">
        <v>17910</v>
      </c>
      <c r="AZ801" s="9">
        <v>6.25</v>
      </c>
      <c r="BA801" s="1772" t="s">
        <v>21339</v>
      </c>
    </row>
    <row r="802" ht="15.75" customHeight="1">
      <c r="A802" s="1760" t="s">
        <v>21468</v>
      </c>
      <c r="B802" s="1761" t="s">
        <v>21469</v>
      </c>
      <c r="C802" s="1761" t="s">
        <v>52</v>
      </c>
      <c r="D802" s="1761" t="s">
        <v>17914</v>
      </c>
      <c r="E802" s="1762" t="s">
        <v>21470</v>
      </c>
      <c r="F802" s="1763">
        <v>4.0</v>
      </c>
      <c r="G802" s="1764">
        <v>47887.0</v>
      </c>
      <c r="H802" s="1745"/>
      <c r="I802" s="1745"/>
      <c r="J802" s="1745"/>
      <c r="K802" s="1745"/>
      <c r="L802" s="1745"/>
      <c r="M802" s="1745"/>
      <c r="N802" s="1745"/>
      <c r="O802" s="1745"/>
      <c r="P802" s="1745"/>
      <c r="Q802" s="1765" t="s">
        <v>21471</v>
      </c>
      <c r="R802" s="1766" t="s">
        <v>21441</v>
      </c>
      <c r="S802" s="1767" t="s">
        <v>19338</v>
      </c>
      <c r="T802" s="1768"/>
      <c r="U802" s="1770">
        <v>709.0</v>
      </c>
      <c r="V802" s="1770">
        <v>4.0</v>
      </c>
      <c r="W802" s="1788"/>
      <c r="X802" s="1770"/>
      <c r="Y802" s="1767" t="s">
        <v>21472</v>
      </c>
      <c r="Z802" s="1770"/>
      <c r="AA802" s="1771">
        <v>44951.0</v>
      </c>
      <c r="AB802" s="1804" t="s">
        <v>18100</v>
      </c>
      <c r="AC802" s="81"/>
      <c r="AD802" s="1121">
        <v>1.0</v>
      </c>
      <c r="AE802" s="1755"/>
      <c r="AF802" s="1755"/>
      <c r="AG802" s="1755"/>
      <c r="AH802" s="1755"/>
      <c r="AI802" s="595">
        <v>1.02443785E8</v>
      </c>
      <c r="AJ802" s="595" t="s">
        <v>21473</v>
      </c>
      <c r="AK802" s="1772" t="s">
        <v>52</v>
      </c>
      <c r="AL802" s="1772">
        <v>1.0</v>
      </c>
      <c r="AM802" s="1772">
        <v>718.0</v>
      </c>
      <c r="AN802" s="9">
        <v>4.0</v>
      </c>
      <c r="AO802" s="9"/>
      <c r="AP802" s="9" t="s">
        <v>8376</v>
      </c>
      <c r="AQ802" s="9"/>
      <c r="AR802" s="9" t="s">
        <v>17908</v>
      </c>
      <c r="AS802" s="9"/>
      <c r="AT802" s="9"/>
      <c r="AU802" s="9"/>
      <c r="AV802" s="9"/>
      <c r="AW802" s="1758" t="s">
        <v>17909</v>
      </c>
      <c r="AX802" s="9"/>
      <c r="AY802" s="9" t="s">
        <v>17910</v>
      </c>
      <c r="AZ802" s="9">
        <v>6.25</v>
      </c>
      <c r="BA802" s="1773" t="s">
        <v>21339</v>
      </c>
    </row>
    <row r="803" ht="15.75" customHeight="1">
      <c r="A803" s="1774" t="s">
        <v>21468</v>
      </c>
      <c r="B803" s="1775" t="s">
        <v>21469</v>
      </c>
      <c r="C803" s="1775" t="s">
        <v>52</v>
      </c>
      <c r="D803" s="1775" t="s">
        <v>17914</v>
      </c>
      <c r="E803" s="1776" t="s">
        <v>21470</v>
      </c>
      <c r="F803" s="1777">
        <v>4.0</v>
      </c>
      <c r="G803" s="1778">
        <v>47887.0</v>
      </c>
      <c r="H803" s="1745"/>
      <c r="I803" s="1745"/>
      <c r="J803" s="1745"/>
      <c r="K803" s="1745"/>
      <c r="L803" s="1745"/>
      <c r="M803" s="1745"/>
      <c r="N803" s="1745"/>
      <c r="O803" s="1745"/>
      <c r="P803" s="1745"/>
      <c r="Q803" s="1765" t="s">
        <v>21474</v>
      </c>
      <c r="R803" s="1766" t="s">
        <v>21444</v>
      </c>
      <c r="S803" s="1767" t="s">
        <v>52</v>
      </c>
      <c r="T803" s="1749"/>
      <c r="U803" s="1770">
        <v>710.0</v>
      </c>
      <c r="V803" s="1770">
        <v>4.0</v>
      </c>
      <c r="W803" s="1900">
        <v>48639.0</v>
      </c>
      <c r="X803" s="1770"/>
      <c r="Y803" s="1767">
        <v>4094965.0</v>
      </c>
      <c r="Z803" s="1770"/>
      <c r="AA803" s="1771">
        <v>44951.0</v>
      </c>
      <c r="AB803" s="1793">
        <v>0.0</v>
      </c>
      <c r="AC803" s="1754"/>
      <c r="AD803" s="1754"/>
      <c r="AE803" s="1755"/>
      <c r="AF803" s="1755"/>
      <c r="AG803" s="1755"/>
      <c r="AH803" s="1755"/>
      <c r="AI803" s="595">
        <v>6.01807464E8</v>
      </c>
      <c r="AJ803" s="595" t="s">
        <v>21475</v>
      </c>
      <c r="AK803" s="1772" t="s">
        <v>52</v>
      </c>
      <c r="AL803" s="1772">
        <v>1.0</v>
      </c>
      <c r="AM803" s="1772">
        <v>719.0</v>
      </c>
      <c r="AN803" s="9">
        <v>4.0</v>
      </c>
      <c r="AO803" s="9"/>
      <c r="AP803" s="9" t="s">
        <v>8376</v>
      </c>
      <c r="AQ803" s="9"/>
      <c r="AR803" s="9" t="s">
        <v>17908</v>
      </c>
      <c r="AS803" s="9"/>
      <c r="AT803" s="9"/>
      <c r="AU803" s="9"/>
      <c r="AV803" s="9"/>
      <c r="AW803" s="1758" t="s">
        <v>17909</v>
      </c>
      <c r="AX803" s="9"/>
      <c r="AY803" s="9" t="s">
        <v>17910</v>
      </c>
      <c r="AZ803" s="9">
        <v>6.25</v>
      </c>
      <c r="BA803" s="1772" t="s">
        <v>21339</v>
      </c>
    </row>
    <row r="804" ht="15.75" customHeight="1">
      <c r="A804" s="1760" t="s">
        <v>21476</v>
      </c>
      <c r="B804" s="1761" t="s">
        <v>21477</v>
      </c>
      <c r="C804" s="1761" t="s">
        <v>5179</v>
      </c>
      <c r="D804" s="1761" t="s">
        <v>17914</v>
      </c>
      <c r="E804" s="1762" t="s">
        <v>21478</v>
      </c>
      <c r="F804" s="1763">
        <v>4.0</v>
      </c>
      <c r="G804" s="1764">
        <v>48283.0</v>
      </c>
      <c r="H804" s="1745"/>
      <c r="I804" s="1745"/>
      <c r="J804" s="1745"/>
      <c r="K804" s="1745"/>
      <c r="L804" s="1745"/>
      <c r="M804" s="1745"/>
      <c r="N804" s="1745"/>
      <c r="O804" s="1745"/>
      <c r="P804" s="1745"/>
      <c r="Q804" s="1765" t="s">
        <v>21479</v>
      </c>
      <c r="R804" s="1766" t="s">
        <v>21449</v>
      </c>
      <c r="S804" s="1767" t="s">
        <v>52</v>
      </c>
      <c r="T804" s="1768"/>
      <c r="U804" s="1770">
        <v>711.0</v>
      </c>
      <c r="V804" s="1770">
        <v>4.0</v>
      </c>
      <c r="W804" s="1788"/>
      <c r="X804" s="1770"/>
      <c r="Y804" s="1767">
        <v>0.0</v>
      </c>
      <c r="Z804" s="1770"/>
      <c r="AA804" s="1771">
        <v>44951.0</v>
      </c>
      <c r="AB804" s="1789">
        <v>0.0</v>
      </c>
      <c r="AC804" s="1121">
        <v>2.0</v>
      </c>
      <c r="AD804" s="81"/>
      <c r="AE804" s="1755"/>
      <c r="AF804" s="1755"/>
      <c r="AG804" s="1755"/>
      <c r="AH804" s="1755"/>
      <c r="AI804" s="595">
        <v>6.0190498E8</v>
      </c>
      <c r="AJ804" s="595" t="s">
        <v>21480</v>
      </c>
      <c r="AK804" s="1772" t="s">
        <v>52</v>
      </c>
      <c r="AL804" s="1757">
        <v>1.0</v>
      </c>
      <c r="AM804" s="1772">
        <v>720.0</v>
      </c>
      <c r="AN804" s="9">
        <v>4.0</v>
      </c>
      <c r="AO804" s="9"/>
      <c r="AP804" s="9" t="s">
        <v>8376</v>
      </c>
      <c r="AQ804" s="9"/>
      <c r="AR804" s="9" t="s">
        <v>17908</v>
      </c>
      <c r="AS804" s="9"/>
      <c r="AT804" s="9"/>
      <c r="AU804" s="9"/>
      <c r="AV804" s="9"/>
      <c r="AW804" s="1758" t="s">
        <v>17909</v>
      </c>
      <c r="AX804" s="9"/>
      <c r="AY804" s="9" t="s">
        <v>17910</v>
      </c>
      <c r="AZ804" s="9">
        <v>6.25</v>
      </c>
      <c r="BA804" s="1773" t="s">
        <v>21339</v>
      </c>
    </row>
    <row r="805" ht="15.75" customHeight="1">
      <c r="A805" s="1774" t="s">
        <v>21476</v>
      </c>
      <c r="B805" s="1775" t="s">
        <v>21477</v>
      </c>
      <c r="C805" s="1775" t="s">
        <v>5179</v>
      </c>
      <c r="D805" s="1775" t="s">
        <v>17914</v>
      </c>
      <c r="E805" s="1776" t="s">
        <v>21478</v>
      </c>
      <c r="F805" s="1777">
        <v>4.0</v>
      </c>
      <c r="G805" s="1778">
        <v>48283.0</v>
      </c>
      <c r="H805" s="1745"/>
      <c r="I805" s="1745"/>
      <c r="J805" s="1745"/>
      <c r="K805" s="1745"/>
      <c r="L805" s="1745"/>
      <c r="M805" s="1745"/>
      <c r="N805" s="1745"/>
      <c r="O805" s="1745"/>
      <c r="P805" s="1745"/>
      <c r="Q805" s="1765" t="s">
        <v>21481</v>
      </c>
      <c r="R805" s="1766" t="s">
        <v>21452</v>
      </c>
      <c r="S805" s="1767" t="s">
        <v>52</v>
      </c>
      <c r="T805" s="1749"/>
      <c r="U805" s="1769">
        <v>712.0</v>
      </c>
      <c r="V805" s="1770">
        <v>4.0</v>
      </c>
      <c r="W805" s="1769" t="s">
        <v>20260</v>
      </c>
      <c r="X805" s="1770"/>
      <c r="Y805" s="1767" t="s">
        <v>21482</v>
      </c>
      <c r="Z805" s="1770"/>
      <c r="AA805" s="1771">
        <v>44951.0</v>
      </c>
      <c r="AB805" s="1753" t="s">
        <v>17906</v>
      </c>
      <c r="AC805" s="1754"/>
      <c r="AD805" s="1754"/>
      <c r="AE805" s="1755"/>
      <c r="AF805" s="1755"/>
      <c r="AG805" s="1755"/>
      <c r="AH805" s="1755"/>
      <c r="AI805" s="595">
        <v>1.803833431E9</v>
      </c>
      <c r="AJ805" s="595" t="s">
        <v>21483</v>
      </c>
      <c r="AK805" s="1757" t="s">
        <v>52</v>
      </c>
      <c r="AL805" s="1757">
        <v>1.0</v>
      </c>
      <c r="AM805" s="1772">
        <v>721.0</v>
      </c>
      <c r="AN805" s="9">
        <v>4.0</v>
      </c>
      <c r="AO805" s="9"/>
      <c r="AP805" s="9" t="s">
        <v>8376</v>
      </c>
      <c r="AQ805" s="9"/>
      <c r="AR805" s="9" t="s">
        <v>17908</v>
      </c>
      <c r="AS805" s="9"/>
      <c r="AT805" s="9"/>
      <c r="AU805" s="9"/>
      <c r="AV805" s="9"/>
      <c r="AW805" s="1758" t="s">
        <v>17909</v>
      </c>
      <c r="AX805" s="9"/>
      <c r="AY805" s="9" t="s">
        <v>17910</v>
      </c>
      <c r="AZ805" s="9">
        <v>6.25</v>
      </c>
      <c r="BA805" s="1772" t="s">
        <v>21339</v>
      </c>
    </row>
    <row r="806" ht="15.75" customHeight="1">
      <c r="A806" s="1760" t="s">
        <v>21484</v>
      </c>
      <c r="B806" s="1761" t="s">
        <v>21485</v>
      </c>
      <c r="C806" s="1761" t="s">
        <v>5179</v>
      </c>
      <c r="D806" s="1761" t="s">
        <v>17914</v>
      </c>
      <c r="E806" s="1762" t="s">
        <v>21486</v>
      </c>
      <c r="F806" s="1763">
        <v>4.0</v>
      </c>
      <c r="G806" s="1764">
        <v>48225.0</v>
      </c>
      <c r="H806" s="1745"/>
      <c r="I806" s="1745"/>
      <c r="J806" s="1745"/>
      <c r="K806" s="1745"/>
      <c r="L806" s="1745"/>
      <c r="M806" s="1745"/>
      <c r="N806" s="1745"/>
      <c r="O806" s="1745"/>
      <c r="P806" s="1745"/>
      <c r="Q806" s="1765">
        <v>0.0</v>
      </c>
      <c r="R806" s="1843">
        <v>0.0</v>
      </c>
      <c r="S806" s="1767" t="s">
        <v>52</v>
      </c>
      <c r="T806" s="1768"/>
      <c r="U806" s="1770">
        <v>713.0</v>
      </c>
      <c r="V806" s="1770">
        <v>4.0</v>
      </c>
      <c r="W806" s="1788"/>
      <c r="X806" s="1770"/>
      <c r="Y806" s="1767">
        <v>0.0</v>
      </c>
      <c r="Z806" s="1770"/>
      <c r="AA806" s="1771">
        <v>44951.0</v>
      </c>
      <c r="AB806" s="1789">
        <v>0.0</v>
      </c>
      <c r="AC806" s="81"/>
      <c r="AD806" s="81"/>
      <c r="AE806" s="1755"/>
      <c r="AF806" s="1755"/>
      <c r="AG806" s="1755"/>
      <c r="AH806" s="1755"/>
      <c r="AI806" s="595">
        <v>1.707342752E9</v>
      </c>
      <c r="AJ806" s="595" t="s">
        <v>21487</v>
      </c>
      <c r="AK806" s="1772" t="s">
        <v>52</v>
      </c>
      <c r="AL806" s="1772">
        <v>1.0</v>
      </c>
      <c r="AM806" s="1772">
        <v>722.0</v>
      </c>
      <c r="AN806" s="9">
        <v>4.0</v>
      </c>
      <c r="AO806" s="9"/>
      <c r="AP806" s="9" t="s">
        <v>8376</v>
      </c>
      <c r="AQ806" s="9"/>
      <c r="AR806" s="9" t="s">
        <v>17908</v>
      </c>
      <c r="AS806" s="9"/>
      <c r="AT806" s="9"/>
      <c r="AU806" s="9"/>
      <c r="AV806" s="9"/>
      <c r="AW806" s="1758" t="s">
        <v>17909</v>
      </c>
      <c r="AX806" s="9"/>
      <c r="AY806" s="9" t="s">
        <v>17910</v>
      </c>
      <c r="AZ806" s="9">
        <v>6.25</v>
      </c>
      <c r="BA806" s="1773" t="s">
        <v>21339</v>
      </c>
    </row>
    <row r="807" ht="15.75" customHeight="1">
      <c r="A807" s="1774" t="s">
        <v>21484</v>
      </c>
      <c r="B807" s="1775" t="s">
        <v>21485</v>
      </c>
      <c r="C807" s="1775" t="s">
        <v>5179</v>
      </c>
      <c r="D807" s="1775" t="s">
        <v>17914</v>
      </c>
      <c r="E807" s="1776" t="s">
        <v>21486</v>
      </c>
      <c r="F807" s="1777">
        <v>4.0</v>
      </c>
      <c r="G807" s="1778">
        <v>48225.0</v>
      </c>
      <c r="H807" s="1745"/>
      <c r="I807" s="1745"/>
      <c r="J807" s="1745"/>
      <c r="K807" s="1745"/>
      <c r="L807" s="1745"/>
      <c r="M807" s="1745"/>
      <c r="N807" s="1745"/>
      <c r="O807" s="1745"/>
      <c r="P807" s="1745"/>
      <c r="Q807" s="1765">
        <v>0.0</v>
      </c>
      <c r="R807" s="1843">
        <v>0.0</v>
      </c>
      <c r="S807" s="1767" t="s">
        <v>52</v>
      </c>
      <c r="T807" s="1749"/>
      <c r="U807" s="1770">
        <v>714.0</v>
      </c>
      <c r="V807" s="1770">
        <v>4.0</v>
      </c>
      <c r="W807" s="1792"/>
      <c r="X807" s="1770"/>
      <c r="Y807" s="1767">
        <v>0.0</v>
      </c>
      <c r="Z807" s="1770"/>
      <c r="AA807" s="1771">
        <v>44951.0</v>
      </c>
      <c r="AB807" s="1793">
        <v>0.0</v>
      </c>
      <c r="AC807" s="1794">
        <v>2.0</v>
      </c>
      <c r="AD807" s="1754"/>
      <c r="AE807" s="1755"/>
      <c r="AF807" s="1755"/>
      <c r="AG807" s="1755"/>
      <c r="AH807" s="1755"/>
      <c r="AI807" s="595">
        <v>6.02290728E8</v>
      </c>
      <c r="AJ807" s="595" t="s">
        <v>21488</v>
      </c>
      <c r="AK807" s="1772" t="s">
        <v>52</v>
      </c>
      <c r="AL807" s="1757">
        <v>1.0</v>
      </c>
      <c r="AM807" s="1772">
        <v>723.0</v>
      </c>
      <c r="AN807" s="9">
        <v>4.0</v>
      </c>
      <c r="AO807" s="9"/>
      <c r="AP807" s="9" t="s">
        <v>8376</v>
      </c>
      <c r="AQ807" s="9"/>
      <c r="AR807" s="9" t="s">
        <v>17908</v>
      </c>
      <c r="AS807" s="9"/>
      <c r="AT807" s="9"/>
      <c r="AU807" s="9"/>
      <c r="AV807" s="9"/>
      <c r="AW807" s="1758" t="s">
        <v>17909</v>
      </c>
      <c r="AX807" s="9"/>
      <c r="AY807" s="9" t="s">
        <v>17910</v>
      </c>
      <c r="AZ807" s="9">
        <v>6.25</v>
      </c>
      <c r="BA807" s="1845" t="s">
        <v>21339</v>
      </c>
    </row>
    <row r="808" ht="15.75" customHeight="1">
      <c r="A808" s="1760" t="s">
        <v>21489</v>
      </c>
      <c r="B808" s="1761" t="s">
        <v>21490</v>
      </c>
      <c r="C808" s="1761" t="s">
        <v>5179</v>
      </c>
      <c r="D808" s="1761" t="s">
        <v>17914</v>
      </c>
      <c r="E808" s="1762" t="s">
        <v>21491</v>
      </c>
      <c r="F808" s="1763">
        <v>4.0</v>
      </c>
      <c r="G808" s="1764">
        <v>48225.0</v>
      </c>
      <c r="H808" s="1745"/>
      <c r="I808" s="1745"/>
      <c r="J808" s="1745"/>
      <c r="K808" s="1745"/>
      <c r="L808" s="1745"/>
      <c r="M808" s="1745"/>
      <c r="N808" s="1745"/>
      <c r="O808" s="1745"/>
      <c r="P808" s="1745"/>
      <c r="Q808" s="1765" t="s">
        <v>21492</v>
      </c>
      <c r="R808" s="1766" t="s">
        <v>21460</v>
      </c>
      <c r="S808" s="1767" t="s">
        <v>52</v>
      </c>
      <c r="T808" s="1768"/>
      <c r="U808" s="1769">
        <v>715.0</v>
      </c>
      <c r="V808" s="1770">
        <v>4.0</v>
      </c>
      <c r="W808" s="1769" t="s">
        <v>18467</v>
      </c>
      <c r="X808" s="1770"/>
      <c r="Y808" s="1767" t="s">
        <v>21451</v>
      </c>
      <c r="Z808" s="1770"/>
      <c r="AA808" s="1771">
        <v>44951.0</v>
      </c>
      <c r="AB808" s="1804" t="s">
        <v>21493</v>
      </c>
      <c r="AC808" s="1121">
        <v>1.0</v>
      </c>
      <c r="AD808" s="81"/>
      <c r="AE808" s="1755"/>
      <c r="AF808" s="1755"/>
      <c r="AG808" s="1755"/>
      <c r="AH808" s="1755"/>
      <c r="AI808" s="595">
        <v>6.02174617E8</v>
      </c>
      <c r="AJ808" s="595" t="s">
        <v>21494</v>
      </c>
      <c r="AK808" s="1772" t="s">
        <v>52</v>
      </c>
      <c r="AL808" s="1772">
        <v>1.0</v>
      </c>
      <c r="AM808" s="1772">
        <v>724.0</v>
      </c>
      <c r="AN808" s="9">
        <v>4.0</v>
      </c>
      <c r="AO808" s="9"/>
      <c r="AP808" s="9" t="s">
        <v>8376</v>
      </c>
      <c r="AQ808" s="9"/>
      <c r="AR808" s="9" t="s">
        <v>17908</v>
      </c>
      <c r="AS808" s="9"/>
      <c r="AT808" s="9"/>
      <c r="AU808" s="9"/>
      <c r="AV808" s="9"/>
      <c r="AW808" s="1758" t="s">
        <v>17909</v>
      </c>
      <c r="AX808" s="9"/>
      <c r="AY808" s="9" t="s">
        <v>17910</v>
      </c>
      <c r="AZ808" s="9">
        <v>6.25</v>
      </c>
      <c r="BA808" s="1845" t="s">
        <v>21339</v>
      </c>
    </row>
    <row r="809" ht="15.75" customHeight="1">
      <c r="A809" s="1774" t="s">
        <v>21489</v>
      </c>
      <c r="B809" s="1775" t="s">
        <v>21490</v>
      </c>
      <c r="C809" s="1775" t="s">
        <v>5179</v>
      </c>
      <c r="D809" s="1775" t="s">
        <v>17914</v>
      </c>
      <c r="E809" s="1776" t="s">
        <v>21491</v>
      </c>
      <c r="F809" s="1777">
        <v>4.0</v>
      </c>
      <c r="G809" s="1778">
        <v>48225.0</v>
      </c>
      <c r="H809" s="1745"/>
      <c r="I809" s="1745"/>
      <c r="J809" s="1745"/>
      <c r="K809" s="1745"/>
      <c r="L809" s="1745"/>
      <c r="M809" s="1745"/>
      <c r="N809" s="1745"/>
      <c r="O809" s="1745"/>
      <c r="P809" s="1745"/>
      <c r="Q809" s="1765" t="s">
        <v>21495</v>
      </c>
      <c r="R809" s="1766" t="s">
        <v>21462</v>
      </c>
      <c r="S809" s="1767" t="s">
        <v>20526</v>
      </c>
      <c r="T809" s="1749"/>
      <c r="U809" s="1769">
        <v>716.0</v>
      </c>
      <c r="V809" s="1770">
        <v>4.0</v>
      </c>
      <c r="W809" s="1769" t="s">
        <v>20260</v>
      </c>
      <c r="X809" s="1770"/>
      <c r="Y809" s="1767">
        <v>0.0</v>
      </c>
      <c r="Z809" s="1770"/>
      <c r="AA809" s="1771">
        <v>44951.0</v>
      </c>
      <c r="AB809" s="1753" t="s">
        <v>17906</v>
      </c>
      <c r="AC809" s="1754"/>
      <c r="AD809" s="1754"/>
      <c r="AE809" s="1755"/>
      <c r="AF809" s="1755"/>
      <c r="AG809" s="1755"/>
      <c r="AH809" s="1755"/>
      <c r="AI809" s="595">
        <v>1.713267249E9</v>
      </c>
      <c r="AJ809" s="595" t="s">
        <v>21496</v>
      </c>
      <c r="AK809" s="1757" t="s">
        <v>52</v>
      </c>
      <c r="AL809" s="1772">
        <v>1.0</v>
      </c>
      <c r="AM809" s="1772">
        <v>725.0</v>
      </c>
      <c r="AN809" s="9">
        <v>4.0</v>
      </c>
      <c r="AO809" s="9"/>
      <c r="AP809" s="9" t="s">
        <v>8376</v>
      </c>
      <c r="AQ809" s="9"/>
      <c r="AR809" s="9" t="s">
        <v>17908</v>
      </c>
      <c r="AS809" s="9"/>
      <c r="AT809" s="9"/>
      <c r="AU809" s="9"/>
      <c r="AV809" s="9"/>
      <c r="AW809" s="1758" t="s">
        <v>17909</v>
      </c>
      <c r="AX809" s="9"/>
      <c r="AY809" s="9" t="s">
        <v>17910</v>
      </c>
      <c r="AZ809" s="9">
        <v>6.25</v>
      </c>
      <c r="BA809" s="1772" t="s">
        <v>21339</v>
      </c>
    </row>
    <row r="810" ht="15.75" customHeight="1">
      <c r="A810" s="1760" t="s">
        <v>21497</v>
      </c>
      <c r="B810" s="1761" t="s">
        <v>21498</v>
      </c>
      <c r="C810" s="1761" t="s">
        <v>52</v>
      </c>
      <c r="D810" s="1761" t="s">
        <v>17914</v>
      </c>
      <c r="E810" s="1762" t="s">
        <v>21499</v>
      </c>
      <c r="F810" s="1763">
        <v>4.0</v>
      </c>
      <c r="G810" s="1764">
        <v>48283.0</v>
      </c>
      <c r="H810" s="1745"/>
      <c r="I810" s="1745"/>
      <c r="J810" s="1745"/>
      <c r="K810" s="1745"/>
      <c r="L810" s="1745"/>
      <c r="M810" s="1745"/>
      <c r="N810" s="1745"/>
      <c r="O810" s="1745"/>
      <c r="P810" s="1745"/>
      <c r="Q810" s="1765" t="s">
        <v>21500</v>
      </c>
      <c r="R810" s="1766" t="s">
        <v>21501</v>
      </c>
      <c r="S810" s="1767" t="s">
        <v>52</v>
      </c>
      <c r="T810" s="1768"/>
      <c r="U810" s="1770">
        <v>717.0</v>
      </c>
      <c r="V810" s="1770">
        <v>4.0</v>
      </c>
      <c r="W810" s="1788"/>
      <c r="X810" s="1770"/>
      <c r="Y810" s="1767">
        <v>2341141.0</v>
      </c>
      <c r="Z810" s="1770"/>
      <c r="AA810" s="1771">
        <v>44951.0</v>
      </c>
      <c r="AB810" s="1804" t="s">
        <v>21502</v>
      </c>
      <c r="AC810" s="1121">
        <v>1.0</v>
      </c>
      <c r="AD810" s="81"/>
      <c r="AE810" s="1755"/>
      <c r="AF810" s="1755"/>
      <c r="AG810" s="1755"/>
      <c r="AH810" s="1755"/>
      <c r="AI810" s="595">
        <v>1.003709613E9</v>
      </c>
      <c r="AJ810" s="595" t="s">
        <v>21503</v>
      </c>
      <c r="AK810" s="1757" t="s">
        <v>52</v>
      </c>
      <c r="AL810" s="1757">
        <v>1.0</v>
      </c>
      <c r="AM810" s="1772">
        <v>726.0</v>
      </c>
      <c r="AN810" s="9">
        <v>4.0</v>
      </c>
      <c r="AO810" s="9"/>
      <c r="AP810" s="9" t="s">
        <v>8376</v>
      </c>
      <c r="AQ810" s="9"/>
      <c r="AR810" s="9" t="s">
        <v>17908</v>
      </c>
      <c r="AS810" s="9"/>
      <c r="AT810" s="9"/>
      <c r="AU810" s="9"/>
      <c r="AV810" s="9"/>
      <c r="AW810" s="1758" t="s">
        <v>17909</v>
      </c>
      <c r="AX810" s="9"/>
      <c r="AY810" s="9" t="s">
        <v>17910</v>
      </c>
      <c r="AZ810" s="9">
        <v>6.25</v>
      </c>
      <c r="BA810" s="1773" t="s">
        <v>21339</v>
      </c>
    </row>
    <row r="811" ht="15.75" customHeight="1">
      <c r="A811" s="1774" t="s">
        <v>21497</v>
      </c>
      <c r="B811" s="1775" t="s">
        <v>21498</v>
      </c>
      <c r="C811" s="1775" t="s">
        <v>52</v>
      </c>
      <c r="D811" s="1775" t="s">
        <v>17914</v>
      </c>
      <c r="E811" s="1776" t="s">
        <v>21499</v>
      </c>
      <c r="F811" s="1777">
        <v>4.0</v>
      </c>
      <c r="G811" s="1778">
        <v>48283.0</v>
      </c>
      <c r="H811" s="1745"/>
      <c r="I811" s="1745"/>
      <c r="J811" s="1745"/>
      <c r="K811" s="1745"/>
      <c r="L811" s="1745"/>
      <c r="M811" s="1745"/>
      <c r="N811" s="1745"/>
      <c r="O811" s="1745"/>
      <c r="P811" s="1745"/>
      <c r="Q811" s="1765" t="s">
        <v>21504</v>
      </c>
      <c r="R811" s="1766" t="s">
        <v>21473</v>
      </c>
      <c r="S811" s="1767" t="s">
        <v>52</v>
      </c>
      <c r="T811" s="1749"/>
      <c r="U811" s="1769">
        <v>718.0</v>
      </c>
      <c r="V811" s="1770">
        <v>4.0</v>
      </c>
      <c r="W811" s="1769" t="s">
        <v>18183</v>
      </c>
      <c r="X811" s="1770"/>
      <c r="Y811" s="1767">
        <v>4199702.0</v>
      </c>
      <c r="Z811" s="1770"/>
      <c r="AA811" s="1771">
        <v>44951.0</v>
      </c>
      <c r="AB811" s="1753" t="s">
        <v>17906</v>
      </c>
      <c r="AC811" s="1754"/>
      <c r="AD811" s="1754"/>
      <c r="AE811" s="1755"/>
      <c r="AF811" s="1755"/>
      <c r="AG811" s="1755"/>
      <c r="AH811" s="1755"/>
      <c r="AI811" s="595">
        <v>1.709299083E9</v>
      </c>
      <c r="AJ811" s="595" t="s">
        <v>21505</v>
      </c>
      <c r="AK811" s="1772" t="s">
        <v>52</v>
      </c>
      <c r="AL811" s="1772">
        <v>1.0</v>
      </c>
      <c r="AM811" s="1772">
        <v>727.0</v>
      </c>
      <c r="AN811" s="9">
        <v>4.0</v>
      </c>
      <c r="AO811" s="9"/>
      <c r="AP811" s="9" t="s">
        <v>8376</v>
      </c>
      <c r="AQ811" s="9"/>
      <c r="AR811" s="9" t="s">
        <v>17908</v>
      </c>
      <c r="AS811" s="9"/>
      <c r="AT811" s="9"/>
      <c r="AU811" s="9"/>
      <c r="AV811" s="9"/>
      <c r="AW811" s="1758" t="s">
        <v>17909</v>
      </c>
      <c r="AX811" s="9"/>
      <c r="AY811" s="9" t="s">
        <v>17910</v>
      </c>
      <c r="AZ811" s="9">
        <v>6.25</v>
      </c>
      <c r="BA811" s="1772" t="s">
        <v>21339</v>
      </c>
    </row>
    <row r="812" ht="15.75" customHeight="1">
      <c r="A812" s="1760" t="s">
        <v>21506</v>
      </c>
      <c r="B812" s="1761" t="s">
        <v>21507</v>
      </c>
      <c r="C812" s="1761" t="s">
        <v>5179</v>
      </c>
      <c r="D812" s="1761" t="s">
        <v>17914</v>
      </c>
      <c r="E812" s="1762" t="s">
        <v>21508</v>
      </c>
      <c r="F812" s="1763">
        <v>4.0</v>
      </c>
      <c r="G812" s="1764">
        <v>47859.0</v>
      </c>
      <c r="H812" s="1745"/>
      <c r="I812" s="1745"/>
      <c r="J812" s="1745"/>
      <c r="K812" s="1745"/>
      <c r="L812" s="1745"/>
      <c r="M812" s="1745"/>
      <c r="N812" s="1745"/>
      <c r="O812" s="1745"/>
      <c r="P812" s="1745"/>
      <c r="Q812" s="1765" t="s">
        <v>21509</v>
      </c>
      <c r="R812" s="1766" t="s">
        <v>21475</v>
      </c>
      <c r="S812" s="1767" t="s">
        <v>52</v>
      </c>
      <c r="T812" s="1768"/>
      <c r="U812" s="1770">
        <v>719.0</v>
      </c>
      <c r="V812" s="1770">
        <v>4.0</v>
      </c>
      <c r="W812" s="1788"/>
      <c r="X812" s="1770"/>
      <c r="Y812" s="1767">
        <v>2900030.0</v>
      </c>
      <c r="Z812" s="1770"/>
      <c r="AA812" s="1771">
        <v>44951.0</v>
      </c>
      <c r="AB812" s="1789">
        <v>0.0</v>
      </c>
      <c r="AC812" s="1121">
        <v>1.0</v>
      </c>
      <c r="AD812" s="81"/>
      <c r="AE812" s="1755"/>
      <c r="AF812" s="1755"/>
      <c r="AG812" s="1755"/>
      <c r="AH812" s="1755"/>
      <c r="AI812" s="595" t="s">
        <v>21510</v>
      </c>
      <c r="AJ812" s="595" t="s">
        <v>21510</v>
      </c>
      <c r="AK812" s="1772" t="s">
        <v>52</v>
      </c>
      <c r="AL812" s="1772">
        <v>1.0</v>
      </c>
      <c r="AM812" s="1772">
        <v>728.0</v>
      </c>
      <c r="AN812" s="9">
        <v>4.0</v>
      </c>
      <c r="AO812" s="9"/>
      <c r="AP812" s="9" t="s">
        <v>8376</v>
      </c>
      <c r="AQ812" s="9"/>
      <c r="AR812" s="9" t="s">
        <v>17908</v>
      </c>
      <c r="AS812" s="9"/>
      <c r="AT812" s="9"/>
      <c r="AU812" s="9"/>
      <c r="AV812" s="9"/>
      <c r="AW812" s="595" t="s">
        <v>21510</v>
      </c>
      <c r="AX812" s="9"/>
      <c r="AY812" s="9" t="s">
        <v>17910</v>
      </c>
      <c r="AZ812" s="9">
        <v>6.25</v>
      </c>
      <c r="BA812" s="1773" t="s">
        <v>21339</v>
      </c>
    </row>
    <row r="813" ht="15.75" customHeight="1">
      <c r="A813" s="1774" t="s">
        <v>21506</v>
      </c>
      <c r="B813" s="1775" t="s">
        <v>21507</v>
      </c>
      <c r="C813" s="1775" t="s">
        <v>5179</v>
      </c>
      <c r="D813" s="1775" t="s">
        <v>17914</v>
      </c>
      <c r="E813" s="1776" t="s">
        <v>21508</v>
      </c>
      <c r="F813" s="1777">
        <v>4.0</v>
      </c>
      <c r="G813" s="1778">
        <v>47859.0</v>
      </c>
      <c r="H813" s="1745"/>
      <c r="I813" s="1745"/>
      <c r="J813" s="1745"/>
      <c r="K813" s="1745"/>
      <c r="L813" s="1745"/>
      <c r="M813" s="1745"/>
      <c r="N813" s="1745"/>
      <c r="O813" s="1745"/>
      <c r="P813" s="1745"/>
      <c r="Q813" s="1765" t="s">
        <v>21511</v>
      </c>
      <c r="R813" s="1766" t="s">
        <v>21512</v>
      </c>
      <c r="S813" s="1767" t="s">
        <v>21513</v>
      </c>
      <c r="T813" s="1749"/>
      <c r="U813" s="1769">
        <v>720.0</v>
      </c>
      <c r="V813" s="1770">
        <v>4.0</v>
      </c>
      <c r="W813" s="1769" t="s">
        <v>19291</v>
      </c>
      <c r="X813" s="1770"/>
      <c r="Y813" s="1767">
        <v>0.0</v>
      </c>
      <c r="Z813" s="1770"/>
      <c r="AA813" s="1771">
        <v>44951.0</v>
      </c>
      <c r="AB813" s="1753" t="s">
        <v>17906</v>
      </c>
      <c r="AC813" s="1754"/>
      <c r="AD813" s="1754"/>
      <c r="AE813" s="1755"/>
      <c r="AF813" s="1755"/>
      <c r="AG813" s="1755"/>
      <c r="AH813" s="1755"/>
      <c r="AI813" s="595">
        <v>1.717421158E9</v>
      </c>
      <c r="AJ813" s="595" t="s">
        <v>21514</v>
      </c>
      <c r="AK813" s="1757" t="s">
        <v>52</v>
      </c>
      <c r="AL813" s="1772">
        <v>1.0</v>
      </c>
      <c r="AM813" s="1772">
        <v>729.0</v>
      </c>
      <c r="AN813" s="9">
        <v>4.0</v>
      </c>
      <c r="AO813" s="9"/>
      <c r="AP813" s="9" t="s">
        <v>8376</v>
      </c>
      <c r="AQ813" s="9"/>
      <c r="AR813" s="9" t="s">
        <v>17908</v>
      </c>
      <c r="AS813" s="9"/>
      <c r="AT813" s="9"/>
      <c r="AU813" s="9"/>
      <c r="AV813" s="9"/>
      <c r="AW813" s="1758" t="s">
        <v>17909</v>
      </c>
      <c r="AX813" s="9"/>
      <c r="AY813" s="9" t="s">
        <v>17910</v>
      </c>
      <c r="AZ813" s="9">
        <v>6.25</v>
      </c>
      <c r="BA813" s="1772" t="s">
        <v>21339</v>
      </c>
    </row>
    <row r="814" ht="15.75" customHeight="1">
      <c r="A814" s="1760" t="s">
        <v>21515</v>
      </c>
      <c r="B814" s="1761" t="s">
        <v>21516</v>
      </c>
      <c r="C814" s="1761" t="s">
        <v>1656</v>
      </c>
      <c r="D814" s="1761" t="s">
        <v>17914</v>
      </c>
      <c r="E814" s="1762" t="s">
        <v>21517</v>
      </c>
      <c r="F814" s="1763">
        <v>4.0</v>
      </c>
      <c r="G814" s="1764">
        <v>48225.0</v>
      </c>
      <c r="H814" s="1745"/>
      <c r="I814" s="1745"/>
      <c r="J814" s="1745"/>
      <c r="K814" s="1745"/>
      <c r="L814" s="1745"/>
      <c r="M814" s="1745"/>
      <c r="N814" s="1745"/>
      <c r="O814" s="1745"/>
      <c r="P814" s="1745"/>
      <c r="Q814" s="1765" t="s">
        <v>21518</v>
      </c>
      <c r="R814" s="1766" t="s">
        <v>21483</v>
      </c>
      <c r="S814" s="1767" t="s">
        <v>20433</v>
      </c>
      <c r="T814" s="1768"/>
      <c r="U814" s="1769">
        <v>721.0</v>
      </c>
      <c r="V814" s="1770">
        <v>4.0</v>
      </c>
      <c r="W814" s="1769" t="s">
        <v>20260</v>
      </c>
      <c r="X814" s="1770"/>
      <c r="Y814" s="1767">
        <v>0.0</v>
      </c>
      <c r="Z814" s="1770"/>
      <c r="AA814" s="1771">
        <v>44951.0</v>
      </c>
      <c r="AB814" s="1753" t="s">
        <v>17906</v>
      </c>
      <c r="AC814" s="81"/>
      <c r="AD814" s="81"/>
      <c r="AE814" s="1755"/>
      <c r="AF814" s="1755"/>
      <c r="AG814" s="1755"/>
      <c r="AH814" s="1755"/>
      <c r="AI814" s="595">
        <v>1.718593955E9</v>
      </c>
      <c r="AJ814" s="595" t="s">
        <v>21519</v>
      </c>
      <c r="AK814" s="1757" t="s">
        <v>52</v>
      </c>
      <c r="AL814" s="1757">
        <v>1.0</v>
      </c>
      <c r="AM814" s="1772">
        <v>730.0</v>
      </c>
      <c r="AN814" s="9">
        <v>4.0</v>
      </c>
      <c r="AO814" s="9"/>
      <c r="AP814" s="9" t="s">
        <v>8376</v>
      </c>
      <c r="AQ814" s="9"/>
      <c r="AR814" s="9" t="s">
        <v>17908</v>
      </c>
      <c r="AS814" s="9"/>
      <c r="AT814" s="9"/>
      <c r="AU814" s="9"/>
      <c r="AV814" s="9"/>
      <c r="AW814" s="1758" t="s">
        <v>17909</v>
      </c>
      <c r="AX814" s="9"/>
      <c r="AY814" s="9" t="s">
        <v>17910</v>
      </c>
      <c r="AZ814" s="9">
        <v>6.25</v>
      </c>
      <c r="BA814" s="1773" t="s">
        <v>21339</v>
      </c>
    </row>
    <row r="815" ht="15.75" customHeight="1">
      <c r="A815" s="1774" t="s">
        <v>21515</v>
      </c>
      <c r="B815" s="1775" t="s">
        <v>21516</v>
      </c>
      <c r="C815" s="1775" t="s">
        <v>1656</v>
      </c>
      <c r="D815" s="1775" t="s">
        <v>17914</v>
      </c>
      <c r="E815" s="1776" t="s">
        <v>21517</v>
      </c>
      <c r="F815" s="1777">
        <v>4.0</v>
      </c>
      <c r="G815" s="1778">
        <v>48225.0</v>
      </c>
      <c r="H815" s="1745"/>
      <c r="I815" s="1745"/>
      <c r="J815" s="1745"/>
      <c r="K815" s="1745"/>
      <c r="L815" s="1745"/>
      <c r="M815" s="1745"/>
      <c r="N815" s="1745"/>
      <c r="O815" s="1745"/>
      <c r="P815" s="1745"/>
      <c r="Q815" s="1765" t="s">
        <v>21520</v>
      </c>
      <c r="R815" s="1766" t="s">
        <v>21521</v>
      </c>
      <c r="S815" s="1767" t="s">
        <v>52</v>
      </c>
      <c r="T815" s="1749"/>
      <c r="U815" s="1769">
        <v>722.0</v>
      </c>
      <c r="V815" s="1770">
        <v>4.0</v>
      </c>
      <c r="W815" s="1769" t="s">
        <v>20260</v>
      </c>
      <c r="X815" s="1770"/>
      <c r="Y815" s="1767">
        <v>0.0</v>
      </c>
      <c r="Z815" s="1770"/>
      <c r="AA815" s="1771">
        <v>44951.0</v>
      </c>
      <c r="AB815" s="1753" t="s">
        <v>17906</v>
      </c>
      <c r="AC815" s="1754"/>
      <c r="AD815" s="1754"/>
      <c r="AE815" s="1755"/>
      <c r="AF815" s="1755"/>
      <c r="AG815" s="1755"/>
      <c r="AH815" s="1755"/>
      <c r="AI815" s="595">
        <v>1.02244027E8</v>
      </c>
      <c r="AJ815" s="595" t="s">
        <v>21522</v>
      </c>
      <c r="AK815" s="1772" t="s">
        <v>52</v>
      </c>
      <c r="AL815" s="1757">
        <v>1.0</v>
      </c>
      <c r="AM815" s="1772">
        <v>731.0</v>
      </c>
      <c r="AN815" s="9">
        <v>4.0</v>
      </c>
      <c r="AO815" s="9"/>
      <c r="AP815" s="9" t="s">
        <v>8376</v>
      </c>
      <c r="AQ815" s="9"/>
      <c r="AR815" s="9" t="s">
        <v>17908</v>
      </c>
      <c r="AS815" s="9"/>
      <c r="AT815" s="9"/>
      <c r="AU815" s="9"/>
      <c r="AV815" s="9"/>
      <c r="AW815" s="1758" t="s">
        <v>17909</v>
      </c>
      <c r="AX815" s="9"/>
      <c r="AY815" s="9" t="s">
        <v>17910</v>
      </c>
      <c r="AZ815" s="9">
        <v>6.25</v>
      </c>
      <c r="BA815" s="1772" t="s">
        <v>21339</v>
      </c>
    </row>
    <row r="816" ht="15.75" customHeight="1">
      <c r="A816" s="1760" t="s">
        <v>21523</v>
      </c>
      <c r="B816" s="1815" t="s">
        <v>21524</v>
      </c>
      <c r="C816" s="1815" t="s">
        <v>5179</v>
      </c>
      <c r="D816" s="1815" t="s">
        <v>17914</v>
      </c>
      <c r="E816" s="1816" t="s">
        <v>21525</v>
      </c>
      <c r="F816" s="1817" t="s">
        <v>673</v>
      </c>
      <c r="G816" s="1818" t="s">
        <v>187</v>
      </c>
      <c r="H816" s="1901" t="s">
        <v>17442</v>
      </c>
      <c r="I816" s="1819"/>
      <c r="J816" s="1819"/>
      <c r="K816" s="1819"/>
      <c r="L816" s="1819"/>
      <c r="M816" s="1819"/>
      <c r="N816" s="1819"/>
      <c r="O816" s="1819"/>
      <c r="P816" s="1819"/>
      <c r="Q816" s="1820" t="s">
        <v>21526</v>
      </c>
      <c r="R816" s="1821" t="s">
        <v>21488</v>
      </c>
      <c r="S816" s="1822" t="s">
        <v>20207</v>
      </c>
      <c r="T816" s="1823"/>
      <c r="U816" s="1824" t="s">
        <v>21527</v>
      </c>
      <c r="V816" s="1825" t="s">
        <v>73</v>
      </c>
      <c r="W816" s="1824" t="s">
        <v>20260</v>
      </c>
      <c r="X816" s="1825"/>
      <c r="Y816" s="1822" t="s">
        <v>21528</v>
      </c>
      <c r="Z816" s="1825"/>
      <c r="AA816" s="1825" t="s">
        <v>21339</v>
      </c>
      <c r="AB816" s="1826" t="s">
        <v>17918</v>
      </c>
      <c r="AC816" s="1027"/>
      <c r="AD816" s="1027"/>
      <c r="AE816" s="1827"/>
      <c r="AF816" s="1827"/>
      <c r="AG816" s="1827"/>
      <c r="AH816" s="1827"/>
      <c r="AI816" s="1828" t="s">
        <v>18947</v>
      </c>
      <c r="AJ816" s="595" t="s">
        <v>21529</v>
      </c>
      <c r="AK816" s="1757" t="s">
        <v>52</v>
      </c>
      <c r="AL816" s="1772">
        <v>1.0</v>
      </c>
      <c r="AM816" s="1772">
        <v>732.0</v>
      </c>
      <c r="AN816" s="9">
        <v>4.0</v>
      </c>
      <c r="AO816" s="9"/>
      <c r="AP816" s="9" t="s">
        <v>8376</v>
      </c>
      <c r="AQ816" s="9"/>
      <c r="AR816" s="9" t="s">
        <v>17908</v>
      </c>
      <c r="AS816" s="9"/>
      <c r="AT816" s="9"/>
      <c r="AU816" s="9"/>
      <c r="AV816" s="9"/>
      <c r="AW816" s="1758" t="s">
        <v>17909</v>
      </c>
      <c r="AX816" s="9"/>
      <c r="AY816" s="9" t="s">
        <v>17910</v>
      </c>
      <c r="AZ816" s="9">
        <v>6.25</v>
      </c>
      <c r="BA816" s="1773" t="s">
        <v>21339</v>
      </c>
    </row>
    <row r="817" ht="15.75" customHeight="1">
      <c r="A817" s="1774" t="s">
        <v>21523</v>
      </c>
      <c r="B817" s="1833" t="s">
        <v>21524</v>
      </c>
      <c r="C817" s="1833" t="s">
        <v>5179</v>
      </c>
      <c r="D817" s="1833" t="s">
        <v>17914</v>
      </c>
      <c r="E817" s="1834" t="s">
        <v>21525</v>
      </c>
      <c r="F817" s="1835" t="s">
        <v>673</v>
      </c>
      <c r="G817" s="1836" t="s">
        <v>187</v>
      </c>
      <c r="H817" s="1819"/>
      <c r="I817" s="1819"/>
      <c r="J817" s="1819"/>
      <c r="K817" s="1819"/>
      <c r="L817" s="1819"/>
      <c r="M817" s="1819"/>
      <c r="N817" s="1819"/>
      <c r="O817" s="1819"/>
      <c r="P817" s="1819"/>
      <c r="Q817" s="1820" t="s">
        <v>21530</v>
      </c>
      <c r="R817" s="1821" t="s">
        <v>21494</v>
      </c>
      <c r="S817" s="1822" t="s">
        <v>20207</v>
      </c>
      <c r="T817" s="1837"/>
      <c r="U817" s="1824" t="s">
        <v>21531</v>
      </c>
      <c r="V817" s="1825" t="s">
        <v>73</v>
      </c>
      <c r="W817" s="1824" t="s">
        <v>20260</v>
      </c>
      <c r="X817" s="1825"/>
      <c r="Y817" s="1822" t="s">
        <v>21528</v>
      </c>
      <c r="Z817" s="1825"/>
      <c r="AA817" s="1825" t="s">
        <v>21339</v>
      </c>
      <c r="AB817" s="1826" t="s">
        <v>17906</v>
      </c>
      <c r="AC817" s="1841"/>
      <c r="AD817" s="1841"/>
      <c r="AE817" s="1827"/>
      <c r="AF817" s="1827"/>
      <c r="AG817" s="1827"/>
      <c r="AH817" s="1827"/>
      <c r="AI817" s="1828" t="s">
        <v>21532</v>
      </c>
      <c r="AJ817" s="595" t="s">
        <v>21533</v>
      </c>
      <c r="AK817" s="1757" t="s">
        <v>52</v>
      </c>
      <c r="AL817" s="1757">
        <v>1.0</v>
      </c>
      <c r="AM817" s="1772">
        <v>733.0</v>
      </c>
      <c r="AN817" s="9">
        <v>4.0</v>
      </c>
      <c r="AO817" s="9"/>
      <c r="AP817" s="9" t="s">
        <v>8376</v>
      </c>
      <c r="AQ817" s="9"/>
      <c r="AR817" s="9" t="s">
        <v>17908</v>
      </c>
      <c r="AS817" s="9"/>
      <c r="AT817" s="9"/>
      <c r="AU817" s="9"/>
      <c r="AV817" s="9"/>
      <c r="AW817" s="1758" t="s">
        <v>17909</v>
      </c>
      <c r="AX817" s="9"/>
      <c r="AY817" s="9" t="s">
        <v>17910</v>
      </c>
      <c r="AZ817" s="9">
        <v>6.25</v>
      </c>
      <c r="BA817" s="1772" t="s">
        <v>21339</v>
      </c>
    </row>
    <row r="818" ht="15.75" customHeight="1">
      <c r="A818" s="1760" t="s">
        <v>21534</v>
      </c>
      <c r="B818" s="1761" t="s">
        <v>21535</v>
      </c>
      <c r="C818" s="1761" t="s">
        <v>5179</v>
      </c>
      <c r="D818" s="1761" t="s">
        <v>17914</v>
      </c>
      <c r="E818" s="1762" t="s">
        <v>21536</v>
      </c>
      <c r="F818" s="1763">
        <v>4.0</v>
      </c>
      <c r="G818" s="1764">
        <v>48220.0</v>
      </c>
      <c r="H818" s="1745"/>
      <c r="I818" s="1745"/>
      <c r="J818" s="1745"/>
      <c r="K818" s="1745"/>
      <c r="L818" s="1745"/>
      <c r="M818" s="1745"/>
      <c r="N818" s="1745"/>
      <c r="O818" s="1745"/>
      <c r="P818" s="1745"/>
      <c r="Q818" s="1765" t="s">
        <v>21537</v>
      </c>
      <c r="R818" s="1766" t="s">
        <v>21496</v>
      </c>
      <c r="S818" s="1767" t="s">
        <v>52</v>
      </c>
      <c r="T818" s="1768"/>
      <c r="U818" s="1769">
        <v>725.0</v>
      </c>
      <c r="V818" s="1770">
        <v>4.0</v>
      </c>
      <c r="W818" s="1769" t="s">
        <v>18019</v>
      </c>
      <c r="X818" s="1770"/>
      <c r="Y818" s="1767">
        <v>0.0</v>
      </c>
      <c r="Z818" s="1770"/>
      <c r="AA818" s="1771">
        <v>44951.0</v>
      </c>
      <c r="AB818" s="1753" t="s">
        <v>17906</v>
      </c>
      <c r="AC818" s="81"/>
      <c r="AD818" s="81"/>
      <c r="AE818" s="1755"/>
      <c r="AF818" s="1755"/>
      <c r="AG818" s="1755"/>
      <c r="AH818" s="1755"/>
      <c r="AI818" s="595">
        <v>1.714361696E9</v>
      </c>
      <c r="AJ818" s="595" t="s">
        <v>21538</v>
      </c>
      <c r="AK818" s="1772" t="s">
        <v>52</v>
      </c>
      <c r="AL818" s="1772">
        <v>1.0</v>
      </c>
      <c r="AM818" s="1772">
        <v>734.0</v>
      </c>
      <c r="AN818" s="9">
        <v>4.0</v>
      </c>
      <c r="AO818" s="9"/>
      <c r="AP818" s="9" t="s">
        <v>8376</v>
      </c>
      <c r="AQ818" s="9"/>
      <c r="AR818" s="9" t="s">
        <v>17908</v>
      </c>
      <c r="AS818" s="9"/>
      <c r="AT818" s="9"/>
      <c r="AU818" s="9"/>
      <c r="AV818" s="9"/>
      <c r="AW818" s="1758" t="s">
        <v>17909</v>
      </c>
      <c r="AX818" s="9"/>
      <c r="AY818" s="9" t="s">
        <v>17910</v>
      </c>
      <c r="AZ818" s="9">
        <v>6.25</v>
      </c>
      <c r="BA818" s="1773" t="s">
        <v>21339</v>
      </c>
    </row>
    <row r="819" ht="15.75" customHeight="1">
      <c r="A819" s="1774" t="s">
        <v>21534</v>
      </c>
      <c r="B819" s="1775" t="s">
        <v>21535</v>
      </c>
      <c r="C819" s="1775" t="s">
        <v>5179</v>
      </c>
      <c r="D819" s="1775" t="s">
        <v>17914</v>
      </c>
      <c r="E819" s="1776" t="s">
        <v>21536</v>
      </c>
      <c r="F819" s="1777">
        <v>4.0</v>
      </c>
      <c r="G819" s="1778">
        <v>48220.0</v>
      </c>
      <c r="H819" s="1745"/>
      <c r="I819" s="1745"/>
      <c r="J819" s="1745"/>
      <c r="K819" s="1745"/>
      <c r="L819" s="1745"/>
      <c r="M819" s="1745"/>
      <c r="N819" s="1745"/>
      <c r="O819" s="1745"/>
      <c r="P819" s="1745"/>
      <c r="Q819" s="1765" t="s">
        <v>21539</v>
      </c>
      <c r="R819" s="1766" t="s">
        <v>21540</v>
      </c>
      <c r="S819" s="1767" t="s">
        <v>52</v>
      </c>
      <c r="T819" s="1749"/>
      <c r="U819" s="1770">
        <v>726.0</v>
      </c>
      <c r="V819" s="1770">
        <v>4.0</v>
      </c>
      <c r="W819" s="1792"/>
      <c r="X819" s="1770"/>
      <c r="Y819" s="1767">
        <v>9.84960312E8</v>
      </c>
      <c r="Z819" s="1770"/>
      <c r="AA819" s="1771">
        <v>44951.0</v>
      </c>
      <c r="AB819" s="1793">
        <v>0.0</v>
      </c>
      <c r="AC819" s="1794">
        <v>1.0</v>
      </c>
      <c r="AD819" s="1754"/>
      <c r="AE819" s="1755"/>
      <c r="AF819" s="1755"/>
      <c r="AG819" s="1755"/>
      <c r="AH819" s="1755"/>
      <c r="AI819" s="595">
        <v>1.715839542E9</v>
      </c>
      <c r="AJ819" s="595" t="s">
        <v>21541</v>
      </c>
      <c r="AK819" s="1772" t="s">
        <v>52</v>
      </c>
      <c r="AL819" s="1772">
        <v>1.0</v>
      </c>
      <c r="AM819" s="1772">
        <v>735.0</v>
      </c>
      <c r="AN819" s="9">
        <v>4.0</v>
      </c>
      <c r="AO819" s="9"/>
      <c r="AP819" s="9" t="s">
        <v>8376</v>
      </c>
      <c r="AQ819" s="9"/>
      <c r="AR819" s="9" t="s">
        <v>17908</v>
      </c>
      <c r="AS819" s="9"/>
      <c r="AT819" s="9"/>
      <c r="AU819" s="9"/>
      <c r="AV819" s="9"/>
      <c r="AW819" s="1758" t="s">
        <v>17909</v>
      </c>
      <c r="AX819" s="9"/>
      <c r="AY819" s="9" t="s">
        <v>17910</v>
      </c>
      <c r="AZ819" s="9">
        <v>6.25</v>
      </c>
      <c r="BA819" s="1772" t="s">
        <v>21339</v>
      </c>
    </row>
    <row r="820" ht="15.75" customHeight="1">
      <c r="A820" s="1760" t="s">
        <v>21542</v>
      </c>
      <c r="B820" s="1761" t="s">
        <v>21543</v>
      </c>
      <c r="C820" s="1761" t="s">
        <v>52</v>
      </c>
      <c r="D820" s="1761" t="s">
        <v>17914</v>
      </c>
      <c r="E820" s="1762" t="s">
        <v>21544</v>
      </c>
      <c r="F820" s="1763">
        <v>4.0</v>
      </c>
      <c r="G820" s="1764">
        <v>48274.0</v>
      </c>
      <c r="H820" s="1745"/>
      <c r="I820" s="1745"/>
      <c r="J820" s="1745"/>
      <c r="K820" s="1745"/>
      <c r="L820" s="1745"/>
      <c r="M820" s="1745"/>
      <c r="N820" s="1745"/>
      <c r="O820" s="1745"/>
      <c r="P820" s="1745"/>
      <c r="Q820" s="1765" t="s">
        <v>21545</v>
      </c>
      <c r="R820" s="1766" t="s">
        <v>21546</v>
      </c>
      <c r="S820" s="1767" t="s">
        <v>52</v>
      </c>
      <c r="T820" s="1768"/>
      <c r="U820" s="1770">
        <v>727.0</v>
      </c>
      <c r="V820" s="1770">
        <v>4.0</v>
      </c>
      <c r="W820" s="1788"/>
      <c r="X820" s="1770"/>
      <c r="Y820" s="1767">
        <v>2888282.0</v>
      </c>
      <c r="Z820" s="1770"/>
      <c r="AA820" s="1771">
        <v>44951.0</v>
      </c>
      <c r="AB820" s="1804" t="s">
        <v>21547</v>
      </c>
      <c r="AC820" s="1121">
        <v>1.0</v>
      </c>
      <c r="AD820" s="81"/>
      <c r="AE820" s="1755"/>
      <c r="AF820" s="1755"/>
      <c r="AG820" s="1755"/>
      <c r="AH820" s="1755"/>
      <c r="AI820" s="595">
        <v>6.03886714E8</v>
      </c>
      <c r="AJ820" s="595" t="s">
        <v>21548</v>
      </c>
      <c r="AK820" s="1757" t="s">
        <v>52</v>
      </c>
      <c r="AL820" s="1757">
        <v>1.0</v>
      </c>
      <c r="AM820" s="1772">
        <v>736.0</v>
      </c>
      <c r="AN820" s="9">
        <v>4.0</v>
      </c>
      <c r="AO820" s="9"/>
      <c r="AP820" s="9" t="s">
        <v>8376</v>
      </c>
      <c r="AQ820" s="9"/>
      <c r="AR820" s="9" t="s">
        <v>17908</v>
      </c>
      <c r="AS820" s="9"/>
      <c r="AT820" s="9"/>
      <c r="AU820" s="9"/>
      <c r="AV820" s="9"/>
      <c r="AW820" s="1758" t="s">
        <v>17909</v>
      </c>
      <c r="AX820" s="9"/>
      <c r="AY820" s="9" t="s">
        <v>17910</v>
      </c>
      <c r="AZ820" s="9">
        <v>6.25</v>
      </c>
      <c r="BA820" s="1773" t="s">
        <v>21339</v>
      </c>
    </row>
    <row r="821" ht="15.75" customHeight="1">
      <c r="A821" s="1774" t="s">
        <v>21542</v>
      </c>
      <c r="B821" s="1775" t="s">
        <v>21543</v>
      </c>
      <c r="C821" s="1775" t="s">
        <v>52</v>
      </c>
      <c r="D821" s="1775" t="s">
        <v>17914</v>
      </c>
      <c r="E821" s="1776" t="s">
        <v>21544</v>
      </c>
      <c r="F821" s="1777">
        <v>4.0</v>
      </c>
      <c r="G821" s="1778">
        <v>48274.0</v>
      </c>
      <c r="H821" s="1745"/>
      <c r="I821" s="1745"/>
      <c r="J821" s="1745"/>
      <c r="K821" s="1745"/>
      <c r="L821" s="1745"/>
      <c r="M821" s="1745"/>
      <c r="N821" s="1745"/>
      <c r="O821" s="1745"/>
      <c r="P821" s="1745"/>
      <c r="Q821" s="1765" t="s">
        <v>21549</v>
      </c>
      <c r="R821" s="1766" t="s">
        <v>21550</v>
      </c>
      <c r="S821" s="1767" t="s">
        <v>52</v>
      </c>
      <c r="T821" s="1749"/>
      <c r="U821" s="1770">
        <v>728.0</v>
      </c>
      <c r="V821" s="1770">
        <v>4.0</v>
      </c>
      <c r="W821" s="1792"/>
      <c r="X821" s="1770"/>
      <c r="Y821" s="1767">
        <v>2888282.0</v>
      </c>
      <c r="Z821" s="1770"/>
      <c r="AA821" s="1771">
        <v>44951.0</v>
      </c>
      <c r="AB821" s="1806" t="s">
        <v>21551</v>
      </c>
      <c r="AC821" s="1794">
        <v>1.0</v>
      </c>
      <c r="AD821" s="1754"/>
      <c r="AE821" s="1755"/>
      <c r="AF821" s="1755"/>
      <c r="AG821" s="1755"/>
      <c r="AH821" s="1755"/>
      <c r="AI821" s="595">
        <v>6.01415789E8</v>
      </c>
      <c r="AJ821" s="595" t="s">
        <v>21552</v>
      </c>
      <c r="AK821" s="1772" t="s">
        <v>52</v>
      </c>
      <c r="AL821" s="1772">
        <v>1.0</v>
      </c>
      <c r="AM821" s="1772">
        <v>737.0</v>
      </c>
      <c r="AN821" s="9">
        <v>4.0</v>
      </c>
      <c r="AO821" s="9"/>
      <c r="AP821" s="9" t="s">
        <v>8376</v>
      </c>
      <c r="AQ821" s="9"/>
      <c r="AR821" s="9" t="s">
        <v>17908</v>
      </c>
      <c r="AS821" s="9"/>
      <c r="AT821" s="9"/>
      <c r="AU821" s="9"/>
      <c r="AV821" s="9"/>
      <c r="AW821" s="1758" t="s">
        <v>17909</v>
      </c>
      <c r="AX821" s="9"/>
      <c r="AY821" s="9" t="s">
        <v>17910</v>
      </c>
      <c r="AZ821" s="9">
        <v>6.25</v>
      </c>
      <c r="BA821" s="1845" t="s">
        <v>21339</v>
      </c>
    </row>
    <row r="822" ht="15.75" customHeight="1">
      <c r="A822" s="1760" t="s">
        <v>21553</v>
      </c>
      <c r="B822" s="1761" t="s">
        <v>21554</v>
      </c>
      <c r="C822" s="1761" t="s">
        <v>5179</v>
      </c>
      <c r="D822" s="1761" t="s">
        <v>17914</v>
      </c>
      <c r="E822" s="1762" t="s">
        <v>21555</v>
      </c>
      <c r="F822" s="1763">
        <v>4.0</v>
      </c>
      <c r="G822" s="1764">
        <v>48225.0</v>
      </c>
      <c r="H822" s="1745"/>
      <c r="I822" s="1745"/>
      <c r="J822" s="1745"/>
      <c r="K822" s="1745"/>
      <c r="L822" s="1745"/>
      <c r="M822" s="1745"/>
      <c r="N822" s="1745"/>
      <c r="O822" s="1745"/>
      <c r="P822" s="1745"/>
      <c r="Q822" s="1765" t="s">
        <v>21556</v>
      </c>
      <c r="R822" s="1766" t="s">
        <v>21514</v>
      </c>
      <c r="S822" s="1767" t="s">
        <v>52</v>
      </c>
      <c r="T822" s="1768"/>
      <c r="U822" s="1770">
        <v>729.0</v>
      </c>
      <c r="V822" s="1770">
        <v>4.0</v>
      </c>
      <c r="W822" s="1788"/>
      <c r="X822" s="1770"/>
      <c r="Y822" s="1767" t="s">
        <v>21557</v>
      </c>
      <c r="Z822" s="1770"/>
      <c r="AA822" s="1771">
        <v>44951.0</v>
      </c>
      <c r="AB822" s="1789">
        <v>0.0</v>
      </c>
      <c r="AC822" s="81"/>
      <c r="AD822" s="81"/>
      <c r="AE822" s="1755"/>
      <c r="AF822" s="1755"/>
      <c r="AG822" s="1755"/>
      <c r="AH822" s="1755"/>
      <c r="AI822" s="595">
        <v>1.801291772E9</v>
      </c>
      <c r="AJ822" s="595" t="s">
        <v>21558</v>
      </c>
      <c r="AK822" s="1757" t="s">
        <v>52</v>
      </c>
      <c r="AL822" s="1772">
        <v>1.0</v>
      </c>
      <c r="AM822" s="1772">
        <v>738.0</v>
      </c>
      <c r="AN822" s="9">
        <v>4.0</v>
      </c>
      <c r="AO822" s="9"/>
      <c r="AP822" s="9" t="s">
        <v>8376</v>
      </c>
      <c r="AQ822" s="9"/>
      <c r="AR822" s="9" t="s">
        <v>17908</v>
      </c>
      <c r="AS822" s="9"/>
      <c r="AT822" s="9"/>
      <c r="AU822" s="9"/>
      <c r="AV822" s="9"/>
      <c r="AW822" s="1758" t="s">
        <v>17909</v>
      </c>
      <c r="AX822" s="9"/>
      <c r="AY822" s="9" t="s">
        <v>17910</v>
      </c>
      <c r="AZ822" s="9">
        <v>6.25</v>
      </c>
      <c r="BA822" s="1845" t="s">
        <v>21339</v>
      </c>
    </row>
    <row r="823" ht="15.75" customHeight="1">
      <c r="A823" s="1774" t="s">
        <v>21553</v>
      </c>
      <c r="B823" s="1775" t="s">
        <v>21554</v>
      </c>
      <c r="C823" s="1775" t="s">
        <v>5179</v>
      </c>
      <c r="D823" s="1775" t="s">
        <v>17914</v>
      </c>
      <c r="E823" s="1776" t="s">
        <v>21555</v>
      </c>
      <c r="F823" s="1777">
        <v>4.0</v>
      </c>
      <c r="G823" s="1778">
        <v>48225.0</v>
      </c>
      <c r="H823" s="1745"/>
      <c r="I823" s="1745"/>
      <c r="J823" s="1745"/>
      <c r="K823" s="1745"/>
      <c r="L823" s="1745"/>
      <c r="M823" s="1745"/>
      <c r="N823" s="1745"/>
      <c r="O823" s="1745"/>
      <c r="P823" s="1745"/>
      <c r="Q823" s="1765" t="s">
        <v>21559</v>
      </c>
      <c r="R823" s="1766" t="s">
        <v>21519</v>
      </c>
      <c r="S823" s="1767" t="s">
        <v>52</v>
      </c>
      <c r="T823" s="1749"/>
      <c r="U823" s="1770">
        <v>730.0</v>
      </c>
      <c r="V823" s="1770">
        <v>4.0</v>
      </c>
      <c r="W823" s="1792"/>
      <c r="X823" s="1770"/>
      <c r="Y823" s="1767" t="s">
        <v>21557</v>
      </c>
      <c r="Z823" s="1770"/>
      <c r="AA823" s="1771">
        <v>44951.0</v>
      </c>
      <c r="AB823" s="1793">
        <v>0.0</v>
      </c>
      <c r="AC823" s="1794">
        <v>2.0</v>
      </c>
      <c r="AD823" s="1754"/>
      <c r="AE823" s="1755"/>
      <c r="AF823" s="1755"/>
      <c r="AG823" s="1755"/>
      <c r="AH823" s="1755"/>
      <c r="AI823" s="595">
        <v>6.02174658E8</v>
      </c>
      <c r="AJ823" s="595" t="s">
        <v>21560</v>
      </c>
      <c r="AK823" s="1772" t="s">
        <v>52</v>
      </c>
      <c r="AL823" s="1772">
        <v>1.0</v>
      </c>
      <c r="AM823" s="1772">
        <v>739.0</v>
      </c>
      <c r="AN823" s="9">
        <v>4.0</v>
      </c>
      <c r="AO823" s="9"/>
      <c r="AP823" s="9" t="s">
        <v>8376</v>
      </c>
      <c r="AQ823" s="9"/>
      <c r="AR823" s="9" t="s">
        <v>17908</v>
      </c>
      <c r="AS823" s="9"/>
      <c r="AT823" s="9"/>
      <c r="AU823" s="9"/>
      <c r="AV823" s="9"/>
      <c r="AW823" s="1758" t="s">
        <v>17909</v>
      </c>
      <c r="AX823" s="9"/>
      <c r="AY823" s="9" t="s">
        <v>17910</v>
      </c>
      <c r="AZ823" s="9">
        <v>6.25</v>
      </c>
      <c r="BA823" s="1845" t="s">
        <v>21339</v>
      </c>
    </row>
    <row r="824" ht="15.75" customHeight="1">
      <c r="A824" s="1760" t="s">
        <v>21561</v>
      </c>
      <c r="B824" s="1761" t="s">
        <v>21562</v>
      </c>
      <c r="C824" s="1761" t="s">
        <v>52</v>
      </c>
      <c r="D824" s="1761" t="s">
        <v>17914</v>
      </c>
      <c r="E824" s="1762" t="s">
        <v>21563</v>
      </c>
      <c r="F824" s="1763">
        <v>4.0</v>
      </c>
      <c r="G824" s="1764">
        <v>47887.0</v>
      </c>
      <c r="H824" s="1745"/>
      <c r="I824" s="1745"/>
      <c r="J824" s="1745"/>
      <c r="K824" s="1745"/>
      <c r="L824" s="1745"/>
      <c r="M824" s="1745"/>
      <c r="N824" s="1745"/>
      <c r="O824" s="1745"/>
      <c r="P824" s="1745"/>
      <c r="Q824" s="1765" t="s">
        <v>21564</v>
      </c>
      <c r="R824" s="1766" t="s">
        <v>21522</v>
      </c>
      <c r="S824" s="1767" t="s">
        <v>17990</v>
      </c>
      <c r="T824" s="1768"/>
      <c r="U824" s="1770">
        <v>731.0</v>
      </c>
      <c r="V824" s="1770">
        <v>4.0</v>
      </c>
      <c r="W824" s="1788"/>
      <c r="X824" s="1770"/>
      <c r="Y824" s="1767">
        <v>4195204.0</v>
      </c>
      <c r="Z824" s="1770"/>
      <c r="AA824" s="1771">
        <v>44951.0</v>
      </c>
      <c r="AB824" s="1804" t="s">
        <v>18100</v>
      </c>
      <c r="AC824" s="81"/>
      <c r="AD824" s="1121">
        <v>1.0</v>
      </c>
      <c r="AE824" s="1755"/>
      <c r="AF824" s="1755"/>
      <c r="AG824" s="1755"/>
      <c r="AH824" s="1755"/>
      <c r="AI824" s="595">
        <v>6.02050866E8</v>
      </c>
      <c r="AJ824" s="595" t="s">
        <v>21565</v>
      </c>
      <c r="AK824" s="1772" t="s">
        <v>52</v>
      </c>
      <c r="AL824" s="1757">
        <v>1.0</v>
      </c>
      <c r="AM824" s="1772">
        <v>740.0</v>
      </c>
      <c r="AN824" s="9">
        <v>4.0</v>
      </c>
      <c r="AO824" s="9"/>
      <c r="AP824" s="9" t="s">
        <v>8376</v>
      </c>
      <c r="AQ824" s="9"/>
      <c r="AR824" s="9" t="s">
        <v>17908</v>
      </c>
      <c r="AS824" s="9"/>
      <c r="AT824" s="9"/>
      <c r="AU824" s="9"/>
      <c r="AV824" s="9"/>
      <c r="AW824" s="1758" t="s">
        <v>17909</v>
      </c>
      <c r="AX824" s="9"/>
      <c r="AY824" s="9" t="s">
        <v>17910</v>
      </c>
      <c r="AZ824" s="9">
        <v>6.25</v>
      </c>
      <c r="BA824" s="1845" t="s">
        <v>21339</v>
      </c>
    </row>
    <row r="825" ht="15.75" customHeight="1">
      <c r="A825" s="1774" t="s">
        <v>21561</v>
      </c>
      <c r="B825" s="1775" t="s">
        <v>21562</v>
      </c>
      <c r="C825" s="1775" t="s">
        <v>52</v>
      </c>
      <c r="D825" s="1775" t="s">
        <v>17914</v>
      </c>
      <c r="E825" s="1776" t="s">
        <v>21563</v>
      </c>
      <c r="F825" s="1777">
        <v>4.0</v>
      </c>
      <c r="G825" s="1778">
        <v>47887.0</v>
      </c>
      <c r="H825" s="1745"/>
      <c r="I825" s="1745"/>
      <c r="J825" s="1745"/>
      <c r="K825" s="1745"/>
      <c r="L825" s="1745"/>
      <c r="M825" s="1745"/>
      <c r="N825" s="1745"/>
      <c r="O825" s="1745"/>
      <c r="P825" s="1745"/>
      <c r="Q825" s="1765" t="s">
        <v>21566</v>
      </c>
      <c r="R825" s="1766" t="s">
        <v>21567</v>
      </c>
      <c r="S825" s="1767" t="s">
        <v>52</v>
      </c>
      <c r="T825" s="1749"/>
      <c r="U825" s="1770">
        <v>732.0</v>
      </c>
      <c r="V825" s="1770">
        <v>4.0</v>
      </c>
      <c r="W825" s="1792"/>
      <c r="X825" s="1770"/>
      <c r="Y825" s="1767" t="s">
        <v>21568</v>
      </c>
      <c r="Z825" s="1770"/>
      <c r="AA825" s="1771">
        <v>44951.0</v>
      </c>
      <c r="AB825" s="1806" t="s">
        <v>21569</v>
      </c>
      <c r="AC825" s="1794">
        <v>1.0</v>
      </c>
      <c r="AD825" s="1754"/>
      <c r="AE825" s="1755"/>
      <c r="AF825" s="1755"/>
      <c r="AG825" s="1755"/>
      <c r="AH825" s="1755"/>
      <c r="AI825" s="595">
        <v>1.01337467E8</v>
      </c>
      <c r="AJ825" s="595" t="s">
        <v>21570</v>
      </c>
      <c r="AK825" s="1772" t="s">
        <v>52</v>
      </c>
      <c r="AL825" s="1757">
        <v>1.0</v>
      </c>
      <c r="AM825" s="1772">
        <v>741.0</v>
      </c>
      <c r="AN825" s="9">
        <v>4.0</v>
      </c>
      <c r="AO825" s="9"/>
      <c r="AP825" s="9" t="s">
        <v>8376</v>
      </c>
      <c r="AQ825" s="9"/>
      <c r="AR825" s="9" t="s">
        <v>17908</v>
      </c>
      <c r="AS825" s="9"/>
      <c r="AT825" s="9"/>
      <c r="AU825" s="9"/>
      <c r="AV825" s="9"/>
      <c r="AW825" s="1758" t="s">
        <v>17909</v>
      </c>
      <c r="AX825" s="9"/>
      <c r="AY825" s="9" t="s">
        <v>17910</v>
      </c>
      <c r="AZ825" s="9">
        <v>6.25</v>
      </c>
      <c r="BA825" s="1772" t="s">
        <v>21339</v>
      </c>
    </row>
    <row r="826" ht="15.75" customHeight="1">
      <c r="A826" s="1760" t="s">
        <v>21571</v>
      </c>
      <c r="B826" s="1761" t="s">
        <v>21572</v>
      </c>
      <c r="C826" s="1761" t="s">
        <v>5179</v>
      </c>
      <c r="D826" s="1761" t="s">
        <v>17914</v>
      </c>
      <c r="E826" s="1762" t="s">
        <v>21573</v>
      </c>
      <c r="F826" s="1763">
        <v>4.0</v>
      </c>
      <c r="G826" s="1764">
        <v>48283.0</v>
      </c>
      <c r="H826" s="1745"/>
      <c r="I826" s="1745"/>
      <c r="J826" s="1745"/>
      <c r="K826" s="1745"/>
      <c r="L826" s="1745"/>
      <c r="M826" s="1745"/>
      <c r="N826" s="1745"/>
      <c r="O826" s="1745"/>
      <c r="P826" s="1745"/>
      <c r="Q826" s="1765" t="s">
        <v>21574</v>
      </c>
      <c r="R826" s="1766" t="s">
        <v>21533</v>
      </c>
      <c r="S826" s="1767" t="s">
        <v>52</v>
      </c>
      <c r="T826" s="1768"/>
      <c r="U826" s="1770">
        <v>733.0</v>
      </c>
      <c r="V826" s="1770">
        <v>4.0</v>
      </c>
      <c r="W826" s="1788"/>
      <c r="X826" s="1770"/>
      <c r="Y826" s="1767">
        <v>9.9437739E7</v>
      </c>
      <c r="Z826" s="1770"/>
      <c r="AA826" s="1771">
        <v>44951.0</v>
      </c>
      <c r="AB826" s="1804" t="s">
        <v>21575</v>
      </c>
      <c r="AC826" s="1121">
        <v>1.0</v>
      </c>
      <c r="AD826" s="81"/>
      <c r="AE826" s="1755"/>
      <c r="AF826" s="1755"/>
      <c r="AG826" s="1755"/>
      <c r="AH826" s="1755"/>
      <c r="AI826" s="595">
        <v>6.03425025E8</v>
      </c>
      <c r="AJ826" s="595" t="s">
        <v>21576</v>
      </c>
      <c r="AK826" s="1772" t="s">
        <v>52</v>
      </c>
      <c r="AL826" s="1772">
        <v>1.0</v>
      </c>
      <c r="AM826" s="1772">
        <v>742.0</v>
      </c>
      <c r="AN826" s="9">
        <v>4.0</v>
      </c>
      <c r="AO826" s="9"/>
      <c r="AP826" s="9" t="s">
        <v>8376</v>
      </c>
      <c r="AQ826" s="9"/>
      <c r="AR826" s="9" t="s">
        <v>17908</v>
      </c>
      <c r="AS826" s="9"/>
      <c r="AT826" s="9"/>
      <c r="AU826" s="9"/>
      <c r="AV826" s="9"/>
      <c r="AW826" s="1758" t="s">
        <v>17909</v>
      </c>
      <c r="AX826" s="9"/>
      <c r="AY826" s="9" t="s">
        <v>17910</v>
      </c>
      <c r="AZ826" s="9">
        <v>6.25</v>
      </c>
      <c r="BA826" s="1845" t="s">
        <v>21339</v>
      </c>
    </row>
    <row r="827" ht="15.75" customHeight="1">
      <c r="A827" s="1774" t="s">
        <v>21571</v>
      </c>
      <c r="B827" s="1775" t="s">
        <v>21572</v>
      </c>
      <c r="C827" s="1775" t="s">
        <v>5179</v>
      </c>
      <c r="D827" s="1775" t="s">
        <v>17914</v>
      </c>
      <c r="E827" s="1776" t="s">
        <v>21573</v>
      </c>
      <c r="F827" s="1777">
        <v>4.0</v>
      </c>
      <c r="G827" s="1778">
        <v>48283.0</v>
      </c>
      <c r="H827" s="1745"/>
      <c r="I827" s="1745"/>
      <c r="J827" s="1745"/>
      <c r="K827" s="1745"/>
      <c r="L827" s="1745"/>
      <c r="M827" s="1745"/>
      <c r="N827" s="1745"/>
      <c r="O827" s="1745"/>
      <c r="P827" s="1745"/>
      <c r="Q827" s="1765" t="s">
        <v>21577</v>
      </c>
      <c r="R827" s="1766" t="s">
        <v>21538</v>
      </c>
      <c r="S827" s="1767" t="s">
        <v>52</v>
      </c>
      <c r="T827" s="1749"/>
      <c r="U827" s="1769">
        <v>734.0</v>
      </c>
      <c r="V827" s="1770">
        <v>4.0</v>
      </c>
      <c r="W827" s="1769" t="s">
        <v>21578</v>
      </c>
      <c r="X827" s="1770"/>
      <c r="Y827" s="1767">
        <v>0.0</v>
      </c>
      <c r="Z827" s="1770"/>
      <c r="AA827" s="1771">
        <v>44951.0</v>
      </c>
      <c r="AB827" s="1753" t="s">
        <v>17906</v>
      </c>
      <c r="AC827" s="1754"/>
      <c r="AD827" s="1754"/>
      <c r="AE827" s="1755"/>
      <c r="AF827" s="1755"/>
      <c r="AG827" s="1755"/>
      <c r="AH827" s="1755"/>
      <c r="AI827" s="595">
        <v>1.0151526E8</v>
      </c>
      <c r="AJ827" s="595" t="s">
        <v>21579</v>
      </c>
      <c r="AK827" s="1772" t="s">
        <v>52</v>
      </c>
      <c r="AL827" s="1757">
        <v>1.0</v>
      </c>
      <c r="AM827" s="1772">
        <v>743.0</v>
      </c>
      <c r="AN827" s="9">
        <v>4.0</v>
      </c>
      <c r="AO827" s="9"/>
      <c r="AP827" s="9" t="s">
        <v>8376</v>
      </c>
      <c r="AQ827" s="9"/>
      <c r="AR827" s="9" t="s">
        <v>17908</v>
      </c>
      <c r="AS827" s="9"/>
      <c r="AT827" s="9"/>
      <c r="AU827" s="9"/>
      <c r="AV827" s="9"/>
      <c r="AW827" s="1758" t="s">
        <v>17909</v>
      </c>
      <c r="AX827" s="9"/>
      <c r="AY827" s="9" t="s">
        <v>17910</v>
      </c>
      <c r="AZ827" s="9">
        <v>6.25</v>
      </c>
      <c r="BA827" s="1772" t="s">
        <v>21339</v>
      </c>
    </row>
    <row r="828" ht="15.75" customHeight="1">
      <c r="A828" s="1760" t="s">
        <v>21580</v>
      </c>
      <c r="B828" s="1761" t="s">
        <v>21581</v>
      </c>
      <c r="C828" s="1761" t="s">
        <v>5181</v>
      </c>
      <c r="D828" s="1761" t="s">
        <v>17985</v>
      </c>
      <c r="E828" s="1762">
        <v>1674.0</v>
      </c>
      <c r="F828" s="1763">
        <v>4.0</v>
      </c>
      <c r="G828" s="1764">
        <v>49188.0</v>
      </c>
      <c r="H828" s="1745"/>
      <c r="I828" s="1745"/>
      <c r="J828" s="1745"/>
      <c r="K828" s="1745"/>
      <c r="L828" s="1745"/>
      <c r="M828" s="1745"/>
      <c r="N828" s="1745"/>
      <c r="O828" s="1745"/>
      <c r="P828" s="1745"/>
      <c r="Q828" s="1765"/>
      <c r="R828" s="1766"/>
      <c r="S828" s="1767"/>
      <c r="T828" s="1768"/>
      <c r="U828" s="1769"/>
      <c r="V828" s="1770"/>
      <c r="W828" s="1769"/>
      <c r="X828" s="1770"/>
      <c r="Y828" s="1767"/>
      <c r="Z828" s="1770"/>
      <c r="AA828" s="1771"/>
      <c r="AB828" s="1753"/>
      <c r="AC828" s="81"/>
      <c r="AD828" s="81"/>
      <c r="AE828" s="1755"/>
      <c r="AF828" s="1755"/>
      <c r="AG828" s="1755"/>
      <c r="AH828" s="1755"/>
      <c r="AI828" s="595"/>
      <c r="AJ828" s="595"/>
      <c r="AK828" s="1772"/>
      <c r="AL828" s="1791"/>
      <c r="AM828" s="1772"/>
      <c r="AN828" s="9"/>
      <c r="AO828" s="9"/>
      <c r="AP828" s="9"/>
      <c r="AQ828" s="9"/>
      <c r="AR828" s="9"/>
      <c r="AS828" s="9"/>
      <c r="AT828" s="9"/>
      <c r="AU828" s="9"/>
      <c r="AV828" s="9"/>
      <c r="AW828" s="1758"/>
      <c r="AX828" s="9"/>
      <c r="AY828" s="9"/>
      <c r="AZ828" s="9"/>
      <c r="BA828" s="1773"/>
    </row>
    <row r="829" ht="15.75" customHeight="1">
      <c r="A829" s="1760" t="s">
        <v>21582</v>
      </c>
      <c r="B829" s="1761" t="s">
        <v>21583</v>
      </c>
      <c r="C829" s="1761" t="s">
        <v>5179</v>
      </c>
      <c r="D829" s="1761" t="s">
        <v>17914</v>
      </c>
      <c r="E829" s="1762" t="s">
        <v>21584</v>
      </c>
      <c r="F829" s="1763">
        <v>4.0</v>
      </c>
      <c r="G829" s="1764">
        <v>48225.0</v>
      </c>
      <c r="H829" s="1745"/>
      <c r="I829" s="1745"/>
      <c r="J829" s="1745"/>
      <c r="K829" s="1745"/>
      <c r="L829" s="1745"/>
      <c r="M829" s="1745"/>
      <c r="N829" s="1745"/>
      <c r="O829" s="1745"/>
      <c r="P829" s="1745"/>
      <c r="Q829" s="1765" t="s">
        <v>21585</v>
      </c>
      <c r="R829" s="1766" t="s">
        <v>21541</v>
      </c>
      <c r="S829" s="1767" t="s">
        <v>52</v>
      </c>
      <c r="T829" s="1768"/>
      <c r="U829" s="1769">
        <v>735.0</v>
      </c>
      <c r="V829" s="1770">
        <v>4.0</v>
      </c>
      <c r="W829" s="1769" t="s">
        <v>21578</v>
      </c>
      <c r="X829" s="1770"/>
      <c r="Y829" s="1767">
        <v>0.0</v>
      </c>
      <c r="Z829" s="1770"/>
      <c r="AA829" s="1771">
        <v>44951.0</v>
      </c>
      <c r="AB829" s="1753" t="s">
        <v>17906</v>
      </c>
      <c r="AC829" s="81"/>
      <c r="AD829" s="81"/>
      <c r="AE829" s="1755"/>
      <c r="AF829" s="1755"/>
      <c r="AG829" s="1755"/>
      <c r="AH829" s="1755"/>
      <c r="AI829" s="595" t="s">
        <v>11814</v>
      </c>
      <c r="AJ829" s="595" t="s">
        <v>21586</v>
      </c>
      <c r="AK829" s="1772" t="s">
        <v>52</v>
      </c>
      <c r="AL829" s="1772">
        <v>1.0</v>
      </c>
      <c r="AM829" s="1772">
        <v>744.0</v>
      </c>
      <c r="AN829" s="9">
        <v>4.0</v>
      </c>
      <c r="AO829" s="9"/>
      <c r="AP829" s="9" t="s">
        <v>8376</v>
      </c>
      <c r="AQ829" s="9"/>
      <c r="AR829" s="9" t="s">
        <v>17908</v>
      </c>
      <c r="AS829" s="9"/>
      <c r="AT829" s="9"/>
      <c r="AU829" s="9"/>
      <c r="AV829" s="9"/>
      <c r="AW829" s="1758" t="s">
        <v>17909</v>
      </c>
      <c r="AX829" s="9"/>
      <c r="AY829" s="9" t="s">
        <v>17910</v>
      </c>
      <c r="AZ829" s="9">
        <v>6.25</v>
      </c>
      <c r="BA829" s="1773" t="s">
        <v>21339</v>
      </c>
    </row>
    <row r="830" ht="15.75" customHeight="1">
      <c r="A830" s="1774" t="s">
        <v>21582</v>
      </c>
      <c r="B830" s="1775" t="s">
        <v>21583</v>
      </c>
      <c r="C830" s="1775" t="s">
        <v>5179</v>
      </c>
      <c r="D830" s="1775" t="s">
        <v>17914</v>
      </c>
      <c r="E830" s="1776" t="s">
        <v>21584</v>
      </c>
      <c r="F830" s="1777">
        <v>4.0</v>
      </c>
      <c r="G830" s="1778">
        <v>48225.0</v>
      </c>
      <c r="H830" s="1745"/>
      <c r="I830" s="1745"/>
      <c r="J830" s="1745"/>
      <c r="K830" s="1745"/>
      <c r="L830" s="1745"/>
      <c r="M830" s="1745"/>
      <c r="N830" s="1745"/>
      <c r="O830" s="1745"/>
      <c r="P830" s="1745"/>
      <c r="Q830" s="1765" t="s">
        <v>21587</v>
      </c>
      <c r="R830" s="1766" t="s">
        <v>21588</v>
      </c>
      <c r="S830" s="1767" t="s">
        <v>52</v>
      </c>
      <c r="T830" s="1749"/>
      <c r="U830" s="1770">
        <v>736.0</v>
      </c>
      <c r="V830" s="1770">
        <v>4.0</v>
      </c>
      <c r="W830" s="1792"/>
      <c r="X830" s="1770"/>
      <c r="Y830" s="1767">
        <v>0.0</v>
      </c>
      <c r="Z830" s="1770"/>
      <c r="AA830" s="1771">
        <v>44951.0</v>
      </c>
      <c r="AB830" s="1806" t="s">
        <v>21589</v>
      </c>
      <c r="AC830" s="1794">
        <v>1.0</v>
      </c>
      <c r="AD830" s="1794">
        <v>1.0</v>
      </c>
      <c r="AE830" s="1755"/>
      <c r="AF830" s="1755"/>
      <c r="AG830" s="1755"/>
      <c r="AH830" s="1755"/>
      <c r="AI830" s="595">
        <v>1.714361589E9</v>
      </c>
      <c r="AJ830" s="595" t="s">
        <v>21590</v>
      </c>
      <c r="AK830" s="1772" t="s">
        <v>52</v>
      </c>
      <c r="AL830" s="1772">
        <v>1.0</v>
      </c>
      <c r="AM830" s="1772">
        <v>745.0</v>
      </c>
      <c r="AN830" s="9">
        <v>4.0</v>
      </c>
      <c r="AO830" s="9"/>
      <c r="AP830" s="9" t="s">
        <v>8376</v>
      </c>
      <c r="AQ830" s="9"/>
      <c r="AR830" s="9" t="s">
        <v>17908</v>
      </c>
      <c r="AS830" s="9"/>
      <c r="AT830" s="9"/>
      <c r="AU830" s="9"/>
      <c r="AV830" s="9"/>
      <c r="AW830" s="1758" t="s">
        <v>17909</v>
      </c>
      <c r="AX830" s="9"/>
      <c r="AY830" s="9" t="s">
        <v>17910</v>
      </c>
      <c r="AZ830" s="9">
        <v>6.25</v>
      </c>
      <c r="BA830" s="1772" t="s">
        <v>21339</v>
      </c>
    </row>
    <row r="831" ht="15.75" customHeight="1">
      <c r="A831" s="1760" t="s">
        <v>21591</v>
      </c>
      <c r="B831" s="1761" t="s">
        <v>21592</v>
      </c>
      <c r="C831" s="1761" t="s">
        <v>52</v>
      </c>
      <c r="D831" s="1761" t="s">
        <v>17914</v>
      </c>
      <c r="E831" s="1762" t="s">
        <v>21593</v>
      </c>
      <c r="F831" s="1763">
        <v>4.0</v>
      </c>
      <c r="G831" s="1764">
        <v>47887.0</v>
      </c>
      <c r="H831" s="1745"/>
      <c r="I831" s="1745"/>
      <c r="J831" s="1745"/>
      <c r="K831" s="1745"/>
      <c r="L831" s="1745"/>
      <c r="M831" s="1745"/>
      <c r="N831" s="1745"/>
      <c r="O831" s="1745"/>
      <c r="P831" s="1745"/>
      <c r="Q831" s="1765" t="s">
        <v>21594</v>
      </c>
      <c r="R831" s="1766" t="s">
        <v>21552</v>
      </c>
      <c r="S831" s="1767" t="s">
        <v>10338</v>
      </c>
      <c r="T831" s="1768"/>
      <c r="U831" s="1769">
        <v>737.0</v>
      </c>
      <c r="V831" s="1770">
        <v>4.0</v>
      </c>
      <c r="W831" s="1769" t="s">
        <v>20260</v>
      </c>
      <c r="X831" s="1770"/>
      <c r="Y831" s="1767">
        <v>0.0</v>
      </c>
      <c r="Z831" s="1770"/>
      <c r="AA831" s="1771">
        <v>44951.0</v>
      </c>
      <c r="AB831" s="1753" t="s">
        <v>17906</v>
      </c>
      <c r="AC831" s="81"/>
      <c r="AD831" s="81"/>
      <c r="AE831" s="1755"/>
      <c r="AF831" s="1755"/>
      <c r="AG831" s="1755"/>
      <c r="AH831" s="1755"/>
      <c r="AI831" s="595">
        <v>1.03720316E8</v>
      </c>
      <c r="AJ831" s="595" t="s">
        <v>21595</v>
      </c>
      <c r="AK831" s="1757" t="s">
        <v>52</v>
      </c>
      <c r="AL831" s="1757">
        <v>1.0</v>
      </c>
      <c r="AM831" s="1772">
        <v>746.0</v>
      </c>
      <c r="AN831" s="9">
        <v>4.0</v>
      </c>
      <c r="AO831" s="9"/>
      <c r="AP831" s="9" t="s">
        <v>8376</v>
      </c>
      <c r="AQ831" s="9"/>
      <c r="AR831" s="9" t="s">
        <v>17908</v>
      </c>
      <c r="AS831" s="9"/>
      <c r="AT831" s="9"/>
      <c r="AU831" s="9"/>
      <c r="AV831" s="9"/>
      <c r="AW831" s="1758" t="s">
        <v>17909</v>
      </c>
      <c r="AX831" s="9"/>
      <c r="AY831" s="9" t="s">
        <v>17910</v>
      </c>
      <c r="AZ831" s="9">
        <v>6.25</v>
      </c>
      <c r="BA831" s="1773" t="s">
        <v>21339</v>
      </c>
    </row>
    <row r="832" ht="15.75" customHeight="1">
      <c r="A832" s="1774" t="s">
        <v>21591</v>
      </c>
      <c r="B832" s="1775" t="s">
        <v>21592</v>
      </c>
      <c r="C832" s="1775" t="s">
        <v>52</v>
      </c>
      <c r="D832" s="1775" t="s">
        <v>17914</v>
      </c>
      <c r="E832" s="1776" t="s">
        <v>21593</v>
      </c>
      <c r="F832" s="1777">
        <v>4.0</v>
      </c>
      <c r="G832" s="1778">
        <v>47887.0</v>
      </c>
      <c r="H832" s="1745"/>
      <c r="I832" s="1745"/>
      <c r="J832" s="1745"/>
      <c r="K832" s="1745"/>
      <c r="L832" s="1745"/>
      <c r="M832" s="1745"/>
      <c r="N832" s="1745"/>
      <c r="O832" s="1745"/>
      <c r="P832" s="1745"/>
      <c r="Q832" s="1765" t="s">
        <v>21596</v>
      </c>
      <c r="R832" s="1766" t="s">
        <v>21558</v>
      </c>
      <c r="S832" s="1767" t="s">
        <v>52</v>
      </c>
      <c r="T832" s="1749"/>
      <c r="U832" s="1769">
        <v>738.0</v>
      </c>
      <c r="V832" s="1770">
        <v>4.0</v>
      </c>
      <c r="W832" s="1769" t="s">
        <v>18019</v>
      </c>
      <c r="X832" s="1770"/>
      <c r="Y832" s="1767">
        <v>0.0</v>
      </c>
      <c r="Z832" s="1770"/>
      <c r="AA832" s="1771">
        <v>44951.0</v>
      </c>
      <c r="AB832" s="1753" t="s">
        <v>17906</v>
      </c>
      <c r="AC832" s="1754"/>
      <c r="AD832" s="1754"/>
      <c r="AE832" s="1755"/>
      <c r="AF832" s="1755"/>
      <c r="AG832" s="1755"/>
      <c r="AH832" s="1755"/>
      <c r="AI832" s="595">
        <v>1.03375028E8</v>
      </c>
      <c r="AJ832" s="595" t="s">
        <v>21597</v>
      </c>
      <c r="AK832" s="1757" t="s">
        <v>52</v>
      </c>
      <c r="AL832" s="1772">
        <v>1.0</v>
      </c>
      <c r="AM832" s="1772">
        <v>747.0</v>
      </c>
      <c r="AN832" s="9">
        <v>4.0</v>
      </c>
      <c r="AO832" s="9"/>
      <c r="AP832" s="9" t="s">
        <v>8376</v>
      </c>
      <c r="AQ832" s="9"/>
      <c r="AR832" s="9" t="s">
        <v>17908</v>
      </c>
      <c r="AS832" s="9"/>
      <c r="AT832" s="9"/>
      <c r="AU832" s="9"/>
      <c r="AV832" s="9"/>
      <c r="AW832" s="1758" t="s">
        <v>17909</v>
      </c>
      <c r="AX832" s="9"/>
      <c r="AY832" s="9" t="s">
        <v>17910</v>
      </c>
      <c r="AZ832" s="9">
        <v>6.25</v>
      </c>
      <c r="BA832" s="1772" t="s">
        <v>21339</v>
      </c>
    </row>
    <row r="833" ht="15.75" customHeight="1">
      <c r="A833" s="1760" t="s">
        <v>21598</v>
      </c>
      <c r="B833" s="1761" t="s">
        <v>21599</v>
      </c>
      <c r="C833" s="1761" t="s">
        <v>52</v>
      </c>
      <c r="D833" s="1761" t="s">
        <v>17914</v>
      </c>
      <c r="E833" s="1762" t="s">
        <v>21600</v>
      </c>
      <c r="F833" s="1763">
        <v>4.0</v>
      </c>
      <c r="G833" s="1764">
        <v>48283.0</v>
      </c>
      <c r="H833" s="1745"/>
      <c r="I833" s="1745"/>
      <c r="J833" s="1745"/>
      <c r="K833" s="1745"/>
      <c r="L833" s="1745"/>
      <c r="M833" s="1745"/>
      <c r="N833" s="1745"/>
      <c r="O833" s="1745"/>
      <c r="P833" s="1745"/>
      <c r="Q833" s="1765" t="s">
        <v>21601</v>
      </c>
      <c r="R833" s="1766" t="s">
        <v>21560</v>
      </c>
      <c r="S833" s="1767" t="s">
        <v>52</v>
      </c>
      <c r="T833" s="1768"/>
      <c r="U833" s="1770">
        <v>739.0</v>
      </c>
      <c r="V833" s="1770">
        <v>4.0</v>
      </c>
      <c r="W833" s="1788"/>
      <c r="X833" s="1770"/>
      <c r="Y833" s="1767" t="s">
        <v>21602</v>
      </c>
      <c r="Z833" s="1770"/>
      <c r="AA833" s="1771">
        <v>44951.0</v>
      </c>
      <c r="AB833" s="1789">
        <v>0.0</v>
      </c>
      <c r="AC833" s="81"/>
      <c r="AD833" s="81"/>
      <c r="AE833" s="1755"/>
      <c r="AF833" s="1755"/>
      <c r="AG833" s="1755"/>
      <c r="AH833" s="1755"/>
      <c r="AI833" s="595">
        <v>1.713191128E9</v>
      </c>
      <c r="AJ833" s="595" t="s">
        <v>21603</v>
      </c>
      <c r="AK833" s="1757" t="s">
        <v>52</v>
      </c>
      <c r="AL833" s="1772">
        <v>1.0</v>
      </c>
      <c r="AM833" s="1772">
        <v>748.0</v>
      </c>
      <c r="AN833" s="9">
        <v>4.0</v>
      </c>
      <c r="AO833" s="9"/>
      <c r="AP833" s="9" t="s">
        <v>8376</v>
      </c>
      <c r="AQ833" s="9"/>
      <c r="AR833" s="9" t="s">
        <v>17908</v>
      </c>
      <c r="AS833" s="9"/>
      <c r="AT833" s="9"/>
      <c r="AU833" s="9"/>
      <c r="AV833" s="9"/>
      <c r="AW833" s="1758" t="s">
        <v>17909</v>
      </c>
      <c r="AX833" s="9"/>
      <c r="AY833" s="9" t="s">
        <v>17910</v>
      </c>
      <c r="AZ833" s="9">
        <v>6.25</v>
      </c>
      <c r="BA833" s="1773" t="s">
        <v>21339</v>
      </c>
    </row>
    <row r="834" ht="15.75" customHeight="1">
      <c r="A834" s="1774" t="s">
        <v>21598</v>
      </c>
      <c r="B834" s="1775" t="s">
        <v>21599</v>
      </c>
      <c r="C834" s="1775" t="s">
        <v>52</v>
      </c>
      <c r="D834" s="1775" t="s">
        <v>17914</v>
      </c>
      <c r="E834" s="1776" t="s">
        <v>21600</v>
      </c>
      <c r="F834" s="1777">
        <v>4.0</v>
      </c>
      <c r="G834" s="1778">
        <v>48283.0</v>
      </c>
      <c r="H834" s="1745"/>
      <c r="I834" s="1745"/>
      <c r="J834" s="1745"/>
      <c r="K834" s="1745"/>
      <c r="L834" s="1745"/>
      <c r="M834" s="1745"/>
      <c r="N834" s="1745"/>
      <c r="O834" s="1745"/>
      <c r="P834" s="1745"/>
      <c r="Q834" s="1765" t="s">
        <v>21604</v>
      </c>
      <c r="R834" s="1766" t="s">
        <v>21565</v>
      </c>
      <c r="S834" s="1767" t="s">
        <v>52</v>
      </c>
      <c r="T834" s="1749"/>
      <c r="U834" s="1770">
        <v>740.0</v>
      </c>
      <c r="V834" s="1770">
        <v>4.0</v>
      </c>
      <c r="W834" s="1792"/>
      <c r="X834" s="1770"/>
      <c r="Y834" s="1767" t="s">
        <v>21602</v>
      </c>
      <c r="Z834" s="1770"/>
      <c r="AA834" s="1771">
        <v>44951.0</v>
      </c>
      <c r="AB834" s="1793">
        <v>0.0</v>
      </c>
      <c r="AC834" s="1794">
        <v>2.0</v>
      </c>
      <c r="AD834" s="1754"/>
      <c r="AE834" s="1755"/>
      <c r="AF834" s="1755"/>
      <c r="AG834" s="1755"/>
      <c r="AH834" s="1755"/>
      <c r="AI834" s="595">
        <v>3.00552577E8</v>
      </c>
      <c r="AJ834" s="595" t="s">
        <v>21605</v>
      </c>
      <c r="AK834" s="1772" t="s">
        <v>17980</v>
      </c>
      <c r="AL834" s="1772">
        <v>1.0</v>
      </c>
      <c r="AM834" s="1772">
        <v>749.0</v>
      </c>
      <c r="AN834" s="9">
        <v>4.0</v>
      </c>
      <c r="AO834" s="9"/>
      <c r="AP834" s="9" t="s">
        <v>8376</v>
      </c>
      <c r="AQ834" s="9"/>
      <c r="AR834" s="9" t="s">
        <v>17908</v>
      </c>
      <c r="AS834" s="9"/>
      <c r="AT834" s="9"/>
      <c r="AU834" s="9"/>
      <c r="AV834" s="9"/>
      <c r="AW834" s="1758" t="s">
        <v>17909</v>
      </c>
      <c r="AX834" s="9"/>
      <c r="AY834" s="9" t="s">
        <v>17910</v>
      </c>
      <c r="AZ834" s="9">
        <v>6.25</v>
      </c>
      <c r="BA834" s="1772" t="s">
        <v>21339</v>
      </c>
    </row>
    <row r="835" ht="15.75" customHeight="1">
      <c r="A835" s="1760" t="s">
        <v>21606</v>
      </c>
      <c r="B835" s="1761" t="s">
        <v>21607</v>
      </c>
      <c r="C835" s="1761" t="s">
        <v>52</v>
      </c>
      <c r="D835" s="1761" t="s">
        <v>17914</v>
      </c>
      <c r="E835" s="1762" t="s">
        <v>21608</v>
      </c>
      <c r="F835" s="1763">
        <v>4.0</v>
      </c>
      <c r="G835" s="1764">
        <v>48274.0</v>
      </c>
      <c r="H835" s="1745"/>
      <c r="I835" s="1745"/>
      <c r="J835" s="1745"/>
      <c r="K835" s="1745"/>
      <c r="L835" s="1745"/>
      <c r="M835" s="1745"/>
      <c r="N835" s="1745"/>
      <c r="O835" s="1745"/>
      <c r="P835" s="1745"/>
      <c r="Q835" s="1765" t="s">
        <v>21609</v>
      </c>
      <c r="R835" s="1766" t="s">
        <v>21570</v>
      </c>
      <c r="S835" s="1767" t="s">
        <v>18484</v>
      </c>
      <c r="T835" s="1768"/>
      <c r="U835" s="1769">
        <v>741.0</v>
      </c>
      <c r="V835" s="1770">
        <v>4.0</v>
      </c>
      <c r="W835" s="1769" t="s">
        <v>20260</v>
      </c>
      <c r="X835" s="1770"/>
      <c r="Y835" s="1767">
        <v>4207382.0</v>
      </c>
      <c r="Z835" s="1770"/>
      <c r="AA835" s="1771">
        <v>44951.0</v>
      </c>
      <c r="AB835" s="1753" t="s">
        <v>17906</v>
      </c>
      <c r="AC835" s="81"/>
      <c r="AD835" s="81"/>
      <c r="AE835" s="1755"/>
      <c r="AF835" s="1755"/>
      <c r="AG835" s="1755"/>
      <c r="AH835" s="1755"/>
      <c r="AI835" s="595" t="s">
        <v>21610</v>
      </c>
      <c r="AJ835" s="595" t="s">
        <v>21610</v>
      </c>
      <c r="AK835" s="1772" t="s">
        <v>52</v>
      </c>
      <c r="AL835" s="1757">
        <v>1.0</v>
      </c>
      <c r="AM835" s="1772">
        <v>750.0</v>
      </c>
      <c r="AN835" s="9">
        <v>4.0</v>
      </c>
      <c r="AO835" s="9"/>
      <c r="AP835" s="9" t="s">
        <v>8376</v>
      </c>
      <c r="AQ835" s="9"/>
      <c r="AR835" s="9" t="s">
        <v>17908</v>
      </c>
      <c r="AS835" s="9"/>
      <c r="AT835" s="9"/>
      <c r="AU835" s="9"/>
      <c r="AV835" s="9"/>
      <c r="AW835" s="595" t="s">
        <v>21610</v>
      </c>
      <c r="AX835" s="9"/>
      <c r="AY835" s="9" t="s">
        <v>17910</v>
      </c>
      <c r="AZ835" s="9">
        <v>6.25</v>
      </c>
      <c r="BA835" s="1845" t="s">
        <v>21339</v>
      </c>
    </row>
    <row r="836" ht="15.75" customHeight="1">
      <c r="A836" s="1774" t="s">
        <v>21606</v>
      </c>
      <c r="B836" s="1775" t="s">
        <v>21607</v>
      </c>
      <c r="C836" s="1775" t="s">
        <v>52</v>
      </c>
      <c r="D836" s="1775" t="s">
        <v>17914</v>
      </c>
      <c r="E836" s="1776" t="s">
        <v>21608</v>
      </c>
      <c r="F836" s="1777">
        <v>4.0</v>
      </c>
      <c r="G836" s="1778">
        <v>48274.0</v>
      </c>
      <c r="H836" s="1745"/>
      <c r="I836" s="1745"/>
      <c r="J836" s="1745"/>
      <c r="K836" s="1745"/>
      <c r="L836" s="1745"/>
      <c r="M836" s="1745"/>
      <c r="N836" s="1745"/>
      <c r="O836" s="1745"/>
      <c r="P836" s="1745"/>
      <c r="Q836" s="1765" t="s">
        <v>21611</v>
      </c>
      <c r="R836" s="1766" t="s">
        <v>21576</v>
      </c>
      <c r="S836" s="1767" t="s">
        <v>52</v>
      </c>
      <c r="T836" s="1749"/>
      <c r="U836" s="1770">
        <v>742.0</v>
      </c>
      <c r="V836" s="1770">
        <v>4.0</v>
      </c>
      <c r="W836" s="1792"/>
      <c r="X836" s="1770"/>
      <c r="Y836" s="1767">
        <v>0.0</v>
      </c>
      <c r="Z836" s="1770"/>
      <c r="AA836" s="1771">
        <v>44951.0</v>
      </c>
      <c r="AB836" s="1793">
        <v>0.0</v>
      </c>
      <c r="AC836" s="1794">
        <v>1.0</v>
      </c>
      <c r="AD836" s="1754"/>
      <c r="AE836" s="1755"/>
      <c r="AF836" s="1755"/>
      <c r="AG836" s="1755"/>
      <c r="AH836" s="1755"/>
      <c r="AI836" s="595">
        <v>1.0225301E8</v>
      </c>
      <c r="AJ836" s="595" t="s">
        <v>21612</v>
      </c>
      <c r="AK836" s="1757" t="s">
        <v>52</v>
      </c>
      <c r="AL836" s="1757">
        <v>1.0</v>
      </c>
      <c r="AM836" s="1772">
        <v>751.0</v>
      </c>
      <c r="AN836" s="9">
        <v>4.0</v>
      </c>
      <c r="AO836" s="9"/>
      <c r="AP836" s="9" t="s">
        <v>8376</v>
      </c>
      <c r="AQ836" s="9"/>
      <c r="AR836" s="9" t="s">
        <v>17908</v>
      </c>
      <c r="AS836" s="9"/>
      <c r="AT836" s="9"/>
      <c r="AU836" s="9"/>
      <c r="AV836" s="9"/>
      <c r="AW836" s="1758" t="s">
        <v>17909</v>
      </c>
      <c r="AX836" s="9"/>
      <c r="AY836" s="9" t="s">
        <v>17910</v>
      </c>
      <c r="AZ836" s="9">
        <v>6.25</v>
      </c>
      <c r="BA836" s="1772" t="s">
        <v>21339</v>
      </c>
    </row>
    <row r="837" ht="15.75" customHeight="1">
      <c r="A837" s="1760" t="s">
        <v>21613</v>
      </c>
      <c r="B837" s="1761" t="s">
        <v>21614</v>
      </c>
      <c r="C837" s="1761" t="s">
        <v>52</v>
      </c>
      <c r="D837" s="1761" t="s">
        <v>17914</v>
      </c>
      <c r="E837" s="1762" t="s">
        <v>21615</v>
      </c>
      <c r="F837" s="1763">
        <v>4.0</v>
      </c>
      <c r="G837" s="1764">
        <v>48274.0</v>
      </c>
      <c r="H837" s="1745"/>
      <c r="I837" s="1745"/>
      <c r="J837" s="1745"/>
      <c r="K837" s="1745"/>
      <c r="L837" s="1745"/>
      <c r="M837" s="1745"/>
      <c r="N837" s="1745"/>
      <c r="O837" s="1745"/>
      <c r="P837" s="1745"/>
      <c r="Q837" s="1765" t="s">
        <v>21616</v>
      </c>
      <c r="R837" s="1766" t="s">
        <v>21579</v>
      </c>
      <c r="S837" s="1767" t="s">
        <v>52</v>
      </c>
      <c r="T837" s="1768"/>
      <c r="U837" s="1769">
        <v>743.0</v>
      </c>
      <c r="V837" s="1770">
        <v>4.0</v>
      </c>
      <c r="W837" s="1769" t="s">
        <v>21578</v>
      </c>
      <c r="X837" s="1770"/>
      <c r="Y837" s="1767">
        <v>2892056.0</v>
      </c>
      <c r="Z837" s="1770"/>
      <c r="AA837" s="1771">
        <v>44951.0</v>
      </c>
      <c r="AB837" s="1753" t="s">
        <v>17906</v>
      </c>
      <c r="AC837" s="81"/>
      <c r="AD837" s="81"/>
      <c r="AE837" s="1755"/>
      <c r="AF837" s="1755"/>
      <c r="AG837" s="1755"/>
      <c r="AH837" s="1755"/>
      <c r="AI837" s="595">
        <v>1.705471207E9</v>
      </c>
      <c r="AJ837" s="595" t="s">
        <v>21617</v>
      </c>
      <c r="AK837" s="1757" t="s">
        <v>52</v>
      </c>
      <c r="AL837" s="1772">
        <v>1.0</v>
      </c>
      <c r="AM837" s="1902">
        <v>44957.0</v>
      </c>
      <c r="AN837" s="9">
        <v>4.0</v>
      </c>
      <c r="AO837" s="9"/>
      <c r="AP837" s="9" t="s">
        <v>8376</v>
      </c>
      <c r="AQ837" s="9"/>
      <c r="AR837" s="9" t="s">
        <v>17908</v>
      </c>
      <c r="AS837" s="9"/>
      <c r="AT837" s="9"/>
      <c r="AU837" s="9"/>
      <c r="AV837" s="9"/>
      <c r="AW837" s="1758" t="s">
        <v>17909</v>
      </c>
      <c r="AX837" s="9"/>
      <c r="AY837" s="9" t="s">
        <v>17910</v>
      </c>
      <c r="AZ837" s="9">
        <v>6.25</v>
      </c>
      <c r="BA837" s="1773" t="s">
        <v>21339</v>
      </c>
    </row>
    <row r="838" ht="15.75" customHeight="1">
      <c r="A838" s="1774" t="s">
        <v>21613</v>
      </c>
      <c r="B838" s="1775" t="s">
        <v>21614</v>
      </c>
      <c r="C838" s="1775" t="s">
        <v>52</v>
      </c>
      <c r="D838" s="1775" t="s">
        <v>17914</v>
      </c>
      <c r="E838" s="1776" t="s">
        <v>21615</v>
      </c>
      <c r="F838" s="1777">
        <v>4.0</v>
      </c>
      <c r="G838" s="1778">
        <v>48274.0</v>
      </c>
      <c r="H838" s="1745"/>
      <c r="I838" s="1745"/>
      <c r="J838" s="1745"/>
      <c r="K838" s="1745"/>
      <c r="L838" s="1745"/>
      <c r="M838" s="1745"/>
      <c r="N838" s="1745"/>
      <c r="O838" s="1745"/>
      <c r="P838" s="1745"/>
      <c r="Q838" s="1765" t="s">
        <v>21618</v>
      </c>
      <c r="R838" s="1766" t="s">
        <v>21619</v>
      </c>
      <c r="S838" s="1767" t="s">
        <v>52</v>
      </c>
      <c r="T838" s="1749"/>
      <c r="U838" s="1770">
        <v>744.0</v>
      </c>
      <c r="V838" s="1770">
        <v>4.0</v>
      </c>
      <c r="W838" s="1792"/>
      <c r="X838" s="1770"/>
      <c r="Y838" s="1767">
        <v>2892056.0</v>
      </c>
      <c r="Z838" s="1770"/>
      <c r="AA838" s="1771">
        <v>44951.0</v>
      </c>
      <c r="AB838" s="1806" t="s">
        <v>21620</v>
      </c>
      <c r="AC838" s="1794">
        <v>1.0</v>
      </c>
      <c r="AD838" s="1754"/>
      <c r="AE838" s="1755"/>
      <c r="AF838" s="1755"/>
      <c r="AG838" s="1755"/>
      <c r="AH838" s="1755"/>
      <c r="AI838" s="595">
        <v>1.002401543E9</v>
      </c>
      <c r="AJ838" s="595" t="s">
        <v>21621</v>
      </c>
      <c r="AK838" s="1772" t="s">
        <v>52</v>
      </c>
      <c r="AL838" s="1757">
        <v>1.0</v>
      </c>
      <c r="AM838" s="1772">
        <v>753.0</v>
      </c>
      <c r="AN838" s="9">
        <v>4.0</v>
      </c>
      <c r="AO838" s="9"/>
      <c r="AP838" s="9" t="s">
        <v>8376</v>
      </c>
      <c r="AQ838" s="9"/>
      <c r="AR838" s="9" t="s">
        <v>17908</v>
      </c>
      <c r="AS838" s="9"/>
      <c r="AT838" s="9"/>
      <c r="AU838" s="9"/>
      <c r="AV838" s="9"/>
      <c r="AW838" s="1758" t="s">
        <v>17909</v>
      </c>
      <c r="AX838" s="9"/>
      <c r="AY838" s="9" t="s">
        <v>17910</v>
      </c>
      <c r="AZ838" s="9">
        <v>6.25</v>
      </c>
      <c r="BA838" s="1845" t="s">
        <v>21339</v>
      </c>
    </row>
    <row r="839" ht="15.75" customHeight="1">
      <c r="A839" s="1760" t="s">
        <v>21622</v>
      </c>
      <c r="B839" s="1761" t="s">
        <v>21623</v>
      </c>
      <c r="C839" s="1761" t="s">
        <v>52</v>
      </c>
      <c r="D839" s="1761" t="s">
        <v>17914</v>
      </c>
      <c r="E839" s="1762" t="s">
        <v>21624</v>
      </c>
      <c r="F839" s="1763">
        <v>4.0</v>
      </c>
      <c r="G839" s="1764">
        <v>48274.0</v>
      </c>
      <c r="H839" s="1745"/>
      <c r="I839" s="1745"/>
      <c r="J839" s="1745"/>
      <c r="K839" s="1745"/>
      <c r="L839" s="1745"/>
      <c r="M839" s="1745"/>
      <c r="N839" s="1745"/>
      <c r="O839" s="1745"/>
      <c r="P839" s="1745"/>
      <c r="Q839" s="1765" t="s">
        <v>21625</v>
      </c>
      <c r="R839" s="1766" t="s">
        <v>21590</v>
      </c>
      <c r="S839" s="1767" t="s">
        <v>52</v>
      </c>
      <c r="T839" s="1768"/>
      <c r="U839" s="1769">
        <v>745.0</v>
      </c>
      <c r="V839" s="1770">
        <v>4.0</v>
      </c>
      <c r="W839" s="1769" t="s">
        <v>21578</v>
      </c>
      <c r="X839" s="1770"/>
      <c r="Y839" s="1767" t="s">
        <v>21626</v>
      </c>
      <c r="Z839" s="1770"/>
      <c r="AA839" s="1771">
        <v>44951.0</v>
      </c>
      <c r="AB839" s="1753" t="s">
        <v>17906</v>
      </c>
      <c r="AC839" s="81"/>
      <c r="AD839" s="81"/>
      <c r="AE839" s="1755"/>
      <c r="AF839" s="1755"/>
      <c r="AG839" s="1755"/>
      <c r="AH839" s="1755"/>
      <c r="AI839" s="595">
        <v>1.713083218E9</v>
      </c>
      <c r="AJ839" s="595" t="s">
        <v>21627</v>
      </c>
      <c r="AK839" s="1772" t="s">
        <v>52</v>
      </c>
      <c r="AL839" s="1772">
        <v>1.0</v>
      </c>
      <c r="AM839" s="1772">
        <v>754.0</v>
      </c>
      <c r="AN839" s="9">
        <v>4.0</v>
      </c>
      <c r="AO839" s="9"/>
      <c r="AP839" s="9" t="s">
        <v>8376</v>
      </c>
      <c r="AQ839" s="9"/>
      <c r="AR839" s="9" t="s">
        <v>17908</v>
      </c>
      <c r="AS839" s="9"/>
      <c r="AT839" s="9"/>
      <c r="AU839" s="9"/>
      <c r="AV839" s="9"/>
      <c r="AW839" s="1758" t="s">
        <v>17909</v>
      </c>
      <c r="AX839" s="9"/>
      <c r="AY839" s="9" t="s">
        <v>17910</v>
      </c>
      <c r="AZ839" s="9">
        <v>6.25</v>
      </c>
      <c r="BA839" s="1773" t="s">
        <v>21339</v>
      </c>
    </row>
    <row r="840" ht="15.75" customHeight="1">
      <c r="A840" s="1774" t="s">
        <v>21622</v>
      </c>
      <c r="B840" s="1775" t="s">
        <v>21623</v>
      </c>
      <c r="C840" s="1775" t="s">
        <v>52</v>
      </c>
      <c r="D840" s="1775" t="s">
        <v>17914</v>
      </c>
      <c r="E840" s="1776" t="s">
        <v>21624</v>
      </c>
      <c r="F840" s="1777">
        <v>4.0</v>
      </c>
      <c r="G840" s="1778">
        <v>48274.0</v>
      </c>
      <c r="H840" s="1745"/>
      <c r="I840" s="1745"/>
      <c r="J840" s="1745"/>
      <c r="K840" s="1745"/>
      <c r="L840" s="1745"/>
      <c r="M840" s="1745"/>
      <c r="N840" s="1745"/>
      <c r="O840" s="1745"/>
      <c r="P840" s="1745"/>
      <c r="Q840" s="1765" t="s">
        <v>21628</v>
      </c>
      <c r="R840" s="1766" t="s">
        <v>21595</v>
      </c>
      <c r="S840" s="1767" t="s">
        <v>52</v>
      </c>
      <c r="T840" s="1749"/>
      <c r="U840" s="1770">
        <v>746.0</v>
      </c>
      <c r="V840" s="1770">
        <v>4.0</v>
      </c>
      <c r="W840" s="1792"/>
      <c r="X840" s="1770"/>
      <c r="Y840" s="1767" t="s">
        <v>21629</v>
      </c>
      <c r="Z840" s="1770"/>
      <c r="AA840" s="1771">
        <v>44951.0</v>
      </c>
      <c r="AB840" s="1793">
        <v>0.0</v>
      </c>
      <c r="AC840" s="1754"/>
      <c r="AD840" s="1754"/>
      <c r="AE840" s="1755"/>
      <c r="AF840" s="1755"/>
      <c r="AG840" s="1755"/>
      <c r="AH840" s="1755"/>
      <c r="AI840" s="595">
        <v>1.709151607E9</v>
      </c>
      <c r="AJ840" s="595" t="s">
        <v>21630</v>
      </c>
      <c r="AK840" s="1757" t="s">
        <v>52</v>
      </c>
      <c r="AL840" s="1772">
        <v>1.0</v>
      </c>
      <c r="AM840" s="1772">
        <v>755.0</v>
      </c>
      <c r="AN840" s="9">
        <v>4.0</v>
      </c>
      <c r="AO840" s="9"/>
      <c r="AP840" s="9" t="s">
        <v>8376</v>
      </c>
      <c r="AQ840" s="9"/>
      <c r="AR840" s="9" t="s">
        <v>17908</v>
      </c>
      <c r="AS840" s="9"/>
      <c r="AT840" s="9"/>
      <c r="AU840" s="9"/>
      <c r="AV840" s="9"/>
      <c r="AW840" s="1758" t="s">
        <v>17909</v>
      </c>
      <c r="AX840" s="9"/>
      <c r="AY840" s="9" t="s">
        <v>17910</v>
      </c>
      <c r="AZ840" s="9">
        <v>6.25</v>
      </c>
      <c r="BA840" s="1772" t="s">
        <v>21339</v>
      </c>
    </row>
    <row r="841" ht="15.75" customHeight="1">
      <c r="A841" s="1760" t="s">
        <v>21631</v>
      </c>
      <c r="B841" s="1761" t="s">
        <v>21632</v>
      </c>
      <c r="C841" s="1761" t="s">
        <v>52</v>
      </c>
      <c r="D841" s="1761" t="s">
        <v>17914</v>
      </c>
      <c r="E841" s="1762" t="s">
        <v>21633</v>
      </c>
      <c r="F841" s="1763">
        <v>4.0</v>
      </c>
      <c r="G841" s="1764">
        <v>48274.0</v>
      </c>
      <c r="H841" s="1745"/>
      <c r="I841" s="1745"/>
      <c r="J841" s="1745"/>
      <c r="K841" s="1745"/>
      <c r="L841" s="1745"/>
      <c r="M841" s="1745"/>
      <c r="N841" s="1745"/>
      <c r="O841" s="1745"/>
      <c r="P841" s="1745"/>
      <c r="Q841" s="1765" t="s">
        <v>21634</v>
      </c>
      <c r="R841" s="1766" t="s">
        <v>21597</v>
      </c>
      <c r="S841" s="1767" t="s">
        <v>52</v>
      </c>
      <c r="T841" s="1768"/>
      <c r="U841" s="1770">
        <v>747.0</v>
      </c>
      <c r="V841" s="1770">
        <v>4.0</v>
      </c>
      <c r="W841" s="1788"/>
      <c r="X841" s="1770"/>
      <c r="Y841" s="1767" t="s">
        <v>21635</v>
      </c>
      <c r="Z841" s="1770"/>
      <c r="AA841" s="1771">
        <v>44951.0</v>
      </c>
      <c r="AB841" s="1789">
        <v>0.0</v>
      </c>
      <c r="AC841" s="1121">
        <v>2.0</v>
      </c>
      <c r="AD841" s="81"/>
      <c r="AE841" s="1755"/>
      <c r="AF841" s="1755"/>
      <c r="AG841" s="1755"/>
      <c r="AH841" s="1755"/>
      <c r="AI841" s="595">
        <v>1.03477352E8</v>
      </c>
      <c r="AJ841" s="595" t="s">
        <v>21636</v>
      </c>
      <c r="AK841" s="1772" t="s">
        <v>52</v>
      </c>
      <c r="AL841" s="1757">
        <v>1.0</v>
      </c>
      <c r="AM841" s="1772">
        <v>756.0</v>
      </c>
      <c r="AN841" s="9">
        <v>4.0</v>
      </c>
      <c r="AO841" s="9"/>
      <c r="AP841" s="9" t="s">
        <v>8376</v>
      </c>
      <c r="AQ841" s="9"/>
      <c r="AR841" s="9" t="s">
        <v>17908</v>
      </c>
      <c r="AS841" s="9"/>
      <c r="AT841" s="9"/>
      <c r="AU841" s="9"/>
      <c r="AV841" s="9"/>
      <c r="AW841" s="1758" t="s">
        <v>17925</v>
      </c>
      <c r="AX841" s="9"/>
      <c r="AY841" s="9" t="s">
        <v>17910</v>
      </c>
      <c r="AZ841" s="9">
        <v>6.25</v>
      </c>
      <c r="BA841" s="1773" t="s">
        <v>21339</v>
      </c>
    </row>
    <row r="842" ht="15.75" customHeight="1">
      <c r="A842" s="1774" t="s">
        <v>21631</v>
      </c>
      <c r="B842" s="1775" t="s">
        <v>21632</v>
      </c>
      <c r="C842" s="1775" t="s">
        <v>52</v>
      </c>
      <c r="D842" s="1775" t="s">
        <v>17914</v>
      </c>
      <c r="E842" s="1776" t="s">
        <v>21633</v>
      </c>
      <c r="F842" s="1777">
        <v>4.0</v>
      </c>
      <c r="G842" s="1778">
        <v>48274.0</v>
      </c>
      <c r="H842" s="1745"/>
      <c r="I842" s="1745"/>
      <c r="J842" s="1745"/>
      <c r="K842" s="1745"/>
      <c r="L842" s="1745"/>
      <c r="M842" s="1745"/>
      <c r="N842" s="1745"/>
      <c r="O842" s="1745"/>
      <c r="P842" s="1745"/>
      <c r="Q842" s="1765" t="s">
        <v>21637</v>
      </c>
      <c r="R842" s="1766" t="s">
        <v>21638</v>
      </c>
      <c r="S842" s="1767" t="s">
        <v>52</v>
      </c>
      <c r="T842" s="1749"/>
      <c r="U842" s="1770">
        <v>748.0</v>
      </c>
      <c r="V842" s="1770">
        <v>4.0</v>
      </c>
      <c r="W842" s="1792"/>
      <c r="X842" s="1770"/>
      <c r="Y842" s="1767" t="s">
        <v>21639</v>
      </c>
      <c r="Z842" s="1770"/>
      <c r="AA842" s="1771">
        <v>44951.0</v>
      </c>
      <c r="AB842" s="1806" t="s">
        <v>18100</v>
      </c>
      <c r="AC842" s="1754"/>
      <c r="AD842" s="1794">
        <v>1.0</v>
      </c>
      <c r="AE842" s="1755"/>
      <c r="AF842" s="1755"/>
      <c r="AG842" s="1755"/>
      <c r="AH842" s="1755"/>
      <c r="AI842" s="595">
        <v>1.02936929E8</v>
      </c>
      <c r="AJ842" s="595" t="s">
        <v>21640</v>
      </c>
      <c r="AK842" s="1757" t="s">
        <v>52</v>
      </c>
      <c r="AL842" s="1772">
        <v>1.0</v>
      </c>
      <c r="AM842" s="1772">
        <v>757.0</v>
      </c>
      <c r="AN842" s="9">
        <v>4.0</v>
      </c>
      <c r="AO842" s="9"/>
      <c r="AP842" s="9" t="s">
        <v>8376</v>
      </c>
      <c r="AQ842" s="9"/>
      <c r="AR842" s="9" t="s">
        <v>17908</v>
      </c>
      <c r="AS842" s="9"/>
      <c r="AT842" s="9"/>
      <c r="AU842" s="9"/>
      <c r="AV842" s="9"/>
      <c r="AW842" s="1758" t="s">
        <v>17909</v>
      </c>
      <c r="AX842" s="9"/>
      <c r="AY842" s="9" t="s">
        <v>17910</v>
      </c>
      <c r="AZ842" s="9">
        <v>6.25</v>
      </c>
      <c r="BA842" s="1772" t="s">
        <v>21339</v>
      </c>
    </row>
    <row r="843" ht="15.75" customHeight="1">
      <c r="A843" s="1760" t="s">
        <v>21641</v>
      </c>
      <c r="B843" s="1761" t="s">
        <v>21642</v>
      </c>
      <c r="C843" s="1761" t="s">
        <v>52</v>
      </c>
      <c r="D843" s="1761" t="s">
        <v>17914</v>
      </c>
      <c r="E843" s="1762" t="s">
        <v>21643</v>
      </c>
      <c r="F843" s="1763">
        <v>4.0</v>
      </c>
      <c r="G843" s="1764">
        <v>48283.0</v>
      </c>
      <c r="H843" s="1745"/>
      <c r="I843" s="1745"/>
      <c r="J843" s="1745"/>
      <c r="K843" s="1745"/>
      <c r="L843" s="1745"/>
      <c r="M843" s="1745"/>
      <c r="N843" s="1745"/>
      <c r="O843" s="1745"/>
      <c r="P843" s="1745"/>
      <c r="Q843" s="1765" t="s">
        <v>21644</v>
      </c>
      <c r="R843" s="1766" t="s">
        <v>21645</v>
      </c>
      <c r="S843" s="1767" t="s">
        <v>52</v>
      </c>
      <c r="T843" s="1768"/>
      <c r="U843" s="1769">
        <v>749.0</v>
      </c>
      <c r="V843" s="1770">
        <v>4.0</v>
      </c>
      <c r="W843" s="1769" t="s">
        <v>17935</v>
      </c>
      <c r="X843" s="1770"/>
      <c r="Y843" s="1767" t="s">
        <v>21646</v>
      </c>
      <c r="Z843" s="1770"/>
      <c r="AA843" s="1771">
        <v>44951.0</v>
      </c>
      <c r="AB843" s="1753" t="s">
        <v>17906</v>
      </c>
      <c r="AC843" s="81"/>
      <c r="AD843" s="81"/>
      <c r="AE843" s="1755"/>
      <c r="AF843" s="1755"/>
      <c r="AG843" s="1755"/>
      <c r="AH843" s="1755"/>
      <c r="AI843" s="595" t="s">
        <v>21647</v>
      </c>
      <c r="AJ843" s="595" t="s">
        <v>21647</v>
      </c>
      <c r="AK843" s="1772" t="s">
        <v>52</v>
      </c>
      <c r="AL843" s="1772">
        <v>1.0</v>
      </c>
      <c r="AM843" s="1772">
        <v>758.0</v>
      </c>
      <c r="AN843" s="9">
        <v>4.0</v>
      </c>
      <c r="AO843" s="9"/>
      <c r="AP843" s="9" t="s">
        <v>8376</v>
      </c>
      <c r="AQ843" s="9"/>
      <c r="AR843" s="9" t="s">
        <v>17908</v>
      </c>
      <c r="AS843" s="9"/>
      <c r="AT843" s="9"/>
      <c r="AU843" s="9"/>
      <c r="AV843" s="9"/>
      <c r="AW843" s="595" t="s">
        <v>21647</v>
      </c>
      <c r="AX843" s="9"/>
      <c r="AY843" s="9" t="s">
        <v>17910</v>
      </c>
      <c r="AZ843" s="9">
        <v>6.25</v>
      </c>
      <c r="BA843" s="1773" t="s">
        <v>21339</v>
      </c>
    </row>
    <row r="844" ht="15.75" customHeight="1">
      <c r="A844" s="1774" t="s">
        <v>21641</v>
      </c>
      <c r="B844" s="1775" t="s">
        <v>21642</v>
      </c>
      <c r="C844" s="1775" t="s">
        <v>52</v>
      </c>
      <c r="D844" s="1775" t="s">
        <v>17914</v>
      </c>
      <c r="E844" s="1776" t="s">
        <v>21643</v>
      </c>
      <c r="F844" s="1777">
        <v>4.0</v>
      </c>
      <c r="G844" s="1778">
        <v>48283.0</v>
      </c>
      <c r="H844" s="1745"/>
      <c r="I844" s="1745"/>
      <c r="J844" s="1745"/>
      <c r="K844" s="1745"/>
      <c r="L844" s="1745"/>
      <c r="M844" s="1745"/>
      <c r="N844" s="1745"/>
      <c r="O844" s="1745"/>
      <c r="P844" s="1745"/>
      <c r="Q844" s="1765" t="s">
        <v>21648</v>
      </c>
      <c r="R844" s="1766" t="s">
        <v>21649</v>
      </c>
      <c r="S844" s="1767" t="s">
        <v>52</v>
      </c>
      <c r="T844" s="1749"/>
      <c r="U844" s="1770">
        <v>750.0</v>
      </c>
      <c r="V844" s="1770">
        <v>4.0</v>
      </c>
      <c r="W844" s="1792"/>
      <c r="X844" s="1770"/>
      <c r="Y844" s="1767" t="s">
        <v>21650</v>
      </c>
      <c r="Z844" s="1770"/>
      <c r="AA844" s="1771">
        <v>44951.0</v>
      </c>
      <c r="AB844" s="1806" t="s">
        <v>21651</v>
      </c>
      <c r="AC844" s="1794">
        <v>1.0</v>
      </c>
      <c r="AD844" s="1754"/>
      <c r="AE844" s="1755"/>
      <c r="AF844" s="1755"/>
      <c r="AG844" s="1755"/>
      <c r="AH844" s="1755"/>
      <c r="AI844" s="595" t="s">
        <v>21652</v>
      </c>
      <c r="AJ844" s="595" t="s">
        <v>21652</v>
      </c>
      <c r="AK844" s="1772" t="s">
        <v>52</v>
      </c>
      <c r="AL844" s="1772">
        <v>1.0</v>
      </c>
      <c r="AM844" s="1772">
        <v>759.0</v>
      </c>
      <c r="AN844" s="9">
        <v>4.0</v>
      </c>
      <c r="AO844" s="9"/>
      <c r="AP844" s="9" t="s">
        <v>8376</v>
      </c>
      <c r="AQ844" s="9"/>
      <c r="AR844" s="9" t="s">
        <v>17908</v>
      </c>
      <c r="AS844" s="9"/>
      <c r="AT844" s="9"/>
      <c r="AU844" s="9"/>
      <c r="AV844" s="9"/>
      <c r="AW844" s="595" t="s">
        <v>21652</v>
      </c>
      <c r="AX844" s="9"/>
      <c r="AY844" s="9" t="s">
        <v>17910</v>
      </c>
      <c r="AZ844" s="9">
        <v>6.25</v>
      </c>
      <c r="BA844" s="1845" t="s">
        <v>21339</v>
      </c>
    </row>
    <row r="845" ht="15.75" customHeight="1">
      <c r="A845" s="1760" t="s">
        <v>21653</v>
      </c>
      <c r="B845" s="1761" t="s">
        <v>21654</v>
      </c>
      <c r="C845" s="1761" t="s">
        <v>52</v>
      </c>
      <c r="D845" s="1761" t="s">
        <v>17914</v>
      </c>
      <c r="E845" s="1762" t="s">
        <v>21655</v>
      </c>
      <c r="F845" s="1763">
        <v>4.0</v>
      </c>
      <c r="G845" s="1764">
        <v>47887.0</v>
      </c>
      <c r="H845" s="1745"/>
      <c r="I845" s="1745"/>
      <c r="J845" s="1745"/>
      <c r="K845" s="1745"/>
      <c r="L845" s="1745"/>
      <c r="M845" s="1745"/>
      <c r="N845" s="1745"/>
      <c r="O845" s="1745"/>
      <c r="P845" s="1745"/>
      <c r="Q845" s="1765" t="s">
        <v>21656</v>
      </c>
      <c r="R845" s="1766" t="s">
        <v>21657</v>
      </c>
      <c r="S845" s="1767" t="s">
        <v>21658</v>
      </c>
      <c r="T845" s="1768"/>
      <c r="U845" s="1770">
        <v>751.0</v>
      </c>
      <c r="V845" s="1770">
        <v>4.0</v>
      </c>
      <c r="W845" s="1788"/>
      <c r="X845" s="1770"/>
      <c r="Y845" s="1767">
        <v>2651350.0</v>
      </c>
      <c r="Z845" s="1770"/>
      <c r="AA845" s="1771">
        <v>44951.0</v>
      </c>
      <c r="AB845" s="1804" t="s">
        <v>18046</v>
      </c>
      <c r="AC845" s="81"/>
      <c r="AD845" s="1121">
        <v>1.0</v>
      </c>
      <c r="AE845" s="1755"/>
      <c r="AF845" s="1755"/>
      <c r="AG845" s="1755"/>
      <c r="AH845" s="1755"/>
      <c r="AI845" s="595">
        <v>1.05780092E8</v>
      </c>
      <c r="AJ845" s="595" t="s">
        <v>21659</v>
      </c>
      <c r="AK845" s="1757" t="s">
        <v>52</v>
      </c>
      <c r="AL845" s="1757">
        <v>1.0</v>
      </c>
      <c r="AM845" s="1772">
        <v>760.0</v>
      </c>
      <c r="AN845" s="9">
        <v>4.0</v>
      </c>
      <c r="AO845" s="9"/>
      <c r="AP845" s="9" t="s">
        <v>8376</v>
      </c>
      <c r="AQ845" s="9"/>
      <c r="AR845" s="9" t="s">
        <v>17908</v>
      </c>
      <c r="AS845" s="9"/>
      <c r="AT845" s="9"/>
      <c r="AU845" s="9"/>
      <c r="AV845" s="9"/>
      <c r="AW845" s="1758" t="s">
        <v>17909</v>
      </c>
      <c r="AX845" s="9"/>
      <c r="AY845" s="9" t="s">
        <v>17910</v>
      </c>
      <c r="AZ845" s="9">
        <v>6.25</v>
      </c>
      <c r="BA845" s="1773" t="s">
        <v>21339</v>
      </c>
    </row>
    <row r="846" ht="15.75" customHeight="1">
      <c r="A846" s="1774" t="s">
        <v>21653</v>
      </c>
      <c r="B846" s="1775" t="s">
        <v>21654</v>
      </c>
      <c r="C846" s="1775" t="s">
        <v>52</v>
      </c>
      <c r="D846" s="1775" t="s">
        <v>17914</v>
      </c>
      <c r="E846" s="1776" t="s">
        <v>21655</v>
      </c>
      <c r="F846" s="1777">
        <v>4.0</v>
      </c>
      <c r="G846" s="1778">
        <v>47887.0</v>
      </c>
      <c r="H846" s="1745"/>
      <c r="I846" s="1745"/>
      <c r="J846" s="1745"/>
      <c r="K846" s="1745"/>
      <c r="L846" s="1745"/>
      <c r="M846" s="1745"/>
      <c r="N846" s="1745"/>
      <c r="O846" s="1745"/>
      <c r="P846" s="1745"/>
      <c r="Q846" s="1765" t="s">
        <v>21660</v>
      </c>
      <c r="R846" s="1766" t="s">
        <v>21661</v>
      </c>
      <c r="S846" s="1767" t="s">
        <v>52</v>
      </c>
      <c r="T846" s="1749"/>
      <c r="U846" s="1770">
        <v>752.0</v>
      </c>
      <c r="V846" s="1770">
        <v>4.0</v>
      </c>
      <c r="W846" s="1792"/>
      <c r="X846" s="1770"/>
      <c r="Y846" s="1767" t="s">
        <v>21662</v>
      </c>
      <c r="Z846" s="1770"/>
      <c r="AA846" s="1771">
        <v>44951.0</v>
      </c>
      <c r="AB846" s="1793">
        <v>0.0</v>
      </c>
      <c r="AC846" s="1794">
        <v>1.0</v>
      </c>
      <c r="AD846" s="1754"/>
      <c r="AE846" s="1755"/>
      <c r="AF846" s="1755"/>
      <c r="AG846" s="1755"/>
      <c r="AH846" s="1755"/>
      <c r="AI846" s="595">
        <v>1.02214632E8</v>
      </c>
      <c r="AJ846" s="595" t="s">
        <v>21663</v>
      </c>
      <c r="AK846" s="1772" t="s">
        <v>52</v>
      </c>
      <c r="AL846" s="1757">
        <v>1.0</v>
      </c>
      <c r="AM846" s="1772">
        <v>761.0</v>
      </c>
      <c r="AN846" s="9">
        <v>4.0</v>
      </c>
      <c r="AO846" s="9"/>
      <c r="AP846" s="9" t="s">
        <v>8376</v>
      </c>
      <c r="AQ846" s="9"/>
      <c r="AR846" s="9" t="s">
        <v>17908</v>
      </c>
      <c r="AS846" s="9"/>
      <c r="AT846" s="9"/>
      <c r="AU846" s="9"/>
      <c r="AV846" s="9"/>
      <c r="AW846" s="1758" t="s">
        <v>17909</v>
      </c>
      <c r="AX846" s="9"/>
      <c r="AY846" s="9" t="s">
        <v>17910</v>
      </c>
      <c r="AZ846" s="9">
        <v>6.25</v>
      </c>
      <c r="BA846" s="1845" t="s">
        <v>21339</v>
      </c>
    </row>
    <row r="847" ht="15.75" customHeight="1">
      <c r="A847" s="1760" t="s">
        <v>21664</v>
      </c>
      <c r="B847" s="1761" t="s">
        <v>21665</v>
      </c>
      <c r="C847" s="1761" t="s">
        <v>1478</v>
      </c>
      <c r="D847" s="1761" t="s">
        <v>17914</v>
      </c>
      <c r="E847" s="1762" t="s">
        <v>21666</v>
      </c>
      <c r="F847" s="1763">
        <v>4.0</v>
      </c>
      <c r="G847" s="1764">
        <v>48274.0</v>
      </c>
      <c r="H847" s="1745"/>
      <c r="I847" s="1745"/>
      <c r="J847" s="1745"/>
      <c r="K847" s="1745"/>
      <c r="L847" s="1745"/>
      <c r="M847" s="1745"/>
      <c r="N847" s="1745"/>
      <c r="O847" s="1745"/>
      <c r="P847" s="1745"/>
      <c r="Q847" s="1765" t="s">
        <v>21667</v>
      </c>
      <c r="R847" s="1766" t="s">
        <v>21621</v>
      </c>
      <c r="S847" s="1767" t="s">
        <v>52</v>
      </c>
      <c r="T847" s="1768"/>
      <c r="U847" s="1769">
        <v>753.0</v>
      </c>
      <c r="V847" s="1770">
        <v>4.0</v>
      </c>
      <c r="W847" s="1769" t="s">
        <v>18183</v>
      </c>
      <c r="X847" s="1770"/>
      <c r="Y847" s="1767" t="s">
        <v>21668</v>
      </c>
      <c r="Z847" s="1770"/>
      <c r="AA847" s="1771">
        <v>44951.0</v>
      </c>
      <c r="AB847" s="1753" t="s">
        <v>17906</v>
      </c>
      <c r="AC847" s="81"/>
      <c r="AD847" s="81"/>
      <c r="AE847" s="1755"/>
      <c r="AF847" s="1755"/>
      <c r="AG847" s="1755"/>
      <c r="AH847" s="1755"/>
      <c r="AI847" s="595">
        <v>1.709553935E9</v>
      </c>
      <c r="AJ847" s="595" t="s">
        <v>21669</v>
      </c>
      <c r="AK847" s="1757" t="s">
        <v>52</v>
      </c>
      <c r="AL847" s="1772">
        <v>1.0</v>
      </c>
      <c r="AM847" s="1772">
        <v>762.0</v>
      </c>
      <c r="AN847" s="9">
        <v>4.0</v>
      </c>
      <c r="AO847" s="9"/>
      <c r="AP847" s="9" t="s">
        <v>8376</v>
      </c>
      <c r="AQ847" s="9"/>
      <c r="AR847" s="9" t="s">
        <v>17908</v>
      </c>
      <c r="AS847" s="9"/>
      <c r="AT847" s="9"/>
      <c r="AU847" s="9"/>
      <c r="AV847" s="9"/>
      <c r="AW847" s="1758" t="s">
        <v>17909</v>
      </c>
      <c r="AX847" s="9"/>
      <c r="AY847" s="9" t="s">
        <v>17910</v>
      </c>
      <c r="AZ847" s="9">
        <v>6.25</v>
      </c>
      <c r="BA847" s="1845" t="s">
        <v>21339</v>
      </c>
    </row>
    <row r="848" ht="15.75" customHeight="1">
      <c r="A848" s="1774" t="s">
        <v>21664</v>
      </c>
      <c r="B848" s="1775" t="s">
        <v>21665</v>
      </c>
      <c r="C848" s="1775" t="s">
        <v>1478</v>
      </c>
      <c r="D848" s="1775" t="s">
        <v>17914</v>
      </c>
      <c r="E848" s="1776" t="s">
        <v>21666</v>
      </c>
      <c r="F848" s="1777">
        <v>4.0</v>
      </c>
      <c r="G848" s="1778">
        <v>48274.0</v>
      </c>
      <c r="H848" s="1745"/>
      <c r="I848" s="1745"/>
      <c r="J848" s="1745"/>
      <c r="K848" s="1745"/>
      <c r="L848" s="1745"/>
      <c r="M848" s="1745"/>
      <c r="N848" s="1745"/>
      <c r="O848" s="1745"/>
      <c r="P848" s="1745"/>
      <c r="Q848" s="1765" t="s">
        <v>21670</v>
      </c>
      <c r="R848" s="1766" t="s">
        <v>21627</v>
      </c>
      <c r="S848" s="1767" t="s">
        <v>52</v>
      </c>
      <c r="T848" s="1749"/>
      <c r="U848" s="1769">
        <v>754.0</v>
      </c>
      <c r="V848" s="1770">
        <v>4.0</v>
      </c>
      <c r="W848" s="1769" t="s">
        <v>18183</v>
      </c>
      <c r="X848" s="1770"/>
      <c r="Y848" s="1767" t="s">
        <v>21671</v>
      </c>
      <c r="Z848" s="1770"/>
      <c r="AA848" s="1771">
        <v>44951.0</v>
      </c>
      <c r="AB848" s="1753" t="s">
        <v>17906</v>
      </c>
      <c r="AC848" s="1754"/>
      <c r="AD848" s="1754"/>
      <c r="AE848" s="1755"/>
      <c r="AF848" s="1755"/>
      <c r="AG848" s="1755"/>
      <c r="AH848" s="1755"/>
      <c r="AI848" s="595">
        <v>1.709098048E9</v>
      </c>
      <c r="AJ848" s="595" t="s">
        <v>21672</v>
      </c>
      <c r="AK848" s="1772" t="s">
        <v>52</v>
      </c>
      <c r="AL848" s="1757">
        <v>1.0</v>
      </c>
      <c r="AM848" s="1772">
        <v>763.0</v>
      </c>
      <c r="AN848" s="9">
        <v>4.0</v>
      </c>
      <c r="AO848" s="9"/>
      <c r="AP848" s="9" t="s">
        <v>8376</v>
      </c>
      <c r="AQ848" s="9"/>
      <c r="AR848" s="9" t="s">
        <v>17908</v>
      </c>
      <c r="AS848" s="9"/>
      <c r="AT848" s="9"/>
      <c r="AU848" s="9"/>
      <c r="AV848" s="9"/>
      <c r="AW848" s="1758" t="s">
        <v>17909</v>
      </c>
      <c r="AX848" s="9"/>
      <c r="AY848" s="9" t="s">
        <v>17910</v>
      </c>
      <c r="AZ848" s="9">
        <v>6.25</v>
      </c>
      <c r="BA848" s="1845" t="s">
        <v>21339</v>
      </c>
    </row>
    <row r="849" ht="15.75" customHeight="1">
      <c r="A849" s="1760" t="s">
        <v>21673</v>
      </c>
      <c r="B849" s="1761" t="s">
        <v>21674</v>
      </c>
      <c r="C849" s="1761" t="s">
        <v>1478</v>
      </c>
      <c r="D849" s="1761" t="s">
        <v>17914</v>
      </c>
      <c r="E849" s="1762" t="s">
        <v>21675</v>
      </c>
      <c r="F849" s="1763">
        <v>4.0</v>
      </c>
      <c r="G849" s="1764">
        <v>48274.0</v>
      </c>
      <c r="H849" s="1745"/>
      <c r="I849" s="1745"/>
      <c r="J849" s="1745"/>
      <c r="K849" s="1745"/>
      <c r="L849" s="1745"/>
      <c r="M849" s="1745"/>
      <c r="N849" s="1745"/>
      <c r="O849" s="1745"/>
      <c r="P849" s="1745"/>
      <c r="Q849" s="1765" t="s">
        <v>21676</v>
      </c>
      <c r="R849" s="1766" t="s">
        <v>21677</v>
      </c>
      <c r="S849" s="1767" t="s">
        <v>52</v>
      </c>
      <c r="T849" s="1768"/>
      <c r="U849" s="1770">
        <v>755.0</v>
      </c>
      <c r="V849" s="1770">
        <v>4.0</v>
      </c>
      <c r="W849" s="1788"/>
      <c r="X849" s="1770"/>
      <c r="Y849" s="1767">
        <v>0.0</v>
      </c>
      <c r="Z849" s="1770"/>
      <c r="AA849" s="1771">
        <v>44951.0</v>
      </c>
      <c r="AB849" s="1789">
        <v>0.0</v>
      </c>
      <c r="AC849" s="1121">
        <v>1.0</v>
      </c>
      <c r="AD849" s="81"/>
      <c r="AE849" s="1755"/>
      <c r="AF849" s="1755"/>
      <c r="AG849" s="1755"/>
      <c r="AH849" s="1755"/>
      <c r="AI849" s="595">
        <v>6.02612285E8</v>
      </c>
      <c r="AJ849" s="595" t="s">
        <v>21678</v>
      </c>
      <c r="AK849" s="1757" t="s">
        <v>52</v>
      </c>
      <c r="AL849" s="1772">
        <v>1.0</v>
      </c>
      <c r="AM849" s="1772">
        <v>764.0</v>
      </c>
      <c r="AN849" s="9">
        <v>4.0</v>
      </c>
      <c r="AO849" s="9"/>
      <c r="AP849" s="9" t="s">
        <v>8376</v>
      </c>
      <c r="AQ849" s="9"/>
      <c r="AR849" s="9" t="s">
        <v>17908</v>
      </c>
      <c r="AS849" s="9"/>
      <c r="AT849" s="9"/>
      <c r="AU849" s="9"/>
      <c r="AV849" s="9"/>
      <c r="AW849" s="1758" t="s">
        <v>17909</v>
      </c>
      <c r="AX849" s="9"/>
      <c r="AY849" s="9" t="s">
        <v>17910</v>
      </c>
      <c r="AZ849" s="9">
        <v>6.25</v>
      </c>
      <c r="BA849" s="1773" t="s">
        <v>21339</v>
      </c>
    </row>
    <row r="850" ht="15.75" customHeight="1">
      <c r="A850" s="1774" t="s">
        <v>21673</v>
      </c>
      <c r="B850" s="1775" t="s">
        <v>21674</v>
      </c>
      <c r="C850" s="1775" t="s">
        <v>1478</v>
      </c>
      <c r="D850" s="1775" t="s">
        <v>17914</v>
      </c>
      <c r="E850" s="1776" t="s">
        <v>21675</v>
      </c>
      <c r="F850" s="1777">
        <v>4.0</v>
      </c>
      <c r="G850" s="1778">
        <v>48274.0</v>
      </c>
      <c r="H850" s="1745"/>
      <c r="I850" s="1745"/>
      <c r="J850" s="1745"/>
      <c r="K850" s="1745"/>
      <c r="L850" s="1745"/>
      <c r="M850" s="1745"/>
      <c r="N850" s="1745"/>
      <c r="O850" s="1745"/>
      <c r="P850" s="1745"/>
      <c r="Q850" s="1765" t="s">
        <v>21679</v>
      </c>
      <c r="R850" s="1766" t="s">
        <v>21680</v>
      </c>
      <c r="S850" s="1767" t="s">
        <v>52</v>
      </c>
      <c r="T850" s="1749"/>
      <c r="U850" s="1770">
        <v>756.0</v>
      </c>
      <c r="V850" s="1770">
        <v>4.0</v>
      </c>
      <c r="W850" s="1792"/>
      <c r="X850" s="1770"/>
      <c r="Y850" s="1767">
        <v>2810163.0</v>
      </c>
      <c r="Z850" s="1770"/>
      <c r="AA850" s="1771">
        <v>44951.0</v>
      </c>
      <c r="AB850" s="1806" t="s">
        <v>21681</v>
      </c>
      <c r="AC850" s="1794">
        <v>1.0</v>
      </c>
      <c r="AD850" s="1754"/>
      <c r="AE850" s="1755"/>
      <c r="AF850" s="1755"/>
      <c r="AG850" s="1755"/>
      <c r="AH850" s="1755"/>
      <c r="AI850" s="595">
        <v>1.802188746E9</v>
      </c>
      <c r="AJ850" s="595" t="s">
        <v>21682</v>
      </c>
      <c r="AK850" s="1757" t="s">
        <v>52</v>
      </c>
      <c r="AL850" s="1772">
        <v>1.0</v>
      </c>
      <c r="AM850" s="1772">
        <v>765.0</v>
      </c>
      <c r="AN850" s="9">
        <v>4.0</v>
      </c>
      <c r="AO850" s="9"/>
      <c r="AP850" s="9" t="s">
        <v>8376</v>
      </c>
      <c r="AQ850" s="9"/>
      <c r="AR850" s="9" t="s">
        <v>17908</v>
      </c>
      <c r="AS850" s="9"/>
      <c r="AT850" s="9"/>
      <c r="AU850" s="9"/>
      <c r="AV850" s="9"/>
      <c r="AW850" s="1758" t="s">
        <v>17909</v>
      </c>
      <c r="AX850" s="9"/>
      <c r="AY850" s="9" t="s">
        <v>17910</v>
      </c>
      <c r="AZ850" s="9">
        <v>6.25</v>
      </c>
      <c r="BA850" s="1772" t="s">
        <v>21339</v>
      </c>
    </row>
    <row r="851" ht="15.75" customHeight="1">
      <c r="A851" s="1760" t="s">
        <v>21683</v>
      </c>
      <c r="B851" s="1761" t="s">
        <v>21684</v>
      </c>
      <c r="C851" s="1761" t="s">
        <v>1478</v>
      </c>
      <c r="D851" s="1761" t="s">
        <v>17914</v>
      </c>
      <c r="E851" s="1762" t="s">
        <v>21685</v>
      </c>
      <c r="F851" s="1763">
        <v>4.0</v>
      </c>
      <c r="G851" s="1764">
        <v>48274.0</v>
      </c>
      <c r="H851" s="1745"/>
      <c r="I851" s="1745"/>
      <c r="J851" s="1745"/>
      <c r="K851" s="1745"/>
      <c r="L851" s="1745"/>
      <c r="M851" s="1745"/>
      <c r="N851" s="1745"/>
      <c r="O851" s="1745"/>
      <c r="P851" s="1745"/>
      <c r="Q851" s="1765" t="s">
        <v>21686</v>
      </c>
      <c r="R851" s="1766" t="s">
        <v>21687</v>
      </c>
      <c r="S851" s="1767" t="s">
        <v>52</v>
      </c>
      <c r="T851" s="1768"/>
      <c r="U851" s="1770">
        <v>757.0</v>
      </c>
      <c r="V851" s="1770">
        <v>4.0</v>
      </c>
      <c r="W851" s="1788"/>
      <c r="X851" s="1770"/>
      <c r="Y851" s="1767" t="s">
        <v>21688</v>
      </c>
      <c r="Z851" s="1770"/>
      <c r="AA851" s="1771">
        <v>44951.0</v>
      </c>
      <c r="AB851" s="1806" t="s">
        <v>21689</v>
      </c>
      <c r="AC851" s="1121">
        <v>757.0</v>
      </c>
      <c r="AD851" s="81" t="s">
        <v>21690</v>
      </c>
      <c r="AE851" s="1755"/>
      <c r="AF851" s="1755"/>
      <c r="AG851" s="1755"/>
      <c r="AH851" s="1755"/>
      <c r="AI851" s="595">
        <v>1.714015573E9</v>
      </c>
      <c r="AJ851" s="595" t="s">
        <v>21691</v>
      </c>
      <c r="AK851" s="1772" t="s">
        <v>52</v>
      </c>
      <c r="AL851" s="1757">
        <v>1.0</v>
      </c>
      <c r="AM851" s="1772">
        <v>766.0</v>
      </c>
      <c r="AN851" s="9">
        <v>4.0</v>
      </c>
      <c r="AO851" s="9"/>
      <c r="AP851" s="9" t="s">
        <v>8376</v>
      </c>
      <c r="AQ851" s="9"/>
      <c r="AR851" s="9" t="s">
        <v>17908</v>
      </c>
      <c r="AS851" s="9"/>
      <c r="AT851" s="9"/>
      <c r="AU851" s="9"/>
      <c r="AV851" s="9"/>
      <c r="AW851" s="1758" t="s">
        <v>17909</v>
      </c>
      <c r="AX851" s="9"/>
      <c r="AY851" s="9" t="s">
        <v>17910</v>
      </c>
      <c r="AZ851" s="9">
        <v>6.25</v>
      </c>
      <c r="BA851" s="1845" t="s">
        <v>21339</v>
      </c>
    </row>
    <row r="852" ht="15.75" customHeight="1">
      <c r="A852" s="1774" t="s">
        <v>21683</v>
      </c>
      <c r="B852" s="1775" t="s">
        <v>21684</v>
      </c>
      <c r="C852" s="1775" t="s">
        <v>1478</v>
      </c>
      <c r="D852" s="1775" t="s">
        <v>17914</v>
      </c>
      <c r="E852" s="1776" t="s">
        <v>21685</v>
      </c>
      <c r="F852" s="1777">
        <v>4.0</v>
      </c>
      <c r="G852" s="1778">
        <v>48274.0</v>
      </c>
      <c r="H852" s="1745"/>
      <c r="I852" s="1745"/>
      <c r="J852" s="1745"/>
      <c r="K852" s="1745"/>
      <c r="L852" s="1745"/>
      <c r="M852" s="1745"/>
      <c r="N852" s="1745"/>
      <c r="O852" s="1745"/>
      <c r="P852" s="1745"/>
      <c r="Q852" s="1765" t="s">
        <v>21692</v>
      </c>
      <c r="R852" s="1766" t="s">
        <v>21693</v>
      </c>
      <c r="S852" s="1767" t="s">
        <v>52</v>
      </c>
      <c r="T852" s="1749"/>
      <c r="U852" s="1770">
        <v>758.0</v>
      </c>
      <c r="V852" s="1770">
        <v>4.0</v>
      </c>
      <c r="W852" s="1792"/>
      <c r="X852" s="1770"/>
      <c r="Y852" s="1767">
        <v>0.0</v>
      </c>
      <c r="Z852" s="1770"/>
      <c r="AA852" s="1771">
        <v>44951.0</v>
      </c>
      <c r="AB852" s="1806" t="s">
        <v>21694</v>
      </c>
      <c r="AC852" s="1794" t="s">
        <v>21695</v>
      </c>
      <c r="AD852" s="1903">
        <v>45008.0</v>
      </c>
      <c r="AE852" s="1755"/>
      <c r="AF852" s="1755"/>
      <c r="AG852" s="1755"/>
      <c r="AH852" s="1755"/>
      <c r="AI852" s="595">
        <v>1.705813895E9</v>
      </c>
      <c r="AJ852" s="595" t="s">
        <v>21696</v>
      </c>
      <c r="AK852" s="1772" t="s">
        <v>52</v>
      </c>
      <c r="AL852" s="1772">
        <v>1.0</v>
      </c>
      <c r="AM852" s="1772">
        <v>767.0</v>
      </c>
      <c r="AN852" s="9">
        <v>4.0</v>
      </c>
      <c r="AO852" s="9"/>
      <c r="AP852" s="9" t="s">
        <v>8376</v>
      </c>
      <c r="AQ852" s="9"/>
      <c r="AR852" s="9" t="s">
        <v>17908</v>
      </c>
      <c r="AS852" s="9"/>
      <c r="AT852" s="9"/>
      <c r="AU852" s="9"/>
      <c r="AV852" s="9"/>
      <c r="AW852" s="1758" t="s">
        <v>17909</v>
      </c>
      <c r="AX852" s="9"/>
      <c r="AY852" s="9" t="s">
        <v>17910</v>
      </c>
      <c r="AZ852" s="9">
        <v>6.25</v>
      </c>
      <c r="BA852" s="1772" t="s">
        <v>21339</v>
      </c>
    </row>
    <row r="853" ht="15.75" customHeight="1">
      <c r="A853" s="1760" t="s">
        <v>21697</v>
      </c>
      <c r="B853" s="1761" t="s">
        <v>21698</v>
      </c>
      <c r="C853" s="1761" t="s">
        <v>1478</v>
      </c>
      <c r="D853" s="1761" t="s">
        <v>17914</v>
      </c>
      <c r="E853" s="1762" t="s">
        <v>21699</v>
      </c>
      <c r="F853" s="1763">
        <v>4.0</v>
      </c>
      <c r="G853" s="1764">
        <v>48274.0</v>
      </c>
      <c r="H853" s="1745"/>
      <c r="I853" s="1745"/>
      <c r="J853" s="1745"/>
      <c r="K853" s="1745"/>
      <c r="L853" s="1745"/>
      <c r="M853" s="1745"/>
      <c r="N853" s="1745"/>
      <c r="O853" s="1745"/>
      <c r="P853" s="1745"/>
      <c r="Q853" s="1765" t="s">
        <v>21700</v>
      </c>
      <c r="R853" s="1766" t="s">
        <v>21701</v>
      </c>
      <c r="S853" s="1767" t="s">
        <v>52</v>
      </c>
      <c r="T853" s="1768"/>
      <c r="U853" s="1770">
        <v>759.0</v>
      </c>
      <c r="V853" s="1770">
        <v>4.0</v>
      </c>
      <c r="W853" s="1788"/>
      <c r="X853" s="1770"/>
      <c r="Y853" s="1767" t="s">
        <v>21702</v>
      </c>
      <c r="Z853" s="1770"/>
      <c r="AA853" s="1771">
        <v>44951.0</v>
      </c>
      <c r="AB853" s="1804" t="s">
        <v>21703</v>
      </c>
      <c r="AC853" s="1121">
        <v>1.0</v>
      </c>
      <c r="AD853" s="81"/>
      <c r="AE853" s="1755"/>
      <c r="AF853" s="1755"/>
      <c r="AG853" s="1755"/>
      <c r="AH853" s="1755"/>
      <c r="AI853" s="595" t="s">
        <v>21704</v>
      </c>
      <c r="AJ853" s="595" t="s">
        <v>21704</v>
      </c>
      <c r="AK853" s="1757" t="s">
        <v>52</v>
      </c>
      <c r="AL853" s="1772">
        <v>1.0</v>
      </c>
      <c r="AM853" s="1772">
        <v>768.0</v>
      </c>
      <c r="AN853" s="9">
        <v>4.0</v>
      </c>
      <c r="AO853" s="9"/>
      <c r="AP853" s="9" t="s">
        <v>8376</v>
      </c>
      <c r="AQ853" s="9"/>
      <c r="AR853" s="9" t="s">
        <v>17908</v>
      </c>
      <c r="AS853" s="9"/>
      <c r="AT853" s="9"/>
      <c r="AU853" s="9"/>
      <c r="AV853" s="9"/>
      <c r="AW853" s="595" t="s">
        <v>21704</v>
      </c>
      <c r="AX853" s="9"/>
      <c r="AY853" s="9" t="s">
        <v>17910</v>
      </c>
      <c r="AZ853" s="9">
        <v>6.25</v>
      </c>
      <c r="BA853" s="1845" t="s">
        <v>21339</v>
      </c>
    </row>
    <row r="854" ht="15.75" customHeight="1">
      <c r="A854" s="1774" t="s">
        <v>21697</v>
      </c>
      <c r="B854" s="1775" t="s">
        <v>21698</v>
      </c>
      <c r="C854" s="1775" t="s">
        <v>1478</v>
      </c>
      <c r="D854" s="1775" t="s">
        <v>17914</v>
      </c>
      <c r="E854" s="1776" t="s">
        <v>21699</v>
      </c>
      <c r="F854" s="1777">
        <v>4.0</v>
      </c>
      <c r="G854" s="1778">
        <v>48274.0</v>
      </c>
      <c r="H854" s="1745"/>
      <c r="I854" s="1745"/>
      <c r="J854" s="1745"/>
      <c r="K854" s="1745"/>
      <c r="L854" s="1745"/>
      <c r="M854" s="1745"/>
      <c r="N854" s="1745"/>
      <c r="O854" s="1745"/>
      <c r="P854" s="1745"/>
      <c r="Q854" s="1765" t="s">
        <v>21705</v>
      </c>
      <c r="R854" s="1766" t="s">
        <v>21706</v>
      </c>
      <c r="S854" s="1767" t="s">
        <v>52</v>
      </c>
      <c r="T854" s="1749"/>
      <c r="U854" s="1770">
        <v>760.0</v>
      </c>
      <c r="V854" s="1770">
        <v>4.0</v>
      </c>
      <c r="W854" s="1792"/>
      <c r="X854" s="1770"/>
      <c r="Y854" s="1767" t="s">
        <v>21702</v>
      </c>
      <c r="Z854" s="1770"/>
      <c r="AA854" s="1771">
        <v>44951.0</v>
      </c>
      <c r="AB854" s="1806" t="s">
        <v>21707</v>
      </c>
      <c r="AC854" s="1794">
        <v>1.0</v>
      </c>
      <c r="AD854" s="1754"/>
      <c r="AE854" s="1755"/>
      <c r="AF854" s="1755"/>
      <c r="AG854" s="1755"/>
      <c r="AH854" s="1755"/>
      <c r="AI854" s="595">
        <v>1.707350458E9</v>
      </c>
      <c r="AJ854" s="595" t="s">
        <v>21708</v>
      </c>
      <c r="AK854" s="1757" t="s">
        <v>52</v>
      </c>
      <c r="AL854" s="1772">
        <v>1.0</v>
      </c>
      <c r="AM854" s="1772">
        <v>769.0</v>
      </c>
      <c r="AN854" s="9">
        <v>4.0</v>
      </c>
      <c r="AO854" s="9"/>
      <c r="AP854" s="9" t="s">
        <v>8376</v>
      </c>
      <c r="AQ854" s="9"/>
      <c r="AR854" s="9" t="s">
        <v>17908</v>
      </c>
      <c r="AS854" s="9"/>
      <c r="AT854" s="9"/>
      <c r="AU854" s="9"/>
      <c r="AV854" s="9"/>
      <c r="AW854" s="1758" t="s">
        <v>17909</v>
      </c>
      <c r="AX854" s="9"/>
      <c r="AY854" s="9" t="s">
        <v>17910</v>
      </c>
      <c r="AZ854" s="9">
        <v>6.25</v>
      </c>
      <c r="BA854" s="1772" t="s">
        <v>21339</v>
      </c>
    </row>
    <row r="855" ht="15.75" customHeight="1">
      <c r="A855" s="1760" t="s">
        <v>21709</v>
      </c>
      <c r="B855" s="1761" t="s">
        <v>21710</v>
      </c>
      <c r="C855" s="1761" t="s">
        <v>3983</v>
      </c>
      <c r="D855" s="1761" t="s">
        <v>17914</v>
      </c>
      <c r="E855" s="1762" t="s">
        <v>21711</v>
      </c>
      <c r="F855" s="1763">
        <v>4.0</v>
      </c>
      <c r="G855" s="1764">
        <v>48274.0</v>
      </c>
      <c r="H855" s="1745"/>
      <c r="I855" s="1745"/>
      <c r="J855" s="1745"/>
      <c r="K855" s="1745"/>
      <c r="L855" s="1745"/>
      <c r="M855" s="1745"/>
      <c r="N855" s="1745"/>
      <c r="O855" s="1745"/>
      <c r="P855" s="1745"/>
      <c r="Q855" s="1765" t="s">
        <v>21712</v>
      </c>
      <c r="R855" s="1766" t="s">
        <v>21713</v>
      </c>
      <c r="S855" s="1767" t="s">
        <v>52</v>
      </c>
      <c r="T855" s="1768"/>
      <c r="U855" s="1770">
        <v>761.0</v>
      </c>
      <c r="V855" s="1770">
        <v>4.0</v>
      </c>
      <c r="W855" s="1788"/>
      <c r="X855" s="1770"/>
      <c r="Y855" s="1767" t="s">
        <v>21714</v>
      </c>
      <c r="Z855" s="1770"/>
      <c r="AA855" s="1771">
        <v>44951.0</v>
      </c>
      <c r="AB855" s="1804" t="s">
        <v>21715</v>
      </c>
      <c r="AC855" s="1121">
        <v>1.0</v>
      </c>
      <c r="AD855" s="81"/>
      <c r="AE855" s="1755"/>
      <c r="AF855" s="1755"/>
      <c r="AG855" s="1755"/>
      <c r="AH855" s="1755"/>
      <c r="AI855" s="595">
        <v>6.02647646E8</v>
      </c>
      <c r="AJ855" s="595" t="s">
        <v>21716</v>
      </c>
      <c r="AK855" s="1757" t="s">
        <v>52</v>
      </c>
      <c r="AL855" s="1757">
        <v>1.0</v>
      </c>
      <c r="AM855" s="1772">
        <v>770.0</v>
      </c>
      <c r="AN855" s="9">
        <v>4.0</v>
      </c>
      <c r="AO855" s="9"/>
      <c r="AP855" s="9" t="s">
        <v>8376</v>
      </c>
      <c r="AQ855" s="9"/>
      <c r="AR855" s="9" t="s">
        <v>17908</v>
      </c>
      <c r="AS855" s="9"/>
      <c r="AT855" s="9"/>
      <c r="AU855" s="9"/>
      <c r="AV855" s="9"/>
      <c r="AW855" s="1758" t="s">
        <v>17909</v>
      </c>
      <c r="AX855" s="9"/>
      <c r="AY855" s="9" t="s">
        <v>17910</v>
      </c>
      <c r="AZ855" s="9">
        <v>6.25</v>
      </c>
      <c r="BA855" s="1773" t="s">
        <v>21339</v>
      </c>
    </row>
    <row r="856" ht="15.75" customHeight="1">
      <c r="A856" s="1774" t="s">
        <v>21709</v>
      </c>
      <c r="B856" s="1775" t="s">
        <v>21710</v>
      </c>
      <c r="C856" s="1775" t="s">
        <v>3983</v>
      </c>
      <c r="D856" s="1775" t="s">
        <v>17914</v>
      </c>
      <c r="E856" s="1776" t="s">
        <v>21711</v>
      </c>
      <c r="F856" s="1777">
        <v>4.0</v>
      </c>
      <c r="G856" s="1778">
        <v>48274.0</v>
      </c>
      <c r="H856" s="1745"/>
      <c r="I856" s="1745"/>
      <c r="J856" s="1745"/>
      <c r="K856" s="1745"/>
      <c r="L856" s="1745"/>
      <c r="M856" s="1745"/>
      <c r="N856" s="1745"/>
      <c r="O856" s="1745"/>
      <c r="P856" s="1745"/>
      <c r="Q856" s="1765" t="s">
        <v>21717</v>
      </c>
      <c r="R856" s="1766" t="s">
        <v>21669</v>
      </c>
      <c r="S856" s="1767" t="s">
        <v>52</v>
      </c>
      <c r="T856" s="1749"/>
      <c r="U856" s="1769">
        <v>762.0</v>
      </c>
      <c r="V856" s="1770">
        <v>4.0</v>
      </c>
      <c r="W856" s="1769" t="s">
        <v>18183</v>
      </c>
      <c r="X856" s="1770"/>
      <c r="Y856" s="1767" t="s">
        <v>21718</v>
      </c>
      <c r="Z856" s="1770"/>
      <c r="AA856" s="1771">
        <v>44951.0</v>
      </c>
      <c r="AB856" s="1753" t="s">
        <v>17906</v>
      </c>
      <c r="AC856" s="1754"/>
      <c r="AD856" s="1754"/>
      <c r="AE856" s="1755"/>
      <c r="AF856" s="1755"/>
      <c r="AG856" s="1755"/>
      <c r="AH856" s="1755"/>
      <c r="AI856" s="595">
        <v>6.02468738E8</v>
      </c>
      <c r="AJ856" s="595" t="s">
        <v>21719</v>
      </c>
      <c r="AK856" s="1757" t="s">
        <v>52</v>
      </c>
      <c r="AL856" s="1757">
        <v>1.0</v>
      </c>
      <c r="AM856" s="1772">
        <v>771.0</v>
      </c>
      <c r="AN856" s="9">
        <v>4.0</v>
      </c>
      <c r="AO856" s="9"/>
      <c r="AP856" s="9" t="s">
        <v>8376</v>
      </c>
      <c r="AQ856" s="9"/>
      <c r="AR856" s="9" t="s">
        <v>17908</v>
      </c>
      <c r="AS856" s="9"/>
      <c r="AT856" s="9"/>
      <c r="AU856" s="9"/>
      <c r="AV856" s="9"/>
      <c r="AW856" s="1758" t="s">
        <v>17909</v>
      </c>
      <c r="AX856" s="9"/>
      <c r="AY856" s="9" t="s">
        <v>17910</v>
      </c>
      <c r="AZ856" s="9">
        <v>6.25</v>
      </c>
      <c r="BA856" s="1772" t="s">
        <v>21339</v>
      </c>
    </row>
    <row r="857" ht="15.75" customHeight="1">
      <c r="A857" s="1760" t="s">
        <v>21720</v>
      </c>
      <c r="B857" s="1761" t="s">
        <v>21721</v>
      </c>
      <c r="C857" s="1761" t="s">
        <v>52</v>
      </c>
      <c r="D857" s="1761" t="s">
        <v>17914</v>
      </c>
      <c r="E857" s="1762" t="s">
        <v>21722</v>
      </c>
      <c r="F857" s="1763">
        <v>4.0</v>
      </c>
      <c r="G857" s="1764">
        <v>48283.0</v>
      </c>
      <c r="H857" s="1745"/>
      <c r="I857" s="1745"/>
      <c r="J857" s="1745"/>
      <c r="K857" s="1745"/>
      <c r="L857" s="1745"/>
      <c r="M857" s="1745"/>
      <c r="N857" s="1745"/>
      <c r="O857" s="1745"/>
      <c r="P857" s="1745"/>
      <c r="Q857" s="1765" t="s">
        <v>21723</v>
      </c>
      <c r="R857" s="1766" t="s">
        <v>21672</v>
      </c>
      <c r="S857" s="1767" t="s">
        <v>20207</v>
      </c>
      <c r="T857" s="1768"/>
      <c r="U857" s="1769">
        <v>763.0</v>
      </c>
      <c r="V857" s="1770">
        <v>4.0</v>
      </c>
      <c r="W857" s="1769" t="s">
        <v>20260</v>
      </c>
      <c r="X857" s="1770"/>
      <c r="Y857" s="1767">
        <v>2581564.0</v>
      </c>
      <c r="Z857" s="1770"/>
      <c r="AA857" s="1771">
        <v>44951.0</v>
      </c>
      <c r="AB857" s="1753" t="s">
        <v>17906</v>
      </c>
      <c r="AC857" s="81"/>
      <c r="AD857" s="81"/>
      <c r="AE857" s="1755"/>
      <c r="AF857" s="1755"/>
      <c r="AG857" s="1755"/>
      <c r="AH857" s="1755"/>
      <c r="AI857" s="595">
        <v>1.002572301E9</v>
      </c>
      <c r="AJ857" s="595" t="s">
        <v>21521</v>
      </c>
      <c r="AK857" s="1772" t="s">
        <v>52</v>
      </c>
      <c r="AL857" s="1772">
        <v>1.0</v>
      </c>
      <c r="AM857" s="1772">
        <v>772.0</v>
      </c>
      <c r="AN857" s="9">
        <v>4.0</v>
      </c>
      <c r="AO857" s="9"/>
      <c r="AP857" s="9" t="s">
        <v>8376</v>
      </c>
      <c r="AQ857" s="9"/>
      <c r="AR857" s="9" t="s">
        <v>17908</v>
      </c>
      <c r="AS857" s="9"/>
      <c r="AT857" s="9"/>
      <c r="AU857" s="9"/>
      <c r="AV857" s="9"/>
      <c r="AW857" s="1758" t="s">
        <v>17909</v>
      </c>
      <c r="AX857" s="9"/>
      <c r="AY857" s="9" t="s">
        <v>17910</v>
      </c>
      <c r="AZ857" s="9">
        <v>6.25</v>
      </c>
      <c r="BA857" s="1845" t="s">
        <v>21339</v>
      </c>
    </row>
    <row r="858" ht="15.75" customHeight="1">
      <c r="A858" s="1774" t="s">
        <v>21720</v>
      </c>
      <c r="B858" s="1775" t="s">
        <v>21721</v>
      </c>
      <c r="C858" s="1775" t="s">
        <v>52</v>
      </c>
      <c r="D858" s="1775" t="s">
        <v>17914</v>
      </c>
      <c r="E858" s="1776" t="s">
        <v>21722</v>
      </c>
      <c r="F858" s="1777">
        <v>4.0</v>
      </c>
      <c r="G858" s="1778">
        <v>48283.0</v>
      </c>
      <c r="H858" s="1745"/>
      <c r="I858" s="1745"/>
      <c r="J858" s="1745"/>
      <c r="K858" s="1745"/>
      <c r="L858" s="1745"/>
      <c r="M858" s="1745"/>
      <c r="N858" s="1745"/>
      <c r="O858" s="1745"/>
      <c r="P858" s="1745"/>
      <c r="Q858" s="1765" t="s">
        <v>21724</v>
      </c>
      <c r="R858" s="1766" t="s">
        <v>21725</v>
      </c>
      <c r="S858" s="1767" t="s">
        <v>52</v>
      </c>
      <c r="T858" s="1749"/>
      <c r="U858" s="1770">
        <v>764.0</v>
      </c>
      <c r="V858" s="1770">
        <v>4.0</v>
      </c>
      <c r="W858" s="1792"/>
      <c r="X858" s="1770"/>
      <c r="Y858" s="1767">
        <v>0.0</v>
      </c>
      <c r="Z858" s="1770"/>
      <c r="AA858" s="1771">
        <v>44951.0</v>
      </c>
      <c r="AB858" s="1793">
        <v>0.0</v>
      </c>
      <c r="AC858" s="1794">
        <v>1.0</v>
      </c>
      <c r="AD858" s="1754"/>
      <c r="AE858" s="1755"/>
      <c r="AF858" s="1755"/>
      <c r="AG858" s="1755"/>
      <c r="AH858" s="1755"/>
      <c r="AI858" s="595">
        <v>6.02663833E8</v>
      </c>
      <c r="AJ858" s="595" t="s">
        <v>21726</v>
      </c>
      <c r="AK858" s="1757" t="s">
        <v>52</v>
      </c>
      <c r="AL858" s="1757">
        <v>1.0</v>
      </c>
      <c r="AM858" s="1772">
        <v>773.0</v>
      </c>
      <c r="AN858" s="9">
        <v>4.0</v>
      </c>
      <c r="AO858" s="9"/>
      <c r="AP858" s="9" t="s">
        <v>8376</v>
      </c>
      <c r="AQ858" s="9"/>
      <c r="AR858" s="9" t="s">
        <v>17908</v>
      </c>
      <c r="AS858" s="9"/>
      <c r="AT858" s="9"/>
      <c r="AU858" s="9"/>
      <c r="AV858" s="9"/>
      <c r="AW858" s="1758" t="s">
        <v>17909</v>
      </c>
      <c r="AX858" s="9"/>
      <c r="AY858" s="9" t="s">
        <v>17910</v>
      </c>
      <c r="AZ858" s="9">
        <v>6.25</v>
      </c>
      <c r="BA858" s="1772" t="s">
        <v>21339</v>
      </c>
    </row>
    <row r="859" ht="15.75" customHeight="1">
      <c r="A859" s="1760" t="s">
        <v>21727</v>
      </c>
      <c r="B859" s="1761" t="s">
        <v>21728</v>
      </c>
      <c r="C859" s="1761" t="s">
        <v>18048</v>
      </c>
      <c r="D859" s="1761" t="s">
        <v>17914</v>
      </c>
      <c r="E859" s="1762" t="s">
        <v>21729</v>
      </c>
      <c r="F859" s="1763">
        <v>4.0</v>
      </c>
      <c r="G859" s="1764">
        <v>48274.0</v>
      </c>
      <c r="H859" s="1745"/>
      <c r="I859" s="1745"/>
      <c r="J859" s="1745"/>
      <c r="K859" s="1745"/>
      <c r="L859" s="1745"/>
      <c r="M859" s="1745"/>
      <c r="N859" s="1745"/>
      <c r="O859" s="1745"/>
      <c r="P859" s="1745"/>
      <c r="Q859" s="1765" t="s">
        <v>21730</v>
      </c>
      <c r="R859" s="1766" t="s">
        <v>21731</v>
      </c>
      <c r="S859" s="1767" t="s">
        <v>19338</v>
      </c>
      <c r="T859" s="1768"/>
      <c r="U859" s="1769">
        <v>765.0</v>
      </c>
      <c r="V859" s="1770">
        <v>4.0</v>
      </c>
      <c r="W859" s="1769" t="s">
        <v>20260</v>
      </c>
      <c r="X859" s="1770"/>
      <c r="Y859" s="1767" t="s">
        <v>21732</v>
      </c>
      <c r="Z859" s="1770"/>
      <c r="AA859" s="1771">
        <v>44951.0</v>
      </c>
      <c r="AB859" s="1753" t="s">
        <v>17906</v>
      </c>
      <c r="AC859" s="81"/>
      <c r="AD859" s="81"/>
      <c r="AE859" s="1755"/>
      <c r="AF859" s="1755"/>
      <c r="AG859" s="1755"/>
      <c r="AH859" s="1755"/>
      <c r="AI859" s="595">
        <v>1.706462601E9</v>
      </c>
      <c r="AJ859" s="595" t="s">
        <v>21733</v>
      </c>
      <c r="AK859" s="1772" t="s">
        <v>52</v>
      </c>
      <c r="AL859" s="1772">
        <v>1.0</v>
      </c>
      <c r="AM859" s="1772">
        <v>774.0</v>
      </c>
      <c r="AN859" s="9">
        <v>4.0</v>
      </c>
      <c r="AO859" s="9"/>
      <c r="AP859" s="9" t="s">
        <v>8376</v>
      </c>
      <c r="AQ859" s="9"/>
      <c r="AR859" s="9" t="s">
        <v>17908</v>
      </c>
      <c r="AS859" s="9"/>
      <c r="AT859" s="9"/>
      <c r="AU859" s="9"/>
      <c r="AV859" s="9"/>
      <c r="AW859" s="1758" t="s">
        <v>17909</v>
      </c>
      <c r="AX859" s="9"/>
      <c r="AY859" s="9" t="s">
        <v>17910</v>
      </c>
      <c r="AZ859" s="9">
        <v>6.25</v>
      </c>
      <c r="BA859" s="1773" t="s">
        <v>21339</v>
      </c>
    </row>
    <row r="860" ht="15.75" customHeight="1">
      <c r="A860" s="1774" t="s">
        <v>21727</v>
      </c>
      <c r="B860" s="1775" t="s">
        <v>21728</v>
      </c>
      <c r="C860" s="1775" t="s">
        <v>18048</v>
      </c>
      <c r="D860" s="1775" t="s">
        <v>17914</v>
      </c>
      <c r="E860" s="1776" t="s">
        <v>21729</v>
      </c>
      <c r="F860" s="1777">
        <v>4.0</v>
      </c>
      <c r="G860" s="1778">
        <v>48274.0</v>
      </c>
      <c r="H860" s="1745"/>
      <c r="I860" s="1745"/>
      <c r="J860" s="1745"/>
      <c r="K860" s="1745"/>
      <c r="L860" s="1745"/>
      <c r="M860" s="1745"/>
      <c r="N860" s="1745"/>
      <c r="O860" s="1745"/>
      <c r="P860" s="1745"/>
      <c r="Q860" s="1765" t="s">
        <v>21734</v>
      </c>
      <c r="R860" s="1766" t="s">
        <v>21735</v>
      </c>
      <c r="S860" s="1767" t="s">
        <v>52</v>
      </c>
      <c r="T860" s="1749"/>
      <c r="U860" s="1770">
        <v>766.0</v>
      </c>
      <c r="V860" s="1770">
        <v>4.0</v>
      </c>
      <c r="W860" s="1792"/>
      <c r="X860" s="1770"/>
      <c r="Y860" s="1767">
        <v>0.0</v>
      </c>
      <c r="Z860" s="1770"/>
      <c r="AA860" s="1771">
        <v>44951.0</v>
      </c>
      <c r="AB860" s="1793">
        <v>0.0</v>
      </c>
      <c r="AC860" s="1794">
        <v>1.0</v>
      </c>
      <c r="AD860" s="1754"/>
      <c r="AE860" s="1755"/>
      <c r="AF860" s="1755"/>
      <c r="AG860" s="1755"/>
      <c r="AH860" s="1755"/>
      <c r="AI860" s="595">
        <v>1.703813194E9</v>
      </c>
      <c r="AJ860" s="595" t="s">
        <v>21736</v>
      </c>
      <c r="AK860" s="1757" t="s">
        <v>52</v>
      </c>
      <c r="AL860" s="1772">
        <v>1.0</v>
      </c>
      <c r="AM860" s="1772">
        <v>775.0</v>
      </c>
      <c r="AN860" s="9">
        <v>4.0</v>
      </c>
      <c r="AO860" s="9"/>
      <c r="AP860" s="9" t="s">
        <v>8376</v>
      </c>
      <c r="AQ860" s="9"/>
      <c r="AR860" s="9" t="s">
        <v>17908</v>
      </c>
      <c r="AS860" s="9"/>
      <c r="AT860" s="9"/>
      <c r="AU860" s="9"/>
      <c r="AV860" s="9"/>
      <c r="AW860" s="1758" t="s">
        <v>17909</v>
      </c>
      <c r="AX860" s="9"/>
      <c r="AY860" s="9" t="s">
        <v>17910</v>
      </c>
      <c r="AZ860" s="9">
        <v>6.25</v>
      </c>
      <c r="BA860" s="1845" t="s">
        <v>21339</v>
      </c>
    </row>
    <row r="861" ht="15.75" customHeight="1">
      <c r="A861" s="1760" t="s">
        <v>21737</v>
      </c>
      <c r="B861" s="1761" t="s">
        <v>21738</v>
      </c>
      <c r="C861" s="1761" t="s">
        <v>231</v>
      </c>
      <c r="D861" s="1761" t="s">
        <v>17914</v>
      </c>
      <c r="E861" s="1762" t="s">
        <v>21739</v>
      </c>
      <c r="F861" s="1763">
        <v>4.0</v>
      </c>
      <c r="G861" s="1764">
        <v>48216.0</v>
      </c>
      <c r="H861" s="1745"/>
      <c r="I861" s="1745"/>
      <c r="J861" s="1745"/>
      <c r="K861" s="1745"/>
      <c r="L861" s="1745"/>
      <c r="M861" s="1745"/>
      <c r="N861" s="1745"/>
      <c r="O861" s="1745"/>
      <c r="P861" s="1745"/>
      <c r="Q861" s="1765" t="s">
        <v>21740</v>
      </c>
      <c r="R861" s="1766" t="s">
        <v>21696</v>
      </c>
      <c r="S861" s="1767" t="s">
        <v>52</v>
      </c>
      <c r="T861" s="1768"/>
      <c r="U861" s="1770">
        <v>767.0</v>
      </c>
      <c r="V861" s="1770">
        <v>4.0</v>
      </c>
      <c r="W861" s="1788"/>
      <c r="X861" s="1770"/>
      <c r="Y861" s="1767">
        <v>0.0</v>
      </c>
      <c r="Z861" s="1770"/>
      <c r="AA861" s="1771">
        <v>44951.0</v>
      </c>
      <c r="AB861" s="1804" t="s">
        <v>18100</v>
      </c>
      <c r="AC861" s="81"/>
      <c r="AD861" s="1121">
        <v>1.0</v>
      </c>
      <c r="AE861" s="1755"/>
      <c r="AF861" s="1755"/>
      <c r="AG861" s="1755"/>
      <c r="AH861" s="1755"/>
      <c r="AI861" s="595">
        <v>1.802622579E9</v>
      </c>
      <c r="AJ861" s="595" t="s">
        <v>21691</v>
      </c>
      <c r="AK861" s="1757" t="s">
        <v>52</v>
      </c>
      <c r="AL861" s="1757">
        <v>1.0</v>
      </c>
      <c r="AM861" s="1772">
        <v>776.0</v>
      </c>
      <c r="AN861" s="9">
        <v>4.0</v>
      </c>
      <c r="AO861" s="9"/>
      <c r="AP861" s="9" t="s">
        <v>8376</v>
      </c>
      <c r="AQ861" s="9"/>
      <c r="AR861" s="9" t="s">
        <v>17908</v>
      </c>
      <c r="AS861" s="9"/>
      <c r="AT861" s="9"/>
      <c r="AU861" s="9"/>
      <c r="AV861" s="9"/>
      <c r="AW861" s="1758" t="s">
        <v>17909</v>
      </c>
      <c r="AX861" s="9"/>
      <c r="AY861" s="9" t="s">
        <v>17910</v>
      </c>
      <c r="AZ861" s="9">
        <v>6.25</v>
      </c>
      <c r="BA861" s="1773" t="s">
        <v>21339</v>
      </c>
    </row>
    <row r="862" ht="15.75" customHeight="1">
      <c r="A862" s="1774" t="s">
        <v>21737</v>
      </c>
      <c r="B862" s="1775" t="s">
        <v>21738</v>
      </c>
      <c r="C862" s="1775" t="s">
        <v>231</v>
      </c>
      <c r="D862" s="1775" t="s">
        <v>17914</v>
      </c>
      <c r="E862" s="1776" t="s">
        <v>21739</v>
      </c>
      <c r="F862" s="1777">
        <v>4.0</v>
      </c>
      <c r="G862" s="1778">
        <v>48216.0</v>
      </c>
      <c r="H862" s="1745"/>
      <c r="I862" s="1745"/>
      <c r="J862" s="1745"/>
      <c r="K862" s="1745"/>
      <c r="L862" s="1745"/>
      <c r="M862" s="1745"/>
      <c r="N862" s="1745"/>
      <c r="O862" s="1745"/>
      <c r="P862" s="1745"/>
      <c r="Q862" s="1765" t="s">
        <v>21741</v>
      </c>
      <c r="R862" s="1766" t="s">
        <v>21742</v>
      </c>
      <c r="S862" s="1767" t="s">
        <v>52</v>
      </c>
      <c r="T862" s="1749"/>
      <c r="U862" s="1770">
        <v>768.0</v>
      </c>
      <c r="V862" s="1770">
        <v>4.0</v>
      </c>
      <c r="W862" s="1792"/>
      <c r="X862" s="1770"/>
      <c r="Y862" s="1767" t="s">
        <v>21743</v>
      </c>
      <c r="Z862" s="1770"/>
      <c r="AA862" s="1771">
        <v>44951.0</v>
      </c>
      <c r="AB862" s="1806" t="s">
        <v>21744</v>
      </c>
      <c r="AC862" s="1794">
        <v>1.0</v>
      </c>
      <c r="AD862" s="1754"/>
      <c r="AE862" s="1755"/>
      <c r="AF862" s="1755"/>
      <c r="AG862" s="1755"/>
      <c r="AH862" s="1755"/>
      <c r="AI862" s="595">
        <v>1.03697108E8</v>
      </c>
      <c r="AJ862" s="595" t="s">
        <v>21745</v>
      </c>
      <c r="AK862" s="1757" t="s">
        <v>52</v>
      </c>
      <c r="AL862" s="1772">
        <v>1.0</v>
      </c>
      <c r="AM862" s="1772">
        <v>777.0</v>
      </c>
      <c r="AN862" s="9">
        <v>4.0</v>
      </c>
      <c r="AO862" s="9"/>
      <c r="AP862" s="9" t="s">
        <v>8376</v>
      </c>
      <c r="AQ862" s="9"/>
      <c r="AR862" s="9" t="s">
        <v>17908</v>
      </c>
      <c r="AS862" s="9"/>
      <c r="AT862" s="9"/>
      <c r="AU862" s="9"/>
      <c r="AV862" s="9"/>
      <c r="AW862" s="1758" t="s">
        <v>17909</v>
      </c>
      <c r="AX862" s="9"/>
      <c r="AY862" s="9" t="s">
        <v>17910</v>
      </c>
      <c r="AZ862" s="9">
        <v>6.25</v>
      </c>
      <c r="BA862" s="1772" t="s">
        <v>21339</v>
      </c>
    </row>
    <row r="863" ht="15.75" customHeight="1">
      <c r="A863" s="1760" t="s">
        <v>21746</v>
      </c>
      <c r="B863" s="1761" t="s">
        <v>21747</v>
      </c>
      <c r="C863" s="1761" t="s">
        <v>52</v>
      </c>
      <c r="D863" s="1761" t="s">
        <v>17914</v>
      </c>
      <c r="E863" s="1762" t="s">
        <v>21748</v>
      </c>
      <c r="F863" s="1763">
        <v>4.0</v>
      </c>
      <c r="G863" s="1764">
        <v>48274.0</v>
      </c>
      <c r="H863" s="1745"/>
      <c r="I863" s="1745"/>
      <c r="J863" s="1745"/>
      <c r="K863" s="1745"/>
      <c r="L863" s="1745"/>
      <c r="M863" s="1745"/>
      <c r="N863" s="1745"/>
      <c r="O863" s="1745"/>
      <c r="P863" s="1745"/>
      <c r="Q863" s="1765" t="s">
        <v>21749</v>
      </c>
      <c r="R863" s="1766" t="s">
        <v>21708</v>
      </c>
      <c r="S863" s="1767" t="s">
        <v>52</v>
      </c>
      <c r="T863" s="1768"/>
      <c r="U863" s="1770">
        <v>769.0</v>
      </c>
      <c r="V863" s="1770">
        <v>4.0</v>
      </c>
      <c r="W863" s="1788"/>
      <c r="X863" s="1770"/>
      <c r="Y863" s="1767" t="s">
        <v>21750</v>
      </c>
      <c r="Z863" s="1770"/>
      <c r="AA863" s="1771">
        <v>44951.0</v>
      </c>
      <c r="AB863" s="1789">
        <v>0.0</v>
      </c>
      <c r="AC863" s="1121">
        <v>1.0</v>
      </c>
      <c r="AD863" s="81"/>
      <c r="AE863" s="1755"/>
      <c r="AF863" s="1755"/>
      <c r="AG863" s="1755"/>
      <c r="AH863" s="1755"/>
      <c r="AI863" s="595">
        <v>6.01963341E8</v>
      </c>
      <c r="AJ863" s="595" t="s">
        <v>18828</v>
      </c>
      <c r="AK863" s="1772" t="s">
        <v>52</v>
      </c>
      <c r="AL863" s="1772">
        <v>1.0</v>
      </c>
      <c r="AM863" s="1772">
        <v>778.0</v>
      </c>
      <c r="AN863" s="9">
        <v>4.0</v>
      </c>
      <c r="AO863" s="9"/>
      <c r="AP863" s="9" t="s">
        <v>8376</v>
      </c>
      <c r="AQ863" s="9"/>
      <c r="AR863" s="9" t="s">
        <v>17908</v>
      </c>
      <c r="AS863" s="9"/>
      <c r="AT863" s="9"/>
      <c r="AU863" s="9"/>
      <c r="AV863" s="9"/>
      <c r="AW863" s="1758" t="s">
        <v>17909</v>
      </c>
      <c r="AX863" s="9"/>
      <c r="AY863" s="9" t="s">
        <v>17910</v>
      </c>
      <c r="AZ863" s="9">
        <v>6.25</v>
      </c>
      <c r="BA863" s="1773" t="s">
        <v>21339</v>
      </c>
    </row>
    <row r="864" ht="15.75" customHeight="1">
      <c r="A864" s="1774" t="s">
        <v>21746</v>
      </c>
      <c r="B864" s="1775" t="s">
        <v>21747</v>
      </c>
      <c r="C864" s="1775" t="s">
        <v>52</v>
      </c>
      <c r="D864" s="1775" t="s">
        <v>17914</v>
      </c>
      <c r="E864" s="1776" t="s">
        <v>21748</v>
      </c>
      <c r="F864" s="1777">
        <v>4.0</v>
      </c>
      <c r="G864" s="1778">
        <v>48274.0</v>
      </c>
      <c r="H864" s="1745"/>
      <c r="I864" s="1745"/>
      <c r="J864" s="1745"/>
      <c r="K864" s="1745"/>
      <c r="L864" s="1745"/>
      <c r="M864" s="1745"/>
      <c r="N864" s="1745"/>
      <c r="O864" s="1745"/>
      <c r="P864" s="1745"/>
      <c r="Q864" s="1765" t="s">
        <v>21751</v>
      </c>
      <c r="R864" s="1766" t="s">
        <v>21752</v>
      </c>
      <c r="S864" s="1767" t="s">
        <v>52</v>
      </c>
      <c r="T864" s="1749"/>
      <c r="U864" s="1770">
        <v>770.0</v>
      </c>
      <c r="V864" s="1770">
        <v>4.0</v>
      </c>
      <c r="W864" s="1792"/>
      <c r="X864" s="1770"/>
      <c r="Y864" s="1767" t="s">
        <v>21753</v>
      </c>
      <c r="Z864" s="1770"/>
      <c r="AA864" s="1771">
        <v>44951.0</v>
      </c>
      <c r="AB864" s="1806" t="s">
        <v>18100</v>
      </c>
      <c r="AC864" s="1754"/>
      <c r="AD864" s="1754"/>
      <c r="AE864" s="1755"/>
      <c r="AF864" s="1755"/>
      <c r="AG864" s="1755"/>
      <c r="AH864" s="1755"/>
      <c r="AI864" s="595">
        <v>1.80425555E9</v>
      </c>
      <c r="AJ864" s="595" t="s">
        <v>19039</v>
      </c>
      <c r="AK864" s="1772" t="s">
        <v>52</v>
      </c>
      <c r="AL864" s="1772">
        <v>1.0</v>
      </c>
      <c r="AM864" s="1772">
        <v>779.0</v>
      </c>
      <c r="AN864" s="9">
        <v>4.0</v>
      </c>
      <c r="AO864" s="9"/>
      <c r="AP864" s="9" t="s">
        <v>8376</v>
      </c>
      <c r="AQ864" s="9"/>
      <c r="AR864" s="9" t="s">
        <v>17908</v>
      </c>
      <c r="AS864" s="9"/>
      <c r="AT864" s="9"/>
      <c r="AU864" s="9"/>
      <c r="AV864" s="9"/>
      <c r="AW864" s="1758" t="s">
        <v>21754</v>
      </c>
      <c r="AX864" s="9"/>
      <c r="AY864" s="9" t="s">
        <v>17910</v>
      </c>
      <c r="AZ864" s="9">
        <v>6.25</v>
      </c>
      <c r="BA864" s="1772" t="s">
        <v>21339</v>
      </c>
    </row>
    <row r="865" ht="15.75" customHeight="1">
      <c r="A865" s="1760" t="s">
        <v>21755</v>
      </c>
      <c r="B865" s="1761" t="s">
        <v>21756</v>
      </c>
      <c r="C865" s="1761" t="s">
        <v>52</v>
      </c>
      <c r="D865" s="1761" t="s">
        <v>17914</v>
      </c>
      <c r="E865" s="1762" t="s">
        <v>21757</v>
      </c>
      <c r="F865" s="1763">
        <v>4.0</v>
      </c>
      <c r="G865" s="1764">
        <v>48274.0</v>
      </c>
      <c r="H865" s="1745"/>
      <c r="I865" s="1745"/>
      <c r="J865" s="1745"/>
      <c r="K865" s="1745"/>
      <c r="L865" s="1745"/>
      <c r="M865" s="1745"/>
      <c r="N865" s="1745"/>
      <c r="O865" s="1745"/>
      <c r="P865" s="1745"/>
      <c r="Q865" s="1765" t="s">
        <v>21758</v>
      </c>
      <c r="R865" s="1766" t="s">
        <v>21759</v>
      </c>
      <c r="S865" s="1767" t="s">
        <v>52</v>
      </c>
      <c r="T865" s="1768"/>
      <c r="U865" s="1770">
        <v>771.0</v>
      </c>
      <c r="V865" s="1770">
        <v>4.0</v>
      </c>
      <c r="W865" s="1788"/>
      <c r="X865" s="1770"/>
      <c r="Y865" s="1767" t="s">
        <v>21760</v>
      </c>
      <c r="Z865" s="1770"/>
      <c r="AA865" s="1771">
        <v>44951.0</v>
      </c>
      <c r="AB865" s="1804" t="s">
        <v>21761</v>
      </c>
      <c r="AC865" s="1121">
        <v>2.0</v>
      </c>
      <c r="AD865" s="81"/>
      <c r="AE865" s="1755"/>
      <c r="AF865" s="1755"/>
      <c r="AG865" s="1755"/>
      <c r="AH865" s="1755"/>
      <c r="AI865" s="595">
        <v>1.803580297E9</v>
      </c>
      <c r="AJ865" s="595" t="s">
        <v>21762</v>
      </c>
      <c r="AK865" s="1772" t="s">
        <v>52</v>
      </c>
      <c r="AL865" s="1757">
        <v>1.0</v>
      </c>
      <c r="AM865" s="1772">
        <v>780.0</v>
      </c>
      <c r="AN865" s="9">
        <v>4.0</v>
      </c>
      <c r="AO865" s="9"/>
      <c r="AP865" s="9" t="s">
        <v>8376</v>
      </c>
      <c r="AQ865" s="9"/>
      <c r="AR865" s="9" t="s">
        <v>17908</v>
      </c>
      <c r="AS865" s="9"/>
      <c r="AT865" s="9"/>
      <c r="AU865" s="9"/>
      <c r="AV865" s="9"/>
      <c r="AW865" s="1758" t="s">
        <v>17909</v>
      </c>
      <c r="AX865" s="9"/>
      <c r="AY865" s="9" t="s">
        <v>17910</v>
      </c>
      <c r="AZ865" s="9">
        <v>6.25</v>
      </c>
      <c r="BA865" s="1773" t="s">
        <v>21339</v>
      </c>
    </row>
    <row r="866" ht="15.75" customHeight="1">
      <c r="A866" s="1774" t="s">
        <v>21755</v>
      </c>
      <c r="B866" s="1775" t="s">
        <v>21756</v>
      </c>
      <c r="C866" s="1775" t="s">
        <v>52</v>
      </c>
      <c r="D866" s="1775" t="s">
        <v>17914</v>
      </c>
      <c r="E866" s="1776" t="s">
        <v>21757</v>
      </c>
      <c r="F866" s="1777">
        <v>4.0</v>
      </c>
      <c r="G866" s="1778">
        <v>48274.0</v>
      </c>
      <c r="H866" s="1745"/>
      <c r="I866" s="1745"/>
      <c r="J866" s="1745"/>
      <c r="K866" s="1745"/>
      <c r="L866" s="1745"/>
      <c r="M866" s="1745"/>
      <c r="N866" s="1745"/>
      <c r="O866" s="1745"/>
      <c r="P866" s="1745"/>
      <c r="Q866" s="1765" t="s">
        <v>21520</v>
      </c>
      <c r="R866" s="1766" t="s">
        <v>21521</v>
      </c>
      <c r="S866" s="1767" t="s">
        <v>52</v>
      </c>
      <c r="T866" s="1749"/>
      <c r="U866" s="1770">
        <v>772.0</v>
      </c>
      <c r="V866" s="1770">
        <v>4.0</v>
      </c>
      <c r="W866" s="1792"/>
      <c r="X866" s="1770"/>
      <c r="Y866" s="1767">
        <v>0.0</v>
      </c>
      <c r="Z866" s="1770"/>
      <c r="AA866" s="1771">
        <v>44951.0</v>
      </c>
      <c r="AB866" s="1793">
        <v>0.0</v>
      </c>
      <c r="AC866" s="1794">
        <v>1.0</v>
      </c>
      <c r="AD866" s="1754"/>
      <c r="AE866" s="1755"/>
      <c r="AF866" s="1755"/>
      <c r="AG866" s="1755"/>
      <c r="AH866" s="1755"/>
      <c r="AI866" s="595">
        <v>1.02771292E8</v>
      </c>
      <c r="AJ866" s="595" t="s">
        <v>21763</v>
      </c>
      <c r="AK866" s="1772" t="s">
        <v>17980</v>
      </c>
      <c r="AL866" s="1757">
        <v>1.0</v>
      </c>
      <c r="AM866" s="1772">
        <v>781.0</v>
      </c>
      <c r="AN866" s="9">
        <v>4.0</v>
      </c>
      <c r="AO866" s="9"/>
      <c r="AP866" s="9" t="s">
        <v>8376</v>
      </c>
      <c r="AQ866" s="9"/>
      <c r="AR866" s="9" t="s">
        <v>17908</v>
      </c>
      <c r="AS866" s="9" t="s">
        <v>21764</v>
      </c>
      <c r="AT866" s="9"/>
      <c r="AU866" s="9"/>
      <c r="AV866" s="9"/>
      <c r="AW866" s="1758" t="s">
        <v>17909</v>
      </c>
      <c r="AX866" s="9"/>
      <c r="AY866" s="9" t="s">
        <v>17910</v>
      </c>
      <c r="AZ866" s="9">
        <v>6.25</v>
      </c>
      <c r="BA866" s="1772" t="s">
        <v>21339</v>
      </c>
    </row>
    <row r="867" ht="15.75" customHeight="1">
      <c r="A867" s="1760" t="s">
        <v>21765</v>
      </c>
      <c r="B867" s="1761" t="s">
        <v>21766</v>
      </c>
      <c r="C867" s="1761" t="s">
        <v>52</v>
      </c>
      <c r="D867" s="1761" t="s">
        <v>17914</v>
      </c>
      <c r="E867" s="1762" t="s">
        <v>21767</v>
      </c>
      <c r="F867" s="1763">
        <v>4.0</v>
      </c>
      <c r="G867" s="1764">
        <v>48274.0</v>
      </c>
      <c r="H867" s="1745"/>
      <c r="I867" s="1745"/>
      <c r="J867" s="1745"/>
      <c r="K867" s="1745"/>
      <c r="L867" s="1745"/>
      <c r="M867" s="1745"/>
      <c r="N867" s="1745"/>
      <c r="O867" s="1745"/>
      <c r="P867" s="1745"/>
      <c r="Q867" s="1765" t="s">
        <v>21724</v>
      </c>
      <c r="R867" s="1766" t="s">
        <v>21725</v>
      </c>
      <c r="S867" s="1767" t="s">
        <v>52</v>
      </c>
      <c r="T867" s="1768"/>
      <c r="U867" s="1769">
        <v>773.0</v>
      </c>
      <c r="V867" s="1770">
        <v>4.0</v>
      </c>
      <c r="W867" s="1769" t="s">
        <v>18019</v>
      </c>
      <c r="X867" s="1770"/>
      <c r="Y867" s="1767">
        <v>0.0</v>
      </c>
      <c r="Z867" s="1770"/>
      <c r="AA867" s="1771">
        <v>44951.0</v>
      </c>
      <c r="AB867" s="1753" t="s">
        <v>17918</v>
      </c>
      <c r="AC867" s="81"/>
      <c r="AD867" s="81"/>
      <c r="AE867" s="1755"/>
      <c r="AF867" s="1755"/>
      <c r="AG867" s="1755"/>
      <c r="AH867" s="1755"/>
      <c r="AI867" s="595">
        <v>1.0095248E8</v>
      </c>
      <c r="AJ867" s="595" t="s">
        <v>21768</v>
      </c>
      <c r="AK867" s="1772" t="s">
        <v>21769</v>
      </c>
      <c r="AL867" s="1772">
        <v>1.0</v>
      </c>
      <c r="AM867" s="1772">
        <v>782.0</v>
      </c>
      <c r="AN867" s="9">
        <v>4.0</v>
      </c>
      <c r="AO867" s="9"/>
      <c r="AP867" s="9" t="s">
        <v>8376</v>
      </c>
      <c r="AQ867" s="9"/>
      <c r="AR867" s="9" t="s">
        <v>17908</v>
      </c>
      <c r="AS867" s="9"/>
      <c r="AT867" s="9"/>
      <c r="AU867" s="9"/>
      <c r="AV867" s="9"/>
      <c r="AW867" s="1758" t="s">
        <v>17909</v>
      </c>
      <c r="AX867" s="9"/>
      <c r="AY867" s="9" t="s">
        <v>17910</v>
      </c>
      <c r="AZ867" s="9">
        <v>6.25</v>
      </c>
      <c r="BA867" s="1773" t="s">
        <v>21339</v>
      </c>
    </row>
    <row r="868" ht="15.75" customHeight="1">
      <c r="A868" s="1774" t="s">
        <v>21765</v>
      </c>
      <c r="B868" s="1775" t="s">
        <v>21766</v>
      </c>
      <c r="C868" s="1775" t="s">
        <v>52</v>
      </c>
      <c r="D868" s="1775" t="s">
        <v>17914</v>
      </c>
      <c r="E868" s="1776" t="s">
        <v>21767</v>
      </c>
      <c r="F868" s="1777">
        <v>4.0</v>
      </c>
      <c r="G868" s="1778">
        <v>48274.0</v>
      </c>
      <c r="H868" s="1745"/>
      <c r="I868" s="1745"/>
      <c r="J868" s="1745"/>
      <c r="K868" s="1745"/>
      <c r="L868" s="1745"/>
      <c r="M868" s="1745"/>
      <c r="N868" s="1745"/>
      <c r="O868" s="1745"/>
      <c r="P868" s="1745"/>
      <c r="Q868" s="1765" t="s">
        <v>21770</v>
      </c>
      <c r="R868" s="1766" t="s">
        <v>21733</v>
      </c>
      <c r="S868" s="1767" t="s">
        <v>20207</v>
      </c>
      <c r="T868" s="1749"/>
      <c r="U868" s="1770">
        <v>774.0</v>
      </c>
      <c r="V868" s="1770">
        <v>4.0</v>
      </c>
      <c r="W868" s="1792"/>
      <c r="X868" s="1770"/>
      <c r="Y868" s="1767" t="s">
        <v>21771</v>
      </c>
      <c r="Z868" s="1770"/>
      <c r="AA868" s="1771">
        <v>44951.0</v>
      </c>
      <c r="AB868" s="1806" t="s">
        <v>18100</v>
      </c>
      <c r="AC868" s="1754"/>
      <c r="AD868" s="1794">
        <v>1.0</v>
      </c>
      <c r="AE868" s="1755"/>
      <c r="AF868" s="1755"/>
      <c r="AG868" s="1755"/>
      <c r="AH868" s="1755"/>
      <c r="AI868" s="595">
        <v>5.01564884E8</v>
      </c>
      <c r="AJ868" s="595" t="s">
        <v>21772</v>
      </c>
      <c r="AK868" s="1772" t="s">
        <v>52</v>
      </c>
      <c r="AL868" s="1757">
        <v>1.0</v>
      </c>
      <c r="AM868" s="1772">
        <v>783.0</v>
      </c>
      <c r="AN868" s="9">
        <v>4.0</v>
      </c>
      <c r="AO868" s="9"/>
      <c r="AP868" s="9" t="s">
        <v>8376</v>
      </c>
      <c r="AQ868" s="9"/>
      <c r="AR868" s="9" t="s">
        <v>17908</v>
      </c>
      <c r="AS868" s="9"/>
      <c r="AT868" s="9"/>
      <c r="AU868" s="9"/>
      <c r="AV868" s="9"/>
      <c r="AW868" s="1758" t="s">
        <v>17909</v>
      </c>
      <c r="AX868" s="9"/>
      <c r="AY868" s="9" t="s">
        <v>17910</v>
      </c>
      <c r="AZ868" s="9">
        <v>6.25</v>
      </c>
      <c r="BA868" s="1772" t="s">
        <v>21339</v>
      </c>
    </row>
    <row r="869" ht="15.75" customHeight="1">
      <c r="A869" s="1760" t="s">
        <v>21773</v>
      </c>
      <c r="B869" s="1761" t="s">
        <v>21774</v>
      </c>
      <c r="C869" s="1761" t="s">
        <v>52</v>
      </c>
      <c r="D869" s="1761" t="s">
        <v>17914</v>
      </c>
      <c r="E869" s="1762" t="s">
        <v>21775</v>
      </c>
      <c r="F869" s="1763">
        <v>4.0</v>
      </c>
      <c r="G869" s="1764">
        <v>48274.0</v>
      </c>
      <c r="H869" s="1745"/>
      <c r="I869" s="1745"/>
      <c r="J869" s="1745"/>
      <c r="K869" s="1745"/>
      <c r="L869" s="1745"/>
      <c r="M869" s="1745"/>
      <c r="N869" s="1745"/>
      <c r="O869" s="1745"/>
      <c r="P869" s="1745"/>
      <c r="Q869" s="1765" t="s">
        <v>21776</v>
      </c>
      <c r="R869" s="1766" t="s">
        <v>21777</v>
      </c>
      <c r="S869" s="1767" t="s">
        <v>52</v>
      </c>
      <c r="T869" s="1768"/>
      <c r="U869" s="1769">
        <v>775.0</v>
      </c>
      <c r="V869" s="1770">
        <v>4.0</v>
      </c>
      <c r="W869" s="1769" t="s">
        <v>20260</v>
      </c>
      <c r="X869" s="1770"/>
      <c r="Y869" s="1767" t="s">
        <v>21778</v>
      </c>
      <c r="Z869" s="1770"/>
      <c r="AA869" s="1771">
        <v>44951.0</v>
      </c>
      <c r="AB869" s="1753" t="s">
        <v>17906</v>
      </c>
      <c r="AC869" s="81"/>
      <c r="AD869" s="81"/>
      <c r="AE869" s="1755"/>
      <c r="AF869" s="1755"/>
      <c r="AG869" s="1755"/>
      <c r="AH869" s="1755"/>
      <c r="AI869" s="595">
        <v>5.0143841E8</v>
      </c>
      <c r="AJ869" s="595" t="s">
        <v>21779</v>
      </c>
      <c r="AK869" s="1772" t="s">
        <v>52</v>
      </c>
      <c r="AL869" s="1772">
        <v>1.0</v>
      </c>
      <c r="AM869" s="1772">
        <v>784.0</v>
      </c>
      <c r="AN869" s="9">
        <v>4.0</v>
      </c>
      <c r="AO869" s="9"/>
      <c r="AP869" s="9" t="s">
        <v>8376</v>
      </c>
      <c r="AQ869" s="9"/>
      <c r="AR869" s="9" t="s">
        <v>17908</v>
      </c>
      <c r="AS869" s="9"/>
      <c r="AT869" s="9"/>
      <c r="AU869" s="9"/>
      <c r="AV869" s="9"/>
      <c r="AW869" s="1758" t="s">
        <v>17909</v>
      </c>
      <c r="AX869" s="9"/>
      <c r="AY869" s="9" t="s">
        <v>17910</v>
      </c>
      <c r="AZ869" s="9">
        <v>6.25</v>
      </c>
      <c r="BA869" s="1773" t="s">
        <v>21339</v>
      </c>
    </row>
    <row r="870" ht="15.75" customHeight="1">
      <c r="A870" s="1774" t="s">
        <v>21780</v>
      </c>
      <c r="B870" s="1775" t="s">
        <v>21781</v>
      </c>
      <c r="C870" s="1775" t="s">
        <v>52</v>
      </c>
      <c r="D870" s="1775" t="s">
        <v>17914</v>
      </c>
      <c r="E870" s="1776" t="s">
        <v>21775</v>
      </c>
      <c r="F870" s="1777">
        <v>4.0</v>
      </c>
      <c r="G870" s="1778">
        <v>45720.0</v>
      </c>
      <c r="H870" s="1745"/>
      <c r="I870" s="1745"/>
      <c r="J870" s="1745"/>
      <c r="K870" s="1745"/>
      <c r="L870" s="1745"/>
      <c r="M870" s="1745"/>
      <c r="N870" s="1745"/>
      <c r="O870" s="1745"/>
      <c r="P870" s="1745"/>
      <c r="Q870" s="1765" t="s">
        <v>21782</v>
      </c>
      <c r="R870" s="1766" t="s">
        <v>21691</v>
      </c>
      <c r="S870" s="1767" t="s">
        <v>52</v>
      </c>
      <c r="T870" s="1749"/>
      <c r="U870" s="1769">
        <v>776.0</v>
      </c>
      <c r="V870" s="1770">
        <v>4.0</v>
      </c>
      <c r="W870" s="1769" t="s">
        <v>18183</v>
      </c>
      <c r="X870" s="1770"/>
      <c r="Y870" s="1767" t="s">
        <v>21783</v>
      </c>
      <c r="Z870" s="1770"/>
      <c r="AA870" s="1771">
        <v>44951.0</v>
      </c>
      <c r="AB870" s="1753" t="s">
        <v>17906</v>
      </c>
      <c r="AC870" s="1754"/>
      <c r="AD870" s="1754"/>
      <c r="AE870" s="1755"/>
      <c r="AF870" s="1755"/>
      <c r="AG870" s="1755"/>
      <c r="AH870" s="1755"/>
      <c r="AI870" s="595">
        <v>1.717844599E9</v>
      </c>
      <c r="AJ870" s="595" t="s">
        <v>21784</v>
      </c>
      <c r="AK870" s="1772" t="s">
        <v>52</v>
      </c>
      <c r="AL870" s="1772">
        <v>1.0</v>
      </c>
      <c r="AM870" s="1772">
        <v>785.0</v>
      </c>
      <c r="AN870" s="9">
        <v>4.0</v>
      </c>
      <c r="AO870" s="9"/>
      <c r="AP870" s="9" t="s">
        <v>8376</v>
      </c>
      <c r="AQ870" s="9"/>
      <c r="AR870" s="9" t="s">
        <v>17908</v>
      </c>
      <c r="AS870" s="9"/>
      <c r="AT870" s="9"/>
      <c r="AU870" s="9"/>
      <c r="AV870" s="9"/>
      <c r="AW870" s="1758" t="s">
        <v>17909</v>
      </c>
      <c r="AX870" s="9"/>
      <c r="AY870" s="9" t="s">
        <v>17910</v>
      </c>
      <c r="AZ870" s="9">
        <v>6.25</v>
      </c>
      <c r="BA870" s="1772" t="s">
        <v>21339</v>
      </c>
    </row>
    <row r="871" ht="15.75" customHeight="1">
      <c r="A871" s="1760" t="s">
        <v>21773</v>
      </c>
      <c r="B871" s="1761" t="s">
        <v>21774</v>
      </c>
      <c r="C871" s="1761" t="s">
        <v>52</v>
      </c>
      <c r="D871" s="1761" t="s">
        <v>17914</v>
      </c>
      <c r="E871" s="1762" t="s">
        <v>21775</v>
      </c>
      <c r="F871" s="1763">
        <v>4.0</v>
      </c>
      <c r="G871" s="1764">
        <v>48274.0</v>
      </c>
      <c r="H871" s="1745"/>
      <c r="I871" s="1745"/>
      <c r="J871" s="1745"/>
      <c r="K871" s="1745"/>
      <c r="L871" s="1745"/>
      <c r="M871" s="1745"/>
      <c r="N871" s="1745"/>
      <c r="O871" s="1745"/>
      <c r="P871" s="1745"/>
      <c r="Q871" s="1765" t="s">
        <v>21785</v>
      </c>
      <c r="R871" s="1766" t="s">
        <v>21745</v>
      </c>
      <c r="S871" s="1767" t="s">
        <v>52</v>
      </c>
      <c r="T871" s="1768"/>
      <c r="U871" s="1770">
        <v>777.0</v>
      </c>
      <c r="V871" s="1770">
        <v>4.0</v>
      </c>
      <c r="W871" s="1788"/>
      <c r="X871" s="1770"/>
      <c r="Y871" s="1767">
        <v>0.0</v>
      </c>
      <c r="Z871" s="1770"/>
      <c r="AA871" s="1771">
        <v>44951.0</v>
      </c>
      <c r="AB871" s="1804" t="s">
        <v>21786</v>
      </c>
      <c r="AC871" s="1121">
        <v>1.0</v>
      </c>
      <c r="AD871" s="81"/>
      <c r="AE871" s="1755"/>
      <c r="AF871" s="1755"/>
      <c r="AG871" s="1755"/>
      <c r="AH871" s="1755"/>
      <c r="AI871" s="595">
        <v>1.712618303E9</v>
      </c>
      <c r="AJ871" s="595" t="s">
        <v>21787</v>
      </c>
      <c r="AK871" s="1757" t="s">
        <v>52</v>
      </c>
      <c r="AL871" s="1757">
        <v>1.0</v>
      </c>
      <c r="AM871" s="1772">
        <v>786.0</v>
      </c>
      <c r="AN871" s="9">
        <v>4.0</v>
      </c>
      <c r="AO871" s="9"/>
      <c r="AP871" s="9" t="s">
        <v>8376</v>
      </c>
      <c r="AQ871" s="9"/>
      <c r="AR871" s="9" t="s">
        <v>17908</v>
      </c>
      <c r="AS871" s="9"/>
      <c r="AT871" s="9"/>
      <c r="AU871" s="9"/>
      <c r="AV871" s="9"/>
      <c r="AW871" s="1758" t="s">
        <v>17909</v>
      </c>
      <c r="AX871" s="9"/>
      <c r="AY871" s="9" t="s">
        <v>17910</v>
      </c>
      <c r="AZ871" s="9">
        <v>6.25</v>
      </c>
      <c r="BA871" s="1773" t="s">
        <v>21339</v>
      </c>
    </row>
    <row r="872" ht="15.75" customHeight="1">
      <c r="A872" s="1774" t="s">
        <v>21780</v>
      </c>
      <c r="B872" s="1775" t="s">
        <v>21781</v>
      </c>
      <c r="C872" s="1775" t="s">
        <v>52</v>
      </c>
      <c r="D872" s="1775" t="s">
        <v>17914</v>
      </c>
      <c r="E872" s="1776" t="s">
        <v>21775</v>
      </c>
      <c r="F872" s="1777">
        <v>4.0</v>
      </c>
      <c r="G872" s="1778">
        <v>45720.0</v>
      </c>
      <c r="H872" s="1745"/>
      <c r="I872" s="1745"/>
      <c r="J872" s="1745"/>
      <c r="K872" s="1745"/>
      <c r="L872" s="1745"/>
      <c r="M872" s="1745"/>
      <c r="N872" s="1745"/>
      <c r="O872" s="1745"/>
      <c r="P872" s="1745"/>
      <c r="Q872" s="1765" t="s">
        <v>21788</v>
      </c>
      <c r="R872" s="1766" t="s">
        <v>18828</v>
      </c>
      <c r="S872" s="1767" t="s">
        <v>52</v>
      </c>
      <c r="T872" s="1749"/>
      <c r="U872" s="1770">
        <v>778.0</v>
      </c>
      <c r="V872" s="1770">
        <v>4.0</v>
      </c>
      <c r="W872" s="1792"/>
      <c r="X872" s="1770"/>
      <c r="Y872" s="1767">
        <v>0.0</v>
      </c>
      <c r="Z872" s="1770"/>
      <c r="AA872" s="1771">
        <v>44951.0</v>
      </c>
      <c r="AB872" s="1793">
        <v>0.0</v>
      </c>
      <c r="AC872" s="1754"/>
      <c r="AD872" s="1754"/>
      <c r="AE872" s="1755"/>
      <c r="AF872" s="1755"/>
      <c r="AG872" s="1755"/>
      <c r="AH872" s="1755"/>
      <c r="AI872" s="595">
        <v>1.705362315E9</v>
      </c>
      <c r="AJ872" s="595" t="s">
        <v>21789</v>
      </c>
      <c r="AK872" s="1757" t="s">
        <v>52</v>
      </c>
      <c r="AL872" s="1772">
        <v>1.0</v>
      </c>
      <c r="AM872" s="1772">
        <v>787.0</v>
      </c>
      <c r="AN872" s="9">
        <v>4.0</v>
      </c>
      <c r="AO872" s="9"/>
      <c r="AP872" s="9" t="s">
        <v>8376</v>
      </c>
      <c r="AQ872" s="9"/>
      <c r="AR872" s="9" t="s">
        <v>17908</v>
      </c>
      <c r="AS872" s="9"/>
      <c r="AT872" s="9"/>
      <c r="AU872" s="9"/>
      <c r="AV872" s="9"/>
      <c r="AW872" s="1758" t="s">
        <v>17909</v>
      </c>
      <c r="AX872" s="9"/>
      <c r="AY872" s="9" t="s">
        <v>17910</v>
      </c>
      <c r="AZ872" s="9">
        <v>6.25</v>
      </c>
      <c r="BA872" s="1772" t="s">
        <v>21339</v>
      </c>
    </row>
    <row r="873" ht="15.75" customHeight="1">
      <c r="A873" s="1760" t="s">
        <v>21790</v>
      </c>
      <c r="B873" s="1761" t="s">
        <v>21791</v>
      </c>
      <c r="C873" s="1761" t="s">
        <v>52</v>
      </c>
      <c r="D873" s="1761" t="s">
        <v>17914</v>
      </c>
      <c r="E873" s="1762" t="s">
        <v>21792</v>
      </c>
      <c r="F873" s="1763">
        <v>4.0</v>
      </c>
      <c r="G873" s="1764">
        <v>48274.0</v>
      </c>
      <c r="H873" s="1745"/>
      <c r="I873" s="1745"/>
      <c r="J873" s="1745"/>
      <c r="K873" s="1745"/>
      <c r="L873" s="1745"/>
      <c r="M873" s="1745"/>
      <c r="N873" s="1745"/>
      <c r="O873" s="1745"/>
      <c r="P873" s="1745"/>
      <c r="Q873" s="1765" t="s">
        <v>21793</v>
      </c>
      <c r="R873" s="1766" t="s">
        <v>21794</v>
      </c>
      <c r="S873" s="1767" t="s">
        <v>52</v>
      </c>
      <c r="T873" s="1768"/>
      <c r="U873" s="1770">
        <v>779.0</v>
      </c>
      <c r="V873" s="1770">
        <v>4.0</v>
      </c>
      <c r="W873" s="1788"/>
      <c r="X873" s="1770"/>
      <c r="Y873" s="1767">
        <v>0.0</v>
      </c>
      <c r="Z873" s="1770"/>
      <c r="AA873" s="1771">
        <v>44951.0</v>
      </c>
      <c r="AB873" s="1789">
        <v>0.0</v>
      </c>
      <c r="AC873" s="81"/>
      <c r="AD873" s="81"/>
      <c r="AE873" s="1755"/>
      <c r="AF873" s="1755"/>
      <c r="AG873" s="1755"/>
      <c r="AH873" s="1755"/>
      <c r="AI873" s="595">
        <v>1.710863091E9</v>
      </c>
      <c r="AJ873" s="595" t="s">
        <v>21795</v>
      </c>
      <c r="AK873" s="1757" t="s">
        <v>52</v>
      </c>
      <c r="AL873" s="1772">
        <v>1.0</v>
      </c>
      <c r="AM873" s="1772">
        <v>788.0</v>
      </c>
      <c r="AN873" s="9">
        <v>4.0</v>
      </c>
      <c r="AO873" s="9"/>
      <c r="AP873" s="9" t="s">
        <v>8376</v>
      </c>
      <c r="AQ873" s="9"/>
      <c r="AR873" s="9" t="s">
        <v>17908</v>
      </c>
      <c r="AS873" s="9"/>
      <c r="AT873" s="9"/>
      <c r="AU873" s="9"/>
      <c r="AV873" s="9"/>
      <c r="AW873" s="1758" t="s">
        <v>17909</v>
      </c>
      <c r="AX873" s="9"/>
      <c r="AY873" s="9" t="s">
        <v>17910</v>
      </c>
      <c r="AZ873" s="9">
        <v>6.25</v>
      </c>
      <c r="BA873" s="1773" t="s">
        <v>21339</v>
      </c>
    </row>
    <row r="874" ht="15.75" customHeight="1">
      <c r="A874" s="1774" t="s">
        <v>21790</v>
      </c>
      <c r="B874" s="1775" t="s">
        <v>21791</v>
      </c>
      <c r="C874" s="1775" t="s">
        <v>52</v>
      </c>
      <c r="D874" s="1775" t="s">
        <v>17914</v>
      </c>
      <c r="E874" s="1776" t="s">
        <v>21792</v>
      </c>
      <c r="F874" s="1777">
        <v>4.0</v>
      </c>
      <c r="G874" s="1778">
        <v>48274.0</v>
      </c>
      <c r="H874" s="1745"/>
      <c r="I874" s="1745"/>
      <c r="J874" s="1745"/>
      <c r="K874" s="1745"/>
      <c r="L874" s="1745"/>
      <c r="M874" s="1745"/>
      <c r="N874" s="1745"/>
      <c r="O874" s="1745"/>
      <c r="P874" s="1745"/>
      <c r="Q874" s="1765" t="s">
        <v>21796</v>
      </c>
      <c r="R874" s="1766" t="s">
        <v>21762</v>
      </c>
      <c r="S874" s="1767" t="s">
        <v>52</v>
      </c>
      <c r="T874" s="1749"/>
      <c r="U874" s="1770">
        <v>780.0</v>
      </c>
      <c r="V874" s="1770">
        <v>4.0</v>
      </c>
      <c r="W874" s="1792"/>
      <c r="X874" s="1770"/>
      <c r="Y874" s="1767" t="s">
        <v>21797</v>
      </c>
      <c r="Z874" s="1770"/>
      <c r="AA874" s="1771">
        <v>44951.0</v>
      </c>
      <c r="AB874" s="1793">
        <v>0.0</v>
      </c>
      <c r="AC874" s="1794">
        <v>3.0</v>
      </c>
      <c r="AD874" s="1754"/>
      <c r="AE874" s="1755"/>
      <c r="AF874" s="1755"/>
      <c r="AG874" s="1755"/>
      <c r="AH874" s="1755"/>
      <c r="AI874" s="595">
        <v>1.04353362E8</v>
      </c>
      <c r="AJ874" s="595" t="s">
        <v>21798</v>
      </c>
      <c r="AK874" s="1772" t="s">
        <v>52</v>
      </c>
      <c r="AL874" s="1772">
        <v>1.0</v>
      </c>
      <c r="AM874" s="1772">
        <v>789.0</v>
      </c>
      <c r="AN874" s="9">
        <v>4.0</v>
      </c>
      <c r="AO874" s="9"/>
      <c r="AP874" s="9" t="s">
        <v>8376</v>
      </c>
      <c r="AQ874" s="9"/>
      <c r="AR874" s="9" t="s">
        <v>17908</v>
      </c>
      <c r="AS874" s="9"/>
      <c r="AT874" s="9"/>
      <c r="AU874" s="9"/>
      <c r="AV874" s="9"/>
      <c r="AW874" s="1758" t="s">
        <v>17909</v>
      </c>
      <c r="AX874" s="9"/>
      <c r="AY874" s="9" t="s">
        <v>17910</v>
      </c>
      <c r="AZ874" s="9">
        <v>6.25</v>
      </c>
      <c r="BA874" s="1772" t="s">
        <v>21339</v>
      </c>
    </row>
    <row r="875" ht="15.75" customHeight="1">
      <c r="A875" s="1760" t="s">
        <v>21799</v>
      </c>
      <c r="B875" s="1761" t="s">
        <v>21800</v>
      </c>
      <c r="C875" s="1761" t="s">
        <v>52</v>
      </c>
      <c r="D875" s="1761" t="s">
        <v>17914</v>
      </c>
      <c r="E875" s="1762" t="s">
        <v>21801</v>
      </c>
      <c r="F875" s="1763">
        <v>4.0</v>
      </c>
      <c r="G875" s="1764">
        <v>48274.0</v>
      </c>
      <c r="H875" s="1745"/>
      <c r="I875" s="1745"/>
      <c r="J875" s="1745"/>
      <c r="K875" s="1745"/>
      <c r="L875" s="1745"/>
      <c r="M875" s="1745"/>
      <c r="N875" s="1745"/>
      <c r="O875" s="1745"/>
      <c r="P875" s="1745"/>
      <c r="Q875" s="1765" t="s">
        <v>21802</v>
      </c>
      <c r="R875" s="1766" t="s">
        <v>21763</v>
      </c>
      <c r="S875" s="1767" t="s">
        <v>3976</v>
      </c>
      <c r="T875" s="1768"/>
      <c r="U875" s="1769">
        <v>781.0</v>
      </c>
      <c r="V875" s="1770">
        <v>4.0</v>
      </c>
      <c r="W875" s="1769" t="s">
        <v>20260</v>
      </c>
      <c r="X875" s="1770"/>
      <c r="Y875" s="1767" t="s">
        <v>21803</v>
      </c>
      <c r="Z875" s="1770"/>
      <c r="AA875" s="1771">
        <v>44951.0</v>
      </c>
      <c r="AB875" s="1753" t="s">
        <v>17906</v>
      </c>
      <c r="AC875" s="81"/>
      <c r="AD875" s="81"/>
      <c r="AE875" s="1897"/>
      <c r="AF875" s="1897"/>
      <c r="AG875" s="1897"/>
      <c r="AH875" s="1897"/>
      <c r="AI875" s="1790">
        <v>1.03775441E8</v>
      </c>
      <c r="AJ875" s="595" t="s">
        <v>21804</v>
      </c>
      <c r="AK875" s="1772" t="s">
        <v>52</v>
      </c>
      <c r="AL875" s="1757">
        <v>1.0</v>
      </c>
      <c r="AM875" s="1772">
        <v>790.0</v>
      </c>
      <c r="AN875" s="9">
        <v>4.0</v>
      </c>
      <c r="AO875" s="9"/>
      <c r="AP875" s="9" t="s">
        <v>8376</v>
      </c>
      <c r="AQ875" s="9"/>
      <c r="AR875" s="9" t="s">
        <v>17908</v>
      </c>
      <c r="AS875" s="9"/>
      <c r="AT875" s="9"/>
      <c r="AU875" s="9"/>
      <c r="AV875" s="9"/>
      <c r="AW875" s="1758" t="s">
        <v>17909</v>
      </c>
      <c r="AX875" s="9"/>
      <c r="AY875" s="9" t="s">
        <v>17910</v>
      </c>
      <c r="AZ875" s="9">
        <v>6.25</v>
      </c>
      <c r="BA875" s="1773" t="s">
        <v>21339</v>
      </c>
    </row>
    <row r="876" ht="15.75" customHeight="1">
      <c r="A876" s="1774" t="s">
        <v>21799</v>
      </c>
      <c r="B876" s="1775" t="s">
        <v>21800</v>
      </c>
      <c r="C876" s="1775" t="s">
        <v>52</v>
      </c>
      <c r="D876" s="1775" t="s">
        <v>17914</v>
      </c>
      <c r="E876" s="1776" t="s">
        <v>21801</v>
      </c>
      <c r="F876" s="1777">
        <v>4.0</v>
      </c>
      <c r="G876" s="1778">
        <v>48274.0</v>
      </c>
      <c r="H876" s="1745"/>
      <c r="I876" s="1745"/>
      <c r="J876" s="1745"/>
      <c r="K876" s="1745"/>
      <c r="L876" s="1745"/>
      <c r="M876" s="1745"/>
      <c r="N876" s="1745"/>
      <c r="O876" s="1745"/>
      <c r="P876" s="1745"/>
      <c r="Q876" s="1765" t="s">
        <v>21805</v>
      </c>
      <c r="R876" s="1766" t="s">
        <v>21768</v>
      </c>
      <c r="S876" s="1767" t="s">
        <v>231</v>
      </c>
      <c r="T876" s="1749"/>
      <c r="U876" s="1769">
        <v>782.0</v>
      </c>
      <c r="V876" s="1770">
        <v>4.0</v>
      </c>
      <c r="W876" s="1769" t="s">
        <v>20260</v>
      </c>
      <c r="X876" s="1770"/>
      <c r="Y876" s="1767">
        <v>2386145.0</v>
      </c>
      <c r="Z876" s="1770"/>
      <c r="AA876" s="1771">
        <v>44951.0</v>
      </c>
      <c r="AB876" s="1753" t="s">
        <v>17918</v>
      </c>
      <c r="AC876" s="1754"/>
      <c r="AD876" s="1754"/>
      <c r="AE876" s="1755"/>
      <c r="AF876" s="1755"/>
      <c r="AG876" s="1755"/>
      <c r="AH876" s="1755"/>
      <c r="AI876" s="595">
        <v>1.050731E8</v>
      </c>
      <c r="AJ876" s="595" t="s">
        <v>21806</v>
      </c>
      <c r="AK876" s="1757" t="s">
        <v>52</v>
      </c>
      <c r="AL876" s="1757">
        <v>1.0</v>
      </c>
      <c r="AM876" s="1772">
        <v>791.0</v>
      </c>
      <c r="AN876" s="9">
        <v>4.0</v>
      </c>
      <c r="AO876" s="9"/>
      <c r="AP876" s="9" t="s">
        <v>8376</v>
      </c>
      <c r="AQ876" s="9"/>
      <c r="AR876" s="9" t="s">
        <v>17908</v>
      </c>
      <c r="AS876" s="9"/>
      <c r="AT876" s="9"/>
      <c r="AU876" s="9"/>
      <c r="AV876" s="9"/>
      <c r="AW876" s="1758" t="s">
        <v>17909</v>
      </c>
      <c r="AX876" s="9"/>
      <c r="AY876" s="9" t="s">
        <v>17910</v>
      </c>
      <c r="AZ876" s="9">
        <v>6.25</v>
      </c>
      <c r="BA876" s="1772" t="s">
        <v>21339</v>
      </c>
    </row>
    <row r="877" ht="15.75" customHeight="1">
      <c r="A877" s="1760" t="s">
        <v>21807</v>
      </c>
      <c r="B877" s="1761" t="s">
        <v>19384</v>
      </c>
      <c r="C877" s="1761" t="s">
        <v>52</v>
      </c>
      <c r="D877" s="1761" t="s">
        <v>17914</v>
      </c>
      <c r="E877" s="1762" t="s">
        <v>21808</v>
      </c>
      <c r="F877" s="1763">
        <v>4.0</v>
      </c>
      <c r="G877" s="1764">
        <v>48225.0</v>
      </c>
      <c r="H877" s="1745"/>
      <c r="I877" s="1745"/>
      <c r="J877" s="1745"/>
      <c r="K877" s="1745"/>
      <c r="L877" s="1745"/>
      <c r="M877" s="1745"/>
      <c r="N877" s="1745"/>
      <c r="O877" s="1745"/>
      <c r="P877" s="1745"/>
      <c r="Q877" s="1765" t="s">
        <v>21809</v>
      </c>
      <c r="R877" s="1766" t="s">
        <v>21772</v>
      </c>
      <c r="S877" s="1767" t="s">
        <v>21810</v>
      </c>
      <c r="T877" s="1768"/>
      <c r="U877" s="1770">
        <v>783.0</v>
      </c>
      <c r="V877" s="1770">
        <v>4.0</v>
      </c>
      <c r="W877" s="1788"/>
      <c r="X877" s="1770"/>
      <c r="Y877" s="1767" t="s">
        <v>21811</v>
      </c>
      <c r="Z877" s="1770"/>
      <c r="AA877" s="1771">
        <v>44951.0</v>
      </c>
      <c r="AB877" s="1804" t="s">
        <v>18100</v>
      </c>
      <c r="AC877" s="81"/>
      <c r="AD877" s="1121">
        <v>1.0</v>
      </c>
      <c r="AE877" s="1755"/>
      <c r="AF877" s="1755"/>
      <c r="AG877" s="1755"/>
      <c r="AH877" s="1755"/>
      <c r="AI877" s="595">
        <v>1.050731E8</v>
      </c>
      <c r="AJ877" s="595" t="s">
        <v>21812</v>
      </c>
      <c r="AK877" s="1757" t="s">
        <v>52</v>
      </c>
      <c r="AL877" s="1772">
        <v>1.0</v>
      </c>
      <c r="AM877" s="1772">
        <v>792.0</v>
      </c>
      <c r="AN877" s="9">
        <v>4.0</v>
      </c>
      <c r="AO877" s="9"/>
      <c r="AP877" s="9" t="s">
        <v>8376</v>
      </c>
      <c r="AQ877" s="9"/>
      <c r="AR877" s="9" t="s">
        <v>17908</v>
      </c>
      <c r="AS877" s="9"/>
      <c r="AT877" s="9"/>
      <c r="AU877" s="9"/>
      <c r="AV877" s="9"/>
      <c r="AW877" s="1758" t="s">
        <v>17909</v>
      </c>
      <c r="AX877" s="9"/>
      <c r="AY877" s="9" t="s">
        <v>17910</v>
      </c>
      <c r="AZ877" s="9">
        <v>6.25</v>
      </c>
      <c r="BA877" s="1773" t="s">
        <v>21339</v>
      </c>
    </row>
    <row r="878" ht="15.75" customHeight="1">
      <c r="A878" s="1774" t="s">
        <v>21807</v>
      </c>
      <c r="B878" s="1775" t="s">
        <v>19384</v>
      </c>
      <c r="C878" s="1775" t="s">
        <v>52</v>
      </c>
      <c r="D878" s="1775" t="s">
        <v>17914</v>
      </c>
      <c r="E878" s="1776" t="s">
        <v>21808</v>
      </c>
      <c r="F878" s="1777">
        <v>4.0</v>
      </c>
      <c r="G878" s="1778">
        <v>48225.0</v>
      </c>
      <c r="H878" s="1745"/>
      <c r="I878" s="1745"/>
      <c r="J878" s="1745"/>
      <c r="K878" s="1745"/>
      <c r="L878" s="1745"/>
      <c r="M878" s="1745"/>
      <c r="N878" s="1745"/>
      <c r="O878" s="1745"/>
      <c r="P878" s="1745"/>
      <c r="Q878" s="1765" t="s">
        <v>21813</v>
      </c>
      <c r="R878" s="1766" t="s">
        <v>21779</v>
      </c>
      <c r="S878" s="1767" t="s">
        <v>52</v>
      </c>
      <c r="T878" s="1749"/>
      <c r="U878" s="1770">
        <v>784.0</v>
      </c>
      <c r="V878" s="1770">
        <v>4.0</v>
      </c>
      <c r="W878" s="1792"/>
      <c r="X878" s="1770"/>
      <c r="Y878" s="1767" t="s">
        <v>21811</v>
      </c>
      <c r="Z878" s="1770"/>
      <c r="AA878" s="1771">
        <v>44951.0</v>
      </c>
      <c r="AB878" s="1793">
        <v>0.0</v>
      </c>
      <c r="AC878" s="1794">
        <v>1.0</v>
      </c>
      <c r="AD878" s="1754"/>
      <c r="AE878" s="1755"/>
      <c r="AF878" s="1755"/>
      <c r="AG878" s="1755"/>
      <c r="AH878" s="1755"/>
      <c r="AI878" s="595">
        <v>1.01449874E8</v>
      </c>
      <c r="AJ878" s="595" t="s">
        <v>21814</v>
      </c>
      <c r="AK878" s="1772" t="s">
        <v>52</v>
      </c>
      <c r="AL878" s="1757">
        <v>1.0</v>
      </c>
      <c r="AM878" s="1772">
        <v>793.0</v>
      </c>
      <c r="AN878" s="9">
        <v>4.0</v>
      </c>
      <c r="AO878" s="9"/>
      <c r="AP878" s="9" t="s">
        <v>8376</v>
      </c>
      <c r="AQ878" s="9"/>
      <c r="AR878" s="9" t="s">
        <v>17908</v>
      </c>
      <c r="AS878" s="9"/>
      <c r="AT878" s="9"/>
      <c r="AU878" s="9"/>
      <c r="AV878" s="9"/>
      <c r="AW878" s="1758" t="s">
        <v>17909</v>
      </c>
      <c r="AX878" s="9"/>
      <c r="AY878" s="9" t="s">
        <v>17910</v>
      </c>
      <c r="AZ878" s="9">
        <v>6.25</v>
      </c>
      <c r="BA878" s="1772" t="s">
        <v>21339</v>
      </c>
    </row>
    <row r="879" ht="15.75" customHeight="1">
      <c r="A879" s="1760" t="s">
        <v>21815</v>
      </c>
      <c r="B879" s="1761" t="s">
        <v>21816</v>
      </c>
      <c r="C879" s="1761" t="s">
        <v>224</v>
      </c>
      <c r="D879" s="1761" t="s">
        <v>17914</v>
      </c>
      <c r="E879" s="1762" t="s">
        <v>21817</v>
      </c>
      <c r="F879" s="1763">
        <v>4.0</v>
      </c>
      <c r="G879" s="1764">
        <v>48274.0</v>
      </c>
      <c r="H879" s="1745"/>
      <c r="I879" s="1745"/>
      <c r="J879" s="1745"/>
      <c r="K879" s="1745"/>
      <c r="L879" s="1745"/>
      <c r="M879" s="1745"/>
      <c r="N879" s="1745"/>
      <c r="O879" s="1745"/>
      <c r="P879" s="1745"/>
      <c r="Q879" s="1765" t="s">
        <v>21818</v>
      </c>
      <c r="R879" s="1766" t="s">
        <v>21784</v>
      </c>
      <c r="S879" s="1767" t="s">
        <v>20207</v>
      </c>
      <c r="T879" s="1768"/>
      <c r="U879" s="1769">
        <v>785.0</v>
      </c>
      <c r="V879" s="1770">
        <v>4.0</v>
      </c>
      <c r="W879" s="1769" t="s">
        <v>20260</v>
      </c>
      <c r="X879" s="1770"/>
      <c r="Y879" s="1767">
        <v>2627578.0</v>
      </c>
      <c r="Z879" s="1770"/>
      <c r="AA879" s="1771">
        <v>44951.0</v>
      </c>
      <c r="AB879" s="1753" t="s">
        <v>17906</v>
      </c>
      <c r="AC879" s="81"/>
      <c r="AD879" s="81"/>
      <c r="AE879" s="1755"/>
      <c r="AF879" s="1755"/>
      <c r="AG879" s="1755"/>
      <c r="AH879" s="1755"/>
      <c r="AI879" s="595">
        <v>1.05349914E8</v>
      </c>
      <c r="AJ879" s="595" t="s">
        <v>21819</v>
      </c>
      <c r="AK879" s="1772" t="s">
        <v>52</v>
      </c>
      <c r="AL879" s="1772">
        <v>1.0</v>
      </c>
      <c r="AM879" s="1772">
        <v>794.0</v>
      </c>
      <c r="AN879" s="9">
        <v>4.0</v>
      </c>
      <c r="AO879" s="9"/>
      <c r="AP879" s="9" t="s">
        <v>8376</v>
      </c>
      <c r="AQ879" s="9"/>
      <c r="AR879" s="9" t="s">
        <v>17908</v>
      </c>
      <c r="AS879" s="9"/>
      <c r="AT879" s="9"/>
      <c r="AU879" s="9"/>
      <c r="AV879" s="9"/>
      <c r="AW879" s="1758" t="s">
        <v>17909</v>
      </c>
      <c r="AX879" s="9"/>
      <c r="AY879" s="9" t="s">
        <v>17910</v>
      </c>
      <c r="AZ879" s="9">
        <v>6.25</v>
      </c>
      <c r="BA879" s="1773" t="s">
        <v>21339</v>
      </c>
    </row>
    <row r="880" ht="15.75" customHeight="1">
      <c r="A880" s="1774" t="s">
        <v>21815</v>
      </c>
      <c r="B880" s="1775" t="s">
        <v>21816</v>
      </c>
      <c r="C880" s="1775" t="s">
        <v>224</v>
      </c>
      <c r="D880" s="1775" t="s">
        <v>17914</v>
      </c>
      <c r="E880" s="1776" t="s">
        <v>21817</v>
      </c>
      <c r="F880" s="1777">
        <v>4.0</v>
      </c>
      <c r="G880" s="1778">
        <v>48274.0</v>
      </c>
      <c r="H880" s="1745"/>
      <c r="I880" s="1745"/>
      <c r="J880" s="1745"/>
      <c r="K880" s="1745"/>
      <c r="L880" s="1745"/>
      <c r="M880" s="1745"/>
      <c r="N880" s="1745"/>
      <c r="O880" s="1745"/>
      <c r="P880" s="1745"/>
      <c r="Q880" s="1765" t="s">
        <v>21820</v>
      </c>
      <c r="R880" s="1766" t="s">
        <v>21787</v>
      </c>
      <c r="S880" s="1767" t="s">
        <v>20207</v>
      </c>
      <c r="T880" s="1749"/>
      <c r="U880" s="1769">
        <v>786.0</v>
      </c>
      <c r="V880" s="1770">
        <v>4.0</v>
      </c>
      <c r="W880" s="1769" t="s">
        <v>20260</v>
      </c>
      <c r="X880" s="1770"/>
      <c r="Y880" s="1767">
        <v>0.0</v>
      </c>
      <c r="Z880" s="1770"/>
      <c r="AA880" s="1771">
        <v>44951.0</v>
      </c>
      <c r="AB880" s="1753" t="s">
        <v>17906</v>
      </c>
      <c r="AC880" s="1754"/>
      <c r="AD880" s="1754"/>
      <c r="AE880" s="1755"/>
      <c r="AF880" s="1755"/>
      <c r="AG880" s="1755"/>
      <c r="AH880" s="1755"/>
      <c r="AI880" s="595">
        <v>1.05326391E8</v>
      </c>
      <c r="AJ880" s="595" t="s">
        <v>21821</v>
      </c>
      <c r="AK880" s="1772" t="s">
        <v>52</v>
      </c>
      <c r="AL880" s="1772">
        <v>1.0</v>
      </c>
      <c r="AM880" s="1772">
        <v>795.0</v>
      </c>
      <c r="AN880" s="9">
        <v>4.0</v>
      </c>
      <c r="AO880" s="9"/>
      <c r="AP880" s="9" t="s">
        <v>8376</v>
      </c>
      <c r="AQ880" s="9"/>
      <c r="AR880" s="9" t="s">
        <v>17908</v>
      </c>
      <c r="AS880" s="9"/>
      <c r="AT880" s="9"/>
      <c r="AU880" s="9"/>
      <c r="AV880" s="9"/>
      <c r="AW880" s="1758" t="s">
        <v>17909</v>
      </c>
      <c r="AX880" s="9"/>
      <c r="AY880" s="9" t="s">
        <v>17910</v>
      </c>
      <c r="AZ880" s="9">
        <v>6.25</v>
      </c>
      <c r="BA880" s="1772" t="s">
        <v>21339</v>
      </c>
    </row>
    <row r="881" ht="15.75" customHeight="1">
      <c r="A881" s="1760" t="s">
        <v>21822</v>
      </c>
      <c r="B881" s="1761" t="s">
        <v>21823</v>
      </c>
      <c r="C881" s="1761" t="s">
        <v>52</v>
      </c>
      <c r="D881" s="1761" t="s">
        <v>17914</v>
      </c>
      <c r="E881" s="1762" t="s">
        <v>21824</v>
      </c>
      <c r="F881" s="1763">
        <v>4.0</v>
      </c>
      <c r="G881" s="1764">
        <v>48274.0</v>
      </c>
      <c r="H881" s="1745"/>
      <c r="I881" s="1745"/>
      <c r="J881" s="1745"/>
      <c r="K881" s="1745"/>
      <c r="L881" s="1745"/>
      <c r="M881" s="1745"/>
      <c r="N881" s="1745"/>
      <c r="O881" s="1745"/>
      <c r="P881" s="1745"/>
      <c r="Q881" s="1765" t="s">
        <v>21825</v>
      </c>
      <c r="R881" s="1766" t="s">
        <v>21826</v>
      </c>
      <c r="S881" s="1767" t="s">
        <v>20508</v>
      </c>
      <c r="T881" s="1768"/>
      <c r="U881" s="1769">
        <v>787.0</v>
      </c>
      <c r="V881" s="1770">
        <v>4.0</v>
      </c>
      <c r="W881" s="1769" t="s">
        <v>20260</v>
      </c>
      <c r="X881" s="1770"/>
      <c r="Y881" s="1767">
        <v>0.0</v>
      </c>
      <c r="Z881" s="1770"/>
      <c r="AA881" s="1771">
        <v>44951.0</v>
      </c>
      <c r="AB881" s="1753" t="s">
        <v>17906</v>
      </c>
      <c r="AC881" s="81"/>
      <c r="AD881" s="81"/>
      <c r="AE881" s="1755"/>
      <c r="AF881" s="1755"/>
      <c r="AG881" s="1755"/>
      <c r="AH881" s="1755"/>
      <c r="AI881" s="595">
        <v>1.802823722E9</v>
      </c>
      <c r="AJ881" s="595" t="s">
        <v>21827</v>
      </c>
      <c r="AK881" s="1772" t="s">
        <v>52</v>
      </c>
      <c r="AL881" s="1757">
        <v>1.0</v>
      </c>
      <c r="AM881" s="1772">
        <v>796.0</v>
      </c>
      <c r="AN881" s="9">
        <v>4.0</v>
      </c>
      <c r="AO881" s="9"/>
      <c r="AP881" s="9" t="s">
        <v>8376</v>
      </c>
      <c r="AQ881" s="9"/>
      <c r="AR881" s="9" t="s">
        <v>17908</v>
      </c>
      <c r="AS881" s="9"/>
      <c r="AT881" s="9"/>
      <c r="AU881" s="9"/>
      <c r="AV881" s="9"/>
      <c r="AW881" s="1758" t="s">
        <v>17909</v>
      </c>
      <c r="AX881" s="9"/>
      <c r="AY881" s="9" t="s">
        <v>17910</v>
      </c>
      <c r="AZ881" s="9">
        <v>6.25</v>
      </c>
      <c r="BA881" s="1773" t="s">
        <v>21339</v>
      </c>
    </row>
    <row r="882" ht="15.75" customHeight="1">
      <c r="A882" s="1774" t="s">
        <v>21822</v>
      </c>
      <c r="B882" s="1775" t="s">
        <v>21823</v>
      </c>
      <c r="C882" s="1775" t="s">
        <v>52</v>
      </c>
      <c r="D882" s="1775" t="s">
        <v>17914</v>
      </c>
      <c r="E882" s="1776" t="s">
        <v>21824</v>
      </c>
      <c r="F882" s="1777">
        <v>4.0</v>
      </c>
      <c r="G882" s="1778">
        <v>48274.0</v>
      </c>
      <c r="H882" s="1745"/>
      <c r="I882" s="1745"/>
      <c r="J882" s="1745"/>
      <c r="K882" s="1745"/>
      <c r="L882" s="1745"/>
      <c r="M882" s="1745"/>
      <c r="N882" s="1745"/>
      <c r="O882" s="1745"/>
      <c r="P882" s="1745"/>
      <c r="Q882" s="1765" t="s">
        <v>21828</v>
      </c>
      <c r="R882" s="1766" t="s">
        <v>21829</v>
      </c>
      <c r="S882" s="1767" t="s">
        <v>20502</v>
      </c>
      <c r="T882" s="1749"/>
      <c r="U882" s="1769">
        <v>788.0</v>
      </c>
      <c r="V882" s="1770">
        <v>4.0</v>
      </c>
      <c r="W882" s="1769" t="s">
        <v>20260</v>
      </c>
      <c r="X882" s="1770"/>
      <c r="Y882" s="1767" t="s">
        <v>21830</v>
      </c>
      <c r="Z882" s="1770"/>
      <c r="AA882" s="1771">
        <v>44951.0</v>
      </c>
      <c r="AB882" s="1753" t="s">
        <v>17906</v>
      </c>
      <c r="AC882" s="1754"/>
      <c r="AD882" s="1754"/>
      <c r="AE882" s="1755"/>
      <c r="AF882" s="1755"/>
      <c r="AG882" s="1755"/>
      <c r="AH882" s="1755"/>
      <c r="AI882" s="595">
        <v>6.02253882E8</v>
      </c>
      <c r="AJ882" s="595" t="s">
        <v>21831</v>
      </c>
      <c r="AK882" s="1772" t="s">
        <v>52</v>
      </c>
      <c r="AL882" s="1772">
        <v>1.0</v>
      </c>
      <c r="AM882" s="1772">
        <v>797.0</v>
      </c>
      <c r="AN882" s="9">
        <v>4.0</v>
      </c>
      <c r="AO882" s="9"/>
      <c r="AP882" s="9" t="s">
        <v>8376</v>
      </c>
      <c r="AQ882" s="9"/>
      <c r="AR882" s="9" t="s">
        <v>17908</v>
      </c>
      <c r="AS882" s="9"/>
      <c r="AT882" s="9"/>
      <c r="AU882" s="9"/>
      <c r="AV882" s="9"/>
      <c r="AW882" s="1758" t="s">
        <v>17909</v>
      </c>
      <c r="AX882" s="9"/>
      <c r="AY882" s="9" t="s">
        <v>17910</v>
      </c>
      <c r="AZ882" s="9">
        <v>6.25</v>
      </c>
      <c r="BA882" s="1772" t="s">
        <v>21339</v>
      </c>
    </row>
    <row r="883" ht="15.75" customHeight="1">
      <c r="A883" s="1760" t="s">
        <v>21832</v>
      </c>
      <c r="B883" s="1761" t="s">
        <v>21833</v>
      </c>
      <c r="C883" s="1761" t="s">
        <v>52</v>
      </c>
      <c r="D883" s="1761" t="s">
        <v>17914</v>
      </c>
      <c r="E883" s="1762" t="s">
        <v>21834</v>
      </c>
      <c r="F883" s="1763">
        <v>4.0</v>
      </c>
      <c r="G883" s="1764">
        <v>48274.0</v>
      </c>
      <c r="H883" s="1745"/>
      <c r="I883" s="1745"/>
      <c r="J883" s="1745"/>
      <c r="K883" s="1745"/>
      <c r="L883" s="1745"/>
      <c r="M883" s="1745"/>
      <c r="N883" s="1745"/>
      <c r="O883" s="1745"/>
      <c r="P883" s="1745"/>
      <c r="Q883" s="1765" t="s">
        <v>21835</v>
      </c>
      <c r="R883" s="1766" t="s">
        <v>21798</v>
      </c>
      <c r="S883" s="1767" t="s">
        <v>52</v>
      </c>
      <c r="T883" s="1768"/>
      <c r="U883" s="1770">
        <v>789.0</v>
      </c>
      <c r="V883" s="1770">
        <v>4.0</v>
      </c>
      <c r="W883" s="1788"/>
      <c r="X883" s="1770"/>
      <c r="Y883" s="1767">
        <v>9.58622842E8</v>
      </c>
      <c r="Z883" s="1770"/>
      <c r="AA883" s="1771">
        <v>44951.0</v>
      </c>
      <c r="AB883" s="1804" t="s">
        <v>18046</v>
      </c>
      <c r="AC883" s="81"/>
      <c r="AD883" s="1121">
        <v>1.0</v>
      </c>
      <c r="AE883" s="1755"/>
      <c r="AF883" s="1755"/>
      <c r="AG883" s="1755"/>
      <c r="AH883" s="1755"/>
      <c r="AI883" s="595">
        <v>1.0209216E8</v>
      </c>
      <c r="AJ883" s="595" t="s">
        <v>21836</v>
      </c>
      <c r="AK883" s="1772" t="s">
        <v>52</v>
      </c>
      <c r="AL883" s="1772">
        <v>1.0</v>
      </c>
      <c r="AM883" s="1772">
        <v>798.0</v>
      </c>
      <c r="AN883" s="9">
        <v>4.0</v>
      </c>
      <c r="AO883" s="9"/>
      <c r="AP883" s="9" t="s">
        <v>8376</v>
      </c>
      <c r="AQ883" s="9"/>
      <c r="AR883" s="9" t="s">
        <v>17908</v>
      </c>
      <c r="AS883" s="9"/>
      <c r="AT883" s="9"/>
      <c r="AU883" s="9"/>
      <c r="AV883" s="9"/>
      <c r="AW883" s="1758" t="s">
        <v>17909</v>
      </c>
      <c r="AX883" s="9"/>
      <c r="AY883" s="9" t="s">
        <v>17910</v>
      </c>
      <c r="AZ883" s="9">
        <v>6.25</v>
      </c>
      <c r="BA883" s="1773" t="s">
        <v>21339</v>
      </c>
    </row>
    <row r="884" ht="15.75" customHeight="1">
      <c r="A884" s="1774" t="s">
        <v>21832</v>
      </c>
      <c r="B884" s="1775" t="s">
        <v>21833</v>
      </c>
      <c r="C884" s="1775" t="s">
        <v>52</v>
      </c>
      <c r="D884" s="1775" t="s">
        <v>17914</v>
      </c>
      <c r="E884" s="1776" t="s">
        <v>21834</v>
      </c>
      <c r="F884" s="1777">
        <v>4.0</v>
      </c>
      <c r="G884" s="1778">
        <v>48274.0</v>
      </c>
      <c r="H884" s="1745"/>
      <c r="I884" s="1745"/>
      <c r="J884" s="1745"/>
      <c r="K884" s="1745"/>
      <c r="L884" s="1745"/>
      <c r="M884" s="1745"/>
      <c r="N884" s="1745"/>
      <c r="O884" s="1745"/>
      <c r="P884" s="1745"/>
      <c r="Q884" s="1765" t="s">
        <v>21837</v>
      </c>
      <c r="R884" s="1766" t="s">
        <v>21804</v>
      </c>
      <c r="S884" s="1767" t="s">
        <v>52</v>
      </c>
      <c r="T884" s="1749"/>
      <c r="U884" s="1770">
        <v>790.0</v>
      </c>
      <c r="V884" s="1770">
        <v>4.0</v>
      </c>
      <c r="W884" s="1792"/>
      <c r="X884" s="1770"/>
      <c r="Y884" s="1767">
        <v>4056630.0</v>
      </c>
      <c r="Z884" s="1770"/>
      <c r="AA884" s="1771">
        <v>44951.0</v>
      </c>
      <c r="AB884" s="1806" t="s">
        <v>21838</v>
      </c>
      <c r="AC884" s="1794">
        <v>1.0</v>
      </c>
      <c r="AD884" s="1754"/>
      <c r="AE884" s="1755"/>
      <c r="AF884" s="1755"/>
      <c r="AG884" s="1755"/>
      <c r="AH884" s="1755"/>
      <c r="AI884" s="1874">
        <v>1.03448122E8</v>
      </c>
      <c r="AJ884" s="1874" t="s">
        <v>21839</v>
      </c>
      <c r="AK884" s="1875" t="s">
        <v>52</v>
      </c>
      <c r="AL884" s="1772">
        <v>1.0</v>
      </c>
      <c r="AM884" s="1875">
        <v>799.0</v>
      </c>
      <c r="AN884" s="9">
        <v>4.0</v>
      </c>
      <c r="AO884" s="9"/>
      <c r="AP884" s="9" t="s">
        <v>8376</v>
      </c>
      <c r="AQ884" s="9"/>
      <c r="AR884" s="9" t="s">
        <v>17908</v>
      </c>
      <c r="AS884" s="9"/>
      <c r="AT884" s="9"/>
      <c r="AU884" s="9"/>
      <c r="AV884" s="9"/>
      <c r="AW884" s="1758" t="s">
        <v>17909</v>
      </c>
      <c r="AX884" s="9"/>
      <c r="AY884" s="9" t="s">
        <v>17910</v>
      </c>
      <c r="AZ884" s="9">
        <v>6.25</v>
      </c>
      <c r="BA884" s="1772" t="s">
        <v>21339</v>
      </c>
    </row>
    <row r="885" ht="15.75" customHeight="1">
      <c r="A885" s="1760" t="s">
        <v>21840</v>
      </c>
      <c r="B885" s="1761" t="s">
        <v>21841</v>
      </c>
      <c r="C885" s="1761" t="s">
        <v>52</v>
      </c>
      <c r="D885" s="1761" t="s">
        <v>17914</v>
      </c>
      <c r="E885" s="1762" t="s">
        <v>21842</v>
      </c>
      <c r="F885" s="1763">
        <v>4.0</v>
      </c>
      <c r="G885" s="1764">
        <v>48274.0</v>
      </c>
      <c r="H885" s="1745"/>
      <c r="I885" s="1745"/>
      <c r="J885" s="1745"/>
      <c r="K885" s="1745"/>
      <c r="L885" s="1745"/>
      <c r="M885" s="1745"/>
      <c r="N885" s="1745"/>
      <c r="O885" s="1745"/>
      <c r="P885" s="1745"/>
      <c r="Q885" s="1765" t="s">
        <v>21843</v>
      </c>
      <c r="R885" s="1766" t="s">
        <v>21844</v>
      </c>
      <c r="S885" s="1767" t="s">
        <v>224</v>
      </c>
      <c r="T885" s="1768"/>
      <c r="U885" s="1769">
        <v>791.0</v>
      </c>
      <c r="V885" s="1770">
        <v>4.0</v>
      </c>
      <c r="W885" s="1769" t="s">
        <v>20260</v>
      </c>
      <c r="X885" s="1770"/>
      <c r="Y885" s="1767" t="s">
        <v>21845</v>
      </c>
      <c r="Z885" s="1770"/>
      <c r="AA885" s="1771">
        <v>44951.0</v>
      </c>
      <c r="AB885" s="1753" t="s">
        <v>17906</v>
      </c>
      <c r="AC885" s="81"/>
      <c r="AD885" s="81"/>
      <c r="AE885" s="1755"/>
      <c r="AF885" s="1755"/>
      <c r="AG885" s="1755"/>
      <c r="AH885" s="1755"/>
      <c r="AI885" s="1756">
        <v>7.04383769E8</v>
      </c>
      <c r="AJ885" s="1756" t="s">
        <v>21846</v>
      </c>
      <c r="AK885" s="1772" t="s">
        <v>17980</v>
      </c>
      <c r="AL885" s="1757">
        <v>1.0</v>
      </c>
      <c r="AM885" s="1757">
        <v>800.0</v>
      </c>
      <c r="AN885" s="9">
        <v>4.0</v>
      </c>
      <c r="AO885" s="9"/>
      <c r="AP885" s="9" t="s">
        <v>8376</v>
      </c>
      <c r="AQ885" s="9"/>
      <c r="AR885" s="9" t="s">
        <v>17908</v>
      </c>
      <c r="AS885" s="9"/>
      <c r="AT885" s="9"/>
      <c r="AU885" s="9"/>
      <c r="AV885" s="9"/>
      <c r="AW885" s="1758" t="s">
        <v>17909</v>
      </c>
      <c r="AX885" s="9"/>
      <c r="AY885" s="9" t="s">
        <v>17910</v>
      </c>
      <c r="AZ885" s="9">
        <v>6.25</v>
      </c>
      <c r="BA885" s="1773" t="s">
        <v>21339</v>
      </c>
    </row>
    <row r="886" ht="15.75" customHeight="1">
      <c r="A886" s="1774" t="s">
        <v>21840</v>
      </c>
      <c r="B886" s="1775" t="s">
        <v>21841</v>
      </c>
      <c r="C886" s="1775" t="s">
        <v>52</v>
      </c>
      <c r="D886" s="1775" t="s">
        <v>17914</v>
      </c>
      <c r="E886" s="1776" t="s">
        <v>21842</v>
      </c>
      <c r="F886" s="1777">
        <v>4.0</v>
      </c>
      <c r="G886" s="1778">
        <v>48274.0</v>
      </c>
      <c r="H886" s="1745"/>
      <c r="I886" s="1745"/>
      <c r="J886" s="1745"/>
      <c r="K886" s="1745"/>
      <c r="L886" s="1745"/>
      <c r="M886" s="1745"/>
      <c r="N886" s="1745"/>
      <c r="O886" s="1745"/>
      <c r="P886" s="1745"/>
      <c r="Q886" s="1765" t="s">
        <v>21847</v>
      </c>
      <c r="R886" s="1766" t="s">
        <v>21812</v>
      </c>
      <c r="S886" s="1767" t="s">
        <v>52</v>
      </c>
      <c r="T886" s="1749"/>
      <c r="U886" s="1769">
        <v>792.0</v>
      </c>
      <c r="V886" s="1770">
        <v>4.0</v>
      </c>
      <c r="W886" s="1769" t="s">
        <v>21578</v>
      </c>
      <c r="X886" s="1770"/>
      <c r="Y886" s="1767">
        <v>4085726.0</v>
      </c>
      <c r="Z886" s="1770"/>
      <c r="AA886" s="1771">
        <v>44951.0</v>
      </c>
      <c r="AB886" s="1753" t="s">
        <v>17906</v>
      </c>
      <c r="AC886" s="1754"/>
      <c r="AD886" s="1754"/>
      <c r="AE886" s="1755"/>
      <c r="AF886" s="1755"/>
      <c r="AG886" s="1755"/>
      <c r="AH886" s="1755"/>
      <c r="AI886" s="595">
        <v>1.02201456E8</v>
      </c>
      <c r="AJ886" s="595" t="s">
        <v>21848</v>
      </c>
      <c r="AK886" s="1772" t="s">
        <v>52</v>
      </c>
      <c r="AL886" s="1757">
        <v>1.0</v>
      </c>
      <c r="AM886" s="1772">
        <v>801.0</v>
      </c>
      <c r="AN886" s="9">
        <v>4.0</v>
      </c>
      <c r="AO886" s="9"/>
      <c r="AP886" s="9" t="s">
        <v>8376</v>
      </c>
      <c r="AQ886" s="9"/>
      <c r="AR886" s="9" t="s">
        <v>17908</v>
      </c>
      <c r="AS886" s="9"/>
      <c r="AT886" s="9"/>
      <c r="AU886" s="9"/>
      <c r="AV886" s="9"/>
      <c r="AW886" s="1758" t="s">
        <v>17909</v>
      </c>
      <c r="AX886" s="9"/>
      <c r="AY886" s="9" t="s">
        <v>17910</v>
      </c>
      <c r="AZ886" s="9">
        <v>6.25</v>
      </c>
      <c r="BA886" s="1896" t="s">
        <v>21339</v>
      </c>
    </row>
    <row r="887" ht="15.75" customHeight="1">
      <c r="A887" s="1760" t="s">
        <v>21849</v>
      </c>
      <c r="B887" s="1761" t="s">
        <v>19519</v>
      </c>
      <c r="C887" s="1761" t="s">
        <v>52</v>
      </c>
      <c r="D887" s="1761" t="s">
        <v>17914</v>
      </c>
      <c r="E887" s="1762" t="s">
        <v>21850</v>
      </c>
      <c r="F887" s="1763">
        <v>4.0</v>
      </c>
      <c r="G887" s="1764">
        <v>48274.0</v>
      </c>
      <c r="H887" s="1745"/>
      <c r="I887" s="1745"/>
      <c r="J887" s="1745"/>
      <c r="K887" s="1745"/>
      <c r="L887" s="1745"/>
      <c r="M887" s="1745"/>
      <c r="N887" s="1745"/>
      <c r="O887" s="1745"/>
      <c r="P887" s="1745"/>
      <c r="Q887" s="1765" t="s">
        <v>21851</v>
      </c>
      <c r="R887" s="1766" t="s">
        <v>21814</v>
      </c>
      <c r="S887" s="1767" t="s">
        <v>52</v>
      </c>
      <c r="T887" s="1768"/>
      <c r="U887" s="1770">
        <v>793.0</v>
      </c>
      <c r="V887" s="1770">
        <v>4.0</v>
      </c>
      <c r="W887" s="1788"/>
      <c r="X887" s="1770"/>
      <c r="Y887" s="1767">
        <v>4085726.0</v>
      </c>
      <c r="Z887" s="1770"/>
      <c r="AA887" s="1771">
        <v>44951.0</v>
      </c>
      <c r="AB887" s="1804" t="s">
        <v>18100</v>
      </c>
      <c r="AC887" s="81"/>
      <c r="AD887" s="1121">
        <v>1.0</v>
      </c>
      <c r="AE887" s="1755"/>
      <c r="AF887" s="1755"/>
      <c r="AG887" s="1755"/>
      <c r="AH887" s="1755"/>
      <c r="AI887" s="595">
        <v>1.0201277E8</v>
      </c>
      <c r="AJ887" s="595" t="s">
        <v>21852</v>
      </c>
      <c r="AK887" s="1772" t="s">
        <v>17980</v>
      </c>
      <c r="AL887" s="1772">
        <v>1.0</v>
      </c>
      <c r="AM887" s="1772">
        <v>802.0</v>
      </c>
      <c r="AN887" s="9">
        <v>4.0</v>
      </c>
      <c r="AO887" s="9"/>
      <c r="AP887" s="9" t="s">
        <v>8376</v>
      </c>
      <c r="AQ887" s="9"/>
      <c r="AR887" s="9" t="s">
        <v>17908</v>
      </c>
      <c r="AS887" s="9"/>
      <c r="AT887" s="9"/>
      <c r="AU887" s="9"/>
      <c r="AV887" s="9"/>
      <c r="AW887" s="1758" t="s">
        <v>17909</v>
      </c>
      <c r="AX887" s="9"/>
      <c r="AY887" s="9" t="s">
        <v>17910</v>
      </c>
      <c r="AZ887" s="9">
        <v>6.25</v>
      </c>
      <c r="BA887" s="1807" t="s">
        <v>21853</v>
      </c>
    </row>
    <row r="888" ht="15.75" customHeight="1">
      <c r="A888" s="1774" t="s">
        <v>21854</v>
      </c>
      <c r="B888" s="1833" t="s">
        <v>19519</v>
      </c>
      <c r="C888" s="1833" t="s">
        <v>52</v>
      </c>
      <c r="D888" s="1833" t="s">
        <v>17914</v>
      </c>
      <c r="E888" s="1834" t="s">
        <v>21850</v>
      </c>
      <c r="F888" s="1835" t="s">
        <v>673</v>
      </c>
      <c r="G888" s="1836" t="s">
        <v>912</v>
      </c>
      <c r="H888" s="1819"/>
      <c r="I888" s="1819"/>
      <c r="J888" s="1819"/>
      <c r="K888" s="1819"/>
      <c r="L888" s="1819"/>
      <c r="M888" s="1819"/>
      <c r="N888" s="1819"/>
      <c r="O888" s="1819"/>
      <c r="P888" s="1819"/>
      <c r="Q888" s="1820" t="s">
        <v>21855</v>
      </c>
      <c r="R888" s="1821" t="s">
        <v>21819</v>
      </c>
      <c r="S888" s="1822" t="s">
        <v>52</v>
      </c>
      <c r="T888" s="1837"/>
      <c r="U888" s="1825" t="s">
        <v>21856</v>
      </c>
      <c r="V888" s="1825" t="s">
        <v>73</v>
      </c>
      <c r="W888" s="1838"/>
      <c r="X888" s="1825"/>
      <c r="Y888" s="1822" t="s">
        <v>1638</v>
      </c>
      <c r="Z888" s="1825"/>
      <c r="AA888" s="1825" t="s">
        <v>21339</v>
      </c>
      <c r="AB888" s="1839" t="s">
        <v>1638</v>
      </c>
      <c r="AC888" s="1840" t="s">
        <v>34</v>
      </c>
      <c r="AD888" s="1841"/>
      <c r="AE888" s="1827"/>
      <c r="AF888" s="1827"/>
      <c r="AG888" s="1827"/>
      <c r="AH888" s="1827"/>
      <c r="AI888" s="1828" t="s">
        <v>21857</v>
      </c>
      <c r="AJ888" s="1828" t="s">
        <v>21857</v>
      </c>
      <c r="AK888" s="1757" t="s">
        <v>52</v>
      </c>
      <c r="AL888" s="1757">
        <v>1.0</v>
      </c>
      <c r="AM888" s="1772">
        <v>803.0</v>
      </c>
      <c r="AN888" s="9">
        <v>4.0</v>
      </c>
      <c r="AO888" s="9"/>
      <c r="AP888" s="9" t="s">
        <v>8376</v>
      </c>
      <c r="AQ888" s="9"/>
      <c r="AR888" s="9" t="s">
        <v>17908</v>
      </c>
      <c r="AS888" s="9"/>
      <c r="AT888" s="9"/>
      <c r="AU888" s="9"/>
      <c r="AV888" s="9"/>
      <c r="AW888" s="1828" t="s">
        <v>21857</v>
      </c>
      <c r="AX888" s="9"/>
      <c r="AY888" s="9" t="s">
        <v>17910</v>
      </c>
      <c r="AZ888" s="9">
        <v>6.25</v>
      </c>
      <c r="BA888" s="1772" t="s">
        <v>21853</v>
      </c>
    </row>
    <row r="889" ht="15.75" customHeight="1">
      <c r="A889" s="1760" t="s">
        <v>21858</v>
      </c>
      <c r="B889" s="1761" t="s">
        <v>21859</v>
      </c>
      <c r="C889" s="1761" t="s">
        <v>52</v>
      </c>
      <c r="D889" s="1761" t="s">
        <v>17914</v>
      </c>
      <c r="E889" s="1762" t="s">
        <v>21860</v>
      </c>
      <c r="F889" s="1763">
        <v>4.0</v>
      </c>
      <c r="G889" s="1764">
        <v>48216.0</v>
      </c>
      <c r="H889" s="1745"/>
      <c r="I889" s="1745"/>
      <c r="J889" s="1745"/>
      <c r="K889" s="1745"/>
      <c r="L889" s="1745"/>
      <c r="M889" s="1745"/>
      <c r="N889" s="1745"/>
      <c r="O889" s="1745"/>
      <c r="P889" s="1745"/>
      <c r="Q889" s="1904" t="s">
        <v>21861</v>
      </c>
      <c r="R889" s="1849" t="s">
        <v>21862</v>
      </c>
      <c r="S889" s="1767" t="s">
        <v>21658</v>
      </c>
      <c r="T889" s="1768"/>
      <c r="U889" s="1769">
        <v>795.0</v>
      </c>
      <c r="V889" s="1770">
        <v>4.0</v>
      </c>
      <c r="W889" s="1905" t="s">
        <v>21863</v>
      </c>
      <c r="X889" s="1770"/>
      <c r="Y889" s="1906" t="s">
        <v>21863</v>
      </c>
      <c r="Z889" s="1770"/>
      <c r="AA889" s="1771">
        <v>44951.0</v>
      </c>
      <c r="AB889" s="1907" t="s">
        <v>21863</v>
      </c>
      <c r="AC889" s="81"/>
      <c r="AD889" s="81"/>
      <c r="AE889" s="1755"/>
      <c r="AF889" s="1755"/>
      <c r="AG889" s="1755"/>
      <c r="AH889" s="1755"/>
      <c r="AI889" s="595">
        <v>1.03695136E8</v>
      </c>
      <c r="AJ889" s="595" t="s">
        <v>21864</v>
      </c>
      <c r="AK889" s="1772" t="s">
        <v>52</v>
      </c>
      <c r="AL889" s="1772">
        <v>1.0</v>
      </c>
      <c r="AM889" s="1772">
        <v>804.0</v>
      </c>
      <c r="AN889" s="9">
        <v>4.0</v>
      </c>
      <c r="AO889" s="9"/>
      <c r="AP889" s="9" t="s">
        <v>8376</v>
      </c>
      <c r="AQ889" s="9"/>
      <c r="AR889" s="9" t="s">
        <v>17908</v>
      </c>
      <c r="AS889" s="9"/>
      <c r="AT889" s="9"/>
      <c r="AU889" s="9"/>
      <c r="AV889" s="9"/>
      <c r="AW889" s="1758" t="s">
        <v>17909</v>
      </c>
      <c r="AX889" s="9"/>
      <c r="AY889" s="9" t="s">
        <v>17910</v>
      </c>
      <c r="AZ889" s="9">
        <v>6.25</v>
      </c>
      <c r="BA889" s="1773" t="s">
        <v>21853</v>
      </c>
    </row>
    <row r="890" ht="15.75" customHeight="1">
      <c r="A890" s="1774" t="s">
        <v>21858</v>
      </c>
      <c r="B890" s="1775" t="s">
        <v>21859</v>
      </c>
      <c r="C890" s="1775" t="s">
        <v>52</v>
      </c>
      <c r="D890" s="1775" t="s">
        <v>17914</v>
      </c>
      <c r="E890" s="1776" t="s">
        <v>21860</v>
      </c>
      <c r="F890" s="1777">
        <v>4.0</v>
      </c>
      <c r="G890" s="1778">
        <v>48216.0</v>
      </c>
      <c r="H890" s="1745"/>
      <c r="I890" s="1745"/>
      <c r="J890" s="1745"/>
      <c r="K890" s="1745"/>
      <c r="L890" s="1745"/>
      <c r="M890" s="1745"/>
      <c r="N890" s="1745"/>
      <c r="O890" s="1745"/>
      <c r="P890" s="1745"/>
      <c r="Q890" s="1765" t="s">
        <v>21865</v>
      </c>
      <c r="R890" s="1766" t="s">
        <v>21827</v>
      </c>
      <c r="S890" s="1767" t="s">
        <v>52</v>
      </c>
      <c r="T890" s="1749"/>
      <c r="U890" s="1770">
        <v>796.0</v>
      </c>
      <c r="V890" s="1770">
        <v>4.0</v>
      </c>
      <c r="W890" s="1792"/>
      <c r="X890" s="1770"/>
      <c r="Y890" s="1767">
        <v>0.0</v>
      </c>
      <c r="Z890" s="1770"/>
      <c r="AA890" s="1771">
        <v>44951.0</v>
      </c>
      <c r="AB890" s="1806" t="s">
        <v>18100</v>
      </c>
      <c r="AC890" s="1754"/>
      <c r="AD890" s="1794">
        <v>1.0</v>
      </c>
      <c r="AE890" s="1755"/>
      <c r="AF890" s="1755"/>
      <c r="AG890" s="1755"/>
      <c r="AH890" s="1755"/>
      <c r="AI890" s="595">
        <v>1.01547743E8</v>
      </c>
      <c r="AJ890" s="595" t="s">
        <v>21866</v>
      </c>
      <c r="AK890" s="1772" t="s">
        <v>149</v>
      </c>
      <c r="AL890" s="1772">
        <v>1.0</v>
      </c>
      <c r="AM890" s="1772">
        <v>805.0</v>
      </c>
      <c r="AN890" s="9">
        <v>4.0</v>
      </c>
      <c r="AO890" s="9"/>
      <c r="AP890" s="9" t="s">
        <v>8376</v>
      </c>
      <c r="AQ890" s="9"/>
      <c r="AR890" s="9" t="s">
        <v>17908</v>
      </c>
      <c r="AS890" s="9"/>
      <c r="AT890" s="9"/>
      <c r="AU890" s="9"/>
      <c r="AV890" s="9"/>
      <c r="AW890" s="1758" t="s">
        <v>17909</v>
      </c>
      <c r="AX890" s="9"/>
      <c r="AY890" s="9" t="s">
        <v>17910</v>
      </c>
      <c r="AZ890" s="9">
        <v>6.25</v>
      </c>
      <c r="BA890" s="1772" t="s">
        <v>21853</v>
      </c>
    </row>
    <row r="891" ht="15.75" customHeight="1">
      <c r="A891" s="1760" t="s">
        <v>21867</v>
      </c>
      <c r="B891" s="1761" t="s">
        <v>21868</v>
      </c>
      <c r="C891" s="1761" t="s">
        <v>52</v>
      </c>
      <c r="D891" s="1761" t="s">
        <v>17914</v>
      </c>
      <c r="E891" s="1762" t="s">
        <v>21869</v>
      </c>
      <c r="F891" s="1763">
        <v>4.0</v>
      </c>
      <c r="G891" s="1764">
        <v>48274.0</v>
      </c>
      <c r="H891" s="1745"/>
      <c r="I891" s="1745"/>
      <c r="J891" s="1745"/>
      <c r="K891" s="1745"/>
      <c r="L891" s="1745"/>
      <c r="M891" s="1745"/>
      <c r="N891" s="1745"/>
      <c r="O891" s="1745"/>
      <c r="P891" s="1745"/>
      <c r="Q891" s="1765" t="s">
        <v>21870</v>
      </c>
      <c r="R891" s="1766" t="s">
        <v>21831</v>
      </c>
      <c r="S891" s="1767" t="s">
        <v>52</v>
      </c>
      <c r="T891" s="1768"/>
      <c r="U891" s="1770">
        <v>797.0</v>
      </c>
      <c r="V891" s="1770">
        <v>4.0</v>
      </c>
      <c r="W891" s="1788"/>
      <c r="X891" s="1770"/>
      <c r="Y891" s="1767">
        <v>4087390.0</v>
      </c>
      <c r="Z891" s="1770"/>
      <c r="AA891" s="1771">
        <v>44951.0</v>
      </c>
      <c r="AB891" s="1789">
        <v>0.0</v>
      </c>
      <c r="AC891" s="1121">
        <v>1.0</v>
      </c>
      <c r="AD891" s="81"/>
      <c r="AE891" s="1755"/>
      <c r="AF891" s="1755"/>
      <c r="AG891" s="1755"/>
      <c r="AH891" s="1755"/>
      <c r="AI891" s="595">
        <v>9.19261719E8</v>
      </c>
      <c r="AJ891" s="595" t="s">
        <v>21871</v>
      </c>
      <c r="AK891" s="1772" t="s">
        <v>52</v>
      </c>
      <c r="AL891" s="1757">
        <v>1.0</v>
      </c>
      <c r="AM891" s="1772">
        <v>806.0</v>
      </c>
      <c r="AN891" s="9">
        <v>4.0</v>
      </c>
      <c r="AO891" s="9"/>
      <c r="AP891" s="9" t="s">
        <v>8376</v>
      </c>
      <c r="AQ891" s="9"/>
      <c r="AR891" s="9" t="s">
        <v>17908</v>
      </c>
      <c r="AS891" s="9"/>
      <c r="AT891" s="9"/>
      <c r="AU891" s="9"/>
      <c r="AV891" s="9"/>
      <c r="AW891" s="1758" t="s">
        <v>17909</v>
      </c>
      <c r="AX891" s="9"/>
      <c r="AY891" s="9" t="s">
        <v>17910</v>
      </c>
      <c r="AZ891" s="9">
        <v>6.25</v>
      </c>
      <c r="BA891" s="1773" t="s">
        <v>21853</v>
      </c>
    </row>
    <row r="892" ht="15.75" customHeight="1">
      <c r="A892" s="1774" t="s">
        <v>21872</v>
      </c>
      <c r="B892" s="1833" t="s">
        <v>21868</v>
      </c>
      <c r="C892" s="1833" t="s">
        <v>52</v>
      </c>
      <c r="D892" s="1833" t="s">
        <v>17914</v>
      </c>
      <c r="E892" s="1834" t="s">
        <v>21869</v>
      </c>
      <c r="F892" s="1835" t="s">
        <v>673</v>
      </c>
      <c r="G892" s="1836" t="s">
        <v>912</v>
      </c>
      <c r="H892" s="1819"/>
      <c r="I892" s="1819"/>
      <c r="J892" s="1819"/>
      <c r="K892" s="1819"/>
      <c r="L892" s="1819"/>
      <c r="M892" s="1819"/>
      <c r="N892" s="1819"/>
      <c r="O892" s="1819"/>
      <c r="P892" s="1819"/>
      <c r="Q892" s="1820" t="s">
        <v>21873</v>
      </c>
      <c r="R892" s="1821" t="s">
        <v>21836</v>
      </c>
      <c r="S892" s="1822" t="s">
        <v>52</v>
      </c>
      <c r="T892" s="1837"/>
      <c r="U892" s="1824" t="s">
        <v>21874</v>
      </c>
      <c r="V892" s="1825" t="s">
        <v>73</v>
      </c>
      <c r="W892" s="1824" t="s">
        <v>20260</v>
      </c>
      <c r="X892" s="1825"/>
      <c r="Y892" s="1822" t="s">
        <v>21875</v>
      </c>
      <c r="Z892" s="1825"/>
      <c r="AA892" s="1825" t="s">
        <v>21339</v>
      </c>
      <c r="AB892" s="1826" t="s">
        <v>17906</v>
      </c>
      <c r="AC892" s="1841"/>
      <c r="AD892" s="1841"/>
      <c r="AE892" s="1827"/>
      <c r="AF892" s="1827"/>
      <c r="AG892" s="1827"/>
      <c r="AH892" s="1827"/>
      <c r="AI892" s="1828" t="s">
        <v>21876</v>
      </c>
      <c r="AJ892" s="595" t="s">
        <v>21877</v>
      </c>
      <c r="AK892" s="1772" t="s">
        <v>52</v>
      </c>
      <c r="AL892" s="1772">
        <v>1.0</v>
      </c>
      <c r="AM892" s="1772">
        <v>807.0</v>
      </c>
      <c r="AN892" s="9">
        <v>4.0</v>
      </c>
      <c r="AO892" s="9"/>
      <c r="AP892" s="9" t="s">
        <v>8376</v>
      </c>
      <c r="AQ892" s="9"/>
      <c r="AR892" s="9" t="s">
        <v>17908</v>
      </c>
      <c r="AS892" s="9"/>
      <c r="AT892" s="9"/>
      <c r="AU892" s="9"/>
      <c r="AV892" s="9"/>
      <c r="AW892" s="1758" t="s">
        <v>21878</v>
      </c>
      <c r="AX892" s="9"/>
      <c r="AY892" s="9" t="s">
        <v>17910</v>
      </c>
      <c r="AZ892" s="9">
        <v>6.25</v>
      </c>
      <c r="BA892" s="1772" t="s">
        <v>21853</v>
      </c>
    </row>
    <row r="893" ht="15.75" customHeight="1">
      <c r="A893" s="1760" t="s">
        <v>21879</v>
      </c>
      <c r="B893" s="1761" t="s">
        <v>17580</v>
      </c>
      <c r="C893" s="1761" t="s">
        <v>52</v>
      </c>
      <c r="D893" s="1761" t="s">
        <v>17914</v>
      </c>
      <c r="E893" s="1762" t="s">
        <v>21880</v>
      </c>
      <c r="F893" s="1763">
        <v>4.0</v>
      </c>
      <c r="G893" s="1764">
        <v>48274.0</v>
      </c>
      <c r="H893" s="1745"/>
      <c r="I893" s="1745"/>
      <c r="J893" s="1745"/>
      <c r="K893" s="1745"/>
      <c r="L893" s="1745"/>
      <c r="M893" s="1745"/>
      <c r="N893" s="1745"/>
      <c r="O893" s="1745"/>
      <c r="P893" s="1745"/>
      <c r="Q893" s="1765" t="s">
        <v>21881</v>
      </c>
      <c r="R893" s="1766" t="s">
        <v>21882</v>
      </c>
      <c r="S893" s="1767" t="s">
        <v>52</v>
      </c>
      <c r="T893" s="1768"/>
      <c r="U893" s="1770">
        <v>799.0</v>
      </c>
      <c r="V893" s="1770">
        <v>4.0</v>
      </c>
      <c r="W893" s="1788"/>
      <c r="X893" s="1770"/>
      <c r="Y893" s="1767">
        <v>0.0</v>
      </c>
      <c r="Z893" s="1770"/>
      <c r="AA893" s="1771">
        <v>44951.0</v>
      </c>
      <c r="AB893" s="1804" t="s">
        <v>18100</v>
      </c>
      <c r="AC893" s="81"/>
      <c r="AD893" s="1121">
        <v>1.0</v>
      </c>
      <c r="AE893" s="1755"/>
      <c r="AF893" s="1755"/>
      <c r="AG893" s="1755"/>
      <c r="AH893" s="1755"/>
      <c r="AI893" s="595">
        <v>9.13848693E8</v>
      </c>
      <c r="AJ893" s="595" t="s">
        <v>21883</v>
      </c>
      <c r="AK893" s="1772" t="s">
        <v>52</v>
      </c>
      <c r="AL893" s="1772">
        <v>1.0</v>
      </c>
      <c r="AM893" s="1772">
        <v>808.0</v>
      </c>
      <c r="AN893" s="9">
        <v>4.0</v>
      </c>
      <c r="AO893" s="9"/>
      <c r="AP893" s="9" t="s">
        <v>8376</v>
      </c>
      <c r="AQ893" s="9"/>
      <c r="AR893" s="9" t="s">
        <v>17908</v>
      </c>
      <c r="AS893" s="9"/>
      <c r="AT893" s="9"/>
      <c r="AU893" s="9"/>
      <c r="AV893" s="9"/>
      <c r="AW893" s="1758" t="s">
        <v>17909</v>
      </c>
      <c r="AX893" s="9"/>
      <c r="AY893" s="9" t="s">
        <v>17910</v>
      </c>
      <c r="AZ893" s="9">
        <v>6.25</v>
      </c>
      <c r="BA893" s="1773" t="s">
        <v>21853</v>
      </c>
    </row>
    <row r="894" ht="15.75" customHeight="1">
      <c r="A894" s="1774" t="s">
        <v>21879</v>
      </c>
      <c r="B894" s="1775" t="s">
        <v>17580</v>
      </c>
      <c r="C894" s="1775" t="s">
        <v>52</v>
      </c>
      <c r="D894" s="1775" t="s">
        <v>17914</v>
      </c>
      <c r="E894" s="1776" t="s">
        <v>21880</v>
      </c>
      <c r="F894" s="1777">
        <v>4.0</v>
      </c>
      <c r="G894" s="1778">
        <v>48274.0</v>
      </c>
      <c r="H894" s="1745"/>
      <c r="I894" s="1745"/>
      <c r="J894" s="1745"/>
      <c r="K894" s="1745"/>
      <c r="L894" s="1745"/>
      <c r="M894" s="1745"/>
      <c r="N894" s="1745"/>
      <c r="O894" s="1745"/>
      <c r="P894" s="1745"/>
      <c r="Q894" s="1765">
        <v>0.0</v>
      </c>
      <c r="R894" s="1843">
        <v>0.0</v>
      </c>
      <c r="S894" s="1767">
        <v>0.0</v>
      </c>
      <c r="T894" s="1749"/>
      <c r="U894" s="1770">
        <v>0.0</v>
      </c>
      <c r="V894" s="1770">
        <v>0.0</v>
      </c>
      <c r="W894" s="1792"/>
      <c r="X894" s="1770"/>
      <c r="Y894" s="1767">
        <v>0.0</v>
      </c>
      <c r="Z894" s="1770"/>
      <c r="AA894" s="1770">
        <v>0.0</v>
      </c>
      <c r="AB894" s="1793">
        <v>0.0</v>
      </c>
      <c r="AC894" s="1794">
        <v>1.0</v>
      </c>
      <c r="AD894" s="1754"/>
      <c r="AE894" s="1755"/>
      <c r="AF894" s="1755"/>
      <c r="AG894" s="1755"/>
      <c r="AH894" s="1755"/>
      <c r="AI894" s="595">
        <v>1.023959105E9</v>
      </c>
      <c r="AJ894" s="595" t="s">
        <v>21884</v>
      </c>
      <c r="AK894" s="1772" t="s">
        <v>52</v>
      </c>
      <c r="AL894" s="1772">
        <v>1.0</v>
      </c>
      <c r="AM894" s="1772">
        <v>809.0</v>
      </c>
      <c r="AN894" s="9">
        <v>4.0</v>
      </c>
      <c r="AO894" s="9"/>
      <c r="AP894" s="9" t="s">
        <v>8376</v>
      </c>
      <c r="AQ894" s="9"/>
      <c r="AR894" s="9" t="s">
        <v>17908</v>
      </c>
      <c r="AS894" s="9"/>
      <c r="AT894" s="9"/>
      <c r="AU894" s="9"/>
      <c r="AV894" s="9"/>
      <c r="AW894" s="1758" t="s">
        <v>17909</v>
      </c>
      <c r="AX894" s="9"/>
      <c r="AY894" s="9" t="s">
        <v>17910</v>
      </c>
      <c r="AZ894" s="9">
        <v>6.25</v>
      </c>
      <c r="BA894" s="1772" t="s">
        <v>21853</v>
      </c>
    </row>
    <row r="895" ht="15.75" customHeight="1">
      <c r="A895" s="1760" t="s">
        <v>21885</v>
      </c>
      <c r="B895" s="1761" t="s">
        <v>21886</v>
      </c>
      <c r="C895" s="1761" t="s">
        <v>149</v>
      </c>
      <c r="D895" s="1761" t="s">
        <v>17985</v>
      </c>
      <c r="E895" s="1762">
        <v>345.0</v>
      </c>
      <c r="F895" s="1763">
        <v>15.98</v>
      </c>
      <c r="G895" s="1764">
        <v>49066.0</v>
      </c>
      <c r="H895" s="1745"/>
      <c r="I895" s="1745"/>
      <c r="J895" s="1745"/>
      <c r="K895" s="1745"/>
      <c r="L895" s="1745"/>
      <c r="M895" s="1745"/>
      <c r="N895" s="1745"/>
      <c r="O895" s="1745"/>
      <c r="P895" s="1745"/>
      <c r="Q895" s="1765"/>
      <c r="R895" s="1766"/>
      <c r="S895" s="1767"/>
      <c r="T895" s="1768"/>
      <c r="U895" s="1769"/>
      <c r="V895" s="1770"/>
      <c r="W895" s="1812"/>
      <c r="X895" s="1770"/>
      <c r="Y895" s="1767"/>
      <c r="Z895" s="1770"/>
      <c r="AA895" s="1770"/>
      <c r="AB895" s="1753"/>
      <c r="AC895" s="81"/>
      <c r="AD895" s="81"/>
      <c r="AE895" s="1755"/>
      <c r="AF895" s="1755"/>
      <c r="AG895" s="1755"/>
      <c r="AH895" s="1755"/>
      <c r="AI895" s="595"/>
      <c r="AJ895" s="595"/>
      <c r="AK895" s="1772"/>
      <c r="AL895" s="1791"/>
      <c r="AM895" s="1772"/>
      <c r="AN895" s="9"/>
      <c r="AO895" s="9"/>
      <c r="AP895" s="9"/>
      <c r="AQ895" s="9"/>
      <c r="AR895" s="9"/>
      <c r="AS895" s="9"/>
      <c r="AT895" s="9"/>
      <c r="AU895" s="9"/>
      <c r="AV895" s="9"/>
      <c r="AW895" s="1758"/>
      <c r="AX895" s="9"/>
      <c r="AY895" s="9"/>
      <c r="AZ895" s="9"/>
      <c r="BA895" s="1908"/>
    </row>
    <row r="896" ht="15.75" customHeight="1">
      <c r="A896" s="1760" t="s">
        <v>21887</v>
      </c>
      <c r="B896" s="1761" t="s">
        <v>21888</v>
      </c>
      <c r="C896" s="1761" t="s">
        <v>52</v>
      </c>
      <c r="D896" s="1761" t="s">
        <v>17914</v>
      </c>
      <c r="E896" s="1762" t="s">
        <v>21889</v>
      </c>
      <c r="F896" s="1763">
        <v>4.0</v>
      </c>
      <c r="G896" s="1764">
        <v>48274.0</v>
      </c>
      <c r="H896" s="1745"/>
      <c r="I896" s="1745"/>
      <c r="J896" s="1745"/>
      <c r="K896" s="1745"/>
      <c r="L896" s="1745"/>
      <c r="M896" s="1745"/>
      <c r="N896" s="1745"/>
      <c r="O896" s="1745"/>
      <c r="P896" s="1745"/>
      <c r="Q896" s="1765" t="s">
        <v>21890</v>
      </c>
      <c r="R896" s="1766" t="s">
        <v>21846</v>
      </c>
      <c r="S896" s="1767" t="s">
        <v>19338</v>
      </c>
      <c r="T896" s="1768"/>
      <c r="U896" s="1769">
        <v>800.0</v>
      </c>
      <c r="V896" s="1770">
        <v>4.0</v>
      </c>
      <c r="W896" s="1769" t="s">
        <v>20260</v>
      </c>
      <c r="X896" s="1770"/>
      <c r="Y896" s="1767">
        <v>8.0873276E7</v>
      </c>
      <c r="Z896" s="1770"/>
      <c r="AA896" s="1770" t="s">
        <v>21853</v>
      </c>
      <c r="AB896" s="1753" t="s">
        <v>17918</v>
      </c>
      <c r="AC896" s="81"/>
      <c r="AD896" s="81"/>
      <c r="AE896" s="1755"/>
      <c r="AF896" s="1755"/>
      <c r="AG896" s="1755"/>
      <c r="AH896" s="1755"/>
      <c r="AI896" s="595">
        <v>1.00493758E8</v>
      </c>
      <c r="AJ896" s="595" t="s">
        <v>21891</v>
      </c>
      <c r="AK896" s="1772" t="s">
        <v>52</v>
      </c>
      <c r="AL896" s="1757">
        <v>1.0</v>
      </c>
      <c r="AM896" s="1772">
        <v>810.0</v>
      </c>
      <c r="AN896" s="9">
        <v>4.0</v>
      </c>
      <c r="AO896" s="9"/>
      <c r="AP896" s="9" t="s">
        <v>8376</v>
      </c>
      <c r="AQ896" s="9"/>
      <c r="AR896" s="9" t="s">
        <v>17908</v>
      </c>
      <c r="AS896" s="9"/>
      <c r="AT896" s="9"/>
      <c r="AU896" s="9"/>
      <c r="AV896" s="9"/>
      <c r="AW896" s="1758" t="s">
        <v>17909</v>
      </c>
      <c r="AX896" s="9"/>
      <c r="AY896" s="9" t="s">
        <v>17910</v>
      </c>
      <c r="AZ896" s="9">
        <v>6.25</v>
      </c>
      <c r="BA896" s="1908" t="s">
        <v>21853</v>
      </c>
    </row>
    <row r="897" ht="15.75" customHeight="1">
      <c r="A897" s="1774" t="s">
        <v>21887</v>
      </c>
      <c r="B897" s="1775" t="s">
        <v>21888</v>
      </c>
      <c r="C897" s="1775" t="s">
        <v>52</v>
      </c>
      <c r="D897" s="1775" t="s">
        <v>17914</v>
      </c>
      <c r="E897" s="1776" t="s">
        <v>21889</v>
      </c>
      <c r="F897" s="1777">
        <v>4.0</v>
      </c>
      <c r="G897" s="1778">
        <v>48274.0</v>
      </c>
      <c r="H897" s="1745"/>
      <c r="I897" s="1745"/>
      <c r="J897" s="1745"/>
      <c r="K897" s="1745"/>
      <c r="L897" s="1745"/>
      <c r="M897" s="1745"/>
      <c r="N897" s="1745"/>
      <c r="O897" s="1745"/>
      <c r="P897" s="1745"/>
      <c r="Q897" s="1765" t="s">
        <v>21892</v>
      </c>
      <c r="R897" s="1766" t="s">
        <v>21893</v>
      </c>
      <c r="S897" s="1767" t="s">
        <v>21658</v>
      </c>
      <c r="T897" s="1749"/>
      <c r="U897" s="1769">
        <v>801.0</v>
      </c>
      <c r="V897" s="1770">
        <v>4.0</v>
      </c>
      <c r="W897" s="1769" t="s">
        <v>20260</v>
      </c>
      <c r="X897" s="1770"/>
      <c r="Y897" s="1767">
        <v>0.0</v>
      </c>
      <c r="Z897" s="1770"/>
      <c r="AA897" s="1770" t="s">
        <v>21853</v>
      </c>
      <c r="AB897" s="1753" t="s">
        <v>17918</v>
      </c>
      <c r="AC897" s="1754"/>
      <c r="AD897" s="1754"/>
      <c r="AE897" s="1755"/>
      <c r="AF897" s="1755"/>
      <c r="AG897" s="1755"/>
      <c r="AH897" s="1755"/>
      <c r="AI897" s="595">
        <v>1.00869494E8</v>
      </c>
      <c r="AJ897" s="595" t="s">
        <v>21894</v>
      </c>
      <c r="AK897" s="1772" t="s">
        <v>52</v>
      </c>
      <c r="AL897" s="1757">
        <v>1.0</v>
      </c>
      <c r="AM897" s="1772">
        <v>811.0</v>
      </c>
      <c r="AN897" s="9">
        <v>4.0</v>
      </c>
      <c r="AO897" s="9"/>
      <c r="AP897" s="9" t="s">
        <v>8376</v>
      </c>
      <c r="AQ897" s="9"/>
      <c r="AR897" s="9" t="s">
        <v>17908</v>
      </c>
      <c r="AS897" s="9"/>
      <c r="AT897" s="9"/>
      <c r="AU897" s="9"/>
      <c r="AV897" s="9"/>
      <c r="AW897" s="1758" t="s">
        <v>17909</v>
      </c>
      <c r="AX897" s="9"/>
      <c r="AY897" s="9" t="s">
        <v>17910</v>
      </c>
      <c r="AZ897" s="9">
        <v>6.25</v>
      </c>
      <c r="BA897" s="1772" t="s">
        <v>21853</v>
      </c>
    </row>
    <row r="898" ht="15.75" customHeight="1">
      <c r="A898" s="1760" t="s">
        <v>21895</v>
      </c>
      <c r="B898" s="1761" t="s">
        <v>21896</v>
      </c>
      <c r="C898" s="1761" t="s">
        <v>12931</v>
      </c>
      <c r="D898" s="1761" t="s">
        <v>17914</v>
      </c>
      <c r="E898" s="1762" t="s">
        <v>21897</v>
      </c>
      <c r="F898" s="1763">
        <v>4.0</v>
      </c>
      <c r="G898" s="1764">
        <v>48274.0</v>
      </c>
      <c r="H898" s="1745"/>
      <c r="I898" s="1745"/>
      <c r="J898" s="1745"/>
      <c r="K898" s="1745"/>
      <c r="L898" s="1745"/>
      <c r="M898" s="1745"/>
      <c r="N898" s="1745"/>
      <c r="O898" s="1745"/>
      <c r="P898" s="1745"/>
      <c r="Q898" s="1765" t="s">
        <v>21898</v>
      </c>
      <c r="R898" s="1766" t="s">
        <v>21852</v>
      </c>
      <c r="S898" s="1767" t="s">
        <v>52</v>
      </c>
      <c r="T898" s="1768"/>
      <c r="U898" s="1769">
        <v>802.0</v>
      </c>
      <c r="V898" s="1770">
        <v>4.0</v>
      </c>
      <c r="W898" s="1769" t="s">
        <v>18183</v>
      </c>
      <c r="X898" s="1770"/>
      <c r="Y898" s="1767">
        <v>2386190.0</v>
      </c>
      <c r="Z898" s="1770"/>
      <c r="AA898" s="1770" t="s">
        <v>21853</v>
      </c>
      <c r="AB898" s="1753" t="s">
        <v>17906</v>
      </c>
      <c r="AC898" s="81"/>
      <c r="AD898" s="81"/>
      <c r="AE898" s="1755"/>
      <c r="AF898" s="1755"/>
      <c r="AG898" s="1755"/>
      <c r="AH898" s="1755"/>
      <c r="AI898" s="595">
        <v>1.703873149E9</v>
      </c>
      <c r="AJ898" s="595" t="s">
        <v>21899</v>
      </c>
      <c r="AK898" s="1772" t="s">
        <v>52</v>
      </c>
      <c r="AL898" s="1772">
        <v>1.0</v>
      </c>
      <c r="AM898" s="1772">
        <v>812.0</v>
      </c>
      <c r="AN898" s="9">
        <v>4.0</v>
      </c>
      <c r="AO898" s="9"/>
      <c r="AP898" s="9" t="s">
        <v>8376</v>
      </c>
      <c r="AQ898" s="9"/>
      <c r="AR898" s="9" t="s">
        <v>17908</v>
      </c>
      <c r="AS898" s="9"/>
      <c r="AT898" s="9"/>
      <c r="AU898" s="9"/>
      <c r="AV898" s="9"/>
      <c r="AW898" s="1758" t="s">
        <v>17909</v>
      </c>
      <c r="AX898" s="9"/>
      <c r="AY898" s="9" t="s">
        <v>17910</v>
      </c>
      <c r="AZ898" s="9">
        <v>6.25</v>
      </c>
      <c r="BA898" s="1773" t="s">
        <v>21853</v>
      </c>
    </row>
    <row r="899" ht="15.75" customHeight="1">
      <c r="A899" s="1774" t="s">
        <v>21895</v>
      </c>
      <c r="B899" s="1775" t="s">
        <v>21896</v>
      </c>
      <c r="C899" s="1775" t="s">
        <v>12931</v>
      </c>
      <c r="D899" s="1775" t="s">
        <v>17914</v>
      </c>
      <c r="E899" s="1776" t="s">
        <v>21897</v>
      </c>
      <c r="F899" s="1777">
        <v>4.0</v>
      </c>
      <c r="G899" s="1778">
        <v>48274.0</v>
      </c>
      <c r="H899" s="1745"/>
      <c r="I899" s="1745"/>
      <c r="J899" s="1745"/>
      <c r="K899" s="1745"/>
      <c r="L899" s="1745"/>
      <c r="M899" s="1745"/>
      <c r="N899" s="1745"/>
      <c r="O899" s="1745"/>
      <c r="P899" s="1745"/>
      <c r="Q899" s="1765" t="s">
        <v>21900</v>
      </c>
      <c r="R899" s="1766" t="s">
        <v>21901</v>
      </c>
      <c r="S899" s="1767" t="s">
        <v>52</v>
      </c>
      <c r="T899" s="1749"/>
      <c r="U899" s="1770">
        <v>803.0</v>
      </c>
      <c r="V899" s="1770">
        <v>4.0</v>
      </c>
      <c r="W899" s="1792"/>
      <c r="X899" s="1770"/>
      <c r="Y899" s="1767">
        <v>2341141.0</v>
      </c>
      <c r="Z899" s="1770"/>
      <c r="AA899" s="1770" t="s">
        <v>21853</v>
      </c>
      <c r="AB899" s="1806" t="s">
        <v>21902</v>
      </c>
      <c r="AC899" s="1794">
        <v>1.0</v>
      </c>
      <c r="AD899" s="1754"/>
      <c r="AE899" s="1755"/>
      <c r="AF899" s="1755"/>
      <c r="AG899" s="1755"/>
      <c r="AH899" s="1755"/>
      <c r="AI899" s="595">
        <v>1.0103272E8</v>
      </c>
      <c r="AJ899" s="595" t="s">
        <v>21903</v>
      </c>
      <c r="AK899" s="1772" t="s">
        <v>52</v>
      </c>
      <c r="AL899" s="1757">
        <v>1.0</v>
      </c>
      <c r="AM899" s="1772">
        <v>813.0</v>
      </c>
      <c r="AN899" s="9">
        <v>4.0</v>
      </c>
      <c r="AO899" s="9"/>
      <c r="AP899" s="9" t="s">
        <v>8376</v>
      </c>
      <c r="AQ899" s="9"/>
      <c r="AR899" s="9" t="s">
        <v>17908</v>
      </c>
      <c r="AS899" s="9"/>
      <c r="AT899" s="9"/>
      <c r="AU899" s="9"/>
      <c r="AV899" s="9"/>
      <c r="AW899" s="1758" t="s">
        <v>17909</v>
      </c>
      <c r="AX899" s="9"/>
      <c r="AY899" s="9" t="s">
        <v>17910</v>
      </c>
      <c r="AZ899" s="9">
        <v>6.25</v>
      </c>
      <c r="BA899" s="1772" t="s">
        <v>21853</v>
      </c>
    </row>
    <row r="900" ht="15.75" customHeight="1">
      <c r="A900" s="1760" t="s">
        <v>21904</v>
      </c>
      <c r="B900" s="1761" t="s">
        <v>21905</v>
      </c>
      <c r="C900" s="1761" t="s">
        <v>52</v>
      </c>
      <c r="D900" s="1761" t="s">
        <v>17914</v>
      </c>
      <c r="E900" s="1762" t="s">
        <v>21906</v>
      </c>
      <c r="F900" s="1763">
        <v>4.0</v>
      </c>
      <c r="G900" s="1764">
        <v>47859.0</v>
      </c>
      <c r="H900" s="1745"/>
      <c r="I900" s="1745"/>
      <c r="J900" s="1745"/>
      <c r="K900" s="1745"/>
      <c r="L900" s="1745"/>
      <c r="M900" s="1745"/>
      <c r="N900" s="1745"/>
      <c r="O900" s="1745"/>
      <c r="P900" s="1745"/>
      <c r="Q900" s="1765" t="s">
        <v>21907</v>
      </c>
      <c r="R900" s="1766" t="s">
        <v>21864</v>
      </c>
      <c r="S900" s="1767" t="s">
        <v>21658</v>
      </c>
      <c r="T900" s="1768"/>
      <c r="U900" s="1769">
        <v>804.0</v>
      </c>
      <c r="V900" s="1770">
        <v>4.0</v>
      </c>
      <c r="W900" s="1769" t="s">
        <v>20025</v>
      </c>
      <c r="X900" s="1770"/>
      <c r="Y900" s="1767" t="s">
        <v>21908</v>
      </c>
      <c r="Z900" s="1770"/>
      <c r="AA900" s="1770" t="s">
        <v>21853</v>
      </c>
      <c r="AB900" s="1753" t="s">
        <v>17906</v>
      </c>
      <c r="AC900" s="81"/>
      <c r="AD900" s="81"/>
      <c r="AE900" s="1755"/>
      <c r="AF900" s="1755"/>
      <c r="AG900" s="1755"/>
      <c r="AH900" s="1755"/>
      <c r="AI900" s="595">
        <v>9.13217089E8</v>
      </c>
      <c r="AJ900" s="595" t="s">
        <v>21909</v>
      </c>
      <c r="AK900" s="1772" t="s">
        <v>52</v>
      </c>
      <c r="AL900" s="1772">
        <v>1.0</v>
      </c>
      <c r="AM900" s="1772">
        <v>814.0</v>
      </c>
      <c r="AN900" s="9">
        <v>4.0</v>
      </c>
      <c r="AO900" s="9"/>
      <c r="AP900" s="9" t="s">
        <v>8376</v>
      </c>
      <c r="AQ900" s="9"/>
      <c r="AR900" s="9" t="s">
        <v>17908</v>
      </c>
      <c r="AS900" s="9"/>
      <c r="AT900" s="9"/>
      <c r="AU900" s="9"/>
      <c r="AV900" s="9"/>
      <c r="AW900" s="1758" t="s">
        <v>17909</v>
      </c>
      <c r="AX900" s="9"/>
      <c r="AY900" s="9" t="s">
        <v>17910</v>
      </c>
      <c r="AZ900" s="9">
        <v>6.25</v>
      </c>
      <c r="BA900" s="1773" t="s">
        <v>21853</v>
      </c>
    </row>
    <row r="901" ht="15.75" customHeight="1">
      <c r="A901" s="1774" t="s">
        <v>21904</v>
      </c>
      <c r="B901" s="1775" t="s">
        <v>21905</v>
      </c>
      <c r="C901" s="1775" t="s">
        <v>52</v>
      </c>
      <c r="D901" s="1775" t="s">
        <v>17914</v>
      </c>
      <c r="E901" s="1776" t="s">
        <v>21906</v>
      </c>
      <c r="F901" s="1777">
        <v>4.0</v>
      </c>
      <c r="G901" s="1778">
        <v>47859.0</v>
      </c>
      <c r="H901" s="1745"/>
      <c r="I901" s="1745"/>
      <c r="J901" s="1745"/>
      <c r="K901" s="1745"/>
      <c r="L901" s="1745"/>
      <c r="M901" s="1745"/>
      <c r="N901" s="1745"/>
      <c r="O901" s="1745"/>
      <c r="P901" s="1745"/>
      <c r="Q901" s="1765" t="s">
        <v>21910</v>
      </c>
      <c r="R901" s="1766" t="s">
        <v>21866</v>
      </c>
      <c r="S901" s="1767" t="s">
        <v>52</v>
      </c>
      <c r="T901" s="1749"/>
      <c r="U901" s="1769">
        <v>805.0</v>
      </c>
      <c r="V901" s="1770">
        <v>4.0</v>
      </c>
      <c r="W901" s="1769" t="s">
        <v>20123</v>
      </c>
      <c r="X901" s="1770"/>
      <c r="Y901" s="1767" t="s">
        <v>21911</v>
      </c>
      <c r="Z901" s="1770"/>
      <c r="AA901" s="1770" t="s">
        <v>21853</v>
      </c>
      <c r="AB901" s="1753" t="s">
        <v>17906</v>
      </c>
      <c r="AC901" s="1754"/>
      <c r="AD901" s="1754"/>
      <c r="AE901" s="1755"/>
      <c r="AF901" s="1755"/>
      <c r="AG901" s="1755"/>
      <c r="AH901" s="1755"/>
      <c r="AI901" s="595">
        <v>1.02750171E8</v>
      </c>
      <c r="AJ901" s="595" t="s">
        <v>21912</v>
      </c>
      <c r="AK901" s="1757" t="s">
        <v>52</v>
      </c>
      <c r="AL901" s="1772">
        <v>1.0</v>
      </c>
      <c r="AM901" s="1772">
        <v>815.0</v>
      </c>
      <c r="AN901" s="9">
        <v>4.0</v>
      </c>
      <c r="AO901" s="9"/>
      <c r="AP901" s="9" t="s">
        <v>8376</v>
      </c>
      <c r="AQ901" s="9"/>
      <c r="AR901" s="9" t="s">
        <v>17908</v>
      </c>
      <c r="AS901" s="9"/>
      <c r="AT901" s="9"/>
      <c r="AU901" s="9"/>
      <c r="AV901" s="9"/>
      <c r="AW901" s="1758" t="s">
        <v>17909</v>
      </c>
      <c r="AX901" s="9"/>
      <c r="AY901" s="9" t="s">
        <v>17910</v>
      </c>
      <c r="AZ901" s="9">
        <v>6.25</v>
      </c>
      <c r="BA901" s="1772" t="s">
        <v>21853</v>
      </c>
    </row>
    <row r="902" ht="15.75" customHeight="1">
      <c r="A902" s="1760" t="s">
        <v>21913</v>
      </c>
      <c r="B902" s="1761" t="s">
        <v>21914</v>
      </c>
      <c r="C902" s="1761" t="s">
        <v>52</v>
      </c>
      <c r="D902" s="1761" t="s">
        <v>17914</v>
      </c>
      <c r="E902" s="1762" t="s">
        <v>21915</v>
      </c>
      <c r="F902" s="1763">
        <v>4.0</v>
      </c>
      <c r="G902" s="1764">
        <v>48274.0</v>
      </c>
      <c r="H902" s="1745"/>
      <c r="I902" s="1745"/>
      <c r="J902" s="1745"/>
      <c r="K902" s="1745"/>
      <c r="L902" s="1745"/>
      <c r="M902" s="1745"/>
      <c r="N902" s="1745"/>
      <c r="O902" s="1745"/>
      <c r="P902" s="1745"/>
      <c r="Q902" s="1765" t="s">
        <v>21916</v>
      </c>
      <c r="R902" s="1766" t="s">
        <v>21917</v>
      </c>
      <c r="S902" s="1767" t="s">
        <v>52</v>
      </c>
      <c r="T902" s="1768"/>
      <c r="U902" s="1770">
        <v>806.0</v>
      </c>
      <c r="V902" s="1770">
        <v>4.0</v>
      </c>
      <c r="W902" s="1788"/>
      <c r="X902" s="1770"/>
      <c r="Y902" s="1767" t="s">
        <v>21918</v>
      </c>
      <c r="Z902" s="1770"/>
      <c r="AA902" s="1770" t="s">
        <v>21853</v>
      </c>
      <c r="AB902" s="1804" t="s">
        <v>21919</v>
      </c>
      <c r="AC902" s="1121">
        <v>1.0</v>
      </c>
      <c r="AD902" s="81"/>
      <c r="AE902" s="1755"/>
      <c r="AF902" s="1755"/>
      <c r="AG902" s="1755"/>
      <c r="AH902" s="1755"/>
      <c r="AI902" s="595">
        <v>1.804108189E9</v>
      </c>
      <c r="AJ902" s="595" t="s">
        <v>21920</v>
      </c>
      <c r="AK902" s="1757" t="s">
        <v>52</v>
      </c>
      <c r="AL902" s="1757">
        <v>1.0</v>
      </c>
      <c r="AM902" s="1772">
        <v>816.0</v>
      </c>
      <c r="AN902" s="9">
        <v>4.0</v>
      </c>
      <c r="AO902" s="9"/>
      <c r="AP902" s="9" t="s">
        <v>8376</v>
      </c>
      <c r="AQ902" s="9"/>
      <c r="AR902" s="9" t="s">
        <v>17908</v>
      </c>
      <c r="AS902" s="9"/>
      <c r="AT902" s="9"/>
      <c r="AU902" s="9"/>
      <c r="AV902" s="9"/>
      <c r="AW902" s="1758" t="s">
        <v>17909</v>
      </c>
      <c r="AX902" s="9"/>
      <c r="AY902" s="9" t="s">
        <v>17910</v>
      </c>
      <c r="AZ902" s="9">
        <v>6.25</v>
      </c>
      <c r="BA902" s="1845" t="s">
        <v>21853</v>
      </c>
    </row>
    <row r="903" ht="15.75" customHeight="1">
      <c r="A903" s="1774" t="s">
        <v>21913</v>
      </c>
      <c r="B903" s="1775" t="s">
        <v>21914</v>
      </c>
      <c r="C903" s="1775" t="s">
        <v>52</v>
      </c>
      <c r="D903" s="1775" t="s">
        <v>17914</v>
      </c>
      <c r="E903" s="1776" t="s">
        <v>21915</v>
      </c>
      <c r="F903" s="1777">
        <v>4.0</v>
      </c>
      <c r="G903" s="1778">
        <v>48274.0</v>
      </c>
      <c r="H903" s="1745"/>
      <c r="I903" s="1745"/>
      <c r="J903" s="1745"/>
      <c r="K903" s="1745"/>
      <c r="L903" s="1745"/>
      <c r="M903" s="1745"/>
      <c r="N903" s="1745"/>
      <c r="O903" s="1745"/>
      <c r="P903" s="1745"/>
      <c r="Q903" s="1765" t="s">
        <v>21921</v>
      </c>
      <c r="R903" s="1766" t="s">
        <v>21877</v>
      </c>
      <c r="S903" s="1767" t="s">
        <v>52</v>
      </c>
      <c r="T903" s="1749"/>
      <c r="U903" s="1769">
        <v>807.0</v>
      </c>
      <c r="V903" s="1770">
        <v>4.0</v>
      </c>
      <c r="W903" s="1769" t="s">
        <v>18594</v>
      </c>
      <c r="X903" s="1770"/>
      <c r="Y903" s="1767" t="s">
        <v>21922</v>
      </c>
      <c r="Z903" s="1770"/>
      <c r="AA903" s="1770" t="s">
        <v>21853</v>
      </c>
      <c r="AB903" s="1753" t="s">
        <v>17906</v>
      </c>
      <c r="AC903" s="1754"/>
      <c r="AD903" s="1754"/>
      <c r="AE903" s="1755"/>
      <c r="AF903" s="1755"/>
      <c r="AG903" s="1755"/>
      <c r="AH903" s="1755"/>
      <c r="AI903" s="595">
        <v>1.803548252E9</v>
      </c>
      <c r="AJ903" s="595" t="s">
        <v>21923</v>
      </c>
      <c r="AK903" s="1772" t="s">
        <v>52</v>
      </c>
      <c r="AL903" s="1772">
        <v>1.0</v>
      </c>
      <c r="AM903" s="1772">
        <v>817.0</v>
      </c>
      <c r="AN903" s="9">
        <v>4.0</v>
      </c>
      <c r="AO903" s="9"/>
      <c r="AP903" s="9" t="s">
        <v>8376</v>
      </c>
      <c r="AQ903" s="9"/>
      <c r="AR903" s="9" t="s">
        <v>17908</v>
      </c>
      <c r="AS903" s="9"/>
      <c r="AT903" s="9"/>
      <c r="AU903" s="9"/>
      <c r="AV903" s="9"/>
      <c r="AW903" s="1758" t="s">
        <v>17909</v>
      </c>
      <c r="AX903" s="9"/>
      <c r="AY903" s="9" t="s">
        <v>17910</v>
      </c>
      <c r="AZ903" s="9">
        <v>6.25</v>
      </c>
      <c r="BA903" s="1845" t="s">
        <v>21853</v>
      </c>
    </row>
    <row r="904" ht="15.75" customHeight="1">
      <c r="A904" s="1760" t="s">
        <v>21924</v>
      </c>
      <c r="B904" s="1761" t="s">
        <v>21925</v>
      </c>
      <c r="C904" s="1761" t="s">
        <v>52</v>
      </c>
      <c r="D904" s="1761" t="s">
        <v>17914</v>
      </c>
      <c r="E904" s="1762" t="s">
        <v>21926</v>
      </c>
      <c r="F904" s="1763">
        <v>4.0</v>
      </c>
      <c r="G904" s="1764">
        <v>48283.0</v>
      </c>
      <c r="H904" s="1745"/>
      <c r="I904" s="1745"/>
      <c r="J904" s="1745"/>
      <c r="K904" s="1745"/>
      <c r="L904" s="1745"/>
      <c r="M904" s="1745"/>
      <c r="N904" s="1745"/>
      <c r="O904" s="1745"/>
      <c r="P904" s="1745"/>
      <c r="Q904" s="1765" t="s">
        <v>21927</v>
      </c>
      <c r="R904" s="1766" t="s">
        <v>21883</v>
      </c>
      <c r="S904" s="1767" t="s">
        <v>52</v>
      </c>
      <c r="T904" s="1768"/>
      <c r="U904" s="1770">
        <v>808.0</v>
      </c>
      <c r="V904" s="1770">
        <v>4.0</v>
      </c>
      <c r="W904" s="1788"/>
      <c r="X904" s="1770"/>
      <c r="Y904" s="1767">
        <v>8.8747749E7</v>
      </c>
      <c r="Z904" s="1770"/>
      <c r="AA904" s="1770" t="s">
        <v>21853</v>
      </c>
      <c r="AB904" s="1789">
        <v>0.0</v>
      </c>
      <c r="AC904" s="1121">
        <v>1.0</v>
      </c>
      <c r="AD904" s="81"/>
      <c r="AE904" s="1755"/>
      <c r="AF904" s="1755"/>
      <c r="AG904" s="1755"/>
      <c r="AH904" s="1755"/>
      <c r="AI904" s="595">
        <v>1.709043101E9</v>
      </c>
      <c r="AJ904" s="595" t="s">
        <v>21928</v>
      </c>
      <c r="AK904" s="1772" t="s">
        <v>52</v>
      </c>
      <c r="AL904" s="1772">
        <v>1.0</v>
      </c>
      <c r="AM904" s="1772">
        <v>818.0</v>
      </c>
      <c r="AN904" s="9">
        <v>4.0</v>
      </c>
      <c r="AO904" s="9"/>
      <c r="AP904" s="9" t="s">
        <v>8376</v>
      </c>
      <c r="AQ904" s="9"/>
      <c r="AR904" s="9" t="s">
        <v>17908</v>
      </c>
      <c r="AS904" s="9"/>
      <c r="AT904" s="9"/>
      <c r="AU904" s="9"/>
      <c r="AV904" s="9"/>
      <c r="AW904" s="1758" t="s">
        <v>17909</v>
      </c>
      <c r="AX904" s="9"/>
      <c r="AY904" s="9" t="s">
        <v>17910</v>
      </c>
      <c r="AZ904" s="9">
        <v>6.25</v>
      </c>
      <c r="BA904" s="1845" t="s">
        <v>21853</v>
      </c>
    </row>
    <row r="905" ht="15.75" customHeight="1">
      <c r="A905" s="1774" t="s">
        <v>21924</v>
      </c>
      <c r="B905" s="1775" t="s">
        <v>21925</v>
      </c>
      <c r="C905" s="1775" t="s">
        <v>52</v>
      </c>
      <c r="D905" s="1775" t="s">
        <v>17914</v>
      </c>
      <c r="E905" s="1776" t="s">
        <v>21926</v>
      </c>
      <c r="F905" s="1777">
        <v>4.0</v>
      </c>
      <c r="G905" s="1778">
        <v>48283.0</v>
      </c>
      <c r="H905" s="1745"/>
      <c r="I905" s="1745"/>
      <c r="J905" s="1745"/>
      <c r="K905" s="1745"/>
      <c r="L905" s="1745"/>
      <c r="M905" s="1745"/>
      <c r="N905" s="1745"/>
      <c r="O905" s="1745"/>
      <c r="P905" s="1745"/>
      <c r="Q905" s="1765" t="s">
        <v>21929</v>
      </c>
      <c r="R905" s="1766" t="s">
        <v>21884</v>
      </c>
      <c r="S905" s="1767" t="s">
        <v>52</v>
      </c>
      <c r="T905" s="1749"/>
      <c r="U905" s="1769">
        <v>809.0</v>
      </c>
      <c r="V905" s="1770">
        <v>4.0</v>
      </c>
      <c r="W905" s="1769" t="s">
        <v>21930</v>
      </c>
      <c r="X905" s="1770"/>
      <c r="Y905" s="1767">
        <v>4177502.0</v>
      </c>
      <c r="Z905" s="1770"/>
      <c r="AA905" s="1770" t="s">
        <v>21853</v>
      </c>
      <c r="AB905" s="1753" t="s">
        <v>17918</v>
      </c>
      <c r="AC905" s="1754"/>
      <c r="AD905" s="1754"/>
      <c r="AE905" s="1755"/>
      <c r="AF905" s="1755"/>
      <c r="AG905" s="1755"/>
      <c r="AH905" s="1755"/>
      <c r="AI905" s="595">
        <v>1.03916375E8</v>
      </c>
      <c r="AJ905" s="595" t="s">
        <v>21931</v>
      </c>
      <c r="AK905" s="1772" t="s">
        <v>52</v>
      </c>
      <c r="AL905" s="1772">
        <v>1.0</v>
      </c>
      <c r="AM905" s="1772">
        <v>819.0</v>
      </c>
      <c r="AN905" s="9">
        <v>4.0</v>
      </c>
      <c r="AO905" s="9"/>
      <c r="AP905" s="9" t="s">
        <v>8376</v>
      </c>
      <c r="AQ905" s="9"/>
      <c r="AR905" s="9" t="s">
        <v>17908</v>
      </c>
      <c r="AS905" s="9"/>
      <c r="AT905" s="9"/>
      <c r="AU905" s="9"/>
      <c r="AV905" s="9"/>
      <c r="AW905" s="1758" t="s">
        <v>17909</v>
      </c>
      <c r="AX905" s="9"/>
      <c r="AY905" s="9" t="s">
        <v>17910</v>
      </c>
      <c r="AZ905" s="9">
        <v>6.25</v>
      </c>
      <c r="BA905" s="1845" t="s">
        <v>21853</v>
      </c>
    </row>
    <row r="906" ht="15.75" customHeight="1">
      <c r="A906" s="1760" t="s">
        <v>21932</v>
      </c>
      <c r="B906" s="1761" t="s">
        <v>20125</v>
      </c>
      <c r="C906" s="1761" t="s">
        <v>52</v>
      </c>
      <c r="D906" s="1761" t="s">
        <v>17914</v>
      </c>
      <c r="E906" s="1762" t="s">
        <v>21933</v>
      </c>
      <c r="F906" s="1763">
        <v>4.0</v>
      </c>
      <c r="G906" s="1764">
        <v>48225.0</v>
      </c>
      <c r="H906" s="1745"/>
      <c r="I906" s="1745"/>
      <c r="J906" s="1745"/>
      <c r="K906" s="1745"/>
      <c r="L906" s="1745"/>
      <c r="M906" s="1745"/>
      <c r="N906" s="1745"/>
      <c r="O906" s="1745"/>
      <c r="P906" s="1745"/>
      <c r="Q906" s="1765" t="s">
        <v>21934</v>
      </c>
      <c r="R906" s="1766" t="s">
        <v>21891</v>
      </c>
      <c r="S906" s="1767" t="s">
        <v>52</v>
      </c>
      <c r="T906" s="1768"/>
      <c r="U906" s="1769">
        <v>810.0</v>
      </c>
      <c r="V906" s="1770">
        <v>4.0</v>
      </c>
      <c r="W906" s="1769" t="s">
        <v>20260</v>
      </c>
      <c r="X906" s="1770"/>
      <c r="Y906" s="1767" t="s">
        <v>21935</v>
      </c>
      <c r="Z906" s="1770"/>
      <c r="AA906" s="1770" t="s">
        <v>21853</v>
      </c>
      <c r="AB906" s="1753" t="s">
        <v>17918</v>
      </c>
      <c r="AC906" s="81"/>
      <c r="AD906" s="81"/>
      <c r="AE906" s="1755"/>
      <c r="AF906" s="1755"/>
      <c r="AG906" s="1755"/>
      <c r="AH906" s="1755"/>
      <c r="AI906" s="595">
        <v>1.0230897E8</v>
      </c>
      <c r="AJ906" s="595" t="s">
        <v>21936</v>
      </c>
      <c r="AK906" s="1758" t="s">
        <v>52</v>
      </c>
      <c r="AL906" s="1757">
        <v>1.0</v>
      </c>
      <c r="AM906" s="1772">
        <v>820.0</v>
      </c>
      <c r="AN906" s="9">
        <v>4.0</v>
      </c>
      <c r="AO906" s="9"/>
      <c r="AP906" s="9" t="s">
        <v>8376</v>
      </c>
      <c r="AQ906" s="9"/>
      <c r="AR906" s="9" t="s">
        <v>17908</v>
      </c>
      <c r="AS906" s="9"/>
      <c r="AT906" s="9"/>
      <c r="AU906" s="9"/>
      <c r="AV906" s="9"/>
      <c r="AW906" s="1758" t="s">
        <v>17909</v>
      </c>
      <c r="AX906" s="9"/>
      <c r="AY906" s="9" t="s">
        <v>17910</v>
      </c>
      <c r="AZ906" s="9">
        <v>6.25</v>
      </c>
      <c r="BA906" s="1845" t="s">
        <v>21853</v>
      </c>
    </row>
    <row r="907" ht="15.75" customHeight="1">
      <c r="A907" s="1774" t="s">
        <v>21932</v>
      </c>
      <c r="B907" s="1775" t="s">
        <v>20125</v>
      </c>
      <c r="C907" s="1775" t="s">
        <v>52</v>
      </c>
      <c r="D907" s="1775" t="s">
        <v>17914</v>
      </c>
      <c r="E907" s="1776" t="s">
        <v>21933</v>
      </c>
      <c r="F907" s="1777">
        <v>4.0</v>
      </c>
      <c r="G907" s="1778">
        <v>48225.0</v>
      </c>
      <c r="H907" s="1745"/>
      <c r="I907" s="1745"/>
      <c r="J907" s="1745"/>
      <c r="K907" s="1745"/>
      <c r="L907" s="1745"/>
      <c r="M907" s="1745"/>
      <c r="N907" s="1745"/>
      <c r="O907" s="1745"/>
      <c r="P907" s="1745"/>
      <c r="Q907" s="1765" t="s">
        <v>21937</v>
      </c>
      <c r="R907" s="1766" t="s">
        <v>21894</v>
      </c>
      <c r="S907" s="1767" t="s">
        <v>52</v>
      </c>
      <c r="T907" s="1749"/>
      <c r="U907" s="1769">
        <v>811.0</v>
      </c>
      <c r="V907" s="1770">
        <v>4.0</v>
      </c>
      <c r="W907" s="1769" t="s">
        <v>20260</v>
      </c>
      <c r="X907" s="1770"/>
      <c r="Y907" s="1767">
        <v>2386318.0</v>
      </c>
      <c r="Z907" s="1770"/>
      <c r="AA907" s="1770" t="s">
        <v>21853</v>
      </c>
      <c r="AB907" s="1753" t="s">
        <v>21938</v>
      </c>
      <c r="AC907" s="1754"/>
      <c r="AD907" s="1754"/>
      <c r="AE907" s="1755"/>
      <c r="AF907" s="1755"/>
      <c r="AG907" s="1755"/>
      <c r="AH907" s="1755"/>
      <c r="AI907" s="595">
        <v>1.01350734E8</v>
      </c>
      <c r="AJ907" s="595" t="s">
        <v>21939</v>
      </c>
      <c r="AK907" s="1772" t="s">
        <v>52</v>
      </c>
      <c r="AL907" s="1757">
        <v>1.0</v>
      </c>
      <c r="AM907" s="1772">
        <v>821.0</v>
      </c>
      <c r="AN907" s="9">
        <v>4.0</v>
      </c>
      <c r="AO907" s="9"/>
      <c r="AP907" s="9" t="s">
        <v>8376</v>
      </c>
      <c r="AQ907" s="9"/>
      <c r="AR907" s="9" t="s">
        <v>17908</v>
      </c>
      <c r="AS907" s="9"/>
      <c r="AT907" s="9"/>
      <c r="AU907" s="9"/>
      <c r="AV907" s="9"/>
      <c r="AW907" s="1758" t="s">
        <v>17909</v>
      </c>
      <c r="AX907" s="9"/>
      <c r="AY907" s="9" t="s">
        <v>17910</v>
      </c>
      <c r="AZ907" s="9">
        <v>6.25</v>
      </c>
      <c r="BA907" s="1772" t="s">
        <v>21853</v>
      </c>
    </row>
    <row r="908" ht="15.75" customHeight="1">
      <c r="A908" s="1760" t="s">
        <v>21940</v>
      </c>
      <c r="B908" s="1761" t="s">
        <v>21941</v>
      </c>
      <c r="C908" s="1761" t="s">
        <v>52</v>
      </c>
      <c r="D908" s="1761" t="s">
        <v>17914</v>
      </c>
      <c r="E908" s="1762" t="s">
        <v>21942</v>
      </c>
      <c r="F908" s="1763">
        <v>4.0</v>
      </c>
      <c r="G908" s="1764">
        <v>48225.0</v>
      </c>
      <c r="H908" s="1745"/>
      <c r="I908" s="1745"/>
      <c r="J908" s="1745"/>
      <c r="K908" s="1745"/>
      <c r="L908" s="1745"/>
      <c r="M908" s="1745"/>
      <c r="N908" s="1745"/>
      <c r="O908" s="1745"/>
      <c r="P908" s="1745"/>
      <c r="Q908" s="1765" t="s">
        <v>21943</v>
      </c>
      <c r="R908" s="1766" t="s">
        <v>21899</v>
      </c>
      <c r="S908" s="1767" t="s">
        <v>52</v>
      </c>
      <c r="T908" s="1768"/>
      <c r="U908" s="1769">
        <v>812.0</v>
      </c>
      <c r="V908" s="1770">
        <v>4.0</v>
      </c>
      <c r="W908" s="1769" t="s">
        <v>17935</v>
      </c>
      <c r="X908" s="1770"/>
      <c r="Y908" s="1767">
        <v>2857185.0</v>
      </c>
      <c r="Z908" s="1770"/>
      <c r="AA908" s="1770" t="s">
        <v>21853</v>
      </c>
      <c r="AB908" s="1753" t="s">
        <v>17906</v>
      </c>
      <c r="AC908" s="81"/>
      <c r="AD908" s="81"/>
      <c r="AE908" s="1755"/>
      <c r="AF908" s="1755"/>
      <c r="AG908" s="1755"/>
      <c r="AH908" s="1755"/>
      <c r="AI908" s="595">
        <v>1.0421627E8</v>
      </c>
      <c r="AJ908" s="595" t="s">
        <v>21944</v>
      </c>
      <c r="AK908" s="1757" t="s">
        <v>52</v>
      </c>
      <c r="AL908" s="1772">
        <v>1.0</v>
      </c>
      <c r="AM908" s="1772">
        <v>822.0</v>
      </c>
      <c r="AN908" s="9">
        <v>4.0</v>
      </c>
      <c r="AO908" s="9"/>
      <c r="AP908" s="9" t="s">
        <v>8376</v>
      </c>
      <c r="AQ908" s="9"/>
      <c r="AR908" s="9" t="s">
        <v>17908</v>
      </c>
      <c r="AS908" s="9"/>
      <c r="AT908" s="9"/>
      <c r="AU908" s="9"/>
      <c r="AV908" s="9"/>
      <c r="AW908" s="1758" t="s">
        <v>17909</v>
      </c>
      <c r="AX908" s="9"/>
      <c r="AY908" s="9" t="s">
        <v>17910</v>
      </c>
      <c r="AZ908" s="9">
        <v>6.25</v>
      </c>
      <c r="BA908" s="1773" t="s">
        <v>21853</v>
      </c>
    </row>
    <row r="909" ht="15.75" customHeight="1">
      <c r="A909" s="1774" t="s">
        <v>21940</v>
      </c>
      <c r="B909" s="1775" t="s">
        <v>21941</v>
      </c>
      <c r="C909" s="1775" t="s">
        <v>52</v>
      </c>
      <c r="D909" s="1775" t="s">
        <v>17914</v>
      </c>
      <c r="E909" s="1776" t="s">
        <v>21942</v>
      </c>
      <c r="F909" s="1777">
        <v>4.0</v>
      </c>
      <c r="G909" s="1778">
        <v>48225.0</v>
      </c>
      <c r="H909" s="1745"/>
      <c r="I909" s="1745"/>
      <c r="J909" s="1745"/>
      <c r="K909" s="1745"/>
      <c r="L909" s="1745"/>
      <c r="M909" s="1745"/>
      <c r="N909" s="1745"/>
      <c r="O909" s="1745"/>
      <c r="P909" s="1745"/>
      <c r="Q909" s="1765" t="s">
        <v>21945</v>
      </c>
      <c r="R909" s="1766" t="s">
        <v>21903</v>
      </c>
      <c r="S909" s="1767" t="s">
        <v>52</v>
      </c>
      <c r="T909" s="1749"/>
      <c r="U909" s="1770">
        <v>813.0</v>
      </c>
      <c r="V909" s="1770">
        <v>4.0</v>
      </c>
      <c r="W909" s="1792"/>
      <c r="X909" s="1770"/>
      <c r="Y909" s="1767">
        <v>2857185.0</v>
      </c>
      <c r="Z909" s="1770"/>
      <c r="AA909" s="1770" t="s">
        <v>21853</v>
      </c>
      <c r="AB909" s="1806" t="s">
        <v>18100</v>
      </c>
      <c r="AC909" s="1754"/>
      <c r="AD909" s="1754"/>
      <c r="AE909" s="1755"/>
      <c r="AF909" s="1755"/>
      <c r="AG909" s="1755"/>
      <c r="AH909" s="1755"/>
      <c r="AI909" s="595">
        <v>1.803921715E9</v>
      </c>
      <c r="AJ909" s="595" t="s">
        <v>21946</v>
      </c>
      <c r="AK909" s="1772" t="s">
        <v>52</v>
      </c>
      <c r="AL909" s="1757">
        <v>1.0</v>
      </c>
      <c r="AM909" s="1772">
        <v>823.0</v>
      </c>
      <c r="AN909" s="9">
        <v>4.0</v>
      </c>
      <c r="AO909" s="9"/>
      <c r="AP909" s="9" t="s">
        <v>8376</v>
      </c>
      <c r="AQ909" s="9"/>
      <c r="AR909" s="9" t="s">
        <v>17908</v>
      </c>
      <c r="AS909" s="9"/>
      <c r="AT909" s="9"/>
      <c r="AU909" s="9"/>
      <c r="AV909" s="9"/>
      <c r="AW909" s="1758" t="s">
        <v>17909</v>
      </c>
      <c r="AX909" s="9"/>
      <c r="AY909" s="9" t="s">
        <v>17910</v>
      </c>
      <c r="AZ909" s="9">
        <v>6.25</v>
      </c>
      <c r="BA909" s="1845" t="s">
        <v>21853</v>
      </c>
    </row>
    <row r="910" ht="15.75" customHeight="1">
      <c r="A910" s="1760" t="s">
        <v>21947</v>
      </c>
      <c r="B910" s="1761" t="s">
        <v>21948</v>
      </c>
      <c r="C910" s="1761" t="s">
        <v>52</v>
      </c>
      <c r="D910" s="1761" t="s">
        <v>17914</v>
      </c>
      <c r="E910" s="1762" t="s">
        <v>21949</v>
      </c>
      <c r="F910" s="1763">
        <v>4.0</v>
      </c>
      <c r="G910" s="1764">
        <v>48225.0</v>
      </c>
      <c r="H910" s="1745"/>
      <c r="I910" s="1745"/>
      <c r="J910" s="1745"/>
      <c r="K910" s="1745"/>
      <c r="L910" s="1745"/>
      <c r="M910" s="1745"/>
      <c r="N910" s="1745"/>
      <c r="O910" s="1745"/>
      <c r="P910" s="1745"/>
      <c r="Q910" s="1765" t="s">
        <v>21950</v>
      </c>
      <c r="R910" s="1766" t="s">
        <v>21909</v>
      </c>
      <c r="S910" s="1767" t="s">
        <v>17990</v>
      </c>
      <c r="T910" s="1768"/>
      <c r="U910" s="1770">
        <v>814.0</v>
      </c>
      <c r="V910" s="1770">
        <v>4.0</v>
      </c>
      <c r="W910" s="1788"/>
      <c r="X910" s="1770"/>
      <c r="Y910" s="1767">
        <v>4195342.0</v>
      </c>
      <c r="Z910" s="1770"/>
      <c r="AA910" s="1770" t="s">
        <v>21853</v>
      </c>
      <c r="AB910" s="1804" t="s">
        <v>18100</v>
      </c>
      <c r="AC910" s="81"/>
      <c r="AD910" s="1121">
        <v>2.0</v>
      </c>
      <c r="AE910" s="1755"/>
      <c r="AF910" s="1755"/>
      <c r="AG910" s="1755"/>
      <c r="AH910" s="1755"/>
      <c r="AI910" s="595">
        <v>1.02590395E8</v>
      </c>
      <c r="AJ910" s="595" t="s">
        <v>21951</v>
      </c>
      <c r="AK910" s="1772" t="s">
        <v>52</v>
      </c>
      <c r="AL910" s="1772">
        <v>1.0</v>
      </c>
      <c r="AM910" s="1772">
        <v>824.0</v>
      </c>
      <c r="AN910" s="9">
        <v>4.0</v>
      </c>
      <c r="AO910" s="9"/>
      <c r="AP910" s="9" t="s">
        <v>8376</v>
      </c>
      <c r="AQ910" s="9"/>
      <c r="AR910" s="9" t="s">
        <v>17908</v>
      </c>
      <c r="AS910" s="9"/>
      <c r="AT910" s="9"/>
      <c r="AU910" s="9"/>
      <c r="AV910" s="9"/>
      <c r="AW910" s="1758" t="s">
        <v>17909</v>
      </c>
      <c r="AX910" s="9"/>
      <c r="AY910" s="9" t="s">
        <v>17910</v>
      </c>
      <c r="AZ910" s="9">
        <v>6.25</v>
      </c>
      <c r="BA910" s="1845" t="s">
        <v>21853</v>
      </c>
    </row>
    <row r="911" ht="15.75" customHeight="1">
      <c r="A911" s="1774" t="s">
        <v>21947</v>
      </c>
      <c r="B911" s="1775" t="s">
        <v>21948</v>
      </c>
      <c r="C911" s="1775" t="s">
        <v>52</v>
      </c>
      <c r="D911" s="1775" t="s">
        <v>17914</v>
      </c>
      <c r="E911" s="1776" t="s">
        <v>21949</v>
      </c>
      <c r="F911" s="1777">
        <v>4.0</v>
      </c>
      <c r="G911" s="1778">
        <v>48225.0</v>
      </c>
      <c r="H911" s="1745"/>
      <c r="I911" s="1745"/>
      <c r="J911" s="1745"/>
      <c r="K911" s="1745"/>
      <c r="L911" s="1745"/>
      <c r="M911" s="1745"/>
      <c r="N911" s="1745"/>
      <c r="O911" s="1745"/>
      <c r="P911" s="1745"/>
      <c r="Q911" s="1765" t="s">
        <v>21952</v>
      </c>
      <c r="R911" s="1766" t="s">
        <v>21912</v>
      </c>
      <c r="S911" s="1767" t="s">
        <v>52</v>
      </c>
      <c r="T911" s="1749"/>
      <c r="U911" s="1770">
        <v>815.0</v>
      </c>
      <c r="V911" s="1770">
        <v>4.0</v>
      </c>
      <c r="W911" s="1792"/>
      <c r="X911" s="1770"/>
      <c r="Y911" s="1767">
        <v>0.0</v>
      </c>
      <c r="Z911" s="1770"/>
      <c r="AA911" s="1770" t="s">
        <v>21853</v>
      </c>
      <c r="AB911" s="1793">
        <v>0.0</v>
      </c>
      <c r="AC911" s="1794">
        <v>1.0</v>
      </c>
      <c r="AD911" s="1754"/>
      <c r="AE911" s="1755"/>
      <c r="AF911" s="1755"/>
      <c r="AG911" s="1755"/>
      <c r="AH911" s="1755"/>
      <c r="AI911" s="595">
        <v>1.02036282E8</v>
      </c>
      <c r="AJ911" s="595" t="s">
        <v>21953</v>
      </c>
      <c r="AK911" s="1772" t="s">
        <v>52</v>
      </c>
      <c r="AL911" s="1772">
        <v>1.0</v>
      </c>
      <c r="AM911" s="1772">
        <v>825.0</v>
      </c>
      <c r="AN911" s="9">
        <v>4.0</v>
      </c>
      <c r="AO911" s="9"/>
      <c r="AP911" s="9" t="s">
        <v>8376</v>
      </c>
      <c r="AQ911" s="9"/>
      <c r="AR911" s="9" t="s">
        <v>17908</v>
      </c>
      <c r="AS911" s="9"/>
      <c r="AT911" s="9"/>
      <c r="AU911" s="9"/>
      <c r="AV911" s="9"/>
      <c r="AW911" s="1758" t="s">
        <v>17909</v>
      </c>
      <c r="AX911" s="9"/>
      <c r="AY911" s="9" t="s">
        <v>17910</v>
      </c>
      <c r="AZ911" s="9">
        <v>6.25</v>
      </c>
      <c r="BA911" s="1845" t="s">
        <v>21853</v>
      </c>
    </row>
    <row r="912" ht="15.75" customHeight="1">
      <c r="A912" s="1760" t="s">
        <v>21954</v>
      </c>
      <c r="B912" s="1761" t="s">
        <v>21955</v>
      </c>
      <c r="C912" s="1761" t="s">
        <v>52</v>
      </c>
      <c r="D912" s="1761" t="s">
        <v>17914</v>
      </c>
      <c r="E912" s="1762" t="s">
        <v>21956</v>
      </c>
      <c r="F912" s="1763">
        <v>4.0</v>
      </c>
      <c r="G912" s="1764">
        <v>47859.0</v>
      </c>
      <c r="H912" s="1745"/>
      <c r="I912" s="1745"/>
      <c r="J912" s="1745"/>
      <c r="K912" s="1745"/>
      <c r="L912" s="1745"/>
      <c r="M912" s="1745"/>
      <c r="N912" s="1745"/>
      <c r="O912" s="1745"/>
      <c r="P912" s="1745"/>
      <c r="Q912" s="1765" t="s">
        <v>21957</v>
      </c>
      <c r="R912" s="1766" t="s">
        <v>21958</v>
      </c>
      <c r="S912" s="1767" t="s">
        <v>52</v>
      </c>
      <c r="T912" s="1768"/>
      <c r="U912" s="1770">
        <v>816.0</v>
      </c>
      <c r="V912" s="1770">
        <v>4.0</v>
      </c>
      <c r="W912" s="1788"/>
      <c r="X912" s="1770"/>
      <c r="Y912" s="1767">
        <v>2586106.0</v>
      </c>
      <c r="Z912" s="1770"/>
      <c r="AA912" s="1770" t="s">
        <v>21853</v>
      </c>
      <c r="AB912" s="1804" t="s">
        <v>18100</v>
      </c>
      <c r="AC912" s="81"/>
      <c r="AD912" s="1121">
        <v>1.0</v>
      </c>
      <c r="AE912" s="1755"/>
      <c r="AF912" s="1755"/>
      <c r="AG912" s="1755"/>
      <c r="AH912" s="1755"/>
      <c r="AI912" s="595">
        <v>1.04718903E8</v>
      </c>
      <c r="AJ912" s="595" t="s">
        <v>21959</v>
      </c>
      <c r="AK912" s="1757" t="s">
        <v>52</v>
      </c>
      <c r="AL912" s="1757">
        <v>1.0</v>
      </c>
      <c r="AM912" s="1772">
        <v>826.0</v>
      </c>
      <c r="AN912" s="9">
        <v>4.0</v>
      </c>
      <c r="AO912" s="9"/>
      <c r="AP912" s="9" t="s">
        <v>8376</v>
      </c>
      <c r="AQ912" s="9"/>
      <c r="AR912" s="9" t="s">
        <v>17908</v>
      </c>
      <c r="AS912" s="9"/>
      <c r="AT912" s="9"/>
      <c r="AU912" s="9"/>
      <c r="AV912" s="9"/>
      <c r="AW912" s="1758" t="s">
        <v>17909</v>
      </c>
      <c r="AX912" s="9"/>
      <c r="AY912" s="9" t="s">
        <v>17910</v>
      </c>
      <c r="AZ912" s="9">
        <v>6.25</v>
      </c>
      <c r="BA912" s="1845" t="s">
        <v>21853</v>
      </c>
    </row>
    <row r="913" ht="15.75" customHeight="1">
      <c r="A913" s="1774" t="s">
        <v>21954</v>
      </c>
      <c r="B913" s="1775" t="s">
        <v>21955</v>
      </c>
      <c r="C913" s="1775" t="s">
        <v>52</v>
      </c>
      <c r="D913" s="1775" t="s">
        <v>17914</v>
      </c>
      <c r="E913" s="1776" t="s">
        <v>21956</v>
      </c>
      <c r="F913" s="1777">
        <v>4.0</v>
      </c>
      <c r="G913" s="1778">
        <v>47859.0</v>
      </c>
      <c r="H913" s="1745"/>
      <c r="I913" s="1745"/>
      <c r="J913" s="1745"/>
      <c r="K913" s="1745"/>
      <c r="L913" s="1745"/>
      <c r="M913" s="1745"/>
      <c r="N913" s="1745"/>
      <c r="O913" s="1745"/>
      <c r="P913" s="1745"/>
      <c r="Q913" s="1765" t="s">
        <v>21960</v>
      </c>
      <c r="R913" s="1766" t="s">
        <v>21923</v>
      </c>
      <c r="S913" s="1767" t="s">
        <v>52</v>
      </c>
      <c r="T913" s="1749"/>
      <c r="U913" s="1770">
        <v>817.0</v>
      </c>
      <c r="V913" s="1770">
        <v>4.0</v>
      </c>
      <c r="W913" s="1792"/>
      <c r="X913" s="1770"/>
      <c r="Y913" s="1767">
        <v>0.0</v>
      </c>
      <c r="Z913" s="1770"/>
      <c r="AA913" s="1770" t="s">
        <v>21853</v>
      </c>
      <c r="AB913" s="1793">
        <v>0.0</v>
      </c>
      <c r="AC913" s="1794">
        <v>1.0</v>
      </c>
      <c r="AD913" s="1754"/>
      <c r="AE913" s="1755"/>
      <c r="AF913" s="1755"/>
      <c r="AG913" s="1755"/>
      <c r="AH913" s="1755"/>
      <c r="AI913" s="595">
        <v>1.104543002E9</v>
      </c>
      <c r="AJ913" s="595" t="s">
        <v>21961</v>
      </c>
      <c r="AK913" s="1772" t="s">
        <v>52</v>
      </c>
      <c r="AL913" s="1772">
        <v>1.0</v>
      </c>
      <c r="AM913" s="1772">
        <v>827.0</v>
      </c>
      <c r="AN913" s="9">
        <v>4.0</v>
      </c>
      <c r="AO913" s="9"/>
      <c r="AP913" s="9" t="s">
        <v>8376</v>
      </c>
      <c r="AQ913" s="9"/>
      <c r="AR913" s="9" t="s">
        <v>17908</v>
      </c>
      <c r="AS913" s="9"/>
      <c r="AT913" s="9"/>
      <c r="AU913" s="9"/>
      <c r="AV913" s="9"/>
      <c r="AW913" s="1758" t="s">
        <v>17909</v>
      </c>
      <c r="AX913" s="9"/>
      <c r="AY913" s="9" t="s">
        <v>17910</v>
      </c>
      <c r="AZ913" s="9">
        <v>6.25</v>
      </c>
      <c r="BA913" s="1845" t="s">
        <v>21853</v>
      </c>
    </row>
    <row r="914" ht="15.75" customHeight="1">
      <c r="A914" s="1760" t="s">
        <v>21962</v>
      </c>
      <c r="B914" s="1761" t="s">
        <v>21963</v>
      </c>
      <c r="C914" s="1761" t="s">
        <v>52</v>
      </c>
      <c r="D914" s="1761" t="s">
        <v>17914</v>
      </c>
      <c r="E914" s="1762" t="s">
        <v>21964</v>
      </c>
      <c r="F914" s="1763">
        <v>4.0</v>
      </c>
      <c r="G914" s="1764">
        <v>47887.0</v>
      </c>
      <c r="H914" s="1745"/>
      <c r="I914" s="1745"/>
      <c r="J914" s="1745"/>
      <c r="K914" s="1745"/>
      <c r="L914" s="1745"/>
      <c r="M914" s="1745"/>
      <c r="N914" s="1745"/>
      <c r="O914" s="1745"/>
      <c r="P914" s="1745"/>
      <c r="Q914" s="1765" t="s">
        <v>21965</v>
      </c>
      <c r="R914" s="1766" t="s">
        <v>21928</v>
      </c>
      <c r="S914" s="1767" t="s">
        <v>52</v>
      </c>
      <c r="T914" s="1768"/>
      <c r="U914" s="1769">
        <v>818.0</v>
      </c>
      <c r="V914" s="1770">
        <v>4.0</v>
      </c>
      <c r="W914" s="1769" t="s">
        <v>18467</v>
      </c>
      <c r="X914" s="1770"/>
      <c r="Y914" s="1767">
        <v>0.0</v>
      </c>
      <c r="Z914" s="1770"/>
      <c r="AA914" s="1770" t="s">
        <v>21853</v>
      </c>
      <c r="AB914" s="1753" t="s">
        <v>17918</v>
      </c>
      <c r="AC914" s="81"/>
      <c r="AD914" s="81"/>
      <c r="AE914" s="1755"/>
      <c r="AF914" s="1755"/>
      <c r="AG914" s="1755"/>
      <c r="AH914" s="1755"/>
      <c r="AI914" s="595">
        <v>1.03190484E8</v>
      </c>
      <c r="AJ914" s="595" t="s">
        <v>21966</v>
      </c>
      <c r="AK914" s="1772" t="s">
        <v>52</v>
      </c>
      <c r="AL914" s="1772">
        <v>1.0</v>
      </c>
      <c r="AM914" s="1772">
        <v>828.0</v>
      </c>
      <c r="AN914" s="9">
        <v>4.0</v>
      </c>
      <c r="AO914" s="9"/>
      <c r="AP914" s="9" t="s">
        <v>8376</v>
      </c>
      <c r="AQ914" s="9"/>
      <c r="AR914" s="9" t="s">
        <v>17908</v>
      </c>
      <c r="AS914" s="9"/>
      <c r="AT914" s="9"/>
      <c r="AU914" s="9"/>
      <c r="AV914" s="9"/>
      <c r="AW914" s="1758" t="s">
        <v>17909</v>
      </c>
      <c r="AX914" s="9"/>
      <c r="AY914" s="9" t="s">
        <v>17910</v>
      </c>
      <c r="AZ914" s="9">
        <v>6.25</v>
      </c>
      <c r="BA914" s="1773" t="s">
        <v>21853</v>
      </c>
    </row>
    <row r="915" ht="15.75" customHeight="1">
      <c r="A915" s="1774" t="s">
        <v>21962</v>
      </c>
      <c r="B915" s="1775" t="s">
        <v>21963</v>
      </c>
      <c r="C915" s="1775" t="s">
        <v>52</v>
      </c>
      <c r="D915" s="1775" t="s">
        <v>17914</v>
      </c>
      <c r="E915" s="1776" t="s">
        <v>21964</v>
      </c>
      <c r="F915" s="1777">
        <v>4.0</v>
      </c>
      <c r="G915" s="1778">
        <v>47887.0</v>
      </c>
      <c r="H915" s="1745"/>
      <c r="I915" s="1745"/>
      <c r="J915" s="1745"/>
      <c r="K915" s="1745"/>
      <c r="L915" s="1745"/>
      <c r="M915" s="1745"/>
      <c r="N915" s="1745"/>
      <c r="O915" s="1745"/>
      <c r="P915" s="1745"/>
      <c r="Q915" s="1765" t="s">
        <v>21967</v>
      </c>
      <c r="R915" s="1766" t="s">
        <v>21931</v>
      </c>
      <c r="S915" s="1767" t="s">
        <v>52</v>
      </c>
      <c r="T915" s="1749"/>
      <c r="U915" s="1769">
        <v>819.0</v>
      </c>
      <c r="V915" s="1770">
        <v>4.0</v>
      </c>
      <c r="W915" s="1769" t="s">
        <v>18019</v>
      </c>
      <c r="X915" s="1770"/>
      <c r="Y915" s="1767">
        <v>8.5813544E7</v>
      </c>
      <c r="Z915" s="1770"/>
      <c r="AA915" s="1770" t="s">
        <v>21853</v>
      </c>
      <c r="AB915" s="1753" t="s">
        <v>17918</v>
      </c>
      <c r="AC915" s="1754"/>
      <c r="AD915" s="1754"/>
      <c r="AE915" s="1755"/>
      <c r="AF915" s="1755"/>
      <c r="AG915" s="1755"/>
      <c r="AH915" s="1755"/>
      <c r="AI915" s="595">
        <v>1.01396844E8</v>
      </c>
      <c r="AJ915" s="595" t="s">
        <v>21968</v>
      </c>
      <c r="AK915" s="1772" t="s">
        <v>52</v>
      </c>
      <c r="AL915" s="1772">
        <v>1.0</v>
      </c>
      <c r="AM915" s="1772">
        <v>829.0</v>
      </c>
      <c r="AN915" s="9">
        <v>4.0</v>
      </c>
      <c r="AO915" s="9"/>
      <c r="AP915" s="9" t="s">
        <v>8376</v>
      </c>
      <c r="AQ915" s="9"/>
      <c r="AR915" s="9" t="s">
        <v>17908</v>
      </c>
      <c r="AS915" s="9"/>
      <c r="AT915" s="9"/>
      <c r="AU915" s="9"/>
      <c r="AV915" s="9"/>
      <c r="AW915" s="1758" t="s">
        <v>17909</v>
      </c>
      <c r="AX915" s="9"/>
      <c r="AY915" s="9" t="s">
        <v>17910</v>
      </c>
      <c r="AZ915" s="9">
        <v>6.25</v>
      </c>
      <c r="BA915" s="1845" t="s">
        <v>21853</v>
      </c>
    </row>
    <row r="916" ht="15.75" customHeight="1">
      <c r="A916" s="1760" t="s">
        <v>21969</v>
      </c>
      <c r="B916" s="1761" t="s">
        <v>21970</v>
      </c>
      <c r="C916" s="1761" t="s">
        <v>52</v>
      </c>
      <c r="D916" s="1761" t="s">
        <v>17914</v>
      </c>
      <c r="E916" s="1762" t="s">
        <v>21971</v>
      </c>
      <c r="F916" s="1763">
        <v>4.0</v>
      </c>
      <c r="G916" s="1764">
        <v>47887.0</v>
      </c>
      <c r="H916" s="1745"/>
      <c r="I916" s="1745"/>
      <c r="J916" s="1745"/>
      <c r="K916" s="1745"/>
      <c r="L916" s="1745"/>
      <c r="M916" s="1745"/>
      <c r="N916" s="1745"/>
      <c r="O916" s="1745"/>
      <c r="P916" s="1745"/>
      <c r="Q916" s="1765" t="s">
        <v>21972</v>
      </c>
      <c r="R916" s="1766" t="s">
        <v>21936</v>
      </c>
      <c r="S916" s="1767" t="s">
        <v>52</v>
      </c>
      <c r="T916" s="1768"/>
      <c r="U916" s="1769">
        <v>820.0</v>
      </c>
      <c r="V916" s="1770">
        <v>4.0</v>
      </c>
      <c r="W916" s="1769" t="s">
        <v>18019</v>
      </c>
      <c r="X916" s="1770"/>
      <c r="Y916" s="1767">
        <v>6.9645716E7</v>
      </c>
      <c r="Z916" s="1770"/>
      <c r="AA916" s="1770" t="s">
        <v>21853</v>
      </c>
      <c r="AB916" s="1753" t="s">
        <v>17918</v>
      </c>
      <c r="AC916" s="81"/>
      <c r="AD916" s="81"/>
      <c r="AE916" s="1755"/>
      <c r="AF916" s="1755"/>
      <c r="AG916" s="1755"/>
      <c r="AH916" s="1755"/>
      <c r="AI916" s="595">
        <v>1.04480009E8</v>
      </c>
      <c r="AJ916" s="595" t="s">
        <v>21973</v>
      </c>
      <c r="AK916" s="1772" t="s">
        <v>52</v>
      </c>
      <c r="AL916" s="1757">
        <v>1.0</v>
      </c>
      <c r="AM916" s="1772">
        <v>830.0</v>
      </c>
      <c r="AN916" s="9">
        <v>4.0</v>
      </c>
      <c r="AO916" s="9"/>
      <c r="AP916" s="9" t="s">
        <v>8376</v>
      </c>
      <c r="AQ916" s="9"/>
      <c r="AR916" s="9" t="s">
        <v>17908</v>
      </c>
      <c r="AS916" s="9"/>
      <c r="AT916" s="9"/>
      <c r="AU916" s="9"/>
      <c r="AV916" s="9"/>
      <c r="AW916" s="1758" t="s">
        <v>17909</v>
      </c>
      <c r="AX916" s="9"/>
      <c r="AY916" s="9" t="s">
        <v>17910</v>
      </c>
      <c r="AZ916" s="9">
        <v>6.25</v>
      </c>
      <c r="BA916" s="1773" t="s">
        <v>21853</v>
      </c>
    </row>
    <row r="917" ht="15.75" customHeight="1">
      <c r="A917" s="1774" t="s">
        <v>21969</v>
      </c>
      <c r="B917" s="1775" t="s">
        <v>21970</v>
      </c>
      <c r="C917" s="1775" t="s">
        <v>52</v>
      </c>
      <c r="D917" s="1775" t="s">
        <v>17914</v>
      </c>
      <c r="E917" s="1776" t="s">
        <v>21971</v>
      </c>
      <c r="F917" s="1777">
        <v>4.0</v>
      </c>
      <c r="G917" s="1778">
        <v>47887.0</v>
      </c>
      <c r="H917" s="1745"/>
      <c r="I917" s="1745"/>
      <c r="J917" s="1745"/>
      <c r="K917" s="1745"/>
      <c r="L917" s="1745"/>
      <c r="M917" s="1745"/>
      <c r="N917" s="1745"/>
      <c r="O917" s="1745"/>
      <c r="P917" s="1745"/>
      <c r="Q917" s="1765" t="s">
        <v>21974</v>
      </c>
      <c r="R917" s="1766" t="s">
        <v>21939</v>
      </c>
      <c r="S917" s="1767" t="s">
        <v>52</v>
      </c>
      <c r="T917" s="1749"/>
      <c r="U917" s="1769">
        <v>821.0</v>
      </c>
      <c r="V917" s="1770">
        <v>4.0</v>
      </c>
      <c r="W917" s="1769" t="s">
        <v>21930</v>
      </c>
      <c r="X917" s="1770"/>
      <c r="Y917" s="1767">
        <v>4077748.0</v>
      </c>
      <c r="Z917" s="1770"/>
      <c r="AA917" s="1770" t="s">
        <v>21853</v>
      </c>
      <c r="AB917" s="1753" t="s">
        <v>17918</v>
      </c>
      <c r="AC917" s="1754"/>
      <c r="AD917" s="1754"/>
      <c r="AE917" s="1755"/>
      <c r="AF917" s="1755"/>
      <c r="AG917" s="1755"/>
      <c r="AH917" s="1755"/>
      <c r="AI917" s="595">
        <v>1.04212642E8</v>
      </c>
      <c r="AJ917" s="595" t="s">
        <v>21975</v>
      </c>
      <c r="AK917" s="1757" t="s">
        <v>52</v>
      </c>
      <c r="AL917" s="1757">
        <v>1.0</v>
      </c>
      <c r="AM917" s="1772">
        <v>831.0</v>
      </c>
      <c r="AN917" s="9">
        <v>4.0</v>
      </c>
      <c r="AO917" s="9"/>
      <c r="AP917" s="9" t="s">
        <v>8376</v>
      </c>
      <c r="AQ917" s="9"/>
      <c r="AR917" s="9" t="s">
        <v>17908</v>
      </c>
      <c r="AS917" s="9"/>
      <c r="AT917" s="9"/>
      <c r="AU917" s="9"/>
      <c r="AV917" s="9"/>
      <c r="AW917" s="1758" t="s">
        <v>17909</v>
      </c>
      <c r="AX917" s="9"/>
      <c r="AY917" s="9" t="s">
        <v>17910</v>
      </c>
      <c r="AZ917" s="9">
        <v>6.25</v>
      </c>
      <c r="BA917" s="1845" t="s">
        <v>21853</v>
      </c>
    </row>
    <row r="918" ht="15.75" customHeight="1">
      <c r="A918" s="1760" t="s">
        <v>21976</v>
      </c>
      <c r="B918" s="1761" t="s">
        <v>21977</v>
      </c>
      <c r="C918" s="1761" t="s">
        <v>52</v>
      </c>
      <c r="D918" s="1761" t="s">
        <v>17914</v>
      </c>
      <c r="E918" s="1762" t="s">
        <v>21978</v>
      </c>
      <c r="F918" s="1763">
        <v>4.0</v>
      </c>
      <c r="G918" s="1764">
        <v>47887.0</v>
      </c>
      <c r="H918" s="1745"/>
      <c r="I918" s="1745"/>
      <c r="J918" s="1745"/>
      <c r="K918" s="1745"/>
      <c r="L918" s="1745"/>
      <c r="M918" s="1745"/>
      <c r="N918" s="1745"/>
      <c r="O918" s="1745"/>
      <c r="P918" s="1745"/>
      <c r="Q918" s="1765" t="s">
        <v>21979</v>
      </c>
      <c r="R918" s="1766" t="s">
        <v>21944</v>
      </c>
      <c r="S918" s="1767" t="s">
        <v>52</v>
      </c>
      <c r="T918" s="1768"/>
      <c r="U918" s="1770">
        <v>822.0</v>
      </c>
      <c r="V918" s="1770">
        <v>4.0</v>
      </c>
      <c r="W918" s="1788"/>
      <c r="X918" s="1770"/>
      <c r="Y918" s="1767">
        <v>0.0</v>
      </c>
      <c r="Z918" s="1770"/>
      <c r="AA918" s="1770" t="s">
        <v>21853</v>
      </c>
      <c r="AB918" s="1789">
        <v>0.0</v>
      </c>
      <c r="AC918" s="1121">
        <v>1.0</v>
      </c>
      <c r="AD918" s="81"/>
      <c r="AE918" s="1755"/>
      <c r="AF918" s="1755"/>
      <c r="AG918" s="1755"/>
      <c r="AH918" s="1755"/>
      <c r="AI918" s="595">
        <v>1.03704375E8</v>
      </c>
      <c r="AJ918" s="595" t="s">
        <v>21980</v>
      </c>
      <c r="AK918" s="1772" t="s">
        <v>52</v>
      </c>
      <c r="AL918" s="1772">
        <v>1.0</v>
      </c>
      <c r="AM918" s="1772">
        <v>832.0</v>
      </c>
      <c r="AN918" s="9">
        <v>4.0</v>
      </c>
      <c r="AO918" s="9"/>
      <c r="AP918" s="9" t="s">
        <v>8376</v>
      </c>
      <c r="AQ918" s="9"/>
      <c r="AR918" s="9" t="s">
        <v>17908</v>
      </c>
      <c r="AS918" s="9"/>
      <c r="AT918" s="9"/>
      <c r="AU918" s="9"/>
      <c r="AV918" s="9"/>
      <c r="AW918" s="1758" t="s">
        <v>17909</v>
      </c>
      <c r="AX918" s="9"/>
      <c r="AY918" s="9" t="s">
        <v>17910</v>
      </c>
      <c r="AZ918" s="9">
        <v>6.25</v>
      </c>
      <c r="BA918" s="1845" t="s">
        <v>21853</v>
      </c>
    </row>
    <row r="919" ht="15.75" customHeight="1">
      <c r="A919" s="1774" t="s">
        <v>21976</v>
      </c>
      <c r="B919" s="1775" t="s">
        <v>21977</v>
      </c>
      <c r="C919" s="1775" t="s">
        <v>52</v>
      </c>
      <c r="D919" s="1775" t="s">
        <v>17914</v>
      </c>
      <c r="E919" s="1776" t="s">
        <v>21978</v>
      </c>
      <c r="F919" s="1777">
        <v>4.0</v>
      </c>
      <c r="G919" s="1778">
        <v>47887.0</v>
      </c>
      <c r="H919" s="1745"/>
      <c r="I919" s="1745"/>
      <c r="J919" s="1745"/>
      <c r="K919" s="1745"/>
      <c r="L919" s="1745"/>
      <c r="M919" s="1745"/>
      <c r="N919" s="1745"/>
      <c r="O919" s="1745"/>
      <c r="P919" s="1745"/>
      <c r="Q919" s="1765" t="s">
        <v>21981</v>
      </c>
      <c r="R919" s="1766" t="s">
        <v>21946</v>
      </c>
      <c r="S919" s="1767" t="s">
        <v>52</v>
      </c>
      <c r="T919" s="1749"/>
      <c r="U919" s="1769">
        <v>823.0</v>
      </c>
      <c r="V919" s="1770">
        <v>4.0</v>
      </c>
      <c r="W919" s="1769" t="s">
        <v>21930</v>
      </c>
      <c r="X919" s="1770"/>
      <c r="Y919" s="1767">
        <v>0.0</v>
      </c>
      <c r="Z919" s="1770"/>
      <c r="AA919" s="1770" t="s">
        <v>21853</v>
      </c>
      <c r="AB919" s="1753" t="s">
        <v>17906</v>
      </c>
      <c r="AC919" s="1754"/>
      <c r="AD919" s="1754"/>
      <c r="AE919" s="1755"/>
      <c r="AF919" s="1755"/>
      <c r="AG919" s="1755"/>
      <c r="AH919" s="1755"/>
      <c r="AI919" s="595">
        <v>1.04726567E8</v>
      </c>
      <c r="AJ919" s="595" t="s">
        <v>21982</v>
      </c>
      <c r="AK919" s="1772" t="s">
        <v>52</v>
      </c>
      <c r="AL919" s="1757">
        <v>1.0</v>
      </c>
      <c r="AM919" s="1772">
        <v>833.0</v>
      </c>
      <c r="AN919" s="9">
        <v>4.0</v>
      </c>
      <c r="AO919" s="9"/>
      <c r="AP919" s="9" t="s">
        <v>8376</v>
      </c>
      <c r="AQ919" s="9"/>
      <c r="AR919" s="9" t="s">
        <v>17908</v>
      </c>
      <c r="AS919" s="9"/>
      <c r="AT919" s="9"/>
      <c r="AU919" s="9"/>
      <c r="AV919" s="9"/>
      <c r="AW919" s="1758" t="s">
        <v>17909</v>
      </c>
      <c r="AX919" s="9"/>
      <c r="AY919" s="9" t="s">
        <v>17910</v>
      </c>
      <c r="AZ919" s="9">
        <v>6.25</v>
      </c>
      <c r="BA919" s="1845" t="s">
        <v>21853</v>
      </c>
    </row>
    <row r="920" ht="15.75" customHeight="1">
      <c r="A920" s="1760" t="s">
        <v>21983</v>
      </c>
      <c r="B920" s="1761" t="s">
        <v>21984</v>
      </c>
      <c r="C920" s="1761" t="s">
        <v>52</v>
      </c>
      <c r="D920" s="1761" t="s">
        <v>17914</v>
      </c>
      <c r="E920" s="1762" t="s">
        <v>21985</v>
      </c>
      <c r="F920" s="1763">
        <v>4.0</v>
      </c>
      <c r="G920" s="1764">
        <v>47887.0</v>
      </c>
      <c r="H920" s="1745"/>
      <c r="I920" s="1745"/>
      <c r="J920" s="1745"/>
      <c r="K920" s="1745"/>
      <c r="L920" s="1745"/>
      <c r="M920" s="1745"/>
      <c r="N920" s="1745"/>
      <c r="O920" s="1745"/>
      <c r="P920" s="1745"/>
      <c r="Q920" s="1765" t="s">
        <v>21986</v>
      </c>
      <c r="R920" s="1766" t="s">
        <v>21951</v>
      </c>
      <c r="S920" s="1767" t="s">
        <v>52</v>
      </c>
      <c r="T920" s="1768"/>
      <c r="U920" s="1770">
        <v>824.0</v>
      </c>
      <c r="V920" s="1770">
        <v>4.0</v>
      </c>
      <c r="W920" s="1788"/>
      <c r="X920" s="1770"/>
      <c r="Y920" s="1767">
        <v>0.0</v>
      </c>
      <c r="Z920" s="1770"/>
      <c r="AA920" s="1770" t="s">
        <v>21853</v>
      </c>
      <c r="AB920" s="1804" t="s">
        <v>18046</v>
      </c>
      <c r="AC920" s="81"/>
      <c r="AD920" s="81"/>
      <c r="AE920" s="1755"/>
      <c r="AF920" s="1755"/>
      <c r="AG920" s="1755"/>
      <c r="AH920" s="1755"/>
      <c r="AI920" s="595">
        <v>1.720965266E9</v>
      </c>
      <c r="AJ920" s="595" t="s">
        <v>21987</v>
      </c>
      <c r="AK920" s="1772" t="s">
        <v>52</v>
      </c>
      <c r="AL920" s="1772">
        <v>1.0</v>
      </c>
      <c r="AM920" s="1772">
        <v>834.0</v>
      </c>
      <c r="AN920" s="9">
        <v>4.0</v>
      </c>
      <c r="AO920" s="9"/>
      <c r="AP920" s="9" t="s">
        <v>8376</v>
      </c>
      <c r="AQ920" s="9"/>
      <c r="AR920" s="9" t="s">
        <v>17908</v>
      </c>
      <c r="AS920" s="9"/>
      <c r="AT920" s="9"/>
      <c r="AU920" s="9"/>
      <c r="AV920" s="9"/>
      <c r="AW920" s="1758" t="s">
        <v>17909</v>
      </c>
      <c r="AX920" s="9"/>
      <c r="AY920" s="9" t="s">
        <v>17910</v>
      </c>
      <c r="AZ920" s="9">
        <v>6.25</v>
      </c>
      <c r="BA920" s="1845" t="s">
        <v>21853</v>
      </c>
    </row>
    <row r="921" ht="15.75" customHeight="1">
      <c r="A921" s="1774" t="s">
        <v>21983</v>
      </c>
      <c r="B921" s="1775" t="s">
        <v>21984</v>
      </c>
      <c r="C921" s="1775" t="s">
        <v>52</v>
      </c>
      <c r="D921" s="1775" t="s">
        <v>17914</v>
      </c>
      <c r="E921" s="1776" t="s">
        <v>21985</v>
      </c>
      <c r="F921" s="1777">
        <v>4.0</v>
      </c>
      <c r="G921" s="1778">
        <v>47887.0</v>
      </c>
      <c r="H921" s="1745"/>
      <c r="I921" s="1745"/>
      <c r="J921" s="1745"/>
      <c r="K921" s="1745"/>
      <c r="L921" s="1745"/>
      <c r="M921" s="1745"/>
      <c r="N921" s="1745"/>
      <c r="O921" s="1745"/>
      <c r="P921" s="1745"/>
      <c r="Q921" s="1765" t="s">
        <v>21988</v>
      </c>
      <c r="R921" s="1766" t="s">
        <v>21953</v>
      </c>
      <c r="S921" s="1767" t="s">
        <v>52</v>
      </c>
      <c r="T921" s="1749"/>
      <c r="U921" s="1770">
        <v>825.0</v>
      </c>
      <c r="V921" s="1770">
        <v>4.0</v>
      </c>
      <c r="W921" s="1792"/>
      <c r="X921" s="1770"/>
      <c r="Y921" s="1767">
        <v>0.0</v>
      </c>
      <c r="Z921" s="1770"/>
      <c r="AA921" s="1770" t="s">
        <v>21853</v>
      </c>
      <c r="AB921" s="1806" t="s">
        <v>18046</v>
      </c>
      <c r="AC921" s="1754"/>
      <c r="AD921" s="1794">
        <v>2.0</v>
      </c>
      <c r="AE921" s="1755"/>
      <c r="AF921" s="1755"/>
      <c r="AG921" s="1755"/>
      <c r="AH921" s="1755"/>
      <c r="AI921" s="595">
        <v>1.714118179E9</v>
      </c>
      <c r="AJ921" s="595" t="s">
        <v>21989</v>
      </c>
      <c r="AK921" s="1772" t="s">
        <v>52</v>
      </c>
      <c r="AL921" s="1772">
        <v>1.0</v>
      </c>
      <c r="AM921" s="1772">
        <v>835.0</v>
      </c>
      <c r="AN921" s="9">
        <v>4.0</v>
      </c>
      <c r="AO921" s="9"/>
      <c r="AP921" s="9" t="s">
        <v>8376</v>
      </c>
      <c r="AQ921" s="9"/>
      <c r="AR921" s="9" t="s">
        <v>17908</v>
      </c>
      <c r="AS921" s="9"/>
      <c r="AT921" s="9"/>
      <c r="AU921" s="9"/>
      <c r="AV921" s="9"/>
      <c r="AW921" s="1758" t="s">
        <v>17909</v>
      </c>
      <c r="AX921" s="9"/>
      <c r="AY921" s="9" t="s">
        <v>17910</v>
      </c>
      <c r="AZ921" s="9">
        <v>6.25</v>
      </c>
      <c r="BA921" s="1772" t="s">
        <v>21853</v>
      </c>
    </row>
    <row r="922" ht="15.75" customHeight="1">
      <c r="A922" s="1760" t="s">
        <v>21990</v>
      </c>
      <c r="B922" s="1761" t="s">
        <v>21991</v>
      </c>
      <c r="C922" s="1761" t="s">
        <v>52</v>
      </c>
      <c r="D922" s="1761" t="s">
        <v>17914</v>
      </c>
      <c r="E922" s="1762" t="s">
        <v>21992</v>
      </c>
      <c r="F922" s="1763">
        <v>4.0</v>
      </c>
      <c r="G922" s="1764">
        <v>47887.0</v>
      </c>
      <c r="H922" s="1745"/>
      <c r="I922" s="1745"/>
      <c r="J922" s="1745"/>
      <c r="K922" s="1745"/>
      <c r="L922" s="1745"/>
      <c r="M922" s="1745"/>
      <c r="N922" s="1745"/>
      <c r="O922" s="1745"/>
      <c r="P922" s="1745"/>
      <c r="Q922" s="1765" t="s">
        <v>21993</v>
      </c>
      <c r="R922" s="1766" t="s">
        <v>21994</v>
      </c>
      <c r="S922" s="1767" t="s">
        <v>52</v>
      </c>
      <c r="T922" s="1768"/>
      <c r="U922" s="1770">
        <v>826.0</v>
      </c>
      <c r="V922" s="1770">
        <v>4.0</v>
      </c>
      <c r="W922" s="1788"/>
      <c r="X922" s="1770"/>
      <c r="Y922" s="1767">
        <v>0.0</v>
      </c>
      <c r="Z922" s="1770"/>
      <c r="AA922" s="1770" t="s">
        <v>21853</v>
      </c>
      <c r="AB922" s="1804" t="s">
        <v>21995</v>
      </c>
      <c r="AC922" s="1121" t="s">
        <v>21996</v>
      </c>
      <c r="AD922" s="81"/>
      <c r="AE922" s="1755"/>
      <c r="AF922" s="1755"/>
      <c r="AG922" s="1755"/>
      <c r="AH922" s="1755"/>
      <c r="AI922" s="595">
        <v>9.06733332E8</v>
      </c>
      <c r="AJ922" s="595" t="s">
        <v>21997</v>
      </c>
      <c r="AK922" s="1772" t="s">
        <v>17980</v>
      </c>
      <c r="AL922" s="1757">
        <v>1.0</v>
      </c>
      <c r="AM922" s="1772">
        <v>836.0</v>
      </c>
      <c r="AN922" s="9">
        <v>4.0</v>
      </c>
      <c r="AO922" s="9"/>
      <c r="AP922" s="9" t="s">
        <v>8376</v>
      </c>
      <c r="AQ922" s="9"/>
      <c r="AR922" s="9" t="s">
        <v>17908</v>
      </c>
      <c r="AS922" s="9"/>
      <c r="AT922" s="9"/>
      <c r="AU922" s="9"/>
      <c r="AV922" s="9"/>
      <c r="AW922" s="1758" t="s">
        <v>17909</v>
      </c>
      <c r="AX922" s="9"/>
      <c r="AY922" s="9" t="s">
        <v>17910</v>
      </c>
      <c r="AZ922" s="9">
        <v>6.25</v>
      </c>
      <c r="BA922" s="1773" t="s">
        <v>21853</v>
      </c>
    </row>
    <row r="923" ht="15.75" customHeight="1">
      <c r="A923" s="1774" t="s">
        <v>21990</v>
      </c>
      <c r="B923" s="1775" t="s">
        <v>21991</v>
      </c>
      <c r="C923" s="1775" t="s">
        <v>52</v>
      </c>
      <c r="D923" s="1775" t="s">
        <v>17914</v>
      </c>
      <c r="E923" s="1776" t="s">
        <v>21992</v>
      </c>
      <c r="F923" s="1777">
        <v>4.0</v>
      </c>
      <c r="G923" s="1778">
        <v>47887.0</v>
      </c>
      <c r="H923" s="1745"/>
      <c r="I923" s="1745"/>
      <c r="J923" s="1745"/>
      <c r="K923" s="1745"/>
      <c r="L923" s="1745"/>
      <c r="M923" s="1745"/>
      <c r="N923" s="1745"/>
      <c r="O923" s="1745"/>
      <c r="P923" s="1745"/>
      <c r="Q923" s="1765" t="s">
        <v>21998</v>
      </c>
      <c r="R923" s="1766" t="s">
        <v>21999</v>
      </c>
      <c r="S923" s="1767" t="s">
        <v>52</v>
      </c>
      <c r="T923" s="1749"/>
      <c r="U923" s="1769">
        <v>827.0</v>
      </c>
      <c r="V923" s="1770">
        <v>4.0</v>
      </c>
      <c r="W923" s="1769" t="s">
        <v>21930</v>
      </c>
      <c r="X923" s="1770"/>
      <c r="Y923" s="1767" t="s">
        <v>22000</v>
      </c>
      <c r="Z923" s="1770"/>
      <c r="AA923" s="1770" t="s">
        <v>21853</v>
      </c>
      <c r="AB923" s="1753" t="s">
        <v>17918</v>
      </c>
      <c r="AC923" s="1754"/>
      <c r="AD923" s="1754"/>
      <c r="AE923" s="1755"/>
      <c r="AF923" s="1755"/>
      <c r="AG923" s="1755"/>
      <c r="AH923" s="1755"/>
      <c r="AI923" s="595">
        <v>1.02796901E8</v>
      </c>
      <c r="AJ923" s="595" t="s">
        <v>22001</v>
      </c>
      <c r="AK923" s="1772" t="s">
        <v>17980</v>
      </c>
      <c r="AL923" s="1772">
        <v>1.0</v>
      </c>
      <c r="AM923" s="1772">
        <v>837.0</v>
      </c>
      <c r="AN923" s="9">
        <v>4.0</v>
      </c>
      <c r="AO923" s="9"/>
      <c r="AP923" s="9" t="s">
        <v>8376</v>
      </c>
      <c r="AQ923" s="9"/>
      <c r="AR923" s="9" t="s">
        <v>17908</v>
      </c>
      <c r="AS923" s="9"/>
      <c r="AT923" s="9"/>
      <c r="AU923" s="9"/>
      <c r="AV923" s="9"/>
      <c r="AW923" s="1758" t="s">
        <v>17909</v>
      </c>
      <c r="AX923" s="9"/>
      <c r="AY923" s="9" t="s">
        <v>17910</v>
      </c>
      <c r="AZ923" s="9">
        <v>6.25</v>
      </c>
      <c r="BA923" s="1845" t="s">
        <v>21853</v>
      </c>
    </row>
    <row r="924" ht="15.75" customHeight="1">
      <c r="A924" s="1760" t="s">
        <v>22002</v>
      </c>
      <c r="B924" s="1761" t="s">
        <v>22003</v>
      </c>
      <c r="C924" s="1761" t="s">
        <v>52</v>
      </c>
      <c r="D924" s="1761" t="s">
        <v>17914</v>
      </c>
      <c r="E924" s="1762" t="s">
        <v>22004</v>
      </c>
      <c r="F924" s="1763">
        <v>4.0</v>
      </c>
      <c r="G924" s="1764">
        <v>47887.0</v>
      </c>
      <c r="H924" s="1745"/>
      <c r="I924" s="1745"/>
      <c r="J924" s="1745"/>
      <c r="K924" s="1745"/>
      <c r="L924" s="1745"/>
      <c r="M924" s="1745"/>
      <c r="N924" s="1745"/>
      <c r="O924" s="1745"/>
      <c r="P924" s="1745"/>
      <c r="Q924" s="1765" t="s">
        <v>22005</v>
      </c>
      <c r="R924" s="1766" t="s">
        <v>21966</v>
      </c>
      <c r="S924" s="1767" t="s">
        <v>52</v>
      </c>
      <c r="T924" s="1768"/>
      <c r="U924" s="1769">
        <v>828.0</v>
      </c>
      <c r="V924" s="1770">
        <v>4.0</v>
      </c>
      <c r="W924" s="1769" t="s">
        <v>21930</v>
      </c>
      <c r="X924" s="1770"/>
      <c r="Y924" s="1767">
        <v>0.0</v>
      </c>
      <c r="Z924" s="1770"/>
      <c r="AA924" s="1770" t="s">
        <v>21853</v>
      </c>
      <c r="AB924" s="1753" t="s">
        <v>17918</v>
      </c>
      <c r="AC924" s="81"/>
      <c r="AD924" s="81"/>
      <c r="AE924" s="1755"/>
      <c r="AF924" s="1755"/>
      <c r="AG924" s="1755"/>
      <c r="AH924" s="1755"/>
      <c r="AI924" s="595">
        <v>1.0176466E8</v>
      </c>
      <c r="AJ924" s="595" t="s">
        <v>22006</v>
      </c>
      <c r="AK924" s="1757" t="s">
        <v>52</v>
      </c>
      <c r="AL924" s="1772">
        <v>1.0</v>
      </c>
      <c r="AM924" s="1772">
        <v>838.0</v>
      </c>
      <c r="AN924" s="9">
        <v>4.0</v>
      </c>
      <c r="AO924" s="9"/>
      <c r="AP924" s="9" t="s">
        <v>8376</v>
      </c>
      <c r="AQ924" s="9"/>
      <c r="AR924" s="9" t="s">
        <v>17908</v>
      </c>
      <c r="AS924" s="9"/>
      <c r="AT924" s="9"/>
      <c r="AU924" s="9"/>
      <c r="AV924" s="9"/>
      <c r="AW924" s="1758" t="s">
        <v>17909</v>
      </c>
      <c r="AX924" s="9"/>
      <c r="AY924" s="9" t="s">
        <v>17910</v>
      </c>
      <c r="AZ924" s="9">
        <v>6.25</v>
      </c>
      <c r="BA924" s="1773" t="s">
        <v>21853</v>
      </c>
    </row>
    <row r="925" ht="15.75" customHeight="1">
      <c r="A925" s="1774" t="s">
        <v>22002</v>
      </c>
      <c r="B925" s="1775" t="s">
        <v>22003</v>
      </c>
      <c r="C925" s="1775" t="s">
        <v>52</v>
      </c>
      <c r="D925" s="1775" t="s">
        <v>17914</v>
      </c>
      <c r="E925" s="1776" t="s">
        <v>22004</v>
      </c>
      <c r="F925" s="1777">
        <v>4.0</v>
      </c>
      <c r="G925" s="1778">
        <v>47887.0</v>
      </c>
      <c r="H925" s="1745"/>
      <c r="I925" s="1745"/>
      <c r="J925" s="1745"/>
      <c r="K925" s="1745"/>
      <c r="L925" s="1745"/>
      <c r="M925" s="1745"/>
      <c r="N925" s="1745"/>
      <c r="O925" s="1745"/>
      <c r="P925" s="1745"/>
      <c r="Q925" s="1765" t="s">
        <v>22007</v>
      </c>
      <c r="R925" s="1766" t="s">
        <v>21968</v>
      </c>
      <c r="S925" s="1767" t="s">
        <v>52</v>
      </c>
      <c r="T925" s="1749"/>
      <c r="U925" s="1769">
        <v>829.0</v>
      </c>
      <c r="V925" s="1770">
        <v>4.0</v>
      </c>
      <c r="W925" s="1769" t="s">
        <v>21930</v>
      </c>
      <c r="X925" s="1770"/>
      <c r="Y925" s="1767">
        <v>0.0</v>
      </c>
      <c r="Z925" s="1770"/>
      <c r="AA925" s="1770" t="s">
        <v>21853</v>
      </c>
      <c r="AB925" s="1753" t="s">
        <v>17918</v>
      </c>
      <c r="AC925" s="1754"/>
      <c r="AD925" s="1754"/>
      <c r="AE925" s="1755"/>
      <c r="AF925" s="1755"/>
      <c r="AG925" s="1755"/>
      <c r="AH925" s="1755"/>
      <c r="AI925" s="595">
        <v>1.02528072E8</v>
      </c>
      <c r="AJ925" s="595" t="s">
        <v>22008</v>
      </c>
      <c r="AK925" s="1757" t="s">
        <v>52</v>
      </c>
      <c r="AL925" s="1772">
        <v>1.0</v>
      </c>
      <c r="AM925" s="1772">
        <v>839.0</v>
      </c>
      <c r="AN925" s="9">
        <v>4.0</v>
      </c>
      <c r="AO925" s="9"/>
      <c r="AP925" s="9" t="s">
        <v>8376</v>
      </c>
      <c r="AQ925" s="9"/>
      <c r="AR925" s="9" t="s">
        <v>17908</v>
      </c>
      <c r="AS925" s="9" t="s">
        <v>8715</v>
      </c>
      <c r="AT925" s="9"/>
      <c r="AU925" s="9"/>
      <c r="AV925" s="9"/>
      <c r="AW925" s="1758" t="s">
        <v>17909</v>
      </c>
      <c r="AX925" s="9"/>
      <c r="AY925" s="9" t="s">
        <v>17910</v>
      </c>
      <c r="AZ925" s="9">
        <v>6.25</v>
      </c>
      <c r="BA925" s="1772" t="s">
        <v>21853</v>
      </c>
    </row>
    <row r="926" ht="15.75" customHeight="1">
      <c r="A926" s="1760" t="s">
        <v>22009</v>
      </c>
      <c r="B926" s="1761" t="s">
        <v>22010</v>
      </c>
      <c r="C926" s="1761" t="s">
        <v>52</v>
      </c>
      <c r="D926" s="1761" t="s">
        <v>17914</v>
      </c>
      <c r="E926" s="1762" t="s">
        <v>22011</v>
      </c>
      <c r="F926" s="1763">
        <v>4.0</v>
      </c>
      <c r="G926" s="1764">
        <v>47887.0</v>
      </c>
      <c r="H926" s="1745"/>
      <c r="I926" s="1745"/>
      <c r="J926" s="1745"/>
      <c r="K926" s="1745"/>
      <c r="L926" s="1745"/>
      <c r="M926" s="1745"/>
      <c r="N926" s="1745"/>
      <c r="O926" s="1745"/>
      <c r="P926" s="1745"/>
      <c r="Q926" s="1765" t="s">
        <v>22012</v>
      </c>
      <c r="R926" s="1766" t="s">
        <v>21973</v>
      </c>
      <c r="S926" s="1767" t="s">
        <v>52</v>
      </c>
      <c r="T926" s="1768"/>
      <c r="U926" s="1769">
        <v>830.0</v>
      </c>
      <c r="V926" s="1770">
        <v>4.0</v>
      </c>
      <c r="W926" s="1769" t="s">
        <v>20123</v>
      </c>
      <c r="X926" s="1770"/>
      <c r="Y926" s="1767">
        <v>0.0</v>
      </c>
      <c r="Z926" s="1770"/>
      <c r="AA926" s="1770" t="s">
        <v>21853</v>
      </c>
      <c r="AB926" s="1753" t="s">
        <v>17906</v>
      </c>
      <c r="AC926" s="81"/>
      <c r="AD926" s="81"/>
      <c r="AE926" s="1755"/>
      <c r="AF926" s="1755"/>
      <c r="AG926" s="1755"/>
      <c r="AH926" s="1755"/>
      <c r="AI926" s="595">
        <v>1.01244903E8</v>
      </c>
      <c r="AJ926" s="595" t="s">
        <v>22013</v>
      </c>
      <c r="AK926" s="1772" t="s">
        <v>17980</v>
      </c>
      <c r="AL926" s="1757">
        <v>1.0</v>
      </c>
      <c r="AM926" s="1772">
        <v>840.0</v>
      </c>
      <c r="AN926" s="9">
        <v>4.0</v>
      </c>
      <c r="AO926" s="9"/>
      <c r="AP926" s="9" t="s">
        <v>8376</v>
      </c>
      <c r="AQ926" s="9"/>
      <c r="AR926" s="9" t="s">
        <v>17908</v>
      </c>
      <c r="AS926" s="9" t="s">
        <v>22014</v>
      </c>
      <c r="AT926" s="9"/>
      <c r="AU926" s="9"/>
      <c r="AV926" s="9"/>
      <c r="AW926" s="1758" t="s">
        <v>17909</v>
      </c>
      <c r="AX926" s="9"/>
      <c r="AY926" s="9" t="s">
        <v>17910</v>
      </c>
      <c r="AZ926" s="9">
        <v>6.25</v>
      </c>
      <c r="BA926" s="1845" t="s">
        <v>21853</v>
      </c>
    </row>
    <row r="927" ht="15.75" customHeight="1">
      <c r="A927" s="1774" t="s">
        <v>22009</v>
      </c>
      <c r="B927" s="1775" t="s">
        <v>22010</v>
      </c>
      <c r="C927" s="1775" t="s">
        <v>52</v>
      </c>
      <c r="D927" s="1775" t="s">
        <v>17914</v>
      </c>
      <c r="E927" s="1776" t="s">
        <v>22011</v>
      </c>
      <c r="F927" s="1777">
        <v>4.0</v>
      </c>
      <c r="G927" s="1778">
        <v>47887.0</v>
      </c>
      <c r="H927" s="1745"/>
      <c r="I927" s="1745"/>
      <c r="J927" s="1745"/>
      <c r="K927" s="1745"/>
      <c r="L927" s="1745"/>
      <c r="M927" s="1745"/>
      <c r="N927" s="1745"/>
      <c r="O927" s="1745"/>
      <c r="P927" s="1745"/>
      <c r="Q927" s="1765" t="s">
        <v>22015</v>
      </c>
      <c r="R927" s="1766" t="s">
        <v>21975</v>
      </c>
      <c r="S927" s="1767" t="s">
        <v>19338</v>
      </c>
      <c r="T927" s="1749"/>
      <c r="U927" s="1769">
        <v>831.0</v>
      </c>
      <c r="V927" s="1770">
        <v>4.0</v>
      </c>
      <c r="W927" s="1769" t="s">
        <v>21024</v>
      </c>
      <c r="X927" s="1770"/>
      <c r="Y927" s="1767">
        <v>2833590.0</v>
      </c>
      <c r="Z927" s="1770"/>
      <c r="AA927" s="1770" t="s">
        <v>21853</v>
      </c>
      <c r="AB927" s="1753" t="s">
        <v>17906</v>
      </c>
      <c r="AC927" s="1754"/>
      <c r="AD927" s="1754"/>
      <c r="AE927" s="1755"/>
      <c r="AF927" s="1755"/>
      <c r="AG927" s="1755"/>
      <c r="AH927" s="1755"/>
      <c r="AI927" s="595">
        <v>1.01408441E8</v>
      </c>
      <c r="AJ927" s="595" t="s">
        <v>22016</v>
      </c>
      <c r="AK927" s="1772" t="s">
        <v>17980</v>
      </c>
      <c r="AL927" s="1757">
        <v>1.0</v>
      </c>
      <c r="AM927" s="1772">
        <v>841.0</v>
      </c>
      <c r="AN927" s="9">
        <v>4.0</v>
      </c>
      <c r="AO927" s="9"/>
      <c r="AP927" s="9" t="s">
        <v>8376</v>
      </c>
      <c r="AQ927" s="9"/>
      <c r="AR927" s="9" t="s">
        <v>17908</v>
      </c>
      <c r="AS927" s="9"/>
      <c r="AT927" s="9"/>
      <c r="AU927" s="9"/>
      <c r="AV927" s="9"/>
      <c r="AW927" s="1758" t="s">
        <v>17909</v>
      </c>
      <c r="AX927" s="9"/>
      <c r="AY927" s="9" t="s">
        <v>17910</v>
      </c>
      <c r="AZ927" s="9">
        <v>6.25</v>
      </c>
      <c r="BA927" s="1845" t="s">
        <v>21853</v>
      </c>
    </row>
    <row r="928" ht="15.75" customHeight="1">
      <c r="A928" s="1760" t="s">
        <v>22017</v>
      </c>
      <c r="B928" s="1761" t="s">
        <v>22018</v>
      </c>
      <c r="C928" s="1761" t="s">
        <v>52</v>
      </c>
      <c r="D928" s="1761" t="s">
        <v>17914</v>
      </c>
      <c r="E928" s="1762" t="s">
        <v>22019</v>
      </c>
      <c r="F928" s="1763">
        <v>4.0</v>
      </c>
      <c r="G928" s="1764">
        <v>47887.0</v>
      </c>
      <c r="H928" s="1745"/>
      <c r="I928" s="1745"/>
      <c r="J928" s="1745"/>
      <c r="K928" s="1745"/>
      <c r="L928" s="1745"/>
      <c r="M928" s="1745"/>
      <c r="N928" s="1745"/>
      <c r="O928" s="1745"/>
      <c r="P928" s="1745"/>
      <c r="Q928" s="1765" t="s">
        <v>22020</v>
      </c>
      <c r="R928" s="1766" t="s">
        <v>21980</v>
      </c>
      <c r="S928" s="1767" t="s">
        <v>19338</v>
      </c>
      <c r="T928" s="1768"/>
      <c r="U928" s="1769">
        <v>832.0</v>
      </c>
      <c r="V928" s="1770">
        <v>4.0</v>
      </c>
      <c r="W928" s="1769" t="s">
        <v>21024</v>
      </c>
      <c r="X928" s="1770"/>
      <c r="Y928" s="1767">
        <v>2833590.0</v>
      </c>
      <c r="Z928" s="1770"/>
      <c r="AA928" s="1770" t="s">
        <v>21853</v>
      </c>
      <c r="AB928" s="1753" t="s">
        <v>17906</v>
      </c>
      <c r="AC928" s="81"/>
      <c r="AD928" s="81"/>
      <c r="AE928" s="1755"/>
      <c r="AF928" s="1755"/>
      <c r="AG928" s="1755"/>
      <c r="AH928" s="1755"/>
      <c r="AI928" s="595">
        <v>1.039296E8</v>
      </c>
      <c r="AJ928" s="595" t="s">
        <v>22021</v>
      </c>
      <c r="AK928" s="1772" t="s">
        <v>52</v>
      </c>
      <c r="AL928" s="1772">
        <v>1.0</v>
      </c>
      <c r="AM928" s="1772">
        <v>842.0</v>
      </c>
      <c r="AN928" s="9">
        <v>4.0</v>
      </c>
      <c r="AO928" s="1848">
        <v>48549.0</v>
      </c>
      <c r="AP928" s="9" t="s">
        <v>8376</v>
      </c>
      <c r="AQ928" s="9"/>
      <c r="AR928" s="9" t="s">
        <v>17908</v>
      </c>
      <c r="AS928" s="9"/>
      <c r="AT928" s="9"/>
      <c r="AU928" s="9"/>
      <c r="AV928" s="9"/>
      <c r="AW928" s="1758" t="s">
        <v>17909</v>
      </c>
      <c r="AX928" s="9"/>
      <c r="AY928" s="9" t="s">
        <v>17910</v>
      </c>
      <c r="AZ928" s="9">
        <v>6.25</v>
      </c>
      <c r="BA928" s="1845" t="s">
        <v>21853</v>
      </c>
    </row>
    <row r="929" ht="15.75" customHeight="1">
      <c r="A929" s="1774" t="s">
        <v>22017</v>
      </c>
      <c r="B929" s="1775" t="s">
        <v>22018</v>
      </c>
      <c r="C929" s="1775" t="s">
        <v>52</v>
      </c>
      <c r="D929" s="1775" t="s">
        <v>17914</v>
      </c>
      <c r="E929" s="1776" t="s">
        <v>22019</v>
      </c>
      <c r="F929" s="1777">
        <v>4.0</v>
      </c>
      <c r="G929" s="1778">
        <v>47887.0</v>
      </c>
      <c r="H929" s="1745"/>
      <c r="I929" s="1745"/>
      <c r="J929" s="1745"/>
      <c r="K929" s="1745"/>
      <c r="L929" s="1745"/>
      <c r="M929" s="1745"/>
      <c r="N929" s="1745"/>
      <c r="O929" s="1745"/>
      <c r="P929" s="1745"/>
      <c r="Q929" s="1765" t="s">
        <v>22022</v>
      </c>
      <c r="R929" s="1766" t="s">
        <v>22023</v>
      </c>
      <c r="S929" s="1767" t="s">
        <v>231</v>
      </c>
      <c r="T929" s="1749"/>
      <c r="U929" s="1770">
        <v>833.0</v>
      </c>
      <c r="V929" s="1770">
        <v>4.0</v>
      </c>
      <c r="W929" s="1792"/>
      <c r="X929" s="1770"/>
      <c r="Y929" s="1767">
        <v>4095309.0</v>
      </c>
      <c r="Z929" s="1770"/>
      <c r="AA929" s="1770" t="s">
        <v>21853</v>
      </c>
      <c r="AB929" s="1793">
        <v>0.0</v>
      </c>
      <c r="AC929" s="1794">
        <v>1.0</v>
      </c>
      <c r="AD929" s="1754"/>
      <c r="AE929" s="1755"/>
      <c r="AF929" s="1755"/>
      <c r="AG929" s="1755"/>
      <c r="AH929" s="1755"/>
      <c r="AI929" s="595">
        <v>1.0462849E8</v>
      </c>
      <c r="AJ929" s="595" t="s">
        <v>22024</v>
      </c>
      <c r="AK929" s="1757" t="s">
        <v>52</v>
      </c>
      <c r="AL929" s="1757">
        <v>1.0</v>
      </c>
      <c r="AM929" s="1772">
        <v>843.0</v>
      </c>
      <c r="AN929" s="9">
        <v>4.0</v>
      </c>
      <c r="AO929" s="9"/>
      <c r="AP929" s="9" t="s">
        <v>8376</v>
      </c>
      <c r="AQ929" s="9"/>
      <c r="AR929" s="9" t="s">
        <v>17908</v>
      </c>
      <c r="AS929" s="9"/>
      <c r="AT929" s="9"/>
      <c r="AU929" s="9"/>
      <c r="AV929" s="9"/>
      <c r="AW929" s="1758" t="s">
        <v>17909</v>
      </c>
      <c r="AX929" s="9"/>
      <c r="AY929" s="9" t="s">
        <v>17910</v>
      </c>
      <c r="AZ929" s="9">
        <v>6.25</v>
      </c>
      <c r="BA929" s="1845" t="s">
        <v>21853</v>
      </c>
    </row>
    <row r="930" ht="15.75" customHeight="1">
      <c r="A930" s="1760" t="s">
        <v>22025</v>
      </c>
      <c r="B930" s="1761" t="s">
        <v>22026</v>
      </c>
      <c r="C930" s="1761" t="s">
        <v>52</v>
      </c>
      <c r="D930" s="1761" t="s">
        <v>17914</v>
      </c>
      <c r="E930" s="1762" t="s">
        <v>22027</v>
      </c>
      <c r="F930" s="1763">
        <v>4.0</v>
      </c>
      <c r="G930" s="1764">
        <v>47887.0</v>
      </c>
      <c r="H930" s="1745"/>
      <c r="I930" s="1745"/>
      <c r="J930" s="1745"/>
      <c r="K930" s="1745"/>
      <c r="L930" s="1745"/>
      <c r="M930" s="1745"/>
      <c r="N930" s="1745"/>
      <c r="O930" s="1745"/>
      <c r="P930" s="1745"/>
      <c r="Q930" s="1765" t="s">
        <v>22028</v>
      </c>
      <c r="R930" s="1766" t="s">
        <v>22029</v>
      </c>
      <c r="S930" s="1767" t="s">
        <v>52</v>
      </c>
      <c r="T930" s="1768"/>
      <c r="U930" s="1769">
        <v>834.0</v>
      </c>
      <c r="V930" s="1770">
        <v>4.0</v>
      </c>
      <c r="W930" s="1769" t="s">
        <v>21930</v>
      </c>
      <c r="X930" s="1770"/>
      <c r="Y930" s="1767">
        <v>0.0</v>
      </c>
      <c r="Z930" s="1770"/>
      <c r="AA930" s="1770" t="s">
        <v>21853</v>
      </c>
      <c r="AB930" s="1753" t="s">
        <v>17906</v>
      </c>
      <c r="AC930" s="81"/>
      <c r="AD930" s="81"/>
      <c r="AE930" s="1755"/>
      <c r="AF930" s="1755"/>
      <c r="AG930" s="1755"/>
      <c r="AH930" s="1755"/>
      <c r="AI930" s="595">
        <v>1.0482178E8</v>
      </c>
      <c r="AJ930" s="595" t="s">
        <v>22030</v>
      </c>
      <c r="AK930" s="1772" t="s">
        <v>52</v>
      </c>
      <c r="AL930" s="1772">
        <v>1.0</v>
      </c>
      <c r="AM930" s="1772">
        <v>844.0</v>
      </c>
      <c r="AN930" s="9">
        <v>4.0</v>
      </c>
      <c r="AO930" s="9"/>
      <c r="AP930" s="9" t="s">
        <v>8376</v>
      </c>
      <c r="AQ930" s="9"/>
      <c r="AR930" s="9" t="s">
        <v>17908</v>
      </c>
      <c r="AS930" s="9"/>
      <c r="AT930" s="9"/>
      <c r="AU930" s="9"/>
      <c r="AV930" s="9"/>
      <c r="AW930" s="1758" t="s">
        <v>17909</v>
      </c>
      <c r="AX930" s="9"/>
      <c r="AY930" s="9" t="s">
        <v>17910</v>
      </c>
      <c r="AZ930" s="9">
        <v>6.25</v>
      </c>
      <c r="BA930" s="1845" t="s">
        <v>21853</v>
      </c>
    </row>
    <row r="931" ht="15.75" customHeight="1">
      <c r="A931" s="1774" t="s">
        <v>22025</v>
      </c>
      <c r="B931" s="1775" t="s">
        <v>22026</v>
      </c>
      <c r="C931" s="1775" t="s">
        <v>52</v>
      </c>
      <c r="D931" s="1775" t="s">
        <v>17914</v>
      </c>
      <c r="E931" s="1776" t="s">
        <v>22027</v>
      </c>
      <c r="F931" s="1777">
        <v>4.0</v>
      </c>
      <c r="G931" s="1778">
        <v>47887.0</v>
      </c>
      <c r="H931" s="1745"/>
      <c r="I931" s="1745"/>
      <c r="J931" s="1745"/>
      <c r="K931" s="1745"/>
      <c r="L931" s="1745"/>
      <c r="M931" s="1745"/>
      <c r="N931" s="1745"/>
      <c r="O931" s="1745"/>
      <c r="P931" s="1745"/>
      <c r="Q931" s="1765" t="s">
        <v>22031</v>
      </c>
      <c r="R931" s="1766" t="s">
        <v>21989</v>
      </c>
      <c r="S931" s="1767" t="s">
        <v>52</v>
      </c>
      <c r="T931" s="1749"/>
      <c r="U931" s="1769">
        <v>835.0</v>
      </c>
      <c r="V931" s="1770">
        <v>4.0</v>
      </c>
      <c r="W931" s="1769" t="s">
        <v>18467</v>
      </c>
      <c r="X931" s="1770"/>
      <c r="Y931" s="1767">
        <v>0.0</v>
      </c>
      <c r="Z931" s="1770"/>
      <c r="AA931" s="1770" t="s">
        <v>21853</v>
      </c>
      <c r="AB931" s="1753" t="s">
        <v>17918</v>
      </c>
      <c r="AC931" s="1754"/>
      <c r="AD931" s="1754"/>
      <c r="AE931" s="1755"/>
      <c r="AF931" s="1755"/>
      <c r="AG931" s="1755"/>
      <c r="AH931" s="1755"/>
      <c r="AI931" s="595">
        <v>1.04533799E8</v>
      </c>
      <c r="AJ931" s="595" t="s">
        <v>22032</v>
      </c>
      <c r="AK931" s="1757" t="s">
        <v>52</v>
      </c>
      <c r="AL931" s="1772">
        <v>1.0</v>
      </c>
      <c r="AM931" s="1772">
        <v>845.0</v>
      </c>
      <c r="AN931" s="9">
        <v>4.0</v>
      </c>
      <c r="AO931" s="9"/>
      <c r="AP931" s="9" t="s">
        <v>8376</v>
      </c>
      <c r="AQ931" s="9"/>
      <c r="AR931" s="9" t="s">
        <v>17908</v>
      </c>
      <c r="AS931" s="9"/>
      <c r="AT931" s="9"/>
      <c r="AU931" s="9"/>
      <c r="AV931" s="9"/>
      <c r="AW931" s="1758" t="s">
        <v>17909</v>
      </c>
      <c r="AX931" s="9"/>
      <c r="AY931" s="9" t="s">
        <v>17910</v>
      </c>
      <c r="AZ931" s="9">
        <v>6.25</v>
      </c>
      <c r="BA931" s="1845" t="s">
        <v>21853</v>
      </c>
    </row>
    <row r="932" ht="15.75" customHeight="1">
      <c r="A932" s="1760" t="s">
        <v>22033</v>
      </c>
      <c r="B932" s="1761" t="s">
        <v>22034</v>
      </c>
      <c r="C932" s="1761" t="s">
        <v>52</v>
      </c>
      <c r="D932" s="1761" t="s">
        <v>17914</v>
      </c>
      <c r="E932" s="1762" t="s">
        <v>22035</v>
      </c>
      <c r="F932" s="1763">
        <v>4.0</v>
      </c>
      <c r="G932" s="1764">
        <v>47860.0</v>
      </c>
      <c r="H932" s="1745"/>
      <c r="I932" s="1745"/>
      <c r="J932" s="1745"/>
      <c r="K932" s="1745"/>
      <c r="L932" s="1745"/>
      <c r="M932" s="1745"/>
      <c r="N932" s="1745"/>
      <c r="O932" s="1745"/>
      <c r="P932" s="1745"/>
      <c r="Q932" s="1765" t="s">
        <v>22036</v>
      </c>
      <c r="R932" s="1766" t="s">
        <v>21997</v>
      </c>
      <c r="S932" s="1767" t="s">
        <v>52</v>
      </c>
      <c r="T932" s="1768"/>
      <c r="U932" s="1770">
        <v>836.0</v>
      </c>
      <c r="V932" s="1770">
        <v>4.0</v>
      </c>
      <c r="W932" s="1788"/>
      <c r="X932" s="1770"/>
      <c r="Y932" s="1767">
        <v>2801752.0</v>
      </c>
      <c r="Z932" s="1770"/>
      <c r="AA932" s="1770" t="s">
        <v>21853</v>
      </c>
      <c r="AB932" s="1804" t="s">
        <v>18100</v>
      </c>
      <c r="AC932" s="81"/>
      <c r="AD932" s="1121">
        <v>1.0</v>
      </c>
      <c r="AE932" s="1755"/>
      <c r="AF932" s="1755"/>
      <c r="AG932" s="1755"/>
      <c r="AH932" s="1755"/>
      <c r="AI932" s="595">
        <v>1.703247468E9</v>
      </c>
      <c r="AJ932" s="595" t="s">
        <v>22037</v>
      </c>
      <c r="AK932" s="1757" t="s">
        <v>52</v>
      </c>
      <c r="AL932" s="1757">
        <v>1.0</v>
      </c>
      <c r="AM932" s="1772">
        <v>846.0</v>
      </c>
      <c r="AN932" s="9">
        <v>4.0</v>
      </c>
      <c r="AO932" s="9"/>
      <c r="AP932" s="9" t="s">
        <v>8376</v>
      </c>
      <c r="AQ932" s="9"/>
      <c r="AR932" s="9" t="s">
        <v>17908</v>
      </c>
      <c r="AS932" s="9"/>
      <c r="AT932" s="9"/>
      <c r="AU932" s="9"/>
      <c r="AV932" s="9"/>
      <c r="AW932" s="1758" t="s">
        <v>17909</v>
      </c>
      <c r="AX932" s="9"/>
      <c r="AY932" s="9" t="s">
        <v>17910</v>
      </c>
      <c r="AZ932" s="9">
        <v>6.25</v>
      </c>
      <c r="BA932" s="1773" t="s">
        <v>21853</v>
      </c>
    </row>
    <row r="933" ht="15.75" customHeight="1">
      <c r="A933" s="1774" t="s">
        <v>22033</v>
      </c>
      <c r="B933" s="1775" t="s">
        <v>22034</v>
      </c>
      <c r="C933" s="1775" t="s">
        <v>52</v>
      </c>
      <c r="D933" s="1775" t="s">
        <v>17914</v>
      </c>
      <c r="E933" s="1776" t="s">
        <v>22035</v>
      </c>
      <c r="F933" s="1777">
        <v>4.0</v>
      </c>
      <c r="G933" s="1778">
        <v>47860.0</v>
      </c>
      <c r="H933" s="1745"/>
      <c r="I933" s="1745"/>
      <c r="J933" s="1745"/>
      <c r="K933" s="1745"/>
      <c r="L933" s="1745"/>
      <c r="M933" s="1745"/>
      <c r="N933" s="1745"/>
      <c r="O933" s="1745"/>
      <c r="P933" s="1745"/>
      <c r="Q933" s="1765" t="s">
        <v>22038</v>
      </c>
      <c r="R933" s="1766" t="s">
        <v>22039</v>
      </c>
      <c r="S933" s="1767" t="s">
        <v>52</v>
      </c>
      <c r="T933" s="1749"/>
      <c r="U933" s="1769">
        <v>837.0</v>
      </c>
      <c r="V933" s="1770">
        <v>4.0</v>
      </c>
      <c r="W933" s="1769" t="s">
        <v>18183</v>
      </c>
      <c r="X933" s="1770"/>
      <c r="Y933" s="1767">
        <v>2801752.0</v>
      </c>
      <c r="Z933" s="1770"/>
      <c r="AA933" s="1770" t="s">
        <v>21853</v>
      </c>
      <c r="AB933" s="1753" t="s">
        <v>17906</v>
      </c>
      <c r="AC933" s="1754"/>
      <c r="AD933" s="1754"/>
      <c r="AE933" s="1755"/>
      <c r="AF933" s="1755"/>
      <c r="AG933" s="1755"/>
      <c r="AH933" s="1755"/>
      <c r="AI933" s="1874">
        <v>1.703884898E9</v>
      </c>
      <c r="AJ933" s="1874" t="s">
        <v>22040</v>
      </c>
      <c r="AK933" s="1875" t="s">
        <v>52</v>
      </c>
      <c r="AL933" s="1772">
        <v>1.0</v>
      </c>
      <c r="AM933" s="1875">
        <v>847.0</v>
      </c>
      <c r="AN933" s="9">
        <v>4.0</v>
      </c>
      <c r="AO933" s="9"/>
      <c r="AP933" s="9" t="s">
        <v>8376</v>
      </c>
      <c r="AQ933" s="9"/>
      <c r="AR933" s="9" t="s">
        <v>17908</v>
      </c>
      <c r="AS933" s="9"/>
      <c r="AT933" s="9"/>
      <c r="AU933" s="9"/>
      <c r="AV933" s="9"/>
      <c r="AW933" s="1758" t="s">
        <v>17909</v>
      </c>
      <c r="AX933" s="9"/>
      <c r="AY933" s="9" t="s">
        <v>17910</v>
      </c>
      <c r="AZ933" s="9">
        <v>6.25</v>
      </c>
      <c r="BA933" s="1845" t="s">
        <v>21853</v>
      </c>
    </row>
    <row r="934" ht="15.75" customHeight="1">
      <c r="A934" s="1760" t="s">
        <v>22041</v>
      </c>
      <c r="B934" s="1761" t="s">
        <v>22042</v>
      </c>
      <c r="C934" s="1761" t="s">
        <v>52</v>
      </c>
      <c r="D934" s="1761" t="s">
        <v>17914</v>
      </c>
      <c r="E934" s="1762" t="s">
        <v>22043</v>
      </c>
      <c r="F934" s="1763">
        <v>4.0</v>
      </c>
      <c r="G934" s="1764">
        <v>47860.0</v>
      </c>
      <c r="H934" s="1745"/>
      <c r="I934" s="1745"/>
      <c r="J934" s="1745"/>
      <c r="K934" s="1745"/>
      <c r="L934" s="1745"/>
      <c r="M934" s="1745"/>
      <c r="N934" s="1745"/>
      <c r="O934" s="1745"/>
      <c r="P934" s="1745"/>
      <c r="Q934" s="1765" t="s">
        <v>22044</v>
      </c>
      <c r="R934" s="1766" t="s">
        <v>22045</v>
      </c>
      <c r="S934" s="1767" t="s">
        <v>52</v>
      </c>
      <c r="T934" s="1768"/>
      <c r="U934" s="1770">
        <v>838.0</v>
      </c>
      <c r="V934" s="1770">
        <v>4.0</v>
      </c>
      <c r="W934" s="1788"/>
      <c r="X934" s="1770"/>
      <c r="Y934" s="1767">
        <v>2836307.0</v>
      </c>
      <c r="Z934" s="1770"/>
      <c r="AA934" s="1770" t="s">
        <v>21853</v>
      </c>
      <c r="AB934" s="1804" t="s">
        <v>22046</v>
      </c>
      <c r="AC934" s="1121">
        <v>1.0</v>
      </c>
      <c r="AD934" s="81"/>
      <c r="AE934" s="1755"/>
      <c r="AF934" s="1755"/>
      <c r="AG934" s="1755"/>
      <c r="AH934" s="1755"/>
      <c r="AI934" s="1874"/>
      <c r="AJ934" s="1874"/>
      <c r="AK934" s="1757" t="s">
        <v>52</v>
      </c>
      <c r="AL934" s="1772">
        <v>1.0</v>
      </c>
      <c r="AM934" s="1875">
        <v>848.0</v>
      </c>
      <c r="AN934" s="9">
        <v>4.0</v>
      </c>
      <c r="AO934" s="9"/>
      <c r="AP934" s="9" t="s">
        <v>8376</v>
      </c>
      <c r="AQ934" s="9"/>
      <c r="AR934" s="9" t="s">
        <v>17908</v>
      </c>
      <c r="AS934" s="9"/>
      <c r="AT934" s="9"/>
      <c r="AU934" s="9"/>
      <c r="AV934" s="9"/>
      <c r="AW934" s="1758" t="s">
        <v>17909</v>
      </c>
      <c r="AX934" s="9"/>
      <c r="AY934" s="9" t="s">
        <v>17910</v>
      </c>
      <c r="AZ934" s="9">
        <v>6.25</v>
      </c>
      <c r="BA934" s="1773" t="s">
        <v>21853</v>
      </c>
    </row>
    <row r="935" ht="15.75" customHeight="1">
      <c r="A935" s="1774" t="s">
        <v>22041</v>
      </c>
      <c r="B935" s="1775" t="s">
        <v>22042</v>
      </c>
      <c r="C935" s="1775" t="s">
        <v>52</v>
      </c>
      <c r="D935" s="1775" t="s">
        <v>17914</v>
      </c>
      <c r="E935" s="1776" t="s">
        <v>22043</v>
      </c>
      <c r="F935" s="1777">
        <v>4.0</v>
      </c>
      <c r="G935" s="1778">
        <v>47860.0</v>
      </c>
      <c r="H935" s="1745"/>
      <c r="I935" s="1745"/>
      <c r="J935" s="1745"/>
      <c r="K935" s="1745"/>
      <c r="L935" s="1745"/>
      <c r="M935" s="1745"/>
      <c r="N935" s="1745"/>
      <c r="O935" s="1745"/>
      <c r="P935" s="1745"/>
      <c r="Q935" s="1765" t="s">
        <v>22047</v>
      </c>
      <c r="R935" s="1766" t="s">
        <v>22048</v>
      </c>
      <c r="S935" s="1767" t="s">
        <v>52</v>
      </c>
      <c r="T935" s="1749"/>
      <c r="U935" s="1770">
        <v>839.0</v>
      </c>
      <c r="V935" s="1770">
        <v>4.0</v>
      </c>
      <c r="W935" s="1792"/>
      <c r="X935" s="1770"/>
      <c r="Y935" s="1767">
        <v>2836307.0</v>
      </c>
      <c r="Z935" s="1770"/>
      <c r="AA935" s="1770" t="s">
        <v>21853</v>
      </c>
      <c r="AB935" s="1806" t="s">
        <v>22049</v>
      </c>
      <c r="AC935" s="1794">
        <v>1.0</v>
      </c>
      <c r="AD935" s="1754"/>
      <c r="AE935" s="1755"/>
      <c r="AF935" s="1755"/>
      <c r="AG935" s="1755"/>
      <c r="AH935" s="1755"/>
      <c r="AI935" s="1756" t="s">
        <v>22050</v>
      </c>
      <c r="AJ935" s="1756" t="s">
        <v>22050</v>
      </c>
      <c r="AK935" s="1757" t="s">
        <v>52</v>
      </c>
      <c r="AL935" s="1772">
        <v>1.0</v>
      </c>
      <c r="AM935" s="1757">
        <v>849.0</v>
      </c>
      <c r="AN935" s="9">
        <v>4.0</v>
      </c>
      <c r="AO935" s="9"/>
      <c r="AP935" s="9" t="s">
        <v>8376</v>
      </c>
      <c r="AQ935" s="9"/>
      <c r="AR935" s="9" t="s">
        <v>17908</v>
      </c>
      <c r="AS935" s="9"/>
      <c r="AT935" s="9"/>
      <c r="AU935" s="9"/>
      <c r="AV935" s="9"/>
      <c r="AW935" s="1756" t="s">
        <v>22050</v>
      </c>
      <c r="AX935" s="9"/>
      <c r="AY935" s="9" t="s">
        <v>17910</v>
      </c>
      <c r="AZ935" s="9">
        <v>6.25</v>
      </c>
      <c r="BA935" s="1896" t="s">
        <v>21853</v>
      </c>
    </row>
    <row r="936" ht="15.75" customHeight="1">
      <c r="A936" s="1760" t="s">
        <v>22051</v>
      </c>
      <c r="B936" s="1761" t="s">
        <v>22052</v>
      </c>
      <c r="C936" s="1761" t="s">
        <v>52</v>
      </c>
      <c r="D936" s="1761" t="s">
        <v>17914</v>
      </c>
      <c r="E936" s="1762" t="s">
        <v>22053</v>
      </c>
      <c r="F936" s="1763">
        <v>4.0</v>
      </c>
      <c r="G936" s="1764">
        <v>47859.0</v>
      </c>
      <c r="H936" s="1745"/>
      <c r="I936" s="1745"/>
      <c r="J936" s="1745"/>
      <c r="K936" s="1745"/>
      <c r="L936" s="1745"/>
      <c r="M936" s="1745"/>
      <c r="N936" s="1745"/>
      <c r="O936" s="1745"/>
      <c r="P936" s="1745"/>
      <c r="Q936" s="1765" t="s">
        <v>22054</v>
      </c>
      <c r="R936" s="1766" t="s">
        <v>22013</v>
      </c>
      <c r="S936" s="1767" t="s">
        <v>52</v>
      </c>
      <c r="T936" s="1768"/>
      <c r="U936" s="1770">
        <v>840.0</v>
      </c>
      <c r="V936" s="1770">
        <v>4.0</v>
      </c>
      <c r="W936" s="1788"/>
      <c r="X936" s="1770"/>
      <c r="Y936" s="1767">
        <v>0.0</v>
      </c>
      <c r="Z936" s="1770"/>
      <c r="AA936" s="1770" t="s">
        <v>21853</v>
      </c>
      <c r="AB936" s="1804" t="s">
        <v>22055</v>
      </c>
      <c r="AC936" s="1121">
        <v>1.0</v>
      </c>
      <c r="AD936" s="81"/>
      <c r="AE936" s="1755"/>
      <c r="AF936" s="1755"/>
      <c r="AG936" s="1755"/>
      <c r="AH936" s="1755"/>
      <c r="AI936" s="595">
        <v>1.02904224E8</v>
      </c>
      <c r="AJ936" s="595" t="s">
        <v>22056</v>
      </c>
      <c r="AK936" s="1772" t="s">
        <v>52</v>
      </c>
      <c r="AL936" s="1757">
        <v>1.0</v>
      </c>
      <c r="AM936" s="1772">
        <v>850.0</v>
      </c>
      <c r="AN936" s="9">
        <v>4.0</v>
      </c>
      <c r="AO936" s="9"/>
      <c r="AP936" s="9" t="s">
        <v>8376</v>
      </c>
      <c r="AQ936" s="9"/>
      <c r="AR936" s="9" t="s">
        <v>17908</v>
      </c>
      <c r="AS936" s="9"/>
      <c r="AT936" s="9"/>
      <c r="AU936" s="9"/>
      <c r="AV936" s="9"/>
      <c r="AW936" s="1758" t="s">
        <v>17909</v>
      </c>
      <c r="AX936" s="9"/>
      <c r="AY936" s="9" t="s">
        <v>17910</v>
      </c>
      <c r="AZ936" s="9">
        <v>6.25</v>
      </c>
      <c r="BA936" s="1895"/>
    </row>
    <row r="937" ht="15.75" customHeight="1">
      <c r="A937" s="1774" t="s">
        <v>22051</v>
      </c>
      <c r="B937" s="1775" t="s">
        <v>22052</v>
      </c>
      <c r="C937" s="1775" t="s">
        <v>52</v>
      </c>
      <c r="D937" s="1775" t="s">
        <v>17914</v>
      </c>
      <c r="E937" s="1776" t="s">
        <v>22053</v>
      </c>
      <c r="F937" s="1777">
        <v>4.0</v>
      </c>
      <c r="G937" s="1778">
        <v>47859.0</v>
      </c>
      <c r="H937" s="1745"/>
      <c r="I937" s="1745"/>
      <c r="J937" s="1745"/>
      <c r="K937" s="1745"/>
      <c r="L937" s="1745"/>
      <c r="M937" s="1745"/>
      <c r="N937" s="1745"/>
      <c r="O937" s="1745"/>
      <c r="P937" s="1745"/>
      <c r="Q937" s="1765" t="s">
        <v>22057</v>
      </c>
      <c r="R937" s="1766" t="s">
        <v>22016</v>
      </c>
      <c r="S937" s="1767" t="s">
        <v>52</v>
      </c>
      <c r="T937" s="1749"/>
      <c r="U937" s="1770">
        <v>841.0</v>
      </c>
      <c r="V937" s="1770">
        <v>4.0</v>
      </c>
      <c r="W937" s="1792"/>
      <c r="X937" s="1770"/>
      <c r="Y937" s="1767">
        <v>0.0</v>
      </c>
      <c r="Z937" s="1770"/>
      <c r="AA937" s="1770" t="s">
        <v>21853</v>
      </c>
      <c r="AB937" s="1793">
        <v>0.0</v>
      </c>
      <c r="AC937" s="1794">
        <v>1.0</v>
      </c>
      <c r="AD937" s="1754"/>
      <c r="AE937" s="1755"/>
      <c r="AF937" s="1755"/>
      <c r="AG937" s="1755"/>
      <c r="AH937" s="1755"/>
      <c r="AI937" s="595">
        <v>1.03874756E8</v>
      </c>
      <c r="AJ937" s="595" t="s">
        <v>22058</v>
      </c>
      <c r="AK937" s="1772" t="s">
        <v>52</v>
      </c>
      <c r="AL937" s="1757">
        <v>1.0</v>
      </c>
      <c r="AM937" s="1772">
        <v>851.0</v>
      </c>
      <c r="AN937" s="9">
        <v>4.0</v>
      </c>
      <c r="AO937" s="9"/>
      <c r="AP937" s="9" t="s">
        <v>8376</v>
      </c>
      <c r="AQ937" s="9"/>
      <c r="AR937" s="9" t="s">
        <v>17908</v>
      </c>
      <c r="AS937" s="9"/>
      <c r="AT937" s="9"/>
      <c r="AU937" s="9"/>
      <c r="AV937" s="9"/>
      <c r="AW937" s="1758" t="s">
        <v>17909</v>
      </c>
      <c r="AX937" s="9"/>
      <c r="AY937" s="9" t="s">
        <v>17910</v>
      </c>
      <c r="AZ937" s="9">
        <v>6.25</v>
      </c>
      <c r="BA937" s="1759" t="s">
        <v>22059</v>
      </c>
    </row>
    <row r="938" ht="15.75" customHeight="1">
      <c r="A938" s="1760" t="s">
        <v>22060</v>
      </c>
      <c r="B938" s="1761" t="s">
        <v>22061</v>
      </c>
      <c r="C938" s="1761" t="s">
        <v>52</v>
      </c>
      <c r="D938" s="1761" t="s">
        <v>17914</v>
      </c>
      <c r="E938" s="1762" t="s">
        <v>22062</v>
      </c>
      <c r="F938" s="1763">
        <v>4.0</v>
      </c>
      <c r="G938" s="1764">
        <v>47859.0</v>
      </c>
      <c r="H938" s="1745"/>
      <c r="I938" s="1745"/>
      <c r="J938" s="1745"/>
      <c r="K938" s="1745"/>
      <c r="L938" s="1745"/>
      <c r="M938" s="1745"/>
      <c r="N938" s="1745"/>
      <c r="O938" s="1745"/>
      <c r="P938" s="1745"/>
      <c r="Q938" s="1765" t="s">
        <v>22063</v>
      </c>
      <c r="R938" s="1766" t="s">
        <v>22021</v>
      </c>
      <c r="S938" s="1767" t="s">
        <v>52</v>
      </c>
      <c r="T938" s="1768"/>
      <c r="U938" s="1769">
        <v>842.0</v>
      </c>
      <c r="V938" s="1770">
        <v>4.0</v>
      </c>
      <c r="W938" s="1769" t="s">
        <v>18467</v>
      </c>
      <c r="X938" s="1770"/>
      <c r="Y938" s="1767">
        <v>0.0</v>
      </c>
      <c r="Z938" s="1770"/>
      <c r="AA938" s="1770" t="s">
        <v>21853</v>
      </c>
      <c r="AB938" s="1753" t="s">
        <v>17918</v>
      </c>
      <c r="AC938" s="81"/>
      <c r="AD938" s="81"/>
      <c r="AE938" s="1755"/>
      <c r="AF938" s="1755"/>
      <c r="AG938" s="1755"/>
      <c r="AH938" s="1755"/>
      <c r="AI938" s="595">
        <v>1.04443445E8</v>
      </c>
      <c r="AJ938" s="595" t="s">
        <v>22064</v>
      </c>
      <c r="AK938" s="1772" t="s">
        <v>52</v>
      </c>
      <c r="AL938" s="1772">
        <v>1.0</v>
      </c>
      <c r="AM938" s="1772">
        <v>852.0</v>
      </c>
      <c r="AN938" s="9">
        <v>4.0</v>
      </c>
      <c r="AO938" s="9"/>
      <c r="AP938" s="9" t="s">
        <v>8376</v>
      </c>
      <c r="AQ938" s="9"/>
      <c r="AR938" s="9" t="s">
        <v>17908</v>
      </c>
      <c r="AS938" s="9"/>
      <c r="AT938" s="9"/>
      <c r="AU938" s="9"/>
      <c r="AV938" s="9"/>
      <c r="AW938" s="1758" t="s">
        <v>17909</v>
      </c>
      <c r="AX938" s="9"/>
      <c r="AY938" s="9" t="s">
        <v>17910</v>
      </c>
      <c r="AZ938" s="9">
        <v>6.25</v>
      </c>
      <c r="BA938" s="1773" t="s">
        <v>22059</v>
      </c>
    </row>
    <row r="939" ht="15.75" customHeight="1">
      <c r="A939" s="1774" t="s">
        <v>22060</v>
      </c>
      <c r="B939" s="1775" t="s">
        <v>22061</v>
      </c>
      <c r="C939" s="1775" t="s">
        <v>52</v>
      </c>
      <c r="D939" s="1775" t="s">
        <v>17914</v>
      </c>
      <c r="E939" s="1776" t="s">
        <v>22062</v>
      </c>
      <c r="F939" s="1777">
        <v>4.0</v>
      </c>
      <c r="G939" s="1778">
        <v>47859.0</v>
      </c>
      <c r="H939" s="1745"/>
      <c r="I939" s="1745"/>
      <c r="J939" s="1745"/>
      <c r="K939" s="1745"/>
      <c r="L939" s="1745"/>
      <c r="M939" s="1745"/>
      <c r="N939" s="1745"/>
      <c r="O939" s="1745"/>
      <c r="P939" s="1745"/>
      <c r="Q939" s="1765" t="s">
        <v>22065</v>
      </c>
      <c r="R939" s="1766" t="s">
        <v>22066</v>
      </c>
      <c r="S939" s="1767" t="s">
        <v>52</v>
      </c>
      <c r="T939" s="1749"/>
      <c r="U939" s="1770">
        <v>843.0</v>
      </c>
      <c r="V939" s="1770">
        <v>4.0</v>
      </c>
      <c r="W939" s="1792"/>
      <c r="X939" s="1770"/>
      <c r="Y939" s="1767">
        <v>0.0</v>
      </c>
      <c r="Z939" s="1770"/>
      <c r="AA939" s="1770" t="s">
        <v>21853</v>
      </c>
      <c r="AB939" s="1793">
        <v>0.0</v>
      </c>
      <c r="AC939" s="1794">
        <v>1.0</v>
      </c>
      <c r="AD939" s="1754"/>
      <c r="AE939" s="1755"/>
      <c r="AF939" s="1755"/>
      <c r="AG939" s="1755"/>
      <c r="AH939" s="1755"/>
      <c r="AI939" s="595">
        <v>1.02244233E8</v>
      </c>
      <c r="AJ939" s="595" t="s">
        <v>22067</v>
      </c>
      <c r="AK939" s="1772" t="s">
        <v>52</v>
      </c>
      <c r="AL939" s="1757">
        <v>1.0</v>
      </c>
      <c r="AM939" s="1772">
        <v>853.0</v>
      </c>
      <c r="AN939" s="9">
        <v>4.0</v>
      </c>
      <c r="AO939" s="9"/>
      <c r="AP939" s="9" t="s">
        <v>8376</v>
      </c>
      <c r="AQ939" s="9"/>
      <c r="AR939" s="9" t="s">
        <v>17908</v>
      </c>
      <c r="AS939" s="9"/>
      <c r="AT939" s="9"/>
      <c r="AU939" s="9"/>
      <c r="AV939" s="9"/>
      <c r="AW939" s="1758" t="s">
        <v>17909</v>
      </c>
      <c r="AX939" s="9"/>
      <c r="AY939" s="9" t="s">
        <v>17910</v>
      </c>
      <c r="AZ939" s="9">
        <v>6.25</v>
      </c>
      <c r="BA939" s="1772" t="s">
        <v>22059</v>
      </c>
    </row>
    <row r="940" ht="15.75" customHeight="1">
      <c r="A940" s="1760" t="s">
        <v>22068</v>
      </c>
      <c r="B940" s="1761" t="s">
        <v>22069</v>
      </c>
      <c r="C940" s="1761" t="s">
        <v>52</v>
      </c>
      <c r="D940" s="1761" t="s">
        <v>17914</v>
      </c>
      <c r="E940" s="1762" t="s">
        <v>22070</v>
      </c>
      <c r="F940" s="1763">
        <v>4.0</v>
      </c>
      <c r="G940" s="1764">
        <v>47860.0</v>
      </c>
      <c r="H940" s="1745"/>
      <c r="I940" s="1745"/>
      <c r="J940" s="1745"/>
      <c r="K940" s="1745"/>
      <c r="L940" s="1745"/>
      <c r="M940" s="1745"/>
      <c r="N940" s="1745"/>
      <c r="O940" s="1745"/>
      <c r="P940" s="1745"/>
      <c r="Q940" s="1765" t="s">
        <v>22071</v>
      </c>
      <c r="R940" s="1766" t="s">
        <v>22072</v>
      </c>
      <c r="S940" s="1767" t="s">
        <v>52</v>
      </c>
      <c r="T940" s="1768"/>
      <c r="U940" s="1769">
        <v>844.0</v>
      </c>
      <c r="V940" s="1770">
        <v>4.0</v>
      </c>
      <c r="W940" s="1769" t="s">
        <v>21930</v>
      </c>
      <c r="X940" s="1770"/>
      <c r="Y940" s="1767">
        <v>2698303.0</v>
      </c>
      <c r="Z940" s="1770"/>
      <c r="AA940" s="1770" t="s">
        <v>21853</v>
      </c>
      <c r="AB940" s="1753" t="s">
        <v>17906</v>
      </c>
      <c r="AC940" s="81"/>
      <c r="AD940" s="81"/>
      <c r="AE940" s="1755"/>
      <c r="AF940" s="1755"/>
      <c r="AG940" s="1755"/>
      <c r="AH940" s="1755"/>
      <c r="AI940" s="595">
        <v>1.711692796E9</v>
      </c>
      <c r="AJ940" s="595" t="s">
        <v>22073</v>
      </c>
      <c r="AK940" s="1772" t="s">
        <v>52</v>
      </c>
      <c r="AL940" s="1772">
        <v>1.0</v>
      </c>
      <c r="AM940" s="1772">
        <v>854.0</v>
      </c>
      <c r="AN940" s="9">
        <v>4.0</v>
      </c>
      <c r="AO940" s="9"/>
      <c r="AP940" s="9" t="s">
        <v>8376</v>
      </c>
      <c r="AQ940" s="9"/>
      <c r="AR940" s="9" t="s">
        <v>17908</v>
      </c>
      <c r="AS940" s="9"/>
      <c r="AT940" s="9"/>
      <c r="AU940" s="9"/>
      <c r="AV940" s="9"/>
      <c r="AW940" s="1758" t="s">
        <v>17909</v>
      </c>
      <c r="AX940" s="9"/>
      <c r="AY940" s="9" t="s">
        <v>17910</v>
      </c>
      <c r="AZ940" s="9">
        <v>6.25</v>
      </c>
      <c r="BA940" s="1773" t="s">
        <v>22059</v>
      </c>
    </row>
    <row r="941" ht="15.75" customHeight="1">
      <c r="A941" s="1774" t="s">
        <v>22068</v>
      </c>
      <c r="B941" s="1775" t="s">
        <v>22069</v>
      </c>
      <c r="C941" s="1775" t="s">
        <v>52</v>
      </c>
      <c r="D941" s="1775" t="s">
        <v>17914</v>
      </c>
      <c r="E941" s="1776" t="s">
        <v>22070</v>
      </c>
      <c r="F941" s="1777">
        <v>4.0</v>
      </c>
      <c r="G941" s="1778">
        <v>47860.0</v>
      </c>
      <c r="H941" s="1745"/>
      <c r="I941" s="1745"/>
      <c r="J941" s="1745"/>
      <c r="K941" s="1745"/>
      <c r="L941" s="1745"/>
      <c r="M941" s="1745"/>
      <c r="N941" s="1745"/>
      <c r="O941" s="1745"/>
      <c r="P941" s="1745"/>
      <c r="Q941" s="1765" t="s">
        <v>22074</v>
      </c>
      <c r="R941" s="1766" t="s">
        <v>22075</v>
      </c>
      <c r="S941" s="1767" t="s">
        <v>52</v>
      </c>
      <c r="T941" s="1749"/>
      <c r="U941" s="1770">
        <v>845.0</v>
      </c>
      <c r="V941" s="1770">
        <v>4.0</v>
      </c>
      <c r="W941" s="1792"/>
      <c r="X941" s="1770"/>
      <c r="Y941" s="1767">
        <v>0.0</v>
      </c>
      <c r="Z941" s="1770"/>
      <c r="AA941" s="1770" t="s">
        <v>21853</v>
      </c>
      <c r="AB941" s="1793">
        <v>0.0</v>
      </c>
      <c r="AC941" s="1794">
        <v>1.0</v>
      </c>
      <c r="AD941" s="1754"/>
      <c r="AE941" s="1755"/>
      <c r="AF941" s="1755"/>
      <c r="AG941" s="1755"/>
      <c r="AH941" s="1755"/>
      <c r="AI941" s="595">
        <v>6.00450597E8</v>
      </c>
      <c r="AJ941" s="595" t="s">
        <v>22076</v>
      </c>
      <c r="AK941" s="1772" t="s">
        <v>52</v>
      </c>
      <c r="AL941" s="1772">
        <v>1.0</v>
      </c>
      <c r="AM941" s="1772">
        <v>855.0</v>
      </c>
      <c r="AN941" s="9">
        <v>4.0</v>
      </c>
      <c r="AO941" s="9"/>
      <c r="AP941" s="9" t="s">
        <v>8376</v>
      </c>
      <c r="AQ941" s="9"/>
      <c r="AR941" s="9" t="s">
        <v>17908</v>
      </c>
      <c r="AS941" s="9"/>
      <c r="AT941" s="9"/>
      <c r="AU941" s="9"/>
      <c r="AV941" s="9"/>
      <c r="AW941" s="1758" t="s">
        <v>17909</v>
      </c>
      <c r="AX941" s="9"/>
      <c r="AY941" s="9" t="s">
        <v>17910</v>
      </c>
      <c r="AZ941" s="9">
        <v>6.25</v>
      </c>
      <c r="BA941" s="1772" t="s">
        <v>22059</v>
      </c>
    </row>
    <row r="942" ht="15.75" customHeight="1">
      <c r="A942" s="1760" t="s">
        <v>22077</v>
      </c>
      <c r="B942" s="1761" t="s">
        <v>22078</v>
      </c>
      <c r="C942" s="1761" t="s">
        <v>52</v>
      </c>
      <c r="D942" s="1761" t="s">
        <v>17914</v>
      </c>
      <c r="E942" s="1762" t="s">
        <v>22079</v>
      </c>
      <c r="F942" s="1763">
        <v>4.0</v>
      </c>
      <c r="G942" s="1764">
        <v>47860.0</v>
      </c>
      <c r="H942" s="1745"/>
      <c r="I942" s="1745"/>
      <c r="J942" s="1745"/>
      <c r="K942" s="1745"/>
      <c r="L942" s="1745"/>
      <c r="M942" s="1745"/>
      <c r="N942" s="1745"/>
      <c r="O942" s="1745"/>
      <c r="P942" s="1745"/>
      <c r="Q942" s="1765" t="s">
        <v>22080</v>
      </c>
      <c r="R942" s="1766" t="s">
        <v>22037</v>
      </c>
      <c r="S942" s="1767" t="s">
        <v>52</v>
      </c>
      <c r="T942" s="1768"/>
      <c r="U942" s="1770">
        <v>846.0</v>
      </c>
      <c r="V942" s="1770">
        <v>4.0</v>
      </c>
      <c r="W942" s="1788"/>
      <c r="X942" s="1770"/>
      <c r="Y942" s="1767">
        <v>3.2852394E7</v>
      </c>
      <c r="Z942" s="1770"/>
      <c r="AA942" s="1770" t="s">
        <v>21853</v>
      </c>
      <c r="AB942" s="1789">
        <v>0.0</v>
      </c>
      <c r="AC942" s="1121">
        <v>1.0</v>
      </c>
      <c r="AD942" s="81"/>
      <c r="AE942" s="1755"/>
      <c r="AF942" s="1755"/>
      <c r="AG942" s="1755"/>
      <c r="AH942" s="1755"/>
      <c r="AI942" s="595">
        <v>1.04160569E8</v>
      </c>
      <c r="AJ942" s="595" t="s">
        <v>22081</v>
      </c>
      <c r="AK942" s="1772" t="s">
        <v>52</v>
      </c>
      <c r="AL942" s="1757">
        <v>1.0</v>
      </c>
      <c r="AM942" s="1772">
        <v>856.0</v>
      </c>
      <c r="AN942" s="9">
        <v>4.0</v>
      </c>
      <c r="AO942" s="9"/>
      <c r="AP942" s="9" t="s">
        <v>8376</v>
      </c>
      <c r="AQ942" s="9"/>
      <c r="AR942" s="9" t="s">
        <v>17908</v>
      </c>
      <c r="AS942" s="9"/>
      <c r="AT942" s="9"/>
      <c r="AU942" s="9"/>
      <c r="AV942" s="9"/>
      <c r="AW942" s="1758" t="s">
        <v>17909</v>
      </c>
      <c r="AX942" s="9"/>
      <c r="AY942" s="9" t="s">
        <v>17910</v>
      </c>
      <c r="AZ942" s="9">
        <v>6.25</v>
      </c>
      <c r="BA942" s="1845" t="s">
        <v>22059</v>
      </c>
    </row>
    <row r="943" ht="15.75" customHeight="1">
      <c r="A943" s="1774" t="s">
        <v>22077</v>
      </c>
      <c r="B943" s="1775" t="s">
        <v>22078</v>
      </c>
      <c r="C943" s="1775" t="s">
        <v>52</v>
      </c>
      <c r="D943" s="1775" t="s">
        <v>17914</v>
      </c>
      <c r="E943" s="1776" t="s">
        <v>22079</v>
      </c>
      <c r="F943" s="1777">
        <v>4.0</v>
      </c>
      <c r="G943" s="1778">
        <v>47860.0</v>
      </c>
      <c r="H943" s="1745"/>
      <c r="I943" s="1745"/>
      <c r="J943" s="1745"/>
      <c r="K943" s="1745"/>
      <c r="L943" s="1745"/>
      <c r="M943" s="1745"/>
      <c r="N943" s="1745"/>
      <c r="O943" s="1745"/>
      <c r="P943" s="1745"/>
      <c r="Q943" s="1765" t="s">
        <v>22082</v>
      </c>
      <c r="R943" s="1766" t="s">
        <v>22040</v>
      </c>
      <c r="S943" s="1767" t="s">
        <v>52</v>
      </c>
      <c r="T943" s="1749"/>
      <c r="U943" s="1769">
        <v>847.0</v>
      </c>
      <c r="V943" s="1770">
        <v>4.0</v>
      </c>
      <c r="W943" s="1769" t="s">
        <v>21930</v>
      </c>
      <c r="X943" s="1770"/>
      <c r="Y943" s="1767">
        <v>3.2852394E7</v>
      </c>
      <c r="Z943" s="1770"/>
      <c r="AA943" s="1770" t="s">
        <v>21853</v>
      </c>
      <c r="AB943" s="1753" t="s">
        <v>17906</v>
      </c>
      <c r="AC943" s="1754"/>
      <c r="AD943" s="1754"/>
      <c r="AE943" s="1755"/>
      <c r="AF943" s="1755"/>
      <c r="AG943" s="1755"/>
      <c r="AH943" s="1755"/>
      <c r="AI943" s="595">
        <v>1.02535036E8</v>
      </c>
      <c r="AJ943" s="595" t="s">
        <v>22083</v>
      </c>
      <c r="AK943" s="1772" t="s">
        <v>52</v>
      </c>
      <c r="AL943" s="1772">
        <v>1.0</v>
      </c>
      <c r="AM943" s="1772">
        <v>857.0</v>
      </c>
      <c r="AN943" s="9">
        <v>4.0</v>
      </c>
      <c r="AO943" s="9"/>
      <c r="AP943" s="9" t="s">
        <v>8376</v>
      </c>
      <c r="AQ943" s="9"/>
      <c r="AR943" s="9" t="s">
        <v>17908</v>
      </c>
      <c r="AS943" s="9"/>
      <c r="AT943" s="9"/>
      <c r="AU943" s="9"/>
      <c r="AV943" s="9"/>
      <c r="AW943" s="1758" t="s">
        <v>17909</v>
      </c>
      <c r="AX943" s="9"/>
      <c r="AY943" s="9" t="s">
        <v>17910</v>
      </c>
      <c r="AZ943" s="9">
        <v>6.25</v>
      </c>
      <c r="BA943" s="1772" t="s">
        <v>22059</v>
      </c>
    </row>
    <row r="944" ht="15.75" customHeight="1">
      <c r="A944" s="1760" t="s">
        <v>22084</v>
      </c>
      <c r="B944" s="1761" t="s">
        <v>22085</v>
      </c>
      <c r="C944" s="1761" t="s">
        <v>52</v>
      </c>
      <c r="D944" s="1761" t="s">
        <v>17914</v>
      </c>
      <c r="E944" s="1762" t="s">
        <v>22086</v>
      </c>
      <c r="F944" s="1763">
        <v>4.0</v>
      </c>
      <c r="G944" s="1764">
        <v>47860.0</v>
      </c>
      <c r="H944" s="1745"/>
      <c r="I944" s="1745"/>
      <c r="J944" s="1745"/>
      <c r="K944" s="1745"/>
      <c r="L944" s="1745"/>
      <c r="M944" s="1745"/>
      <c r="N944" s="1745"/>
      <c r="O944" s="1745"/>
      <c r="P944" s="1745"/>
      <c r="Q944" s="1765">
        <v>0.0</v>
      </c>
      <c r="R944" s="1843">
        <v>0.0</v>
      </c>
      <c r="S944" s="1767">
        <v>0.0</v>
      </c>
      <c r="T944" s="1768"/>
      <c r="U944" s="1770">
        <v>0.0</v>
      </c>
      <c r="V944" s="1770">
        <v>0.0</v>
      </c>
      <c r="W944" s="1788"/>
      <c r="X944" s="1770"/>
      <c r="Y944" s="1767">
        <v>0.0</v>
      </c>
      <c r="Z944" s="1770"/>
      <c r="AA944" s="1770">
        <v>0.0</v>
      </c>
      <c r="AB944" s="1789">
        <v>0.0</v>
      </c>
      <c r="AC944" s="1121">
        <v>1.0</v>
      </c>
      <c r="AD944" s="81"/>
      <c r="AE944" s="1755"/>
      <c r="AF944" s="1755"/>
      <c r="AG944" s="1755"/>
      <c r="AH944" s="1755"/>
      <c r="AI944" s="595">
        <v>1.02826906E8</v>
      </c>
      <c r="AJ944" s="595" t="s">
        <v>22087</v>
      </c>
      <c r="AK944" s="1772" t="s">
        <v>52</v>
      </c>
      <c r="AL944" s="1772">
        <v>1.0</v>
      </c>
      <c r="AM944" s="1772">
        <v>858.0</v>
      </c>
      <c r="AN944" s="9">
        <v>4.0</v>
      </c>
      <c r="AO944" s="9"/>
      <c r="AP944" s="9" t="s">
        <v>8376</v>
      </c>
      <c r="AQ944" s="9"/>
      <c r="AR944" s="9" t="s">
        <v>17908</v>
      </c>
      <c r="AS944" s="9"/>
      <c r="AT944" s="9"/>
      <c r="AU944" s="9"/>
      <c r="AV944" s="9"/>
      <c r="AW944" s="1758" t="s">
        <v>17909</v>
      </c>
      <c r="AX944" s="9"/>
      <c r="AY944" s="9" t="s">
        <v>17910</v>
      </c>
      <c r="AZ944" s="9">
        <v>6.25</v>
      </c>
      <c r="BA944" s="1845" t="s">
        <v>22059</v>
      </c>
    </row>
    <row r="945" ht="15.75" customHeight="1">
      <c r="A945" s="1774" t="s">
        <v>22084</v>
      </c>
      <c r="B945" s="1775" t="s">
        <v>22085</v>
      </c>
      <c r="C945" s="1775" t="s">
        <v>52</v>
      </c>
      <c r="D945" s="1775" t="s">
        <v>17914</v>
      </c>
      <c r="E945" s="1776" t="s">
        <v>22086</v>
      </c>
      <c r="F945" s="1777">
        <v>4.0</v>
      </c>
      <c r="G945" s="1778">
        <v>47860.0</v>
      </c>
      <c r="H945" s="1745"/>
      <c r="I945" s="1745"/>
      <c r="J945" s="1745"/>
      <c r="K945" s="1745"/>
      <c r="L945" s="1745"/>
      <c r="M945" s="1745"/>
      <c r="N945" s="1745"/>
      <c r="O945" s="1745"/>
      <c r="P945" s="1745"/>
      <c r="Q945" s="1765" t="s">
        <v>22088</v>
      </c>
      <c r="R945" s="1766" t="s">
        <v>22089</v>
      </c>
      <c r="S945" s="1767" t="s">
        <v>52</v>
      </c>
      <c r="T945" s="1749"/>
      <c r="U945" s="1770">
        <v>849.0</v>
      </c>
      <c r="V945" s="1770">
        <v>4.0</v>
      </c>
      <c r="W945" s="1792"/>
      <c r="X945" s="1770"/>
      <c r="Y945" s="1767">
        <v>0.0</v>
      </c>
      <c r="Z945" s="1770"/>
      <c r="AA945" s="1770" t="s">
        <v>22059</v>
      </c>
      <c r="AB945" s="1806" t="s">
        <v>22090</v>
      </c>
      <c r="AC945" s="1794">
        <v>1.0</v>
      </c>
      <c r="AD945" s="1754"/>
      <c r="AE945" s="1755"/>
      <c r="AF945" s="1755"/>
      <c r="AG945" s="1755"/>
      <c r="AH945" s="1755"/>
      <c r="AI945" s="595">
        <v>1.01880391E8</v>
      </c>
      <c r="AJ945" s="595" t="s">
        <v>22091</v>
      </c>
      <c r="AK945" s="1757" t="s">
        <v>52</v>
      </c>
      <c r="AL945" s="1772">
        <v>1.0</v>
      </c>
      <c r="AM945" s="1772">
        <v>859.0</v>
      </c>
      <c r="AN945" s="9">
        <v>4.0</v>
      </c>
      <c r="AO945" s="9"/>
      <c r="AP945" s="9" t="s">
        <v>8376</v>
      </c>
      <c r="AQ945" s="9"/>
      <c r="AR945" s="9" t="s">
        <v>17908</v>
      </c>
      <c r="AU945" s="1066" t="s">
        <v>22092</v>
      </c>
      <c r="AV945" s="9" t="s">
        <v>22093</v>
      </c>
      <c r="AW945" s="1758" t="s">
        <v>17909</v>
      </c>
      <c r="AX945" s="9"/>
      <c r="AY945" s="9" t="s">
        <v>17910</v>
      </c>
      <c r="AZ945" s="9">
        <v>6.25</v>
      </c>
      <c r="BA945" s="1772" t="s">
        <v>22059</v>
      </c>
    </row>
    <row r="946" ht="15.75" customHeight="1">
      <c r="A946" s="1760" t="s">
        <v>22094</v>
      </c>
      <c r="B946" s="1761" t="s">
        <v>22095</v>
      </c>
      <c r="C946" s="1761" t="s">
        <v>52</v>
      </c>
      <c r="D946" s="1761" t="s">
        <v>17914</v>
      </c>
      <c r="E946" s="1762" t="s">
        <v>22096</v>
      </c>
      <c r="F946" s="1763">
        <v>4.0</v>
      </c>
      <c r="G946" s="1764">
        <v>47860.0</v>
      </c>
      <c r="H946" s="1745"/>
      <c r="I946" s="1745"/>
      <c r="J946" s="1745"/>
      <c r="K946" s="1745"/>
      <c r="L946" s="1745"/>
      <c r="M946" s="1745"/>
      <c r="N946" s="1745"/>
      <c r="O946" s="1745"/>
      <c r="P946" s="1745"/>
      <c r="Q946" s="1765" t="s">
        <v>22097</v>
      </c>
      <c r="R946" s="1766" t="s">
        <v>22056</v>
      </c>
      <c r="S946" s="1767" t="s">
        <v>52</v>
      </c>
      <c r="T946" s="1768"/>
      <c r="U946" s="1769">
        <v>850.0</v>
      </c>
      <c r="V946" s="1770">
        <v>4.0</v>
      </c>
      <c r="W946" s="1769" t="s">
        <v>18817</v>
      </c>
      <c r="X946" s="1770"/>
      <c r="Y946" s="1767">
        <v>2.8063232E7</v>
      </c>
      <c r="Z946" s="1770"/>
      <c r="AA946" s="1770" t="s">
        <v>22059</v>
      </c>
      <c r="AB946" s="1753" t="s">
        <v>17906</v>
      </c>
      <c r="AC946" s="81"/>
      <c r="AD946" s="81"/>
      <c r="AE946" s="1755"/>
      <c r="AF946" s="1755"/>
      <c r="AG946" s="1755"/>
      <c r="AH946" s="1755"/>
      <c r="AI946" s="595" t="s">
        <v>22098</v>
      </c>
      <c r="AJ946" s="595" t="s">
        <v>22099</v>
      </c>
      <c r="AK946" s="1757" t="s">
        <v>52</v>
      </c>
      <c r="AL946" s="1757">
        <v>1.0</v>
      </c>
      <c r="AM946" s="1772">
        <v>860.0</v>
      </c>
      <c r="AN946" s="9">
        <v>4.0</v>
      </c>
      <c r="AO946" s="9"/>
      <c r="AP946" s="9" t="s">
        <v>8376</v>
      </c>
      <c r="AQ946" s="9"/>
      <c r="AR946" s="9" t="s">
        <v>17908</v>
      </c>
      <c r="AS946" s="9"/>
      <c r="AT946" s="9"/>
      <c r="AU946" s="9"/>
      <c r="AV946" s="9"/>
      <c r="AW946" s="1758" t="s">
        <v>17909</v>
      </c>
      <c r="AX946" s="9"/>
      <c r="AY946" s="9" t="s">
        <v>17910</v>
      </c>
      <c r="AZ946" s="9">
        <v>6.25</v>
      </c>
      <c r="BA946" s="1845" t="s">
        <v>22059</v>
      </c>
    </row>
    <row r="947" ht="15.75" customHeight="1">
      <c r="A947" s="1774" t="s">
        <v>22094</v>
      </c>
      <c r="B947" s="1775" t="s">
        <v>22095</v>
      </c>
      <c r="C947" s="1775" t="s">
        <v>52</v>
      </c>
      <c r="D947" s="1775" t="s">
        <v>17914</v>
      </c>
      <c r="E947" s="1776" t="s">
        <v>22096</v>
      </c>
      <c r="F947" s="1777">
        <v>4.0</v>
      </c>
      <c r="G947" s="1778">
        <v>47860.0</v>
      </c>
      <c r="H947" s="1745"/>
      <c r="I947" s="1745"/>
      <c r="J947" s="1745"/>
      <c r="K947" s="1745"/>
      <c r="L947" s="1745"/>
      <c r="M947" s="1745"/>
      <c r="N947" s="1745"/>
      <c r="O947" s="1745"/>
      <c r="P947" s="1745"/>
      <c r="Q947" s="1765" t="s">
        <v>22100</v>
      </c>
      <c r="R947" s="1766" t="s">
        <v>22058</v>
      </c>
      <c r="S947" s="1767" t="s">
        <v>52</v>
      </c>
      <c r="T947" s="1749"/>
      <c r="U947" s="1769">
        <v>851.0</v>
      </c>
      <c r="V947" s="1770">
        <v>4.0</v>
      </c>
      <c r="W947" s="1769" t="s">
        <v>18817</v>
      </c>
      <c r="X947" s="1770"/>
      <c r="Y947" s="1767">
        <v>8.9413699E7</v>
      </c>
      <c r="Z947" s="1770"/>
      <c r="AA947" s="1770" t="s">
        <v>22059</v>
      </c>
      <c r="AB947" s="1753" t="s">
        <v>17906</v>
      </c>
      <c r="AC947" s="1754"/>
      <c r="AD947" s="1754"/>
      <c r="AE947" s="1755"/>
      <c r="AF947" s="1755"/>
      <c r="AG947" s="1755"/>
      <c r="AH947" s="1755"/>
      <c r="AI947" s="595">
        <v>2.01346004E8</v>
      </c>
      <c r="AJ947" s="595" t="s">
        <v>22101</v>
      </c>
      <c r="AK947" s="1757" t="s">
        <v>52</v>
      </c>
      <c r="AL947" s="1757">
        <v>1.0</v>
      </c>
      <c r="AM947" s="1772">
        <v>861.0</v>
      </c>
      <c r="AN947" s="9">
        <v>4.0</v>
      </c>
      <c r="AO947" s="9"/>
      <c r="AP947" s="9" t="s">
        <v>8376</v>
      </c>
      <c r="AQ947" s="9"/>
      <c r="AR947" s="9" t="s">
        <v>17908</v>
      </c>
      <c r="AS947" s="9"/>
      <c r="AT947" s="9"/>
      <c r="AU947" s="9" t="s">
        <v>7241</v>
      </c>
      <c r="AV947" s="9" t="s">
        <v>7241</v>
      </c>
      <c r="AW947" s="1758" t="s">
        <v>7241</v>
      </c>
      <c r="AX947" s="9"/>
      <c r="AY947" s="9" t="s">
        <v>17910</v>
      </c>
      <c r="AZ947" s="9">
        <v>6.25</v>
      </c>
      <c r="BA947" s="1772" t="s">
        <v>22059</v>
      </c>
    </row>
    <row r="948" ht="15.75" customHeight="1">
      <c r="A948" s="1760" t="s">
        <v>22102</v>
      </c>
      <c r="B948" s="1761" t="s">
        <v>22103</v>
      </c>
      <c r="C948" s="1761" t="s">
        <v>52</v>
      </c>
      <c r="D948" s="1761" t="s">
        <v>17914</v>
      </c>
      <c r="E948" s="1762" t="s">
        <v>22104</v>
      </c>
      <c r="F948" s="1763">
        <v>4.0</v>
      </c>
      <c r="G948" s="1764">
        <v>47860.0</v>
      </c>
      <c r="H948" s="1745"/>
      <c r="I948" s="1745"/>
      <c r="J948" s="1745"/>
      <c r="K948" s="1745"/>
      <c r="L948" s="1745"/>
      <c r="M948" s="1745"/>
      <c r="N948" s="1745"/>
      <c r="O948" s="1745"/>
      <c r="P948" s="1745"/>
      <c r="Q948" s="1765" t="s">
        <v>22105</v>
      </c>
      <c r="R948" s="1766" t="s">
        <v>22064</v>
      </c>
      <c r="S948" s="1767" t="s">
        <v>52</v>
      </c>
      <c r="T948" s="1768"/>
      <c r="U948" s="1770">
        <v>852.0</v>
      </c>
      <c r="V948" s="1770">
        <v>4.0</v>
      </c>
      <c r="W948" s="1788"/>
      <c r="X948" s="1770"/>
      <c r="Y948" s="1767">
        <v>0.0</v>
      </c>
      <c r="Z948" s="1770"/>
      <c r="AA948" s="1770" t="s">
        <v>22059</v>
      </c>
      <c r="AB948" s="1804" t="s">
        <v>18100</v>
      </c>
      <c r="AC948" s="81"/>
      <c r="AD948" s="1121">
        <v>1.0</v>
      </c>
      <c r="AE948" s="1755"/>
      <c r="AF948" s="1755"/>
      <c r="AG948" s="1755"/>
      <c r="AH948" s="1755"/>
      <c r="AI948" s="595">
        <v>9.13821849E8</v>
      </c>
      <c r="AJ948" s="595" t="s">
        <v>22106</v>
      </c>
      <c r="AK948" s="1772" t="s">
        <v>52</v>
      </c>
      <c r="AL948" s="1772">
        <v>1.0</v>
      </c>
      <c r="AM948" s="1772">
        <v>862.0</v>
      </c>
      <c r="AN948" s="9">
        <v>4.0</v>
      </c>
      <c r="AO948" s="9"/>
      <c r="AP948" s="9" t="s">
        <v>8376</v>
      </c>
      <c r="AQ948" s="9"/>
      <c r="AR948" s="9" t="s">
        <v>17908</v>
      </c>
      <c r="AS948" s="9"/>
      <c r="AT948" s="9"/>
      <c r="AU948" s="9"/>
      <c r="AV948" s="9"/>
      <c r="AW948" s="1758" t="s">
        <v>17909</v>
      </c>
      <c r="AX948" s="9"/>
      <c r="AY948" s="9" t="s">
        <v>17910</v>
      </c>
      <c r="AZ948" s="9">
        <v>6.25</v>
      </c>
      <c r="BA948" s="1773" t="s">
        <v>22059</v>
      </c>
    </row>
    <row r="949" ht="15.75" customHeight="1">
      <c r="A949" s="1774" t="s">
        <v>22102</v>
      </c>
      <c r="B949" s="1775" t="s">
        <v>22103</v>
      </c>
      <c r="C949" s="1775" t="s">
        <v>52</v>
      </c>
      <c r="D949" s="1775" t="s">
        <v>17914</v>
      </c>
      <c r="E949" s="1776" t="s">
        <v>22104</v>
      </c>
      <c r="F949" s="1777">
        <v>4.0</v>
      </c>
      <c r="G949" s="1778">
        <v>47860.0</v>
      </c>
      <c r="H949" s="1745"/>
      <c r="I949" s="1745"/>
      <c r="J949" s="1745"/>
      <c r="K949" s="1745"/>
      <c r="L949" s="1745"/>
      <c r="M949" s="1745"/>
      <c r="N949" s="1745"/>
      <c r="O949" s="1745"/>
      <c r="P949" s="1745"/>
      <c r="Q949" s="1765" t="s">
        <v>22107</v>
      </c>
      <c r="R949" s="1766" t="s">
        <v>22067</v>
      </c>
      <c r="S949" s="1767" t="s">
        <v>52</v>
      </c>
      <c r="T949" s="1749"/>
      <c r="U949" s="1769">
        <v>853.0</v>
      </c>
      <c r="V949" s="1770">
        <v>4.0</v>
      </c>
      <c r="W949" s="1769" t="s">
        <v>18817</v>
      </c>
      <c r="X949" s="1770"/>
      <c r="Y949" s="1767">
        <v>2808644.0</v>
      </c>
      <c r="Z949" s="1770"/>
      <c r="AA949" s="1770" t="s">
        <v>22059</v>
      </c>
      <c r="AB949" s="1753" t="s">
        <v>17906</v>
      </c>
      <c r="AC949" s="1754"/>
      <c r="AD949" s="1754"/>
      <c r="AE949" s="1755"/>
      <c r="AF949" s="1755"/>
      <c r="AG949" s="1755"/>
      <c r="AH949" s="1755"/>
      <c r="AI949" s="595">
        <v>1.02420205E8</v>
      </c>
      <c r="AJ949" s="595" t="s">
        <v>22108</v>
      </c>
      <c r="AK949" s="1757" t="s">
        <v>52</v>
      </c>
      <c r="AL949" s="1757">
        <v>1.0</v>
      </c>
      <c r="AM949" s="1772">
        <v>863.0</v>
      </c>
      <c r="AN949" s="9">
        <v>4.0</v>
      </c>
      <c r="AO949" s="9"/>
      <c r="AP949" s="9" t="s">
        <v>8376</v>
      </c>
      <c r="AQ949" s="9"/>
      <c r="AR949" s="9" t="s">
        <v>17908</v>
      </c>
      <c r="AS949" s="9"/>
      <c r="AT949" s="9"/>
      <c r="AU949" s="9"/>
      <c r="AV949" s="9"/>
      <c r="AW949" s="1758" t="s">
        <v>17909</v>
      </c>
      <c r="AX949" s="9"/>
      <c r="AY949" s="9" t="s">
        <v>17910</v>
      </c>
      <c r="AZ949" s="9">
        <v>6.25</v>
      </c>
      <c r="BA949" s="1772" t="s">
        <v>22059</v>
      </c>
    </row>
    <row r="950" ht="15.75" customHeight="1">
      <c r="A950" s="1760" t="s">
        <v>22109</v>
      </c>
      <c r="B950" s="1761" t="s">
        <v>22110</v>
      </c>
      <c r="C950" s="1761" t="s">
        <v>52</v>
      </c>
      <c r="D950" s="1761" t="s">
        <v>17914</v>
      </c>
      <c r="E950" s="1762" t="s">
        <v>22111</v>
      </c>
      <c r="F950" s="1763">
        <v>4.0</v>
      </c>
      <c r="G950" s="1764">
        <v>48283.0</v>
      </c>
      <c r="H950" s="1745"/>
      <c r="I950" s="1745"/>
      <c r="J950" s="1745"/>
      <c r="K950" s="1745"/>
      <c r="L950" s="1745"/>
      <c r="M950" s="1745"/>
      <c r="N950" s="1745"/>
      <c r="O950" s="1745"/>
      <c r="P950" s="1745"/>
      <c r="Q950" s="1765" t="s">
        <v>22112</v>
      </c>
      <c r="R950" s="1766" t="s">
        <v>22113</v>
      </c>
      <c r="S950" s="1767" t="s">
        <v>52</v>
      </c>
      <c r="T950" s="1768"/>
      <c r="U950" s="1770">
        <v>854.0</v>
      </c>
      <c r="V950" s="1770">
        <v>4.0</v>
      </c>
      <c r="W950" s="1788"/>
      <c r="X950" s="1770"/>
      <c r="Y950" s="1767">
        <v>0.0</v>
      </c>
      <c r="Z950" s="1770"/>
      <c r="AA950" s="1770" t="s">
        <v>22059</v>
      </c>
      <c r="AB950" s="1804" t="s">
        <v>22114</v>
      </c>
      <c r="AC950" s="1121">
        <v>1.0</v>
      </c>
      <c r="AD950" s="81"/>
      <c r="AE950" s="1755"/>
      <c r="AF950" s="1755"/>
      <c r="AG950" s="1755"/>
      <c r="AH950" s="1755"/>
      <c r="AI950" s="595">
        <v>1.02420197E8</v>
      </c>
      <c r="AJ950" s="595" t="s">
        <v>22115</v>
      </c>
      <c r="AK950" s="1772" t="s">
        <v>52</v>
      </c>
      <c r="AL950" s="1772">
        <v>1.0</v>
      </c>
      <c r="AM950" s="1772">
        <v>864.0</v>
      </c>
      <c r="AN950" s="9">
        <v>4.0</v>
      </c>
      <c r="AO950" s="9"/>
      <c r="AP950" s="9" t="s">
        <v>8376</v>
      </c>
      <c r="AQ950" s="9"/>
      <c r="AR950" s="9" t="s">
        <v>17908</v>
      </c>
      <c r="AS950" s="9"/>
      <c r="AT950" s="9"/>
      <c r="AU950" s="9"/>
      <c r="AV950" s="9"/>
      <c r="AW950" s="1758" t="s">
        <v>17909</v>
      </c>
      <c r="AX950" s="9"/>
      <c r="AY950" s="9" t="s">
        <v>17910</v>
      </c>
      <c r="AZ950" s="9">
        <v>6.25</v>
      </c>
      <c r="BA950" s="1773" t="s">
        <v>22059</v>
      </c>
    </row>
    <row r="951" ht="15.75" customHeight="1">
      <c r="A951" s="1774" t="s">
        <v>22109</v>
      </c>
      <c r="B951" s="1775" t="s">
        <v>22110</v>
      </c>
      <c r="C951" s="1775" t="s">
        <v>52</v>
      </c>
      <c r="D951" s="1775" t="s">
        <v>17914</v>
      </c>
      <c r="E951" s="1776" t="s">
        <v>22111</v>
      </c>
      <c r="F951" s="1777">
        <v>4.0</v>
      </c>
      <c r="G951" s="1778">
        <v>48283.0</v>
      </c>
      <c r="H951" s="1745"/>
      <c r="I951" s="1745"/>
      <c r="J951" s="1745"/>
      <c r="K951" s="1745"/>
      <c r="L951" s="1745"/>
      <c r="M951" s="1745"/>
      <c r="N951" s="1745"/>
      <c r="O951" s="1745"/>
      <c r="P951" s="1745"/>
      <c r="Q951" s="1765" t="s">
        <v>22116</v>
      </c>
      <c r="R951" s="1766" t="s">
        <v>22076</v>
      </c>
      <c r="S951" s="1767" t="s">
        <v>52</v>
      </c>
      <c r="T951" s="1749"/>
      <c r="U951" s="1770">
        <v>855.0</v>
      </c>
      <c r="V951" s="1770">
        <v>4.0</v>
      </c>
      <c r="W951" s="1792"/>
      <c r="X951" s="1770"/>
      <c r="Y951" s="1767">
        <v>9.5507271E7</v>
      </c>
      <c r="Z951" s="1770"/>
      <c r="AA951" s="1770" t="s">
        <v>22059</v>
      </c>
      <c r="AB951" s="1806" t="s">
        <v>18100</v>
      </c>
      <c r="AC951" s="1754"/>
      <c r="AD951" s="1754"/>
      <c r="AE951" s="1755"/>
      <c r="AF951" s="1755"/>
      <c r="AG951" s="1755"/>
      <c r="AH951" s="1755"/>
      <c r="AI951" s="595">
        <v>6.03858754E8</v>
      </c>
      <c r="AJ951" s="595" t="s">
        <v>22117</v>
      </c>
      <c r="AK951" s="1757" t="s">
        <v>52</v>
      </c>
      <c r="AL951" s="1772">
        <v>1.0</v>
      </c>
      <c r="AM951" s="1772">
        <v>865.0</v>
      </c>
      <c r="AN951" s="9">
        <v>4.0</v>
      </c>
      <c r="AO951" s="9"/>
      <c r="AP951" s="9" t="s">
        <v>8376</v>
      </c>
      <c r="AQ951" s="9"/>
      <c r="AR951" s="9" t="s">
        <v>17908</v>
      </c>
      <c r="AS951" s="9"/>
      <c r="AT951" s="9"/>
      <c r="AU951" s="9"/>
      <c r="AV951" s="9"/>
      <c r="AW951" s="1758" t="s">
        <v>17909</v>
      </c>
      <c r="AX951" s="9"/>
      <c r="AY951" s="9" t="s">
        <v>17910</v>
      </c>
      <c r="AZ951" s="9">
        <v>6.25</v>
      </c>
      <c r="BA951" s="1772" t="s">
        <v>22059</v>
      </c>
    </row>
    <row r="952" ht="15.75" customHeight="1">
      <c r="A952" s="1760" t="s">
        <v>22118</v>
      </c>
      <c r="B952" s="1761" t="s">
        <v>22119</v>
      </c>
      <c r="C952" s="1761" t="s">
        <v>52</v>
      </c>
      <c r="D952" s="1761" t="s">
        <v>17914</v>
      </c>
      <c r="E952" s="1762" t="s">
        <v>22120</v>
      </c>
      <c r="F952" s="1763">
        <v>4.0</v>
      </c>
      <c r="G952" s="1764">
        <v>48283.0</v>
      </c>
      <c r="H952" s="1745"/>
      <c r="I952" s="1745"/>
      <c r="J952" s="1745"/>
      <c r="K952" s="1745"/>
      <c r="L952" s="1745"/>
      <c r="M952" s="1745"/>
      <c r="N952" s="1745"/>
      <c r="O952" s="1745"/>
      <c r="P952" s="1745"/>
      <c r="Q952" s="1765" t="s">
        <v>22121</v>
      </c>
      <c r="R952" s="1766" t="s">
        <v>22122</v>
      </c>
      <c r="S952" s="1767" t="s">
        <v>52</v>
      </c>
      <c r="T952" s="1768"/>
      <c r="U952" s="1770">
        <v>856.0</v>
      </c>
      <c r="V952" s="1770">
        <v>4.0</v>
      </c>
      <c r="W952" s="1788"/>
      <c r="X952" s="1770"/>
      <c r="Y952" s="1767">
        <v>9.8982399E7</v>
      </c>
      <c r="Z952" s="1770"/>
      <c r="AA952" s="1770" t="s">
        <v>22059</v>
      </c>
      <c r="AB952" s="1804" t="s">
        <v>18100</v>
      </c>
      <c r="AC952" s="81"/>
      <c r="AD952" s="1121">
        <v>2.0</v>
      </c>
      <c r="AE952" s="1755"/>
      <c r="AF952" s="1755"/>
      <c r="AG952" s="1755"/>
      <c r="AH952" s="1755"/>
      <c r="AI952" s="595">
        <v>1.800876334E9</v>
      </c>
      <c r="AJ952" s="595" t="s">
        <v>22123</v>
      </c>
      <c r="AK952" s="1757" t="s">
        <v>52</v>
      </c>
      <c r="AL952" s="1757">
        <v>1.0</v>
      </c>
      <c r="AM952" s="1772">
        <v>866.0</v>
      </c>
      <c r="AN952" s="9">
        <v>4.0</v>
      </c>
      <c r="AO952" s="9"/>
      <c r="AP952" s="9" t="s">
        <v>8376</v>
      </c>
      <c r="AQ952" s="9"/>
      <c r="AR952" s="9" t="s">
        <v>17908</v>
      </c>
      <c r="AS952" s="9"/>
      <c r="AT952" s="9"/>
      <c r="AU952" s="9"/>
      <c r="AV952" s="9"/>
      <c r="AW952" s="1758" t="s">
        <v>17909</v>
      </c>
      <c r="AX952" s="9"/>
      <c r="AY952" s="9" t="s">
        <v>17910</v>
      </c>
      <c r="AZ952" s="9">
        <v>6.25</v>
      </c>
      <c r="BA952" s="1773" t="s">
        <v>22059</v>
      </c>
    </row>
    <row r="953" ht="15.75" customHeight="1">
      <c r="A953" s="1774" t="s">
        <v>22118</v>
      </c>
      <c r="B953" s="1775" t="s">
        <v>22119</v>
      </c>
      <c r="C953" s="1775" t="s">
        <v>52</v>
      </c>
      <c r="D953" s="1775" t="s">
        <v>17914</v>
      </c>
      <c r="E953" s="1776" t="s">
        <v>22120</v>
      </c>
      <c r="F953" s="1777">
        <v>4.0</v>
      </c>
      <c r="G953" s="1778">
        <v>48283.0</v>
      </c>
      <c r="H953" s="1745"/>
      <c r="I953" s="1745"/>
      <c r="J953" s="1745"/>
      <c r="K953" s="1745"/>
      <c r="L953" s="1745"/>
      <c r="M953" s="1745"/>
      <c r="N953" s="1745"/>
      <c r="O953" s="1745"/>
      <c r="P953" s="1745"/>
      <c r="Q953" s="1765" t="s">
        <v>22124</v>
      </c>
      <c r="R953" s="1766" t="s">
        <v>22083</v>
      </c>
      <c r="S953" s="1767" t="s">
        <v>52</v>
      </c>
      <c r="T953" s="1749"/>
      <c r="U953" s="1770">
        <v>857.0</v>
      </c>
      <c r="V953" s="1770">
        <v>4.0</v>
      </c>
      <c r="W953" s="1792"/>
      <c r="X953" s="1770"/>
      <c r="Y953" s="1767">
        <v>2385605.0</v>
      </c>
      <c r="Z953" s="1770"/>
      <c r="AA953" s="1770" t="s">
        <v>22059</v>
      </c>
      <c r="AB953" s="1793">
        <v>0.0</v>
      </c>
      <c r="AC953" s="1794">
        <v>1.0</v>
      </c>
      <c r="AD953" s="1754"/>
      <c r="AE953" s="1755"/>
      <c r="AF953" s="1755"/>
      <c r="AG953" s="1755"/>
      <c r="AH953" s="1755"/>
      <c r="AI953" s="595" t="s">
        <v>22125</v>
      </c>
      <c r="AJ953" s="595" t="s">
        <v>22126</v>
      </c>
      <c r="AK953" s="1757" t="s">
        <v>52</v>
      </c>
      <c r="AL953" s="1772">
        <v>1.0</v>
      </c>
      <c r="AM953" s="1772">
        <v>867.0</v>
      </c>
      <c r="AN953" s="9">
        <v>4.0</v>
      </c>
      <c r="AO953" s="9"/>
      <c r="AP953" s="9" t="s">
        <v>8376</v>
      </c>
      <c r="AQ953" s="9"/>
      <c r="AR953" s="9" t="s">
        <v>17908</v>
      </c>
      <c r="AS953" s="9"/>
      <c r="AT953" s="9"/>
      <c r="AU953" s="9"/>
      <c r="AV953" s="9"/>
      <c r="AW953" s="1758" t="s">
        <v>17909</v>
      </c>
      <c r="AX953" s="9"/>
      <c r="AY953" s="9" t="s">
        <v>17910</v>
      </c>
      <c r="AZ953" s="9">
        <v>6.25</v>
      </c>
      <c r="BA953" s="1772" t="s">
        <v>22059</v>
      </c>
    </row>
    <row r="954" ht="15.75" customHeight="1">
      <c r="A954" s="1760" t="s">
        <v>22127</v>
      </c>
      <c r="B954" s="1761" t="s">
        <v>22128</v>
      </c>
      <c r="C954" s="1761" t="s">
        <v>52</v>
      </c>
      <c r="D954" s="1761" t="s">
        <v>17914</v>
      </c>
      <c r="E954" s="1762" t="s">
        <v>22129</v>
      </c>
      <c r="F954" s="1763">
        <v>4.0</v>
      </c>
      <c r="G954" s="1764">
        <v>47860.0</v>
      </c>
      <c r="H954" s="1745"/>
      <c r="I954" s="1745"/>
      <c r="J954" s="1745"/>
      <c r="K954" s="1745"/>
      <c r="L954" s="1745"/>
      <c r="M954" s="1745"/>
      <c r="N954" s="1745"/>
      <c r="O954" s="1745"/>
      <c r="P954" s="1745"/>
      <c r="Q954" s="1765" t="s">
        <v>22130</v>
      </c>
      <c r="R954" s="1766" t="s">
        <v>22087</v>
      </c>
      <c r="S954" s="1767" t="s">
        <v>52</v>
      </c>
      <c r="T954" s="1768"/>
      <c r="U954" s="1769">
        <v>858.0</v>
      </c>
      <c r="V954" s="1770">
        <v>4.0</v>
      </c>
      <c r="W954" s="1769" t="s">
        <v>18817</v>
      </c>
      <c r="X954" s="1770"/>
      <c r="Y954" s="1767">
        <v>0.0</v>
      </c>
      <c r="Z954" s="1770"/>
      <c r="AA954" s="1770" t="s">
        <v>22059</v>
      </c>
      <c r="AB954" s="1753" t="s">
        <v>17906</v>
      </c>
      <c r="AC954" s="81"/>
      <c r="AD954" s="81"/>
      <c r="AE954" s="1755"/>
      <c r="AF954" s="1755"/>
      <c r="AG954" s="1755"/>
      <c r="AH954" s="1755"/>
      <c r="AI954" s="595" t="s">
        <v>22131</v>
      </c>
      <c r="AJ954" s="595" t="s">
        <v>22131</v>
      </c>
      <c r="AK954" s="1772" t="s">
        <v>52</v>
      </c>
      <c r="AL954" s="1772">
        <v>1.0</v>
      </c>
      <c r="AM954" s="1772">
        <v>868.0</v>
      </c>
      <c r="AN954" s="9">
        <v>4.0</v>
      </c>
      <c r="AO954" s="9"/>
      <c r="AP954" s="9" t="s">
        <v>8376</v>
      </c>
      <c r="AQ954" s="9"/>
      <c r="AR954" s="9" t="s">
        <v>17908</v>
      </c>
      <c r="AS954" s="9"/>
      <c r="AT954" s="9"/>
      <c r="AU954" s="9"/>
      <c r="AV954" s="9"/>
      <c r="AW954" s="595" t="s">
        <v>22131</v>
      </c>
      <c r="AX954" s="9"/>
      <c r="AY954" s="9" t="s">
        <v>17910</v>
      </c>
      <c r="AZ954" s="9">
        <v>6.25</v>
      </c>
      <c r="BA954" s="1773" t="s">
        <v>22059</v>
      </c>
    </row>
    <row r="955" ht="15.75" customHeight="1">
      <c r="A955" s="1774" t="s">
        <v>22127</v>
      </c>
      <c r="B955" s="1775" t="s">
        <v>22128</v>
      </c>
      <c r="C955" s="1775" t="s">
        <v>52</v>
      </c>
      <c r="D955" s="1775" t="s">
        <v>17914</v>
      </c>
      <c r="E955" s="1776" t="s">
        <v>22129</v>
      </c>
      <c r="F955" s="1777">
        <v>4.0</v>
      </c>
      <c r="G955" s="1778">
        <v>47860.0</v>
      </c>
      <c r="H955" s="1745"/>
      <c r="I955" s="1745"/>
      <c r="J955" s="1745"/>
      <c r="K955" s="1745"/>
      <c r="L955" s="1745"/>
      <c r="M955" s="1745"/>
      <c r="N955" s="1745"/>
      <c r="O955" s="1745"/>
      <c r="P955" s="1745"/>
      <c r="Q955" s="1765" t="s">
        <v>22132</v>
      </c>
      <c r="R955" s="1766" t="s">
        <v>22133</v>
      </c>
      <c r="S955" s="1767" t="s">
        <v>52</v>
      </c>
      <c r="T955" s="1749"/>
      <c r="U955" s="1770">
        <v>859.0</v>
      </c>
      <c r="V955" s="1770">
        <v>4.0</v>
      </c>
      <c r="W955" s="1792"/>
      <c r="X955" s="1770"/>
      <c r="Y955" s="1767">
        <v>2485305.0</v>
      </c>
      <c r="Z955" s="1770"/>
      <c r="AA955" s="1770" t="s">
        <v>22059</v>
      </c>
      <c r="AB955" s="1806" t="s">
        <v>22134</v>
      </c>
      <c r="AC955" s="1794">
        <v>1.0</v>
      </c>
      <c r="AD955" s="1754"/>
      <c r="AE955" s="1755"/>
      <c r="AF955" s="1755"/>
      <c r="AG955" s="1755"/>
      <c r="AH955" s="1755"/>
      <c r="AI955" s="595">
        <v>1.04243969E8</v>
      </c>
      <c r="AJ955" s="595" t="s">
        <v>22135</v>
      </c>
      <c r="AK955" s="1772" t="s">
        <v>52</v>
      </c>
      <c r="AL955" s="1772">
        <v>1.0</v>
      </c>
      <c r="AM955" s="1772">
        <v>869.0</v>
      </c>
      <c r="AN955" s="9">
        <v>4.0</v>
      </c>
      <c r="AO955" s="9"/>
      <c r="AP955" s="9" t="s">
        <v>8376</v>
      </c>
      <c r="AQ955" s="9"/>
      <c r="AR955" s="9" t="s">
        <v>17908</v>
      </c>
      <c r="AS955" s="9"/>
      <c r="AT955" s="9"/>
      <c r="AU955" s="9"/>
      <c r="AV955" s="9"/>
      <c r="AW955" s="1758" t="s">
        <v>17909</v>
      </c>
      <c r="AX955" s="9"/>
      <c r="AY955" s="9" t="s">
        <v>17910</v>
      </c>
      <c r="AZ955" s="9">
        <v>6.25</v>
      </c>
      <c r="BA955" s="1845" t="s">
        <v>22059</v>
      </c>
    </row>
    <row r="956" ht="15.75" customHeight="1">
      <c r="A956" s="1760" t="s">
        <v>22136</v>
      </c>
      <c r="B956" s="1761" t="s">
        <v>22137</v>
      </c>
      <c r="C956" s="1761" t="s">
        <v>52</v>
      </c>
      <c r="D956" s="1761" t="s">
        <v>17914</v>
      </c>
      <c r="E956" s="1762" t="s">
        <v>22138</v>
      </c>
      <c r="F956" s="1763">
        <v>4.0</v>
      </c>
      <c r="G956" s="1764">
        <v>47860.0</v>
      </c>
      <c r="H956" s="1745"/>
      <c r="I956" s="1745"/>
      <c r="J956" s="1745"/>
      <c r="K956" s="1745"/>
      <c r="L956" s="1745"/>
      <c r="M956" s="1745"/>
      <c r="N956" s="1745"/>
      <c r="O956" s="1745"/>
      <c r="P956" s="1745"/>
      <c r="Q956" s="1765" t="s">
        <v>22098</v>
      </c>
      <c r="R956" s="1766" t="s">
        <v>19152</v>
      </c>
      <c r="S956" s="1767" t="s">
        <v>52</v>
      </c>
      <c r="T956" s="1768"/>
      <c r="U956" s="1769">
        <v>860.0</v>
      </c>
      <c r="V956" s="1770">
        <v>4.0</v>
      </c>
      <c r="W956" s="1785" t="s">
        <v>17942</v>
      </c>
      <c r="X956" s="1770"/>
      <c r="Y956" s="1767">
        <v>4033791.0</v>
      </c>
      <c r="Z956" s="1770"/>
      <c r="AA956" s="1770" t="s">
        <v>22059</v>
      </c>
      <c r="AB956" s="1786" t="s">
        <v>19911</v>
      </c>
      <c r="AC956" s="81"/>
      <c r="AD956" s="81"/>
      <c r="AE956" s="1755"/>
      <c r="AF956" s="1755"/>
      <c r="AG956" s="1755"/>
      <c r="AH956" s="1755"/>
      <c r="AI956" s="595">
        <v>1.716981186E9</v>
      </c>
      <c r="AJ956" s="595" t="s">
        <v>22139</v>
      </c>
      <c r="AK956" s="1757" t="s">
        <v>52</v>
      </c>
      <c r="AL956" s="1757">
        <v>1.0</v>
      </c>
      <c r="AM956" s="1772">
        <v>870.0</v>
      </c>
      <c r="AN956" s="9">
        <v>4.0</v>
      </c>
      <c r="AO956" s="9"/>
      <c r="AP956" s="9" t="s">
        <v>8376</v>
      </c>
      <c r="AQ956" s="9"/>
      <c r="AR956" s="9" t="s">
        <v>17908</v>
      </c>
      <c r="AS956" s="9"/>
      <c r="AT956" s="9"/>
      <c r="AU956" s="9"/>
      <c r="AV956" s="9"/>
      <c r="AW956" s="1758" t="s">
        <v>17909</v>
      </c>
      <c r="AX956" s="9"/>
      <c r="AY956" s="9" t="s">
        <v>17910</v>
      </c>
      <c r="AZ956" s="9">
        <v>6.25</v>
      </c>
      <c r="BA956" s="1773" t="s">
        <v>22059</v>
      </c>
    </row>
    <row r="957" ht="15.75" customHeight="1">
      <c r="A957" s="1774" t="s">
        <v>22136</v>
      </c>
      <c r="B957" s="1775" t="s">
        <v>22137</v>
      </c>
      <c r="C957" s="1775" t="s">
        <v>52</v>
      </c>
      <c r="D957" s="1775" t="s">
        <v>17914</v>
      </c>
      <c r="E957" s="1776" t="s">
        <v>22138</v>
      </c>
      <c r="F957" s="1777">
        <v>4.0</v>
      </c>
      <c r="G957" s="1778">
        <v>47860.0</v>
      </c>
      <c r="H957" s="1745"/>
      <c r="I957" s="1745"/>
      <c r="J957" s="1745"/>
      <c r="K957" s="1745"/>
      <c r="L957" s="1745"/>
      <c r="M957" s="1745"/>
      <c r="N957" s="1745"/>
      <c r="O957" s="1745"/>
      <c r="P957" s="1745"/>
      <c r="Q957" s="1765" t="s">
        <v>22140</v>
      </c>
      <c r="R957" s="1766" t="s">
        <v>22141</v>
      </c>
      <c r="S957" s="1767" t="s">
        <v>52</v>
      </c>
      <c r="T957" s="1749"/>
      <c r="U957" s="1770">
        <v>861.0</v>
      </c>
      <c r="V957" s="1770">
        <v>4.0</v>
      </c>
      <c r="W957" s="1792"/>
      <c r="X957" s="1770"/>
      <c r="Y957" s="1767">
        <v>2619770.0</v>
      </c>
      <c r="Z957" s="1770"/>
      <c r="AA957" s="1770" t="s">
        <v>22059</v>
      </c>
      <c r="AB957" s="1806" t="s">
        <v>22142</v>
      </c>
      <c r="AC957" s="1794">
        <v>1.0</v>
      </c>
      <c r="AD957" s="1754" t="s">
        <v>22143</v>
      </c>
      <c r="AE957" s="1755" t="s">
        <v>22144</v>
      </c>
      <c r="AF957" s="1755"/>
      <c r="AG957" s="1755"/>
      <c r="AH957" s="1755"/>
      <c r="AI957" s="595">
        <v>5.01421515E8</v>
      </c>
      <c r="AJ957" s="595" t="s">
        <v>22145</v>
      </c>
      <c r="AK957" s="1757" t="s">
        <v>52</v>
      </c>
      <c r="AL957" s="1757">
        <v>1.0</v>
      </c>
      <c r="AM957" s="1772">
        <v>871.0</v>
      </c>
      <c r="AN957" s="9">
        <v>4.0</v>
      </c>
      <c r="AO957" s="9"/>
      <c r="AP957" s="9" t="s">
        <v>8376</v>
      </c>
      <c r="AQ957" s="9"/>
      <c r="AR957" s="9" t="s">
        <v>17908</v>
      </c>
      <c r="AS957" s="9"/>
      <c r="AT957" s="9"/>
      <c r="AU957" s="9"/>
      <c r="AV957" s="9"/>
      <c r="AW957" s="1758" t="s">
        <v>17909</v>
      </c>
      <c r="AX957" s="9"/>
      <c r="AY957" s="9" t="s">
        <v>17910</v>
      </c>
      <c r="AZ957" s="9">
        <v>6.25</v>
      </c>
      <c r="BA957" s="1772" t="s">
        <v>22059</v>
      </c>
    </row>
    <row r="958" ht="15.75" customHeight="1">
      <c r="A958" s="1760" t="s">
        <v>22146</v>
      </c>
      <c r="B958" s="1761" t="s">
        <v>22147</v>
      </c>
      <c r="C958" s="1761" t="s">
        <v>52</v>
      </c>
      <c r="D958" s="1761" t="s">
        <v>17914</v>
      </c>
      <c r="E958" s="1762" t="s">
        <v>22148</v>
      </c>
      <c r="F958" s="1763">
        <v>4.0</v>
      </c>
      <c r="G958" s="1764">
        <v>47860.0</v>
      </c>
      <c r="H958" s="1745"/>
      <c r="I958" s="1745"/>
      <c r="J958" s="1745"/>
      <c r="K958" s="1745"/>
      <c r="L958" s="1745"/>
      <c r="M958" s="1745"/>
      <c r="N958" s="1745"/>
      <c r="O958" s="1745"/>
      <c r="P958" s="1745"/>
      <c r="Q958" s="1765" t="s">
        <v>22149</v>
      </c>
      <c r="R958" s="1766" t="s">
        <v>22106</v>
      </c>
      <c r="S958" s="1767" t="s">
        <v>52</v>
      </c>
      <c r="T958" s="1768"/>
      <c r="U958" s="1769">
        <v>862.0</v>
      </c>
      <c r="V958" s="1770">
        <v>4.0</v>
      </c>
      <c r="W958" s="1769" t="s">
        <v>18817</v>
      </c>
      <c r="X958" s="1770"/>
      <c r="Y958" s="1767">
        <v>2059551.0</v>
      </c>
      <c r="Z958" s="1770"/>
      <c r="AA958" s="1770" t="s">
        <v>22059</v>
      </c>
      <c r="AB958" s="1753" t="s">
        <v>17906</v>
      </c>
      <c r="AC958" s="81"/>
      <c r="AD958" s="81"/>
      <c r="AE958" s="1755"/>
      <c r="AF958" s="1755"/>
      <c r="AG958" s="1755"/>
      <c r="AH958" s="1755"/>
      <c r="AI958" s="595">
        <v>1.725740698E9</v>
      </c>
      <c r="AJ958" s="595" t="s">
        <v>22150</v>
      </c>
      <c r="AK958" s="1772" t="s">
        <v>52</v>
      </c>
      <c r="AL958" s="1772">
        <v>1.0</v>
      </c>
      <c r="AM958" s="1772">
        <v>872.0</v>
      </c>
      <c r="AN958" s="9">
        <v>4.0</v>
      </c>
      <c r="AO958" s="9"/>
      <c r="AP958" s="9" t="s">
        <v>8376</v>
      </c>
      <c r="AQ958" s="9"/>
      <c r="AR958" s="9" t="s">
        <v>17908</v>
      </c>
      <c r="AS958" s="9"/>
      <c r="AT958" s="9"/>
      <c r="AU958" s="9"/>
      <c r="AV958" s="9"/>
      <c r="AW958" s="1758" t="s">
        <v>17909</v>
      </c>
      <c r="AX958" s="9"/>
      <c r="AY958" s="9" t="s">
        <v>17910</v>
      </c>
      <c r="AZ958" s="9">
        <v>6.25</v>
      </c>
      <c r="BA958" s="1773" t="s">
        <v>22059</v>
      </c>
    </row>
    <row r="959" ht="15.75" customHeight="1">
      <c r="A959" s="1774" t="s">
        <v>22146</v>
      </c>
      <c r="B959" s="1775" t="s">
        <v>22147</v>
      </c>
      <c r="C959" s="1775" t="s">
        <v>52</v>
      </c>
      <c r="D959" s="1775" t="s">
        <v>17914</v>
      </c>
      <c r="E959" s="1776" t="s">
        <v>22148</v>
      </c>
      <c r="F959" s="1777">
        <v>4.0</v>
      </c>
      <c r="G959" s="1778">
        <v>47860.0</v>
      </c>
      <c r="H959" s="1745"/>
      <c r="I959" s="1745"/>
      <c r="J959" s="1745"/>
      <c r="K959" s="1745"/>
      <c r="L959" s="1745"/>
      <c r="M959" s="1745"/>
      <c r="N959" s="1745"/>
      <c r="O959" s="1745"/>
      <c r="P959" s="1745"/>
      <c r="Q959" s="1765" t="s">
        <v>22151</v>
      </c>
      <c r="R959" s="1766" t="s">
        <v>22108</v>
      </c>
      <c r="S959" s="1767" t="s">
        <v>52</v>
      </c>
      <c r="T959" s="1749"/>
      <c r="U959" s="1769">
        <v>863.0</v>
      </c>
      <c r="V959" s="1770">
        <v>4.0</v>
      </c>
      <c r="W959" s="1769" t="s">
        <v>18817</v>
      </c>
      <c r="X959" s="1770"/>
      <c r="Y959" s="1767">
        <v>2485368.0</v>
      </c>
      <c r="Z959" s="1770"/>
      <c r="AA959" s="1770" t="s">
        <v>22059</v>
      </c>
      <c r="AB959" s="1753" t="s">
        <v>17906</v>
      </c>
      <c r="AC959" s="1754"/>
      <c r="AD959" s="1754"/>
      <c r="AE959" s="1755"/>
      <c r="AF959" s="1755"/>
      <c r="AG959" s="1755"/>
      <c r="AH959" s="1755"/>
      <c r="AI959" s="1874">
        <v>7.02832569E8</v>
      </c>
      <c r="AJ959" s="1874" t="s">
        <v>22152</v>
      </c>
      <c r="AK959" s="1757" t="s">
        <v>52</v>
      </c>
      <c r="AL959" s="1757">
        <v>1.0</v>
      </c>
      <c r="AM959" s="1909">
        <v>873.0</v>
      </c>
      <c r="AN959" s="9">
        <v>4.0</v>
      </c>
      <c r="AO959" s="9"/>
      <c r="AP959" s="9" t="s">
        <v>8376</v>
      </c>
      <c r="AQ959" s="9"/>
      <c r="AR959" s="9" t="s">
        <v>17908</v>
      </c>
      <c r="AS959" s="9"/>
      <c r="AT959" s="9"/>
      <c r="AU959" s="9"/>
      <c r="AV959" s="9"/>
      <c r="AW959" s="1758" t="s">
        <v>17909</v>
      </c>
      <c r="AX959" s="9"/>
      <c r="AY959" s="9" t="s">
        <v>17910</v>
      </c>
      <c r="AZ959" s="9">
        <v>6.25</v>
      </c>
      <c r="BA959" s="1772" t="s">
        <v>22059</v>
      </c>
    </row>
    <row r="960" ht="15.75" customHeight="1">
      <c r="A960" s="1760" t="s">
        <v>22153</v>
      </c>
      <c r="B960" s="1761" t="s">
        <v>22154</v>
      </c>
      <c r="C960" s="1761" t="s">
        <v>52</v>
      </c>
      <c r="D960" s="1761" t="s">
        <v>17914</v>
      </c>
      <c r="E960" s="1762" t="s">
        <v>22155</v>
      </c>
      <c r="F960" s="1763">
        <v>4.0</v>
      </c>
      <c r="G960" s="1764">
        <v>47860.0</v>
      </c>
      <c r="H960" s="1745"/>
      <c r="I960" s="1745"/>
      <c r="J960" s="1745"/>
      <c r="K960" s="1745"/>
      <c r="L960" s="1745"/>
      <c r="M960" s="1745"/>
      <c r="N960" s="1745"/>
      <c r="O960" s="1745"/>
      <c r="P960" s="1745"/>
      <c r="Q960" s="1765" t="s">
        <v>22156</v>
      </c>
      <c r="R960" s="1766" t="s">
        <v>22115</v>
      </c>
      <c r="S960" s="1767" t="s">
        <v>52</v>
      </c>
      <c r="T960" s="1768"/>
      <c r="U960" s="1769">
        <v>864.0</v>
      </c>
      <c r="V960" s="1770">
        <v>4.0</v>
      </c>
      <c r="W960" s="1769" t="s">
        <v>18817</v>
      </c>
      <c r="X960" s="1770"/>
      <c r="Y960" s="1767">
        <v>2485368.0</v>
      </c>
      <c r="Z960" s="1770"/>
      <c r="AA960" s="1770" t="s">
        <v>22059</v>
      </c>
      <c r="AB960" s="1753" t="s">
        <v>17906</v>
      </c>
      <c r="AC960" s="81"/>
      <c r="AD960" s="81"/>
      <c r="AE960" s="1755"/>
      <c r="AF960" s="1755"/>
      <c r="AG960" s="1755"/>
      <c r="AH960" s="1755"/>
      <c r="AI960" s="1910">
        <v>1.02675105E8</v>
      </c>
      <c r="AJ960" s="1910" t="s">
        <v>22157</v>
      </c>
      <c r="AK960" s="1911" t="s">
        <v>52</v>
      </c>
      <c r="AL960" s="1772">
        <v>1.0</v>
      </c>
      <c r="AM960" s="1911">
        <v>874.0</v>
      </c>
      <c r="AN960" s="9">
        <v>4.0</v>
      </c>
      <c r="AO960" s="9"/>
      <c r="AP960" s="9" t="s">
        <v>8376</v>
      </c>
      <c r="AQ960" s="9"/>
      <c r="AR960" s="9" t="s">
        <v>17908</v>
      </c>
      <c r="AS960" s="9"/>
      <c r="AT960" s="9"/>
      <c r="AU960" s="9"/>
      <c r="AV960" s="9"/>
      <c r="AW960" s="1758" t="s">
        <v>17909</v>
      </c>
      <c r="AX960" s="9"/>
      <c r="AY960" s="9" t="s">
        <v>17910</v>
      </c>
      <c r="AZ960" s="9">
        <v>6.25</v>
      </c>
      <c r="BA960" s="1845" t="s">
        <v>22059</v>
      </c>
    </row>
    <row r="961" ht="15.75" customHeight="1">
      <c r="A961" s="1774" t="s">
        <v>22153</v>
      </c>
      <c r="B961" s="1775" t="s">
        <v>22154</v>
      </c>
      <c r="C961" s="1775" t="s">
        <v>52</v>
      </c>
      <c r="D961" s="1775" t="s">
        <v>17914</v>
      </c>
      <c r="E961" s="1776" t="s">
        <v>22155</v>
      </c>
      <c r="F961" s="1777">
        <v>4.0</v>
      </c>
      <c r="G961" s="1778">
        <v>47860.0</v>
      </c>
      <c r="H961" s="1745"/>
      <c r="I961" s="1745"/>
      <c r="J961" s="1745"/>
      <c r="K961" s="1745"/>
      <c r="L961" s="1745"/>
      <c r="M961" s="1745"/>
      <c r="N961" s="1745"/>
      <c r="O961" s="1745"/>
      <c r="P961" s="1745"/>
      <c r="Q961" s="1765" t="s">
        <v>22158</v>
      </c>
      <c r="R961" s="1766" t="s">
        <v>22159</v>
      </c>
      <c r="S961" s="1767" t="s">
        <v>52</v>
      </c>
      <c r="T961" s="1749"/>
      <c r="U961" s="1769">
        <v>865.0</v>
      </c>
      <c r="V961" s="1770">
        <v>4.0</v>
      </c>
      <c r="W961" s="1769" t="s">
        <v>18817</v>
      </c>
      <c r="X961" s="1770"/>
      <c r="Y961" s="1767" t="s">
        <v>22160</v>
      </c>
      <c r="Z961" s="1770"/>
      <c r="AA961" s="1770" t="s">
        <v>22059</v>
      </c>
      <c r="AB961" s="1753" t="s">
        <v>17906</v>
      </c>
      <c r="AC961" s="1754"/>
      <c r="AD961" s="1754"/>
      <c r="AE961" s="1755"/>
      <c r="AF961" s="1755"/>
      <c r="AG961" s="1755"/>
      <c r="AH961" s="1755"/>
      <c r="AI961" s="595">
        <v>1.01445856E8</v>
      </c>
      <c r="AJ961" s="595" t="s">
        <v>22161</v>
      </c>
      <c r="AK961" s="1757" t="s">
        <v>52</v>
      </c>
      <c r="AL961" s="1772">
        <v>1.0</v>
      </c>
      <c r="AM961" s="1772">
        <v>875.0</v>
      </c>
      <c r="AN961" s="9">
        <v>4.0</v>
      </c>
      <c r="AO961" s="9"/>
      <c r="AP961" s="9" t="s">
        <v>8376</v>
      </c>
      <c r="AQ961" s="9"/>
      <c r="AR961" s="9" t="s">
        <v>17908</v>
      </c>
      <c r="AS961" s="9"/>
      <c r="AT961" s="9"/>
      <c r="AU961" s="9"/>
      <c r="AV961" s="9"/>
      <c r="AW961" s="1758" t="s">
        <v>17909</v>
      </c>
      <c r="AX961" s="9"/>
      <c r="AY961" s="9" t="s">
        <v>17910</v>
      </c>
      <c r="AZ961" s="9">
        <v>6.25</v>
      </c>
      <c r="BA961" s="1896" t="s">
        <v>22059</v>
      </c>
    </row>
    <row r="962" ht="15.75" customHeight="1">
      <c r="A962" s="1760" t="s">
        <v>22162</v>
      </c>
      <c r="B962" s="1761" t="s">
        <v>22163</v>
      </c>
      <c r="C962" s="1761" t="s">
        <v>52</v>
      </c>
      <c r="D962" s="1761" t="s">
        <v>17914</v>
      </c>
      <c r="E962" s="1762" t="s">
        <v>22164</v>
      </c>
      <c r="F962" s="1763">
        <v>4.0</v>
      </c>
      <c r="G962" s="1764">
        <v>47860.0</v>
      </c>
      <c r="H962" s="1745"/>
      <c r="I962" s="1745"/>
      <c r="J962" s="1745"/>
      <c r="K962" s="1745"/>
      <c r="L962" s="1745"/>
      <c r="M962" s="1745"/>
      <c r="N962" s="1745"/>
      <c r="O962" s="1745"/>
      <c r="P962" s="1745"/>
      <c r="Q962" s="1765" t="s">
        <v>22165</v>
      </c>
      <c r="R962" s="1766" t="s">
        <v>22166</v>
      </c>
      <c r="S962" s="1767" t="s">
        <v>19171</v>
      </c>
      <c r="T962" s="1768"/>
      <c r="U962" s="1770">
        <v>866.0</v>
      </c>
      <c r="V962" s="1770">
        <v>4.0</v>
      </c>
      <c r="W962" s="1788"/>
      <c r="X962" s="1770"/>
      <c r="Y962" s="1767">
        <v>3.2843104E7</v>
      </c>
      <c r="Z962" s="1770"/>
      <c r="AA962" s="1770" t="s">
        <v>22059</v>
      </c>
      <c r="AB962" s="1804" t="s">
        <v>22167</v>
      </c>
      <c r="AC962" s="1121">
        <v>1.0</v>
      </c>
      <c r="AD962" s="81" t="s">
        <v>22168</v>
      </c>
      <c r="AE962" s="1755"/>
      <c r="AF962" s="1755"/>
      <c r="AG962" s="1755"/>
      <c r="AH962" s="1755"/>
      <c r="AI962" s="595">
        <v>1.01526143E8</v>
      </c>
      <c r="AJ962" s="595" t="s">
        <v>22169</v>
      </c>
      <c r="AK962" s="1757" t="s">
        <v>52</v>
      </c>
      <c r="AL962" s="1757">
        <v>1.0</v>
      </c>
      <c r="AM962" s="1772">
        <v>876.0</v>
      </c>
      <c r="AN962" s="9">
        <v>4.0</v>
      </c>
      <c r="AO962" s="9"/>
      <c r="AP962" s="9" t="s">
        <v>8376</v>
      </c>
      <c r="AQ962" s="9"/>
      <c r="AR962" s="9" t="s">
        <v>17908</v>
      </c>
      <c r="AS962" s="9"/>
      <c r="AT962" s="9"/>
      <c r="AU962" s="9" t="s">
        <v>7241</v>
      </c>
      <c r="AV962" s="9" t="s">
        <v>7241</v>
      </c>
      <c r="AW962" s="1758" t="s">
        <v>7241</v>
      </c>
      <c r="AX962" s="9"/>
      <c r="AY962" s="9" t="s">
        <v>17910</v>
      </c>
      <c r="AZ962" s="9">
        <v>6.25</v>
      </c>
      <c r="BA962" s="1912" t="s">
        <v>22059</v>
      </c>
    </row>
    <row r="963" ht="15.75" customHeight="1">
      <c r="A963" s="1774" t="s">
        <v>22162</v>
      </c>
      <c r="B963" s="1775" t="s">
        <v>22163</v>
      </c>
      <c r="C963" s="1775" t="s">
        <v>52</v>
      </c>
      <c r="D963" s="1775" t="s">
        <v>17914</v>
      </c>
      <c r="E963" s="1776" t="s">
        <v>22164</v>
      </c>
      <c r="F963" s="1777">
        <v>4.0</v>
      </c>
      <c r="G963" s="1778">
        <v>47860.0</v>
      </c>
      <c r="H963" s="1745"/>
      <c r="I963" s="1745"/>
      <c r="J963" s="1745"/>
      <c r="K963" s="1745"/>
      <c r="L963" s="1745"/>
      <c r="M963" s="1745"/>
      <c r="N963" s="1745"/>
      <c r="O963" s="1745"/>
      <c r="P963" s="1745"/>
      <c r="Q963" s="1765" t="s">
        <v>22125</v>
      </c>
      <c r="R963" s="1766" t="s">
        <v>22170</v>
      </c>
      <c r="S963" s="1767" t="s">
        <v>52</v>
      </c>
      <c r="T963" s="1749"/>
      <c r="U963" s="1769">
        <v>867.0</v>
      </c>
      <c r="V963" s="1770">
        <v>4.0</v>
      </c>
      <c r="W963" s="1784" t="s">
        <v>17942</v>
      </c>
      <c r="X963" s="1770"/>
      <c r="Y963" s="1767">
        <v>0.0</v>
      </c>
      <c r="Z963" s="1770"/>
      <c r="AA963" s="1770" t="s">
        <v>22059</v>
      </c>
      <c r="AB963" s="1795" t="s">
        <v>17944</v>
      </c>
      <c r="AC963" s="1754"/>
      <c r="AD963" s="1754"/>
      <c r="AE963" s="1755"/>
      <c r="AF963" s="1755"/>
      <c r="AG963" s="1755"/>
      <c r="AH963" s="1755"/>
      <c r="AI963" s="595">
        <v>1.03611687E8</v>
      </c>
      <c r="AJ963" s="595" t="s">
        <v>22171</v>
      </c>
      <c r="AK963" s="1757" t="s">
        <v>5179</v>
      </c>
      <c r="AL963" s="1772">
        <v>1.0</v>
      </c>
      <c r="AM963" s="1772">
        <v>877.0</v>
      </c>
      <c r="AN963" s="9">
        <v>4.0</v>
      </c>
      <c r="AO963" s="9"/>
      <c r="AP963" s="9" t="s">
        <v>8376</v>
      </c>
      <c r="AQ963" s="9"/>
      <c r="AR963" s="9" t="s">
        <v>17908</v>
      </c>
      <c r="AS963" s="9"/>
      <c r="AT963" s="9"/>
      <c r="AU963" s="9"/>
      <c r="AV963" s="9"/>
      <c r="AW963" s="1758" t="s">
        <v>17909</v>
      </c>
      <c r="AX963" s="9"/>
      <c r="AY963" s="9" t="s">
        <v>17910</v>
      </c>
      <c r="AZ963" s="9">
        <v>6.25</v>
      </c>
      <c r="BA963" s="1772" t="s">
        <v>22059</v>
      </c>
    </row>
    <row r="964" ht="15.75" customHeight="1">
      <c r="A964" s="1760" t="s">
        <v>22172</v>
      </c>
      <c r="B964" s="1761" t="s">
        <v>22173</v>
      </c>
      <c r="C964" s="1761" t="s">
        <v>52</v>
      </c>
      <c r="D964" s="1761" t="s">
        <v>17914</v>
      </c>
      <c r="E964" s="1762" t="s">
        <v>22174</v>
      </c>
      <c r="F964" s="1763">
        <v>4.0</v>
      </c>
      <c r="G964" s="1764">
        <v>48221.0</v>
      </c>
      <c r="H964" s="1745"/>
      <c r="I964" s="1745"/>
      <c r="J964" s="1745"/>
      <c r="K964" s="1745"/>
      <c r="L964" s="1745"/>
      <c r="M964" s="1745"/>
      <c r="N964" s="1745"/>
      <c r="O964" s="1745"/>
      <c r="P964" s="1745"/>
      <c r="Q964" s="1765" t="s">
        <v>22175</v>
      </c>
      <c r="R964" s="1766" t="s">
        <v>22176</v>
      </c>
      <c r="S964" s="1767" t="s">
        <v>52</v>
      </c>
      <c r="T964" s="1768"/>
      <c r="U964" s="1770">
        <v>868.0</v>
      </c>
      <c r="V964" s="1770">
        <v>4.0</v>
      </c>
      <c r="W964" s="1788"/>
      <c r="X964" s="1770"/>
      <c r="Y964" s="1767">
        <v>2946576.0</v>
      </c>
      <c r="Z964" s="1770"/>
      <c r="AA964" s="1770" t="s">
        <v>22059</v>
      </c>
      <c r="AB964" s="1804" t="s">
        <v>22177</v>
      </c>
      <c r="AC964" s="1121">
        <v>1.0</v>
      </c>
      <c r="AD964" s="81"/>
      <c r="AE964" s="1755"/>
      <c r="AF964" s="1755"/>
      <c r="AG964" s="1755"/>
      <c r="AH964" s="1755"/>
      <c r="AI964" s="595">
        <v>1.03075131E8</v>
      </c>
      <c r="AJ964" s="595" t="s">
        <v>22178</v>
      </c>
      <c r="AK964" s="1757" t="s">
        <v>52</v>
      </c>
      <c r="AL964" s="1772">
        <v>1.0</v>
      </c>
      <c r="AM964" s="1772">
        <v>878.0</v>
      </c>
      <c r="AN964" s="9">
        <v>4.0</v>
      </c>
      <c r="AO964" s="9"/>
      <c r="AP964" s="9" t="s">
        <v>8376</v>
      </c>
      <c r="AQ964" s="9"/>
      <c r="AR964" s="9" t="s">
        <v>17908</v>
      </c>
      <c r="AS964" s="9"/>
      <c r="AT964" s="9"/>
      <c r="AU964" s="9"/>
      <c r="AV964" s="9"/>
      <c r="AW964" s="1758" t="s">
        <v>17909</v>
      </c>
      <c r="AX964" s="9"/>
      <c r="AY964" s="9" t="s">
        <v>17910</v>
      </c>
      <c r="AZ964" s="9">
        <v>6.25</v>
      </c>
      <c r="BA964" s="1773" t="s">
        <v>22059</v>
      </c>
    </row>
    <row r="965" ht="15.75" customHeight="1">
      <c r="A965" s="1774" t="s">
        <v>22172</v>
      </c>
      <c r="B965" s="1775" t="s">
        <v>22173</v>
      </c>
      <c r="C965" s="1775" t="s">
        <v>52</v>
      </c>
      <c r="D965" s="1775" t="s">
        <v>17914</v>
      </c>
      <c r="E965" s="1776" t="s">
        <v>22174</v>
      </c>
      <c r="F965" s="1777">
        <v>4.0</v>
      </c>
      <c r="G965" s="1778">
        <v>48221.0</v>
      </c>
      <c r="H965" s="1745"/>
      <c r="I965" s="1745"/>
      <c r="J965" s="1745"/>
      <c r="K965" s="1745"/>
      <c r="L965" s="1745"/>
      <c r="M965" s="1745"/>
      <c r="N965" s="1745"/>
      <c r="O965" s="1745"/>
      <c r="P965" s="1745"/>
      <c r="Q965" s="1765" t="s">
        <v>22179</v>
      </c>
      <c r="R965" s="1766" t="s">
        <v>22135</v>
      </c>
      <c r="S965" s="1767" t="s">
        <v>52</v>
      </c>
      <c r="T965" s="1749"/>
      <c r="U965" s="1770">
        <v>869.0</v>
      </c>
      <c r="V965" s="1770">
        <v>4.0</v>
      </c>
      <c r="W965" s="1792"/>
      <c r="X965" s="1770"/>
      <c r="Y965" s="1767" t="s">
        <v>22180</v>
      </c>
      <c r="Z965" s="1770"/>
      <c r="AA965" s="1770" t="s">
        <v>22059</v>
      </c>
      <c r="AB965" s="1806" t="s">
        <v>18100</v>
      </c>
      <c r="AC965" s="1754"/>
      <c r="AD965" s="1754"/>
      <c r="AE965" s="1755"/>
      <c r="AF965" s="1755"/>
      <c r="AG965" s="1755"/>
      <c r="AH965" s="1755"/>
      <c r="AI965" s="595">
        <v>1.700585001E9</v>
      </c>
      <c r="AJ965" s="595" t="s">
        <v>22181</v>
      </c>
      <c r="AK965" s="1757" t="s">
        <v>52</v>
      </c>
      <c r="AL965" s="1772">
        <v>1.0</v>
      </c>
      <c r="AM965" s="1772">
        <v>879.0</v>
      </c>
      <c r="AN965" s="9">
        <v>4.0</v>
      </c>
      <c r="AO965" s="9"/>
      <c r="AP965" s="9" t="s">
        <v>8376</v>
      </c>
      <c r="AQ965" s="9"/>
      <c r="AR965" s="9" t="s">
        <v>17908</v>
      </c>
      <c r="AS965" s="9"/>
      <c r="AT965" s="9"/>
      <c r="AU965" s="9"/>
      <c r="AV965" s="9"/>
      <c r="AW965" s="1758" t="s">
        <v>17909</v>
      </c>
      <c r="AX965" s="9"/>
      <c r="AY965" s="9" t="s">
        <v>17910</v>
      </c>
      <c r="AZ965" s="9">
        <v>6.25</v>
      </c>
      <c r="BA965" s="1772" t="s">
        <v>22059</v>
      </c>
    </row>
    <row r="966" ht="15.75" customHeight="1">
      <c r="A966" s="1760" t="s">
        <v>22182</v>
      </c>
      <c r="B966" s="1761" t="s">
        <v>22183</v>
      </c>
      <c r="C966" s="1761" t="s">
        <v>52</v>
      </c>
      <c r="D966" s="1761" t="s">
        <v>17914</v>
      </c>
      <c r="E966" s="1762" t="s">
        <v>22184</v>
      </c>
      <c r="F966" s="1763">
        <v>4.0</v>
      </c>
      <c r="G966" s="1764">
        <v>48283.0</v>
      </c>
      <c r="H966" s="1745"/>
      <c r="I966" s="1745"/>
      <c r="J966" s="1745"/>
      <c r="K966" s="1745"/>
      <c r="L966" s="1745"/>
      <c r="M966" s="1745"/>
      <c r="N966" s="1745"/>
      <c r="O966" s="1745"/>
      <c r="P966" s="1745"/>
      <c r="Q966" s="1765" t="s">
        <v>22185</v>
      </c>
      <c r="R966" s="1766" t="s">
        <v>22186</v>
      </c>
      <c r="S966" s="1767" t="s">
        <v>52</v>
      </c>
      <c r="T966" s="1768"/>
      <c r="U966" s="1770">
        <v>870.0</v>
      </c>
      <c r="V966" s="1770">
        <v>4.0</v>
      </c>
      <c r="W966" s="1788"/>
      <c r="X966" s="1770"/>
      <c r="Y966" s="1767">
        <v>9.7612619E7</v>
      </c>
      <c r="Z966" s="1770"/>
      <c r="AA966" s="1770" t="s">
        <v>22059</v>
      </c>
      <c r="AB966" s="1804" t="s">
        <v>18100</v>
      </c>
      <c r="AC966" s="81"/>
      <c r="AD966" s="1121">
        <v>2.0</v>
      </c>
      <c r="AE966" s="1755"/>
      <c r="AF966" s="1755"/>
      <c r="AG966" s="1755"/>
      <c r="AH966" s="1755"/>
      <c r="AI966" s="595">
        <v>1.0290792E8</v>
      </c>
      <c r="AJ966" s="595" t="s">
        <v>22187</v>
      </c>
      <c r="AK966" s="1757" t="s">
        <v>52</v>
      </c>
      <c r="AL966" s="1757">
        <v>1.0</v>
      </c>
      <c r="AM966" s="1772">
        <v>880.0</v>
      </c>
      <c r="AN966" s="9">
        <v>4.0</v>
      </c>
      <c r="AO966" s="9"/>
      <c r="AP966" s="9" t="s">
        <v>8376</v>
      </c>
      <c r="AQ966" s="9"/>
      <c r="AR966" s="9" t="s">
        <v>17908</v>
      </c>
      <c r="AS966" s="9"/>
      <c r="AT966" s="9"/>
      <c r="AU966" s="9"/>
      <c r="AV966" s="9"/>
      <c r="AW966" s="1758" t="s">
        <v>17909</v>
      </c>
      <c r="AX966" s="9"/>
      <c r="AY966" s="9" t="s">
        <v>17910</v>
      </c>
      <c r="AZ966" s="9">
        <v>6.25</v>
      </c>
      <c r="BA966" s="1773" t="s">
        <v>22059</v>
      </c>
    </row>
    <row r="967" ht="15.75" customHeight="1">
      <c r="A967" s="1774" t="s">
        <v>22182</v>
      </c>
      <c r="B967" s="1775" t="s">
        <v>22183</v>
      </c>
      <c r="C967" s="1775" t="s">
        <v>52</v>
      </c>
      <c r="D967" s="1775" t="s">
        <v>17914</v>
      </c>
      <c r="E967" s="1776" t="s">
        <v>22184</v>
      </c>
      <c r="F967" s="1777">
        <v>4.0</v>
      </c>
      <c r="G967" s="1778">
        <v>48283.0</v>
      </c>
      <c r="H967" s="1745"/>
      <c r="I967" s="1745"/>
      <c r="J967" s="1745"/>
      <c r="K967" s="1745"/>
      <c r="L967" s="1745"/>
      <c r="M967" s="1745"/>
      <c r="N967" s="1745"/>
      <c r="O967" s="1745"/>
      <c r="P967" s="1745"/>
      <c r="Q967" s="1765" t="s">
        <v>22188</v>
      </c>
      <c r="R967" s="1766" t="s">
        <v>22145</v>
      </c>
      <c r="S967" s="1767" t="s">
        <v>52</v>
      </c>
      <c r="T967" s="1749"/>
      <c r="U967" s="1769">
        <v>871.0</v>
      </c>
      <c r="V967" s="1770">
        <v>4.0</v>
      </c>
      <c r="W967" s="1769" t="s">
        <v>18019</v>
      </c>
      <c r="X967" s="1770"/>
      <c r="Y967" s="1767">
        <v>9.7913372E7</v>
      </c>
      <c r="Z967" s="1770"/>
      <c r="AA967" s="1770" t="s">
        <v>22059</v>
      </c>
      <c r="AB967" s="1753" t="s">
        <v>17906</v>
      </c>
      <c r="AC967" s="1754"/>
      <c r="AD967" s="1754"/>
      <c r="AE967" s="1755"/>
      <c r="AF967" s="1755"/>
      <c r="AG967" s="1755"/>
      <c r="AH967" s="1755"/>
      <c r="AI967" s="595">
        <v>1.02925211E8</v>
      </c>
      <c r="AJ967" s="595" t="s">
        <v>22189</v>
      </c>
      <c r="AK967" s="1757" t="s">
        <v>52</v>
      </c>
      <c r="AL967" s="1757">
        <v>1.0</v>
      </c>
      <c r="AM967" s="1772">
        <v>881.0</v>
      </c>
      <c r="AN967" s="9">
        <v>4.0</v>
      </c>
      <c r="AO967" s="9"/>
      <c r="AP967" s="9" t="s">
        <v>8376</v>
      </c>
      <c r="AQ967" s="9"/>
      <c r="AR967" s="9" t="s">
        <v>17908</v>
      </c>
      <c r="AS967" s="9"/>
      <c r="AT967" s="9"/>
      <c r="AU967" s="9"/>
      <c r="AV967" s="9"/>
      <c r="AW967" s="1758" t="s">
        <v>17909</v>
      </c>
      <c r="AX967" s="9"/>
      <c r="AY967" s="9" t="s">
        <v>17910</v>
      </c>
      <c r="AZ967" s="9">
        <v>6.25</v>
      </c>
      <c r="BA967" s="1772" t="s">
        <v>22059</v>
      </c>
    </row>
    <row r="968" ht="15.75" customHeight="1">
      <c r="A968" s="1760" t="s">
        <v>22190</v>
      </c>
      <c r="B968" s="1761" t="s">
        <v>22191</v>
      </c>
      <c r="C968" s="1761" t="s">
        <v>52</v>
      </c>
      <c r="D968" s="1761" t="s">
        <v>17914</v>
      </c>
      <c r="E968" s="1762" t="s">
        <v>22192</v>
      </c>
      <c r="F968" s="1763">
        <v>4.0</v>
      </c>
      <c r="G968" s="1764">
        <v>47859.0</v>
      </c>
      <c r="H968" s="1745"/>
      <c r="I968" s="1745"/>
      <c r="J968" s="1745"/>
      <c r="K968" s="1745"/>
      <c r="L968" s="1745"/>
      <c r="M968" s="1745"/>
      <c r="N968" s="1745"/>
      <c r="O968" s="1745"/>
      <c r="P968" s="1745"/>
      <c r="Q968" s="1765" t="s">
        <v>22193</v>
      </c>
      <c r="R968" s="1766" t="s">
        <v>22150</v>
      </c>
      <c r="S968" s="1767" t="s">
        <v>52</v>
      </c>
      <c r="T968" s="1768"/>
      <c r="U968" s="1769">
        <v>872.0</v>
      </c>
      <c r="V968" s="1770">
        <v>4.0</v>
      </c>
      <c r="W968" s="1769" t="s">
        <v>18019</v>
      </c>
      <c r="X968" s="1770"/>
      <c r="Y968" s="1767">
        <v>0.0</v>
      </c>
      <c r="Z968" s="1770"/>
      <c r="AA968" s="1770" t="s">
        <v>22059</v>
      </c>
      <c r="AB968" s="1753" t="s">
        <v>17906</v>
      </c>
      <c r="AC968" s="81"/>
      <c r="AD968" s="81"/>
      <c r="AE968" s="1755"/>
      <c r="AF968" s="1755"/>
      <c r="AG968" s="1755"/>
      <c r="AH968" s="1755"/>
      <c r="AI968" s="595">
        <v>1.01838373E8</v>
      </c>
      <c r="AJ968" s="595" t="s">
        <v>19196</v>
      </c>
      <c r="AK968" s="1757" t="s">
        <v>52</v>
      </c>
      <c r="AL968" s="1772">
        <v>1.0</v>
      </c>
      <c r="AM968" s="1772">
        <v>882.0</v>
      </c>
      <c r="AN968" s="9">
        <v>4.0</v>
      </c>
      <c r="AO968" s="9"/>
      <c r="AP968" s="9" t="s">
        <v>8376</v>
      </c>
      <c r="AQ968" s="9"/>
      <c r="AR968" s="9" t="s">
        <v>17908</v>
      </c>
      <c r="AS968" s="9"/>
      <c r="AT968" s="9"/>
      <c r="AU968" s="9"/>
      <c r="AV968" s="9"/>
      <c r="AW968" s="1758" t="s">
        <v>17909</v>
      </c>
      <c r="AX968" s="9"/>
      <c r="AY968" s="9" t="s">
        <v>17910</v>
      </c>
      <c r="AZ968" s="9">
        <v>6.25</v>
      </c>
      <c r="BA968" s="1773" t="s">
        <v>22059</v>
      </c>
    </row>
    <row r="969" ht="15.75" customHeight="1">
      <c r="A969" s="1774" t="s">
        <v>22190</v>
      </c>
      <c r="B969" s="1775" t="s">
        <v>22191</v>
      </c>
      <c r="C969" s="1775" t="s">
        <v>52</v>
      </c>
      <c r="D969" s="1775" t="s">
        <v>17914</v>
      </c>
      <c r="E969" s="1776" t="s">
        <v>22192</v>
      </c>
      <c r="F969" s="1777">
        <v>4.0</v>
      </c>
      <c r="G969" s="1778">
        <v>47859.0</v>
      </c>
      <c r="H969" s="1745"/>
      <c r="I969" s="1745"/>
      <c r="J969" s="1745"/>
      <c r="K969" s="1745"/>
      <c r="L969" s="1745"/>
      <c r="M969" s="1745"/>
      <c r="N969" s="1745"/>
      <c r="O969" s="1745"/>
      <c r="P969" s="1745"/>
      <c r="Q969" s="1765" t="s">
        <v>22194</v>
      </c>
      <c r="R969" s="1766" t="s">
        <v>22152</v>
      </c>
      <c r="S969" s="1767" t="s">
        <v>5179</v>
      </c>
      <c r="T969" s="1749"/>
      <c r="U969" s="1769">
        <v>873.0</v>
      </c>
      <c r="V969" s="1770">
        <v>4.0</v>
      </c>
      <c r="W969" s="1769" t="s">
        <v>17950</v>
      </c>
      <c r="X969" s="1770"/>
      <c r="Y969" s="1767">
        <v>0.0</v>
      </c>
      <c r="Z969" s="1770"/>
      <c r="AA969" s="1770" t="s">
        <v>22195</v>
      </c>
      <c r="AB969" s="1753" t="s">
        <v>18046</v>
      </c>
      <c r="AC969" s="1754"/>
      <c r="AD969" s="1754"/>
      <c r="AE969" s="1755"/>
      <c r="AF969" s="1755"/>
      <c r="AG969" s="1755"/>
      <c r="AH969" s="1755"/>
      <c r="AI969" s="595">
        <v>6.0225134E8</v>
      </c>
      <c r="AJ969" s="595" t="s">
        <v>22196</v>
      </c>
      <c r="AK969" s="1757" t="s">
        <v>52</v>
      </c>
      <c r="AL969" s="1757">
        <v>1.0</v>
      </c>
      <c r="AM969" s="1772">
        <v>883.0</v>
      </c>
      <c r="AN969" s="9">
        <v>4.0</v>
      </c>
      <c r="AO969" s="9"/>
      <c r="AP969" s="9" t="s">
        <v>8376</v>
      </c>
      <c r="AQ969" s="9"/>
      <c r="AR969" s="9" t="s">
        <v>17908</v>
      </c>
      <c r="AS969" s="9"/>
      <c r="AT969" s="9"/>
      <c r="AU969" s="9"/>
      <c r="AV969" s="9"/>
      <c r="AW969" s="1758" t="s">
        <v>17909</v>
      </c>
      <c r="AX969" s="9"/>
      <c r="AY969" s="9" t="s">
        <v>17910</v>
      </c>
      <c r="AZ969" s="9">
        <v>6.25</v>
      </c>
      <c r="BA969" s="1772" t="s">
        <v>22059</v>
      </c>
    </row>
    <row r="970" ht="15.75" customHeight="1">
      <c r="A970" s="1760" t="s">
        <v>22197</v>
      </c>
      <c r="B970" s="1761" t="s">
        <v>22198</v>
      </c>
      <c r="C970" s="1761" t="s">
        <v>52</v>
      </c>
      <c r="D970" s="1761" t="s">
        <v>17914</v>
      </c>
      <c r="E970" s="1762" t="s">
        <v>22199</v>
      </c>
      <c r="F970" s="1763">
        <v>4.0</v>
      </c>
      <c r="G970" s="1764">
        <v>47860.0</v>
      </c>
      <c r="H970" s="1745"/>
      <c r="I970" s="1745"/>
      <c r="J970" s="1745"/>
      <c r="K970" s="1745"/>
      <c r="L970" s="1745"/>
      <c r="M970" s="1745"/>
      <c r="N970" s="1745"/>
      <c r="O970" s="1745"/>
      <c r="P970" s="1745"/>
      <c r="Q970" s="1765" t="s">
        <v>22200</v>
      </c>
      <c r="R970" s="1766" t="s">
        <v>22157</v>
      </c>
      <c r="S970" s="1767" t="s">
        <v>52</v>
      </c>
      <c r="T970" s="1768"/>
      <c r="U970" s="1769">
        <v>874.0</v>
      </c>
      <c r="V970" s="1770">
        <v>4.0</v>
      </c>
      <c r="W970" s="1769" t="s">
        <v>21578</v>
      </c>
      <c r="X970" s="1770"/>
      <c r="Y970" s="1767">
        <v>9.39816312E8</v>
      </c>
      <c r="Z970" s="1770"/>
      <c r="AA970" s="1770" t="s">
        <v>22059</v>
      </c>
      <c r="AB970" s="1753" t="s">
        <v>17906</v>
      </c>
      <c r="AC970" s="81"/>
      <c r="AD970" s="81"/>
      <c r="AE970" s="1755"/>
      <c r="AF970" s="1755"/>
      <c r="AG970" s="1755"/>
      <c r="AH970" s="1755"/>
      <c r="AI970" s="595">
        <v>1.01566115E8</v>
      </c>
      <c r="AJ970" s="595" t="s">
        <v>22201</v>
      </c>
      <c r="AK970" s="1772" t="s">
        <v>52</v>
      </c>
      <c r="AL970" s="1772">
        <v>1.0</v>
      </c>
      <c r="AM970" s="1772">
        <v>884.0</v>
      </c>
      <c r="AN970" s="9">
        <v>4.0</v>
      </c>
      <c r="AO970" s="9"/>
      <c r="AP970" s="9" t="s">
        <v>8376</v>
      </c>
      <c r="AQ970" s="9"/>
      <c r="AR970" s="9" t="s">
        <v>17908</v>
      </c>
      <c r="AS970" s="9"/>
      <c r="AT970" s="9"/>
      <c r="AU970" s="9"/>
      <c r="AV970" s="9"/>
      <c r="AW970" s="1758" t="s">
        <v>17909</v>
      </c>
      <c r="AX970" s="9"/>
      <c r="AY970" s="9" t="s">
        <v>17910</v>
      </c>
      <c r="AZ970" s="9">
        <v>6.25</v>
      </c>
      <c r="BA970" s="1773" t="s">
        <v>22059</v>
      </c>
    </row>
    <row r="971" ht="15.75" customHeight="1">
      <c r="A971" s="1774" t="s">
        <v>22197</v>
      </c>
      <c r="B971" s="1775" t="s">
        <v>22198</v>
      </c>
      <c r="C971" s="1775" t="s">
        <v>52</v>
      </c>
      <c r="D971" s="1775" t="s">
        <v>17914</v>
      </c>
      <c r="E971" s="1776" t="s">
        <v>22199</v>
      </c>
      <c r="F971" s="1777">
        <v>4.0</v>
      </c>
      <c r="G971" s="1778">
        <v>47860.0</v>
      </c>
      <c r="H971" s="1745"/>
      <c r="I971" s="1745"/>
      <c r="J971" s="1745"/>
      <c r="K971" s="1745"/>
      <c r="L971" s="1745"/>
      <c r="M971" s="1745"/>
      <c r="N971" s="1745"/>
      <c r="O971" s="1745"/>
      <c r="P971" s="1745"/>
      <c r="Q971" s="1765" t="s">
        <v>22202</v>
      </c>
      <c r="R971" s="1766" t="s">
        <v>22203</v>
      </c>
      <c r="S971" s="1767" t="s">
        <v>52</v>
      </c>
      <c r="T971" s="1749"/>
      <c r="U971" s="1770">
        <v>875.0</v>
      </c>
      <c r="V971" s="1770">
        <v>4.0</v>
      </c>
      <c r="W971" s="1792"/>
      <c r="X971" s="1770"/>
      <c r="Y971" s="1767">
        <v>2850743.0</v>
      </c>
      <c r="Z971" s="1770"/>
      <c r="AA971" s="1770" t="s">
        <v>22059</v>
      </c>
      <c r="AB971" s="1806" t="s">
        <v>22204</v>
      </c>
      <c r="AC971" s="1794">
        <v>1.0</v>
      </c>
      <c r="AD971" s="1754"/>
      <c r="AE971" s="1755"/>
      <c r="AF971" s="1755"/>
      <c r="AG971" s="1755"/>
      <c r="AH971" s="1755"/>
      <c r="AI971" s="595">
        <v>1.01763951E8</v>
      </c>
      <c r="AJ971" s="595" t="s">
        <v>22205</v>
      </c>
      <c r="AK971" s="1757" t="s">
        <v>52</v>
      </c>
      <c r="AL971" s="1772">
        <v>1.0</v>
      </c>
      <c r="AM971" s="1772">
        <v>885.0</v>
      </c>
      <c r="AN971" s="9">
        <v>4.0</v>
      </c>
      <c r="AO971" s="9"/>
      <c r="AP971" s="9" t="s">
        <v>8376</v>
      </c>
      <c r="AQ971" s="9"/>
      <c r="AR971" s="9" t="s">
        <v>17908</v>
      </c>
      <c r="AS971" s="9"/>
      <c r="AT971" s="9"/>
      <c r="AU971" s="9"/>
      <c r="AV971" s="9"/>
      <c r="AW971" s="1758" t="s">
        <v>17909</v>
      </c>
      <c r="AX971" s="9"/>
      <c r="AY971" s="9" t="s">
        <v>17910</v>
      </c>
      <c r="AZ971" s="9">
        <v>6.25</v>
      </c>
      <c r="BA971" s="1772" t="s">
        <v>22059</v>
      </c>
    </row>
    <row r="972" ht="15.75" customHeight="1">
      <c r="A972" s="1760" t="s">
        <v>22206</v>
      </c>
      <c r="B972" s="1761" t="s">
        <v>22207</v>
      </c>
      <c r="C972" s="1761" t="s">
        <v>52</v>
      </c>
      <c r="D972" s="1761" t="s">
        <v>17914</v>
      </c>
      <c r="E972" s="1762" t="s">
        <v>22208</v>
      </c>
      <c r="F972" s="1763">
        <v>4.0</v>
      </c>
      <c r="G972" s="1764">
        <v>47860.0</v>
      </c>
      <c r="H972" s="1745"/>
      <c r="I972" s="1745"/>
      <c r="J972" s="1745"/>
      <c r="K972" s="1745"/>
      <c r="L972" s="1745"/>
      <c r="M972" s="1745"/>
      <c r="N972" s="1745"/>
      <c r="O972" s="1745"/>
      <c r="P972" s="1745"/>
      <c r="Q972" s="1765" t="s">
        <v>22209</v>
      </c>
      <c r="R972" s="1766" t="s">
        <v>22210</v>
      </c>
      <c r="S972" s="1767" t="s">
        <v>52</v>
      </c>
      <c r="T972" s="1768"/>
      <c r="U972" s="1770">
        <v>876.0</v>
      </c>
      <c r="V972" s="1770">
        <v>4.0</v>
      </c>
      <c r="W972" s="1788"/>
      <c r="X972" s="1770"/>
      <c r="Y972" s="1767">
        <v>4086960.0</v>
      </c>
      <c r="Z972" s="1770"/>
      <c r="AA972" s="1770" t="s">
        <v>22059</v>
      </c>
      <c r="AB972" s="1804" t="s">
        <v>22211</v>
      </c>
      <c r="AC972" s="1121">
        <v>1.0</v>
      </c>
      <c r="AD972" s="81"/>
      <c r="AE972" s="1755"/>
      <c r="AF972" s="1755"/>
      <c r="AG972" s="1755"/>
      <c r="AH972" s="1755"/>
      <c r="AI972" s="595">
        <v>1.03069373E8</v>
      </c>
      <c r="AJ972" s="595" t="s">
        <v>22212</v>
      </c>
      <c r="AK972" s="1757" t="s">
        <v>52</v>
      </c>
      <c r="AL972" s="1757">
        <v>1.0</v>
      </c>
      <c r="AM972" s="1772">
        <v>886.0</v>
      </c>
      <c r="AN972" s="9">
        <v>4.0</v>
      </c>
      <c r="AO972" s="9"/>
      <c r="AP972" s="9" t="s">
        <v>8376</v>
      </c>
      <c r="AQ972" s="9"/>
      <c r="AR972" s="9" t="s">
        <v>17908</v>
      </c>
      <c r="AS972" s="9"/>
      <c r="AT972" s="9"/>
      <c r="AU972" s="9"/>
      <c r="AV972" s="9"/>
      <c r="AW972" s="1758" t="s">
        <v>17909</v>
      </c>
      <c r="AX972" s="9"/>
      <c r="AY972" s="9" t="s">
        <v>17910</v>
      </c>
      <c r="AZ972" s="9">
        <v>6.25</v>
      </c>
      <c r="BA972" s="1773" t="s">
        <v>22059</v>
      </c>
    </row>
    <row r="973" ht="15.75" customHeight="1">
      <c r="A973" s="1774" t="s">
        <v>22206</v>
      </c>
      <c r="B973" s="1775" t="s">
        <v>22207</v>
      </c>
      <c r="C973" s="1775" t="s">
        <v>52</v>
      </c>
      <c r="D973" s="1775" t="s">
        <v>17914</v>
      </c>
      <c r="E973" s="1776" t="s">
        <v>22208</v>
      </c>
      <c r="F973" s="1777">
        <v>4.0</v>
      </c>
      <c r="G973" s="1778">
        <v>47860.0</v>
      </c>
      <c r="H973" s="1745"/>
      <c r="I973" s="1745"/>
      <c r="J973" s="1745"/>
      <c r="K973" s="1745"/>
      <c r="L973" s="1745"/>
      <c r="M973" s="1745"/>
      <c r="N973" s="1745"/>
      <c r="O973" s="1745"/>
      <c r="P973" s="1745"/>
      <c r="Q973" s="1765" t="s">
        <v>22213</v>
      </c>
      <c r="R973" s="1766" t="s">
        <v>22171</v>
      </c>
      <c r="S973" s="1767" t="s">
        <v>5179</v>
      </c>
      <c r="T973" s="1749"/>
      <c r="U973" s="1769">
        <v>877.0</v>
      </c>
      <c r="V973" s="1770">
        <v>4.0</v>
      </c>
      <c r="W973" s="1769" t="s">
        <v>21024</v>
      </c>
      <c r="X973" s="1770"/>
      <c r="Y973" s="1767">
        <v>8.0809516E7</v>
      </c>
      <c r="Z973" s="1770"/>
      <c r="AA973" s="1770" t="s">
        <v>22059</v>
      </c>
      <c r="AB973" s="1753" t="s">
        <v>17906</v>
      </c>
      <c r="AC973" s="1754"/>
      <c r="AD973" s="1754"/>
      <c r="AE973" s="1755"/>
      <c r="AF973" s="1755"/>
      <c r="AG973" s="1755"/>
      <c r="AH973" s="1755"/>
      <c r="AI973" s="595">
        <v>1.02222312E8</v>
      </c>
      <c r="AJ973" s="595" t="s">
        <v>22214</v>
      </c>
      <c r="AK973" s="1757" t="s">
        <v>52</v>
      </c>
      <c r="AL973" s="1772">
        <v>1.0</v>
      </c>
      <c r="AM973" s="1772">
        <v>887.0</v>
      </c>
      <c r="AN973" s="9">
        <v>4.0</v>
      </c>
      <c r="AO973" s="9"/>
      <c r="AP973" s="9" t="s">
        <v>8376</v>
      </c>
      <c r="AQ973" s="9"/>
      <c r="AR973" s="9" t="s">
        <v>17908</v>
      </c>
      <c r="AS973" s="9"/>
      <c r="AT973" s="9"/>
      <c r="AU973" s="9"/>
      <c r="AV973" s="9"/>
      <c r="AW973" s="1758" t="s">
        <v>17909</v>
      </c>
      <c r="AX973" s="9"/>
      <c r="AY973" s="9" t="s">
        <v>17910</v>
      </c>
      <c r="AZ973" s="9">
        <v>6.25</v>
      </c>
      <c r="BA973" s="1772" t="s">
        <v>22059</v>
      </c>
    </row>
    <row r="974" ht="15.75" customHeight="1">
      <c r="A974" s="1760" t="s">
        <v>22215</v>
      </c>
      <c r="B974" s="1761" t="s">
        <v>22216</v>
      </c>
      <c r="C974" s="1761" t="s">
        <v>52</v>
      </c>
      <c r="D974" s="1761" t="s">
        <v>17914</v>
      </c>
      <c r="E974" s="1762" t="s">
        <v>22217</v>
      </c>
      <c r="F974" s="1763">
        <v>4.0</v>
      </c>
      <c r="G974" s="1764">
        <v>47859.0</v>
      </c>
      <c r="H974" s="1745"/>
      <c r="I974" s="1745"/>
      <c r="J974" s="1745"/>
      <c r="K974" s="1745"/>
      <c r="L974" s="1745"/>
      <c r="M974" s="1745"/>
      <c r="N974" s="1745"/>
      <c r="O974" s="1745"/>
      <c r="P974" s="1745"/>
      <c r="Q974" s="1765" t="s">
        <v>22218</v>
      </c>
      <c r="R974" s="1766" t="s">
        <v>22178</v>
      </c>
      <c r="S974" s="1767" t="s">
        <v>52</v>
      </c>
      <c r="T974" s="1768"/>
      <c r="U974" s="1769">
        <v>878.0</v>
      </c>
      <c r="V974" s="1770">
        <v>4.0</v>
      </c>
      <c r="W974" s="1769" t="s">
        <v>21930</v>
      </c>
      <c r="X974" s="1770"/>
      <c r="Y974" s="1767">
        <v>9.3919485E7</v>
      </c>
      <c r="Z974" s="1770"/>
      <c r="AA974" s="1770" t="s">
        <v>22059</v>
      </c>
      <c r="AB974" s="1753" t="s">
        <v>17906</v>
      </c>
      <c r="AC974" s="81"/>
      <c r="AD974" s="81"/>
      <c r="AE974" s="1755"/>
      <c r="AF974" s="1755"/>
      <c r="AG974" s="1755"/>
      <c r="AH974" s="1755"/>
      <c r="AI974" s="595">
        <v>1.02599461E8</v>
      </c>
      <c r="AJ974" s="595" t="s">
        <v>22219</v>
      </c>
      <c r="AK974" s="1757" t="s">
        <v>52</v>
      </c>
      <c r="AL974" s="1772">
        <v>1.0</v>
      </c>
      <c r="AM974" s="1772">
        <v>888.0</v>
      </c>
      <c r="AN974" s="9">
        <v>4.0</v>
      </c>
      <c r="AO974" s="9"/>
      <c r="AP974" s="9" t="s">
        <v>8376</v>
      </c>
      <c r="AQ974" s="9"/>
      <c r="AR974" s="9" t="s">
        <v>17908</v>
      </c>
      <c r="AS974" s="9"/>
      <c r="AT974" s="9"/>
      <c r="AU974" s="9"/>
      <c r="AV974" s="9"/>
      <c r="AW974" s="1758" t="s">
        <v>17909</v>
      </c>
      <c r="AX974" s="9"/>
      <c r="AY974" s="9" t="s">
        <v>17910</v>
      </c>
      <c r="AZ974" s="9">
        <v>6.25</v>
      </c>
      <c r="BA974" s="1773" t="s">
        <v>22059</v>
      </c>
    </row>
    <row r="975" ht="15.75" customHeight="1">
      <c r="A975" s="1774" t="s">
        <v>22215</v>
      </c>
      <c r="B975" s="1775" t="s">
        <v>22216</v>
      </c>
      <c r="C975" s="1775" t="s">
        <v>52</v>
      </c>
      <c r="D975" s="1775" t="s">
        <v>17914</v>
      </c>
      <c r="E975" s="1776" t="s">
        <v>22217</v>
      </c>
      <c r="F975" s="1777">
        <v>4.0</v>
      </c>
      <c r="G975" s="1778">
        <v>47859.0</v>
      </c>
      <c r="H975" s="1745"/>
      <c r="I975" s="1745"/>
      <c r="J975" s="1745"/>
      <c r="K975" s="1745"/>
      <c r="L975" s="1745"/>
      <c r="M975" s="1745"/>
      <c r="N975" s="1745"/>
      <c r="O975" s="1745"/>
      <c r="P975" s="1745"/>
      <c r="Q975" s="1765" t="s">
        <v>22220</v>
      </c>
      <c r="R975" s="1766" t="s">
        <v>22181</v>
      </c>
      <c r="S975" s="1767" t="s">
        <v>52</v>
      </c>
      <c r="T975" s="1749"/>
      <c r="U975" s="1770">
        <v>879.0</v>
      </c>
      <c r="V975" s="1770">
        <v>4.0</v>
      </c>
      <c r="W975" s="1792"/>
      <c r="X975" s="1770"/>
      <c r="Y975" s="1767">
        <v>8.5472043E7</v>
      </c>
      <c r="Z975" s="1770"/>
      <c r="AA975" s="1770" t="s">
        <v>22059</v>
      </c>
      <c r="AB975" s="1806" t="s">
        <v>22221</v>
      </c>
      <c r="AC975" s="1794">
        <v>1.0</v>
      </c>
      <c r="AD975" s="1754"/>
      <c r="AE975" s="1755"/>
      <c r="AF975" s="1755"/>
      <c r="AG975" s="1755"/>
      <c r="AH975" s="1755"/>
      <c r="AI975" s="595">
        <v>1.02599461E8</v>
      </c>
      <c r="AJ975" s="595" t="s">
        <v>22222</v>
      </c>
      <c r="AK975" s="1757" t="s">
        <v>52</v>
      </c>
      <c r="AL975" s="1772">
        <v>1.0</v>
      </c>
      <c r="AM975" s="1772">
        <v>889.0</v>
      </c>
      <c r="AN975" s="9">
        <v>4.0</v>
      </c>
      <c r="AO975" s="9"/>
      <c r="AP975" s="9" t="s">
        <v>8376</v>
      </c>
      <c r="AQ975" s="9"/>
      <c r="AR975" s="9" t="s">
        <v>17908</v>
      </c>
      <c r="AS975" s="9"/>
      <c r="AT975" s="9"/>
      <c r="AU975" s="9"/>
      <c r="AV975" s="9"/>
      <c r="AW975" s="1758" t="s">
        <v>17909</v>
      </c>
      <c r="AX975" s="9"/>
      <c r="AY975" s="9" t="s">
        <v>17910</v>
      </c>
      <c r="AZ975" s="9">
        <v>6.25</v>
      </c>
      <c r="BA975" s="1772" t="s">
        <v>22059</v>
      </c>
    </row>
    <row r="976" ht="15.75" customHeight="1">
      <c r="A976" s="1760" t="s">
        <v>22223</v>
      </c>
      <c r="B976" s="1761" t="s">
        <v>22224</v>
      </c>
      <c r="C976" s="1761" t="s">
        <v>52</v>
      </c>
      <c r="D976" s="1761" t="s">
        <v>17914</v>
      </c>
      <c r="E976" s="1762" t="s">
        <v>22225</v>
      </c>
      <c r="F976" s="1763">
        <v>4.0</v>
      </c>
      <c r="G976" s="1764">
        <v>48583.0</v>
      </c>
      <c r="H976" s="1745"/>
      <c r="I976" s="1745"/>
      <c r="J976" s="1745"/>
      <c r="K976" s="1745"/>
      <c r="L976" s="1745"/>
      <c r="M976" s="1745"/>
      <c r="N976" s="1745"/>
      <c r="O976" s="1745"/>
      <c r="P976" s="1745"/>
      <c r="Q976" s="1765" t="s">
        <v>22226</v>
      </c>
      <c r="R976" s="1766" t="s">
        <v>22187</v>
      </c>
      <c r="S976" s="1767" t="s">
        <v>52</v>
      </c>
      <c r="T976" s="1768"/>
      <c r="U976" s="1770">
        <v>880.0</v>
      </c>
      <c r="V976" s="1770">
        <v>4.0</v>
      </c>
      <c r="W976" s="1769" t="s">
        <v>22227</v>
      </c>
      <c r="X976" s="1770"/>
      <c r="Y976" s="1767">
        <v>4086964.0</v>
      </c>
      <c r="Z976" s="1770"/>
      <c r="AA976" s="1770" t="s">
        <v>22059</v>
      </c>
      <c r="AB976" s="1753" t="s">
        <v>6792</v>
      </c>
      <c r="AC976" s="81"/>
      <c r="AD976" s="81"/>
      <c r="AE976" s="1755"/>
      <c r="AF976" s="1755"/>
      <c r="AG976" s="1755"/>
      <c r="AH976" s="1755"/>
      <c r="AI976" s="595">
        <v>1.01419646E8</v>
      </c>
      <c r="AJ976" s="595" t="s">
        <v>22228</v>
      </c>
      <c r="AK976" s="1757" t="s">
        <v>52</v>
      </c>
      <c r="AL976" s="1757">
        <v>1.0</v>
      </c>
      <c r="AM976" s="1772">
        <v>890.0</v>
      </c>
      <c r="AN976" s="9">
        <v>4.0</v>
      </c>
      <c r="AO976" s="9"/>
      <c r="AP976" s="9" t="s">
        <v>8376</v>
      </c>
      <c r="AQ976" s="9"/>
      <c r="AR976" s="9" t="s">
        <v>17908</v>
      </c>
      <c r="AS976" s="9"/>
      <c r="AT976" s="9"/>
      <c r="AU976" s="9"/>
      <c r="AV976" s="9"/>
      <c r="AW976" s="1758" t="s">
        <v>17909</v>
      </c>
      <c r="AX976" s="9"/>
      <c r="AY976" s="9" t="s">
        <v>17910</v>
      </c>
      <c r="AZ976" s="9">
        <v>6.25</v>
      </c>
      <c r="BA976" s="1773" t="s">
        <v>22059</v>
      </c>
    </row>
    <row r="977" ht="15.75" customHeight="1">
      <c r="A977" s="1774" t="s">
        <v>22223</v>
      </c>
      <c r="B977" s="1775" t="s">
        <v>22224</v>
      </c>
      <c r="C977" s="1775" t="s">
        <v>52</v>
      </c>
      <c r="D977" s="1775" t="s">
        <v>17914</v>
      </c>
      <c r="E977" s="1776" t="s">
        <v>22225</v>
      </c>
      <c r="F977" s="1777">
        <v>4.0</v>
      </c>
      <c r="G977" s="1778">
        <v>48583.0</v>
      </c>
      <c r="H977" s="1745"/>
      <c r="I977" s="1745"/>
      <c r="J977" s="1745"/>
      <c r="K977" s="1745"/>
      <c r="L977" s="1745"/>
      <c r="M977" s="1745"/>
      <c r="N977" s="1745"/>
      <c r="O977" s="1745"/>
      <c r="P977" s="1745"/>
      <c r="Q977" s="1765" t="s">
        <v>22229</v>
      </c>
      <c r="R977" s="1766" t="s">
        <v>22230</v>
      </c>
      <c r="S977" s="1767" t="s">
        <v>52</v>
      </c>
      <c r="T977" s="1749"/>
      <c r="U977" s="1770">
        <v>881.0</v>
      </c>
      <c r="V977" s="1770">
        <v>4.0</v>
      </c>
      <c r="W977" s="1792"/>
      <c r="X977" s="1770"/>
      <c r="Y977" s="1767">
        <v>0.0</v>
      </c>
      <c r="Z977" s="1770"/>
      <c r="AA977" s="1770" t="s">
        <v>22059</v>
      </c>
      <c r="AB977" s="1806" t="s">
        <v>22231</v>
      </c>
      <c r="AC977" s="1754"/>
      <c r="AD977" s="1754"/>
      <c r="AE977" s="1755"/>
      <c r="AF977" s="1755"/>
      <c r="AG977" s="1755"/>
      <c r="AH977" s="1755"/>
      <c r="AI977" s="595">
        <v>1.01291128E8</v>
      </c>
      <c r="AJ977" s="595" t="s">
        <v>22232</v>
      </c>
      <c r="AK977" s="1757" t="s">
        <v>52</v>
      </c>
      <c r="AL977" s="1757">
        <v>1.0</v>
      </c>
      <c r="AM977" s="1772">
        <v>891.0</v>
      </c>
      <c r="AN977" s="9">
        <v>4.0</v>
      </c>
      <c r="AO977" s="9"/>
      <c r="AP977" s="9" t="s">
        <v>8376</v>
      </c>
      <c r="AQ977" s="9"/>
      <c r="AR977" s="9" t="s">
        <v>17908</v>
      </c>
      <c r="AS977" s="9"/>
      <c r="AT977" s="9"/>
      <c r="AU977" s="9"/>
      <c r="AV977" s="9"/>
      <c r="AW977" s="1758" t="s">
        <v>17909</v>
      </c>
      <c r="AX977" s="9"/>
      <c r="AY977" s="9" t="s">
        <v>17910</v>
      </c>
      <c r="AZ977" s="9">
        <v>6.25</v>
      </c>
      <c r="BA977" s="1772" t="s">
        <v>22059</v>
      </c>
    </row>
    <row r="978" ht="15.75" customHeight="1">
      <c r="A978" s="1760" t="s">
        <v>22233</v>
      </c>
      <c r="B978" s="1761" t="s">
        <v>22234</v>
      </c>
      <c r="C978" s="1761" t="s">
        <v>52</v>
      </c>
      <c r="D978" s="1761" t="s">
        <v>17914</v>
      </c>
      <c r="E978" s="1762" t="s">
        <v>22235</v>
      </c>
      <c r="F978" s="1763">
        <v>4.0</v>
      </c>
      <c r="G978" s="1764">
        <v>48216.0</v>
      </c>
      <c r="H978" s="1745"/>
      <c r="I978" s="1745"/>
      <c r="J978" s="1745"/>
      <c r="K978" s="1745"/>
      <c r="L978" s="1745"/>
      <c r="M978" s="1745"/>
      <c r="N978" s="1745"/>
      <c r="O978" s="1745"/>
      <c r="P978" s="1745"/>
      <c r="Q978" s="1765" t="s">
        <v>22236</v>
      </c>
      <c r="R978" s="1766" t="s">
        <v>19196</v>
      </c>
      <c r="S978" s="1767" t="s">
        <v>52</v>
      </c>
      <c r="T978" s="1768"/>
      <c r="U978" s="1770">
        <v>882.0</v>
      </c>
      <c r="V978" s="1770">
        <v>4.0</v>
      </c>
      <c r="W978" s="1788"/>
      <c r="X978" s="1770"/>
      <c r="Y978" s="1767">
        <v>8.0716101E7</v>
      </c>
      <c r="Z978" s="1770"/>
      <c r="AA978" s="1770" t="s">
        <v>22059</v>
      </c>
      <c r="AB978" s="1804" t="s">
        <v>22237</v>
      </c>
      <c r="AC978" s="81"/>
      <c r="AD978" s="81"/>
      <c r="AE978" s="1755"/>
      <c r="AF978" s="1755"/>
      <c r="AG978" s="1755"/>
      <c r="AH978" s="1755"/>
      <c r="AI978" s="595">
        <v>3.01135273E8</v>
      </c>
      <c r="AJ978" s="595" t="s">
        <v>22238</v>
      </c>
      <c r="AK978" s="1772" t="s">
        <v>52</v>
      </c>
      <c r="AL978" s="1772">
        <v>1.0</v>
      </c>
      <c r="AM978" s="1772">
        <v>892.0</v>
      </c>
      <c r="AN978" s="9">
        <v>4.0</v>
      </c>
      <c r="AO978" s="9"/>
      <c r="AP978" s="9" t="s">
        <v>8376</v>
      </c>
      <c r="AQ978" s="9"/>
      <c r="AR978" s="9" t="s">
        <v>17908</v>
      </c>
      <c r="AS978" s="9"/>
      <c r="AT978" s="9"/>
      <c r="AU978" s="9"/>
      <c r="AV978" s="9"/>
      <c r="AW978" s="1758" t="s">
        <v>17909</v>
      </c>
      <c r="AX978" s="9"/>
      <c r="AY978" s="9" t="s">
        <v>17910</v>
      </c>
      <c r="AZ978" s="9">
        <v>6.25</v>
      </c>
      <c r="BA978" s="1773" t="s">
        <v>22059</v>
      </c>
    </row>
    <row r="979" ht="15.75" customHeight="1">
      <c r="A979" s="1774" t="s">
        <v>22233</v>
      </c>
      <c r="B979" s="1775" t="s">
        <v>22234</v>
      </c>
      <c r="C979" s="1775" t="s">
        <v>52</v>
      </c>
      <c r="D979" s="1775" t="s">
        <v>17914</v>
      </c>
      <c r="E979" s="1776" t="s">
        <v>22235</v>
      </c>
      <c r="F979" s="1777">
        <v>4.0</v>
      </c>
      <c r="G979" s="1778">
        <v>48216.0</v>
      </c>
      <c r="H979" s="1745"/>
      <c r="I979" s="1745"/>
      <c r="J979" s="1745"/>
      <c r="K979" s="1745"/>
      <c r="L979" s="1745"/>
      <c r="M979" s="1745"/>
      <c r="N979" s="1745"/>
      <c r="O979" s="1745"/>
      <c r="P979" s="1745"/>
      <c r="Q979" s="1765" t="s">
        <v>22239</v>
      </c>
      <c r="R979" s="1766" t="s">
        <v>22196</v>
      </c>
      <c r="S979" s="1767" t="s">
        <v>52</v>
      </c>
      <c r="T979" s="1749"/>
      <c r="U979" s="1770">
        <v>883.0</v>
      </c>
      <c r="V979" s="1770">
        <v>4.0</v>
      </c>
      <c r="W979" s="1792"/>
      <c r="X979" s="1770"/>
      <c r="Y979" s="1767">
        <v>0.0</v>
      </c>
      <c r="Z979" s="1770"/>
      <c r="AA979" s="1770" t="s">
        <v>22059</v>
      </c>
      <c r="AB979" s="1806" t="s">
        <v>22240</v>
      </c>
      <c r="AC979" s="1794">
        <v>3.0</v>
      </c>
      <c r="AD979" s="1754"/>
      <c r="AE979" s="1755"/>
      <c r="AF979" s="1755"/>
      <c r="AG979" s="1755"/>
      <c r="AH979" s="1755"/>
      <c r="AI979" s="595">
        <v>1.02434636E8</v>
      </c>
      <c r="AJ979" s="595" t="s">
        <v>19207</v>
      </c>
      <c r="AK979" s="1757" t="s">
        <v>52</v>
      </c>
      <c r="AL979" s="1757">
        <v>1.0</v>
      </c>
      <c r="AM979" s="1772">
        <v>893.0</v>
      </c>
      <c r="AN979" s="9">
        <v>4.0</v>
      </c>
      <c r="AO979" s="9"/>
      <c r="AP979" s="9" t="s">
        <v>8376</v>
      </c>
      <c r="AQ979" s="9"/>
      <c r="AR979" s="9" t="s">
        <v>17908</v>
      </c>
      <c r="AS979" s="9"/>
      <c r="AT979" s="9"/>
      <c r="AU979" s="9"/>
      <c r="AV979" s="9"/>
      <c r="AW979" s="1758" t="s">
        <v>17909</v>
      </c>
      <c r="AX979" s="9"/>
      <c r="AY979" s="9" t="s">
        <v>17910</v>
      </c>
      <c r="AZ979" s="9">
        <v>6.25</v>
      </c>
      <c r="BA979" s="1772" t="s">
        <v>22059</v>
      </c>
    </row>
    <row r="980" ht="15.75" customHeight="1">
      <c r="A980" s="1760" t="s">
        <v>22241</v>
      </c>
      <c r="B980" s="1761" t="s">
        <v>22242</v>
      </c>
      <c r="C980" s="1761" t="s">
        <v>52</v>
      </c>
      <c r="D980" s="1761" t="s">
        <v>17914</v>
      </c>
      <c r="E980" s="1762" t="s">
        <v>1455</v>
      </c>
      <c r="F980" s="1763">
        <v>4.0</v>
      </c>
      <c r="G980" s="1764">
        <v>48274.0</v>
      </c>
      <c r="H980" s="1745"/>
      <c r="I980" s="1745"/>
      <c r="J980" s="1745"/>
      <c r="K980" s="1745"/>
      <c r="L980" s="1745"/>
      <c r="M980" s="1745"/>
      <c r="N980" s="1745"/>
      <c r="O980" s="1745"/>
      <c r="P980" s="1745"/>
      <c r="Q980" s="1765" t="s">
        <v>22243</v>
      </c>
      <c r="R980" s="1766" t="s">
        <v>22201</v>
      </c>
      <c r="S980" s="1767" t="s">
        <v>52</v>
      </c>
      <c r="T980" s="1768"/>
      <c r="U980" s="1769">
        <v>884.0</v>
      </c>
      <c r="V980" s="1770">
        <v>4.0</v>
      </c>
      <c r="W980" s="1769" t="s">
        <v>21930</v>
      </c>
      <c r="X980" s="1770"/>
      <c r="Y980" s="1767" t="s">
        <v>22244</v>
      </c>
      <c r="Z980" s="1770"/>
      <c r="AA980" s="1770" t="s">
        <v>22059</v>
      </c>
      <c r="AB980" s="1753" t="s">
        <v>22245</v>
      </c>
      <c r="AC980" s="81"/>
      <c r="AD980" s="81"/>
      <c r="AE980" s="1755"/>
      <c r="AF980" s="1755"/>
      <c r="AG980" s="1755"/>
      <c r="AH980" s="1755"/>
      <c r="AI980" s="595">
        <v>1.04199237E8</v>
      </c>
      <c r="AJ980" s="595" t="s">
        <v>22246</v>
      </c>
      <c r="AK980" s="1757" t="s">
        <v>52</v>
      </c>
      <c r="AL980" s="1772">
        <v>1.0</v>
      </c>
      <c r="AM980" s="1772">
        <v>894.0</v>
      </c>
      <c r="AN980" s="9">
        <v>4.0</v>
      </c>
      <c r="AO980" s="9"/>
      <c r="AP980" s="9" t="s">
        <v>8376</v>
      </c>
      <c r="AQ980" s="9"/>
      <c r="AR980" s="9" t="s">
        <v>17908</v>
      </c>
      <c r="AS980" s="9"/>
      <c r="AT980" s="9"/>
      <c r="AU980" s="9"/>
      <c r="AV980" s="9"/>
      <c r="AW980" s="1758" t="s">
        <v>17909</v>
      </c>
      <c r="AX980" s="9"/>
      <c r="AY980" s="9" t="s">
        <v>17910</v>
      </c>
      <c r="AZ980" s="9">
        <v>6.25</v>
      </c>
      <c r="BA980" s="1773" t="s">
        <v>22059</v>
      </c>
    </row>
    <row r="981" ht="15.75" customHeight="1">
      <c r="A981" s="1774" t="s">
        <v>22241</v>
      </c>
      <c r="B981" s="1775" t="s">
        <v>22242</v>
      </c>
      <c r="C981" s="1775" t="s">
        <v>52</v>
      </c>
      <c r="D981" s="1775" t="s">
        <v>17914</v>
      </c>
      <c r="E981" s="1776" t="s">
        <v>1455</v>
      </c>
      <c r="F981" s="1777">
        <v>4.0</v>
      </c>
      <c r="G981" s="1778">
        <v>48274.0</v>
      </c>
      <c r="H981" s="1745"/>
      <c r="I981" s="1745"/>
      <c r="J981" s="1745"/>
      <c r="K981" s="1745"/>
      <c r="L981" s="1745"/>
      <c r="M981" s="1745"/>
      <c r="N981" s="1745"/>
      <c r="O981" s="1745"/>
      <c r="P981" s="1745"/>
      <c r="Q981" s="1765" t="s">
        <v>22247</v>
      </c>
      <c r="R981" s="1766" t="s">
        <v>22205</v>
      </c>
      <c r="S981" s="1767" t="s">
        <v>5179</v>
      </c>
      <c r="T981" s="1749"/>
      <c r="U981" s="1769">
        <v>885.0</v>
      </c>
      <c r="V981" s="1770">
        <v>4.0</v>
      </c>
      <c r="W981" s="1769" t="s">
        <v>22248</v>
      </c>
      <c r="X981" s="1770"/>
      <c r="Y981" s="1767" t="s">
        <v>22249</v>
      </c>
      <c r="Z981" s="1770"/>
      <c r="AA981" s="1770" t="s">
        <v>22059</v>
      </c>
      <c r="AB981" s="1753" t="s">
        <v>17906</v>
      </c>
      <c r="AC981" s="1754"/>
      <c r="AD981" s="1754"/>
      <c r="AE981" s="1755"/>
      <c r="AF981" s="1755"/>
      <c r="AG981" s="1755"/>
      <c r="AH981" s="1755"/>
      <c r="AI981" s="595">
        <v>1.02505856E8</v>
      </c>
      <c r="AJ981" s="595" t="s">
        <v>22250</v>
      </c>
      <c r="AK981" s="1772" t="s">
        <v>52</v>
      </c>
      <c r="AL981" s="1772">
        <v>1.0</v>
      </c>
      <c r="AM981" s="1772">
        <v>895.0</v>
      </c>
      <c r="AN981" s="9">
        <v>4.0</v>
      </c>
      <c r="AO981" s="9"/>
      <c r="AP981" s="9" t="s">
        <v>8376</v>
      </c>
      <c r="AQ981" s="9"/>
      <c r="AR981" s="9" t="s">
        <v>17908</v>
      </c>
      <c r="AS981" s="9"/>
      <c r="AT981" s="9"/>
      <c r="AU981" s="9"/>
      <c r="AV981" s="9"/>
      <c r="AW981" s="1758" t="s">
        <v>17909</v>
      </c>
      <c r="AX981" s="9"/>
      <c r="AY981" s="9" t="s">
        <v>17910</v>
      </c>
      <c r="AZ981" s="9">
        <v>6.25</v>
      </c>
      <c r="BA981" s="1772" t="s">
        <v>22059</v>
      </c>
    </row>
    <row r="982" ht="15.75" customHeight="1">
      <c r="A982" s="1760" t="s">
        <v>22251</v>
      </c>
      <c r="B982" s="1761" t="s">
        <v>22252</v>
      </c>
      <c r="C982" s="1761" t="s">
        <v>52</v>
      </c>
      <c r="D982" s="1761" t="s">
        <v>17914</v>
      </c>
      <c r="E982" s="1762" t="s">
        <v>22253</v>
      </c>
      <c r="F982" s="1763">
        <v>4.0</v>
      </c>
      <c r="G982" s="1764">
        <v>48225.0</v>
      </c>
      <c r="H982" s="1745"/>
      <c r="I982" s="1745"/>
      <c r="J982" s="1745"/>
      <c r="K982" s="1745"/>
      <c r="L982" s="1745"/>
      <c r="M982" s="1745"/>
      <c r="N982" s="1745"/>
      <c r="O982" s="1745"/>
      <c r="P982" s="1745"/>
      <c r="Q982" s="1765" t="s">
        <v>22254</v>
      </c>
      <c r="R982" s="1766" t="s">
        <v>22212</v>
      </c>
      <c r="S982" s="1767" t="s">
        <v>52</v>
      </c>
      <c r="T982" s="1768"/>
      <c r="U982" s="1769">
        <v>886.0</v>
      </c>
      <c r="V982" s="1770">
        <v>4.0</v>
      </c>
      <c r="W982" s="1769" t="s">
        <v>21930</v>
      </c>
      <c r="X982" s="1770"/>
      <c r="Y982" s="1767">
        <v>4085749.0</v>
      </c>
      <c r="Z982" s="1770"/>
      <c r="AA982" s="1770" t="s">
        <v>22059</v>
      </c>
      <c r="AB982" s="1753" t="s">
        <v>17906</v>
      </c>
      <c r="AC982" s="81"/>
      <c r="AD982" s="81"/>
      <c r="AE982" s="1755"/>
      <c r="AF982" s="1755"/>
      <c r="AG982" s="1755"/>
      <c r="AH982" s="1755"/>
      <c r="AI982" s="595">
        <v>1.02667037E8</v>
      </c>
      <c r="AJ982" s="595" t="s">
        <v>22255</v>
      </c>
      <c r="AK982" s="1772" t="s">
        <v>52</v>
      </c>
      <c r="AL982" s="1757">
        <v>1.0</v>
      </c>
      <c r="AM982" s="1772">
        <v>896.0</v>
      </c>
      <c r="AN982" s="9">
        <v>4.0</v>
      </c>
      <c r="AO982" s="9"/>
      <c r="AP982" s="9" t="s">
        <v>8376</v>
      </c>
      <c r="AQ982" s="9"/>
      <c r="AR982" s="9" t="s">
        <v>17908</v>
      </c>
      <c r="AS982" s="9"/>
      <c r="AT982" s="9"/>
      <c r="AU982" s="9"/>
      <c r="AV982" s="9"/>
      <c r="AW982" s="1758" t="s">
        <v>17909</v>
      </c>
      <c r="AX982" s="9"/>
      <c r="AY982" s="9" t="s">
        <v>17910</v>
      </c>
      <c r="AZ982" s="9">
        <v>6.25</v>
      </c>
      <c r="BA982" s="1773" t="s">
        <v>22256</v>
      </c>
    </row>
    <row r="983" ht="15.75" customHeight="1">
      <c r="A983" s="1774" t="s">
        <v>22251</v>
      </c>
      <c r="B983" s="1775" t="s">
        <v>22252</v>
      </c>
      <c r="C983" s="1775" t="s">
        <v>52</v>
      </c>
      <c r="D983" s="1775" t="s">
        <v>17914</v>
      </c>
      <c r="E983" s="1776" t="s">
        <v>22253</v>
      </c>
      <c r="F983" s="1777">
        <v>4.0</v>
      </c>
      <c r="G983" s="1778">
        <v>48225.0</v>
      </c>
      <c r="H983" s="1745"/>
      <c r="I983" s="1745"/>
      <c r="J983" s="1745"/>
      <c r="K983" s="1745"/>
      <c r="L983" s="1745"/>
      <c r="M983" s="1745"/>
      <c r="N983" s="1745"/>
      <c r="O983" s="1745"/>
      <c r="P983" s="1745"/>
      <c r="Q983" s="1765" t="s">
        <v>22257</v>
      </c>
      <c r="R983" s="1766" t="s">
        <v>22214</v>
      </c>
      <c r="S983" s="1767" t="s">
        <v>5179</v>
      </c>
      <c r="T983" s="1749"/>
      <c r="U983" s="1769">
        <v>887.0</v>
      </c>
      <c r="V983" s="1770">
        <v>4.0</v>
      </c>
      <c r="W983" s="1769" t="s">
        <v>22227</v>
      </c>
      <c r="X983" s="1770"/>
      <c r="Y983" s="1767">
        <v>4088365.0</v>
      </c>
      <c r="Z983" s="1770"/>
      <c r="AA983" s="1770" t="s">
        <v>22059</v>
      </c>
      <c r="AB983" s="1753" t="s">
        <v>17906</v>
      </c>
      <c r="AC983" s="1754"/>
      <c r="AD983" s="1754"/>
      <c r="AE983" s="1755"/>
      <c r="AF983" s="1755"/>
      <c r="AG983" s="1755"/>
      <c r="AH983" s="1755"/>
      <c r="AI983" s="595">
        <v>1.02083789E8</v>
      </c>
      <c r="AJ983" s="595" t="s">
        <v>22258</v>
      </c>
      <c r="AK983" s="1757" t="s">
        <v>52</v>
      </c>
      <c r="AL983" s="1772">
        <v>1.0</v>
      </c>
      <c r="AM983" s="1772">
        <v>897.0</v>
      </c>
      <c r="AN983" s="9">
        <v>4.0</v>
      </c>
      <c r="AO983" s="9"/>
      <c r="AP983" s="9" t="s">
        <v>8376</v>
      </c>
      <c r="AQ983" s="9"/>
      <c r="AR983" s="9" t="s">
        <v>17908</v>
      </c>
      <c r="AS983" s="9"/>
      <c r="AT983" s="9"/>
      <c r="AU983" s="9"/>
      <c r="AV983" s="9"/>
      <c r="AW983" s="1758" t="s">
        <v>17909</v>
      </c>
      <c r="AX983" s="9"/>
      <c r="AY983" s="9" t="s">
        <v>17910</v>
      </c>
      <c r="AZ983" s="9">
        <v>6.25</v>
      </c>
      <c r="BA983" s="1772" t="s">
        <v>22256</v>
      </c>
    </row>
    <row r="984" ht="15.75" customHeight="1">
      <c r="A984" s="1760" t="s">
        <v>22259</v>
      </c>
      <c r="B984" s="1761" t="s">
        <v>22260</v>
      </c>
      <c r="C984" s="1761" t="s">
        <v>52</v>
      </c>
      <c r="D984" s="1761" t="s">
        <v>17914</v>
      </c>
      <c r="E984" s="1762" t="s">
        <v>22261</v>
      </c>
      <c r="F984" s="1763">
        <v>4.0</v>
      </c>
      <c r="G984" s="1764">
        <v>48283.0</v>
      </c>
      <c r="H984" s="1745"/>
      <c r="I984" s="1745"/>
      <c r="J984" s="1745"/>
      <c r="K984" s="1745"/>
      <c r="L984" s="1745"/>
      <c r="M984" s="1745"/>
      <c r="N984" s="1745"/>
      <c r="O984" s="1745"/>
      <c r="P984" s="1745"/>
      <c r="Q984" s="1765" t="s">
        <v>22262</v>
      </c>
      <c r="R984" s="1766" t="s">
        <v>22219</v>
      </c>
      <c r="S984" s="1767" t="s">
        <v>52</v>
      </c>
      <c r="T984" s="1768"/>
      <c r="U984" s="1769">
        <v>888.0</v>
      </c>
      <c r="V984" s="1770">
        <v>4.0</v>
      </c>
      <c r="W984" s="1769" t="s">
        <v>17935</v>
      </c>
      <c r="X984" s="1770"/>
      <c r="Y984" s="1767">
        <v>4087712.0</v>
      </c>
      <c r="Z984" s="1770"/>
      <c r="AA984" s="1770" t="s">
        <v>22059</v>
      </c>
      <c r="AB984" s="1753" t="s">
        <v>17906</v>
      </c>
      <c r="AC984" s="81"/>
      <c r="AD984" s="81"/>
      <c r="AE984" s="1755"/>
      <c r="AF984" s="1755"/>
      <c r="AG984" s="1755"/>
      <c r="AH984" s="1755"/>
      <c r="AI984" s="595">
        <v>1.02338332E8</v>
      </c>
      <c r="AJ984" s="595" t="s">
        <v>22263</v>
      </c>
      <c r="AK984" s="1757" t="s">
        <v>52</v>
      </c>
      <c r="AL984" s="1772">
        <v>1.0</v>
      </c>
      <c r="AM984" s="1772">
        <v>898.0</v>
      </c>
      <c r="AN984" s="9">
        <v>4.0</v>
      </c>
      <c r="AO984" s="9"/>
      <c r="AP984" s="9" t="s">
        <v>8376</v>
      </c>
      <c r="AQ984" s="9"/>
      <c r="AR984" s="9" t="s">
        <v>17908</v>
      </c>
      <c r="AS984" s="9"/>
      <c r="AT984" s="9"/>
      <c r="AU984" s="9"/>
      <c r="AV984" s="9"/>
      <c r="AW984" s="1758" t="s">
        <v>17909</v>
      </c>
      <c r="AX984" s="9"/>
      <c r="AY984" s="9" t="s">
        <v>17910</v>
      </c>
      <c r="AZ984" s="9">
        <v>6.25</v>
      </c>
      <c r="BA984" s="1773" t="s">
        <v>22059</v>
      </c>
    </row>
    <row r="985" ht="15.75" customHeight="1">
      <c r="A985" s="1774" t="s">
        <v>22259</v>
      </c>
      <c r="B985" s="1775" t="s">
        <v>22260</v>
      </c>
      <c r="C985" s="1775" t="s">
        <v>52</v>
      </c>
      <c r="D985" s="1775" t="s">
        <v>17914</v>
      </c>
      <c r="E985" s="1776" t="s">
        <v>22261</v>
      </c>
      <c r="F985" s="1777">
        <v>4.0</v>
      </c>
      <c r="G985" s="1778">
        <v>48283.0</v>
      </c>
      <c r="H985" s="1745"/>
      <c r="I985" s="1745"/>
      <c r="J985" s="1745"/>
      <c r="K985" s="1745"/>
      <c r="L985" s="1745"/>
      <c r="M985" s="1745"/>
      <c r="N985" s="1745"/>
      <c r="O985" s="1745"/>
      <c r="P985" s="1745"/>
      <c r="Q985" s="1765" t="s">
        <v>22264</v>
      </c>
      <c r="R985" s="1766" t="s">
        <v>22222</v>
      </c>
      <c r="S985" s="1767" t="s">
        <v>52</v>
      </c>
      <c r="T985" s="1749"/>
      <c r="U985" s="1769">
        <v>889.0</v>
      </c>
      <c r="V985" s="1770">
        <v>4.0</v>
      </c>
      <c r="W985" s="1769" t="s">
        <v>18019</v>
      </c>
      <c r="X985" s="1770"/>
      <c r="Y985" s="1767">
        <v>2899789.0</v>
      </c>
      <c r="Z985" s="1770"/>
      <c r="AA985" s="1770" t="s">
        <v>22059</v>
      </c>
      <c r="AB985" s="1753" t="s">
        <v>17906</v>
      </c>
      <c r="AC985" s="1754"/>
      <c r="AD985" s="1754"/>
      <c r="AE985" s="1755"/>
      <c r="AF985" s="1755"/>
      <c r="AG985" s="1755"/>
      <c r="AH985" s="1755"/>
      <c r="AI985" s="595">
        <v>1.01330694E8</v>
      </c>
      <c r="AJ985" s="595" t="s">
        <v>22265</v>
      </c>
      <c r="AK985" s="1757" t="s">
        <v>52</v>
      </c>
      <c r="AL985" s="1772">
        <v>1.0</v>
      </c>
      <c r="AM985" s="1772">
        <v>899.0</v>
      </c>
      <c r="AN985" s="9">
        <v>4.0</v>
      </c>
      <c r="AO985" s="9"/>
      <c r="AP985" s="9" t="s">
        <v>8376</v>
      </c>
      <c r="AQ985" s="9"/>
      <c r="AR985" s="9" t="s">
        <v>17908</v>
      </c>
      <c r="AS985" s="9"/>
      <c r="AT985" s="9"/>
      <c r="AU985" s="9"/>
      <c r="AV985" s="9"/>
      <c r="AW985" s="1758" t="s">
        <v>17909</v>
      </c>
      <c r="AX985" s="9"/>
      <c r="AY985" s="9" t="s">
        <v>17910</v>
      </c>
      <c r="AZ985" s="9">
        <v>6.25</v>
      </c>
      <c r="BA985" s="1772" t="s">
        <v>22059</v>
      </c>
    </row>
    <row r="986" ht="15.75" customHeight="1">
      <c r="A986" s="1760" t="s">
        <v>22266</v>
      </c>
      <c r="B986" s="1761" t="s">
        <v>22267</v>
      </c>
      <c r="C986" s="1761" t="s">
        <v>1814</v>
      </c>
      <c r="D986" s="1761" t="s">
        <v>17914</v>
      </c>
      <c r="E986" s="1762" t="s">
        <v>22268</v>
      </c>
      <c r="F986" s="1763">
        <v>4.0</v>
      </c>
      <c r="G986" s="1764">
        <v>48219.0</v>
      </c>
      <c r="H986" s="1745"/>
      <c r="I986" s="1745"/>
      <c r="J986" s="1745"/>
      <c r="K986" s="1745"/>
      <c r="L986" s="1745"/>
      <c r="M986" s="1745"/>
      <c r="N986" s="1745"/>
      <c r="O986" s="1745"/>
      <c r="P986" s="1745"/>
      <c r="Q986" s="1765" t="s">
        <v>22269</v>
      </c>
      <c r="R986" s="1766" t="s">
        <v>22228</v>
      </c>
      <c r="S986" s="1767" t="s">
        <v>52</v>
      </c>
      <c r="T986" s="1768"/>
      <c r="U986" s="1769">
        <v>890.0</v>
      </c>
      <c r="V986" s="1770">
        <v>4.0</v>
      </c>
      <c r="W986" s="1769" t="s">
        <v>22227</v>
      </c>
      <c r="X986" s="1770"/>
      <c r="Y986" s="1767">
        <v>2861608.0</v>
      </c>
      <c r="Z986" s="1770"/>
      <c r="AA986" s="1770" t="s">
        <v>22059</v>
      </c>
      <c r="AB986" s="1753" t="s">
        <v>17906</v>
      </c>
      <c r="AC986" s="81"/>
      <c r="AD986" s="81"/>
      <c r="AE986" s="1755"/>
      <c r="AF986" s="1755"/>
      <c r="AG986" s="1755"/>
      <c r="AH986" s="1755"/>
      <c r="AI986" s="595">
        <v>1.400365597E9</v>
      </c>
      <c r="AJ986" s="595" t="s">
        <v>22270</v>
      </c>
      <c r="AK986" s="1757" t="s">
        <v>52</v>
      </c>
      <c r="AL986" s="1757">
        <v>1.0</v>
      </c>
      <c r="AM986" s="1772">
        <v>900.0</v>
      </c>
      <c r="AN986" s="9">
        <v>4.0</v>
      </c>
      <c r="AO986" s="9"/>
      <c r="AP986" s="9" t="s">
        <v>8376</v>
      </c>
      <c r="AQ986" s="9"/>
      <c r="AR986" s="9" t="s">
        <v>17908</v>
      </c>
      <c r="AS986" s="9"/>
      <c r="AT986" s="9"/>
      <c r="AU986" s="9"/>
      <c r="AV986" s="9"/>
      <c r="AW986" s="1758" t="s">
        <v>17909</v>
      </c>
      <c r="AX986" s="9"/>
      <c r="AY986" s="9" t="s">
        <v>17910</v>
      </c>
      <c r="AZ986" s="9">
        <v>6.25</v>
      </c>
      <c r="BA986" s="1773" t="s">
        <v>22059</v>
      </c>
    </row>
    <row r="987" ht="15.75" customHeight="1">
      <c r="A987" s="1774" t="s">
        <v>22266</v>
      </c>
      <c r="B987" s="1775" t="s">
        <v>22267</v>
      </c>
      <c r="C987" s="1775" t="s">
        <v>1814</v>
      </c>
      <c r="D987" s="1775" t="s">
        <v>17914</v>
      </c>
      <c r="E987" s="1776" t="s">
        <v>22268</v>
      </c>
      <c r="F987" s="1777">
        <v>4.0</v>
      </c>
      <c r="G987" s="1778">
        <v>48219.0</v>
      </c>
      <c r="H987" s="1745"/>
      <c r="I987" s="1745"/>
      <c r="J987" s="1745"/>
      <c r="K987" s="1745"/>
      <c r="L987" s="1745"/>
      <c r="M987" s="1745"/>
      <c r="N987" s="1745"/>
      <c r="O987" s="1745"/>
      <c r="P987" s="1745"/>
      <c r="Q987" s="1765" t="s">
        <v>22271</v>
      </c>
      <c r="R987" s="1766" t="s">
        <v>22232</v>
      </c>
      <c r="S987" s="1767" t="s">
        <v>52</v>
      </c>
      <c r="T987" s="1749"/>
      <c r="U987" s="1770">
        <v>891.0</v>
      </c>
      <c r="V987" s="1770">
        <v>4.0</v>
      </c>
      <c r="W987" s="1792"/>
      <c r="X987" s="1770"/>
      <c r="Y987" s="1767">
        <v>2899291.0</v>
      </c>
      <c r="Z987" s="1770"/>
      <c r="AA987" s="1770" t="s">
        <v>22059</v>
      </c>
      <c r="AB987" s="1806" t="s">
        <v>22272</v>
      </c>
      <c r="AC987" s="1794">
        <v>1.0</v>
      </c>
      <c r="AD987" s="1754"/>
      <c r="AE987" s="1755"/>
      <c r="AF987" s="1755"/>
      <c r="AG987" s="1755"/>
      <c r="AH987" s="1755"/>
      <c r="AI987" s="595">
        <v>3.0022581E8</v>
      </c>
      <c r="AJ987" s="595" t="s">
        <v>22273</v>
      </c>
      <c r="AK987" s="1772" t="s">
        <v>52</v>
      </c>
      <c r="AL987" s="1757">
        <v>1.0</v>
      </c>
      <c r="AM987" s="1772">
        <v>901.0</v>
      </c>
      <c r="AN987" s="9">
        <v>4.0</v>
      </c>
      <c r="AO987" s="9"/>
      <c r="AP987" s="9" t="s">
        <v>8376</v>
      </c>
      <c r="AQ987" s="9"/>
      <c r="AR987" s="9" t="s">
        <v>17908</v>
      </c>
      <c r="AS987" s="9"/>
      <c r="AT987" s="9"/>
      <c r="AU987" s="9"/>
      <c r="AV987" s="9"/>
      <c r="AW987" s="1758" t="s">
        <v>17909</v>
      </c>
      <c r="AX987" s="9"/>
      <c r="AY987" s="9" t="s">
        <v>17910</v>
      </c>
      <c r="AZ987" s="9">
        <v>6.25</v>
      </c>
      <c r="BA987" s="1772" t="s">
        <v>22059</v>
      </c>
    </row>
    <row r="988" ht="15.75" customHeight="1">
      <c r="A988" s="1760" t="s">
        <v>22274</v>
      </c>
      <c r="B988" s="1761" t="s">
        <v>22275</v>
      </c>
      <c r="C988" s="1761" t="s">
        <v>52</v>
      </c>
      <c r="D988" s="1761" t="s">
        <v>17914</v>
      </c>
      <c r="E988" s="1762" t="s">
        <v>22276</v>
      </c>
      <c r="F988" s="1763">
        <v>4.0</v>
      </c>
      <c r="G988" s="1764">
        <v>45689.0</v>
      </c>
      <c r="H988" s="1745"/>
      <c r="I988" s="1745"/>
      <c r="J988" s="1745"/>
      <c r="K988" s="1745"/>
      <c r="L988" s="1745"/>
      <c r="M988" s="1745"/>
      <c r="N988" s="1745"/>
      <c r="O988" s="1745"/>
      <c r="P988" s="1745"/>
      <c r="Q988" s="1765" t="s">
        <v>22277</v>
      </c>
      <c r="R988" s="1766" t="s">
        <v>22238</v>
      </c>
      <c r="S988" s="1767" t="s">
        <v>52</v>
      </c>
      <c r="T988" s="1768"/>
      <c r="U988" s="1769">
        <v>892.0</v>
      </c>
      <c r="V988" s="1770">
        <v>4.0</v>
      </c>
      <c r="W988" s="1769" t="s">
        <v>17935</v>
      </c>
      <c r="X988" s="1770"/>
      <c r="Y988" s="1767">
        <v>249911.0</v>
      </c>
      <c r="Z988" s="1770"/>
      <c r="AA988" s="1770" t="s">
        <v>22059</v>
      </c>
      <c r="AB988" s="1753" t="s">
        <v>17906</v>
      </c>
      <c r="AC988" s="81"/>
      <c r="AD988" s="81"/>
      <c r="AE988" s="1755"/>
      <c r="AF988" s="1755"/>
      <c r="AG988" s="1755"/>
      <c r="AH988" s="1755"/>
      <c r="AI988" s="595"/>
      <c r="AJ988" s="595"/>
      <c r="AK988" s="1757" t="s">
        <v>52</v>
      </c>
      <c r="AL988" s="1772">
        <v>1.0</v>
      </c>
      <c r="AM988" s="1772">
        <v>902.0</v>
      </c>
      <c r="AN988" s="9">
        <v>4.0</v>
      </c>
      <c r="AO988" s="9"/>
      <c r="AP988" s="9" t="s">
        <v>8376</v>
      </c>
      <c r="AQ988" s="9"/>
      <c r="AR988" s="9" t="s">
        <v>17908</v>
      </c>
      <c r="AS988" s="9"/>
      <c r="AT988" s="9"/>
      <c r="AU988" s="9"/>
      <c r="AV988" s="9"/>
      <c r="AW988" s="1758" t="s">
        <v>17909</v>
      </c>
      <c r="AX988" s="9"/>
      <c r="AY988" s="9" t="s">
        <v>17910</v>
      </c>
      <c r="AZ988" s="9">
        <v>6.25</v>
      </c>
      <c r="BA988" s="1773" t="s">
        <v>22059</v>
      </c>
    </row>
    <row r="989" ht="15.75" customHeight="1">
      <c r="A989" s="1774" t="s">
        <v>22274</v>
      </c>
      <c r="B989" s="1775" t="s">
        <v>22275</v>
      </c>
      <c r="C989" s="1775" t="s">
        <v>52</v>
      </c>
      <c r="D989" s="1775" t="s">
        <v>17914</v>
      </c>
      <c r="E989" s="1776" t="s">
        <v>22276</v>
      </c>
      <c r="F989" s="1777">
        <v>4.0</v>
      </c>
      <c r="G989" s="1778">
        <v>45689.0</v>
      </c>
      <c r="H989" s="1745"/>
      <c r="I989" s="1745"/>
      <c r="J989" s="1745"/>
      <c r="K989" s="1745"/>
      <c r="L989" s="1745"/>
      <c r="M989" s="1745"/>
      <c r="N989" s="1745"/>
      <c r="O989" s="1745"/>
      <c r="P989" s="1745"/>
      <c r="Q989" s="1765" t="s">
        <v>22278</v>
      </c>
      <c r="R989" s="1766" t="s">
        <v>22279</v>
      </c>
      <c r="S989" s="1767" t="s">
        <v>52</v>
      </c>
      <c r="T989" s="1749"/>
      <c r="U989" s="1770">
        <v>893.0</v>
      </c>
      <c r="V989" s="1770">
        <v>4.0</v>
      </c>
      <c r="W989" s="1792"/>
      <c r="X989" s="1770"/>
      <c r="Y989" s="1767" t="s">
        <v>22280</v>
      </c>
      <c r="Z989" s="1770"/>
      <c r="AA989" s="1770" t="s">
        <v>22059</v>
      </c>
      <c r="AB989" s="1806" t="s">
        <v>22281</v>
      </c>
      <c r="AC989" s="1794">
        <v>1.0</v>
      </c>
      <c r="AD989" s="1754"/>
      <c r="AE989" s="1755"/>
      <c r="AF989" s="1755"/>
      <c r="AG989" s="1755"/>
      <c r="AH989" s="1755"/>
      <c r="AI989" s="595">
        <v>1.02563871E8</v>
      </c>
      <c r="AJ989" s="595" t="s">
        <v>22282</v>
      </c>
      <c r="AK989" s="1757" t="s">
        <v>5179</v>
      </c>
      <c r="AL989" s="1757">
        <v>1.0</v>
      </c>
      <c r="AM989" s="1772">
        <v>903.0</v>
      </c>
      <c r="AN989" s="9">
        <v>4.0</v>
      </c>
      <c r="AO989" s="9"/>
      <c r="AP989" s="9" t="s">
        <v>8376</v>
      </c>
      <c r="AQ989" s="9"/>
      <c r="AR989" s="9" t="s">
        <v>17908</v>
      </c>
      <c r="AS989" s="9"/>
      <c r="AT989" s="9"/>
      <c r="AU989" s="9"/>
      <c r="AV989" s="9"/>
      <c r="AW989" s="1758" t="s">
        <v>17909</v>
      </c>
      <c r="AX989" s="9"/>
      <c r="AY989" s="9" t="s">
        <v>17910</v>
      </c>
      <c r="AZ989" s="9">
        <v>6.25</v>
      </c>
      <c r="BA989" s="1772" t="s">
        <v>22059</v>
      </c>
    </row>
    <row r="990" ht="15.75" customHeight="1">
      <c r="A990" s="1760" t="s">
        <v>22283</v>
      </c>
      <c r="B990" s="1761" t="s">
        <v>22284</v>
      </c>
      <c r="C990" s="1761" t="s">
        <v>52</v>
      </c>
      <c r="D990" s="1761" t="s">
        <v>17914</v>
      </c>
      <c r="E990" s="1762" t="s">
        <v>22285</v>
      </c>
      <c r="F990" s="1763">
        <v>4.0</v>
      </c>
      <c r="G990" s="1764">
        <v>48283.0</v>
      </c>
      <c r="H990" s="1745"/>
      <c r="I990" s="1745"/>
      <c r="J990" s="1745"/>
      <c r="K990" s="1745"/>
      <c r="L990" s="1745"/>
      <c r="M990" s="1745"/>
      <c r="N990" s="1745"/>
      <c r="O990" s="1745"/>
      <c r="P990" s="1745"/>
      <c r="Q990" s="1765" t="s">
        <v>22286</v>
      </c>
      <c r="R990" s="1766" t="s">
        <v>22246</v>
      </c>
      <c r="S990" s="1767" t="s">
        <v>52</v>
      </c>
      <c r="T990" s="1768"/>
      <c r="U990" s="1770">
        <v>894.0</v>
      </c>
      <c r="V990" s="1770">
        <v>4.0</v>
      </c>
      <c r="W990" s="1788"/>
      <c r="X990" s="1770"/>
      <c r="Y990" s="1767">
        <v>0.0</v>
      </c>
      <c r="Z990" s="1770"/>
      <c r="AA990" s="1770" t="s">
        <v>22256</v>
      </c>
      <c r="AB990" s="1804" t="s">
        <v>22287</v>
      </c>
      <c r="AC990" s="1121">
        <v>1.0</v>
      </c>
      <c r="AD990" s="81"/>
      <c r="AE990" s="1755"/>
      <c r="AF990" s="1755"/>
      <c r="AG990" s="1755"/>
      <c r="AH990" s="1755"/>
      <c r="AI990" s="595">
        <v>1.02374147E8</v>
      </c>
      <c r="AJ990" s="595" t="s">
        <v>22288</v>
      </c>
      <c r="AK990" s="1757" t="s">
        <v>52</v>
      </c>
      <c r="AL990" s="1772">
        <v>1.0</v>
      </c>
      <c r="AM990" s="1772">
        <v>904.0</v>
      </c>
      <c r="AN990" s="9">
        <v>4.0</v>
      </c>
      <c r="AO990" s="9"/>
      <c r="AP990" s="9" t="s">
        <v>8376</v>
      </c>
      <c r="AQ990" s="9"/>
      <c r="AR990" s="9" t="s">
        <v>17908</v>
      </c>
      <c r="AS990" s="9"/>
      <c r="AT990" s="9"/>
      <c r="AU990" s="9"/>
      <c r="AV990" s="9"/>
      <c r="AW990" s="1758" t="s">
        <v>17909</v>
      </c>
      <c r="AX990" s="9"/>
      <c r="AY990" s="9" t="s">
        <v>17910</v>
      </c>
      <c r="AZ990" s="9">
        <v>6.25</v>
      </c>
      <c r="BA990" s="1773" t="s">
        <v>22059</v>
      </c>
    </row>
    <row r="991" ht="15.75" customHeight="1">
      <c r="A991" s="1774" t="s">
        <v>22283</v>
      </c>
      <c r="B991" s="1775" t="s">
        <v>22284</v>
      </c>
      <c r="C991" s="1775" t="s">
        <v>52</v>
      </c>
      <c r="D991" s="1775" t="s">
        <v>17914</v>
      </c>
      <c r="E991" s="1776" t="s">
        <v>22285</v>
      </c>
      <c r="F991" s="1777">
        <v>4.0</v>
      </c>
      <c r="G991" s="1778">
        <v>48283.0</v>
      </c>
      <c r="H991" s="1745"/>
      <c r="I991" s="1745"/>
      <c r="J991" s="1745"/>
      <c r="K991" s="1745"/>
      <c r="L991" s="1745"/>
      <c r="M991" s="1745"/>
      <c r="N991" s="1745"/>
      <c r="O991" s="1745"/>
      <c r="P991" s="1745"/>
      <c r="Q991" s="1765" t="s">
        <v>22289</v>
      </c>
      <c r="R991" s="1766" t="s">
        <v>22250</v>
      </c>
      <c r="S991" s="1767" t="s">
        <v>52</v>
      </c>
      <c r="T991" s="1749"/>
      <c r="U991" s="1770">
        <v>895.0</v>
      </c>
      <c r="V991" s="1770">
        <v>4.0</v>
      </c>
      <c r="W991" s="1792"/>
      <c r="X991" s="1770"/>
      <c r="Y991" s="1767">
        <v>2857806.0</v>
      </c>
      <c r="Z991" s="1770"/>
      <c r="AA991" s="1770" t="s">
        <v>22256</v>
      </c>
      <c r="AB991" s="1806" t="s">
        <v>22290</v>
      </c>
      <c r="AC991" s="1794">
        <v>1.0</v>
      </c>
      <c r="AD991" s="1754"/>
      <c r="AE991" s="1755"/>
      <c r="AF991" s="1755"/>
      <c r="AG991" s="1755"/>
      <c r="AH991" s="1755"/>
      <c r="AI991" s="595">
        <v>1.03496634E8</v>
      </c>
      <c r="AJ991" s="595" t="s">
        <v>22291</v>
      </c>
      <c r="AK991" s="1757" t="s">
        <v>52</v>
      </c>
      <c r="AL991" s="1772">
        <v>1.0</v>
      </c>
      <c r="AM991" s="1772">
        <v>905.0</v>
      </c>
      <c r="AN991" s="9">
        <v>4.0</v>
      </c>
      <c r="AO991" s="9"/>
      <c r="AP991" s="9" t="s">
        <v>8376</v>
      </c>
      <c r="AQ991" s="9"/>
      <c r="AR991" s="9" t="s">
        <v>17908</v>
      </c>
      <c r="AS991" s="9"/>
      <c r="AT991" s="9"/>
      <c r="AU991" s="9"/>
      <c r="AV991" s="9"/>
      <c r="AW991" s="1758" t="s">
        <v>17909</v>
      </c>
      <c r="AX991" s="9"/>
      <c r="AY991" s="9" t="s">
        <v>17910</v>
      </c>
      <c r="AZ991" s="9">
        <v>6.25</v>
      </c>
      <c r="BA991" s="1772" t="s">
        <v>22059</v>
      </c>
    </row>
    <row r="992" ht="15.75" customHeight="1">
      <c r="A992" s="1760" t="s">
        <v>22292</v>
      </c>
      <c r="B992" s="1761" t="s">
        <v>22293</v>
      </c>
      <c r="C992" s="1761" t="s">
        <v>52</v>
      </c>
      <c r="D992" s="1761" t="s">
        <v>17914</v>
      </c>
      <c r="E992" s="1762" t="s">
        <v>22294</v>
      </c>
      <c r="F992" s="1763">
        <v>4.0</v>
      </c>
      <c r="G992" s="1764">
        <v>48283.0</v>
      </c>
      <c r="H992" s="1745"/>
      <c r="I992" s="1745"/>
      <c r="J992" s="1745"/>
      <c r="K992" s="1745"/>
      <c r="L992" s="1745"/>
      <c r="M992" s="1745"/>
      <c r="N992" s="1745"/>
      <c r="O992" s="1745"/>
      <c r="P992" s="1745"/>
      <c r="Q992" s="1765" t="s">
        <v>22295</v>
      </c>
      <c r="R992" s="1766" t="s">
        <v>22255</v>
      </c>
      <c r="S992" s="1767" t="s">
        <v>52</v>
      </c>
      <c r="T992" s="1768"/>
      <c r="U992" s="1769">
        <v>896.0</v>
      </c>
      <c r="V992" s="1770">
        <v>4.0</v>
      </c>
      <c r="W992" s="1769" t="s">
        <v>17935</v>
      </c>
      <c r="X992" s="1770"/>
      <c r="Y992" s="1767">
        <v>9.91187886E8</v>
      </c>
      <c r="Z992" s="1770">
        <v>57.0</v>
      </c>
      <c r="AA992" s="1770" t="s">
        <v>22059</v>
      </c>
      <c r="AB992" s="1753" t="s">
        <v>17906</v>
      </c>
      <c r="AC992" s="81"/>
      <c r="AD992" s="81"/>
      <c r="AE992" s="1755"/>
      <c r="AF992" s="1755"/>
      <c r="AG992" s="1755"/>
      <c r="AH992" s="1755"/>
      <c r="AI992" s="595" t="s">
        <v>22296</v>
      </c>
      <c r="AJ992" s="595" t="s">
        <v>22296</v>
      </c>
      <c r="AK992" s="1772" t="s">
        <v>52</v>
      </c>
      <c r="AL992" s="1757">
        <v>1.0</v>
      </c>
      <c r="AM992" s="1772">
        <v>906.0</v>
      </c>
      <c r="AN992" s="9">
        <v>4.0</v>
      </c>
      <c r="AO992" s="9"/>
      <c r="AP992" s="9" t="s">
        <v>8376</v>
      </c>
      <c r="AQ992" s="9"/>
      <c r="AR992" s="9" t="s">
        <v>17908</v>
      </c>
      <c r="AS992" s="9"/>
      <c r="AT992" s="9"/>
      <c r="AU992" s="9"/>
      <c r="AV992" s="9"/>
      <c r="AW992" s="595" t="s">
        <v>22296</v>
      </c>
      <c r="AX992" s="9"/>
      <c r="AY992" s="9" t="s">
        <v>17910</v>
      </c>
      <c r="AZ992" s="9">
        <v>6.25</v>
      </c>
      <c r="BA992" s="1773" t="s">
        <v>22059</v>
      </c>
    </row>
    <row r="993" ht="15.75" customHeight="1">
      <c r="A993" s="1774" t="s">
        <v>22292</v>
      </c>
      <c r="B993" s="1775" t="s">
        <v>22293</v>
      </c>
      <c r="C993" s="1775" t="s">
        <v>52</v>
      </c>
      <c r="D993" s="1775" t="s">
        <v>17914</v>
      </c>
      <c r="E993" s="1776" t="s">
        <v>22294</v>
      </c>
      <c r="F993" s="1777">
        <v>4.0</v>
      </c>
      <c r="G993" s="1778">
        <v>48283.0</v>
      </c>
      <c r="H993" s="1745"/>
      <c r="I993" s="1745"/>
      <c r="J993" s="1745"/>
      <c r="K993" s="1745"/>
      <c r="L993" s="1745"/>
      <c r="M993" s="1745"/>
      <c r="N993" s="1745"/>
      <c r="O993" s="1745"/>
      <c r="P993" s="1745"/>
      <c r="Q993" s="1765" t="s">
        <v>22297</v>
      </c>
      <c r="R993" s="1766" t="s">
        <v>22258</v>
      </c>
      <c r="S993" s="1767" t="s">
        <v>52</v>
      </c>
      <c r="T993" s="1749"/>
      <c r="U993" s="1770">
        <v>897.0</v>
      </c>
      <c r="V993" s="1770">
        <v>4.0</v>
      </c>
      <c r="W993" s="1792"/>
      <c r="X993" s="1770"/>
      <c r="Y993" s="1767">
        <v>8.4527888E7</v>
      </c>
      <c r="Z993" s="1770"/>
      <c r="AA993" s="1770" t="s">
        <v>22059</v>
      </c>
      <c r="AB993" s="1806" t="s">
        <v>22298</v>
      </c>
      <c r="AC993" s="1794">
        <v>1.0</v>
      </c>
      <c r="AD993" s="1754"/>
      <c r="AE993" s="1755"/>
      <c r="AF993" s="1755"/>
      <c r="AG993" s="1755"/>
      <c r="AH993" s="1755"/>
      <c r="AI993" s="595">
        <v>1.04203164E8</v>
      </c>
      <c r="AJ993" s="595" t="s">
        <v>22299</v>
      </c>
      <c r="AK993" s="1772" t="s">
        <v>52</v>
      </c>
      <c r="AL993" s="1772">
        <v>1.0</v>
      </c>
      <c r="AM993" s="1772">
        <v>907.0</v>
      </c>
      <c r="AN993" s="9">
        <v>4.0</v>
      </c>
      <c r="AO993" s="9"/>
      <c r="AP993" s="9" t="s">
        <v>8376</v>
      </c>
      <c r="AQ993" s="9"/>
      <c r="AR993" s="9" t="s">
        <v>17908</v>
      </c>
      <c r="AS993" s="9"/>
      <c r="AT993" s="9"/>
      <c r="AU993" s="9"/>
      <c r="AV993" s="9"/>
      <c r="AW993" s="1758" t="s">
        <v>17909</v>
      </c>
      <c r="AX993" s="9"/>
      <c r="AY993" s="9" t="s">
        <v>17910</v>
      </c>
      <c r="AZ993" s="9">
        <v>6.25</v>
      </c>
      <c r="BA993" s="1772" t="s">
        <v>22059</v>
      </c>
    </row>
    <row r="994" ht="15.75" customHeight="1">
      <c r="A994" s="1760" t="s">
        <v>22300</v>
      </c>
      <c r="B994" s="1761" t="s">
        <v>22301</v>
      </c>
      <c r="C994" s="1761" t="s">
        <v>52</v>
      </c>
      <c r="D994" s="1761" t="s">
        <v>17914</v>
      </c>
      <c r="E994" s="1762" t="s">
        <v>22302</v>
      </c>
      <c r="F994" s="1763">
        <v>4.0</v>
      </c>
      <c r="G994" s="1764">
        <v>47887.0</v>
      </c>
      <c r="H994" s="1745"/>
      <c r="I994" s="1745"/>
      <c r="J994" s="1745"/>
      <c r="K994" s="1745"/>
      <c r="L994" s="1745"/>
      <c r="M994" s="1745"/>
      <c r="N994" s="1745"/>
      <c r="O994" s="1745"/>
      <c r="P994" s="1745"/>
      <c r="Q994" s="1765" t="s">
        <v>22303</v>
      </c>
      <c r="R994" s="1766" t="s">
        <v>22304</v>
      </c>
      <c r="S994" s="1767" t="s">
        <v>5179</v>
      </c>
      <c r="T994" s="1768"/>
      <c r="U994" s="1769">
        <v>898.0</v>
      </c>
      <c r="V994" s="1770">
        <v>4.0</v>
      </c>
      <c r="W994" s="1769" t="s">
        <v>20025</v>
      </c>
      <c r="X994" s="1770"/>
      <c r="Y994" s="1767" t="s">
        <v>22305</v>
      </c>
      <c r="Z994" s="1770"/>
      <c r="AA994" s="1770" t="s">
        <v>22059</v>
      </c>
      <c r="AB994" s="1753" t="s">
        <v>17906</v>
      </c>
      <c r="AC994" s="81"/>
      <c r="AD994" s="81"/>
      <c r="AE994" s="1755"/>
      <c r="AF994" s="1755"/>
      <c r="AG994" s="1755"/>
      <c r="AH994" s="1755"/>
      <c r="AI994" s="595">
        <v>1.00265602E8</v>
      </c>
      <c r="AJ994" s="595" t="s">
        <v>22306</v>
      </c>
      <c r="AK994" s="1757" t="s">
        <v>52</v>
      </c>
      <c r="AL994" s="1772">
        <v>1.0</v>
      </c>
      <c r="AM994" s="1772">
        <v>908.0</v>
      </c>
      <c r="AN994" s="9">
        <v>4.0</v>
      </c>
      <c r="AO994" s="9"/>
      <c r="AP994" s="9" t="s">
        <v>8376</v>
      </c>
      <c r="AQ994" s="9"/>
      <c r="AR994" s="9" t="s">
        <v>17908</v>
      </c>
      <c r="AS994" s="9"/>
      <c r="AT994" s="9"/>
      <c r="AU994" s="9"/>
      <c r="AV994" s="9"/>
      <c r="AW994" s="1758" t="s">
        <v>17909</v>
      </c>
      <c r="AX994" s="9"/>
      <c r="AY994" s="9" t="s">
        <v>17910</v>
      </c>
      <c r="AZ994" s="9">
        <v>6.25</v>
      </c>
      <c r="BA994" s="1773" t="s">
        <v>22059</v>
      </c>
    </row>
    <row r="995" ht="15.75" customHeight="1">
      <c r="A995" s="1774" t="s">
        <v>22300</v>
      </c>
      <c r="B995" s="1775" t="s">
        <v>22301</v>
      </c>
      <c r="C995" s="1775" t="s">
        <v>52</v>
      </c>
      <c r="D995" s="1775" t="s">
        <v>17914</v>
      </c>
      <c r="E995" s="1776" t="s">
        <v>22302</v>
      </c>
      <c r="F995" s="1777">
        <v>4.0</v>
      </c>
      <c r="G995" s="1778">
        <v>47887.0</v>
      </c>
      <c r="H995" s="1745"/>
      <c r="I995" s="1745"/>
      <c r="J995" s="1745"/>
      <c r="K995" s="1745"/>
      <c r="L995" s="1745"/>
      <c r="M995" s="1745"/>
      <c r="N995" s="1745"/>
      <c r="O995" s="1745"/>
      <c r="P995" s="1745"/>
      <c r="Q995" s="1765" t="s">
        <v>22307</v>
      </c>
      <c r="R995" s="1766" t="s">
        <v>22265</v>
      </c>
      <c r="S995" s="1767" t="s">
        <v>52</v>
      </c>
      <c r="T995" s="1749"/>
      <c r="U995" s="1769">
        <v>899.0</v>
      </c>
      <c r="V995" s="1770">
        <v>4.0</v>
      </c>
      <c r="W995" s="1769" t="s">
        <v>21930</v>
      </c>
      <c r="X995" s="1770"/>
      <c r="Y995" s="1767">
        <v>9.1242568E7</v>
      </c>
      <c r="Z995" s="1770"/>
      <c r="AA995" s="1770" t="s">
        <v>22059</v>
      </c>
      <c r="AB995" s="1753" t="s">
        <v>17906</v>
      </c>
      <c r="AC995" s="1754"/>
      <c r="AD995" s="1754"/>
      <c r="AE995" s="1755"/>
      <c r="AF995" s="1755"/>
      <c r="AG995" s="1755"/>
      <c r="AH995" s="1755"/>
      <c r="AI995" s="595">
        <v>1.1005733E9</v>
      </c>
      <c r="AJ995" s="595" t="s">
        <v>22308</v>
      </c>
      <c r="AK995" s="1772" t="s">
        <v>52</v>
      </c>
      <c r="AL995" s="1772">
        <v>1.0</v>
      </c>
      <c r="AM995" s="1772">
        <v>909.0</v>
      </c>
      <c r="AN995" s="9">
        <v>4.0</v>
      </c>
      <c r="AO995" s="9"/>
      <c r="AP995" s="9" t="s">
        <v>8376</v>
      </c>
      <c r="AQ995" s="9"/>
      <c r="AR995" s="9" t="s">
        <v>17908</v>
      </c>
      <c r="AS995" s="9"/>
      <c r="AT995" s="9"/>
      <c r="AU995" s="9"/>
      <c r="AV995" s="9"/>
      <c r="AW995" s="1758" t="s">
        <v>17909</v>
      </c>
      <c r="AX995" s="9"/>
      <c r="AY995" s="9" t="s">
        <v>17910</v>
      </c>
      <c r="AZ995" s="9">
        <v>6.25</v>
      </c>
      <c r="BA995" s="1772" t="s">
        <v>22059</v>
      </c>
    </row>
    <row r="996" ht="15.75" customHeight="1">
      <c r="A996" s="1760" t="s">
        <v>22309</v>
      </c>
      <c r="B996" s="1761" t="s">
        <v>22310</v>
      </c>
      <c r="C996" s="1761" t="s">
        <v>52</v>
      </c>
      <c r="D996" s="1761" t="s">
        <v>17914</v>
      </c>
      <c r="E996" s="1762" t="s">
        <v>22311</v>
      </c>
      <c r="F996" s="1763">
        <v>4.0</v>
      </c>
      <c r="G996" s="1764">
        <v>48220.0</v>
      </c>
      <c r="H996" s="1745"/>
      <c r="I996" s="1745"/>
      <c r="J996" s="1745"/>
      <c r="K996" s="1745"/>
      <c r="L996" s="1745"/>
      <c r="M996" s="1745"/>
      <c r="N996" s="1745"/>
      <c r="O996" s="1745"/>
      <c r="P996" s="1745"/>
      <c r="Q996" s="1765" t="s">
        <v>22312</v>
      </c>
      <c r="R996" s="1766" t="s">
        <v>22270</v>
      </c>
      <c r="S996" s="1767" t="s">
        <v>52</v>
      </c>
      <c r="T996" s="1768"/>
      <c r="U996" s="1769">
        <v>900.0</v>
      </c>
      <c r="V996" s="1770">
        <v>4.0</v>
      </c>
      <c r="W996" s="1769" t="s">
        <v>18019</v>
      </c>
      <c r="X996" s="1770"/>
      <c r="Y996" s="1767">
        <v>812275.0</v>
      </c>
      <c r="Z996" s="1770"/>
      <c r="AA996" s="1770" t="s">
        <v>22059</v>
      </c>
      <c r="AB996" s="1753" t="s">
        <v>17906</v>
      </c>
      <c r="AC996" s="81"/>
      <c r="AD996" s="81"/>
      <c r="AE996" s="1755"/>
      <c r="AF996" s="1755"/>
      <c r="AG996" s="1755"/>
      <c r="AH996" s="1755"/>
      <c r="AI996" s="595">
        <v>1.01364362E8</v>
      </c>
      <c r="AJ996" s="595" t="s">
        <v>22313</v>
      </c>
      <c r="AK996" s="1757" t="s">
        <v>52</v>
      </c>
      <c r="AL996" s="1757">
        <v>1.0</v>
      </c>
      <c r="AM996" s="1772">
        <v>910.0</v>
      </c>
      <c r="AN996" s="9">
        <v>4.0</v>
      </c>
      <c r="AO996" s="9"/>
      <c r="AP996" s="9" t="s">
        <v>8376</v>
      </c>
      <c r="AQ996" s="9"/>
      <c r="AR996" s="9" t="s">
        <v>17908</v>
      </c>
      <c r="AS996" s="9"/>
      <c r="AT996" s="9"/>
      <c r="AU996" s="9"/>
      <c r="AV996" s="9"/>
      <c r="AW996" s="1758" t="s">
        <v>17909</v>
      </c>
      <c r="AX996" s="9"/>
      <c r="AY996" s="9" t="s">
        <v>17910</v>
      </c>
      <c r="AZ996" s="9">
        <v>6.25</v>
      </c>
      <c r="BA996" s="1773" t="s">
        <v>22059</v>
      </c>
    </row>
    <row r="997" ht="15.75" customHeight="1">
      <c r="A997" s="1774" t="s">
        <v>22309</v>
      </c>
      <c r="B997" s="1775" t="s">
        <v>22310</v>
      </c>
      <c r="C997" s="1775" t="s">
        <v>52</v>
      </c>
      <c r="D997" s="1775" t="s">
        <v>17914</v>
      </c>
      <c r="E997" s="1776" t="s">
        <v>22311</v>
      </c>
      <c r="F997" s="1777">
        <v>4.0</v>
      </c>
      <c r="G997" s="1778">
        <v>48220.0</v>
      </c>
      <c r="H997" s="1745"/>
      <c r="I997" s="1745"/>
      <c r="J997" s="1745"/>
      <c r="K997" s="1745"/>
      <c r="L997" s="1745"/>
      <c r="M997" s="1745"/>
      <c r="N997" s="1745"/>
      <c r="O997" s="1745"/>
      <c r="P997" s="1745"/>
      <c r="Q997" s="1765" t="s">
        <v>22314</v>
      </c>
      <c r="R997" s="1766" t="s">
        <v>22315</v>
      </c>
      <c r="S997" s="1767" t="s">
        <v>5179</v>
      </c>
      <c r="T997" s="1749"/>
      <c r="U997" s="1770">
        <v>901.0</v>
      </c>
      <c r="V997" s="1770">
        <v>4.0</v>
      </c>
      <c r="W997" s="1792"/>
      <c r="X997" s="1770"/>
      <c r="Y997" s="1767" t="s">
        <v>22316</v>
      </c>
      <c r="Z997" s="1770"/>
      <c r="AA997" s="1770" t="s">
        <v>22317</v>
      </c>
      <c r="AB997" s="1806" t="s">
        <v>22318</v>
      </c>
      <c r="AC997" s="1794">
        <v>1.0</v>
      </c>
      <c r="AD997" s="1754"/>
      <c r="AE997" s="1755"/>
      <c r="AF997" s="1755"/>
      <c r="AG997" s="1755"/>
      <c r="AH997" s="1755"/>
      <c r="AI997" s="595">
        <v>1.0229399E8</v>
      </c>
      <c r="AJ997" s="595" t="s">
        <v>22319</v>
      </c>
      <c r="AK997" s="1757" t="s">
        <v>52</v>
      </c>
      <c r="AL997" s="1757">
        <v>1.0</v>
      </c>
      <c r="AM997" s="1772">
        <v>911.0</v>
      </c>
      <c r="AN997" s="9">
        <v>4.0</v>
      </c>
      <c r="AO997" s="9"/>
      <c r="AP997" s="9" t="s">
        <v>8376</v>
      </c>
      <c r="AQ997" s="9"/>
      <c r="AR997" s="9" t="s">
        <v>17908</v>
      </c>
      <c r="AS997" s="9"/>
      <c r="AT997" s="9"/>
      <c r="AU997" s="9"/>
      <c r="AV997" s="9"/>
      <c r="AW997" s="1758" t="s">
        <v>17909</v>
      </c>
      <c r="AX997" s="9"/>
      <c r="AY997" s="9" t="s">
        <v>17910</v>
      </c>
      <c r="AZ997" s="9">
        <v>6.25</v>
      </c>
      <c r="BA997" s="1772" t="s">
        <v>22059</v>
      </c>
    </row>
    <row r="998" ht="15.75" customHeight="1">
      <c r="A998" s="1760" t="s">
        <v>22320</v>
      </c>
      <c r="B998" s="1761" t="s">
        <v>21891</v>
      </c>
      <c r="C998" s="1761" t="s">
        <v>52</v>
      </c>
      <c r="D998" s="1761" t="s">
        <v>17914</v>
      </c>
      <c r="E998" s="1762" t="s">
        <v>22321</v>
      </c>
      <c r="F998" s="1763">
        <v>4.0</v>
      </c>
      <c r="G998" s="1764">
        <v>48216.0</v>
      </c>
      <c r="H998" s="1745"/>
      <c r="I998" s="1745"/>
      <c r="J998" s="1745"/>
      <c r="K998" s="1745"/>
      <c r="L998" s="1745"/>
      <c r="M998" s="1745"/>
      <c r="N998" s="1745"/>
      <c r="O998" s="1745"/>
      <c r="P998" s="1745"/>
      <c r="Q998" s="1765" t="s">
        <v>22322</v>
      </c>
      <c r="R998" s="1766" t="s">
        <v>22323</v>
      </c>
      <c r="S998" s="1767" t="s">
        <v>5179</v>
      </c>
      <c r="T998" s="1768"/>
      <c r="U998" s="1770">
        <v>902.0</v>
      </c>
      <c r="V998" s="1770">
        <v>4.0</v>
      </c>
      <c r="W998" s="1788"/>
      <c r="X998" s="1770"/>
      <c r="Y998" s="1767">
        <v>9.89358135E8</v>
      </c>
      <c r="Z998" s="1770"/>
      <c r="AA998" s="1770" t="s">
        <v>14449</v>
      </c>
      <c r="AB998" s="1804" t="s">
        <v>22324</v>
      </c>
      <c r="AC998" s="1121">
        <v>1.0</v>
      </c>
      <c r="AD998" s="81"/>
      <c r="AE998" s="1755"/>
      <c r="AF998" s="1755"/>
      <c r="AG998" s="1755"/>
      <c r="AH998" s="1755"/>
      <c r="AI998" s="595">
        <v>9.1269941E8</v>
      </c>
      <c r="AJ998" s="595" t="s">
        <v>22325</v>
      </c>
      <c r="AK998" s="1757" t="s">
        <v>52</v>
      </c>
      <c r="AL998" s="1772">
        <v>1.0</v>
      </c>
      <c r="AM998" s="1772">
        <v>912.0</v>
      </c>
      <c r="AN998" s="9">
        <v>4.0</v>
      </c>
      <c r="AO998" s="9"/>
      <c r="AP998" s="9" t="s">
        <v>8376</v>
      </c>
      <c r="AQ998" s="9"/>
      <c r="AR998" s="9" t="s">
        <v>17908</v>
      </c>
      <c r="AS998" s="9" t="s">
        <v>22326</v>
      </c>
      <c r="AT998" s="9" t="s">
        <v>22327</v>
      </c>
      <c r="AU998" s="9" t="s">
        <v>22328</v>
      </c>
      <c r="AV998" s="9" t="s">
        <v>22329</v>
      </c>
      <c r="AW998" s="1758" t="s">
        <v>17909</v>
      </c>
      <c r="AX998" s="9"/>
      <c r="AY998" s="9" t="s">
        <v>17910</v>
      </c>
      <c r="AZ998" s="9">
        <v>6.25</v>
      </c>
      <c r="BA998" s="1773" t="s">
        <v>22059</v>
      </c>
    </row>
    <row r="999" ht="15.75" customHeight="1">
      <c r="A999" s="1774" t="s">
        <v>22320</v>
      </c>
      <c r="B999" s="1775" t="s">
        <v>21891</v>
      </c>
      <c r="C999" s="1775" t="s">
        <v>52</v>
      </c>
      <c r="D999" s="1775" t="s">
        <v>17914</v>
      </c>
      <c r="E999" s="1776" t="s">
        <v>22321</v>
      </c>
      <c r="F999" s="1777">
        <v>4.0</v>
      </c>
      <c r="G999" s="1778">
        <v>48216.0</v>
      </c>
      <c r="H999" s="1745"/>
      <c r="I999" s="1745"/>
      <c r="J999" s="1745"/>
      <c r="K999" s="1745"/>
      <c r="L999" s="1745"/>
      <c r="M999" s="1745"/>
      <c r="N999" s="1745"/>
      <c r="O999" s="1745"/>
      <c r="P999" s="1745"/>
      <c r="Q999" s="1765" t="s">
        <v>22330</v>
      </c>
      <c r="R999" s="1766" t="s">
        <v>22282</v>
      </c>
      <c r="S999" s="1767" t="s">
        <v>5179</v>
      </c>
      <c r="T999" s="1749"/>
      <c r="U999" s="1769">
        <v>903.0</v>
      </c>
      <c r="V999" s="1770">
        <v>4.0</v>
      </c>
      <c r="W999" s="1769" t="s">
        <v>21024</v>
      </c>
      <c r="X999" s="1770"/>
      <c r="Y999" s="1767" t="s">
        <v>22331</v>
      </c>
      <c r="Z999" s="1770"/>
      <c r="AA999" s="1770" t="s">
        <v>22059</v>
      </c>
      <c r="AB999" s="1753" t="s">
        <v>17906</v>
      </c>
      <c r="AC999" s="1754"/>
      <c r="AD999" s="1754"/>
      <c r="AE999" s="1755"/>
      <c r="AF999" s="1755"/>
      <c r="AG999" s="1755"/>
      <c r="AH999" s="1755"/>
      <c r="AI999" s="595">
        <v>1.00204411E8</v>
      </c>
      <c r="AJ999" s="595" t="s">
        <v>22332</v>
      </c>
      <c r="AK999" s="1757" t="s">
        <v>52</v>
      </c>
      <c r="AL999" s="1757">
        <v>1.0</v>
      </c>
      <c r="AM999" s="1772">
        <v>913.0</v>
      </c>
      <c r="AN999" s="9">
        <v>4.0</v>
      </c>
      <c r="AO999" s="9"/>
      <c r="AP999" s="9" t="s">
        <v>8376</v>
      </c>
      <c r="AQ999" s="9"/>
      <c r="AR999" s="9" t="s">
        <v>17908</v>
      </c>
      <c r="AS999" s="9"/>
      <c r="AT999" s="9"/>
      <c r="AU999" s="9"/>
      <c r="AV999" s="9"/>
      <c r="AW999" s="1758" t="s">
        <v>17909</v>
      </c>
      <c r="AX999" s="9"/>
      <c r="AY999" s="9" t="s">
        <v>17910</v>
      </c>
      <c r="AZ999" s="9">
        <v>6.25</v>
      </c>
      <c r="BA999" s="1772" t="s">
        <v>22059</v>
      </c>
    </row>
    <row r="1000" ht="15.75" customHeight="1">
      <c r="A1000" s="1760" t="s">
        <v>22333</v>
      </c>
      <c r="B1000" s="1761" t="s">
        <v>22334</v>
      </c>
      <c r="C1000" s="1761" t="s">
        <v>52</v>
      </c>
      <c r="D1000" s="1761" t="s">
        <v>17914</v>
      </c>
      <c r="E1000" s="1762" t="s">
        <v>22335</v>
      </c>
      <c r="F1000" s="1763">
        <v>4.0</v>
      </c>
      <c r="G1000" s="1764">
        <v>48225.0</v>
      </c>
      <c r="H1000" s="1745"/>
      <c r="I1000" s="1745"/>
      <c r="J1000" s="1745"/>
      <c r="K1000" s="1745"/>
      <c r="L1000" s="1745"/>
      <c r="M1000" s="1745"/>
      <c r="N1000" s="1745"/>
      <c r="O1000" s="1745"/>
      <c r="P1000" s="1745"/>
      <c r="Q1000" s="1765" t="s">
        <v>22336</v>
      </c>
      <c r="R1000" s="1766" t="s">
        <v>22288</v>
      </c>
      <c r="S1000" s="1767" t="s">
        <v>52</v>
      </c>
      <c r="T1000" s="1768"/>
      <c r="U1000" s="1769">
        <v>904.0</v>
      </c>
      <c r="V1000" s="1770">
        <v>4.0</v>
      </c>
      <c r="W1000" s="1769" t="s">
        <v>21930</v>
      </c>
      <c r="X1000" s="1770"/>
      <c r="Y1000" s="1767">
        <v>2400418.0</v>
      </c>
      <c r="Z1000" s="1770"/>
      <c r="AA1000" s="1770" t="s">
        <v>22059</v>
      </c>
      <c r="AB1000" s="1753" t="s">
        <v>17906</v>
      </c>
      <c r="AC1000" s="81"/>
      <c r="AD1000" s="81"/>
      <c r="AE1000" s="1755"/>
      <c r="AF1000" s="1755"/>
      <c r="AG1000" s="1755"/>
      <c r="AH1000" s="1755"/>
      <c r="AI1000" s="595" t="s">
        <v>22337</v>
      </c>
      <c r="AJ1000" s="595" t="s">
        <v>22338</v>
      </c>
      <c r="AK1000" s="1757" t="s">
        <v>52</v>
      </c>
      <c r="AL1000" s="1772">
        <v>1.0</v>
      </c>
      <c r="AM1000" s="1772">
        <v>914.0</v>
      </c>
      <c r="AN1000" s="9">
        <v>4.0</v>
      </c>
      <c r="AO1000" s="9"/>
      <c r="AP1000" s="9" t="s">
        <v>8376</v>
      </c>
      <c r="AQ1000" s="9"/>
      <c r="AR1000" s="9" t="s">
        <v>17908</v>
      </c>
      <c r="AS1000" s="9"/>
      <c r="AT1000" s="9"/>
      <c r="AU1000" s="9"/>
      <c r="AV1000" s="9"/>
      <c r="AW1000" s="595" t="s">
        <v>22339</v>
      </c>
      <c r="AX1000" s="9"/>
      <c r="AY1000" s="9" t="s">
        <v>17910</v>
      </c>
      <c r="AZ1000" s="9">
        <v>6.25</v>
      </c>
      <c r="BA1000" s="1773" t="s">
        <v>22059</v>
      </c>
    </row>
    <row r="1001" ht="15.75" customHeight="1">
      <c r="A1001" s="1774" t="s">
        <v>22333</v>
      </c>
      <c r="B1001" s="1775" t="s">
        <v>22334</v>
      </c>
      <c r="C1001" s="1775" t="s">
        <v>52</v>
      </c>
      <c r="D1001" s="1775" t="s">
        <v>17914</v>
      </c>
      <c r="E1001" s="1776" t="s">
        <v>22335</v>
      </c>
      <c r="F1001" s="1777">
        <v>4.0</v>
      </c>
      <c r="G1001" s="1778">
        <v>48225.0</v>
      </c>
      <c r="H1001" s="1745"/>
      <c r="I1001" s="1745"/>
      <c r="J1001" s="1745"/>
      <c r="K1001" s="1745"/>
      <c r="L1001" s="1745"/>
      <c r="M1001" s="1745"/>
      <c r="N1001" s="1745"/>
      <c r="O1001" s="1745"/>
      <c r="P1001" s="1745"/>
      <c r="Q1001" s="1765" t="s">
        <v>22340</v>
      </c>
      <c r="R1001" s="1766" t="s">
        <v>22341</v>
      </c>
      <c r="S1001" s="1767" t="s">
        <v>52</v>
      </c>
      <c r="T1001" s="1749"/>
      <c r="U1001" s="1769">
        <v>905.0</v>
      </c>
      <c r="V1001" s="1770">
        <v>4.0</v>
      </c>
      <c r="W1001" s="1769" t="s">
        <v>20123</v>
      </c>
      <c r="X1001" s="1770"/>
      <c r="Y1001" s="1767">
        <v>9.9554078E7</v>
      </c>
      <c r="Z1001" s="1770"/>
      <c r="AA1001" s="1770" t="s">
        <v>22059</v>
      </c>
      <c r="AB1001" s="1753" t="s">
        <v>17906</v>
      </c>
      <c r="AC1001" s="1754"/>
      <c r="AD1001" s="1754"/>
      <c r="AE1001" s="1755"/>
      <c r="AF1001" s="1755"/>
      <c r="AG1001" s="1755"/>
      <c r="AH1001" s="1755"/>
      <c r="AI1001" s="595">
        <v>1.05193015E8</v>
      </c>
      <c r="AJ1001" s="595" t="s">
        <v>22342</v>
      </c>
      <c r="AK1001" s="1757" t="s">
        <v>52</v>
      </c>
      <c r="AL1001" s="1772">
        <v>1.0</v>
      </c>
      <c r="AM1001" s="1772">
        <v>915.0</v>
      </c>
      <c r="AN1001" s="9">
        <v>4.0</v>
      </c>
      <c r="AO1001" s="9"/>
      <c r="AP1001" s="9" t="s">
        <v>8376</v>
      </c>
      <c r="AQ1001" s="9"/>
      <c r="AR1001" s="9" t="s">
        <v>17908</v>
      </c>
      <c r="AS1001" s="9"/>
      <c r="AT1001" s="9"/>
      <c r="AU1001" s="9"/>
      <c r="AV1001" s="9"/>
      <c r="AW1001" s="1758" t="s">
        <v>17909</v>
      </c>
      <c r="AX1001" s="9"/>
      <c r="AY1001" s="9" t="s">
        <v>17910</v>
      </c>
      <c r="AZ1001" s="9">
        <v>6.25</v>
      </c>
      <c r="BA1001" s="1772" t="s">
        <v>22059</v>
      </c>
    </row>
    <row r="1002" ht="15.75" customHeight="1">
      <c r="A1002" s="1760" t="s">
        <v>22343</v>
      </c>
      <c r="B1002" s="1761" t="s">
        <v>22344</v>
      </c>
      <c r="C1002" s="1761" t="s">
        <v>52</v>
      </c>
      <c r="D1002" s="1761" t="s">
        <v>17914</v>
      </c>
      <c r="E1002" s="1762" t="s">
        <v>22345</v>
      </c>
      <c r="F1002" s="1763">
        <v>4.0</v>
      </c>
      <c r="G1002" s="1764">
        <v>48225.0</v>
      </c>
      <c r="H1002" s="1745"/>
      <c r="I1002" s="1745"/>
      <c r="J1002" s="1745"/>
      <c r="K1002" s="1745"/>
      <c r="L1002" s="1745"/>
      <c r="M1002" s="1745"/>
      <c r="N1002" s="1745"/>
      <c r="O1002" s="1745"/>
      <c r="P1002" s="1745"/>
      <c r="Q1002" s="1765" t="s">
        <v>22346</v>
      </c>
      <c r="R1002" s="1766" t="s">
        <v>22347</v>
      </c>
      <c r="S1002" s="1767" t="s">
        <v>52</v>
      </c>
      <c r="T1002" s="1768"/>
      <c r="U1002" s="1769">
        <v>906.0</v>
      </c>
      <c r="V1002" s="1770">
        <v>4.0</v>
      </c>
      <c r="W1002" s="1785" t="s">
        <v>17942</v>
      </c>
      <c r="X1002" s="1770"/>
      <c r="Y1002" s="1767">
        <v>4041474.0</v>
      </c>
      <c r="Z1002" s="1770"/>
      <c r="AA1002" s="1770" t="s">
        <v>22059</v>
      </c>
      <c r="AB1002" s="1786" t="s">
        <v>17944</v>
      </c>
      <c r="AC1002" s="81"/>
      <c r="AD1002" s="81"/>
      <c r="AE1002" s="1755"/>
      <c r="AF1002" s="1755"/>
      <c r="AG1002" s="1755"/>
      <c r="AH1002" s="1755"/>
      <c r="AI1002" s="595">
        <v>1.102505334E9</v>
      </c>
      <c r="AJ1002" s="595" t="s">
        <v>22348</v>
      </c>
      <c r="AK1002" s="1772" t="s">
        <v>52</v>
      </c>
      <c r="AL1002" s="1757">
        <v>1.0</v>
      </c>
      <c r="AM1002" s="1772">
        <v>916.0</v>
      </c>
      <c r="AN1002" s="9">
        <v>4.0</v>
      </c>
      <c r="AO1002" s="9"/>
      <c r="AP1002" s="9" t="s">
        <v>8376</v>
      </c>
      <c r="AQ1002" s="9"/>
      <c r="AR1002" s="9" t="s">
        <v>17908</v>
      </c>
      <c r="AS1002" s="9"/>
      <c r="AT1002" s="9"/>
      <c r="AU1002" s="9"/>
      <c r="AV1002" s="9"/>
      <c r="AW1002" s="1758" t="s">
        <v>17909</v>
      </c>
      <c r="AX1002" s="9"/>
      <c r="AY1002" s="9" t="s">
        <v>17910</v>
      </c>
      <c r="AZ1002" s="9">
        <v>6.25</v>
      </c>
      <c r="BA1002" s="1773" t="s">
        <v>22059</v>
      </c>
    </row>
    <row r="1003" ht="15.75" customHeight="1">
      <c r="A1003" s="1774" t="s">
        <v>22343</v>
      </c>
      <c r="B1003" s="1775" t="s">
        <v>22344</v>
      </c>
      <c r="C1003" s="1775" t="s">
        <v>52</v>
      </c>
      <c r="D1003" s="1775" t="s">
        <v>17914</v>
      </c>
      <c r="E1003" s="1776" t="s">
        <v>22345</v>
      </c>
      <c r="F1003" s="1777">
        <v>4.0</v>
      </c>
      <c r="G1003" s="1778">
        <v>48225.0</v>
      </c>
      <c r="H1003" s="1745"/>
      <c r="I1003" s="1745"/>
      <c r="J1003" s="1745"/>
      <c r="K1003" s="1745"/>
      <c r="L1003" s="1745"/>
      <c r="M1003" s="1745"/>
      <c r="N1003" s="1745"/>
      <c r="O1003" s="1745"/>
      <c r="P1003" s="1745"/>
      <c r="Q1003" s="1765" t="s">
        <v>22349</v>
      </c>
      <c r="R1003" s="1766" t="s">
        <v>22299</v>
      </c>
      <c r="S1003" s="1767" t="s">
        <v>52</v>
      </c>
      <c r="T1003" s="1749"/>
      <c r="U1003" s="1784">
        <v>907.0</v>
      </c>
      <c r="V1003" s="1770">
        <v>4.0</v>
      </c>
      <c r="W1003" s="1784" t="s">
        <v>22350</v>
      </c>
      <c r="X1003" s="1770"/>
      <c r="Y1003" s="1767">
        <v>8.4795601E7</v>
      </c>
      <c r="Z1003" s="1770"/>
      <c r="AA1003" s="1770" t="s">
        <v>22059</v>
      </c>
      <c r="AB1003" s="1795" t="s">
        <v>17944</v>
      </c>
      <c r="AC1003" s="1754"/>
      <c r="AD1003" s="1754"/>
      <c r="AE1003" s="1755"/>
      <c r="AF1003" s="1755"/>
      <c r="AG1003" s="1755"/>
      <c r="AH1003" s="1755"/>
      <c r="AI1003" s="595">
        <v>1.04645734E8</v>
      </c>
      <c r="AJ1003" s="595" t="s">
        <v>22351</v>
      </c>
      <c r="AK1003" s="1772" t="s">
        <v>52</v>
      </c>
      <c r="AL1003" s="1772">
        <v>1.0</v>
      </c>
      <c r="AM1003" s="1772">
        <v>917.0</v>
      </c>
      <c r="AN1003" s="9">
        <v>4.0</v>
      </c>
      <c r="AO1003" s="9"/>
      <c r="AP1003" s="9" t="s">
        <v>8376</v>
      </c>
      <c r="AQ1003" s="9"/>
      <c r="AR1003" s="9" t="s">
        <v>17908</v>
      </c>
      <c r="AS1003" s="9"/>
      <c r="AT1003" s="9"/>
      <c r="AU1003" s="9"/>
      <c r="AV1003" s="9"/>
      <c r="AW1003" s="1758" t="s">
        <v>17909</v>
      </c>
      <c r="AX1003" s="9"/>
      <c r="AY1003" s="9" t="s">
        <v>17910</v>
      </c>
      <c r="AZ1003" s="9">
        <v>6.25</v>
      </c>
      <c r="BA1003" s="1772" t="s">
        <v>22059</v>
      </c>
    </row>
    <row r="1004" ht="15.75" customHeight="1">
      <c r="A1004" s="1760" t="s">
        <v>22352</v>
      </c>
      <c r="B1004" s="1761" t="s">
        <v>22353</v>
      </c>
      <c r="C1004" s="1761" t="s">
        <v>52</v>
      </c>
      <c r="D1004" s="1761" t="s">
        <v>17914</v>
      </c>
      <c r="E1004" s="1762" t="s">
        <v>22354</v>
      </c>
      <c r="F1004" s="1763">
        <v>4.0</v>
      </c>
      <c r="G1004" s="1764">
        <v>48283.0</v>
      </c>
      <c r="H1004" s="1745"/>
      <c r="I1004" s="1745"/>
      <c r="J1004" s="1745"/>
      <c r="K1004" s="1745"/>
      <c r="L1004" s="1745"/>
      <c r="M1004" s="1745"/>
      <c r="N1004" s="1745"/>
      <c r="O1004" s="1745"/>
      <c r="P1004" s="1745"/>
      <c r="Q1004" s="1765" t="s">
        <v>22355</v>
      </c>
      <c r="R1004" s="1766" t="s">
        <v>22356</v>
      </c>
      <c r="S1004" s="1767" t="s">
        <v>5179</v>
      </c>
      <c r="T1004" s="1768"/>
      <c r="U1004" s="1769">
        <v>908.0</v>
      </c>
      <c r="V1004" s="1770">
        <v>4.0</v>
      </c>
      <c r="W1004" s="1769" t="s">
        <v>17935</v>
      </c>
      <c r="X1004" s="1770"/>
      <c r="Y1004" s="1767">
        <v>2847410.0</v>
      </c>
      <c r="Z1004" s="1770"/>
      <c r="AA1004" s="1770" t="s">
        <v>22059</v>
      </c>
      <c r="AB1004" s="1753" t="s">
        <v>17906</v>
      </c>
      <c r="AC1004" s="81"/>
      <c r="AD1004" s="81"/>
      <c r="AE1004" s="1755"/>
      <c r="AF1004" s="1755"/>
      <c r="AG1004" s="1755"/>
      <c r="AH1004" s="1755"/>
      <c r="AI1004" s="595">
        <v>1.01920536E8</v>
      </c>
      <c r="AJ1004" s="595" t="s">
        <v>22357</v>
      </c>
      <c r="AK1004" s="1757" t="s">
        <v>52</v>
      </c>
      <c r="AL1004" s="1772">
        <v>1.0</v>
      </c>
      <c r="AM1004" s="1772">
        <v>918.0</v>
      </c>
      <c r="AN1004" s="9">
        <v>4.0</v>
      </c>
      <c r="AO1004" s="9"/>
      <c r="AP1004" s="9" t="s">
        <v>8376</v>
      </c>
      <c r="AQ1004" s="9"/>
      <c r="AR1004" s="9" t="s">
        <v>17908</v>
      </c>
      <c r="AS1004" s="9"/>
      <c r="AT1004" s="9"/>
      <c r="AU1004" s="9"/>
      <c r="AV1004" s="9"/>
      <c r="AW1004" s="1758" t="s">
        <v>17909</v>
      </c>
      <c r="AX1004" s="9"/>
      <c r="AY1004" s="9" t="s">
        <v>17910</v>
      </c>
      <c r="AZ1004" s="9">
        <v>6.25</v>
      </c>
      <c r="BA1004" s="1773" t="s">
        <v>22059</v>
      </c>
    </row>
    <row r="1005" ht="15.75" customHeight="1">
      <c r="A1005" s="1774" t="s">
        <v>22352</v>
      </c>
      <c r="B1005" s="1775" t="s">
        <v>22353</v>
      </c>
      <c r="C1005" s="1775" t="s">
        <v>52</v>
      </c>
      <c r="D1005" s="1775" t="s">
        <v>17914</v>
      </c>
      <c r="E1005" s="1776" t="s">
        <v>22354</v>
      </c>
      <c r="F1005" s="1777">
        <v>4.0</v>
      </c>
      <c r="G1005" s="1778">
        <v>48283.0</v>
      </c>
      <c r="H1005" s="1745"/>
      <c r="I1005" s="1745"/>
      <c r="J1005" s="1745"/>
      <c r="K1005" s="1745"/>
      <c r="L1005" s="1745"/>
      <c r="M1005" s="1745"/>
      <c r="N1005" s="1745"/>
      <c r="O1005" s="1745"/>
      <c r="P1005" s="1745"/>
      <c r="Q1005" s="1765" t="s">
        <v>22358</v>
      </c>
      <c r="R1005" s="1766" t="s">
        <v>22308</v>
      </c>
      <c r="S1005" s="1767" t="s">
        <v>52</v>
      </c>
      <c r="T1005" s="1749"/>
      <c r="U1005" s="1770">
        <v>909.0</v>
      </c>
      <c r="V1005" s="1770">
        <v>4.0</v>
      </c>
      <c r="W1005" s="1792"/>
      <c r="X1005" s="1770"/>
      <c r="Y1005" s="1767">
        <v>0.0</v>
      </c>
      <c r="Z1005" s="1770"/>
      <c r="AA1005" s="1770" t="s">
        <v>22059</v>
      </c>
      <c r="AB1005" s="1806" t="s">
        <v>22359</v>
      </c>
      <c r="AC1005" s="1794">
        <v>1.0</v>
      </c>
      <c r="AD1005" s="1754"/>
      <c r="AE1005" s="1755"/>
      <c r="AF1005" s="1755"/>
      <c r="AG1005" s="1755"/>
      <c r="AH1005" s="1755"/>
      <c r="AI1005" s="1913">
        <v>1.706063615E9</v>
      </c>
      <c r="AJ1005" s="1913" t="s">
        <v>22360</v>
      </c>
      <c r="AK1005" s="1914" t="s">
        <v>52</v>
      </c>
      <c r="AL1005" s="1772">
        <v>1.0</v>
      </c>
      <c r="AM1005" s="1914">
        <v>919.0</v>
      </c>
      <c r="AN1005" s="9">
        <v>4.0</v>
      </c>
      <c r="AO1005" s="9"/>
      <c r="AP1005" s="9" t="s">
        <v>8376</v>
      </c>
      <c r="AQ1005" s="9"/>
      <c r="AR1005" s="9" t="s">
        <v>17908</v>
      </c>
      <c r="AS1005" s="9"/>
      <c r="AT1005" s="9"/>
      <c r="AU1005" s="9"/>
      <c r="AV1005" s="9"/>
      <c r="AW1005" s="1758" t="s">
        <v>17909</v>
      </c>
      <c r="AX1005" s="9"/>
      <c r="AY1005" s="9" t="s">
        <v>17910</v>
      </c>
      <c r="AZ1005" s="9">
        <v>6.25</v>
      </c>
      <c r="BA1005" s="1772" t="s">
        <v>22059</v>
      </c>
    </row>
    <row r="1006" ht="15.75" customHeight="1">
      <c r="A1006" s="1760" t="s">
        <v>22361</v>
      </c>
      <c r="B1006" s="1761" t="s">
        <v>22362</v>
      </c>
      <c r="C1006" s="1761" t="s">
        <v>52</v>
      </c>
      <c r="D1006" s="1761" t="s">
        <v>17914</v>
      </c>
      <c r="E1006" s="1762" t="s">
        <v>22363</v>
      </c>
      <c r="F1006" s="1763">
        <v>4.0</v>
      </c>
      <c r="G1006" s="1764">
        <v>48283.0</v>
      </c>
      <c r="H1006" s="1745"/>
      <c r="I1006" s="1745"/>
      <c r="J1006" s="1745"/>
      <c r="K1006" s="1745"/>
      <c r="L1006" s="1745"/>
      <c r="M1006" s="1745"/>
      <c r="N1006" s="1745"/>
      <c r="O1006" s="1745"/>
      <c r="P1006" s="1745"/>
      <c r="Q1006" s="1765" t="s">
        <v>22364</v>
      </c>
      <c r="R1006" s="1766" t="s">
        <v>22313</v>
      </c>
      <c r="S1006" s="1767" t="s">
        <v>52</v>
      </c>
      <c r="T1006" s="1768"/>
      <c r="U1006" s="1769">
        <v>910.0</v>
      </c>
      <c r="V1006" s="1770">
        <v>4.0</v>
      </c>
      <c r="W1006" s="1769" t="s">
        <v>20123</v>
      </c>
      <c r="X1006" s="1770"/>
      <c r="Y1006" s="1767">
        <v>4090833.0</v>
      </c>
      <c r="Z1006" s="1770"/>
      <c r="AA1006" s="1770" t="s">
        <v>22059</v>
      </c>
      <c r="AB1006" s="1753" t="s">
        <v>17906</v>
      </c>
      <c r="AC1006" s="81"/>
      <c r="AD1006" s="81"/>
      <c r="AE1006" s="1755"/>
      <c r="AF1006" s="1755"/>
      <c r="AG1006" s="1755"/>
      <c r="AH1006" s="1755"/>
      <c r="AI1006" s="1756">
        <v>6.04032482E8</v>
      </c>
      <c r="AJ1006" s="1756" t="s">
        <v>22365</v>
      </c>
      <c r="AK1006" s="1757" t="s">
        <v>52</v>
      </c>
      <c r="AL1006" s="1757">
        <v>1.0</v>
      </c>
      <c r="AM1006" s="1757">
        <v>920.0</v>
      </c>
      <c r="AN1006" s="9">
        <v>4.0</v>
      </c>
      <c r="AO1006" s="9"/>
      <c r="AP1006" s="9" t="s">
        <v>8376</v>
      </c>
      <c r="AQ1006" s="9"/>
      <c r="AR1006" s="9" t="s">
        <v>17908</v>
      </c>
      <c r="AS1006" s="9"/>
      <c r="AT1006" s="9"/>
      <c r="AU1006" s="9"/>
      <c r="AV1006" s="9"/>
      <c r="AW1006" s="1758" t="s">
        <v>17909</v>
      </c>
      <c r="AX1006" s="9"/>
      <c r="AY1006" s="9" t="s">
        <v>17910</v>
      </c>
      <c r="AZ1006" s="9">
        <v>6.25</v>
      </c>
      <c r="BA1006" s="1773" t="s">
        <v>22059</v>
      </c>
    </row>
    <row r="1007" ht="15.75" customHeight="1">
      <c r="A1007" s="1774" t="s">
        <v>22361</v>
      </c>
      <c r="B1007" s="1775" t="s">
        <v>22362</v>
      </c>
      <c r="C1007" s="1775" t="s">
        <v>52</v>
      </c>
      <c r="D1007" s="1775" t="s">
        <v>17914</v>
      </c>
      <c r="E1007" s="1776" t="s">
        <v>22363</v>
      </c>
      <c r="F1007" s="1777">
        <v>4.0</v>
      </c>
      <c r="G1007" s="1778">
        <v>48283.0</v>
      </c>
      <c r="H1007" s="1745"/>
      <c r="I1007" s="1745"/>
      <c r="J1007" s="1745"/>
      <c r="K1007" s="1745"/>
      <c r="L1007" s="1745"/>
      <c r="M1007" s="1745"/>
      <c r="N1007" s="1745"/>
      <c r="O1007" s="1745"/>
      <c r="P1007" s="1745"/>
      <c r="Q1007" s="1765" t="s">
        <v>22366</v>
      </c>
      <c r="R1007" s="1766" t="s">
        <v>22319</v>
      </c>
      <c r="S1007" s="1767" t="s">
        <v>52</v>
      </c>
      <c r="T1007" s="1749"/>
      <c r="U1007" s="1770">
        <v>911.0</v>
      </c>
      <c r="V1007" s="1770">
        <v>4.0</v>
      </c>
      <c r="W1007" s="1792"/>
      <c r="X1007" s="1770"/>
      <c r="Y1007" s="1767">
        <v>0.0</v>
      </c>
      <c r="Z1007" s="1770"/>
      <c r="AA1007" s="1770" t="s">
        <v>22059</v>
      </c>
      <c r="AB1007" s="1806" t="s">
        <v>22367</v>
      </c>
      <c r="AC1007" s="1794">
        <v>1.0</v>
      </c>
      <c r="AD1007" s="1754"/>
      <c r="AE1007" s="1755"/>
      <c r="AF1007" s="1755"/>
      <c r="AG1007" s="1755"/>
      <c r="AH1007" s="1755"/>
      <c r="AI1007" s="595">
        <v>6.04079962E8</v>
      </c>
      <c r="AJ1007" s="595" t="s">
        <v>22368</v>
      </c>
      <c r="AK1007" s="1772" t="s">
        <v>52</v>
      </c>
      <c r="AL1007" s="1757">
        <v>1.0</v>
      </c>
      <c r="AM1007" s="1772">
        <v>921.0</v>
      </c>
      <c r="AN1007" s="9">
        <v>4.0</v>
      </c>
      <c r="AO1007" s="9"/>
      <c r="AP1007" s="9" t="s">
        <v>8376</v>
      </c>
      <c r="AQ1007" s="9"/>
      <c r="AR1007" s="9" t="s">
        <v>17908</v>
      </c>
      <c r="AS1007" s="9"/>
      <c r="AT1007" s="9"/>
      <c r="AU1007" s="9"/>
      <c r="AV1007" s="9"/>
      <c r="AW1007" s="1758" t="s">
        <v>17909</v>
      </c>
      <c r="AX1007" s="9"/>
      <c r="AY1007" s="9" t="s">
        <v>17910</v>
      </c>
      <c r="AZ1007" s="9">
        <v>6.25</v>
      </c>
      <c r="BA1007" s="1914" t="s">
        <v>22059</v>
      </c>
    </row>
    <row r="1008" ht="15.75" customHeight="1">
      <c r="A1008" s="1760" t="s">
        <v>22369</v>
      </c>
      <c r="B1008" s="1761" t="s">
        <v>22370</v>
      </c>
      <c r="C1008" s="1761" t="s">
        <v>52</v>
      </c>
      <c r="D1008" s="1761" t="s">
        <v>17914</v>
      </c>
      <c r="E1008" s="1762" t="s">
        <v>22371</v>
      </c>
      <c r="F1008" s="1763">
        <v>4.0</v>
      </c>
      <c r="G1008" s="1764">
        <v>48283.0</v>
      </c>
      <c r="H1008" s="1745"/>
      <c r="I1008" s="1745"/>
      <c r="J1008" s="1745"/>
      <c r="K1008" s="1745"/>
      <c r="L1008" s="1745"/>
      <c r="M1008" s="1745"/>
      <c r="N1008" s="1745"/>
      <c r="O1008" s="1745"/>
      <c r="P1008" s="1745"/>
      <c r="Q1008" s="1765" t="s">
        <v>22372</v>
      </c>
      <c r="R1008" s="1766" t="s">
        <v>22373</v>
      </c>
      <c r="S1008" s="1767" t="s">
        <v>52</v>
      </c>
      <c r="T1008" s="1768"/>
      <c r="U1008" s="1770">
        <v>912.0</v>
      </c>
      <c r="V1008" s="1770">
        <v>4.0</v>
      </c>
      <c r="W1008" s="1788"/>
      <c r="X1008" s="1770"/>
      <c r="Y1008" s="1767" t="s">
        <v>22374</v>
      </c>
      <c r="Z1008" s="1770"/>
      <c r="AA1008" s="1770" t="s">
        <v>22059</v>
      </c>
      <c r="AB1008" s="1804" t="s">
        <v>22375</v>
      </c>
      <c r="AC1008" s="1121">
        <v>1.0</v>
      </c>
      <c r="AD1008" s="81"/>
      <c r="AE1008" s="1755"/>
      <c r="AF1008" s="1755"/>
      <c r="AG1008" s="1755"/>
      <c r="AH1008" s="1755"/>
      <c r="AI1008" s="595">
        <v>1.01782589E8</v>
      </c>
      <c r="AJ1008" s="595" t="s">
        <v>22376</v>
      </c>
      <c r="AK1008" s="1772" t="s">
        <v>17980</v>
      </c>
      <c r="AL1008" s="1772">
        <v>1.0</v>
      </c>
      <c r="AM1008" s="1772">
        <v>922.0</v>
      </c>
      <c r="AN1008" s="9">
        <v>4.0</v>
      </c>
      <c r="AO1008" s="9"/>
      <c r="AP1008" s="9" t="s">
        <v>8376</v>
      </c>
      <c r="AQ1008" s="9"/>
      <c r="AR1008" s="9" t="s">
        <v>17908</v>
      </c>
      <c r="AS1008" s="9"/>
      <c r="AT1008" s="9"/>
      <c r="AU1008" s="9"/>
      <c r="AV1008" s="9"/>
      <c r="AW1008" s="1758" t="s">
        <v>17909</v>
      </c>
      <c r="AX1008" s="9"/>
      <c r="AY1008" s="9" t="s">
        <v>17910</v>
      </c>
      <c r="AZ1008" s="9">
        <v>6.25</v>
      </c>
      <c r="BA1008" s="1807" t="s">
        <v>22059</v>
      </c>
    </row>
    <row r="1009" ht="15.75" customHeight="1">
      <c r="A1009" s="1774" t="s">
        <v>22369</v>
      </c>
      <c r="B1009" s="1775" t="s">
        <v>22370</v>
      </c>
      <c r="C1009" s="1775" t="s">
        <v>52</v>
      </c>
      <c r="D1009" s="1775" t="s">
        <v>17914</v>
      </c>
      <c r="E1009" s="1776" t="s">
        <v>22371</v>
      </c>
      <c r="F1009" s="1777">
        <v>4.0</v>
      </c>
      <c r="G1009" s="1778">
        <v>48283.0</v>
      </c>
      <c r="H1009" s="1745"/>
      <c r="I1009" s="1745"/>
      <c r="J1009" s="1745"/>
      <c r="K1009" s="1745"/>
      <c r="L1009" s="1745"/>
      <c r="M1009" s="1745"/>
      <c r="N1009" s="1745"/>
      <c r="O1009" s="1745"/>
      <c r="P1009" s="1745"/>
      <c r="Q1009" s="1765" t="s">
        <v>22377</v>
      </c>
      <c r="R1009" s="1766" t="s">
        <v>22332</v>
      </c>
      <c r="S1009" s="1767" t="s">
        <v>52</v>
      </c>
      <c r="T1009" s="1749"/>
      <c r="U1009" s="1770">
        <v>913.0</v>
      </c>
      <c r="V1009" s="1770">
        <v>4.0</v>
      </c>
      <c r="W1009" s="1792"/>
      <c r="X1009" s="1770"/>
      <c r="Y1009" s="1767">
        <v>4068500.0</v>
      </c>
      <c r="Z1009" s="1770"/>
      <c r="AA1009" s="1770" t="s">
        <v>22059</v>
      </c>
      <c r="AB1009" s="1806" t="s">
        <v>22378</v>
      </c>
      <c r="AC1009" s="1794">
        <v>1.0</v>
      </c>
      <c r="AD1009" s="1754"/>
      <c r="AE1009" s="1755"/>
      <c r="AF1009" s="1755"/>
      <c r="AG1009" s="1755"/>
      <c r="AH1009" s="1755"/>
      <c r="AI1009" s="595">
        <v>1.715706964E9</v>
      </c>
      <c r="AJ1009" s="595" t="s">
        <v>22379</v>
      </c>
      <c r="AK1009" s="1772" t="s">
        <v>52</v>
      </c>
      <c r="AL1009" s="1757">
        <v>1.0</v>
      </c>
      <c r="AM1009" s="1772">
        <v>923.0</v>
      </c>
      <c r="AN1009" s="9">
        <v>4.0</v>
      </c>
      <c r="AO1009" s="9"/>
      <c r="AP1009" s="9" t="s">
        <v>8376</v>
      </c>
      <c r="AQ1009" s="9"/>
      <c r="AR1009" s="9" t="s">
        <v>17908</v>
      </c>
      <c r="AS1009" s="9"/>
      <c r="AT1009" s="9"/>
      <c r="AU1009" s="9"/>
      <c r="AV1009" s="9"/>
      <c r="AW1009" s="1758" t="s">
        <v>17909</v>
      </c>
      <c r="AX1009" s="9"/>
      <c r="AY1009" s="9" t="s">
        <v>17910</v>
      </c>
      <c r="AZ1009" s="9">
        <v>6.25</v>
      </c>
      <c r="BA1009" s="1772" t="s">
        <v>22059</v>
      </c>
    </row>
    <row r="1010" ht="15.75" customHeight="1">
      <c r="A1010" s="1760" t="s">
        <v>22380</v>
      </c>
      <c r="B1010" s="1761" t="s">
        <v>22381</v>
      </c>
      <c r="C1010" s="1761" t="s">
        <v>52</v>
      </c>
      <c r="D1010" s="1761" t="s">
        <v>17914</v>
      </c>
      <c r="E1010" s="1762" t="s">
        <v>22382</v>
      </c>
      <c r="F1010" s="1763">
        <v>4.0</v>
      </c>
      <c r="G1010" s="1764">
        <v>48283.0</v>
      </c>
      <c r="H1010" s="1745"/>
      <c r="I1010" s="1745"/>
      <c r="J1010" s="1745"/>
      <c r="K1010" s="1745"/>
      <c r="L1010" s="1745"/>
      <c r="M1010" s="1745"/>
      <c r="N1010" s="1745"/>
      <c r="O1010" s="1745"/>
      <c r="P1010" s="1745"/>
      <c r="Q1010" s="1765" t="s">
        <v>22337</v>
      </c>
      <c r="R1010" s="1766" t="s">
        <v>22383</v>
      </c>
      <c r="S1010" s="1767" t="s">
        <v>5179</v>
      </c>
      <c r="T1010" s="1768"/>
      <c r="U1010" s="1769">
        <v>914.0</v>
      </c>
      <c r="V1010" s="1770">
        <v>4.0</v>
      </c>
      <c r="W1010" s="1784" t="s">
        <v>17942</v>
      </c>
      <c r="X1010" s="1770"/>
      <c r="Y1010" s="1767">
        <v>2802719.0</v>
      </c>
      <c r="Z1010" s="1770"/>
      <c r="AA1010" s="1770" t="s">
        <v>22059</v>
      </c>
      <c r="AB1010" s="1795" t="s">
        <v>17944</v>
      </c>
      <c r="AC1010" s="81"/>
      <c r="AD1010" s="81"/>
      <c r="AE1010" s="1755"/>
      <c r="AF1010" s="1755"/>
      <c r="AG1010" s="1755"/>
      <c r="AH1010" s="1755"/>
      <c r="AI1010" s="595">
        <v>3.00752656E8</v>
      </c>
      <c r="AJ1010" s="595" t="s">
        <v>22384</v>
      </c>
      <c r="AK1010" s="1772" t="s">
        <v>52</v>
      </c>
      <c r="AL1010" s="1772">
        <v>1.0</v>
      </c>
      <c r="AM1010" s="1772">
        <v>924.0</v>
      </c>
      <c r="AN1010" s="9">
        <v>4.0</v>
      </c>
      <c r="AO1010" s="9"/>
      <c r="AP1010" s="9" t="s">
        <v>8376</v>
      </c>
      <c r="AQ1010" s="9"/>
      <c r="AR1010" s="9" t="s">
        <v>17908</v>
      </c>
      <c r="AS1010" s="9"/>
      <c r="AT1010" s="9"/>
      <c r="AU1010" s="9"/>
      <c r="AV1010" s="9"/>
      <c r="AW1010" s="1758" t="s">
        <v>17909</v>
      </c>
      <c r="AX1010" s="9"/>
      <c r="AY1010" s="9" t="s">
        <v>17910</v>
      </c>
      <c r="AZ1010" s="9">
        <v>6.25</v>
      </c>
      <c r="BA1010" s="1773" t="s">
        <v>22059</v>
      </c>
    </row>
    <row r="1011" ht="15.75" customHeight="1">
      <c r="A1011" s="1774" t="s">
        <v>22380</v>
      </c>
      <c r="B1011" s="1775" t="s">
        <v>22381</v>
      </c>
      <c r="C1011" s="1775" t="s">
        <v>52</v>
      </c>
      <c r="D1011" s="1775" t="s">
        <v>17914</v>
      </c>
      <c r="E1011" s="1776" t="s">
        <v>22382</v>
      </c>
      <c r="F1011" s="1777">
        <v>4.0</v>
      </c>
      <c r="G1011" s="1778">
        <v>48283.0</v>
      </c>
      <c r="H1011" s="1745"/>
      <c r="I1011" s="1745"/>
      <c r="J1011" s="1745"/>
      <c r="K1011" s="1745"/>
      <c r="L1011" s="1745"/>
      <c r="M1011" s="1745"/>
      <c r="N1011" s="1745"/>
      <c r="O1011" s="1745"/>
      <c r="P1011" s="1745"/>
      <c r="Q1011" s="1765" t="s">
        <v>22385</v>
      </c>
      <c r="R1011" s="1766" t="s">
        <v>22342</v>
      </c>
      <c r="S1011" s="1767" t="s">
        <v>52</v>
      </c>
      <c r="T1011" s="1749"/>
      <c r="U1011" s="1770">
        <v>915.0</v>
      </c>
      <c r="V1011" s="1770">
        <v>4.0</v>
      </c>
      <c r="W1011" s="1792"/>
      <c r="X1011" s="1770"/>
      <c r="Y1011" s="1767">
        <v>2858003.0</v>
      </c>
      <c r="Z1011" s="1770"/>
      <c r="AA1011" s="1770" t="s">
        <v>22059</v>
      </c>
      <c r="AB1011" s="1793">
        <v>0.0</v>
      </c>
      <c r="AC1011" s="1794">
        <v>1.0</v>
      </c>
      <c r="AD1011" s="1754"/>
      <c r="AE1011" s="1755"/>
      <c r="AF1011" s="1755"/>
      <c r="AG1011" s="1755"/>
      <c r="AH1011" s="1755"/>
      <c r="AI1011" s="595">
        <v>3.00955135E8</v>
      </c>
      <c r="AJ1011" s="595" t="s">
        <v>22386</v>
      </c>
      <c r="AK1011" s="1772" t="s">
        <v>52</v>
      </c>
      <c r="AL1011" s="1772">
        <v>1.0</v>
      </c>
      <c r="AM1011" s="1772">
        <v>925.0</v>
      </c>
      <c r="AN1011" s="9">
        <v>4.0</v>
      </c>
      <c r="AO1011" s="9"/>
      <c r="AP1011" s="9" t="s">
        <v>8376</v>
      </c>
      <c r="AQ1011" s="9"/>
      <c r="AR1011" s="9" t="s">
        <v>17908</v>
      </c>
      <c r="AS1011" s="9"/>
      <c r="AT1011" s="9"/>
      <c r="AU1011" s="9"/>
      <c r="AV1011" s="9"/>
      <c r="AW1011" s="1758" t="s">
        <v>17909</v>
      </c>
      <c r="AX1011" s="9"/>
      <c r="AY1011" s="9" t="s">
        <v>17910</v>
      </c>
      <c r="AZ1011" s="9">
        <v>6.25</v>
      </c>
      <c r="BA1011" s="1845" t="s">
        <v>22059</v>
      </c>
    </row>
    <row r="1012" ht="15.75" customHeight="1">
      <c r="A1012" s="1760" t="s">
        <v>22387</v>
      </c>
      <c r="B1012" s="1761" t="s">
        <v>22388</v>
      </c>
      <c r="C1012" s="1761" t="s">
        <v>52</v>
      </c>
      <c r="D1012" s="1761" t="s">
        <v>17914</v>
      </c>
      <c r="E1012" s="1762" t="s">
        <v>22389</v>
      </c>
      <c r="F1012" s="1763">
        <v>4.0</v>
      </c>
      <c r="G1012" s="1764">
        <v>48225.0</v>
      </c>
      <c r="H1012" s="1745"/>
      <c r="I1012" s="1745"/>
      <c r="J1012" s="1745"/>
      <c r="K1012" s="1745"/>
      <c r="L1012" s="1745"/>
      <c r="M1012" s="1745"/>
      <c r="N1012" s="1745"/>
      <c r="O1012" s="1745"/>
      <c r="P1012" s="1745"/>
      <c r="Q1012" s="1765" t="s">
        <v>22390</v>
      </c>
      <c r="R1012" s="1766" t="s">
        <v>22348</v>
      </c>
      <c r="S1012" s="1767" t="s">
        <v>52</v>
      </c>
      <c r="T1012" s="1768"/>
      <c r="U1012" s="1769">
        <v>916.0</v>
      </c>
      <c r="V1012" s="1770">
        <v>4.0</v>
      </c>
      <c r="W1012" s="1769" t="s">
        <v>21930</v>
      </c>
      <c r="X1012" s="1770"/>
      <c r="Y1012" s="1767">
        <v>4032819.0</v>
      </c>
      <c r="Z1012" s="1770"/>
      <c r="AA1012" s="1770" t="s">
        <v>22059</v>
      </c>
      <c r="AB1012" s="1753" t="s">
        <v>17906</v>
      </c>
      <c r="AC1012" s="81"/>
      <c r="AD1012" s="81"/>
      <c r="AE1012" s="1755"/>
      <c r="AF1012" s="1755"/>
      <c r="AG1012" s="1755"/>
      <c r="AH1012" s="1755"/>
      <c r="AI1012" s="595">
        <v>1.03460382E8</v>
      </c>
      <c r="AJ1012" s="595" t="s">
        <v>22391</v>
      </c>
      <c r="AK1012" s="1757" t="s">
        <v>52</v>
      </c>
      <c r="AL1012" s="1757">
        <v>1.0</v>
      </c>
      <c r="AM1012" s="1772">
        <v>926.0</v>
      </c>
      <c r="AN1012" s="9">
        <v>4.0</v>
      </c>
      <c r="AO1012" s="9"/>
      <c r="AP1012" s="9" t="s">
        <v>8376</v>
      </c>
      <c r="AQ1012" s="9"/>
      <c r="AR1012" s="9" t="s">
        <v>17908</v>
      </c>
      <c r="AS1012" s="9"/>
      <c r="AT1012" s="9"/>
      <c r="AU1012" s="9"/>
      <c r="AV1012" s="9"/>
      <c r="AW1012" s="1758" t="s">
        <v>17909</v>
      </c>
      <c r="AX1012" s="9"/>
      <c r="AY1012" s="9" t="s">
        <v>17910</v>
      </c>
      <c r="AZ1012" s="9">
        <v>6.25</v>
      </c>
      <c r="BA1012" s="1773" t="s">
        <v>22059</v>
      </c>
    </row>
    <row r="1013" ht="15.75" customHeight="1">
      <c r="A1013" s="1774" t="s">
        <v>22387</v>
      </c>
      <c r="B1013" s="1775" t="s">
        <v>22388</v>
      </c>
      <c r="C1013" s="1775" t="s">
        <v>52</v>
      </c>
      <c r="D1013" s="1775" t="s">
        <v>17914</v>
      </c>
      <c r="E1013" s="1776" t="s">
        <v>22389</v>
      </c>
      <c r="F1013" s="1777">
        <v>4.0</v>
      </c>
      <c r="G1013" s="1778">
        <v>48225.0</v>
      </c>
      <c r="H1013" s="1745"/>
      <c r="I1013" s="1745"/>
      <c r="J1013" s="1745"/>
      <c r="K1013" s="1745"/>
      <c r="L1013" s="1745"/>
      <c r="M1013" s="1745"/>
      <c r="N1013" s="1745"/>
      <c r="O1013" s="1745"/>
      <c r="P1013" s="1745"/>
      <c r="Q1013" s="1765" t="s">
        <v>22392</v>
      </c>
      <c r="R1013" s="1766" t="s">
        <v>22351</v>
      </c>
      <c r="S1013" s="1767" t="s">
        <v>52</v>
      </c>
      <c r="T1013" s="1749"/>
      <c r="U1013" s="1769">
        <v>917.0</v>
      </c>
      <c r="V1013" s="1770">
        <v>4.0</v>
      </c>
      <c r="W1013" s="1769" t="s">
        <v>22227</v>
      </c>
      <c r="X1013" s="1770"/>
      <c r="Y1013" s="1767">
        <v>8.5334E7</v>
      </c>
      <c r="Z1013" s="1770"/>
      <c r="AA1013" s="1770" t="s">
        <v>22059</v>
      </c>
      <c r="AB1013" s="1753" t="s">
        <v>17906</v>
      </c>
      <c r="AC1013" s="1754"/>
      <c r="AD1013" s="1754"/>
      <c r="AE1013" s="1755"/>
      <c r="AF1013" s="1755"/>
      <c r="AG1013" s="1755"/>
      <c r="AH1013" s="1755"/>
      <c r="AI1013" s="595" t="s">
        <v>22393</v>
      </c>
      <c r="AJ1013" s="595" t="s">
        <v>22393</v>
      </c>
      <c r="AK1013" s="1757" t="s">
        <v>52</v>
      </c>
      <c r="AL1013" s="1772">
        <v>1.0</v>
      </c>
      <c r="AM1013" s="1772">
        <v>927.0</v>
      </c>
      <c r="AN1013" s="9">
        <v>4.0</v>
      </c>
      <c r="AO1013" s="9"/>
      <c r="AP1013" s="9" t="s">
        <v>8376</v>
      </c>
      <c r="AQ1013" s="9"/>
      <c r="AR1013" s="9" t="s">
        <v>17908</v>
      </c>
      <c r="AS1013" s="9"/>
      <c r="AT1013" s="9"/>
      <c r="AU1013" s="9"/>
      <c r="AV1013" s="9"/>
      <c r="AW1013" s="595" t="s">
        <v>22393</v>
      </c>
      <c r="AX1013" s="9"/>
      <c r="AY1013" s="9" t="s">
        <v>17910</v>
      </c>
      <c r="AZ1013" s="9">
        <v>6.25</v>
      </c>
      <c r="BA1013" s="1772" t="s">
        <v>22059</v>
      </c>
    </row>
    <row r="1014" ht="15.75" customHeight="1">
      <c r="A1014" s="1760" t="s">
        <v>22394</v>
      </c>
      <c r="B1014" s="1761" t="s">
        <v>22395</v>
      </c>
      <c r="C1014" s="1761" t="s">
        <v>52</v>
      </c>
      <c r="D1014" s="1761" t="s">
        <v>17914</v>
      </c>
      <c r="E1014" s="1762" t="s">
        <v>22396</v>
      </c>
      <c r="F1014" s="1763">
        <v>4.0</v>
      </c>
      <c r="G1014" s="1764">
        <v>47859.0</v>
      </c>
      <c r="H1014" s="1745"/>
      <c r="I1014" s="1745"/>
      <c r="J1014" s="1745"/>
      <c r="K1014" s="1745"/>
      <c r="L1014" s="1745"/>
      <c r="M1014" s="1745"/>
      <c r="N1014" s="1745"/>
      <c r="O1014" s="1745"/>
      <c r="P1014" s="1745"/>
      <c r="Q1014" s="1765" t="s">
        <v>22397</v>
      </c>
      <c r="R1014" s="1766" t="s">
        <v>22357</v>
      </c>
      <c r="S1014" s="1767" t="s">
        <v>52</v>
      </c>
      <c r="T1014" s="1768"/>
      <c r="U1014" s="1770">
        <v>918.0</v>
      </c>
      <c r="V1014" s="1770">
        <v>4.0</v>
      </c>
      <c r="W1014" s="1788"/>
      <c r="X1014" s="1770"/>
      <c r="Y1014" s="1767">
        <v>9.1541657E7</v>
      </c>
      <c r="Z1014" s="1770"/>
      <c r="AA1014" s="1770" t="s">
        <v>22059</v>
      </c>
      <c r="AB1014" s="1789">
        <v>0.0</v>
      </c>
      <c r="AC1014" s="1121">
        <v>1.0</v>
      </c>
      <c r="AD1014" s="81"/>
      <c r="AE1014" s="1755"/>
      <c r="AF1014" s="1755"/>
      <c r="AG1014" s="1755"/>
      <c r="AH1014" s="1755"/>
      <c r="AI1014" s="595" t="s">
        <v>22398</v>
      </c>
      <c r="AJ1014" s="595" t="s">
        <v>22398</v>
      </c>
      <c r="AK1014" s="1757" t="s">
        <v>52</v>
      </c>
      <c r="AL1014" s="1772">
        <v>1.0</v>
      </c>
      <c r="AM1014" s="1772">
        <v>928.0</v>
      </c>
      <c r="AN1014" s="9">
        <v>4.0</v>
      </c>
      <c r="AO1014" s="9"/>
      <c r="AP1014" s="9" t="s">
        <v>8376</v>
      </c>
      <c r="AQ1014" s="9"/>
      <c r="AR1014" s="9" t="s">
        <v>17908</v>
      </c>
      <c r="AS1014" s="9"/>
      <c r="AT1014" s="9"/>
      <c r="AU1014" s="9"/>
      <c r="AV1014" s="9"/>
      <c r="AW1014" s="595" t="s">
        <v>22398</v>
      </c>
      <c r="AX1014" s="9"/>
      <c r="AY1014" s="9" t="s">
        <v>17910</v>
      </c>
      <c r="AZ1014" s="9">
        <v>6.25</v>
      </c>
      <c r="BA1014" s="1773" t="s">
        <v>22059</v>
      </c>
    </row>
    <row r="1015" ht="15.75" customHeight="1">
      <c r="A1015" s="1774" t="s">
        <v>22394</v>
      </c>
      <c r="B1015" s="1775" t="s">
        <v>22395</v>
      </c>
      <c r="C1015" s="1775" t="s">
        <v>52</v>
      </c>
      <c r="D1015" s="1775" t="s">
        <v>17914</v>
      </c>
      <c r="E1015" s="1776" t="s">
        <v>22396</v>
      </c>
      <c r="F1015" s="1777">
        <v>4.0</v>
      </c>
      <c r="G1015" s="1778">
        <v>47859.0</v>
      </c>
      <c r="H1015" s="1745"/>
      <c r="I1015" s="1745"/>
      <c r="J1015" s="1745"/>
      <c r="K1015" s="1745"/>
      <c r="L1015" s="1745"/>
      <c r="M1015" s="1745"/>
      <c r="N1015" s="1745"/>
      <c r="O1015" s="1745"/>
      <c r="P1015" s="1745"/>
      <c r="Q1015" s="1765" t="s">
        <v>22399</v>
      </c>
      <c r="R1015" s="1766" t="s">
        <v>22360</v>
      </c>
      <c r="S1015" s="1767" t="s">
        <v>52</v>
      </c>
      <c r="T1015" s="1749"/>
      <c r="U1015" s="1769">
        <v>919.0</v>
      </c>
      <c r="V1015" s="1770">
        <v>4.0</v>
      </c>
      <c r="W1015" s="1769" t="s">
        <v>20123</v>
      </c>
      <c r="X1015" s="1770"/>
      <c r="Y1015" s="1767">
        <v>2858003.0</v>
      </c>
      <c r="Z1015" s="1770"/>
      <c r="AA1015" s="1770" t="s">
        <v>22059</v>
      </c>
      <c r="AB1015" s="1753" t="s">
        <v>17906</v>
      </c>
      <c r="AC1015" s="1754"/>
      <c r="AD1015" s="1754"/>
      <c r="AE1015" s="1755"/>
      <c r="AF1015" s="1755"/>
      <c r="AG1015" s="1755"/>
      <c r="AH1015" s="1755"/>
      <c r="AI1015" s="595" t="s">
        <v>22400</v>
      </c>
      <c r="AJ1015" s="595" t="s">
        <v>22400</v>
      </c>
      <c r="AK1015" s="1757" t="s">
        <v>52</v>
      </c>
      <c r="AL1015" s="1772">
        <v>1.0</v>
      </c>
      <c r="AM1015" s="1772">
        <v>929.0</v>
      </c>
      <c r="AN1015" s="9">
        <v>4.0</v>
      </c>
      <c r="AO1015" s="9"/>
      <c r="AP1015" s="9" t="s">
        <v>8376</v>
      </c>
      <c r="AQ1015" s="9"/>
      <c r="AR1015" s="9" t="s">
        <v>17908</v>
      </c>
      <c r="AS1015" s="9"/>
      <c r="AT1015" s="9"/>
      <c r="AU1015" s="9"/>
      <c r="AV1015" s="9"/>
      <c r="AW1015" s="595" t="s">
        <v>22400</v>
      </c>
      <c r="AX1015" s="9"/>
      <c r="AY1015" s="9" t="s">
        <v>17910</v>
      </c>
      <c r="AZ1015" s="9">
        <v>6.25</v>
      </c>
      <c r="BA1015" s="1772" t="s">
        <v>22059</v>
      </c>
    </row>
    <row r="1016" ht="15.75" customHeight="1">
      <c r="A1016" s="1760" t="s">
        <v>22401</v>
      </c>
      <c r="B1016" s="1761" t="s">
        <v>22402</v>
      </c>
      <c r="C1016" s="1761" t="s">
        <v>52</v>
      </c>
      <c r="D1016" s="1761" t="s">
        <v>17914</v>
      </c>
      <c r="E1016" s="1762" t="s">
        <v>22403</v>
      </c>
      <c r="F1016" s="1763">
        <v>4.0</v>
      </c>
      <c r="G1016" s="1764">
        <v>48283.0</v>
      </c>
      <c r="H1016" s="1745"/>
      <c r="I1016" s="1745"/>
      <c r="J1016" s="1745"/>
      <c r="K1016" s="1745"/>
      <c r="L1016" s="1745"/>
      <c r="M1016" s="1745"/>
      <c r="N1016" s="1745"/>
      <c r="O1016" s="1745"/>
      <c r="P1016" s="1745"/>
      <c r="Q1016" s="1765" t="s">
        <v>22404</v>
      </c>
      <c r="R1016" s="1766" t="s">
        <v>22405</v>
      </c>
      <c r="S1016" s="1767" t="s">
        <v>52</v>
      </c>
      <c r="T1016" s="1768"/>
      <c r="U1016" s="1769">
        <v>920.0</v>
      </c>
      <c r="V1016" s="1770">
        <v>4.0</v>
      </c>
      <c r="W1016" s="1769" t="s">
        <v>18817</v>
      </c>
      <c r="X1016" s="1770"/>
      <c r="Y1016" s="1767">
        <v>0.0</v>
      </c>
      <c r="Z1016" s="1770"/>
      <c r="AA1016" s="1770" t="s">
        <v>22059</v>
      </c>
      <c r="AB1016" s="1753" t="s">
        <v>17906</v>
      </c>
      <c r="AC1016" s="81"/>
      <c r="AD1016" s="81"/>
      <c r="AE1016" s="1755"/>
      <c r="AF1016" s="1755"/>
      <c r="AG1016" s="1755"/>
      <c r="AH1016" s="1755"/>
      <c r="AI1016" s="595">
        <v>1.705648093E9</v>
      </c>
      <c r="AJ1016" s="595" t="s">
        <v>22406</v>
      </c>
      <c r="AK1016" s="1772" t="s">
        <v>52</v>
      </c>
      <c r="AL1016" s="1757">
        <v>1.0</v>
      </c>
      <c r="AM1016" s="1772">
        <v>930.0</v>
      </c>
      <c r="AN1016" s="9">
        <v>4.0</v>
      </c>
      <c r="AO1016" s="9"/>
      <c r="AP1016" s="9" t="s">
        <v>8376</v>
      </c>
      <c r="AQ1016" s="9"/>
      <c r="AR1016" s="9" t="s">
        <v>17908</v>
      </c>
      <c r="AS1016" s="9"/>
      <c r="AT1016" s="9"/>
      <c r="AU1016" s="9"/>
      <c r="AV1016" s="9"/>
      <c r="AW1016" s="1758" t="s">
        <v>17909</v>
      </c>
      <c r="AX1016" s="9"/>
      <c r="AY1016" s="9" t="s">
        <v>17910</v>
      </c>
      <c r="AZ1016" s="9">
        <v>6.25</v>
      </c>
      <c r="BA1016" s="1845" t="s">
        <v>22059</v>
      </c>
    </row>
    <row r="1017" ht="15.75" customHeight="1">
      <c r="A1017" s="1774" t="s">
        <v>22401</v>
      </c>
      <c r="B1017" s="1775" t="s">
        <v>22402</v>
      </c>
      <c r="C1017" s="1775" t="s">
        <v>52</v>
      </c>
      <c r="D1017" s="1775" t="s">
        <v>17914</v>
      </c>
      <c r="E1017" s="1776" t="s">
        <v>22403</v>
      </c>
      <c r="F1017" s="1777">
        <v>4.0</v>
      </c>
      <c r="G1017" s="1778">
        <v>48283.0</v>
      </c>
      <c r="H1017" s="1745"/>
      <c r="I1017" s="1745"/>
      <c r="J1017" s="1745"/>
      <c r="K1017" s="1745"/>
      <c r="L1017" s="1745"/>
      <c r="M1017" s="1745"/>
      <c r="N1017" s="1745"/>
      <c r="O1017" s="1745"/>
      <c r="P1017" s="1745"/>
      <c r="Q1017" s="1765" t="s">
        <v>22407</v>
      </c>
      <c r="R1017" s="1766" t="s">
        <v>22368</v>
      </c>
      <c r="S1017" s="1767" t="s">
        <v>52</v>
      </c>
      <c r="T1017" s="1749"/>
      <c r="U1017" s="1770">
        <v>921.0</v>
      </c>
      <c r="V1017" s="1770">
        <v>4.0</v>
      </c>
      <c r="W1017" s="1792"/>
      <c r="X1017" s="1770"/>
      <c r="Y1017" s="1767">
        <v>0.0</v>
      </c>
      <c r="Z1017" s="1770"/>
      <c r="AA1017" s="1770" t="s">
        <v>22059</v>
      </c>
      <c r="AB1017" s="1806" t="s">
        <v>18046</v>
      </c>
      <c r="AC1017" s="1754"/>
      <c r="AD1017" s="1794">
        <v>1.0</v>
      </c>
      <c r="AE1017" s="1755"/>
      <c r="AF1017" s="1755"/>
      <c r="AG1017" s="1755"/>
      <c r="AH1017" s="1755"/>
      <c r="AI1017" s="595">
        <v>1.03279154E8</v>
      </c>
      <c r="AJ1017" s="595" t="s">
        <v>22408</v>
      </c>
      <c r="AK1017" s="1757" t="s">
        <v>52</v>
      </c>
      <c r="AL1017" s="1757">
        <v>1.0</v>
      </c>
      <c r="AM1017" s="1772">
        <v>931.0</v>
      </c>
      <c r="AN1017" s="9">
        <v>4.0</v>
      </c>
      <c r="AO1017" s="9"/>
      <c r="AP1017" s="9" t="s">
        <v>8376</v>
      </c>
      <c r="AQ1017" s="9"/>
      <c r="AR1017" s="9" t="s">
        <v>17908</v>
      </c>
      <c r="AS1017" s="9"/>
      <c r="AT1017" s="9"/>
      <c r="AU1017" s="9"/>
      <c r="AV1017" s="9"/>
      <c r="AW1017" s="1758" t="s">
        <v>17909</v>
      </c>
      <c r="AX1017" s="9"/>
      <c r="AY1017" s="9" t="s">
        <v>17910</v>
      </c>
      <c r="AZ1017" s="9">
        <v>6.25</v>
      </c>
      <c r="BA1017" s="1772" t="s">
        <v>22059</v>
      </c>
    </row>
    <row r="1018" ht="15.75" customHeight="1">
      <c r="A1018" s="1760" t="s">
        <v>22409</v>
      </c>
      <c r="B1018" s="1761" t="s">
        <v>22410</v>
      </c>
      <c r="C1018" s="1761" t="s">
        <v>52</v>
      </c>
      <c r="D1018" s="1761" t="s">
        <v>17914</v>
      </c>
      <c r="E1018" s="1762" t="s">
        <v>22411</v>
      </c>
      <c r="F1018" s="1763">
        <v>4.0</v>
      </c>
      <c r="G1018" s="1764">
        <v>48283.0</v>
      </c>
      <c r="H1018" s="1745"/>
      <c r="I1018" s="1745"/>
      <c r="J1018" s="1745"/>
      <c r="K1018" s="1745"/>
      <c r="L1018" s="1745"/>
      <c r="M1018" s="1745"/>
      <c r="N1018" s="1745"/>
      <c r="O1018" s="1745"/>
      <c r="P1018" s="1745"/>
      <c r="Q1018" s="1765" t="s">
        <v>22412</v>
      </c>
      <c r="R1018" s="1766" t="s">
        <v>22376</v>
      </c>
      <c r="S1018" s="1767" t="s">
        <v>52</v>
      </c>
      <c r="T1018" s="1768"/>
      <c r="U1018" s="1770">
        <v>922.0</v>
      </c>
      <c r="V1018" s="1770">
        <v>4.0</v>
      </c>
      <c r="W1018" s="1788"/>
      <c r="X1018" s="1770"/>
      <c r="Y1018" s="1767">
        <v>0.0</v>
      </c>
      <c r="Z1018" s="1770"/>
      <c r="AA1018" s="1770" t="s">
        <v>22059</v>
      </c>
      <c r="AB1018" s="1789">
        <v>0.0</v>
      </c>
      <c r="AC1018" s="1121">
        <v>1.0</v>
      </c>
      <c r="AD1018" s="81"/>
      <c r="AE1018" s="1755"/>
      <c r="AF1018" s="1755"/>
      <c r="AG1018" s="1755"/>
      <c r="AH1018" s="1755"/>
      <c r="AI1018" s="595">
        <v>2.01590999E8</v>
      </c>
      <c r="AJ1018" s="595" t="s">
        <v>22413</v>
      </c>
      <c r="AK1018" s="1772" t="s">
        <v>52</v>
      </c>
      <c r="AL1018" s="1772">
        <v>1.0</v>
      </c>
      <c r="AM1018" s="1772">
        <v>932.0</v>
      </c>
      <c r="AN1018" s="9">
        <v>4.0</v>
      </c>
      <c r="AO1018" s="9"/>
      <c r="AP1018" s="9" t="s">
        <v>8376</v>
      </c>
      <c r="AQ1018" s="9"/>
      <c r="AR1018" s="9" t="s">
        <v>17908</v>
      </c>
      <c r="AS1018" s="9"/>
      <c r="AT1018" s="9"/>
      <c r="AU1018" s="9"/>
      <c r="AV1018" s="9"/>
      <c r="AW1018" s="1758" t="s">
        <v>17909</v>
      </c>
      <c r="AX1018" s="9"/>
      <c r="AY1018" s="9" t="s">
        <v>17910</v>
      </c>
      <c r="AZ1018" s="9">
        <v>6.25</v>
      </c>
      <c r="BA1018" s="1773" t="s">
        <v>22059</v>
      </c>
    </row>
    <row r="1019" ht="15.75" customHeight="1">
      <c r="A1019" s="1774" t="s">
        <v>22409</v>
      </c>
      <c r="B1019" s="1775" t="s">
        <v>22410</v>
      </c>
      <c r="C1019" s="1775" t="s">
        <v>52</v>
      </c>
      <c r="D1019" s="1775" t="s">
        <v>17914</v>
      </c>
      <c r="E1019" s="1776" t="s">
        <v>22411</v>
      </c>
      <c r="F1019" s="1777">
        <v>4.0</v>
      </c>
      <c r="G1019" s="1778">
        <v>48283.0</v>
      </c>
      <c r="H1019" s="1745"/>
      <c r="I1019" s="1745"/>
      <c r="J1019" s="1745"/>
      <c r="K1019" s="1745"/>
      <c r="L1019" s="1745"/>
      <c r="M1019" s="1745"/>
      <c r="N1019" s="1745"/>
      <c r="O1019" s="1745"/>
      <c r="P1019" s="1745"/>
      <c r="Q1019" s="1765" t="s">
        <v>22414</v>
      </c>
      <c r="R1019" s="1766" t="s">
        <v>22379</v>
      </c>
      <c r="S1019" s="1767" t="s">
        <v>52</v>
      </c>
      <c r="T1019" s="1749"/>
      <c r="U1019" s="1770">
        <v>923.0</v>
      </c>
      <c r="V1019" s="1770">
        <v>4.0</v>
      </c>
      <c r="W1019" s="1792"/>
      <c r="X1019" s="1770"/>
      <c r="Y1019" s="1767">
        <v>0.0</v>
      </c>
      <c r="Z1019" s="1770"/>
      <c r="AA1019" s="1770" t="s">
        <v>22059</v>
      </c>
      <c r="AB1019" s="1806" t="s">
        <v>22415</v>
      </c>
      <c r="AC1019" s="1794">
        <v>1.0</v>
      </c>
      <c r="AD1019" s="1754"/>
      <c r="AE1019" s="1755"/>
      <c r="AF1019" s="1755"/>
      <c r="AG1019" s="1755"/>
      <c r="AH1019" s="1755"/>
      <c r="AI1019" s="595">
        <v>1.05738967E8</v>
      </c>
      <c r="AJ1019" s="595" t="s">
        <v>22416</v>
      </c>
      <c r="AK1019" s="1772" t="s">
        <v>52</v>
      </c>
      <c r="AL1019" s="1757">
        <v>1.0</v>
      </c>
      <c r="AM1019" s="1772">
        <v>933.0</v>
      </c>
      <c r="AN1019" s="9">
        <v>4.0</v>
      </c>
      <c r="AO1019" s="9"/>
      <c r="AP1019" s="9" t="s">
        <v>8376</v>
      </c>
      <c r="AQ1019" s="9"/>
      <c r="AR1019" s="9" t="s">
        <v>17908</v>
      </c>
      <c r="AS1019" s="9"/>
      <c r="AT1019" s="9"/>
      <c r="AU1019" s="9"/>
      <c r="AV1019" s="9"/>
      <c r="AW1019" s="1758" t="s">
        <v>22417</v>
      </c>
      <c r="AX1019" s="9"/>
      <c r="AY1019" s="9" t="s">
        <v>17910</v>
      </c>
      <c r="AZ1019" s="9">
        <v>6.25</v>
      </c>
      <c r="BA1019" s="1772" t="s">
        <v>22059</v>
      </c>
    </row>
    <row r="1020" ht="15.75" customHeight="1">
      <c r="A1020" s="1760" t="s">
        <v>22418</v>
      </c>
      <c r="B1020" s="1761" t="s">
        <v>22419</v>
      </c>
      <c r="C1020" s="1761" t="s">
        <v>52</v>
      </c>
      <c r="D1020" s="1761" t="s">
        <v>17914</v>
      </c>
      <c r="E1020" s="1762" t="s">
        <v>22420</v>
      </c>
      <c r="F1020" s="1763">
        <v>4.0</v>
      </c>
      <c r="G1020" s="1764">
        <v>47860.0</v>
      </c>
      <c r="H1020" s="1745"/>
      <c r="I1020" s="1745"/>
      <c r="J1020" s="1745"/>
      <c r="K1020" s="1745"/>
      <c r="L1020" s="1745"/>
      <c r="M1020" s="1745"/>
      <c r="N1020" s="1745"/>
      <c r="O1020" s="1745"/>
      <c r="P1020" s="1745"/>
      <c r="Q1020" s="1765" t="s">
        <v>22421</v>
      </c>
      <c r="R1020" s="1766" t="s">
        <v>22384</v>
      </c>
      <c r="S1020" s="1767" t="s">
        <v>52</v>
      </c>
      <c r="T1020" s="1768"/>
      <c r="U1020" s="1769">
        <v>924.0</v>
      </c>
      <c r="V1020" s="1770">
        <v>4.0</v>
      </c>
      <c r="W1020" s="1769" t="s">
        <v>18817</v>
      </c>
      <c r="X1020" s="1770"/>
      <c r="Y1020" s="1767">
        <v>2337449.0</v>
      </c>
      <c r="Z1020" s="1770"/>
      <c r="AA1020" s="1770" t="s">
        <v>22059</v>
      </c>
      <c r="AB1020" s="1753" t="s">
        <v>17906</v>
      </c>
      <c r="AC1020" s="81"/>
      <c r="AD1020" s="81"/>
      <c r="AE1020" s="1755"/>
      <c r="AF1020" s="1755"/>
      <c r="AG1020" s="1755"/>
      <c r="AH1020" s="1755"/>
      <c r="AI1020" s="1874">
        <v>1.05427623E8</v>
      </c>
      <c r="AJ1020" s="1874" t="s">
        <v>22422</v>
      </c>
      <c r="AK1020" s="1757" t="s">
        <v>52</v>
      </c>
      <c r="AL1020" s="1772">
        <v>1.0</v>
      </c>
      <c r="AM1020" s="1875">
        <v>934.0</v>
      </c>
      <c r="AN1020" s="9">
        <v>4.0</v>
      </c>
      <c r="AO1020" s="9"/>
      <c r="AP1020" s="9" t="s">
        <v>8376</v>
      </c>
      <c r="AQ1020" s="9"/>
      <c r="AR1020" s="9" t="s">
        <v>17908</v>
      </c>
      <c r="AS1020" s="9"/>
      <c r="AT1020" s="9"/>
      <c r="AU1020" s="9"/>
      <c r="AV1020" s="9"/>
      <c r="AW1020" s="1758" t="s">
        <v>17909</v>
      </c>
      <c r="AX1020" s="9"/>
      <c r="AY1020" s="9" t="s">
        <v>17910</v>
      </c>
      <c r="AZ1020" s="9">
        <v>6.25</v>
      </c>
      <c r="BA1020" s="1773" t="s">
        <v>22059</v>
      </c>
    </row>
    <row r="1021" ht="15.75" customHeight="1">
      <c r="A1021" s="1774" t="s">
        <v>22418</v>
      </c>
      <c r="B1021" s="1775" t="s">
        <v>22419</v>
      </c>
      <c r="C1021" s="1775" t="s">
        <v>52</v>
      </c>
      <c r="D1021" s="1775" t="s">
        <v>17914</v>
      </c>
      <c r="E1021" s="1776" t="s">
        <v>22420</v>
      </c>
      <c r="F1021" s="1777">
        <v>4.0</v>
      </c>
      <c r="G1021" s="1778">
        <v>47860.0</v>
      </c>
      <c r="H1021" s="1745"/>
      <c r="I1021" s="1745"/>
      <c r="J1021" s="1745"/>
      <c r="K1021" s="1745"/>
      <c r="L1021" s="1745"/>
      <c r="M1021" s="1745"/>
      <c r="N1021" s="1745"/>
      <c r="O1021" s="1745"/>
      <c r="P1021" s="1745"/>
      <c r="Q1021" s="1765" t="s">
        <v>22423</v>
      </c>
      <c r="R1021" s="1766" t="s">
        <v>22386</v>
      </c>
      <c r="S1021" s="1767" t="s">
        <v>52</v>
      </c>
      <c r="T1021" s="1749"/>
      <c r="U1021" s="1770">
        <v>925.0</v>
      </c>
      <c r="V1021" s="1770">
        <v>4.0</v>
      </c>
      <c r="W1021" s="1792"/>
      <c r="X1021" s="1770"/>
      <c r="Y1021" s="1767">
        <v>2237349.0</v>
      </c>
      <c r="Z1021" s="1770"/>
      <c r="AA1021" s="1770" t="s">
        <v>22059</v>
      </c>
      <c r="AB1021" s="1806" t="s">
        <v>18100</v>
      </c>
      <c r="AC1021" s="1754"/>
      <c r="AD1021" s="1794">
        <v>1.0</v>
      </c>
      <c r="AE1021" s="1755"/>
      <c r="AF1021" s="1755"/>
      <c r="AG1021" s="1755"/>
      <c r="AH1021" s="1755"/>
      <c r="AI1021" s="1756">
        <v>1.02743911E8</v>
      </c>
      <c r="AJ1021" s="1756" t="s">
        <v>22424</v>
      </c>
      <c r="AK1021" s="1757" t="s">
        <v>52</v>
      </c>
      <c r="AL1021" s="1772">
        <v>1.0</v>
      </c>
      <c r="AM1021" s="1757">
        <v>935.0</v>
      </c>
      <c r="AN1021" s="9">
        <v>4.0</v>
      </c>
      <c r="AO1021" s="9"/>
      <c r="AP1021" s="9" t="s">
        <v>8376</v>
      </c>
      <c r="AQ1021" s="9"/>
      <c r="AR1021" s="9" t="s">
        <v>17908</v>
      </c>
      <c r="AS1021" s="9"/>
      <c r="AT1021" s="9"/>
      <c r="AU1021" s="9"/>
      <c r="AV1021" s="9"/>
      <c r="AW1021" s="1758" t="s">
        <v>17909</v>
      </c>
      <c r="AX1021" s="9"/>
      <c r="AY1021" s="9" t="s">
        <v>17910</v>
      </c>
      <c r="AZ1021" s="9">
        <v>6.25</v>
      </c>
      <c r="BA1021" s="1915">
        <v>1.04074489E8</v>
      </c>
    </row>
    <row r="1022" ht="15.75" customHeight="1">
      <c r="A1022" s="1760" t="s">
        <v>22425</v>
      </c>
      <c r="B1022" s="1761" t="s">
        <v>22426</v>
      </c>
      <c r="C1022" s="1761" t="s">
        <v>52</v>
      </c>
      <c r="D1022" s="1761" t="s">
        <v>17914</v>
      </c>
      <c r="E1022" s="1762" t="s">
        <v>22427</v>
      </c>
      <c r="F1022" s="1763">
        <v>4.0</v>
      </c>
      <c r="G1022" s="1764">
        <v>47860.0</v>
      </c>
      <c r="H1022" s="1745"/>
      <c r="I1022" s="1745"/>
      <c r="J1022" s="1745"/>
      <c r="K1022" s="1745"/>
      <c r="L1022" s="1745"/>
      <c r="M1022" s="1745"/>
      <c r="N1022" s="1745"/>
      <c r="O1022" s="1745"/>
      <c r="P1022" s="1745"/>
      <c r="Q1022" s="1765" t="s">
        <v>22428</v>
      </c>
      <c r="R1022" s="1766" t="s">
        <v>22391</v>
      </c>
      <c r="S1022" s="1767" t="s">
        <v>52</v>
      </c>
      <c r="T1022" s="1768"/>
      <c r="U1022" s="1769">
        <v>926.0</v>
      </c>
      <c r="V1022" s="1770">
        <v>4.0</v>
      </c>
      <c r="W1022" s="1769" t="s">
        <v>18817</v>
      </c>
      <c r="X1022" s="1770"/>
      <c r="Y1022" s="1767">
        <v>4030249.0</v>
      </c>
      <c r="Z1022" s="1770"/>
      <c r="AA1022" s="1770" t="s">
        <v>22059</v>
      </c>
      <c r="AB1022" s="1753" t="s">
        <v>17906</v>
      </c>
      <c r="AC1022" s="81"/>
      <c r="AD1022" s="81"/>
      <c r="AE1022" s="1755"/>
      <c r="AF1022" s="1755"/>
      <c r="AG1022" s="1755"/>
      <c r="AH1022" s="1755"/>
      <c r="AI1022" s="595">
        <v>1.0416584E8</v>
      </c>
      <c r="AJ1022" s="595" t="s">
        <v>22429</v>
      </c>
      <c r="AK1022" s="1757" t="s">
        <v>52</v>
      </c>
      <c r="AL1022" s="1757">
        <v>1.0</v>
      </c>
      <c r="AM1022" s="1772">
        <v>936.0</v>
      </c>
      <c r="AN1022" s="9">
        <v>4.0</v>
      </c>
      <c r="AO1022" s="9"/>
      <c r="AP1022" s="9" t="s">
        <v>8376</v>
      </c>
      <c r="AQ1022" s="9"/>
      <c r="AR1022" s="9" t="s">
        <v>17908</v>
      </c>
      <c r="AS1022" s="9"/>
      <c r="AT1022" s="9"/>
      <c r="AU1022" s="9"/>
      <c r="AV1022" s="9"/>
      <c r="AW1022" s="1758" t="s">
        <v>17909</v>
      </c>
      <c r="AX1022" s="9"/>
      <c r="AY1022" s="9" t="s">
        <v>17910</v>
      </c>
      <c r="AZ1022" s="9">
        <v>6.25</v>
      </c>
      <c r="BA1022" s="1895" t="s">
        <v>22059</v>
      </c>
    </row>
    <row r="1023" ht="15.75" customHeight="1">
      <c r="A1023" s="1774" t="s">
        <v>22425</v>
      </c>
      <c r="B1023" s="1775" t="s">
        <v>22426</v>
      </c>
      <c r="C1023" s="1775" t="s">
        <v>52</v>
      </c>
      <c r="D1023" s="1775" t="s">
        <v>17914</v>
      </c>
      <c r="E1023" s="1776" t="s">
        <v>22427</v>
      </c>
      <c r="F1023" s="1777">
        <v>4.0</v>
      </c>
      <c r="G1023" s="1778">
        <v>47860.0</v>
      </c>
      <c r="H1023" s="1745"/>
      <c r="I1023" s="1745"/>
      <c r="J1023" s="1745"/>
      <c r="K1023" s="1745"/>
      <c r="L1023" s="1745"/>
      <c r="M1023" s="1745"/>
      <c r="N1023" s="1745"/>
      <c r="O1023" s="1745"/>
      <c r="P1023" s="1745"/>
      <c r="Q1023" s="1765" t="s">
        <v>22430</v>
      </c>
      <c r="R1023" s="1766" t="s">
        <v>22431</v>
      </c>
      <c r="S1023" s="1767" t="s">
        <v>52</v>
      </c>
      <c r="T1023" s="1749"/>
      <c r="U1023" s="1770">
        <v>927.0</v>
      </c>
      <c r="V1023" s="1770">
        <v>4.0</v>
      </c>
      <c r="W1023" s="1792"/>
      <c r="X1023" s="1770"/>
      <c r="Y1023" s="1767">
        <v>2440334.0</v>
      </c>
      <c r="Z1023" s="1770"/>
      <c r="AA1023" s="1770" t="s">
        <v>22059</v>
      </c>
      <c r="AB1023" s="1806" t="s">
        <v>22432</v>
      </c>
      <c r="AC1023" s="1794">
        <v>1.0</v>
      </c>
      <c r="AD1023" s="1754" t="s">
        <v>22433</v>
      </c>
      <c r="AE1023" s="1755"/>
      <c r="AF1023" s="1755"/>
      <c r="AG1023" s="1755"/>
      <c r="AH1023" s="1755"/>
      <c r="AI1023" s="595"/>
      <c r="AJ1023" s="595" t="s">
        <v>22434</v>
      </c>
      <c r="AK1023" s="1757" t="s">
        <v>52</v>
      </c>
      <c r="AL1023" s="1772">
        <v>1.0</v>
      </c>
      <c r="AM1023" s="1772">
        <v>937.0</v>
      </c>
      <c r="AN1023" s="9">
        <v>4.0</v>
      </c>
      <c r="AO1023" s="9"/>
      <c r="AP1023" s="9" t="s">
        <v>8376</v>
      </c>
      <c r="AQ1023" s="9"/>
      <c r="AR1023" s="9" t="s">
        <v>17908</v>
      </c>
      <c r="AS1023" s="9"/>
      <c r="AT1023" s="9"/>
      <c r="AU1023" s="9"/>
      <c r="AV1023" s="9"/>
      <c r="AW1023" s="1758" t="s">
        <v>17909</v>
      </c>
      <c r="AX1023" s="9"/>
      <c r="AY1023" s="9" t="s">
        <v>17910</v>
      </c>
      <c r="AZ1023" s="9">
        <v>6.25</v>
      </c>
      <c r="BA1023" s="1844" t="s">
        <v>22435</v>
      </c>
    </row>
    <row r="1024" ht="15.75" customHeight="1">
      <c r="A1024" s="1760" t="s">
        <v>22436</v>
      </c>
      <c r="B1024" s="1761" t="s">
        <v>22437</v>
      </c>
      <c r="C1024" s="1761" t="s">
        <v>231</v>
      </c>
      <c r="D1024" s="1761" t="s">
        <v>17914</v>
      </c>
      <c r="E1024" s="1762" t="s">
        <v>22438</v>
      </c>
      <c r="F1024" s="1763">
        <v>4.0</v>
      </c>
      <c r="G1024" s="1764">
        <v>47860.0</v>
      </c>
      <c r="H1024" s="1745"/>
      <c r="I1024" s="1745"/>
      <c r="J1024" s="1745"/>
      <c r="K1024" s="1745"/>
      <c r="L1024" s="1745"/>
      <c r="M1024" s="1745"/>
      <c r="N1024" s="1745"/>
      <c r="O1024" s="1745"/>
      <c r="P1024" s="1745"/>
      <c r="Q1024" s="1765" t="s">
        <v>22439</v>
      </c>
      <c r="R1024" s="1766" t="s">
        <v>22440</v>
      </c>
      <c r="S1024" s="1767" t="s">
        <v>52</v>
      </c>
      <c r="T1024" s="1768"/>
      <c r="U1024" s="1770">
        <v>928.0</v>
      </c>
      <c r="V1024" s="1770">
        <v>4.0</v>
      </c>
      <c r="W1024" s="1788"/>
      <c r="X1024" s="1770"/>
      <c r="Y1024" s="1767">
        <v>0.0</v>
      </c>
      <c r="Z1024" s="1770"/>
      <c r="AA1024" s="1770" t="s">
        <v>22059</v>
      </c>
      <c r="AB1024" s="1804" t="s">
        <v>22441</v>
      </c>
      <c r="AC1024" s="1121">
        <v>1.0</v>
      </c>
      <c r="AD1024" s="81"/>
      <c r="AE1024" s="1755"/>
      <c r="AF1024" s="1755"/>
      <c r="AG1024" s="1755"/>
      <c r="AH1024" s="1755"/>
      <c r="AI1024" s="595">
        <v>1.103262265E9</v>
      </c>
      <c r="AJ1024" s="595" t="s">
        <v>22442</v>
      </c>
      <c r="AK1024" s="1757" t="s">
        <v>52</v>
      </c>
      <c r="AL1024" s="1772">
        <v>1.0</v>
      </c>
      <c r="AM1024" s="1772">
        <v>938.0</v>
      </c>
      <c r="AN1024" s="9">
        <v>4.0</v>
      </c>
      <c r="AO1024" s="9"/>
      <c r="AP1024" s="9" t="s">
        <v>8376</v>
      </c>
      <c r="AQ1024" s="9"/>
      <c r="AR1024" s="9" t="s">
        <v>17908</v>
      </c>
      <c r="AS1024" s="9"/>
      <c r="AT1024" s="9"/>
      <c r="AU1024" s="9"/>
      <c r="AV1024" s="9"/>
      <c r="AW1024" s="1758" t="s">
        <v>17909</v>
      </c>
      <c r="AX1024" s="9"/>
      <c r="AY1024" s="9" t="s">
        <v>17910</v>
      </c>
      <c r="AZ1024" s="9">
        <v>6.25</v>
      </c>
      <c r="BA1024" s="1845" t="s">
        <v>22435</v>
      </c>
    </row>
    <row r="1025" ht="15.75" customHeight="1">
      <c r="A1025" s="1774" t="s">
        <v>22436</v>
      </c>
      <c r="B1025" s="1775" t="s">
        <v>22437</v>
      </c>
      <c r="C1025" s="1775" t="s">
        <v>231</v>
      </c>
      <c r="D1025" s="1775" t="s">
        <v>17914</v>
      </c>
      <c r="E1025" s="1776" t="s">
        <v>22438</v>
      </c>
      <c r="F1025" s="1777">
        <v>4.0</v>
      </c>
      <c r="G1025" s="1778">
        <v>47860.0</v>
      </c>
      <c r="H1025" s="1745"/>
      <c r="I1025" s="1745"/>
      <c r="J1025" s="1745"/>
      <c r="K1025" s="1745"/>
      <c r="L1025" s="1745"/>
      <c r="M1025" s="1745"/>
      <c r="N1025" s="1745"/>
      <c r="O1025" s="1745"/>
      <c r="P1025" s="1745"/>
      <c r="Q1025" s="1765" t="s">
        <v>22443</v>
      </c>
      <c r="R1025" s="1766" t="s">
        <v>22444</v>
      </c>
      <c r="S1025" s="1767" t="s">
        <v>52</v>
      </c>
      <c r="T1025" s="1749"/>
      <c r="U1025" s="1770">
        <v>929.0</v>
      </c>
      <c r="V1025" s="1770">
        <v>4.0</v>
      </c>
      <c r="W1025" s="1792"/>
      <c r="X1025" s="1770"/>
      <c r="Y1025" s="1767">
        <v>0.0</v>
      </c>
      <c r="Z1025" s="1770"/>
      <c r="AA1025" s="1770" t="s">
        <v>22059</v>
      </c>
      <c r="AB1025" s="1806" t="s">
        <v>22445</v>
      </c>
      <c r="AC1025" s="1794">
        <v>1.0</v>
      </c>
      <c r="AD1025" s="1754"/>
      <c r="AE1025" s="1755"/>
      <c r="AF1025" s="1755"/>
      <c r="AG1025" s="1755"/>
      <c r="AH1025" s="1755"/>
      <c r="AI1025" s="595">
        <v>1.02182573E8</v>
      </c>
      <c r="AJ1025" s="595" t="s">
        <v>22446</v>
      </c>
      <c r="AK1025" s="1757" t="s">
        <v>52</v>
      </c>
      <c r="AL1025" s="1772">
        <v>1.0</v>
      </c>
      <c r="AM1025" s="1772">
        <v>939.0</v>
      </c>
      <c r="AN1025" s="9">
        <v>4.0</v>
      </c>
      <c r="AO1025" s="9"/>
      <c r="AP1025" s="9" t="s">
        <v>8376</v>
      </c>
      <c r="AQ1025" s="9"/>
      <c r="AR1025" s="9" t="s">
        <v>17908</v>
      </c>
      <c r="AS1025" s="9"/>
      <c r="AT1025" s="9"/>
      <c r="AU1025" s="9"/>
      <c r="AV1025" s="9"/>
      <c r="AW1025" s="1758" t="s">
        <v>17909</v>
      </c>
      <c r="AX1025" s="9"/>
      <c r="AY1025" s="9" t="s">
        <v>17910</v>
      </c>
      <c r="AZ1025" s="9">
        <v>6.25</v>
      </c>
      <c r="BA1025" s="1845" t="s">
        <v>22435</v>
      </c>
    </row>
    <row r="1026" ht="15.75" customHeight="1">
      <c r="A1026" s="1760" t="s">
        <v>22447</v>
      </c>
      <c r="B1026" s="1761" t="s">
        <v>22448</v>
      </c>
      <c r="C1026" s="1761" t="s">
        <v>52</v>
      </c>
      <c r="D1026" s="1761" t="s">
        <v>17914</v>
      </c>
      <c r="E1026" s="1762" t="s">
        <v>22449</v>
      </c>
      <c r="F1026" s="1763">
        <v>4.0</v>
      </c>
      <c r="G1026" s="1764">
        <v>47860.0</v>
      </c>
      <c r="H1026" s="1745"/>
      <c r="I1026" s="1745"/>
      <c r="J1026" s="1745"/>
      <c r="K1026" s="1745"/>
      <c r="L1026" s="1745"/>
      <c r="M1026" s="1745"/>
      <c r="N1026" s="1745"/>
      <c r="O1026" s="1745"/>
      <c r="P1026" s="1745"/>
      <c r="Q1026" s="1765" t="s">
        <v>22450</v>
      </c>
      <c r="R1026" s="1766" t="s">
        <v>22406</v>
      </c>
      <c r="S1026" s="1767" t="s">
        <v>52</v>
      </c>
      <c r="T1026" s="1768"/>
      <c r="U1026" s="1769">
        <v>930.0</v>
      </c>
      <c r="V1026" s="1770">
        <v>4.0</v>
      </c>
      <c r="W1026" s="1769" t="s">
        <v>18817</v>
      </c>
      <c r="X1026" s="1770"/>
      <c r="Y1026" s="1767">
        <v>0.0</v>
      </c>
      <c r="Z1026" s="1770"/>
      <c r="AA1026" s="1770" t="s">
        <v>22059</v>
      </c>
      <c r="AB1026" s="1753" t="s">
        <v>17906</v>
      </c>
      <c r="AC1026" s="81"/>
      <c r="AD1026" s="81"/>
      <c r="AE1026" s="1755"/>
      <c r="AF1026" s="1755"/>
      <c r="AG1026" s="1755"/>
      <c r="AH1026" s="1755"/>
      <c r="AI1026" s="595">
        <v>1.103311112E9</v>
      </c>
      <c r="AJ1026" s="595" t="s">
        <v>22451</v>
      </c>
      <c r="AK1026" s="1772" t="s">
        <v>52</v>
      </c>
      <c r="AL1026" s="1757">
        <v>1.0</v>
      </c>
      <c r="AM1026" s="1772">
        <v>940.0</v>
      </c>
      <c r="AN1026" s="9">
        <v>4.0</v>
      </c>
      <c r="AO1026" s="9"/>
      <c r="AP1026" s="9" t="s">
        <v>8376</v>
      </c>
      <c r="AQ1026" s="9"/>
      <c r="AR1026" s="9" t="s">
        <v>17908</v>
      </c>
      <c r="AS1026" s="9"/>
      <c r="AT1026" s="9"/>
      <c r="AU1026" s="9"/>
      <c r="AV1026" s="9"/>
      <c r="AW1026" s="1758" t="s">
        <v>17909</v>
      </c>
      <c r="AX1026" s="9"/>
      <c r="AY1026" s="9" t="s">
        <v>17910</v>
      </c>
      <c r="AZ1026" s="9">
        <v>6.25</v>
      </c>
      <c r="BA1026" s="1845" t="s">
        <v>22435</v>
      </c>
    </row>
    <row r="1027" ht="15.75" customHeight="1">
      <c r="A1027" s="1774" t="s">
        <v>22447</v>
      </c>
      <c r="B1027" s="1775" t="s">
        <v>22448</v>
      </c>
      <c r="C1027" s="1775" t="s">
        <v>52</v>
      </c>
      <c r="D1027" s="1775" t="s">
        <v>17914</v>
      </c>
      <c r="E1027" s="1776" t="s">
        <v>22449</v>
      </c>
      <c r="F1027" s="1777">
        <v>4.0</v>
      </c>
      <c r="G1027" s="1778">
        <v>47860.0</v>
      </c>
      <c r="H1027" s="1745"/>
      <c r="I1027" s="1745"/>
      <c r="J1027" s="1745"/>
      <c r="K1027" s="1745"/>
      <c r="L1027" s="1745"/>
      <c r="M1027" s="1745"/>
      <c r="N1027" s="1745"/>
      <c r="O1027" s="1745"/>
      <c r="P1027" s="1745"/>
      <c r="Q1027" s="1765" t="s">
        <v>22452</v>
      </c>
      <c r="R1027" s="1766" t="s">
        <v>22408</v>
      </c>
      <c r="S1027" s="1767" t="s">
        <v>52</v>
      </c>
      <c r="T1027" s="1749"/>
      <c r="U1027" s="1769">
        <v>931.0</v>
      </c>
      <c r="V1027" s="1770">
        <v>4.0</v>
      </c>
      <c r="W1027" s="1769" t="s">
        <v>18817</v>
      </c>
      <c r="X1027" s="1770"/>
      <c r="Y1027" s="1767">
        <v>2845317.0</v>
      </c>
      <c r="Z1027" s="1770"/>
      <c r="AA1027" s="1770" t="s">
        <v>22059</v>
      </c>
      <c r="AB1027" s="1753" t="s">
        <v>17906</v>
      </c>
      <c r="AC1027" s="1754"/>
      <c r="AD1027" s="1754"/>
      <c r="AE1027" s="1755"/>
      <c r="AF1027" s="1755"/>
      <c r="AG1027" s="1755"/>
      <c r="AH1027" s="1755"/>
      <c r="AI1027" s="595">
        <v>1.04259593E8</v>
      </c>
      <c r="AJ1027" s="595" t="s">
        <v>22453</v>
      </c>
      <c r="AK1027" s="1772" t="s">
        <v>52</v>
      </c>
      <c r="AL1027" s="1757">
        <v>1.0</v>
      </c>
      <c r="AM1027" s="1772">
        <v>941.0</v>
      </c>
      <c r="AN1027" s="9">
        <v>4.0</v>
      </c>
      <c r="AO1027" s="9"/>
      <c r="AP1027" s="9" t="s">
        <v>8376</v>
      </c>
      <c r="AQ1027" s="9"/>
      <c r="AR1027" s="9" t="s">
        <v>17908</v>
      </c>
      <c r="AS1027" s="9"/>
      <c r="AT1027" s="9"/>
      <c r="AU1027" s="9"/>
      <c r="AV1027" s="9"/>
      <c r="AW1027" s="1758" t="s">
        <v>17909</v>
      </c>
      <c r="AX1027" s="9"/>
      <c r="AY1027" s="9" t="s">
        <v>17910</v>
      </c>
      <c r="AZ1027" s="9">
        <v>6.25</v>
      </c>
      <c r="BA1027" s="1845" t="s">
        <v>22435</v>
      </c>
    </row>
    <row r="1028" ht="15.75" customHeight="1">
      <c r="A1028" s="1760" t="s">
        <v>22454</v>
      </c>
      <c r="B1028" s="1761" t="s">
        <v>22455</v>
      </c>
      <c r="C1028" s="1761" t="s">
        <v>52</v>
      </c>
      <c r="D1028" s="1761" t="s">
        <v>17914</v>
      </c>
      <c r="E1028" s="1762" t="s">
        <v>22456</v>
      </c>
      <c r="F1028" s="1763">
        <v>4.0</v>
      </c>
      <c r="G1028" s="1764">
        <v>47860.0</v>
      </c>
      <c r="H1028" s="1745"/>
      <c r="I1028" s="1745"/>
      <c r="J1028" s="1745"/>
      <c r="K1028" s="1745"/>
      <c r="L1028" s="1745"/>
      <c r="M1028" s="1745"/>
      <c r="N1028" s="1745"/>
      <c r="O1028" s="1745"/>
      <c r="P1028" s="1745"/>
      <c r="Q1028" s="1765" t="s">
        <v>22457</v>
      </c>
      <c r="R1028" s="1766" t="s">
        <v>22413</v>
      </c>
      <c r="S1028" s="1767" t="s">
        <v>52</v>
      </c>
      <c r="T1028" s="1768"/>
      <c r="U1028" s="1769">
        <v>932.0</v>
      </c>
      <c r="V1028" s="1770">
        <v>4.0</v>
      </c>
      <c r="W1028" s="1769" t="s">
        <v>22458</v>
      </c>
      <c r="X1028" s="1770"/>
      <c r="Y1028" s="1767">
        <v>8.6212333E7</v>
      </c>
      <c r="Z1028" s="1770"/>
      <c r="AA1028" s="1770" t="s">
        <v>22059</v>
      </c>
      <c r="AB1028" s="1753" t="s">
        <v>17906</v>
      </c>
      <c r="AC1028" s="81"/>
      <c r="AD1028" s="81"/>
      <c r="AE1028" s="1755"/>
      <c r="AF1028" s="1755"/>
      <c r="AG1028" s="1755"/>
      <c r="AH1028" s="1755"/>
      <c r="AI1028" s="595">
        <v>1.03839668E8</v>
      </c>
      <c r="AJ1028" s="595" t="s">
        <v>22459</v>
      </c>
      <c r="AK1028" s="1772" t="s">
        <v>52</v>
      </c>
      <c r="AL1028" s="1772">
        <v>1.0</v>
      </c>
      <c r="AM1028" s="1772">
        <v>942.0</v>
      </c>
      <c r="AN1028" s="9">
        <v>4.0</v>
      </c>
      <c r="AO1028" s="9"/>
      <c r="AP1028" s="9" t="s">
        <v>8376</v>
      </c>
      <c r="AQ1028" s="9"/>
      <c r="AR1028" s="9" t="s">
        <v>17908</v>
      </c>
      <c r="AS1028" s="9"/>
      <c r="AT1028" s="9"/>
      <c r="AU1028" s="9"/>
      <c r="AV1028" s="9"/>
      <c r="AW1028" s="1758" t="s">
        <v>17909</v>
      </c>
      <c r="AX1028" s="9"/>
      <c r="AY1028" s="9" t="s">
        <v>17910</v>
      </c>
      <c r="AZ1028" s="9">
        <v>6.25</v>
      </c>
      <c r="BA1028" s="1845" t="s">
        <v>22435</v>
      </c>
    </row>
    <row r="1029" ht="15.75" customHeight="1">
      <c r="A1029" s="1774" t="s">
        <v>22454</v>
      </c>
      <c r="B1029" s="1775" t="s">
        <v>22455</v>
      </c>
      <c r="C1029" s="1775" t="s">
        <v>52</v>
      </c>
      <c r="D1029" s="1775" t="s">
        <v>17914</v>
      </c>
      <c r="E1029" s="1776" t="s">
        <v>22456</v>
      </c>
      <c r="F1029" s="1777">
        <v>4.0</v>
      </c>
      <c r="G1029" s="1778">
        <v>47860.0</v>
      </c>
      <c r="H1029" s="1745"/>
      <c r="I1029" s="1745"/>
      <c r="J1029" s="1745"/>
      <c r="K1029" s="1745"/>
      <c r="L1029" s="1745"/>
      <c r="M1029" s="1745"/>
      <c r="N1029" s="1745"/>
      <c r="O1029" s="1745"/>
      <c r="P1029" s="1745"/>
      <c r="Q1029" s="1765" t="s">
        <v>22460</v>
      </c>
      <c r="R1029" s="1766" t="s">
        <v>22416</v>
      </c>
      <c r="S1029" s="1767" t="s">
        <v>52</v>
      </c>
      <c r="T1029" s="1749"/>
      <c r="U1029" s="1769">
        <v>933.0</v>
      </c>
      <c r="V1029" s="1770">
        <v>4.0</v>
      </c>
      <c r="W1029" s="1769" t="s">
        <v>18817</v>
      </c>
      <c r="X1029" s="1770"/>
      <c r="Y1029" s="1767">
        <v>0.0</v>
      </c>
      <c r="Z1029" s="1770"/>
      <c r="AA1029" s="1770" t="s">
        <v>22059</v>
      </c>
      <c r="AB1029" s="1753" t="s">
        <v>17906</v>
      </c>
      <c r="AC1029" s="1754"/>
      <c r="AD1029" s="1754"/>
      <c r="AE1029" s="1755"/>
      <c r="AF1029" s="1755"/>
      <c r="AG1029" s="1755"/>
      <c r="AH1029" s="1755"/>
      <c r="AI1029" s="595">
        <v>1.01636884E8</v>
      </c>
      <c r="AJ1029" s="595" t="s">
        <v>22461</v>
      </c>
      <c r="AK1029" s="1757" t="s">
        <v>52</v>
      </c>
      <c r="AL1029" s="1757">
        <v>1.0</v>
      </c>
      <c r="AM1029" s="1772">
        <v>943.0</v>
      </c>
      <c r="AN1029" s="9">
        <v>4.0</v>
      </c>
      <c r="AO1029" s="9"/>
      <c r="AP1029" s="9" t="s">
        <v>8376</v>
      </c>
      <c r="AQ1029" s="9"/>
      <c r="AR1029" s="9" t="s">
        <v>17908</v>
      </c>
      <c r="AS1029" s="9"/>
      <c r="AT1029" s="9"/>
      <c r="AU1029" s="9"/>
      <c r="AV1029" s="9"/>
      <c r="AW1029" s="1758" t="s">
        <v>17909</v>
      </c>
      <c r="AX1029" s="9"/>
      <c r="AY1029" s="9" t="s">
        <v>17910</v>
      </c>
      <c r="AZ1029" s="9">
        <v>6.25</v>
      </c>
      <c r="BA1029" s="1845" t="s">
        <v>22435</v>
      </c>
    </row>
    <row r="1030" ht="15.75" customHeight="1">
      <c r="A1030" s="1760" t="s">
        <v>22462</v>
      </c>
      <c r="B1030" s="1761" t="s">
        <v>22463</v>
      </c>
      <c r="C1030" s="1761" t="s">
        <v>52</v>
      </c>
      <c r="D1030" s="1761" t="s">
        <v>17914</v>
      </c>
      <c r="E1030" s="1762" t="s">
        <v>22464</v>
      </c>
      <c r="F1030" s="1763">
        <v>4.0</v>
      </c>
      <c r="G1030" s="1764">
        <v>47860.0</v>
      </c>
      <c r="H1030" s="1745"/>
      <c r="I1030" s="1745"/>
      <c r="J1030" s="1745"/>
      <c r="K1030" s="1745"/>
      <c r="L1030" s="1745"/>
      <c r="M1030" s="1745"/>
      <c r="N1030" s="1745"/>
      <c r="O1030" s="1745"/>
      <c r="P1030" s="1745"/>
      <c r="Q1030" s="1765" t="s">
        <v>22465</v>
      </c>
      <c r="R1030" s="1766" t="s">
        <v>22422</v>
      </c>
      <c r="S1030" s="1767" t="s">
        <v>52</v>
      </c>
      <c r="T1030" s="1768"/>
      <c r="U1030" s="1770">
        <v>934.0</v>
      </c>
      <c r="V1030" s="1770">
        <v>4.0</v>
      </c>
      <c r="W1030" s="1788"/>
      <c r="X1030" s="1770"/>
      <c r="Y1030" s="1767">
        <v>0.0</v>
      </c>
      <c r="Z1030" s="1770"/>
      <c r="AA1030" s="1770" t="s">
        <v>22059</v>
      </c>
      <c r="AB1030" s="1789">
        <v>0.0</v>
      </c>
      <c r="AC1030" s="1121">
        <v>1.0</v>
      </c>
      <c r="AD1030" s="81"/>
      <c r="AE1030" s="1755"/>
      <c r="AF1030" s="1755"/>
      <c r="AG1030" s="1755"/>
      <c r="AH1030" s="1755"/>
      <c r="AI1030" s="595">
        <v>1.00682632E8</v>
      </c>
      <c r="AJ1030" s="595" t="s">
        <v>22466</v>
      </c>
      <c r="AK1030" s="1772" t="s">
        <v>52</v>
      </c>
      <c r="AL1030" s="1772">
        <v>1.0</v>
      </c>
      <c r="AM1030" s="1772">
        <v>944.0</v>
      </c>
      <c r="AN1030" s="9">
        <v>4.0</v>
      </c>
      <c r="AO1030" s="9"/>
      <c r="AP1030" s="9" t="s">
        <v>8376</v>
      </c>
      <c r="AQ1030" s="9"/>
      <c r="AR1030" s="9" t="s">
        <v>17908</v>
      </c>
      <c r="AS1030" s="9"/>
      <c r="AT1030" s="9"/>
      <c r="AU1030" s="9"/>
      <c r="AV1030" s="9"/>
      <c r="AW1030" s="1758" t="s">
        <v>17909</v>
      </c>
      <c r="AX1030" s="9"/>
      <c r="AY1030" s="9" t="s">
        <v>17910</v>
      </c>
      <c r="AZ1030" s="9">
        <v>6.25</v>
      </c>
      <c r="BA1030" s="1845" t="s">
        <v>22435</v>
      </c>
    </row>
    <row r="1031" ht="15.75" customHeight="1">
      <c r="A1031" s="1774" t="s">
        <v>22462</v>
      </c>
      <c r="B1031" s="1775" t="s">
        <v>22463</v>
      </c>
      <c r="C1031" s="1775" t="s">
        <v>52</v>
      </c>
      <c r="D1031" s="1775" t="s">
        <v>17914</v>
      </c>
      <c r="E1031" s="1776" t="s">
        <v>22464</v>
      </c>
      <c r="F1031" s="1777">
        <v>4.0</v>
      </c>
      <c r="G1031" s="1778">
        <v>47860.0</v>
      </c>
      <c r="H1031" s="1745"/>
      <c r="I1031" s="1745"/>
      <c r="J1031" s="1745"/>
      <c r="K1031" s="1745"/>
      <c r="L1031" s="1745"/>
      <c r="M1031" s="1745"/>
      <c r="N1031" s="1745"/>
      <c r="O1031" s="1745"/>
      <c r="P1031" s="1745"/>
      <c r="Q1031" s="1765">
        <v>0.0</v>
      </c>
      <c r="R1031" s="1843">
        <v>0.0</v>
      </c>
      <c r="S1031" s="1767">
        <v>0.0</v>
      </c>
      <c r="T1031" s="1749"/>
      <c r="U1031" s="1770">
        <v>0.0</v>
      </c>
      <c r="V1031" s="1770">
        <v>0.0</v>
      </c>
      <c r="W1031" s="1792"/>
      <c r="X1031" s="1770"/>
      <c r="Y1031" s="1767">
        <v>0.0</v>
      </c>
      <c r="Z1031" s="1770"/>
      <c r="AA1031" s="1770">
        <v>0.0</v>
      </c>
      <c r="AB1031" s="1793">
        <v>0.0</v>
      </c>
      <c r="AC1031" s="1794">
        <v>1.0</v>
      </c>
      <c r="AD1031" s="1754"/>
      <c r="AE1031" s="1755"/>
      <c r="AF1031" s="1755"/>
      <c r="AG1031" s="1755"/>
      <c r="AH1031" s="1755"/>
      <c r="AI1031" s="595">
        <v>1.01135879E8</v>
      </c>
      <c r="AJ1031" s="595" t="s">
        <v>22467</v>
      </c>
      <c r="AK1031" s="1772" t="s">
        <v>52</v>
      </c>
      <c r="AL1031" s="1772">
        <v>1.0</v>
      </c>
      <c r="AM1031" s="1772">
        <v>945.0</v>
      </c>
      <c r="AN1031" s="9">
        <v>4.0</v>
      </c>
      <c r="AO1031" s="9"/>
      <c r="AP1031" s="9" t="s">
        <v>8376</v>
      </c>
      <c r="AQ1031" s="9"/>
      <c r="AR1031" s="9" t="s">
        <v>17908</v>
      </c>
      <c r="AS1031" s="9"/>
      <c r="AT1031" s="9"/>
      <c r="AU1031" s="9"/>
      <c r="AV1031" s="9"/>
      <c r="AW1031" s="1758" t="s">
        <v>17909</v>
      </c>
      <c r="AX1031" s="9"/>
      <c r="AY1031" s="9" t="s">
        <v>17910</v>
      </c>
      <c r="AZ1031" s="9">
        <v>6.25</v>
      </c>
      <c r="BA1031" s="1845" t="s">
        <v>22435</v>
      </c>
    </row>
    <row r="1032" ht="15.75" customHeight="1">
      <c r="A1032" s="1760" t="s">
        <v>22468</v>
      </c>
      <c r="B1032" s="1761" t="s">
        <v>22469</v>
      </c>
      <c r="C1032" s="1761" t="s">
        <v>52</v>
      </c>
      <c r="D1032" s="1761" t="s">
        <v>17914</v>
      </c>
      <c r="E1032" s="1762" t="s">
        <v>22470</v>
      </c>
      <c r="F1032" s="1763">
        <v>4.0</v>
      </c>
      <c r="G1032" s="1764">
        <v>47860.0</v>
      </c>
      <c r="H1032" s="1745"/>
      <c r="I1032" s="1745"/>
      <c r="J1032" s="1745"/>
      <c r="K1032" s="1745"/>
      <c r="L1032" s="1745"/>
      <c r="M1032" s="1745"/>
      <c r="N1032" s="1745"/>
      <c r="O1032" s="1745"/>
      <c r="P1032" s="1745"/>
      <c r="Q1032" s="1765" t="s">
        <v>22471</v>
      </c>
      <c r="R1032" s="1766" t="s">
        <v>22472</v>
      </c>
      <c r="S1032" s="1767" t="s">
        <v>52</v>
      </c>
      <c r="T1032" s="1768"/>
      <c r="U1032" s="1769">
        <v>935.0</v>
      </c>
      <c r="V1032" s="1770">
        <v>4.0</v>
      </c>
      <c r="W1032" s="1769" t="s">
        <v>19795</v>
      </c>
      <c r="X1032" s="1770"/>
      <c r="Y1032" s="1767">
        <v>0.0</v>
      </c>
      <c r="Z1032" s="1770"/>
      <c r="AA1032" s="1770" t="s">
        <v>22435</v>
      </c>
      <c r="AB1032" s="1753" t="s">
        <v>17906</v>
      </c>
      <c r="AC1032" s="81"/>
      <c r="AD1032" s="81"/>
      <c r="AE1032" s="1755"/>
      <c r="AF1032" s="1755"/>
      <c r="AG1032" s="1755"/>
      <c r="AH1032" s="1755"/>
      <c r="AI1032" s="595">
        <v>3.01907838E8</v>
      </c>
      <c r="AJ1032" s="595" t="s">
        <v>22473</v>
      </c>
      <c r="AK1032" s="1757" t="s">
        <v>52</v>
      </c>
      <c r="AL1032" s="1757">
        <v>1.0</v>
      </c>
      <c r="AM1032" s="1772">
        <v>946.0</v>
      </c>
      <c r="AN1032" s="9">
        <v>4.0</v>
      </c>
      <c r="AO1032" s="9"/>
      <c r="AP1032" s="9" t="s">
        <v>8376</v>
      </c>
      <c r="AQ1032" s="9"/>
      <c r="AR1032" s="9" t="s">
        <v>17908</v>
      </c>
      <c r="AS1032" s="9"/>
      <c r="AT1032" s="9"/>
      <c r="AU1032" s="9"/>
      <c r="AV1032" s="9"/>
      <c r="AW1032" s="1758" t="s">
        <v>17909</v>
      </c>
      <c r="AX1032" s="9"/>
      <c r="AY1032" s="9" t="s">
        <v>17910</v>
      </c>
      <c r="AZ1032" s="9">
        <v>6.25</v>
      </c>
      <c r="BA1032" s="1908" t="s">
        <v>22435</v>
      </c>
    </row>
    <row r="1033" ht="15.75" customHeight="1">
      <c r="A1033" s="1774" t="s">
        <v>22468</v>
      </c>
      <c r="B1033" s="1775" t="s">
        <v>22469</v>
      </c>
      <c r="C1033" s="1775" t="s">
        <v>52</v>
      </c>
      <c r="D1033" s="1775" t="s">
        <v>17914</v>
      </c>
      <c r="E1033" s="1776" t="s">
        <v>22470</v>
      </c>
      <c r="F1033" s="1777">
        <v>4.0</v>
      </c>
      <c r="G1033" s="1778">
        <v>47860.0</v>
      </c>
      <c r="H1033" s="1745"/>
      <c r="I1033" s="1745"/>
      <c r="J1033" s="1745"/>
      <c r="K1033" s="1745"/>
      <c r="L1033" s="1745"/>
      <c r="M1033" s="1745"/>
      <c r="N1033" s="1745"/>
      <c r="O1033" s="1745"/>
      <c r="P1033" s="1745"/>
      <c r="Q1033" s="1765" t="s">
        <v>22474</v>
      </c>
      <c r="R1033" s="1766" t="s">
        <v>22429</v>
      </c>
      <c r="S1033" s="1767" t="s">
        <v>52</v>
      </c>
      <c r="T1033" s="1749"/>
      <c r="U1033" s="1770">
        <v>936.0</v>
      </c>
      <c r="V1033" s="1770">
        <v>4.0</v>
      </c>
      <c r="W1033" s="1792"/>
      <c r="X1033" s="1770"/>
      <c r="Y1033" s="1767" t="s">
        <v>22475</v>
      </c>
      <c r="Z1033" s="1770"/>
      <c r="AA1033" s="1770" t="s">
        <v>22435</v>
      </c>
      <c r="AB1033" s="1793">
        <v>0.0</v>
      </c>
      <c r="AC1033" s="1794">
        <v>1.0</v>
      </c>
      <c r="AD1033" s="1754"/>
      <c r="AE1033" s="1755"/>
      <c r="AF1033" s="1755"/>
      <c r="AG1033" s="1755"/>
      <c r="AH1033" s="1755"/>
      <c r="AI1033" s="595">
        <v>6.03069162E8</v>
      </c>
      <c r="AJ1033" s="595" t="s">
        <v>22476</v>
      </c>
      <c r="AK1033" s="1757" t="s">
        <v>52</v>
      </c>
      <c r="AL1033" s="1772">
        <v>1.0</v>
      </c>
      <c r="AM1033" s="1772">
        <v>947.0</v>
      </c>
      <c r="AN1033" s="9">
        <v>4.0</v>
      </c>
      <c r="AO1033" s="9"/>
      <c r="AP1033" s="9" t="s">
        <v>8376</v>
      </c>
      <c r="AQ1033" s="9"/>
      <c r="AR1033" s="9" t="s">
        <v>17908</v>
      </c>
      <c r="AS1033" s="9"/>
      <c r="AT1033" s="9"/>
      <c r="AU1033" s="9"/>
      <c r="AV1033" s="9"/>
      <c r="AW1033" s="1758" t="s">
        <v>17909</v>
      </c>
      <c r="AX1033" s="9"/>
      <c r="AY1033" s="9" t="s">
        <v>17910</v>
      </c>
      <c r="AZ1033" s="9">
        <v>6.25</v>
      </c>
      <c r="BA1033" s="1845" t="s">
        <v>22435</v>
      </c>
    </row>
    <row r="1034" ht="15.75" customHeight="1">
      <c r="A1034" s="1760" t="s">
        <v>15699</v>
      </c>
      <c r="B1034" s="1761" t="s">
        <v>22477</v>
      </c>
      <c r="C1034" s="1761" t="s">
        <v>52</v>
      </c>
      <c r="D1034" s="1761" t="s">
        <v>17914</v>
      </c>
      <c r="E1034" s="1762" t="s">
        <v>22478</v>
      </c>
      <c r="F1034" s="1763">
        <v>4.0</v>
      </c>
      <c r="G1034" s="1764">
        <v>48225.0</v>
      </c>
      <c r="H1034" s="1745"/>
      <c r="I1034" s="1745"/>
      <c r="J1034" s="1745"/>
      <c r="K1034" s="1745"/>
      <c r="L1034" s="1745"/>
      <c r="M1034" s="1745"/>
      <c r="N1034" s="1745"/>
      <c r="O1034" s="1745"/>
      <c r="P1034" s="1745"/>
      <c r="Q1034" s="1765" t="s">
        <v>22479</v>
      </c>
      <c r="R1034" s="1766" t="s">
        <v>22434</v>
      </c>
      <c r="S1034" s="1767" t="s">
        <v>52</v>
      </c>
      <c r="T1034" s="1768"/>
      <c r="U1034" s="1770">
        <v>937.0</v>
      </c>
      <c r="V1034" s="1770">
        <v>4.0</v>
      </c>
      <c r="W1034" s="1788"/>
      <c r="X1034" s="1770"/>
      <c r="Y1034" s="1767" t="s">
        <v>22480</v>
      </c>
      <c r="Z1034" s="1770"/>
      <c r="AA1034" s="1770" t="s">
        <v>22435</v>
      </c>
      <c r="AB1034" s="1804" t="s">
        <v>18046</v>
      </c>
      <c r="AC1034" s="81"/>
      <c r="AD1034" s="81"/>
      <c r="AE1034" s="1755"/>
      <c r="AF1034" s="1755"/>
      <c r="AG1034" s="1755"/>
      <c r="AH1034" s="1755"/>
      <c r="AI1034" s="595">
        <v>6.0427429E8</v>
      </c>
      <c r="AJ1034" s="595" t="s">
        <v>22481</v>
      </c>
      <c r="AK1034" s="1772" t="s">
        <v>52</v>
      </c>
      <c r="AL1034" s="1772">
        <v>1.0</v>
      </c>
      <c r="AM1034" s="1772">
        <v>948.0</v>
      </c>
      <c r="AN1034" s="9">
        <v>4.0</v>
      </c>
      <c r="AO1034" s="9"/>
      <c r="AP1034" s="9" t="s">
        <v>8376</v>
      </c>
      <c r="AQ1034" s="9"/>
      <c r="AR1034" s="9" t="s">
        <v>17908</v>
      </c>
      <c r="AS1034" s="9"/>
      <c r="AT1034" s="9"/>
      <c r="AU1034" s="9"/>
      <c r="AV1034" s="9"/>
      <c r="AW1034" s="1758" t="s">
        <v>17909</v>
      </c>
      <c r="AX1034" s="9"/>
      <c r="AY1034" s="9" t="s">
        <v>17910</v>
      </c>
      <c r="AZ1034" s="9">
        <v>6.25</v>
      </c>
      <c r="BA1034" s="1845" t="s">
        <v>22435</v>
      </c>
    </row>
    <row r="1035" ht="15.75" customHeight="1">
      <c r="A1035" s="1774" t="s">
        <v>15699</v>
      </c>
      <c r="B1035" s="1775" t="s">
        <v>22477</v>
      </c>
      <c r="C1035" s="1775" t="s">
        <v>52</v>
      </c>
      <c r="D1035" s="1775" t="s">
        <v>17914</v>
      </c>
      <c r="E1035" s="1776" t="s">
        <v>22478</v>
      </c>
      <c r="F1035" s="1777">
        <v>4.0</v>
      </c>
      <c r="G1035" s="1778">
        <v>48225.0</v>
      </c>
      <c r="H1035" s="1745"/>
      <c r="I1035" s="1745"/>
      <c r="J1035" s="1745"/>
      <c r="K1035" s="1745"/>
      <c r="L1035" s="1745"/>
      <c r="M1035" s="1745"/>
      <c r="N1035" s="1745"/>
      <c r="O1035" s="1745"/>
      <c r="P1035" s="1745"/>
      <c r="Q1035" s="1765" t="s">
        <v>22482</v>
      </c>
      <c r="R1035" s="1766" t="s">
        <v>22483</v>
      </c>
      <c r="S1035" s="1767" t="s">
        <v>52</v>
      </c>
      <c r="T1035" s="1749"/>
      <c r="U1035" s="1770">
        <v>938.0</v>
      </c>
      <c r="V1035" s="1770">
        <v>4.0</v>
      </c>
      <c r="W1035" s="1792"/>
      <c r="X1035" s="1770"/>
      <c r="Y1035" s="1767">
        <v>0.0</v>
      </c>
      <c r="Z1035" s="1770"/>
      <c r="AA1035" s="1770" t="s">
        <v>22435</v>
      </c>
      <c r="AB1035" s="1806" t="s">
        <v>18046</v>
      </c>
      <c r="AC1035" s="1754"/>
      <c r="AD1035" s="1794">
        <v>2.0</v>
      </c>
      <c r="AE1035" s="1755"/>
      <c r="AF1035" s="1755"/>
      <c r="AG1035" s="1755"/>
      <c r="AH1035" s="1755"/>
      <c r="AI1035" s="595">
        <v>1.03591582E8</v>
      </c>
      <c r="AJ1035" s="595" t="s">
        <v>22484</v>
      </c>
      <c r="AK1035" s="1757" t="s">
        <v>52</v>
      </c>
      <c r="AL1035" s="1772">
        <v>1.0</v>
      </c>
      <c r="AM1035" s="1772">
        <v>949.0</v>
      </c>
      <c r="AN1035" s="9">
        <v>4.0</v>
      </c>
      <c r="AO1035" s="9"/>
      <c r="AP1035" s="9" t="s">
        <v>8376</v>
      </c>
      <c r="AQ1035" s="9"/>
      <c r="AR1035" s="9" t="s">
        <v>17908</v>
      </c>
      <c r="AS1035" s="9"/>
      <c r="AT1035" s="9"/>
      <c r="AU1035" s="9"/>
      <c r="AV1035" s="9"/>
      <c r="AW1035" s="1758" t="s">
        <v>17909</v>
      </c>
      <c r="AX1035" s="9"/>
      <c r="AY1035" s="9" t="s">
        <v>17910</v>
      </c>
      <c r="AZ1035" s="9">
        <v>6.25</v>
      </c>
      <c r="BA1035" s="1845" t="s">
        <v>22435</v>
      </c>
    </row>
    <row r="1036" ht="15.75" customHeight="1">
      <c r="A1036" s="1760" t="s">
        <v>22485</v>
      </c>
      <c r="B1036" s="1761" t="s">
        <v>22486</v>
      </c>
      <c r="C1036" s="1761" t="s">
        <v>149</v>
      </c>
      <c r="D1036" s="1761" t="s">
        <v>17985</v>
      </c>
      <c r="E1036" s="1762">
        <v>1006.0</v>
      </c>
      <c r="F1036" s="1763">
        <v>4.0</v>
      </c>
      <c r="G1036" s="1764">
        <v>48061.0</v>
      </c>
      <c r="H1036" s="1745" t="s">
        <v>22487</v>
      </c>
      <c r="I1036" s="1745"/>
      <c r="J1036" s="1745"/>
      <c r="K1036" s="1745"/>
      <c r="L1036" s="1745"/>
      <c r="M1036" s="1745"/>
      <c r="N1036" s="1745"/>
      <c r="O1036" s="1745"/>
      <c r="P1036" s="1745"/>
      <c r="Q1036" s="1765"/>
      <c r="R1036" s="1766"/>
      <c r="S1036" s="1767"/>
      <c r="T1036" s="1768"/>
      <c r="U1036" s="1769"/>
      <c r="V1036" s="1770"/>
      <c r="W1036" s="1812"/>
      <c r="X1036" s="1770"/>
      <c r="Y1036" s="1767"/>
      <c r="Z1036" s="1770"/>
      <c r="AA1036" s="1770"/>
      <c r="AB1036" s="1753"/>
      <c r="AC1036" s="81"/>
      <c r="AD1036" s="81"/>
      <c r="AE1036" s="1755"/>
      <c r="AF1036" s="1755"/>
      <c r="AG1036" s="1755"/>
      <c r="AH1036" s="1755"/>
      <c r="AI1036" s="595"/>
      <c r="AJ1036" s="595"/>
      <c r="AK1036" s="1791"/>
      <c r="AL1036" s="1791"/>
      <c r="AM1036" s="1772"/>
      <c r="AN1036" s="9"/>
      <c r="AO1036" s="9"/>
      <c r="AP1036" s="9"/>
      <c r="AQ1036" s="9"/>
      <c r="AR1036" s="9"/>
      <c r="AS1036" s="9"/>
      <c r="AT1036" s="9"/>
      <c r="AU1036" s="9"/>
      <c r="AV1036" s="9"/>
      <c r="AW1036" s="1758"/>
      <c r="AX1036" s="9"/>
      <c r="AY1036" s="9"/>
      <c r="AZ1036" s="9"/>
      <c r="BA1036" s="1916"/>
    </row>
    <row r="1037" ht="15.75" customHeight="1">
      <c r="A1037" s="1760" t="s">
        <v>22488</v>
      </c>
      <c r="B1037" s="1761" t="s">
        <v>22489</v>
      </c>
      <c r="C1037" s="1761" t="s">
        <v>52</v>
      </c>
      <c r="D1037" s="1761" t="s">
        <v>17914</v>
      </c>
      <c r="E1037" s="1762" t="s">
        <v>22490</v>
      </c>
      <c r="F1037" s="1763">
        <v>4.0</v>
      </c>
      <c r="G1037" s="1764">
        <v>47887.0</v>
      </c>
      <c r="H1037" s="1745"/>
      <c r="I1037" s="1745"/>
      <c r="J1037" s="1745"/>
      <c r="K1037" s="1745"/>
      <c r="L1037" s="1745"/>
      <c r="M1037" s="1745"/>
      <c r="N1037" s="1745"/>
      <c r="O1037" s="1745"/>
      <c r="P1037" s="1745"/>
      <c r="Q1037" s="1765" t="s">
        <v>22491</v>
      </c>
      <c r="R1037" s="1766" t="s">
        <v>22446</v>
      </c>
      <c r="S1037" s="1767">
        <v>6.25</v>
      </c>
      <c r="T1037" s="1768"/>
      <c r="U1037" s="1769">
        <v>939.0</v>
      </c>
      <c r="V1037" s="1770">
        <v>4.0</v>
      </c>
      <c r="W1037" s="1769" t="s">
        <v>19795</v>
      </c>
      <c r="X1037" s="1770"/>
      <c r="Y1037" s="1767">
        <v>341351.0</v>
      </c>
      <c r="Z1037" s="1770"/>
      <c r="AA1037" s="1770" t="s">
        <v>22435</v>
      </c>
      <c r="AB1037" s="1753" t="s">
        <v>17906</v>
      </c>
      <c r="AC1037" s="81"/>
      <c r="AD1037" s="81"/>
      <c r="AE1037" s="1755"/>
      <c r="AF1037" s="1755"/>
      <c r="AG1037" s="1755"/>
      <c r="AH1037" s="1755"/>
      <c r="AI1037" s="595">
        <v>3.00323326E8</v>
      </c>
      <c r="AJ1037" s="595" t="s">
        <v>22492</v>
      </c>
      <c r="AK1037" s="1772" t="s">
        <v>52</v>
      </c>
      <c r="AL1037" s="1757">
        <v>1.0</v>
      </c>
      <c r="AM1037" s="1772">
        <v>950.0</v>
      </c>
      <c r="AN1037" s="9">
        <v>4.0</v>
      </c>
      <c r="AO1037" s="9"/>
      <c r="AP1037" s="9" t="s">
        <v>8376</v>
      </c>
      <c r="AQ1037" s="9"/>
      <c r="AR1037" s="9" t="s">
        <v>17908</v>
      </c>
      <c r="AS1037" s="9"/>
      <c r="AT1037" s="9"/>
      <c r="AU1037" s="9"/>
      <c r="AV1037" s="9"/>
      <c r="AW1037" s="1758" t="s">
        <v>17909</v>
      </c>
      <c r="AX1037" s="9"/>
      <c r="AY1037" s="9" t="s">
        <v>17910</v>
      </c>
      <c r="AZ1037" s="9">
        <v>6.25</v>
      </c>
      <c r="BA1037" s="1916" t="s">
        <v>22435</v>
      </c>
    </row>
    <row r="1038" ht="15.75" customHeight="1">
      <c r="A1038" s="1774" t="s">
        <v>22493</v>
      </c>
      <c r="B1038" s="1775" t="s">
        <v>22494</v>
      </c>
      <c r="C1038" s="1775" t="s">
        <v>3665</v>
      </c>
      <c r="D1038" s="1775" t="s">
        <v>17914</v>
      </c>
      <c r="E1038" s="1776" t="s">
        <v>22495</v>
      </c>
      <c r="F1038" s="1777">
        <v>4.0</v>
      </c>
      <c r="G1038" s="1778">
        <v>48215.0</v>
      </c>
      <c r="H1038" s="1745"/>
      <c r="I1038" s="1745"/>
      <c r="J1038" s="1745"/>
      <c r="K1038" s="1745"/>
      <c r="L1038" s="1745"/>
      <c r="M1038" s="1745"/>
      <c r="N1038" s="1745"/>
      <c r="O1038" s="1745"/>
      <c r="P1038" s="1745"/>
      <c r="Q1038" s="1765" t="s">
        <v>22496</v>
      </c>
      <c r="R1038" s="1766" t="s">
        <v>22451</v>
      </c>
      <c r="S1038" s="1767" t="s">
        <v>52</v>
      </c>
      <c r="T1038" s="1749"/>
      <c r="U1038" s="1770">
        <v>940.0</v>
      </c>
      <c r="V1038" s="1770">
        <v>4.0</v>
      </c>
      <c r="W1038" s="1792"/>
      <c r="X1038" s="1770"/>
      <c r="Y1038" s="1767" t="s">
        <v>22497</v>
      </c>
      <c r="Z1038" s="1770"/>
      <c r="AA1038" s="1770" t="s">
        <v>22435</v>
      </c>
      <c r="AB1038" s="1806" t="s">
        <v>18046</v>
      </c>
      <c r="AC1038" s="1754"/>
      <c r="AD1038" s="1794">
        <v>1.0</v>
      </c>
      <c r="AE1038" s="1755"/>
      <c r="AF1038" s="1755"/>
      <c r="AG1038" s="1755"/>
      <c r="AH1038" s="1755"/>
      <c r="AI1038" s="595">
        <v>1.02761467E8</v>
      </c>
      <c r="AJ1038" s="595" t="s">
        <v>22498</v>
      </c>
      <c r="AK1038" s="1772" t="s">
        <v>52</v>
      </c>
      <c r="AL1038" s="1757">
        <v>1.0</v>
      </c>
      <c r="AM1038" s="1772">
        <v>951.0</v>
      </c>
      <c r="AN1038" s="9">
        <v>4.0</v>
      </c>
      <c r="AO1038" s="9"/>
      <c r="AP1038" s="9" t="s">
        <v>8376</v>
      </c>
      <c r="AQ1038" s="9"/>
      <c r="AR1038" s="9" t="s">
        <v>17908</v>
      </c>
      <c r="AS1038" s="9"/>
      <c r="AT1038" s="9"/>
      <c r="AU1038" s="9"/>
      <c r="AV1038" s="9"/>
      <c r="AW1038" s="1758" t="s">
        <v>17909</v>
      </c>
      <c r="AX1038" s="9"/>
      <c r="AY1038" s="9" t="s">
        <v>17910</v>
      </c>
      <c r="AZ1038" s="9">
        <v>6.25</v>
      </c>
      <c r="BA1038" s="1845" t="s">
        <v>22435</v>
      </c>
    </row>
    <row r="1039" ht="15.75" customHeight="1">
      <c r="A1039" s="1760" t="s">
        <v>22499</v>
      </c>
      <c r="B1039" s="1761" t="s">
        <v>22500</v>
      </c>
      <c r="C1039" s="1761" t="s">
        <v>52</v>
      </c>
      <c r="D1039" s="1761" t="s">
        <v>17914</v>
      </c>
      <c r="E1039" s="1762" t="s">
        <v>22501</v>
      </c>
      <c r="F1039" s="1763">
        <v>4.0</v>
      </c>
      <c r="G1039" s="1764">
        <v>48217.0</v>
      </c>
      <c r="H1039" s="1745"/>
      <c r="I1039" s="1745"/>
      <c r="J1039" s="1745"/>
      <c r="K1039" s="1745"/>
      <c r="L1039" s="1745"/>
      <c r="M1039" s="1745"/>
      <c r="N1039" s="1745"/>
      <c r="O1039" s="1745"/>
      <c r="P1039" s="1745"/>
      <c r="Q1039" s="1765" t="s">
        <v>22502</v>
      </c>
      <c r="R1039" s="1766" t="s">
        <v>22453</v>
      </c>
      <c r="S1039" s="1767" t="s">
        <v>52</v>
      </c>
      <c r="T1039" s="1768"/>
      <c r="U1039" s="1769">
        <v>941.0</v>
      </c>
      <c r="V1039" s="1770">
        <v>4.0</v>
      </c>
      <c r="W1039" s="1769" t="s">
        <v>19795</v>
      </c>
      <c r="X1039" s="1770"/>
      <c r="Y1039" s="1767">
        <v>4193033.0</v>
      </c>
      <c r="Z1039" s="1770"/>
      <c r="AA1039" s="1770" t="s">
        <v>22435</v>
      </c>
      <c r="AB1039" s="1753" t="s">
        <v>17906</v>
      </c>
      <c r="AC1039" s="81"/>
      <c r="AD1039" s="81"/>
      <c r="AE1039" s="1755"/>
      <c r="AF1039" s="1755"/>
      <c r="AG1039" s="1755"/>
      <c r="AH1039" s="1755"/>
      <c r="AI1039" s="595" t="s">
        <v>22503</v>
      </c>
      <c r="AJ1039" s="595" t="s">
        <v>22503</v>
      </c>
      <c r="AK1039" s="1757" t="s">
        <v>52</v>
      </c>
      <c r="AL1039" s="1772">
        <v>1.0</v>
      </c>
      <c r="AM1039" s="1772">
        <v>952.0</v>
      </c>
      <c r="AN1039" s="9">
        <v>4.0</v>
      </c>
      <c r="AO1039" s="9"/>
      <c r="AP1039" s="9" t="s">
        <v>8376</v>
      </c>
      <c r="AQ1039" s="9"/>
      <c r="AR1039" s="9" t="s">
        <v>17908</v>
      </c>
      <c r="AS1039" s="9"/>
      <c r="AT1039" s="9"/>
      <c r="AU1039" s="9"/>
      <c r="AV1039" s="9"/>
      <c r="AW1039" s="595" t="s">
        <v>22503</v>
      </c>
      <c r="AX1039" s="9"/>
      <c r="AY1039" s="9" t="s">
        <v>17910</v>
      </c>
      <c r="AZ1039" s="9">
        <v>6.25</v>
      </c>
      <c r="BA1039" s="1845" t="s">
        <v>22435</v>
      </c>
    </row>
    <row r="1040" ht="15.75" customHeight="1">
      <c r="A1040" s="1774" t="s">
        <v>22504</v>
      </c>
      <c r="B1040" s="1775" t="s">
        <v>22505</v>
      </c>
      <c r="C1040" s="1775" t="s">
        <v>149</v>
      </c>
      <c r="D1040" s="1775" t="s">
        <v>17985</v>
      </c>
      <c r="E1040" s="1776" t="s">
        <v>22506</v>
      </c>
      <c r="F1040" s="1777">
        <v>4.0</v>
      </c>
      <c r="G1040" s="1778">
        <v>45778.0</v>
      </c>
      <c r="H1040" s="1745"/>
      <c r="I1040" s="1745"/>
      <c r="J1040" s="1745"/>
      <c r="K1040" s="1745"/>
      <c r="L1040" s="1745"/>
      <c r="M1040" s="1745"/>
      <c r="N1040" s="1745"/>
      <c r="O1040" s="1745"/>
      <c r="P1040" s="1745"/>
      <c r="Q1040" s="1765"/>
      <c r="R1040" s="1766"/>
      <c r="S1040" s="1767"/>
      <c r="T1040" s="1801"/>
      <c r="U1040" s="1770"/>
      <c r="V1040" s="1770"/>
      <c r="W1040" s="1808"/>
      <c r="X1040" s="1770"/>
      <c r="Y1040" s="1767"/>
      <c r="Z1040" s="1770"/>
      <c r="AA1040" s="1770"/>
      <c r="AB1040" s="1806"/>
      <c r="AC1040" s="1754"/>
      <c r="AD1040" s="1794"/>
      <c r="AE1040" s="1755"/>
      <c r="AF1040" s="1755"/>
      <c r="AG1040" s="1755"/>
      <c r="AH1040" s="1755"/>
      <c r="AI1040" s="595"/>
      <c r="AJ1040" s="595"/>
      <c r="AK1040" s="1757"/>
      <c r="AL1040" s="1791"/>
      <c r="AM1040" s="1772"/>
      <c r="AN1040" s="9"/>
      <c r="AO1040" s="9"/>
      <c r="AP1040" s="9"/>
      <c r="AQ1040" s="9"/>
      <c r="AR1040" s="9"/>
      <c r="AS1040" s="9"/>
      <c r="AT1040" s="9"/>
      <c r="AU1040" s="9"/>
      <c r="AV1040" s="9"/>
      <c r="AW1040" s="1853"/>
      <c r="AX1040" s="9"/>
      <c r="AY1040" s="9"/>
      <c r="AZ1040" s="9"/>
      <c r="BA1040" s="1845"/>
    </row>
    <row r="1041" ht="15.75" customHeight="1">
      <c r="A1041" s="1774" t="s">
        <v>22507</v>
      </c>
      <c r="B1041" s="1775" t="s">
        <v>22508</v>
      </c>
      <c r="C1041" s="1775" t="s">
        <v>52</v>
      </c>
      <c r="D1041" s="1775" t="s">
        <v>17914</v>
      </c>
      <c r="E1041" s="1776" t="s">
        <v>22509</v>
      </c>
      <c r="F1041" s="1777">
        <v>4.0</v>
      </c>
      <c r="G1041" s="1778">
        <v>48215.0</v>
      </c>
      <c r="H1041" s="1745"/>
      <c r="I1041" s="1745"/>
      <c r="J1041" s="1745"/>
      <c r="K1041" s="1745"/>
      <c r="L1041" s="1745"/>
      <c r="M1041" s="1745"/>
      <c r="N1041" s="1745"/>
      <c r="O1041" s="1745"/>
      <c r="P1041" s="1745"/>
      <c r="Q1041" s="1765" t="s">
        <v>22510</v>
      </c>
      <c r="R1041" s="1766" t="s">
        <v>22459</v>
      </c>
      <c r="S1041" s="1767" t="s">
        <v>52</v>
      </c>
      <c r="T1041" s="1749"/>
      <c r="U1041" s="1770">
        <v>942.0</v>
      </c>
      <c r="V1041" s="1770">
        <v>4.0</v>
      </c>
      <c r="W1041" s="1792"/>
      <c r="X1041" s="1770"/>
      <c r="Y1041" s="1767">
        <v>2801632.0</v>
      </c>
      <c r="Z1041" s="1770"/>
      <c r="AA1041" s="1770" t="s">
        <v>22435</v>
      </c>
      <c r="AB1041" s="1806" t="s">
        <v>18100</v>
      </c>
      <c r="AC1041" s="1754"/>
      <c r="AD1041" s="1794">
        <v>1.0</v>
      </c>
      <c r="AE1041" s="1755"/>
      <c r="AF1041" s="1755"/>
      <c r="AG1041" s="1755"/>
      <c r="AH1041" s="1755"/>
      <c r="AI1041" s="595">
        <v>1.00105311E8</v>
      </c>
      <c r="AJ1041" s="595" t="s">
        <v>22511</v>
      </c>
      <c r="AK1041" s="1757" t="s">
        <v>52</v>
      </c>
      <c r="AL1041" s="1757">
        <v>1.0</v>
      </c>
      <c r="AM1041" s="1772">
        <v>953.0</v>
      </c>
      <c r="AN1041" s="9">
        <v>4.0</v>
      </c>
      <c r="AO1041" s="9"/>
      <c r="AP1041" s="9" t="s">
        <v>8376</v>
      </c>
      <c r="AQ1041" s="9"/>
      <c r="AR1041" s="9" t="s">
        <v>17908</v>
      </c>
      <c r="AS1041" s="9"/>
      <c r="AT1041" s="9"/>
      <c r="AU1041" s="9"/>
      <c r="AV1041" s="9"/>
      <c r="AW1041" s="1758" t="s">
        <v>22512</v>
      </c>
      <c r="AX1041" s="9"/>
      <c r="AY1041" s="9" t="s">
        <v>17910</v>
      </c>
      <c r="AZ1041" s="9">
        <v>6.25</v>
      </c>
      <c r="BA1041" s="1845" t="s">
        <v>22435</v>
      </c>
    </row>
    <row r="1042" ht="15.75" customHeight="1">
      <c r="A1042" s="1760" t="s">
        <v>22513</v>
      </c>
      <c r="B1042" s="1761" t="s">
        <v>22514</v>
      </c>
      <c r="C1042" s="1761" t="s">
        <v>52</v>
      </c>
      <c r="D1042" s="1761" t="s">
        <v>17914</v>
      </c>
      <c r="E1042" s="1762" t="s">
        <v>22515</v>
      </c>
      <c r="F1042" s="1763">
        <v>4.0</v>
      </c>
      <c r="G1042" s="1764">
        <v>48215.0</v>
      </c>
      <c r="H1042" s="1745"/>
      <c r="I1042" s="1745"/>
      <c r="J1042" s="1745"/>
      <c r="K1042" s="1745"/>
      <c r="L1042" s="1745"/>
      <c r="M1042" s="1745"/>
      <c r="N1042" s="1745"/>
      <c r="O1042" s="1745"/>
      <c r="P1042" s="1745"/>
      <c r="Q1042" s="1765" t="s">
        <v>22516</v>
      </c>
      <c r="R1042" s="1766" t="s">
        <v>22517</v>
      </c>
      <c r="S1042" s="1767" t="s">
        <v>231</v>
      </c>
      <c r="T1042" s="1768"/>
      <c r="U1042" s="1769">
        <v>943.0</v>
      </c>
      <c r="V1042" s="1770">
        <v>4.0</v>
      </c>
      <c r="W1042" s="1769" t="s">
        <v>19795</v>
      </c>
      <c r="X1042" s="1770"/>
      <c r="Y1042" s="1767">
        <v>0.0</v>
      </c>
      <c r="Z1042" s="1770"/>
      <c r="AA1042" s="1770" t="s">
        <v>22435</v>
      </c>
      <c r="AB1042" s="1753" t="s">
        <v>17906</v>
      </c>
      <c r="AC1042" s="81"/>
      <c r="AD1042" s="81"/>
      <c r="AE1042" s="1755"/>
      <c r="AF1042" s="1755"/>
      <c r="AG1042" s="1755"/>
      <c r="AH1042" s="1755"/>
      <c r="AI1042" s="595">
        <v>1.00037472E8</v>
      </c>
      <c r="AJ1042" s="595" t="s">
        <v>22518</v>
      </c>
      <c r="AK1042" s="1757" t="s">
        <v>52</v>
      </c>
      <c r="AL1042" s="1772">
        <v>1.0</v>
      </c>
      <c r="AM1042" s="1772">
        <v>954.0</v>
      </c>
      <c r="AN1042" s="9">
        <v>4.0</v>
      </c>
      <c r="AO1042" s="9"/>
      <c r="AP1042" s="9" t="s">
        <v>8376</v>
      </c>
      <c r="AQ1042" s="9"/>
      <c r="AR1042" s="9" t="s">
        <v>17908</v>
      </c>
      <c r="AS1042" s="9"/>
      <c r="AT1042" s="9"/>
      <c r="AU1042" s="9"/>
      <c r="AV1042" s="9"/>
      <c r="AW1042" s="1758" t="s">
        <v>17909</v>
      </c>
      <c r="AX1042" s="9"/>
      <c r="AY1042" s="9" t="s">
        <v>17910</v>
      </c>
      <c r="AZ1042" s="9">
        <v>6.25</v>
      </c>
      <c r="BA1042" s="1845" t="s">
        <v>22435</v>
      </c>
    </row>
    <row r="1043" ht="15.75" customHeight="1">
      <c r="A1043" s="1774" t="s">
        <v>22519</v>
      </c>
      <c r="B1043" s="1775" t="s">
        <v>22520</v>
      </c>
      <c r="C1043" s="1775" t="s">
        <v>52</v>
      </c>
      <c r="D1043" s="1775" t="s">
        <v>17914</v>
      </c>
      <c r="E1043" s="1776" t="s">
        <v>22521</v>
      </c>
      <c r="F1043" s="1777">
        <v>4.0</v>
      </c>
      <c r="G1043" s="1778">
        <v>48274.0</v>
      </c>
      <c r="H1043" s="1745"/>
      <c r="I1043" s="1745"/>
      <c r="J1043" s="1745"/>
      <c r="K1043" s="1745"/>
      <c r="L1043" s="1745"/>
      <c r="M1043" s="1745"/>
      <c r="N1043" s="1745"/>
      <c r="O1043" s="1745"/>
      <c r="P1043" s="1745"/>
      <c r="Q1043" s="1765" t="s">
        <v>22522</v>
      </c>
      <c r="R1043" s="1766" t="s">
        <v>22466</v>
      </c>
      <c r="S1043" s="1767" t="s">
        <v>52</v>
      </c>
      <c r="T1043" s="1749"/>
      <c r="U1043" s="1770">
        <v>944.0</v>
      </c>
      <c r="V1043" s="1770">
        <v>4.0</v>
      </c>
      <c r="W1043" s="1792"/>
      <c r="X1043" s="1770"/>
      <c r="Y1043" s="1767">
        <v>2830847.0</v>
      </c>
      <c r="Z1043" s="1770"/>
      <c r="AA1043" s="1770" t="s">
        <v>22435</v>
      </c>
      <c r="AB1043" s="1793">
        <v>0.0</v>
      </c>
      <c r="AC1043" s="1754"/>
      <c r="AD1043" s="1754"/>
      <c r="AE1043" s="1755"/>
      <c r="AF1043" s="1755"/>
      <c r="AG1043" s="1755"/>
      <c r="AH1043" s="1755"/>
      <c r="AI1043" s="595" t="s">
        <v>22523</v>
      </c>
      <c r="AJ1043" s="595" t="s">
        <v>22523</v>
      </c>
      <c r="AK1043" s="1757" t="s">
        <v>52</v>
      </c>
      <c r="AL1043" s="1772">
        <v>1.0</v>
      </c>
      <c r="AM1043" s="1772">
        <v>955.0</v>
      </c>
      <c r="AN1043" s="9">
        <v>4.0</v>
      </c>
      <c r="AO1043" s="9"/>
      <c r="AP1043" s="9" t="s">
        <v>8376</v>
      </c>
      <c r="AQ1043" s="9"/>
      <c r="AR1043" s="9" t="s">
        <v>17908</v>
      </c>
      <c r="AS1043" s="9"/>
      <c r="AT1043" s="9"/>
      <c r="AU1043" s="9"/>
      <c r="AV1043" s="9"/>
      <c r="AW1043" s="595" t="s">
        <v>22523</v>
      </c>
      <c r="AX1043" s="9"/>
      <c r="AY1043" s="9" t="s">
        <v>17910</v>
      </c>
      <c r="AZ1043" s="9">
        <v>6.25</v>
      </c>
      <c r="BA1043" s="1845" t="s">
        <v>22435</v>
      </c>
    </row>
    <row r="1044" ht="15.75" customHeight="1">
      <c r="A1044" s="1760" t="s">
        <v>22524</v>
      </c>
      <c r="B1044" s="1761" t="s">
        <v>22525</v>
      </c>
      <c r="C1044" s="1761" t="s">
        <v>52</v>
      </c>
      <c r="D1044" s="1761" t="s">
        <v>17914</v>
      </c>
      <c r="E1044" s="1762" t="s">
        <v>22526</v>
      </c>
      <c r="F1044" s="1763">
        <v>4.0</v>
      </c>
      <c r="G1044" s="1764">
        <v>48274.0</v>
      </c>
      <c r="H1044" s="1745"/>
      <c r="I1044" s="1745"/>
      <c r="J1044" s="1745"/>
      <c r="K1044" s="1745"/>
      <c r="L1044" s="1745"/>
      <c r="M1044" s="1745"/>
      <c r="N1044" s="1745"/>
      <c r="O1044" s="1745"/>
      <c r="P1044" s="1745"/>
      <c r="Q1044" s="1765" t="s">
        <v>22527</v>
      </c>
      <c r="R1044" s="1766" t="s">
        <v>22528</v>
      </c>
      <c r="S1044" s="1767" t="s">
        <v>52</v>
      </c>
      <c r="T1044" s="99" t="s">
        <v>22529</v>
      </c>
      <c r="U1044" s="1770">
        <v>945.0</v>
      </c>
      <c r="V1044" s="1770">
        <v>4.0</v>
      </c>
      <c r="W1044" s="99" t="s">
        <v>22529</v>
      </c>
      <c r="X1044" s="99" t="s">
        <v>22529</v>
      </c>
      <c r="Y1044" s="1767">
        <v>0.0</v>
      </c>
      <c r="Z1044" s="99" t="s">
        <v>22529</v>
      </c>
      <c r="AA1044" s="1770" t="s">
        <v>22435</v>
      </c>
      <c r="AB1044" s="99" t="s">
        <v>22529</v>
      </c>
      <c r="AC1044" s="1121">
        <v>2.0</v>
      </c>
      <c r="AD1044" s="99" t="s">
        <v>22529</v>
      </c>
      <c r="AE1044" s="1755"/>
      <c r="AF1044" s="1755"/>
      <c r="AG1044" s="1755"/>
      <c r="AH1044" s="1755"/>
      <c r="AI1044" s="595">
        <v>1.705201562E9</v>
      </c>
      <c r="AJ1044" s="595" t="s">
        <v>22530</v>
      </c>
      <c r="AK1044" s="1757" t="s">
        <v>52</v>
      </c>
      <c r="AL1044" s="1757">
        <v>1.0</v>
      </c>
      <c r="AM1044" s="1772">
        <v>956.0</v>
      </c>
      <c r="AN1044" s="9">
        <v>4.0</v>
      </c>
      <c r="AO1044" s="9"/>
      <c r="AP1044" s="9" t="s">
        <v>8376</v>
      </c>
      <c r="AQ1044" s="9"/>
      <c r="AR1044" s="9" t="s">
        <v>17908</v>
      </c>
      <c r="AS1044" s="9"/>
      <c r="AT1044" s="9"/>
      <c r="AU1044" s="9"/>
      <c r="AV1044" s="9"/>
      <c r="AW1044" s="1758" t="s">
        <v>17909</v>
      </c>
      <c r="AX1044" s="9"/>
      <c r="AY1044" s="9" t="s">
        <v>17910</v>
      </c>
      <c r="AZ1044" s="9">
        <v>6.25</v>
      </c>
      <c r="BA1044" s="1845" t="s">
        <v>22435</v>
      </c>
    </row>
    <row r="1045" ht="15.75" customHeight="1">
      <c r="A1045" s="1796" t="s">
        <v>22531</v>
      </c>
      <c r="B1045" s="1775" t="s">
        <v>22532</v>
      </c>
      <c r="C1045" s="1775" t="s">
        <v>52</v>
      </c>
      <c r="D1045" s="1775" t="s">
        <v>17914</v>
      </c>
      <c r="E1045" s="1776" t="s">
        <v>22533</v>
      </c>
      <c r="F1045" s="1777">
        <v>4.0</v>
      </c>
      <c r="G1045" s="1778">
        <v>48215.0</v>
      </c>
      <c r="H1045" s="1745"/>
      <c r="I1045" s="1745"/>
      <c r="J1045" s="1745"/>
      <c r="K1045" s="1745"/>
      <c r="L1045" s="1745"/>
      <c r="M1045" s="1745"/>
      <c r="N1045" s="1745"/>
      <c r="O1045" s="1745"/>
      <c r="P1045" s="1745"/>
      <c r="Q1045" s="1765" t="s">
        <v>22534</v>
      </c>
      <c r="R1045" s="1766" t="s">
        <v>22473</v>
      </c>
      <c r="S1045" s="1767" t="s">
        <v>52</v>
      </c>
      <c r="T1045" s="1749"/>
      <c r="U1045" s="1769">
        <v>946.0</v>
      </c>
      <c r="V1045" s="1770">
        <v>4.0</v>
      </c>
      <c r="W1045" s="1769" t="s">
        <v>19795</v>
      </c>
      <c r="X1045" s="1770"/>
      <c r="Y1045" s="1767" t="s">
        <v>22535</v>
      </c>
      <c r="Z1045" s="1770"/>
      <c r="AA1045" s="1770" t="s">
        <v>22435</v>
      </c>
      <c r="AB1045" s="1753" t="s">
        <v>17906</v>
      </c>
      <c r="AC1045" s="1754"/>
      <c r="AD1045" s="1754"/>
      <c r="AE1045" s="1755"/>
      <c r="AF1045" s="1755"/>
      <c r="AG1045" s="1755"/>
      <c r="AH1045" s="1755"/>
      <c r="AI1045" s="595">
        <v>1.00252899E8</v>
      </c>
      <c r="AJ1045" s="595" t="s">
        <v>22536</v>
      </c>
      <c r="AK1045" s="1772" t="s">
        <v>52</v>
      </c>
      <c r="AL1045" s="1772">
        <v>1.0</v>
      </c>
      <c r="AM1045" s="1772">
        <v>957.0</v>
      </c>
      <c r="AN1045" s="9">
        <v>4.0</v>
      </c>
      <c r="AO1045" s="9"/>
      <c r="AP1045" s="9" t="s">
        <v>8376</v>
      </c>
      <c r="AQ1045" s="9"/>
      <c r="AR1045" s="9" t="s">
        <v>17908</v>
      </c>
      <c r="AS1045" s="9"/>
      <c r="AT1045" s="9"/>
      <c r="AU1045" s="9"/>
      <c r="AV1045" s="9"/>
      <c r="AW1045" s="1758" t="s">
        <v>17909</v>
      </c>
      <c r="AX1045" s="9"/>
      <c r="AY1045" s="9" t="s">
        <v>17910</v>
      </c>
      <c r="AZ1045" s="9">
        <v>6.25</v>
      </c>
      <c r="BA1045" s="1845" t="s">
        <v>22435</v>
      </c>
    </row>
    <row r="1046" ht="15.75" customHeight="1">
      <c r="A1046" s="1760" t="s">
        <v>22537</v>
      </c>
      <c r="B1046" s="1761" t="s">
        <v>22538</v>
      </c>
      <c r="C1046" s="1761" t="s">
        <v>52</v>
      </c>
      <c r="D1046" s="1761" t="s">
        <v>17914</v>
      </c>
      <c r="E1046" s="1762" t="s">
        <v>22539</v>
      </c>
      <c r="F1046" s="1763">
        <v>4.0</v>
      </c>
      <c r="G1046" s="1764">
        <v>48217.0</v>
      </c>
      <c r="H1046" s="1745"/>
      <c r="I1046" s="1745"/>
      <c r="J1046" s="1745"/>
      <c r="K1046" s="1745"/>
      <c r="L1046" s="1745"/>
      <c r="M1046" s="1745"/>
      <c r="N1046" s="1745"/>
      <c r="O1046" s="1745"/>
      <c r="P1046" s="1745"/>
      <c r="Q1046" s="1765" t="s">
        <v>22540</v>
      </c>
      <c r="R1046" s="1766" t="s">
        <v>22541</v>
      </c>
      <c r="S1046" s="1767" t="s">
        <v>52</v>
      </c>
      <c r="T1046" s="1768"/>
      <c r="U1046" s="1769">
        <v>947.0</v>
      </c>
      <c r="V1046" s="1770">
        <v>4.0</v>
      </c>
      <c r="W1046" s="1769" t="s">
        <v>19795</v>
      </c>
      <c r="X1046" s="1770"/>
      <c r="Y1046" s="1767">
        <v>0.0</v>
      </c>
      <c r="Z1046" s="1770"/>
      <c r="AA1046" s="1770" t="s">
        <v>22435</v>
      </c>
      <c r="AB1046" s="1753" t="s">
        <v>17906</v>
      </c>
      <c r="AC1046" s="81"/>
      <c r="AD1046" s="81"/>
      <c r="AE1046" s="1755"/>
      <c r="AF1046" s="1755"/>
      <c r="AG1046" s="1755"/>
      <c r="AH1046" s="1755"/>
      <c r="AI1046" s="1874">
        <v>1.02490331E8</v>
      </c>
      <c r="AJ1046" s="1874" t="s">
        <v>22542</v>
      </c>
      <c r="AK1046" s="1757" t="s">
        <v>52</v>
      </c>
      <c r="AL1046" s="1772">
        <v>1.0</v>
      </c>
      <c r="AM1046" s="1772">
        <v>958.0</v>
      </c>
      <c r="AN1046" s="9">
        <v>4.0</v>
      </c>
      <c r="AO1046" s="9"/>
      <c r="AP1046" s="9" t="s">
        <v>8376</v>
      </c>
      <c r="AQ1046" s="9"/>
      <c r="AR1046" s="9" t="s">
        <v>17908</v>
      </c>
      <c r="AS1046" s="9"/>
      <c r="AT1046" s="9"/>
      <c r="AU1046" s="9"/>
      <c r="AV1046" s="9"/>
      <c r="AW1046" s="1758" t="s">
        <v>17909</v>
      </c>
      <c r="AX1046" s="9"/>
      <c r="AY1046" s="9" t="s">
        <v>17910</v>
      </c>
      <c r="AZ1046" s="9">
        <v>6.25</v>
      </c>
      <c r="BA1046" s="1845" t="s">
        <v>22435</v>
      </c>
    </row>
    <row r="1047" ht="15.75" customHeight="1">
      <c r="A1047" s="1774" t="s">
        <v>22543</v>
      </c>
      <c r="B1047" s="1775" t="s">
        <v>22544</v>
      </c>
      <c r="C1047" s="1775" t="s">
        <v>52</v>
      </c>
      <c r="D1047" s="1775" t="s">
        <v>17914</v>
      </c>
      <c r="E1047" s="1776" t="s">
        <v>22545</v>
      </c>
      <c r="F1047" s="1777">
        <v>4.0</v>
      </c>
      <c r="G1047" s="1778">
        <v>48215.0</v>
      </c>
      <c r="H1047" s="1745"/>
      <c r="I1047" s="1745"/>
      <c r="J1047" s="1745"/>
      <c r="K1047" s="1745"/>
      <c r="L1047" s="1745"/>
      <c r="M1047" s="1745"/>
      <c r="N1047" s="1745"/>
      <c r="O1047" s="1745"/>
      <c r="P1047" s="1745"/>
      <c r="Q1047" s="1765" t="s">
        <v>22546</v>
      </c>
      <c r="R1047" s="1766" t="s">
        <v>22481</v>
      </c>
      <c r="S1047" s="1767" t="s">
        <v>52</v>
      </c>
      <c r="T1047" s="1749"/>
      <c r="U1047" s="1770">
        <v>948.0</v>
      </c>
      <c r="V1047" s="1770">
        <v>4.0</v>
      </c>
      <c r="W1047" s="1792"/>
      <c r="X1047" s="1770"/>
      <c r="Y1047" s="1767">
        <v>0.0</v>
      </c>
      <c r="Z1047" s="1770"/>
      <c r="AA1047" s="1770" t="s">
        <v>22435</v>
      </c>
      <c r="AB1047" s="1806" t="s">
        <v>18046</v>
      </c>
      <c r="AC1047" s="1754"/>
      <c r="AD1047" s="1754"/>
      <c r="AE1047" s="1755"/>
      <c r="AF1047" s="1755"/>
      <c r="AG1047" s="1755"/>
      <c r="AH1047" s="1755"/>
      <c r="AI1047" s="595"/>
      <c r="AJ1047" s="1846" t="s">
        <v>22547</v>
      </c>
      <c r="AK1047" s="1757" t="s">
        <v>52</v>
      </c>
      <c r="AL1047" s="1772">
        <v>1.0</v>
      </c>
      <c r="AM1047" s="1772">
        <v>959.0</v>
      </c>
      <c r="AN1047" s="9">
        <v>4.0</v>
      </c>
      <c r="AO1047" s="9"/>
      <c r="AP1047" s="9" t="s">
        <v>8376</v>
      </c>
      <c r="AQ1047" s="9"/>
      <c r="AR1047" s="9" t="s">
        <v>17908</v>
      </c>
      <c r="AS1047" s="9"/>
      <c r="AT1047" s="9"/>
      <c r="AU1047" s="9"/>
      <c r="AV1047" s="9"/>
      <c r="AW1047" s="1758" t="s">
        <v>17909</v>
      </c>
      <c r="AX1047" s="9"/>
      <c r="AY1047" s="9" t="s">
        <v>17910</v>
      </c>
      <c r="AZ1047" s="9">
        <v>6.25</v>
      </c>
      <c r="BA1047" s="1845" t="s">
        <v>22435</v>
      </c>
    </row>
    <row r="1048" ht="15.75" customHeight="1">
      <c r="A1048" s="1760" t="s">
        <v>22548</v>
      </c>
      <c r="B1048" s="1761" t="s">
        <v>22549</v>
      </c>
      <c r="C1048" s="1761" t="s">
        <v>52</v>
      </c>
      <c r="D1048" s="1761" t="s">
        <v>17914</v>
      </c>
      <c r="E1048" s="1762" t="s">
        <v>22550</v>
      </c>
      <c r="F1048" s="1763">
        <v>4.0</v>
      </c>
      <c r="G1048" s="1764">
        <v>48215.0</v>
      </c>
      <c r="H1048" s="1745"/>
      <c r="I1048" s="1745"/>
      <c r="J1048" s="1745"/>
      <c r="K1048" s="1745"/>
      <c r="L1048" s="1745"/>
      <c r="M1048" s="1745"/>
      <c r="N1048" s="1745"/>
      <c r="O1048" s="1745"/>
      <c r="P1048" s="1745"/>
      <c r="Q1048" s="1765" t="s">
        <v>22551</v>
      </c>
      <c r="R1048" s="1766" t="s">
        <v>22552</v>
      </c>
      <c r="S1048" s="1767" t="s">
        <v>52</v>
      </c>
      <c r="T1048" s="1768"/>
      <c r="U1048" s="1770">
        <v>949.0</v>
      </c>
      <c r="V1048" s="1770">
        <v>4.0</v>
      </c>
      <c r="W1048" s="1788"/>
      <c r="X1048" s="1770"/>
      <c r="Y1048" s="1767">
        <v>0.0</v>
      </c>
      <c r="Z1048" s="1770"/>
      <c r="AA1048" s="1770" t="s">
        <v>22435</v>
      </c>
      <c r="AB1048" s="1804" t="s">
        <v>18046</v>
      </c>
      <c r="AC1048" s="81"/>
      <c r="AD1048" s="81"/>
      <c r="AE1048" s="1755"/>
      <c r="AF1048" s="1755"/>
      <c r="AG1048" s="1755"/>
      <c r="AH1048" s="1755"/>
      <c r="AI1048" s="595">
        <v>1.03729E8</v>
      </c>
      <c r="AJ1048" s="1846" t="s">
        <v>22553</v>
      </c>
      <c r="AK1048" s="1757" t="s">
        <v>52</v>
      </c>
      <c r="AL1048" s="1757">
        <v>1.0</v>
      </c>
      <c r="AM1048" s="1772">
        <v>960.0</v>
      </c>
      <c r="AN1048" s="9">
        <v>4.0</v>
      </c>
      <c r="AO1048" s="9"/>
      <c r="AP1048" s="9" t="s">
        <v>8376</v>
      </c>
      <c r="AQ1048" s="9"/>
      <c r="AR1048" s="9" t="s">
        <v>17908</v>
      </c>
      <c r="AS1048" s="9"/>
      <c r="AT1048" s="9"/>
      <c r="AU1048" s="9"/>
      <c r="AV1048" s="9"/>
      <c r="AW1048" s="1758" t="s">
        <v>17909</v>
      </c>
      <c r="AX1048" s="9"/>
      <c r="AY1048" s="9" t="s">
        <v>17910</v>
      </c>
      <c r="AZ1048" s="9">
        <v>6.25</v>
      </c>
      <c r="BA1048" s="1845" t="s">
        <v>22435</v>
      </c>
    </row>
    <row r="1049" ht="15.75" customHeight="1">
      <c r="A1049" s="1774" t="s">
        <v>22554</v>
      </c>
      <c r="B1049" s="1775" t="s">
        <v>22555</v>
      </c>
      <c r="C1049" s="1775" t="s">
        <v>5179</v>
      </c>
      <c r="D1049" s="1775" t="s">
        <v>17914</v>
      </c>
      <c r="E1049" s="1776" t="s">
        <v>22556</v>
      </c>
      <c r="F1049" s="1777">
        <v>4.0</v>
      </c>
      <c r="G1049" s="1778">
        <v>48217.0</v>
      </c>
      <c r="H1049" s="1745"/>
      <c r="I1049" s="1745"/>
      <c r="J1049" s="1745"/>
      <c r="K1049" s="1745"/>
      <c r="L1049" s="1745"/>
      <c r="M1049" s="1745"/>
      <c r="N1049" s="1745"/>
      <c r="O1049" s="1745"/>
      <c r="P1049" s="1745"/>
      <c r="Q1049" s="1765" t="s">
        <v>22557</v>
      </c>
      <c r="R1049" s="1766" t="s">
        <v>22492</v>
      </c>
      <c r="S1049" s="1767" t="s">
        <v>52</v>
      </c>
      <c r="T1049" s="1749"/>
      <c r="U1049" s="1770">
        <v>950.0</v>
      </c>
      <c r="V1049" s="1770">
        <v>4.0</v>
      </c>
      <c r="W1049" s="1792"/>
      <c r="X1049" s="1770"/>
      <c r="Y1049" s="1767">
        <v>2861242.0</v>
      </c>
      <c r="Z1049" s="1770"/>
      <c r="AA1049" s="1770" t="s">
        <v>22435</v>
      </c>
      <c r="AB1049" s="1806" t="s">
        <v>18100</v>
      </c>
      <c r="AC1049" s="1754"/>
      <c r="AD1049" s="1794">
        <v>3.0</v>
      </c>
      <c r="AE1049" s="1755"/>
      <c r="AF1049" s="1755"/>
      <c r="AG1049" s="1755"/>
      <c r="AH1049" s="1755"/>
      <c r="AI1049" s="595">
        <v>6.02479354E8</v>
      </c>
      <c r="AJ1049" s="595" t="s">
        <v>22558</v>
      </c>
      <c r="AK1049" s="1757" t="s">
        <v>52</v>
      </c>
      <c r="AL1049" s="1757">
        <v>1.0</v>
      </c>
      <c r="AM1049" s="1772">
        <v>961.0</v>
      </c>
      <c r="AN1049" s="9">
        <v>4.0</v>
      </c>
      <c r="AO1049" s="9"/>
      <c r="AP1049" s="9" t="s">
        <v>8376</v>
      </c>
      <c r="AQ1049" s="9"/>
      <c r="AR1049" s="9" t="s">
        <v>17908</v>
      </c>
      <c r="AS1049" s="9"/>
      <c r="AT1049" s="9"/>
      <c r="AU1049" s="9"/>
      <c r="AV1049" s="9"/>
      <c r="AW1049" s="1758" t="s">
        <v>17909</v>
      </c>
      <c r="AX1049" s="9"/>
      <c r="AY1049" s="9" t="s">
        <v>17910</v>
      </c>
      <c r="AZ1049" s="9">
        <v>6.25</v>
      </c>
      <c r="BA1049" s="1845" t="s">
        <v>22435</v>
      </c>
    </row>
    <row r="1050" ht="15.75" customHeight="1">
      <c r="A1050" s="1760" t="s">
        <v>22559</v>
      </c>
      <c r="B1050" s="1761" t="s">
        <v>22560</v>
      </c>
      <c r="C1050" s="1761" t="s">
        <v>231</v>
      </c>
      <c r="D1050" s="1761" t="s">
        <v>17914</v>
      </c>
      <c r="E1050" s="1762" t="s">
        <v>22561</v>
      </c>
      <c r="F1050" s="1763">
        <v>4.0</v>
      </c>
      <c r="G1050" s="1764">
        <v>48215.0</v>
      </c>
      <c r="H1050" s="1745"/>
      <c r="I1050" s="1745"/>
      <c r="J1050" s="1745"/>
      <c r="K1050" s="1745"/>
      <c r="L1050" s="1745"/>
      <c r="M1050" s="1745"/>
      <c r="N1050" s="1745"/>
      <c r="O1050" s="1745"/>
      <c r="P1050" s="1745"/>
      <c r="Q1050" s="1765" t="s">
        <v>22562</v>
      </c>
      <c r="R1050" s="1766" t="s">
        <v>22498</v>
      </c>
      <c r="S1050" s="1767" t="s">
        <v>52</v>
      </c>
      <c r="T1050" s="1768"/>
      <c r="U1050" s="1769">
        <v>951.0</v>
      </c>
      <c r="V1050" s="1770">
        <v>4.0</v>
      </c>
      <c r="W1050" s="1769" t="s">
        <v>19795</v>
      </c>
      <c r="X1050" s="1770"/>
      <c r="Y1050" s="1767" t="s">
        <v>22563</v>
      </c>
      <c r="Z1050" s="1770"/>
      <c r="AA1050" s="1770" t="s">
        <v>22435</v>
      </c>
      <c r="AB1050" s="1753" t="s">
        <v>17906</v>
      </c>
      <c r="AC1050" s="81"/>
      <c r="AD1050" s="81"/>
      <c r="AE1050" s="1755"/>
      <c r="AF1050" s="1755"/>
      <c r="AG1050" s="1755"/>
      <c r="AH1050" s="1755"/>
      <c r="AI1050" s="595">
        <v>3.00769338E8</v>
      </c>
      <c r="AJ1050" s="595" t="s">
        <v>22564</v>
      </c>
      <c r="AK1050" s="1757" t="s">
        <v>52</v>
      </c>
      <c r="AL1050" s="1772">
        <v>1.0</v>
      </c>
      <c r="AM1050" s="1772">
        <v>962.0</v>
      </c>
      <c r="AN1050" s="9">
        <v>4.0</v>
      </c>
      <c r="AO1050" s="9"/>
      <c r="AP1050" s="9" t="s">
        <v>8376</v>
      </c>
      <c r="AQ1050" s="9"/>
      <c r="AR1050" s="9" t="s">
        <v>17908</v>
      </c>
      <c r="AS1050" s="9"/>
      <c r="AT1050" s="9"/>
      <c r="AU1050" s="9"/>
      <c r="AV1050" s="9"/>
      <c r="AW1050" s="1758" t="s">
        <v>17909</v>
      </c>
      <c r="AX1050" s="9"/>
      <c r="AY1050" s="9" t="s">
        <v>17910</v>
      </c>
      <c r="AZ1050" s="9">
        <v>6.25</v>
      </c>
      <c r="BA1050" s="1845" t="s">
        <v>22435</v>
      </c>
    </row>
    <row r="1051" ht="15.75" customHeight="1">
      <c r="A1051" s="1774" t="s">
        <v>22565</v>
      </c>
      <c r="B1051" s="1775" t="s">
        <v>22566</v>
      </c>
      <c r="C1051" s="1775" t="s">
        <v>52</v>
      </c>
      <c r="D1051" s="1775" t="s">
        <v>17914</v>
      </c>
      <c r="E1051" s="1776" t="s">
        <v>22567</v>
      </c>
      <c r="F1051" s="1777">
        <v>4.0</v>
      </c>
      <c r="G1051" s="1778">
        <v>48274.0</v>
      </c>
      <c r="H1051" s="1745"/>
      <c r="I1051" s="1745"/>
      <c r="J1051" s="1745"/>
      <c r="K1051" s="1745"/>
      <c r="L1051" s="1745"/>
      <c r="M1051" s="1745"/>
      <c r="N1051" s="1745"/>
      <c r="O1051" s="1745"/>
      <c r="P1051" s="1745"/>
      <c r="Q1051" s="1765" t="s">
        <v>22568</v>
      </c>
      <c r="R1051" s="1766" t="s">
        <v>22569</v>
      </c>
      <c r="S1051" s="1767" t="s">
        <v>52</v>
      </c>
      <c r="T1051" s="1749"/>
      <c r="U1051" s="1770">
        <v>952.0</v>
      </c>
      <c r="V1051" s="1770">
        <v>4.0</v>
      </c>
      <c r="W1051" s="1792"/>
      <c r="X1051" s="1770"/>
      <c r="Y1051" s="1767" t="s">
        <v>18046</v>
      </c>
      <c r="Z1051" s="1770"/>
      <c r="AA1051" s="1770" t="s">
        <v>22435</v>
      </c>
      <c r="AB1051" s="1806" t="s">
        <v>22570</v>
      </c>
      <c r="AC1051" s="1794">
        <v>1.0</v>
      </c>
      <c r="AD1051" s="1754"/>
      <c r="AE1051" s="1755"/>
      <c r="AF1051" s="1755"/>
      <c r="AG1051" s="1755"/>
      <c r="AH1051" s="1755"/>
      <c r="AI1051" s="595">
        <v>6.01362932E8</v>
      </c>
      <c r="AJ1051" s="595" t="s">
        <v>22571</v>
      </c>
      <c r="AK1051" s="1757" t="s">
        <v>52</v>
      </c>
      <c r="AL1051" s="1757">
        <v>1.0</v>
      </c>
      <c r="AM1051" s="1772">
        <v>963.0</v>
      </c>
      <c r="AN1051" s="9">
        <v>4.0</v>
      </c>
      <c r="AO1051" s="9"/>
      <c r="AP1051" s="9" t="s">
        <v>8376</v>
      </c>
      <c r="AQ1051" s="9"/>
      <c r="AR1051" s="9" t="s">
        <v>17908</v>
      </c>
      <c r="AS1051" s="9"/>
      <c r="AT1051" s="9"/>
      <c r="AU1051" s="9"/>
      <c r="AV1051" s="9"/>
      <c r="AW1051" s="1758" t="s">
        <v>17909</v>
      </c>
      <c r="AX1051" s="9"/>
      <c r="AY1051" s="9" t="s">
        <v>17910</v>
      </c>
      <c r="AZ1051" s="9">
        <v>6.25</v>
      </c>
      <c r="BA1051" s="1845" t="s">
        <v>22435</v>
      </c>
    </row>
    <row r="1052" ht="15.75" customHeight="1">
      <c r="A1052" s="1760" t="s">
        <v>22572</v>
      </c>
      <c r="B1052" s="1761" t="s">
        <v>22573</v>
      </c>
      <c r="C1052" s="1761" t="s">
        <v>52</v>
      </c>
      <c r="D1052" s="1761" t="s">
        <v>17914</v>
      </c>
      <c r="E1052" s="1762" t="s">
        <v>22574</v>
      </c>
      <c r="F1052" s="1763">
        <v>4.0</v>
      </c>
      <c r="G1052" s="1764">
        <v>48215.0</v>
      </c>
      <c r="H1052" s="1745"/>
      <c r="I1052" s="1745"/>
      <c r="J1052" s="1745"/>
      <c r="K1052" s="1745"/>
      <c r="L1052" s="1745"/>
      <c r="M1052" s="1745"/>
      <c r="N1052" s="1745"/>
      <c r="O1052" s="1745"/>
      <c r="P1052" s="1745"/>
      <c r="Q1052" s="1765" t="s">
        <v>22575</v>
      </c>
      <c r="R1052" s="1766" t="s">
        <v>22576</v>
      </c>
      <c r="S1052" s="1767" t="s">
        <v>22577</v>
      </c>
      <c r="T1052" s="1768"/>
      <c r="U1052" s="1770">
        <v>953.0</v>
      </c>
      <c r="V1052" s="1770">
        <v>4.0</v>
      </c>
      <c r="W1052" s="1788"/>
      <c r="X1052" s="1770"/>
      <c r="Y1052" s="1767">
        <v>4095907.0</v>
      </c>
      <c r="Z1052" s="1770"/>
      <c r="AA1052" s="1770" t="s">
        <v>22435</v>
      </c>
      <c r="AB1052" s="1804" t="s">
        <v>22578</v>
      </c>
      <c r="AC1052" s="1121">
        <v>1.0</v>
      </c>
      <c r="AD1052" s="81"/>
      <c r="AE1052" s="1755"/>
      <c r="AF1052" s="1755"/>
      <c r="AG1052" s="1755"/>
      <c r="AH1052" s="1755"/>
      <c r="AI1052" s="595">
        <v>6.03776089E8</v>
      </c>
      <c r="AJ1052" s="595" t="s">
        <v>22579</v>
      </c>
      <c r="AK1052" s="1757" t="s">
        <v>52</v>
      </c>
      <c r="AL1052" s="1772">
        <v>1.0</v>
      </c>
      <c r="AM1052" s="1772">
        <v>964.0</v>
      </c>
      <c r="AN1052" s="9">
        <v>4.0</v>
      </c>
      <c r="AO1052" s="9"/>
      <c r="AP1052" s="9" t="s">
        <v>8376</v>
      </c>
      <c r="AQ1052" s="9"/>
      <c r="AR1052" s="9" t="s">
        <v>17908</v>
      </c>
      <c r="AS1052" s="9"/>
      <c r="AT1052" s="9"/>
      <c r="AU1052" s="9"/>
      <c r="AV1052" s="9"/>
      <c r="AW1052" s="1758" t="s">
        <v>17909</v>
      </c>
      <c r="AX1052" s="9"/>
      <c r="AY1052" s="9" t="s">
        <v>17910</v>
      </c>
      <c r="AZ1052" s="9">
        <v>6.25</v>
      </c>
      <c r="BA1052" s="1845" t="s">
        <v>22435</v>
      </c>
    </row>
    <row r="1053" ht="15.75" customHeight="1">
      <c r="A1053" s="1774" t="s">
        <v>22580</v>
      </c>
      <c r="B1053" s="1775" t="s">
        <v>22581</v>
      </c>
      <c r="C1053" s="1775" t="s">
        <v>52</v>
      </c>
      <c r="D1053" s="1775" t="s">
        <v>17914</v>
      </c>
      <c r="E1053" s="1776" t="s">
        <v>22582</v>
      </c>
      <c r="F1053" s="1777">
        <v>4.0</v>
      </c>
      <c r="G1053" s="1778">
        <v>48274.0</v>
      </c>
      <c r="H1053" s="1745"/>
      <c r="I1053" s="1745"/>
      <c r="J1053" s="1745"/>
      <c r="K1053" s="1745"/>
      <c r="L1053" s="1745"/>
      <c r="M1053" s="1745"/>
      <c r="N1053" s="1745"/>
      <c r="O1053" s="1745"/>
      <c r="P1053" s="1745"/>
      <c r="Q1053" s="1765" t="s">
        <v>22583</v>
      </c>
      <c r="R1053" s="1766" t="s">
        <v>22518</v>
      </c>
      <c r="S1053" s="1767" t="s">
        <v>52</v>
      </c>
      <c r="T1053" s="1749"/>
      <c r="U1053" s="1769">
        <v>954.0</v>
      </c>
      <c r="V1053" s="1770">
        <v>4.0</v>
      </c>
      <c r="W1053" s="1769" t="s">
        <v>19795</v>
      </c>
      <c r="X1053" s="1770"/>
      <c r="Y1053" s="1767">
        <v>4095907.0</v>
      </c>
      <c r="Z1053" s="1770"/>
      <c r="AA1053" s="1770" t="s">
        <v>22435</v>
      </c>
      <c r="AB1053" s="1753" t="s">
        <v>22584</v>
      </c>
      <c r="AC1053" s="1754"/>
      <c r="AD1053" s="1754"/>
      <c r="AE1053" s="1755"/>
      <c r="AF1053" s="1755"/>
      <c r="AG1053" s="1755"/>
      <c r="AH1053" s="1755"/>
      <c r="AI1053" s="1874">
        <v>2.01148558E8</v>
      </c>
      <c r="AJ1053" s="1874" t="s">
        <v>22585</v>
      </c>
      <c r="AK1053" s="1875" t="s">
        <v>52</v>
      </c>
      <c r="AL1053" s="1772">
        <v>1.0</v>
      </c>
      <c r="AM1053" s="1875">
        <v>965.0</v>
      </c>
      <c r="AN1053" s="9">
        <v>4.0</v>
      </c>
      <c r="AO1053" s="9"/>
      <c r="AP1053" s="9" t="s">
        <v>8376</v>
      </c>
      <c r="AQ1053" s="9"/>
      <c r="AR1053" s="9" t="s">
        <v>17908</v>
      </c>
      <c r="AS1053" s="9"/>
      <c r="AT1053" s="9"/>
      <c r="AU1053" s="9"/>
      <c r="AV1053" s="9"/>
      <c r="AW1053" s="1758" t="s">
        <v>17909</v>
      </c>
      <c r="AX1053" s="9"/>
      <c r="AY1053" s="9" t="s">
        <v>17910</v>
      </c>
      <c r="AZ1053" s="9">
        <v>6.25</v>
      </c>
      <c r="BA1053" s="1845" t="s">
        <v>22435</v>
      </c>
    </row>
    <row r="1054" ht="15.75" customHeight="1">
      <c r="A1054" s="1760" t="s">
        <v>22586</v>
      </c>
      <c r="B1054" s="1761" t="s">
        <v>22587</v>
      </c>
      <c r="C1054" s="1761" t="s">
        <v>10366</v>
      </c>
      <c r="D1054" s="1761" t="s">
        <v>17914</v>
      </c>
      <c r="E1054" s="1762" t="s">
        <v>22588</v>
      </c>
      <c r="F1054" s="1763">
        <v>4.0</v>
      </c>
      <c r="G1054" s="1764">
        <v>48215.0</v>
      </c>
      <c r="H1054" s="1745"/>
      <c r="I1054" s="1745"/>
      <c r="J1054" s="1745"/>
      <c r="K1054" s="1745"/>
      <c r="L1054" s="1745"/>
      <c r="M1054" s="1745"/>
      <c r="N1054" s="1745"/>
      <c r="O1054" s="1745"/>
      <c r="P1054" s="1745"/>
      <c r="Q1054" s="1765" t="s">
        <v>22589</v>
      </c>
      <c r="R1054" s="1766" t="s">
        <v>22590</v>
      </c>
      <c r="S1054" s="1767" t="s">
        <v>19338</v>
      </c>
      <c r="T1054" s="1768"/>
      <c r="U1054" s="1770">
        <v>955.0</v>
      </c>
      <c r="V1054" s="1770">
        <v>4.0</v>
      </c>
      <c r="W1054" s="1788"/>
      <c r="X1054" s="1770"/>
      <c r="Y1054" s="1767">
        <v>0.0</v>
      </c>
      <c r="Z1054" s="1770"/>
      <c r="AA1054" s="1770" t="s">
        <v>22435</v>
      </c>
      <c r="AB1054" s="1804" t="s">
        <v>22591</v>
      </c>
      <c r="AC1054" s="1121">
        <v>1.0</v>
      </c>
      <c r="AD1054" s="81"/>
      <c r="AE1054" s="1755"/>
      <c r="AF1054" s="1755"/>
      <c r="AG1054" s="1755"/>
      <c r="AH1054" s="1755"/>
      <c r="AI1054" s="1756">
        <v>1.0178776E8</v>
      </c>
      <c r="AJ1054" s="1756" t="s">
        <v>22592</v>
      </c>
      <c r="AK1054" s="1757" t="s">
        <v>52</v>
      </c>
      <c r="AL1054" s="1757">
        <v>1.0</v>
      </c>
      <c r="AM1054" s="1757">
        <v>966.0</v>
      </c>
      <c r="AN1054" s="9">
        <v>4.0</v>
      </c>
      <c r="AO1054" s="9"/>
      <c r="AP1054" s="9" t="s">
        <v>8376</v>
      </c>
      <c r="AQ1054" s="9"/>
      <c r="AR1054" s="9" t="s">
        <v>17908</v>
      </c>
      <c r="AS1054" s="9"/>
      <c r="AT1054" s="9"/>
      <c r="AU1054" s="9"/>
      <c r="AV1054" s="9"/>
      <c r="AW1054" s="1066" t="s">
        <v>22593</v>
      </c>
      <c r="AX1054" s="9"/>
      <c r="AY1054" s="9" t="s">
        <v>17910</v>
      </c>
      <c r="AZ1054" s="9">
        <v>6.25</v>
      </c>
      <c r="BA1054" s="1773" t="s">
        <v>22435</v>
      </c>
    </row>
    <row r="1055" ht="15.75" customHeight="1">
      <c r="A1055" s="1774" t="s">
        <v>22594</v>
      </c>
      <c r="B1055" s="1775" t="s">
        <v>22595</v>
      </c>
      <c r="C1055" s="1775" t="s">
        <v>10366</v>
      </c>
      <c r="D1055" s="1775" t="s">
        <v>17914</v>
      </c>
      <c r="E1055" s="1776" t="s">
        <v>22596</v>
      </c>
      <c r="F1055" s="1777">
        <v>4.0</v>
      </c>
      <c r="G1055" s="1778">
        <v>48215.0</v>
      </c>
      <c r="H1055" s="1745"/>
      <c r="I1055" s="1745"/>
      <c r="J1055" s="1745"/>
      <c r="K1055" s="1745"/>
      <c r="L1055" s="1745"/>
      <c r="M1055" s="1745"/>
      <c r="N1055" s="1745"/>
      <c r="O1055" s="1745"/>
      <c r="P1055" s="1745"/>
      <c r="Q1055" s="1765" t="s">
        <v>22597</v>
      </c>
      <c r="R1055" s="1766" t="s">
        <v>22598</v>
      </c>
      <c r="S1055" s="1767" t="s">
        <v>231</v>
      </c>
      <c r="T1055" s="1749"/>
      <c r="U1055" s="1770">
        <v>956.0</v>
      </c>
      <c r="V1055" s="1770">
        <v>4.0</v>
      </c>
      <c r="W1055" s="1792"/>
      <c r="X1055" s="1770"/>
      <c r="Y1055" s="1767">
        <v>0.0</v>
      </c>
      <c r="Z1055" s="1770"/>
      <c r="AA1055" s="1770" t="s">
        <v>22435</v>
      </c>
      <c r="AB1055" s="1806" t="s">
        <v>18100</v>
      </c>
      <c r="AC1055" s="1754"/>
      <c r="AD1055" s="1794">
        <v>1.0</v>
      </c>
      <c r="AE1055" s="1755"/>
      <c r="AF1055" s="1755"/>
      <c r="AG1055" s="1755"/>
      <c r="AH1055" s="1755"/>
      <c r="AI1055" s="595">
        <v>1.03245551E8</v>
      </c>
      <c r="AJ1055" s="595" t="s">
        <v>1519</v>
      </c>
      <c r="AK1055" s="1757" t="s">
        <v>52</v>
      </c>
      <c r="AL1055" s="1772">
        <v>1.0</v>
      </c>
      <c r="AM1055" s="1772">
        <v>967.0</v>
      </c>
      <c r="AN1055" s="9">
        <v>4.0</v>
      </c>
      <c r="AO1055" s="9"/>
      <c r="AP1055" s="9" t="s">
        <v>8376</v>
      </c>
      <c r="AQ1055" s="9"/>
      <c r="AR1055" s="9" t="s">
        <v>17908</v>
      </c>
      <c r="AS1055" s="9"/>
      <c r="AT1055" s="9"/>
      <c r="AU1055" s="9"/>
      <c r="AV1055" s="9"/>
      <c r="AW1055" s="1758" t="s">
        <v>17909</v>
      </c>
      <c r="AX1055" s="9"/>
      <c r="AY1055" s="9" t="s">
        <v>17910</v>
      </c>
      <c r="AZ1055" s="9">
        <v>6.25</v>
      </c>
      <c r="BA1055" s="1876" t="s">
        <v>22435</v>
      </c>
    </row>
    <row r="1056" ht="15.75" customHeight="1">
      <c r="A1056" s="1760" t="s">
        <v>22599</v>
      </c>
      <c r="B1056" s="1761" t="s">
        <v>22600</v>
      </c>
      <c r="C1056" s="1761" t="s">
        <v>52</v>
      </c>
      <c r="D1056" s="1761" t="s">
        <v>17914</v>
      </c>
      <c r="E1056" s="1762" t="s">
        <v>22601</v>
      </c>
      <c r="F1056" s="1763">
        <v>4.0</v>
      </c>
      <c r="G1056" s="1764">
        <v>48217.0</v>
      </c>
      <c r="H1056" s="1745"/>
      <c r="I1056" s="1745"/>
      <c r="J1056" s="1745"/>
      <c r="K1056" s="1745"/>
      <c r="L1056" s="1745"/>
      <c r="M1056" s="1745"/>
      <c r="N1056" s="1745"/>
      <c r="O1056" s="1745"/>
      <c r="P1056" s="1745"/>
      <c r="Q1056" s="1765" t="s">
        <v>22602</v>
      </c>
      <c r="R1056" s="1766" t="s">
        <v>22603</v>
      </c>
      <c r="S1056" s="1767" t="s">
        <v>52</v>
      </c>
      <c r="T1056" s="1768"/>
      <c r="U1056" s="1770">
        <v>957.0</v>
      </c>
      <c r="V1056" s="1770">
        <v>4.0</v>
      </c>
      <c r="W1056" s="1788"/>
      <c r="X1056" s="1770"/>
      <c r="Y1056" s="1767">
        <v>2843095.0</v>
      </c>
      <c r="Z1056" s="1770"/>
      <c r="AA1056" s="1770" t="s">
        <v>22435</v>
      </c>
      <c r="AB1056" s="1804" t="s">
        <v>22604</v>
      </c>
      <c r="AC1056" s="1121">
        <v>1.0</v>
      </c>
      <c r="AD1056" s="81"/>
      <c r="AE1056" s="1755"/>
      <c r="AF1056" s="1755"/>
      <c r="AG1056" s="1755"/>
      <c r="AH1056" s="1755"/>
      <c r="AI1056" s="595">
        <v>1.01747681E8</v>
      </c>
      <c r="AJ1056" s="595" t="s">
        <v>22605</v>
      </c>
      <c r="AK1056" s="1757" t="s">
        <v>52</v>
      </c>
      <c r="AL1056" s="1772">
        <v>1.0</v>
      </c>
      <c r="AM1056" s="1772">
        <v>968.0</v>
      </c>
      <c r="AN1056" s="9">
        <v>4.0</v>
      </c>
      <c r="AO1056" s="9"/>
      <c r="AP1056" s="9" t="s">
        <v>8376</v>
      </c>
      <c r="AQ1056" s="9"/>
      <c r="AR1056" s="9" t="s">
        <v>17908</v>
      </c>
      <c r="AS1056" s="9"/>
      <c r="AT1056" s="9"/>
      <c r="AU1056" s="9"/>
      <c r="AV1056" s="9"/>
      <c r="AW1056" s="1758" t="s">
        <v>17909</v>
      </c>
      <c r="AX1056" s="9"/>
      <c r="AY1056" s="9" t="s">
        <v>17910</v>
      </c>
      <c r="AZ1056" s="9">
        <v>6.25</v>
      </c>
      <c r="BA1056" s="1807" t="s">
        <v>18953</v>
      </c>
    </row>
    <row r="1057" ht="15.75" customHeight="1">
      <c r="A1057" s="1774" t="s">
        <v>22606</v>
      </c>
      <c r="B1057" s="1775" t="s">
        <v>22607</v>
      </c>
      <c r="C1057" s="1775" t="s">
        <v>52</v>
      </c>
      <c r="D1057" s="1775" t="s">
        <v>17914</v>
      </c>
      <c r="E1057" s="1776" t="s">
        <v>22608</v>
      </c>
      <c r="F1057" s="1777">
        <v>4.0</v>
      </c>
      <c r="G1057" s="1778">
        <v>48217.0</v>
      </c>
      <c r="H1057" s="1745"/>
      <c r="I1057" s="1745"/>
      <c r="J1057" s="1745"/>
      <c r="K1057" s="1745"/>
      <c r="L1057" s="1745"/>
      <c r="M1057" s="1745"/>
      <c r="N1057" s="1745"/>
      <c r="O1057" s="1745"/>
      <c r="P1057" s="1745"/>
      <c r="Q1057" s="1765" t="s">
        <v>22609</v>
      </c>
      <c r="R1057" s="1766" t="s">
        <v>22610</v>
      </c>
      <c r="S1057" s="1767" t="s">
        <v>52</v>
      </c>
      <c r="T1057" s="1749"/>
      <c r="U1057" s="1770">
        <v>958.0</v>
      </c>
      <c r="V1057" s="1770">
        <v>4.0</v>
      </c>
      <c r="W1057" s="1792"/>
      <c r="X1057" s="1770"/>
      <c r="Y1057" s="1767">
        <v>0.0</v>
      </c>
      <c r="Z1057" s="1770"/>
      <c r="AA1057" s="1770" t="s">
        <v>22435</v>
      </c>
      <c r="AB1057" s="1806" t="s">
        <v>22611</v>
      </c>
      <c r="AC1057" s="1794">
        <v>1.0</v>
      </c>
      <c r="AD1057" s="1754"/>
      <c r="AE1057" s="1755"/>
      <c r="AF1057" s="1755"/>
      <c r="AG1057" s="1755"/>
      <c r="AH1057" s="1755"/>
      <c r="AI1057" s="595" t="s">
        <v>22612</v>
      </c>
      <c r="AJ1057" s="595" t="s">
        <v>22612</v>
      </c>
      <c r="AK1057" s="1772" t="s">
        <v>52</v>
      </c>
      <c r="AL1057" s="1772">
        <v>1.0</v>
      </c>
      <c r="AM1057" s="1772">
        <v>969.0</v>
      </c>
      <c r="AN1057" s="9">
        <v>4.0</v>
      </c>
      <c r="AO1057" s="9"/>
      <c r="AP1057" s="9" t="s">
        <v>8376</v>
      </c>
      <c r="AQ1057" s="9"/>
      <c r="AR1057" s="9" t="s">
        <v>17908</v>
      </c>
      <c r="AS1057" s="9"/>
      <c r="AT1057" s="9"/>
      <c r="AU1057" s="9"/>
      <c r="AV1057" s="9"/>
      <c r="AW1057" s="1758" t="s">
        <v>17909</v>
      </c>
      <c r="AX1057" s="9"/>
      <c r="AY1057" s="9" t="s">
        <v>17910</v>
      </c>
      <c r="AZ1057" s="9">
        <v>6.25</v>
      </c>
      <c r="BA1057" s="1772" t="s">
        <v>18953</v>
      </c>
    </row>
    <row r="1058" ht="15.75" customHeight="1">
      <c r="A1058" s="1760" t="s">
        <v>22613</v>
      </c>
      <c r="B1058" s="1761" t="s">
        <v>22614</v>
      </c>
      <c r="C1058" s="1761" t="s">
        <v>231</v>
      </c>
      <c r="D1058" s="1761" t="s">
        <v>17914</v>
      </c>
      <c r="E1058" s="1762" t="s">
        <v>16457</v>
      </c>
      <c r="F1058" s="1763">
        <v>4.0</v>
      </c>
      <c r="G1058" s="1764">
        <v>48274.0</v>
      </c>
      <c r="H1058" s="1745"/>
      <c r="I1058" s="1745"/>
      <c r="J1058" s="1745"/>
      <c r="K1058" s="1745"/>
      <c r="L1058" s="1745"/>
      <c r="M1058" s="1745"/>
      <c r="N1058" s="1745"/>
      <c r="O1058" s="1745"/>
      <c r="P1058" s="1745"/>
      <c r="Q1058" s="1765" t="s">
        <v>22615</v>
      </c>
      <c r="R1058" s="1766" t="s">
        <v>22616</v>
      </c>
      <c r="S1058" s="1767" t="s">
        <v>52</v>
      </c>
      <c r="T1058" s="1768"/>
      <c r="U1058" s="1770">
        <v>959.0</v>
      </c>
      <c r="V1058" s="1770">
        <v>4.0</v>
      </c>
      <c r="W1058" s="1788"/>
      <c r="X1058" s="1770"/>
      <c r="Y1058" s="1767">
        <v>4107468.0</v>
      </c>
      <c r="Z1058" s="1770"/>
      <c r="AA1058" s="1770" t="s">
        <v>22435</v>
      </c>
      <c r="AB1058" s="1789">
        <v>0.0</v>
      </c>
      <c r="AC1058" s="81"/>
      <c r="AD1058" s="81"/>
      <c r="AE1058" s="1755"/>
      <c r="AF1058" s="1755"/>
      <c r="AG1058" s="1755"/>
      <c r="AH1058" s="1755"/>
      <c r="AI1058" s="595">
        <v>5.01887558E8</v>
      </c>
      <c r="AJ1058" s="595" t="s">
        <v>22617</v>
      </c>
      <c r="AK1058" s="1772" t="s">
        <v>52</v>
      </c>
      <c r="AL1058" s="1757">
        <v>1.0</v>
      </c>
      <c r="AM1058" s="1772">
        <v>970.0</v>
      </c>
      <c r="AN1058" s="9">
        <v>4.0</v>
      </c>
      <c r="AO1058" s="9"/>
      <c r="AP1058" s="9" t="s">
        <v>8376</v>
      </c>
      <c r="AQ1058" s="9"/>
      <c r="AR1058" s="9" t="s">
        <v>17908</v>
      </c>
      <c r="AS1058" s="9"/>
      <c r="AT1058" s="9"/>
      <c r="AU1058" s="9"/>
      <c r="AV1058" s="9"/>
      <c r="AW1058" s="1758" t="s">
        <v>17909</v>
      </c>
      <c r="AX1058" s="9"/>
      <c r="AY1058" s="9" t="s">
        <v>17910</v>
      </c>
      <c r="AZ1058" s="9">
        <v>6.25</v>
      </c>
      <c r="BA1058" s="1773" t="s">
        <v>18953</v>
      </c>
    </row>
    <row r="1059" ht="15.75" customHeight="1">
      <c r="A1059" s="1774" t="s">
        <v>22618</v>
      </c>
      <c r="B1059" s="1775" t="s">
        <v>22619</v>
      </c>
      <c r="C1059" s="1775" t="s">
        <v>52</v>
      </c>
      <c r="D1059" s="1775" t="s">
        <v>17914</v>
      </c>
      <c r="E1059" s="1776" t="s">
        <v>22620</v>
      </c>
      <c r="F1059" s="1777">
        <v>4.0</v>
      </c>
      <c r="G1059" s="1778">
        <v>48274.0</v>
      </c>
      <c r="H1059" s="1745"/>
      <c r="I1059" s="1745"/>
      <c r="J1059" s="1745"/>
      <c r="K1059" s="1745"/>
      <c r="L1059" s="1745"/>
      <c r="M1059" s="1745"/>
      <c r="N1059" s="1745"/>
      <c r="O1059" s="1745"/>
      <c r="P1059" s="1745"/>
      <c r="Q1059" s="1765" t="s">
        <v>22621</v>
      </c>
      <c r="R1059" s="1766" t="s">
        <v>22622</v>
      </c>
      <c r="S1059" s="1767" t="s">
        <v>52</v>
      </c>
      <c r="T1059" s="1749"/>
      <c r="U1059" s="1770">
        <v>960.0</v>
      </c>
      <c r="V1059" s="1770">
        <v>4.0</v>
      </c>
      <c r="W1059" s="1792"/>
      <c r="X1059" s="1770"/>
      <c r="Y1059" s="1767">
        <v>9.95375512E8</v>
      </c>
      <c r="Z1059" s="1770"/>
      <c r="AA1059" s="1770" t="s">
        <v>22435</v>
      </c>
      <c r="AB1059" s="1793">
        <v>0.0</v>
      </c>
      <c r="AC1059" s="1794">
        <v>2.0</v>
      </c>
      <c r="AD1059" s="1754"/>
      <c r="AE1059" s="1755"/>
      <c r="AF1059" s="1755"/>
      <c r="AG1059" s="1755"/>
      <c r="AH1059" s="1755"/>
      <c r="AI1059" s="595">
        <v>1.715354047E9</v>
      </c>
      <c r="AJ1059" s="595" t="s">
        <v>19353</v>
      </c>
      <c r="AK1059" s="1757" t="s">
        <v>52</v>
      </c>
      <c r="AL1059" s="1757">
        <v>1.0</v>
      </c>
      <c r="AM1059" s="1772">
        <v>971.0</v>
      </c>
      <c r="AN1059" s="9">
        <v>4.0</v>
      </c>
      <c r="AO1059" s="9"/>
      <c r="AP1059" s="9" t="s">
        <v>8376</v>
      </c>
      <c r="AQ1059" s="9"/>
      <c r="AR1059" s="9" t="s">
        <v>17908</v>
      </c>
      <c r="AS1059" s="9"/>
      <c r="AT1059" s="9"/>
      <c r="AU1059" s="9"/>
      <c r="AV1059" s="9"/>
      <c r="AW1059" s="1758" t="s">
        <v>17909</v>
      </c>
      <c r="AX1059" s="9"/>
      <c r="AY1059" s="9" t="s">
        <v>17910</v>
      </c>
      <c r="AZ1059" s="9">
        <v>6.25</v>
      </c>
      <c r="BA1059" s="1772" t="s">
        <v>18953</v>
      </c>
    </row>
    <row r="1060" ht="15.75" customHeight="1">
      <c r="A1060" s="1760" t="s">
        <v>22623</v>
      </c>
      <c r="B1060" s="1761" t="s">
        <v>22624</v>
      </c>
      <c r="C1060" s="1761" t="s">
        <v>52</v>
      </c>
      <c r="D1060" s="1761" t="s">
        <v>17914</v>
      </c>
      <c r="E1060" s="1762" t="s">
        <v>22625</v>
      </c>
      <c r="F1060" s="1763">
        <v>4.0</v>
      </c>
      <c r="G1060" s="1764">
        <v>48274.0</v>
      </c>
      <c r="H1060" s="1745"/>
      <c r="I1060" s="1745"/>
      <c r="J1060" s="1745"/>
      <c r="K1060" s="1745"/>
      <c r="L1060" s="1745"/>
      <c r="M1060" s="1745"/>
      <c r="N1060" s="1745"/>
      <c r="O1060" s="1745"/>
      <c r="P1060" s="1745"/>
      <c r="Q1060" s="1765" t="s">
        <v>22626</v>
      </c>
      <c r="R1060" s="1766" t="s">
        <v>22627</v>
      </c>
      <c r="S1060" s="1767" t="s">
        <v>52</v>
      </c>
      <c r="T1060" s="1768"/>
      <c r="U1060" s="1770">
        <v>961.0</v>
      </c>
      <c r="V1060" s="1770">
        <v>4.0</v>
      </c>
      <c r="W1060" s="1788"/>
      <c r="X1060" s="1770"/>
      <c r="Y1060" s="1767">
        <v>0.0</v>
      </c>
      <c r="Z1060" s="1770"/>
      <c r="AA1060" s="1770" t="s">
        <v>22435</v>
      </c>
      <c r="AB1060" s="1804" t="s">
        <v>18100</v>
      </c>
      <c r="AC1060" s="81"/>
      <c r="AD1060" s="1121">
        <v>1.0</v>
      </c>
      <c r="AE1060" s="1755"/>
      <c r="AF1060" s="1755"/>
      <c r="AG1060" s="1755"/>
      <c r="AH1060" s="1755"/>
      <c r="AI1060" s="595">
        <v>1.03489746E8</v>
      </c>
      <c r="AJ1060" s="595" t="s">
        <v>22628</v>
      </c>
      <c r="AK1060" s="1757" t="s">
        <v>52</v>
      </c>
      <c r="AL1060" s="1772">
        <v>1.0</v>
      </c>
      <c r="AM1060" s="1772">
        <v>972.0</v>
      </c>
      <c r="AN1060" s="9">
        <v>4.0</v>
      </c>
      <c r="AO1060" s="9"/>
      <c r="AP1060" s="9" t="s">
        <v>8376</v>
      </c>
      <c r="AQ1060" s="9"/>
      <c r="AR1060" s="9" t="s">
        <v>17908</v>
      </c>
      <c r="AS1060" s="9"/>
      <c r="AT1060" s="9"/>
      <c r="AU1060" s="9"/>
      <c r="AV1060" s="9"/>
      <c r="AW1060" s="1758" t="s">
        <v>17909</v>
      </c>
      <c r="AX1060" s="9"/>
      <c r="AY1060" s="9" t="s">
        <v>17910</v>
      </c>
      <c r="AZ1060" s="9">
        <v>6.25</v>
      </c>
      <c r="BA1060" s="1845" t="s">
        <v>18953</v>
      </c>
    </row>
    <row r="1061" ht="15.75" customHeight="1">
      <c r="A1061" s="1774" t="s">
        <v>22629</v>
      </c>
      <c r="B1061" s="1775" t="s">
        <v>22630</v>
      </c>
      <c r="C1061" s="1775" t="s">
        <v>1392</v>
      </c>
      <c r="D1061" s="1775" t="s">
        <v>17914</v>
      </c>
      <c r="E1061" s="1776" t="s">
        <v>22631</v>
      </c>
      <c r="F1061" s="1777">
        <v>4.0</v>
      </c>
      <c r="G1061" s="1778">
        <v>48274.0</v>
      </c>
      <c r="H1061" s="1745"/>
      <c r="I1061" s="1745"/>
      <c r="J1061" s="1745"/>
      <c r="K1061" s="1745"/>
      <c r="L1061" s="1745"/>
      <c r="M1061" s="1745"/>
      <c r="N1061" s="1745"/>
      <c r="O1061" s="1745"/>
      <c r="P1061" s="1745"/>
      <c r="Q1061" s="1765" t="s">
        <v>22632</v>
      </c>
      <c r="R1061" s="1766" t="s">
        <v>22633</v>
      </c>
      <c r="S1061" s="1767" t="s">
        <v>52</v>
      </c>
      <c r="T1061" s="1749"/>
      <c r="U1061" s="1769">
        <v>962.0</v>
      </c>
      <c r="V1061" s="1770">
        <v>4.0</v>
      </c>
      <c r="W1061" s="1769" t="s">
        <v>19795</v>
      </c>
      <c r="X1061" s="1770"/>
      <c r="Y1061" s="1767">
        <v>0.0</v>
      </c>
      <c r="Z1061" s="1770"/>
      <c r="AA1061" s="1770" t="s">
        <v>22435</v>
      </c>
      <c r="AB1061" s="1753" t="s">
        <v>17906</v>
      </c>
      <c r="AC1061" s="1754"/>
      <c r="AD1061" s="1754"/>
      <c r="AE1061" s="1755"/>
      <c r="AF1061" s="1755"/>
      <c r="AG1061" s="1755"/>
      <c r="AH1061" s="1755"/>
      <c r="AI1061" s="595">
        <v>1.05655963E8</v>
      </c>
      <c r="AJ1061" s="595" t="s">
        <v>22634</v>
      </c>
      <c r="AK1061" s="1757" t="s">
        <v>52</v>
      </c>
      <c r="AL1061" s="1757">
        <v>1.0</v>
      </c>
      <c r="AM1061" s="1772">
        <v>973.0</v>
      </c>
      <c r="AN1061" s="9">
        <v>4.0</v>
      </c>
      <c r="AO1061" s="9"/>
      <c r="AP1061" s="9" t="s">
        <v>8376</v>
      </c>
      <c r="AQ1061" s="9"/>
      <c r="AR1061" s="9" t="s">
        <v>17908</v>
      </c>
      <c r="AS1061" s="9"/>
      <c r="AT1061" s="9"/>
      <c r="AU1061" s="9"/>
      <c r="AV1061" s="9"/>
      <c r="AW1061" s="1758" t="s">
        <v>17909</v>
      </c>
      <c r="AX1061" s="9"/>
      <c r="AY1061" s="9" t="s">
        <v>17910</v>
      </c>
      <c r="AZ1061" s="9">
        <v>6.25</v>
      </c>
      <c r="BA1061" s="1772" t="s">
        <v>18953</v>
      </c>
    </row>
    <row r="1062" ht="15.75" customHeight="1">
      <c r="A1062" s="1760" t="s">
        <v>22635</v>
      </c>
      <c r="B1062" s="1761" t="s">
        <v>22636</v>
      </c>
      <c r="C1062" s="1761" t="s">
        <v>52</v>
      </c>
      <c r="D1062" s="1761" t="s">
        <v>17914</v>
      </c>
      <c r="E1062" s="1762" t="s">
        <v>16459</v>
      </c>
      <c r="F1062" s="1763">
        <v>4.0</v>
      </c>
      <c r="G1062" s="1764">
        <v>48274.0</v>
      </c>
      <c r="H1062" s="1745"/>
      <c r="I1062" s="1745"/>
      <c r="J1062" s="1745"/>
      <c r="K1062" s="1745"/>
      <c r="L1062" s="1745"/>
      <c r="M1062" s="1745"/>
      <c r="N1062" s="1745"/>
      <c r="O1062" s="1745"/>
      <c r="P1062" s="1745"/>
      <c r="Q1062" s="1765" t="s">
        <v>22637</v>
      </c>
      <c r="R1062" s="1766" t="s">
        <v>22638</v>
      </c>
      <c r="S1062" s="1767" t="s">
        <v>52</v>
      </c>
      <c r="T1062" s="1768"/>
      <c r="U1062" s="1769">
        <v>963.0</v>
      </c>
      <c r="V1062" s="1770">
        <v>4.0</v>
      </c>
      <c r="W1062" s="1769" t="s">
        <v>19795</v>
      </c>
      <c r="X1062" s="1770"/>
      <c r="Y1062" s="1767">
        <v>0.0</v>
      </c>
      <c r="Z1062" s="1770"/>
      <c r="AA1062" s="1770" t="s">
        <v>22435</v>
      </c>
      <c r="AB1062" s="1753" t="s">
        <v>17906</v>
      </c>
      <c r="AC1062" s="81"/>
      <c r="AD1062" s="81"/>
      <c r="AE1062" s="1755"/>
      <c r="AF1062" s="1755"/>
      <c r="AG1062" s="1755"/>
      <c r="AH1062" s="1755"/>
      <c r="AI1062" s="595">
        <v>6.01921364E8</v>
      </c>
      <c r="AJ1062" s="595" t="s">
        <v>22639</v>
      </c>
      <c r="AK1062" s="1757" t="s">
        <v>52</v>
      </c>
      <c r="AL1062" s="1772">
        <v>1.0</v>
      </c>
      <c r="AM1062" s="1772">
        <v>974.0</v>
      </c>
      <c r="AN1062" s="9">
        <v>4.0</v>
      </c>
      <c r="AO1062" s="9"/>
      <c r="AP1062" s="9" t="s">
        <v>8376</v>
      </c>
      <c r="AQ1062" s="9"/>
      <c r="AR1062" s="9" t="s">
        <v>17908</v>
      </c>
      <c r="AS1062" s="9"/>
      <c r="AT1062" s="9"/>
      <c r="AU1062" s="9"/>
      <c r="AV1062" s="9"/>
      <c r="AW1062" s="1758" t="s">
        <v>17909</v>
      </c>
      <c r="AX1062" s="9"/>
      <c r="AY1062" s="9" t="s">
        <v>17910</v>
      </c>
      <c r="AZ1062" s="9">
        <v>6.25</v>
      </c>
      <c r="BA1062" s="1773" t="s">
        <v>18953</v>
      </c>
    </row>
    <row r="1063" ht="15.75" customHeight="1">
      <c r="A1063" s="1774" t="s">
        <v>22640</v>
      </c>
      <c r="B1063" s="1775" t="s">
        <v>22641</v>
      </c>
      <c r="C1063" s="1775" t="s">
        <v>1679</v>
      </c>
      <c r="D1063" s="1775" t="s">
        <v>17914</v>
      </c>
      <c r="E1063" s="1776" t="s">
        <v>22642</v>
      </c>
      <c r="F1063" s="1777">
        <v>9.0</v>
      </c>
      <c r="G1063" s="1778">
        <v>48274.0</v>
      </c>
      <c r="H1063" s="1745"/>
      <c r="I1063" s="1745"/>
      <c r="J1063" s="1745"/>
      <c r="K1063" s="1745"/>
      <c r="L1063" s="1745"/>
      <c r="M1063" s="1745"/>
      <c r="N1063" s="1745"/>
      <c r="O1063" s="1745"/>
      <c r="P1063" s="1745"/>
      <c r="Q1063" s="1765" t="s">
        <v>22643</v>
      </c>
      <c r="R1063" s="1766" t="s">
        <v>22579</v>
      </c>
      <c r="S1063" s="1767" t="s">
        <v>52</v>
      </c>
      <c r="T1063" s="1749"/>
      <c r="U1063" s="1769">
        <v>964.0</v>
      </c>
      <c r="V1063" s="1770">
        <v>4.0</v>
      </c>
      <c r="W1063" s="1769" t="s">
        <v>18817</v>
      </c>
      <c r="X1063" s="1770"/>
      <c r="Y1063" s="1767">
        <v>0.0</v>
      </c>
      <c r="Z1063" s="1770"/>
      <c r="AA1063" s="1770" t="s">
        <v>22435</v>
      </c>
      <c r="AB1063" s="1753" t="s">
        <v>17906</v>
      </c>
      <c r="AC1063" s="1754"/>
      <c r="AD1063" s="1754"/>
      <c r="AE1063" s="1755"/>
      <c r="AF1063" s="1755"/>
      <c r="AG1063" s="1755"/>
      <c r="AH1063" s="1755"/>
      <c r="AI1063" s="595">
        <v>6.01248867E8</v>
      </c>
      <c r="AJ1063" s="595" t="s">
        <v>22644</v>
      </c>
      <c r="AK1063" s="1757" t="s">
        <v>52</v>
      </c>
      <c r="AL1063" s="1772">
        <v>1.0</v>
      </c>
      <c r="AM1063" s="1772">
        <v>975.0</v>
      </c>
      <c r="AN1063" s="9">
        <v>4.0</v>
      </c>
      <c r="AO1063" s="9"/>
      <c r="AP1063" s="9" t="s">
        <v>8376</v>
      </c>
      <c r="AQ1063" s="9"/>
      <c r="AR1063" s="9" t="s">
        <v>17908</v>
      </c>
      <c r="AS1063" s="9"/>
      <c r="AT1063" s="9"/>
      <c r="AU1063" s="9"/>
      <c r="AV1063" s="9"/>
      <c r="AW1063" s="1758" t="s">
        <v>17909</v>
      </c>
      <c r="AX1063" s="9"/>
      <c r="AY1063" s="9" t="s">
        <v>17910</v>
      </c>
      <c r="AZ1063" s="9">
        <v>6.25</v>
      </c>
      <c r="BA1063" s="1772" t="s">
        <v>18953</v>
      </c>
    </row>
    <row r="1064" ht="15.75" customHeight="1">
      <c r="A1064" s="1760" t="s">
        <v>22645</v>
      </c>
      <c r="B1064" s="1761" t="s">
        <v>22646</v>
      </c>
      <c r="C1064" s="1761" t="s">
        <v>52</v>
      </c>
      <c r="D1064" s="1761" t="s">
        <v>17914</v>
      </c>
      <c r="E1064" s="1762" t="s">
        <v>22647</v>
      </c>
      <c r="F1064" s="1763">
        <v>4.0</v>
      </c>
      <c r="G1064" s="1764">
        <v>48274.0</v>
      </c>
      <c r="H1064" s="1745"/>
      <c r="I1064" s="1745"/>
      <c r="J1064" s="1745"/>
      <c r="K1064" s="1745"/>
      <c r="L1064" s="1745"/>
      <c r="M1064" s="1745"/>
      <c r="N1064" s="1745"/>
      <c r="O1064" s="1745"/>
      <c r="P1064" s="1745"/>
      <c r="Q1064" s="1765" t="s">
        <v>22648</v>
      </c>
      <c r="R1064" s="1766" t="s">
        <v>22585</v>
      </c>
      <c r="S1064" s="1767" t="s">
        <v>52</v>
      </c>
      <c r="T1064" s="1768"/>
      <c r="U1064" s="1770">
        <v>965.0</v>
      </c>
      <c r="V1064" s="1770">
        <v>4.0</v>
      </c>
      <c r="W1064" s="1788"/>
      <c r="X1064" s="1770"/>
      <c r="Y1064" s="1767" t="s">
        <v>22649</v>
      </c>
      <c r="Z1064" s="1770"/>
      <c r="AA1064" s="1770" t="s">
        <v>22435</v>
      </c>
      <c r="AB1064" s="1804" t="s">
        <v>22650</v>
      </c>
      <c r="AC1064" s="1121">
        <v>1.0</v>
      </c>
      <c r="AD1064" s="81"/>
      <c r="AE1064" s="1755"/>
      <c r="AF1064" s="1755"/>
      <c r="AG1064" s="1755"/>
      <c r="AH1064" s="1755"/>
      <c r="AI1064" s="595">
        <v>1.0221911E8</v>
      </c>
      <c r="AJ1064" s="595" t="s">
        <v>22651</v>
      </c>
      <c r="AK1064" s="1757" t="s">
        <v>52</v>
      </c>
      <c r="AL1064" s="1757">
        <v>1.0</v>
      </c>
      <c r="AM1064" s="1772">
        <v>976.0</v>
      </c>
      <c r="AN1064" s="9">
        <v>4.0</v>
      </c>
      <c r="AO1064" s="9"/>
      <c r="AP1064" s="9" t="s">
        <v>8376</v>
      </c>
      <c r="AQ1064" s="9"/>
      <c r="AR1064" s="9" t="s">
        <v>17908</v>
      </c>
      <c r="AS1064" s="9"/>
      <c r="AT1064" s="595" t="s">
        <v>7241</v>
      </c>
      <c r="AU1064" s="9" t="s">
        <v>7241</v>
      </c>
      <c r="AV1064" s="9" t="s">
        <v>7241</v>
      </c>
      <c r="AW1064" s="1758" t="s">
        <v>17909</v>
      </c>
      <c r="AX1064" s="9"/>
      <c r="AY1064" s="9" t="s">
        <v>17910</v>
      </c>
      <c r="AZ1064" s="9">
        <v>6.25</v>
      </c>
      <c r="BA1064" s="1773" t="s">
        <v>18953</v>
      </c>
    </row>
    <row r="1065" ht="15.75" customHeight="1">
      <c r="A1065" s="1774" t="s">
        <v>22652</v>
      </c>
      <c r="B1065" s="1775" t="s">
        <v>22653</v>
      </c>
      <c r="C1065" s="1775" t="s">
        <v>3979</v>
      </c>
      <c r="D1065" s="1775" t="s">
        <v>17914</v>
      </c>
      <c r="E1065" s="1776" t="s">
        <v>17358</v>
      </c>
      <c r="F1065" s="1777">
        <v>4.0</v>
      </c>
      <c r="G1065" s="1778">
        <v>48274.0</v>
      </c>
      <c r="H1065" s="1745"/>
      <c r="I1065" s="1745"/>
      <c r="J1065" s="1745"/>
      <c r="K1065" s="1745"/>
      <c r="L1065" s="1745"/>
      <c r="M1065" s="1745"/>
      <c r="N1065" s="1745"/>
      <c r="O1065" s="1745"/>
      <c r="P1065" s="1745"/>
      <c r="Q1065" s="1765">
        <v>0.0</v>
      </c>
      <c r="R1065" s="1843">
        <v>0.0</v>
      </c>
      <c r="S1065" s="1767">
        <v>0.0</v>
      </c>
      <c r="T1065" s="1749"/>
      <c r="U1065" s="1770">
        <v>0.0</v>
      </c>
      <c r="V1065" s="1770">
        <v>0.0</v>
      </c>
      <c r="W1065" s="1792"/>
      <c r="X1065" s="1770"/>
      <c r="Y1065" s="1767">
        <v>0.0</v>
      </c>
      <c r="Z1065" s="1770"/>
      <c r="AA1065" s="1770">
        <v>0.0</v>
      </c>
      <c r="AB1065" s="1793">
        <v>0.0</v>
      </c>
      <c r="AC1065" s="1794">
        <v>1.0</v>
      </c>
      <c r="AD1065" s="1754"/>
      <c r="AE1065" s="1755"/>
      <c r="AF1065" s="1755"/>
      <c r="AG1065" s="1755"/>
      <c r="AH1065" s="1755"/>
      <c r="AI1065" s="595" t="s">
        <v>22654</v>
      </c>
      <c r="AJ1065" s="595" t="s">
        <v>22655</v>
      </c>
      <c r="AK1065" s="1757" t="s">
        <v>52</v>
      </c>
      <c r="AL1065" s="1772">
        <v>1.0</v>
      </c>
      <c r="AM1065" s="1772">
        <v>977.0</v>
      </c>
      <c r="AN1065" s="9">
        <v>4.0</v>
      </c>
      <c r="AO1065" s="9"/>
      <c r="AP1065" s="9" t="s">
        <v>8376</v>
      </c>
      <c r="AQ1065" s="9"/>
      <c r="AR1065" s="9" t="s">
        <v>17908</v>
      </c>
      <c r="AS1065" s="9"/>
      <c r="AT1065" s="9"/>
      <c r="AU1065" s="9"/>
      <c r="AV1065" s="9"/>
      <c r="AW1065" s="9" t="s">
        <v>22656</v>
      </c>
      <c r="AX1065" s="9"/>
      <c r="AY1065" s="9" t="s">
        <v>17910</v>
      </c>
      <c r="AZ1065" s="9">
        <v>6.25</v>
      </c>
      <c r="BA1065" s="1772" t="s">
        <v>18953</v>
      </c>
    </row>
    <row r="1066" ht="15.75" customHeight="1">
      <c r="A1066" s="1760" t="s">
        <v>22657</v>
      </c>
      <c r="B1066" s="1761" t="s">
        <v>22658</v>
      </c>
      <c r="C1066" s="1761" t="s">
        <v>5179</v>
      </c>
      <c r="D1066" s="1761" t="s">
        <v>17914</v>
      </c>
      <c r="E1066" s="1762" t="s">
        <v>22659</v>
      </c>
      <c r="F1066" s="1763">
        <v>4.0</v>
      </c>
      <c r="G1066" s="1764">
        <v>48216.0</v>
      </c>
      <c r="H1066" s="1745"/>
      <c r="I1066" s="1745"/>
      <c r="J1066" s="1745"/>
      <c r="K1066" s="1745"/>
      <c r="L1066" s="1745"/>
      <c r="M1066" s="1745"/>
      <c r="N1066" s="1745"/>
      <c r="O1066" s="1745"/>
      <c r="P1066" s="1745"/>
      <c r="Q1066" s="1765" t="s">
        <v>22660</v>
      </c>
      <c r="R1066" s="1766" t="s">
        <v>22661</v>
      </c>
      <c r="S1066" s="1865" t="s">
        <v>52</v>
      </c>
      <c r="T1066" s="1863"/>
      <c r="U1066" s="1864">
        <v>966.0</v>
      </c>
      <c r="V1066" s="1864">
        <v>4.0</v>
      </c>
      <c r="W1066" s="1864" t="s">
        <v>22662</v>
      </c>
      <c r="X1066" s="1864"/>
      <c r="Y1066" s="1865">
        <v>9.4196231E7</v>
      </c>
      <c r="Z1066" s="1864"/>
      <c r="AA1066" s="1864" t="s">
        <v>18953</v>
      </c>
      <c r="AB1066" s="1867" t="s">
        <v>17944</v>
      </c>
      <c r="AC1066" s="1868"/>
      <c r="AD1066" s="1868"/>
      <c r="AE1066" s="1755"/>
      <c r="AF1066" s="1755"/>
      <c r="AG1066" s="1755"/>
      <c r="AH1066" s="1755"/>
      <c r="AI1066" s="595">
        <v>1.03525218E8</v>
      </c>
      <c r="AJ1066" s="595" t="s">
        <v>22663</v>
      </c>
      <c r="AK1066" s="1757" t="s">
        <v>52</v>
      </c>
      <c r="AL1066" s="1772">
        <v>1.0</v>
      </c>
      <c r="AM1066" s="1772">
        <v>978.0</v>
      </c>
      <c r="AN1066" s="9">
        <v>4.0</v>
      </c>
      <c r="AO1066" s="9"/>
      <c r="AP1066" s="9" t="s">
        <v>8376</v>
      </c>
      <c r="AQ1066" s="9"/>
      <c r="AR1066" s="9" t="s">
        <v>17908</v>
      </c>
      <c r="AS1066" s="9"/>
      <c r="AT1066" s="9"/>
      <c r="AU1066" s="9"/>
      <c r="AV1066" s="9"/>
      <c r="AW1066" s="1758" t="s">
        <v>17909</v>
      </c>
      <c r="AX1066" s="9"/>
      <c r="AY1066" s="9" t="s">
        <v>17910</v>
      </c>
      <c r="AZ1066" s="9">
        <v>6.25</v>
      </c>
      <c r="BA1066" s="1773" t="s">
        <v>18953</v>
      </c>
    </row>
    <row r="1067" ht="15.75" customHeight="1">
      <c r="A1067" s="1774" t="s">
        <v>22664</v>
      </c>
      <c r="B1067" s="1775" t="s">
        <v>22665</v>
      </c>
      <c r="C1067" s="1775" t="s">
        <v>52</v>
      </c>
      <c r="D1067" s="1775" t="s">
        <v>17914</v>
      </c>
      <c r="E1067" s="1776" t="s">
        <v>22666</v>
      </c>
      <c r="F1067" s="1777">
        <v>4.0</v>
      </c>
      <c r="G1067" s="1778">
        <v>48217.0</v>
      </c>
      <c r="H1067" s="1745"/>
      <c r="I1067" s="1745"/>
      <c r="J1067" s="1745"/>
      <c r="K1067" s="1745"/>
      <c r="L1067" s="1745"/>
      <c r="M1067" s="1745"/>
      <c r="N1067" s="1745"/>
      <c r="O1067" s="1745"/>
      <c r="P1067" s="1745"/>
      <c r="Q1067" s="1765" t="s">
        <v>1520</v>
      </c>
      <c r="R1067" s="1766" t="s">
        <v>1519</v>
      </c>
      <c r="S1067" s="1767" t="s">
        <v>52</v>
      </c>
      <c r="T1067" s="1749"/>
      <c r="U1067" s="1769">
        <v>967.0</v>
      </c>
      <c r="V1067" s="1770">
        <v>4.0</v>
      </c>
      <c r="W1067" s="1769" t="s">
        <v>21930</v>
      </c>
      <c r="X1067" s="1770"/>
      <c r="Y1067" s="1767">
        <v>8.9741849E7</v>
      </c>
      <c r="Z1067" s="1770"/>
      <c r="AA1067" s="1770" t="s">
        <v>18953</v>
      </c>
      <c r="AB1067" s="1753" t="s">
        <v>17906</v>
      </c>
      <c r="AC1067" s="1754"/>
      <c r="AD1067" s="1754"/>
      <c r="AE1067" s="1755"/>
      <c r="AF1067" s="1755"/>
      <c r="AG1067" s="1755"/>
      <c r="AH1067" s="1755"/>
      <c r="AI1067" s="595">
        <v>1.03165783E8</v>
      </c>
      <c r="AJ1067" s="595" t="s">
        <v>22667</v>
      </c>
      <c r="AK1067" s="1757" t="s">
        <v>52</v>
      </c>
      <c r="AL1067" s="1772">
        <v>1.0</v>
      </c>
      <c r="AM1067" s="1772">
        <v>979.0</v>
      </c>
      <c r="AN1067" s="9">
        <v>4.0</v>
      </c>
      <c r="AO1067" s="9"/>
      <c r="AP1067" s="9" t="s">
        <v>8376</v>
      </c>
      <c r="AQ1067" s="9"/>
      <c r="AR1067" s="9" t="s">
        <v>17908</v>
      </c>
      <c r="AS1067" s="9"/>
      <c r="AT1067" s="9"/>
      <c r="AU1067" s="9"/>
      <c r="AV1067" s="9"/>
      <c r="AW1067" s="1758" t="s">
        <v>17909</v>
      </c>
      <c r="AX1067" s="9"/>
      <c r="AY1067" s="9" t="s">
        <v>17910</v>
      </c>
      <c r="AZ1067" s="9">
        <v>6.25</v>
      </c>
      <c r="BA1067" s="1772" t="s">
        <v>18953</v>
      </c>
    </row>
    <row r="1068" ht="15.75" customHeight="1">
      <c r="A1068" s="1760" t="s">
        <v>22668</v>
      </c>
      <c r="B1068" s="1761" t="s">
        <v>22669</v>
      </c>
      <c r="C1068" s="1761" t="s">
        <v>224</v>
      </c>
      <c r="D1068" s="1761" t="s">
        <v>17914</v>
      </c>
      <c r="E1068" s="1762" t="s">
        <v>22670</v>
      </c>
      <c r="F1068" s="1763">
        <v>4.0</v>
      </c>
      <c r="G1068" s="1764">
        <v>48639.0</v>
      </c>
      <c r="H1068" s="1745"/>
      <c r="I1068" s="1745"/>
      <c r="J1068" s="1745"/>
      <c r="K1068" s="1745"/>
      <c r="L1068" s="1745"/>
      <c r="M1068" s="1745"/>
      <c r="N1068" s="1745"/>
      <c r="O1068" s="1745"/>
      <c r="P1068" s="1745"/>
      <c r="Q1068" s="1765" t="s">
        <v>22671</v>
      </c>
      <c r="R1068" s="1766" t="s">
        <v>22672</v>
      </c>
      <c r="S1068" s="1767" t="s">
        <v>52</v>
      </c>
      <c r="T1068" s="1768"/>
      <c r="U1068" s="1769">
        <v>968.0</v>
      </c>
      <c r="V1068" s="1770">
        <v>4.0</v>
      </c>
      <c r="W1068" s="1769" t="s">
        <v>17935</v>
      </c>
      <c r="X1068" s="1770"/>
      <c r="Y1068" s="1767">
        <v>0.0</v>
      </c>
      <c r="Z1068" s="1770"/>
      <c r="AA1068" s="1770" t="s">
        <v>18953</v>
      </c>
      <c r="AB1068" s="1753" t="s">
        <v>17906</v>
      </c>
      <c r="AC1068" s="81"/>
      <c r="AD1068" s="81"/>
      <c r="AE1068" s="1755"/>
      <c r="AF1068" s="1755"/>
      <c r="AG1068" s="1755"/>
      <c r="AH1068" s="1755"/>
      <c r="AI1068" s="595" t="s">
        <v>22673</v>
      </c>
      <c r="AJ1068" s="595" t="s">
        <v>22673</v>
      </c>
      <c r="AK1068" s="1757" t="s">
        <v>52</v>
      </c>
      <c r="AL1068" s="1757">
        <v>1.0</v>
      </c>
      <c r="AM1068" s="1772">
        <v>980.0</v>
      </c>
      <c r="AN1068" s="9">
        <v>4.0</v>
      </c>
      <c r="AO1068" s="9"/>
      <c r="AP1068" s="9" t="s">
        <v>8376</v>
      </c>
      <c r="AQ1068" s="9"/>
      <c r="AR1068" s="9" t="s">
        <v>17908</v>
      </c>
      <c r="AS1068" s="9"/>
      <c r="AT1068" s="9"/>
      <c r="AU1068" s="9"/>
      <c r="AV1068" s="9"/>
      <c r="AW1068" s="595" t="s">
        <v>22673</v>
      </c>
      <c r="AX1068" s="9"/>
      <c r="AY1068" s="9" t="s">
        <v>17910</v>
      </c>
      <c r="AZ1068" s="9">
        <v>6.25</v>
      </c>
      <c r="BA1068" s="1773" t="s">
        <v>18953</v>
      </c>
    </row>
    <row r="1069" ht="15.75" customHeight="1">
      <c r="A1069" s="1774" t="s">
        <v>22674</v>
      </c>
      <c r="B1069" s="1775" t="s">
        <v>22675</v>
      </c>
      <c r="C1069" s="1775" t="s">
        <v>52</v>
      </c>
      <c r="D1069" s="1775" t="s">
        <v>17914</v>
      </c>
      <c r="E1069" s="1776" t="s">
        <v>22676</v>
      </c>
      <c r="F1069" s="1777">
        <v>4.0</v>
      </c>
      <c r="G1069" s="1778">
        <v>48217.0</v>
      </c>
      <c r="H1069" s="1745"/>
      <c r="I1069" s="1745"/>
      <c r="J1069" s="1745"/>
      <c r="K1069" s="1745"/>
      <c r="L1069" s="1745"/>
      <c r="M1069" s="1745"/>
      <c r="N1069" s="1745"/>
      <c r="O1069" s="1745"/>
      <c r="P1069" s="1745"/>
      <c r="Q1069" s="1765" t="s">
        <v>22677</v>
      </c>
      <c r="R1069" s="1766" t="s">
        <v>22678</v>
      </c>
      <c r="S1069" s="1767" t="s">
        <v>52</v>
      </c>
      <c r="T1069" s="1749"/>
      <c r="U1069" s="1770">
        <v>969.0</v>
      </c>
      <c r="V1069" s="1770">
        <v>4.0</v>
      </c>
      <c r="W1069" s="1792"/>
      <c r="X1069" s="1770"/>
      <c r="Y1069" s="1767" t="s">
        <v>22679</v>
      </c>
      <c r="Z1069" s="1770"/>
      <c r="AA1069" s="1770" t="s">
        <v>18953</v>
      </c>
      <c r="AB1069" s="1806" t="s">
        <v>22680</v>
      </c>
      <c r="AC1069" s="1794">
        <v>1.0</v>
      </c>
      <c r="AD1069" s="1754"/>
      <c r="AE1069" s="1755"/>
      <c r="AF1069" s="1755"/>
      <c r="AG1069" s="1755"/>
      <c r="AH1069" s="1755"/>
      <c r="AI1069" s="595">
        <v>7.20305269E8</v>
      </c>
      <c r="AJ1069" s="595" t="s">
        <v>22681</v>
      </c>
      <c r="AK1069" s="1757" t="s">
        <v>52</v>
      </c>
      <c r="AL1069" s="1757">
        <v>1.0</v>
      </c>
      <c r="AM1069" s="1772">
        <v>981.0</v>
      </c>
      <c r="AN1069" s="9">
        <v>4.0</v>
      </c>
      <c r="AO1069" s="9"/>
      <c r="AP1069" s="9" t="s">
        <v>8376</v>
      </c>
      <c r="AQ1069" s="9"/>
      <c r="AR1069" s="9" t="s">
        <v>17908</v>
      </c>
      <c r="AS1069" s="9"/>
      <c r="AT1069" s="9"/>
      <c r="AU1069" s="1066" t="s">
        <v>22682</v>
      </c>
      <c r="AV1069" s="1066" t="s">
        <v>22682</v>
      </c>
      <c r="AW1069" s="1066" t="s">
        <v>22682</v>
      </c>
      <c r="AX1069" s="9"/>
      <c r="AY1069" s="9" t="s">
        <v>17910</v>
      </c>
      <c r="AZ1069" s="9">
        <v>6.25</v>
      </c>
      <c r="BA1069" s="1772" t="s">
        <v>18953</v>
      </c>
    </row>
    <row r="1070" ht="15.75" customHeight="1">
      <c r="A1070" s="1760" t="s">
        <v>22683</v>
      </c>
      <c r="B1070" s="1761" t="s">
        <v>22684</v>
      </c>
      <c r="C1070" s="1761" t="s">
        <v>231</v>
      </c>
      <c r="D1070" s="1761" t="s">
        <v>17914</v>
      </c>
      <c r="E1070" s="1762" t="s">
        <v>22685</v>
      </c>
      <c r="F1070" s="1763">
        <v>4.0</v>
      </c>
      <c r="G1070" s="1764">
        <v>48216.0</v>
      </c>
      <c r="H1070" s="1745"/>
      <c r="I1070" s="1745"/>
      <c r="J1070" s="1745"/>
      <c r="K1070" s="1745"/>
      <c r="L1070" s="1745"/>
      <c r="M1070" s="1745"/>
      <c r="N1070" s="1745"/>
      <c r="O1070" s="1745"/>
      <c r="P1070" s="1745"/>
      <c r="Q1070" s="1765" t="s">
        <v>22686</v>
      </c>
      <c r="R1070" s="1766" t="s">
        <v>22687</v>
      </c>
      <c r="S1070" s="1767" t="s">
        <v>20502</v>
      </c>
      <c r="T1070" s="1768"/>
      <c r="U1070" s="1770">
        <v>970.0</v>
      </c>
      <c r="V1070" s="1770">
        <v>0.0</v>
      </c>
      <c r="W1070" s="1788"/>
      <c r="X1070" s="1770"/>
      <c r="Y1070" s="1767">
        <v>9.68162664E8</v>
      </c>
      <c r="Z1070" s="1770"/>
      <c r="AA1070" s="1770" t="s">
        <v>18953</v>
      </c>
      <c r="AB1070" s="1804" t="s">
        <v>260</v>
      </c>
      <c r="AC1070" s="1121">
        <v>1.0</v>
      </c>
      <c r="AD1070" s="81"/>
      <c r="AE1070" s="1755"/>
      <c r="AF1070" s="1755"/>
      <c r="AG1070" s="1755"/>
      <c r="AH1070" s="1755"/>
      <c r="AI1070" s="595">
        <v>1.03761789E8</v>
      </c>
      <c r="AJ1070" s="595" t="s">
        <v>22688</v>
      </c>
      <c r="AK1070" s="1757" t="s">
        <v>52</v>
      </c>
      <c r="AL1070" s="1772">
        <v>1.0</v>
      </c>
      <c r="AM1070" s="1772">
        <v>982.0</v>
      </c>
      <c r="AN1070" s="9">
        <v>4.0</v>
      </c>
      <c r="AO1070" s="9"/>
      <c r="AP1070" s="9" t="s">
        <v>8376</v>
      </c>
      <c r="AQ1070" s="9"/>
      <c r="AR1070" s="9" t="s">
        <v>17908</v>
      </c>
      <c r="AS1070" s="9"/>
      <c r="AT1070" s="9"/>
      <c r="AU1070" s="9"/>
      <c r="AV1070" s="9"/>
      <c r="AW1070" s="1758" t="s">
        <v>17909</v>
      </c>
      <c r="AX1070" s="9"/>
      <c r="AY1070" s="9" t="s">
        <v>17910</v>
      </c>
      <c r="AZ1070" s="9">
        <v>6.25</v>
      </c>
      <c r="BA1070" s="1773" t="s">
        <v>18953</v>
      </c>
    </row>
    <row r="1071" ht="15.75" customHeight="1">
      <c r="A1071" s="1774" t="s">
        <v>22689</v>
      </c>
      <c r="B1071" s="1775" t="s">
        <v>22690</v>
      </c>
      <c r="C1071" s="1775" t="s">
        <v>52</v>
      </c>
      <c r="D1071" s="1775" t="s">
        <v>17914</v>
      </c>
      <c r="E1071" s="1776" t="s">
        <v>22691</v>
      </c>
      <c r="F1071" s="1777">
        <v>4.0</v>
      </c>
      <c r="G1071" s="1778">
        <v>48274.0</v>
      </c>
      <c r="H1071" s="1745"/>
      <c r="I1071" s="1745"/>
      <c r="J1071" s="1745"/>
      <c r="K1071" s="1745"/>
      <c r="L1071" s="1745"/>
      <c r="M1071" s="1745"/>
      <c r="N1071" s="1745"/>
      <c r="O1071" s="1745"/>
      <c r="P1071" s="1745"/>
      <c r="Q1071" s="1765" t="s">
        <v>22692</v>
      </c>
      <c r="R1071" s="1766" t="s">
        <v>19353</v>
      </c>
      <c r="S1071" s="1767" t="s">
        <v>52</v>
      </c>
      <c r="T1071" s="1749"/>
      <c r="U1071" s="1770">
        <v>971.0</v>
      </c>
      <c r="V1071" s="1770">
        <v>4.0</v>
      </c>
      <c r="W1071" s="1792"/>
      <c r="X1071" s="1770"/>
      <c r="Y1071" s="1767">
        <v>8.9156378E7</v>
      </c>
      <c r="Z1071" s="1770"/>
      <c r="AA1071" s="1770" t="s">
        <v>18953</v>
      </c>
      <c r="AB1071" s="1806" t="s">
        <v>22693</v>
      </c>
      <c r="AC1071" s="1794">
        <v>1.0</v>
      </c>
      <c r="AD1071" s="1754"/>
      <c r="AE1071" s="1755"/>
      <c r="AF1071" s="1755"/>
      <c r="AG1071" s="1755"/>
      <c r="AH1071" s="1755"/>
      <c r="AI1071" s="595">
        <v>1.00844E8</v>
      </c>
      <c r="AJ1071" s="595" t="s">
        <v>22694</v>
      </c>
      <c r="AK1071" s="1757" t="s">
        <v>52</v>
      </c>
      <c r="AL1071" s="1757">
        <v>1.0</v>
      </c>
      <c r="AM1071" s="1772">
        <v>983.0</v>
      </c>
      <c r="AN1071" s="9">
        <v>4.0</v>
      </c>
      <c r="AO1071" s="9"/>
      <c r="AP1071" s="9" t="s">
        <v>8376</v>
      </c>
      <c r="AQ1071" s="9"/>
      <c r="AR1071" s="9" t="s">
        <v>17908</v>
      </c>
      <c r="AS1071" s="9"/>
      <c r="AT1071" s="9"/>
      <c r="AU1071" s="9"/>
      <c r="AV1071" s="9"/>
      <c r="AW1071" s="1758" t="s">
        <v>17909</v>
      </c>
      <c r="AX1071" s="9"/>
      <c r="AY1071" s="9" t="s">
        <v>17910</v>
      </c>
      <c r="AZ1071" s="9">
        <v>6.25</v>
      </c>
      <c r="BA1071" s="1772" t="s">
        <v>18953</v>
      </c>
    </row>
    <row r="1072" ht="15.75" customHeight="1">
      <c r="A1072" s="1760" t="s">
        <v>22695</v>
      </c>
      <c r="B1072" s="1761" t="s">
        <v>22696</v>
      </c>
      <c r="C1072" s="1761" t="s">
        <v>52</v>
      </c>
      <c r="D1072" s="1761" t="s">
        <v>17914</v>
      </c>
      <c r="E1072" s="1762" t="s">
        <v>22697</v>
      </c>
      <c r="F1072" s="1763">
        <v>4.0</v>
      </c>
      <c r="G1072" s="1764">
        <v>48217.0</v>
      </c>
      <c r="H1072" s="1745"/>
      <c r="I1072" s="1745"/>
      <c r="J1072" s="1745"/>
      <c r="K1072" s="1745"/>
      <c r="L1072" s="1745"/>
      <c r="M1072" s="1745"/>
      <c r="N1072" s="1745"/>
      <c r="O1072" s="1745"/>
      <c r="P1072" s="1745"/>
      <c r="Q1072" s="1765" t="s">
        <v>22698</v>
      </c>
      <c r="R1072" s="1766" t="s">
        <v>22628</v>
      </c>
      <c r="S1072" s="1767" t="s">
        <v>52</v>
      </c>
      <c r="T1072" s="1768"/>
      <c r="U1072" s="1770">
        <v>972.0</v>
      </c>
      <c r="V1072" s="1770">
        <v>4.0</v>
      </c>
      <c r="W1072" s="1788"/>
      <c r="X1072" s="1770"/>
      <c r="Y1072" s="1767">
        <v>8.2627564E7</v>
      </c>
      <c r="Z1072" s="1770"/>
      <c r="AA1072" s="1770" t="s">
        <v>18953</v>
      </c>
      <c r="AB1072" s="1804" t="s">
        <v>18100</v>
      </c>
      <c r="AC1072" s="81"/>
      <c r="AD1072" s="1121">
        <v>1.0</v>
      </c>
      <c r="AE1072" s="1755"/>
      <c r="AF1072" s="1755"/>
      <c r="AG1072" s="1755"/>
      <c r="AH1072" s="1755"/>
      <c r="AI1072" s="595">
        <v>1.04000765E8</v>
      </c>
      <c r="AJ1072" s="595" t="s">
        <v>22699</v>
      </c>
      <c r="AK1072" s="1757" t="s">
        <v>52</v>
      </c>
      <c r="AL1072" s="1772">
        <v>1.0</v>
      </c>
      <c r="AM1072" s="1772">
        <v>984.0</v>
      </c>
      <c r="AN1072" s="9">
        <v>4.0</v>
      </c>
      <c r="AO1072" s="9"/>
      <c r="AP1072" s="9" t="s">
        <v>8376</v>
      </c>
      <c r="AQ1072" s="9"/>
      <c r="AR1072" s="9" t="s">
        <v>17908</v>
      </c>
      <c r="AS1072" s="9"/>
      <c r="AT1072" s="9"/>
      <c r="AU1072" s="9"/>
      <c r="AV1072" s="9"/>
      <c r="AW1072" s="1758" t="s">
        <v>17909</v>
      </c>
      <c r="AX1072" s="9"/>
      <c r="AY1072" s="9" t="s">
        <v>17910</v>
      </c>
      <c r="AZ1072" s="9">
        <v>6.25</v>
      </c>
      <c r="BA1072" s="1773" t="s">
        <v>18953</v>
      </c>
    </row>
    <row r="1073" ht="15.75" customHeight="1">
      <c r="A1073" s="1774" t="s">
        <v>22700</v>
      </c>
      <c r="B1073" s="1775" t="s">
        <v>22701</v>
      </c>
      <c r="C1073" s="1775" t="s">
        <v>52</v>
      </c>
      <c r="D1073" s="1775" t="s">
        <v>17914</v>
      </c>
      <c r="E1073" s="1776" t="s">
        <v>22702</v>
      </c>
      <c r="F1073" s="1777">
        <v>4.0</v>
      </c>
      <c r="G1073" s="1778">
        <v>48215.0</v>
      </c>
      <c r="H1073" s="1745"/>
      <c r="I1073" s="1745"/>
      <c r="J1073" s="1745"/>
      <c r="K1073" s="1745"/>
      <c r="L1073" s="1745"/>
      <c r="M1073" s="1745"/>
      <c r="N1073" s="1745"/>
      <c r="O1073" s="1745"/>
      <c r="P1073" s="1745"/>
      <c r="Q1073" s="1765" t="s">
        <v>22703</v>
      </c>
      <c r="R1073" s="1766" t="s">
        <v>22704</v>
      </c>
      <c r="S1073" s="1767" t="s">
        <v>52</v>
      </c>
      <c r="T1073" s="1749"/>
      <c r="U1073" s="1770">
        <v>973.0</v>
      </c>
      <c r="V1073" s="1770">
        <v>4.0</v>
      </c>
      <c r="W1073" s="1792"/>
      <c r="X1073" s="1770"/>
      <c r="Y1073" s="1767">
        <v>0.0</v>
      </c>
      <c r="Z1073" s="1770"/>
      <c r="AA1073" s="1770" t="s">
        <v>18953</v>
      </c>
      <c r="AB1073" s="1793">
        <v>0.0</v>
      </c>
      <c r="AC1073" s="1794">
        <v>1.0</v>
      </c>
      <c r="AD1073" s="1754"/>
      <c r="AE1073" s="1755"/>
      <c r="AF1073" s="1755"/>
      <c r="AG1073" s="1755"/>
      <c r="AH1073" s="1755"/>
      <c r="AI1073" s="595">
        <v>6.03658923E8</v>
      </c>
      <c r="AJ1073" s="595" t="s">
        <v>1051</v>
      </c>
      <c r="AK1073" s="1757" t="s">
        <v>52</v>
      </c>
      <c r="AL1073" s="1772">
        <v>1.0</v>
      </c>
      <c r="AM1073" s="1772">
        <v>985.0</v>
      </c>
      <c r="AN1073" s="9">
        <v>4.0</v>
      </c>
      <c r="AO1073" s="9"/>
      <c r="AP1073" s="9" t="s">
        <v>8376</v>
      </c>
      <c r="AQ1073" s="9"/>
      <c r="AR1073" s="9" t="s">
        <v>17908</v>
      </c>
      <c r="AS1073" s="9"/>
      <c r="AT1073" s="9"/>
      <c r="AU1073" s="9"/>
      <c r="AV1073" s="9"/>
      <c r="AW1073" s="1758" t="s">
        <v>17909</v>
      </c>
      <c r="AX1073" s="9"/>
      <c r="AY1073" s="9" t="s">
        <v>17910</v>
      </c>
      <c r="AZ1073" s="9">
        <v>6.25</v>
      </c>
      <c r="BA1073" s="1772" t="s">
        <v>18953</v>
      </c>
    </row>
    <row r="1074" ht="15.75" customHeight="1">
      <c r="A1074" s="1760" t="s">
        <v>22705</v>
      </c>
      <c r="B1074" s="1761" t="s">
        <v>22706</v>
      </c>
      <c r="C1074" s="1761" t="s">
        <v>52</v>
      </c>
      <c r="D1074" s="1761" t="s">
        <v>17914</v>
      </c>
      <c r="E1074" s="1762" t="s">
        <v>22707</v>
      </c>
      <c r="F1074" s="1763">
        <v>4.0</v>
      </c>
      <c r="G1074" s="1764">
        <v>48217.0</v>
      </c>
      <c r="H1074" s="1745"/>
      <c r="I1074" s="1745"/>
      <c r="J1074" s="1745"/>
      <c r="K1074" s="1745"/>
      <c r="L1074" s="1745"/>
      <c r="M1074" s="1745"/>
      <c r="N1074" s="1745"/>
      <c r="O1074" s="1745"/>
      <c r="P1074" s="1745"/>
      <c r="Q1074" s="1765" t="s">
        <v>22708</v>
      </c>
      <c r="R1074" s="1766" t="s">
        <v>22639</v>
      </c>
      <c r="S1074" s="1767" t="s">
        <v>52</v>
      </c>
      <c r="T1074" s="1768"/>
      <c r="U1074" s="1769">
        <v>974.0</v>
      </c>
      <c r="V1074" s="1770">
        <v>4.0</v>
      </c>
      <c r="W1074" s="1769" t="s">
        <v>17935</v>
      </c>
      <c r="X1074" s="1770"/>
      <c r="Y1074" s="1767">
        <v>0.0</v>
      </c>
      <c r="Z1074" s="1770"/>
      <c r="AA1074" s="1770" t="s">
        <v>18953</v>
      </c>
      <c r="AB1074" s="1753" t="s">
        <v>17906</v>
      </c>
      <c r="AC1074" s="81"/>
      <c r="AD1074" s="81"/>
      <c r="AE1074" s="1755"/>
      <c r="AF1074" s="1755"/>
      <c r="AG1074" s="1755"/>
      <c r="AH1074" s="1755"/>
      <c r="AI1074" s="595">
        <v>6.02026577E8</v>
      </c>
      <c r="AJ1074" s="595" t="s">
        <v>1044</v>
      </c>
      <c r="AK1074" s="1757" t="s">
        <v>52</v>
      </c>
      <c r="AL1074" s="1757">
        <v>1.0</v>
      </c>
      <c r="AM1074" s="1772">
        <v>986.0</v>
      </c>
      <c r="AN1074" s="9">
        <v>4.0</v>
      </c>
      <c r="AO1074" s="9"/>
      <c r="AP1074" s="9" t="s">
        <v>8376</v>
      </c>
      <c r="AQ1074" s="9"/>
      <c r="AR1074" s="9" t="s">
        <v>17908</v>
      </c>
      <c r="AS1074" s="9"/>
      <c r="AT1074" s="9"/>
      <c r="AU1074" s="9"/>
      <c r="AV1074" s="9"/>
      <c r="AW1074" s="1758" t="s">
        <v>17909</v>
      </c>
      <c r="AX1074" s="9"/>
      <c r="AY1074" s="9" t="s">
        <v>17910</v>
      </c>
      <c r="AZ1074" s="9">
        <v>6.25</v>
      </c>
      <c r="BA1074" s="1773" t="s">
        <v>18953</v>
      </c>
    </row>
    <row r="1075" ht="15.75" customHeight="1">
      <c r="A1075" s="1774" t="s">
        <v>22709</v>
      </c>
      <c r="B1075" s="1775" t="s">
        <v>22710</v>
      </c>
      <c r="C1075" s="1775" t="s">
        <v>3970</v>
      </c>
      <c r="D1075" s="1775" t="s">
        <v>17914</v>
      </c>
      <c r="E1075" s="1776" t="s">
        <v>22711</v>
      </c>
      <c r="F1075" s="1777">
        <v>4.0</v>
      </c>
      <c r="G1075" s="1778">
        <v>48217.0</v>
      </c>
      <c r="H1075" s="1745"/>
      <c r="I1075" s="1745"/>
      <c r="J1075" s="1745"/>
      <c r="K1075" s="1745"/>
      <c r="L1075" s="1745"/>
      <c r="M1075" s="1745"/>
      <c r="N1075" s="1745"/>
      <c r="O1075" s="1745"/>
      <c r="P1075" s="1745"/>
      <c r="Q1075" s="1765" t="s">
        <v>22712</v>
      </c>
      <c r="R1075" s="1766" t="s">
        <v>22713</v>
      </c>
      <c r="S1075" s="1767" t="s">
        <v>52</v>
      </c>
      <c r="T1075" s="1749"/>
      <c r="U1075" s="1769">
        <v>975.0</v>
      </c>
      <c r="V1075" s="1770">
        <v>4.0</v>
      </c>
      <c r="W1075" s="1769" t="s">
        <v>17935</v>
      </c>
      <c r="X1075" s="1770"/>
      <c r="Y1075" s="1767">
        <v>0.0</v>
      </c>
      <c r="Z1075" s="1770"/>
      <c r="AA1075" s="1770" t="s">
        <v>18953</v>
      </c>
      <c r="AB1075" s="1753" t="s">
        <v>17906</v>
      </c>
      <c r="AC1075" s="1754"/>
      <c r="AD1075" s="1754"/>
      <c r="AE1075" s="1755"/>
      <c r="AF1075" s="1755"/>
      <c r="AG1075" s="1755"/>
      <c r="AH1075" s="1755"/>
      <c r="AI1075" s="595" t="s">
        <v>22714</v>
      </c>
      <c r="AJ1075" s="595" t="s">
        <v>22714</v>
      </c>
      <c r="AK1075" s="1757" t="s">
        <v>52</v>
      </c>
      <c r="AL1075" s="1772">
        <v>1.0</v>
      </c>
      <c r="AM1075" s="1772">
        <v>987.0</v>
      </c>
      <c r="AN1075" s="9">
        <v>4.0</v>
      </c>
      <c r="AO1075" s="9"/>
      <c r="AP1075" s="9" t="s">
        <v>8376</v>
      </c>
      <c r="AQ1075" s="9"/>
      <c r="AR1075" s="9" t="s">
        <v>17908</v>
      </c>
      <c r="AS1075" s="9"/>
      <c r="AT1075" s="9"/>
      <c r="AU1075" s="9"/>
      <c r="AV1075" s="9"/>
      <c r="AW1075" s="595" t="s">
        <v>22714</v>
      </c>
      <c r="AX1075" s="9"/>
      <c r="AY1075" s="9" t="s">
        <v>17910</v>
      </c>
      <c r="AZ1075" s="9">
        <v>6.25</v>
      </c>
      <c r="BA1075" s="1772" t="s">
        <v>18953</v>
      </c>
    </row>
    <row r="1076" ht="15.75" customHeight="1">
      <c r="A1076" s="1760" t="s">
        <v>22715</v>
      </c>
      <c r="B1076" s="1761" t="s">
        <v>22716</v>
      </c>
      <c r="C1076" s="1761" t="s">
        <v>52</v>
      </c>
      <c r="D1076" s="1761" t="s">
        <v>17914</v>
      </c>
      <c r="E1076" s="1762" t="s">
        <v>22717</v>
      </c>
      <c r="F1076" s="1763">
        <v>4.0</v>
      </c>
      <c r="G1076" s="1764">
        <v>48216.0</v>
      </c>
      <c r="H1076" s="1745"/>
      <c r="I1076" s="1745"/>
      <c r="J1076" s="1745"/>
      <c r="K1076" s="1745"/>
      <c r="L1076" s="1745"/>
      <c r="M1076" s="1745"/>
      <c r="N1076" s="1745"/>
      <c r="O1076" s="1745"/>
      <c r="P1076" s="1745"/>
      <c r="Q1076" s="1765" t="s">
        <v>22718</v>
      </c>
      <c r="R1076" s="1766" t="s">
        <v>22719</v>
      </c>
      <c r="S1076" s="1767" t="s">
        <v>52</v>
      </c>
      <c r="T1076" s="1768"/>
      <c r="U1076" s="1864">
        <v>976.0</v>
      </c>
      <c r="V1076" s="1864">
        <v>4.0</v>
      </c>
      <c r="W1076" s="1864" t="s">
        <v>22662</v>
      </c>
      <c r="X1076" s="1864"/>
      <c r="Y1076" s="1865">
        <v>0.0</v>
      </c>
      <c r="Z1076" s="1864"/>
      <c r="AA1076" s="1770" t="s">
        <v>18953</v>
      </c>
      <c r="AB1076" s="1795" t="s">
        <v>17944</v>
      </c>
      <c r="AC1076" s="81"/>
      <c r="AD1076" s="81"/>
      <c r="AE1076" s="1755"/>
      <c r="AF1076" s="1755"/>
      <c r="AG1076" s="1755"/>
      <c r="AH1076" s="1755"/>
      <c r="AI1076" s="595" t="s">
        <v>22720</v>
      </c>
      <c r="AJ1076" s="595" t="s">
        <v>1370</v>
      </c>
      <c r="AK1076" s="1757" t="s">
        <v>52</v>
      </c>
      <c r="AL1076" s="1772">
        <v>1.0</v>
      </c>
      <c r="AM1076" s="1772">
        <v>988.0</v>
      </c>
      <c r="AN1076" s="9">
        <v>4.0</v>
      </c>
      <c r="AO1076" s="9"/>
      <c r="AP1076" s="9" t="s">
        <v>8376</v>
      </c>
      <c r="AQ1076" s="9"/>
      <c r="AR1076" s="9" t="s">
        <v>17908</v>
      </c>
      <c r="AS1076" s="9"/>
      <c r="AT1076" s="9"/>
      <c r="AU1076" s="9"/>
      <c r="AV1076" s="9"/>
      <c r="AW1076" s="1758" t="s">
        <v>17909</v>
      </c>
      <c r="AX1076" s="9"/>
      <c r="AY1076" s="9" t="s">
        <v>17910</v>
      </c>
      <c r="AZ1076" s="9">
        <v>6.25</v>
      </c>
      <c r="BA1076" s="1773" t="s">
        <v>18953</v>
      </c>
    </row>
    <row r="1077" ht="15.75" customHeight="1">
      <c r="A1077" s="1774" t="s">
        <v>22721</v>
      </c>
      <c r="B1077" s="1775" t="s">
        <v>22722</v>
      </c>
      <c r="C1077" s="1775" t="s">
        <v>52</v>
      </c>
      <c r="D1077" s="1775" t="s">
        <v>17914</v>
      </c>
      <c r="E1077" s="1776" t="s">
        <v>22723</v>
      </c>
      <c r="F1077" s="1777">
        <v>4.0</v>
      </c>
      <c r="G1077" s="1778">
        <v>48216.0</v>
      </c>
      <c r="H1077" s="1745"/>
      <c r="I1077" s="1745"/>
      <c r="J1077" s="1745"/>
      <c r="K1077" s="1745"/>
      <c r="L1077" s="1745"/>
      <c r="M1077" s="1745"/>
      <c r="N1077" s="1745"/>
      <c r="O1077" s="1745"/>
      <c r="P1077" s="1745"/>
      <c r="Q1077" s="1765" t="s">
        <v>22724</v>
      </c>
      <c r="R1077" s="1766" t="s">
        <v>22725</v>
      </c>
      <c r="S1077" s="1767" t="s">
        <v>52</v>
      </c>
      <c r="T1077" s="1749"/>
      <c r="U1077" s="1770">
        <v>977.0</v>
      </c>
      <c r="V1077" s="1770">
        <v>4.0</v>
      </c>
      <c r="W1077" s="1792"/>
      <c r="X1077" s="1770"/>
      <c r="Y1077" s="1767" t="s">
        <v>22726</v>
      </c>
      <c r="Z1077" s="1770"/>
      <c r="AA1077" s="1770" t="s">
        <v>18953</v>
      </c>
      <c r="AB1077" s="1793">
        <v>0.0</v>
      </c>
      <c r="AC1077" s="1794">
        <v>1.0</v>
      </c>
      <c r="AD1077" s="1754"/>
      <c r="AE1077" s="1755" t="s">
        <v>22727</v>
      </c>
      <c r="AF1077" s="1755"/>
      <c r="AG1077" s="1755"/>
      <c r="AH1077" s="1755"/>
      <c r="AI1077" s="595">
        <v>6.03305673E8</v>
      </c>
      <c r="AJ1077" s="1846" t="s">
        <v>22728</v>
      </c>
      <c r="AK1077" s="1757" t="s">
        <v>52</v>
      </c>
      <c r="AL1077" s="1772">
        <v>1.0</v>
      </c>
      <c r="AM1077" s="1772">
        <v>989.0</v>
      </c>
      <c r="AN1077" s="9">
        <v>4.0</v>
      </c>
      <c r="AO1077" s="9"/>
      <c r="AP1077" s="9" t="s">
        <v>8376</v>
      </c>
      <c r="AQ1077" s="9"/>
      <c r="AR1077" s="9" t="s">
        <v>17908</v>
      </c>
      <c r="AS1077" s="9"/>
      <c r="AT1077" s="9"/>
      <c r="AU1077" s="9"/>
      <c r="AV1077" s="9"/>
      <c r="AW1077" s="1758" t="s">
        <v>17909</v>
      </c>
      <c r="AX1077" s="9"/>
      <c r="AY1077" s="9" t="s">
        <v>17910</v>
      </c>
      <c r="AZ1077" s="9">
        <v>6.25</v>
      </c>
      <c r="BA1077" s="1772" t="s">
        <v>18953</v>
      </c>
    </row>
    <row r="1078" ht="15.75" customHeight="1">
      <c r="A1078" s="1760" t="s">
        <v>22729</v>
      </c>
      <c r="B1078" s="1761" t="s">
        <v>22730</v>
      </c>
      <c r="C1078" s="1761" t="s">
        <v>224</v>
      </c>
      <c r="D1078" s="1761" t="s">
        <v>17914</v>
      </c>
      <c r="E1078" s="1762" t="s">
        <v>22731</v>
      </c>
      <c r="F1078" s="1763">
        <v>4.0</v>
      </c>
      <c r="G1078" s="1764">
        <v>48216.0</v>
      </c>
      <c r="H1078" s="1745"/>
      <c r="I1078" s="1745"/>
      <c r="J1078" s="1745"/>
      <c r="K1078" s="1745"/>
      <c r="L1078" s="1745"/>
      <c r="M1078" s="1745"/>
      <c r="N1078" s="1745"/>
      <c r="O1078" s="1745"/>
      <c r="P1078" s="1745"/>
      <c r="Q1078" s="1765" t="s">
        <v>22732</v>
      </c>
      <c r="R1078" s="1766" t="s">
        <v>22663</v>
      </c>
      <c r="S1078" s="1767" t="s">
        <v>52</v>
      </c>
      <c r="T1078" s="1768"/>
      <c r="U1078" s="1770">
        <v>978.0</v>
      </c>
      <c r="V1078" s="1770">
        <v>4.0</v>
      </c>
      <c r="W1078" s="1788"/>
      <c r="X1078" s="1770"/>
      <c r="Y1078" s="1767">
        <v>4077249.0</v>
      </c>
      <c r="Z1078" s="1770"/>
      <c r="AA1078" s="1770" t="s">
        <v>18953</v>
      </c>
      <c r="AB1078" s="1804" t="s">
        <v>18100</v>
      </c>
      <c r="AC1078" s="81"/>
      <c r="AD1078" s="81"/>
      <c r="AE1078" s="1755"/>
      <c r="AF1078" s="1755"/>
      <c r="AG1078" s="1755"/>
      <c r="AH1078" s="1755"/>
      <c r="AI1078" s="595">
        <v>1.001315983E9</v>
      </c>
      <c r="AJ1078" s="595" t="s">
        <v>22733</v>
      </c>
      <c r="AK1078" s="1757" t="s">
        <v>52</v>
      </c>
      <c r="AL1078" s="1757">
        <v>1.0</v>
      </c>
      <c r="AM1078" s="1772">
        <v>990.0</v>
      </c>
      <c r="AN1078" s="9">
        <v>4.0</v>
      </c>
      <c r="AO1078" s="9"/>
      <c r="AP1078" s="9" t="s">
        <v>8376</v>
      </c>
      <c r="AQ1078" s="9"/>
      <c r="AR1078" s="9" t="s">
        <v>17908</v>
      </c>
      <c r="AS1078" s="9"/>
      <c r="AT1078" s="9"/>
      <c r="AU1078" s="9"/>
      <c r="AV1078" s="9"/>
      <c r="AW1078" s="1758" t="s">
        <v>17909</v>
      </c>
      <c r="AX1078" s="9"/>
      <c r="AY1078" s="9" t="s">
        <v>17910</v>
      </c>
      <c r="AZ1078" s="9">
        <v>6.25</v>
      </c>
      <c r="BA1078" s="1773" t="s">
        <v>18953</v>
      </c>
    </row>
    <row r="1079" ht="15.75" customHeight="1">
      <c r="A1079" s="1774" t="s">
        <v>22734</v>
      </c>
      <c r="B1079" s="1775" t="s">
        <v>22735</v>
      </c>
      <c r="C1079" s="1775" t="s">
        <v>52</v>
      </c>
      <c r="D1079" s="1775" t="s">
        <v>17914</v>
      </c>
      <c r="E1079" s="1776" t="s">
        <v>22736</v>
      </c>
      <c r="F1079" s="1777">
        <v>4.0</v>
      </c>
      <c r="G1079" s="1778">
        <v>48216.0</v>
      </c>
      <c r="H1079" s="1745"/>
      <c r="I1079" s="1745"/>
      <c r="J1079" s="1745"/>
      <c r="K1079" s="1745"/>
      <c r="L1079" s="1745"/>
      <c r="M1079" s="1745"/>
      <c r="N1079" s="1745"/>
      <c r="O1079" s="1745"/>
      <c r="P1079" s="1745"/>
      <c r="Q1079" s="1765" t="s">
        <v>22737</v>
      </c>
      <c r="R1079" s="1766" t="s">
        <v>22667</v>
      </c>
      <c r="S1079" s="1767" t="s">
        <v>52</v>
      </c>
      <c r="T1079" s="1749"/>
      <c r="U1079" s="1770">
        <v>979.0</v>
      </c>
      <c r="V1079" s="1770">
        <v>4.0</v>
      </c>
      <c r="W1079" s="1792"/>
      <c r="X1079" s="1770"/>
      <c r="Y1079" s="1767">
        <v>4077249.0</v>
      </c>
      <c r="Z1079" s="1770"/>
      <c r="AA1079" s="1770" t="s">
        <v>18953</v>
      </c>
      <c r="AB1079" s="1806" t="s">
        <v>18100</v>
      </c>
      <c r="AC1079" s="1754"/>
      <c r="AD1079" s="1794">
        <v>2.0</v>
      </c>
      <c r="AE1079" s="1755"/>
      <c r="AF1079" s="1755"/>
      <c r="AG1079" s="1755"/>
      <c r="AH1079" s="1755"/>
      <c r="AI1079" s="595">
        <v>6.03089525E8</v>
      </c>
      <c r="AJ1079" s="595" t="s">
        <v>1306</v>
      </c>
      <c r="AK1079" s="1757" t="s">
        <v>52</v>
      </c>
      <c r="AL1079" s="1757">
        <v>1.0</v>
      </c>
      <c r="AM1079" s="1772">
        <v>991.0</v>
      </c>
      <c r="AN1079" s="9">
        <v>4.0</v>
      </c>
      <c r="AO1079" s="9"/>
      <c r="AP1079" s="9" t="s">
        <v>8376</v>
      </c>
      <c r="AQ1079" s="9"/>
      <c r="AR1079" s="9" t="s">
        <v>17908</v>
      </c>
      <c r="AS1079" s="9"/>
      <c r="AT1079" s="9"/>
      <c r="AU1079" s="9"/>
      <c r="AV1079" s="9"/>
      <c r="AW1079" s="1758" t="s">
        <v>17909</v>
      </c>
      <c r="AX1079" s="9"/>
      <c r="AY1079" s="9" t="s">
        <v>17910</v>
      </c>
      <c r="AZ1079" s="9">
        <v>6.25</v>
      </c>
      <c r="BA1079" s="1845" t="s">
        <v>18953</v>
      </c>
    </row>
    <row r="1080" ht="15.75" customHeight="1">
      <c r="A1080" s="1760" t="s">
        <v>22738</v>
      </c>
      <c r="B1080" s="1761" t="s">
        <v>22739</v>
      </c>
      <c r="C1080" s="1761" t="s">
        <v>10338</v>
      </c>
      <c r="D1080" s="1761" t="s">
        <v>17914</v>
      </c>
      <c r="E1080" s="1762" t="s">
        <v>22740</v>
      </c>
      <c r="F1080" s="1763">
        <v>4.0</v>
      </c>
      <c r="G1080" s="1764">
        <v>48216.0</v>
      </c>
      <c r="H1080" s="1745"/>
      <c r="I1080" s="1745"/>
      <c r="J1080" s="1745"/>
      <c r="K1080" s="1745"/>
      <c r="L1080" s="1745"/>
      <c r="M1080" s="1745"/>
      <c r="N1080" s="1745"/>
      <c r="O1080" s="1745"/>
      <c r="P1080" s="1745"/>
      <c r="Q1080" s="1765" t="s">
        <v>22741</v>
      </c>
      <c r="R1080" s="1766" t="s">
        <v>22742</v>
      </c>
      <c r="S1080" s="1767" t="s">
        <v>52</v>
      </c>
      <c r="T1080" s="1768"/>
      <c r="U1080" s="1770">
        <v>980.0</v>
      </c>
      <c r="V1080" s="1770">
        <v>4.0</v>
      </c>
      <c r="W1080" s="1788"/>
      <c r="X1080" s="1770"/>
      <c r="Y1080" s="1767" t="s">
        <v>22743</v>
      </c>
      <c r="Z1080" s="1770"/>
      <c r="AA1080" s="1770" t="s">
        <v>18953</v>
      </c>
      <c r="AB1080" s="1804" t="s">
        <v>22744</v>
      </c>
      <c r="AC1080" s="1121">
        <v>1.0</v>
      </c>
      <c r="AD1080" s="81"/>
      <c r="AE1080" s="1755"/>
      <c r="AF1080" s="1755"/>
      <c r="AG1080" s="1755"/>
      <c r="AH1080" s="1755"/>
      <c r="AI1080" s="595">
        <v>6.02657694E8</v>
      </c>
      <c r="AJ1080" s="595" t="s">
        <v>22745</v>
      </c>
      <c r="AK1080" s="1757" t="s">
        <v>52</v>
      </c>
      <c r="AL1080" s="1772">
        <v>1.0</v>
      </c>
      <c r="AM1080" s="1772">
        <v>992.0</v>
      </c>
      <c r="AN1080" s="9">
        <v>4.0</v>
      </c>
      <c r="AO1080" s="9"/>
      <c r="AP1080" s="9" t="s">
        <v>8376</v>
      </c>
      <c r="AQ1080" s="9"/>
      <c r="AR1080" s="9" t="s">
        <v>17908</v>
      </c>
      <c r="AS1080" s="9"/>
      <c r="AT1080" s="9"/>
      <c r="AU1080" s="9"/>
      <c r="AV1080" s="9"/>
      <c r="AW1080" s="1758" t="s">
        <v>17909</v>
      </c>
      <c r="AX1080" s="9"/>
      <c r="AY1080" s="9" t="s">
        <v>17910</v>
      </c>
      <c r="AZ1080" s="9">
        <v>6.25</v>
      </c>
      <c r="BA1080" s="1773" t="s">
        <v>18953</v>
      </c>
    </row>
    <row r="1081" ht="15.75" customHeight="1">
      <c r="A1081" s="1774" t="s">
        <v>22746</v>
      </c>
      <c r="B1081" s="1775" t="s">
        <v>22747</v>
      </c>
      <c r="C1081" s="1775" t="s">
        <v>52</v>
      </c>
      <c r="D1081" s="1775" t="s">
        <v>17914</v>
      </c>
      <c r="E1081" s="1776" t="s">
        <v>22748</v>
      </c>
      <c r="F1081" s="1777">
        <v>4.0</v>
      </c>
      <c r="G1081" s="1778">
        <v>48216.0</v>
      </c>
      <c r="H1081" s="1745"/>
      <c r="I1081" s="1745"/>
      <c r="J1081" s="1745"/>
      <c r="K1081" s="1745"/>
      <c r="L1081" s="1745"/>
      <c r="M1081" s="1745"/>
      <c r="N1081" s="1745"/>
      <c r="O1081" s="1745"/>
      <c r="P1081" s="1745"/>
      <c r="Q1081" s="1765" t="s">
        <v>22749</v>
      </c>
      <c r="R1081" s="1766" t="s">
        <v>22750</v>
      </c>
      <c r="S1081" s="1767" t="s">
        <v>52</v>
      </c>
      <c r="T1081" s="1749"/>
      <c r="U1081" s="1770">
        <v>981.0</v>
      </c>
      <c r="V1081" s="1770">
        <v>4.0</v>
      </c>
      <c r="W1081" s="1792"/>
      <c r="X1081" s="1770"/>
      <c r="Y1081" s="1767">
        <v>8.1584214E7</v>
      </c>
      <c r="Z1081" s="1770"/>
      <c r="AA1081" s="1770" t="s">
        <v>18953</v>
      </c>
      <c r="AB1081" s="1806" t="s">
        <v>260</v>
      </c>
      <c r="AC1081" s="1794">
        <v>1.0</v>
      </c>
      <c r="AD1081" s="1754"/>
      <c r="AE1081" s="1755"/>
      <c r="AF1081" s="1755"/>
      <c r="AG1081" s="1755"/>
      <c r="AH1081" s="1755"/>
      <c r="AI1081" s="595">
        <v>1.04196506E8</v>
      </c>
      <c r="AJ1081" s="595" t="s">
        <v>22751</v>
      </c>
      <c r="AK1081" s="1757" t="s">
        <v>52</v>
      </c>
      <c r="AL1081" s="1757">
        <v>1.0</v>
      </c>
      <c r="AM1081" s="1772">
        <v>993.0</v>
      </c>
      <c r="AN1081" s="9">
        <v>4.0</v>
      </c>
      <c r="AO1081" s="9"/>
      <c r="AP1081" s="9" t="s">
        <v>8376</v>
      </c>
      <c r="AQ1081" s="9"/>
      <c r="AR1081" s="9" t="s">
        <v>17908</v>
      </c>
      <c r="AS1081" s="9"/>
      <c r="AT1081" s="9"/>
      <c r="AU1081" s="9"/>
      <c r="AV1081" s="9"/>
      <c r="AW1081" s="1758" t="s">
        <v>17909</v>
      </c>
      <c r="AX1081" s="9"/>
      <c r="AY1081" s="9" t="s">
        <v>17910</v>
      </c>
      <c r="AZ1081" s="9">
        <v>6.25</v>
      </c>
      <c r="BA1081" s="1845" t="s">
        <v>18953</v>
      </c>
    </row>
    <row r="1082" ht="15.75" customHeight="1">
      <c r="A1082" s="1760" t="s">
        <v>22752</v>
      </c>
      <c r="B1082" s="1761" t="s">
        <v>22753</v>
      </c>
      <c r="C1082" s="1761" t="s">
        <v>52</v>
      </c>
      <c r="D1082" s="1761" t="s">
        <v>17914</v>
      </c>
      <c r="E1082" s="1762" t="s">
        <v>22754</v>
      </c>
      <c r="F1082" s="1763">
        <v>4.0</v>
      </c>
      <c r="G1082" s="1764">
        <v>48215.0</v>
      </c>
      <c r="H1082" s="1745"/>
      <c r="I1082" s="1745"/>
      <c r="J1082" s="1745"/>
      <c r="K1082" s="1745"/>
      <c r="L1082" s="1745"/>
      <c r="M1082" s="1745"/>
      <c r="N1082" s="1745"/>
      <c r="O1082" s="1745"/>
      <c r="P1082" s="1745"/>
      <c r="Q1082" s="1765" t="s">
        <v>22755</v>
      </c>
      <c r="R1082" s="1766" t="s">
        <v>22688</v>
      </c>
      <c r="S1082" s="1767" t="s">
        <v>52</v>
      </c>
      <c r="T1082" s="1768"/>
      <c r="U1082" s="1770">
        <v>982.0</v>
      </c>
      <c r="V1082" s="1770">
        <v>4.0</v>
      </c>
      <c r="W1082" s="1788"/>
      <c r="X1082" s="1770"/>
      <c r="Y1082" s="1767">
        <v>0.0</v>
      </c>
      <c r="Z1082" s="1770"/>
      <c r="AA1082" s="1770" t="s">
        <v>18953</v>
      </c>
      <c r="AB1082" s="1804" t="s">
        <v>18100</v>
      </c>
      <c r="AC1082" s="81"/>
      <c r="AD1082" s="81"/>
      <c r="AE1082" s="1755"/>
      <c r="AF1082" s="1755"/>
      <c r="AG1082" s="1755"/>
      <c r="AH1082" s="1755"/>
      <c r="AI1082" s="595">
        <v>1.00659465E8</v>
      </c>
      <c r="AJ1082" s="595" t="s">
        <v>22756</v>
      </c>
      <c r="AK1082" s="1757" t="s">
        <v>52</v>
      </c>
      <c r="AL1082" s="1772">
        <v>1.0</v>
      </c>
      <c r="AM1082" s="1772">
        <v>994.0</v>
      </c>
      <c r="AN1082" s="9">
        <v>4.0</v>
      </c>
      <c r="AO1082" s="9"/>
      <c r="AP1082" s="9" t="s">
        <v>8376</v>
      </c>
      <c r="AQ1082" s="9"/>
      <c r="AR1082" s="9" t="s">
        <v>17908</v>
      </c>
      <c r="AS1082" s="9"/>
      <c r="AT1082" s="9"/>
      <c r="AU1082" s="9"/>
      <c r="AV1082" s="9"/>
      <c r="AW1082" s="1758" t="s">
        <v>17909</v>
      </c>
      <c r="AX1082" s="9"/>
      <c r="AY1082" s="9" t="s">
        <v>17910</v>
      </c>
      <c r="AZ1082" s="9">
        <v>6.25</v>
      </c>
      <c r="BA1082" s="1773" t="s">
        <v>18953</v>
      </c>
    </row>
    <row r="1083" ht="15.75" customHeight="1">
      <c r="A1083" s="1774" t="s">
        <v>22757</v>
      </c>
      <c r="B1083" s="1775" t="s">
        <v>22758</v>
      </c>
      <c r="C1083" s="1775" t="s">
        <v>52</v>
      </c>
      <c r="D1083" s="1775" t="s">
        <v>17914</v>
      </c>
      <c r="E1083" s="1776" t="s">
        <v>22759</v>
      </c>
      <c r="F1083" s="1777">
        <v>4.0</v>
      </c>
      <c r="G1083" s="1778">
        <v>48274.0</v>
      </c>
      <c r="H1083" s="1745"/>
      <c r="I1083" s="1745"/>
      <c r="J1083" s="1745"/>
      <c r="K1083" s="1745"/>
      <c r="L1083" s="1745"/>
      <c r="M1083" s="1745"/>
      <c r="N1083" s="1745"/>
      <c r="O1083" s="1745"/>
      <c r="P1083" s="1745"/>
      <c r="Q1083" s="1765" t="s">
        <v>22760</v>
      </c>
      <c r="R1083" s="1766" t="s">
        <v>22694</v>
      </c>
      <c r="S1083" s="1767" t="s">
        <v>52</v>
      </c>
      <c r="T1083" s="1749"/>
      <c r="U1083" s="1770">
        <v>983.0</v>
      </c>
      <c r="V1083" s="1770">
        <v>4.0</v>
      </c>
      <c r="W1083" s="1792"/>
      <c r="X1083" s="1770"/>
      <c r="Y1083" s="1767">
        <v>2815781.0</v>
      </c>
      <c r="Z1083" s="1770"/>
      <c r="AA1083" s="1770" t="s">
        <v>18953</v>
      </c>
      <c r="AB1083" s="1806" t="s">
        <v>18100</v>
      </c>
      <c r="AC1083" s="1754"/>
      <c r="AD1083" s="1754"/>
      <c r="AE1083" s="1755"/>
      <c r="AF1083" s="1755"/>
      <c r="AG1083" s="1755"/>
      <c r="AH1083" s="1755"/>
      <c r="AI1083" s="595">
        <v>3.02062914E8</v>
      </c>
      <c r="AJ1083" s="595" t="s">
        <v>22761</v>
      </c>
      <c r="AK1083" s="1757" t="s">
        <v>52</v>
      </c>
      <c r="AL1083" s="1772">
        <v>1.0</v>
      </c>
      <c r="AM1083" s="1772">
        <v>995.0</v>
      </c>
      <c r="AN1083" s="9">
        <v>4.0</v>
      </c>
      <c r="AO1083" s="9"/>
      <c r="AP1083" s="9" t="s">
        <v>8376</v>
      </c>
      <c r="AQ1083" s="9"/>
      <c r="AR1083" s="9" t="s">
        <v>17908</v>
      </c>
      <c r="AS1083" s="9"/>
      <c r="AT1083" s="9"/>
      <c r="AU1083" s="9"/>
      <c r="AV1083" s="9"/>
      <c r="AW1083" s="1758" t="s">
        <v>17909</v>
      </c>
      <c r="AX1083" s="9"/>
      <c r="AY1083" s="9" t="s">
        <v>17910</v>
      </c>
      <c r="AZ1083" s="9">
        <v>6.25</v>
      </c>
      <c r="BA1083" s="1772" t="s">
        <v>18953</v>
      </c>
    </row>
    <row r="1084" ht="15.75" customHeight="1">
      <c r="A1084" s="1760" t="s">
        <v>22762</v>
      </c>
      <c r="B1084" s="1761" t="s">
        <v>22763</v>
      </c>
      <c r="C1084" s="1761" t="s">
        <v>52</v>
      </c>
      <c r="D1084" s="1761" t="s">
        <v>17914</v>
      </c>
      <c r="E1084" s="1762" t="s">
        <v>22764</v>
      </c>
      <c r="F1084" s="1763">
        <v>4.0</v>
      </c>
      <c r="G1084" s="1764">
        <v>48274.0</v>
      </c>
      <c r="H1084" s="1745"/>
      <c r="I1084" s="1745"/>
      <c r="J1084" s="1745"/>
      <c r="K1084" s="1745"/>
      <c r="L1084" s="1745"/>
      <c r="M1084" s="1745"/>
      <c r="N1084" s="1745"/>
      <c r="O1084" s="1745"/>
      <c r="P1084" s="1745"/>
      <c r="Q1084" s="1765" t="s">
        <v>22765</v>
      </c>
      <c r="R1084" s="1766" t="s">
        <v>22699</v>
      </c>
      <c r="S1084" s="1767" t="s">
        <v>52</v>
      </c>
      <c r="T1084" s="1768"/>
      <c r="U1084" s="1770">
        <v>984.0</v>
      </c>
      <c r="V1084" s="1770">
        <v>4.0</v>
      </c>
      <c r="W1084" s="1788"/>
      <c r="X1084" s="1770"/>
      <c r="Y1084" s="1767">
        <v>2815781.0</v>
      </c>
      <c r="Z1084" s="1770"/>
      <c r="AA1084" s="1770" t="s">
        <v>18953</v>
      </c>
      <c r="AB1084" s="1804" t="s">
        <v>18100</v>
      </c>
      <c r="AC1084" s="81"/>
      <c r="AD1084" s="81"/>
      <c r="AE1084" s="1755"/>
      <c r="AF1084" s="1755"/>
      <c r="AG1084" s="1755"/>
      <c r="AH1084" s="1755"/>
      <c r="AI1084" s="595">
        <v>1.0541291E8</v>
      </c>
      <c r="AJ1084" s="595" t="s">
        <v>22766</v>
      </c>
      <c r="AK1084" s="1757" t="s">
        <v>52</v>
      </c>
      <c r="AL1084" s="1757">
        <v>1.0</v>
      </c>
      <c r="AM1084" s="1772">
        <v>996.0</v>
      </c>
      <c r="AN1084" s="9">
        <v>4.0</v>
      </c>
      <c r="AO1084" s="9"/>
      <c r="AP1084" s="9" t="s">
        <v>8376</v>
      </c>
      <c r="AQ1084" s="9"/>
      <c r="AR1084" s="9" t="s">
        <v>17908</v>
      </c>
      <c r="AS1084" s="9"/>
      <c r="AT1084" s="9"/>
      <c r="AU1084" s="9"/>
      <c r="AV1084" s="9"/>
      <c r="AW1084" s="1758" t="s">
        <v>17909</v>
      </c>
      <c r="AX1084" s="9"/>
      <c r="AY1084" s="9" t="s">
        <v>17910</v>
      </c>
      <c r="AZ1084" s="9">
        <v>6.25</v>
      </c>
      <c r="BA1084" s="1773" t="s">
        <v>18953</v>
      </c>
    </row>
    <row r="1085" ht="15.75" customHeight="1">
      <c r="A1085" s="1774" t="s">
        <v>22767</v>
      </c>
      <c r="B1085" s="1775" t="s">
        <v>22768</v>
      </c>
      <c r="C1085" s="1775" t="s">
        <v>52</v>
      </c>
      <c r="D1085" s="1775" t="s">
        <v>17914</v>
      </c>
      <c r="E1085" s="1776" t="s">
        <v>22769</v>
      </c>
      <c r="F1085" s="1777">
        <v>4.0</v>
      </c>
      <c r="G1085" s="1778">
        <v>48216.0</v>
      </c>
      <c r="H1085" s="1745"/>
      <c r="I1085" s="1745"/>
      <c r="J1085" s="1745"/>
      <c r="K1085" s="1745"/>
      <c r="L1085" s="1745"/>
      <c r="M1085" s="1745"/>
      <c r="N1085" s="1745"/>
      <c r="O1085" s="1745"/>
      <c r="P1085" s="1745"/>
      <c r="Q1085" s="1765" t="s">
        <v>1052</v>
      </c>
      <c r="R1085" s="1766" t="s">
        <v>1051</v>
      </c>
      <c r="S1085" s="1767" t="s">
        <v>52</v>
      </c>
      <c r="T1085" s="1749"/>
      <c r="U1085" s="1770">
        <v>985.0</v>
      </c>
      <c r="V1085" s="1770">
        <v>4.0</v>
      </c>
      <c r="W1085" s="1792"/>
      <c r="X1085" s="1770"/>
      <c r="Y1085" s="1767">
        <v>340883.0</v>
      </c>
      <c r="Z1085" s="1770"/>
      <c r="AA1085" s="1770" t="s">
        <v>18953</v>
      </c>
      <c r="AB1085" s="1806" t="s">
        <v>18100</v>
      </c>
      <c r="AC1085" s="1754"/>
      <c r="AD1085" s="1754"/>
      <c r="AE1085" s="1755"/>
      <c r="AF1085" s="1755"/>
      <c r="AG1085" s="1755"/>
      <c r="AH1085" s="1755"/>
      <c r="AI1085" s="595" t="s">
        <v>22770</v>
      </c>
      <c r="AJ1085" s="595" t="s">
        <v>22770</v>
      </c>
      <c r="AK1085" s="1757" t="s">
        <v>52</v>
      </c>
      <c r="AL1085" s="1772">
        <v>1.0</v>
      </c>
      <c r="AM1085" s="1772">
        <v>997.0</v>
      </c>
      <c r="AN1085" s="9">
        <v>4.0</v>
      </c>
      <c r="AO1085" s="9"/>
      <c r="AP1085" s="9" t="s">
        <v>8376</v>
      </c>
      <c r="AQ1085" s="9"/>
      <c r="AR1085" s="9" t="s">
        <v>17908</v>
      </c>
      <c r="AS1085" s="9"/>
      <c r="AT1085" s="9"/>
      <c r="AU1085" s="9"/>
      <c r="AV1085" s="9"/>
      <c r="AW1085" s="595" t="s">
        <v>22770</v>
      </c>
      <c r="AX1085" s="9"/>
      <c r="AY1085" s="9" t="s">
        <v>17910</v>
      </c>
      <c r="AZ1085" s="9">
        <v>6.25</v>
      </c>
      <c r="BA1085" s="1772" t="s">
        <v>18953</v>
      </c>
    </row>
    <row r="1086" ht="15.75" customHeight="1">
      <c r="A1086" s="1760" t="s">
        <v>22771</v>
      </c>
      <c r="B1086" s="1761" t="s">
        <v>22772</v>
      </c>
      <c r="C1086" s="1761" t="s">
        <v>52</v>
      </c>
      <c r="D1086" s="1761" t="s">
        <v>17914</v>
      </c>
      <c r="E1086" s="1762" t="s">
        <v>22773</v>
      </c>
      <c r="F1086" s="1763">
        <v>4.0</v>
      </c>
      <c r="G1086" s="1764">
        <v>48216.0</v>
      </c>
      <c r="H1086" s="1745"/>
      <c r="I1086" s="1745"/>
      <c r="J1086" s="1745"/>
      <c r="K1086" s="1745"/>
      <c r="L1086" s="1745"/>
      <c r="M1086" s="1745"/>
      <c r="N1086" s="1745"/>
      <c r="O1086" s="1745"/>
      <c r="P1086" s="1745"/>
      <c r="Q1086" s="1765" t="s">
        <v>1046</v>
      </c>
      <c r="R1086" s="1766" t="s">
        <v>1044</v>
      </c>
      <c r="S1086" s="1767" t="s">
        <v>52</v>
      </c>
      <c r="T1086" s="1768"/>
      <c r="U1086" s="1770">
        <v>986.0</v>
      </c>
      <c r="V1086" s="1770">
        <v>4.0</v>
      </c>
      <c r="W1086" s="1788"/>
      <c r="X1086" s="1770"/>
      <c r="Y1086" s="1767">
        <v>340883.0</v>
      </c>
      <c r="Z1086" s="1770"/>
      <c r="AA1086" s="1770" t="s">
        <v>18953</v>
      </c>
      <c r="AB1086" s="1804" t="s">
        <v>18100</v>
      </c>
      <c r="AC1086" s="81"/>
      <c r="AD1086" s="1121">
        <v>5.0</v>
      </c>
      <c r="AE1086" s="1755"/>
      <c r="AF1086" s="1755"/>
      <c r="AG1086" s="1755"/>
      <c r="AH1086" s="1755"/>
      <c r="AI1086" s="1874">
        <v>1.05059588E8</v>
      </c>
      <c r="AJ1086" s="1874" t="s">
        <v>22774</v>
      </c>
      <c r="AK1086" s="1757" t="s">
        <v>52</v>
      </c>
      <c r="AL1086" s="1772">
        <v>1.0</v>
      </c>
      <c r="AM1086" s="1875">
        <v>998.0</v>
      </c>
      <c r="AN1086" s="9">
        <v>4.0</v>
      </c>
      <c r="AO1086" s="9"/>
      <c r="AP1086" s="9" t="s">
        <v>8376</v>
      </c>
      <c r="AQ1086" s="9"/>
      <c r="AR1086" s="9" t="s">
        <v>17908</v>
      </c>
      <c r="AS1086" s="9"/>
      <c r="AT1086" s="9"/>
      <c r="AU1086" s="9"/>
      <c r="AV1086" s="9"/>
      <c r="AW1086" s="1758" t="s">
        <v>17909</v>
      </c>
      <c r="AX1086" s="9"/>
      <c r="AY1086" s="9" t="s">
        <v>17910</v>
      </c>
      <c r="AZ1086" s="9">
        <v>6.25</v>
      </c>
      <c r="BA1086" s="1773" t="s">
        <v>18953</v>
      </c>
    </row>
    <row r="1087" ht="15.75" customHeight="1">
      <c r="A1087" s="1774" t="s">
        <v>22775</v>
      </c>
      <c r="B1087" s="1775" t="s">
        <v>22776</v>
      </c>
      <c r="C1087" s="1775" t="s">
        <v>52</v>
      </c>
      <c r="D1087" s="1775" t="s">
        <v>17914</v>
      </c>
      <c r="E1087" s="1776" t="s">
        <v>22777</v>
      </c>
      <c r="F1087" s="1777">
        <v>4.0</v>
      </c>
      <c r="G1087" s="1778">
        <v>48216.0</v>
      </c>
      <c r="H1087" s="1745"/>
      <c r="I1087" s="1745"/>
      <c r="J1087" s="1745"/>
      <c r="K1087" s="1745"/>
      <c r="L1087" s="1745"/>
      <c r="M1087" s="1745"/>
      <c r="N1087" s="1745"/>
      <c r="O1087" s="1745"/>
      <c r="P1087" s="1745"/>
      <c r="Q1087" s="1765" t="s">
        <v>22778</v>
      </c>
      <c r="R1087" s="1766" t="s">
        <v>22779</v>
      </c>
      <c r="S1087" s="1767" t="s">
        <v>52</v>
      </c>
      <c r="T1087" s="1749"/>
      <c r="U1087" s="1769">
        <v>987.0</v>
      </c>
      <c r="V1087" s="1770">
        <v>4.0</v>
      </c>
      <c r="W1087" s="1769" t="s">
        <v>21930</v>
      </c>
      <c r="X1087" s="1770"/>
      <c r="Y1087" s="1767">
        <v>0.0</v>
      </c>
      <c r="Z1087" s="1770"/>
      <c r="AA1087" s="1770" t="s">
        <v>18953</v>
      </c>
      <c r="AB1087" s="1753" t="s">
        <v>17918</v>
      </c>
      <c r="AC1087" s="1754"/>
      <c r="AD1087" s="1754"/>
      <c r="AE1087" s="1755"/>
      <c r="AF1087" s="1755"/>
      <c r="AG1087" s="1755"/>
      <c r="AH1087" s="1755"/>
      <c r="AI1087" s="1756">
        <v>1.05593354E8</v>
      </c>
      <c r="AJ1087" s="1756" t="s">
        <v>22780</v>
      </c>
      <c r="AK1087" s="1917" t="s">
        <v>52</v>
      </c>
      <c r="AL1087" s="1772">
        <v>1.0</v>
      </c>
      <c r="AM1087" s="1757">
        <v>999.0</v>
      </c>
      <c r="AN1087" s="9">
        <v>4.0</v>
      </c>
      <c r="AO1087" s="9"/>
      <c r="AP1087" s="9" t="s">
        <v>8376</v>
      </c>
      <c r="AQ1087" s="9"/>
      <c r="AR1087" s="9" t="s">
        <v>17908</v>
      </c>
      <c r="AS1087" s="9"/>
      <c r="AT1087" s="9"/>
      <c r="AU1087" s="9"/>
      <c r="AV1087" s="9"/>
      <c r="AW1087" s="1758" t="s">
        <v>17909</v>
      </c>
      <c r="AX1087" s="9"/>
      <c r="AY1087" s="9" t="s">
        <v>17910</v>
      </c>
      <c r="AZ1087" s="9">
        <v>6.25</v>
      </c>
      <c r="BA1087" s="1772" t="s">
        <v>18953</v>
      </c>
    </row>
    <row r="1088" ht="15.75" customHeight="1">
      <c r="A1088" s="1760" t="s">
        <v>22781</v>
      </c>
      <c r="B1088" s="1761" t="s">
        <v>22782</v>
      </c>
      <c r="C1088" s="1761" t="s">
        <v>52</v>
      </c>
      <c r="D1088" s="1761" t="s">
        <v>17914</v>
      </c>
      <c r="E1088" s="1762" t="s">
        <v>22783</v>
      </c>
      <c r="F1088" s="1763">
        <v>4.0</v>
      </c>
      <c r="G1088" s="1764">
        <v>48274.0</v>
      </c>
      <c r="H1088" s="1745"/>
      <c r="I1088" s="1745"/>
      <c r="J1088" s="1745"/>
      <c r="K1088" s="1745"/>
      <c r="L1088" s="1745"/>
      <c r="M1088" s="1745"/>
      <c r="N1088" s="1745"/>
      <c r="O1088" s="1745"/>
      <c r="P1088" s="1745"/>
      <c r="Q1088" s="1765" t="s">
        <v>1371</v>
      </c>
      <c r="R1088" s="1766" t="s">
        <v>1370</v>
      </c>
      <c r="S1088" s="1767" t="s">
        <v>52</v>
      </c>
      <c r="T1088" s="1768"/>
      <c r="U1088" s="1770">
        <v>988.0</v>
      </c>
      <c r="V1088" s="1770">
        <v>4.0</v>
      </c>
      <c r="W1088" s="1788"/>
      <c r="X1088" s="1770"/>
      <c r="Y1088" s="1767">
        <v>340815.0</v>
      </c>
      <c r="Z1088" s="1770"/>
      <c r="AA1088" s="1770" t="s">
        <v>18953</v>
      </c>
      <c r="AB1088" s="1804" t="s">
        <v>18100</v>
      </c>
      <c r="AC1088" s="81"/>
      <c r="AD1088" s="81"/>
      <c r="AE1088" s="1755"/>
      <c r="AF1088" s="1755"/>
      <c r="AG1088" s="1755"/>
      <c r="AH1088" s="1755"/>
      <c r="AI1088" s="595">
        <v>1.0396581E8</v>
      </c>
      <c r="AJ1088" s="595" t="s">
        <v>22784</v>
      </c>
      <c r="AK1088" s="1772" t="s">
        <v>52</v>
      </c>
      <c r="AL1088" s="1757">
        <v>1.0</v>
      </c>
      <c r="AM1088" s="1772">
        <v>1000.0</v>
      </c>
      <c r="AN1088" s="9">
        <v>4.0</v>
      </c>
      <c r="AO1088" s="9"/>
      <c r="AP1088" s="9" t="s">
        <v>8376</v>
      </c>
      <c r="AQ1088" s="9"/>
      <c r="AR1088" s="9" t="s">
        <v>17908</v>
      </c>
      <c r="AS1088" s="9"/>
      <c r="AT1088" s="9"/>
      <c r="AU1088" s="9"/>
      <c r="AV1088" s="9"/>
      <c r="AW1088" s="1758" t="s">
        <v>17909</v>
      </c>
      <c r="AX1088" s="9"/>
      <c r="AY1088" s="9" t="s">
        <v>17910</v>
      </c>
      <c r="AZ1088" s="9">
        <v>6.25</v>
      </c>
      <c r="BA1088" s="1876" t="s">
        <v>18953</v>
      </c>
    </row>
    <row r="1089" ht="15.75" customHeight="1">
      <c r="A1089" s="1774" t="s">
        <v>22785</v>
      </c>
      <c r="B1089" s="1775" t="s">
        <v>10449</v>
      </c>
      <c r="C1089" s="1775" t="s">
        <v>231</v>
      </c>
      <c r="D1089" s="1775" t="s">
        <v>17914</v>
      </c>
      <c r="E1089" s="1776" t="s">
        <v>22786</v>
      </c>
      <c r="F1089" s="1777">
        <v>4.0</v>
      </c>
      <c r="G1089" s="1778">
        <v>48216.0</v>
      </c>
      <c r="H1089" s="1745"/>
      <c r="I1089" s="1745"/>
      <c r="J1089" s="1745"/>
      <c r="K1089" s="1745"/>
      <c r="L1089" s="1745"/>
      <c r="M1089" s="1745"/>
      <c r="N1089" s="1745"/>
      <c r="O1089" s="1745"/>
      <c r="P1089" s="1745"/>
      <c r="Q1089" s="1765" t="s">
        <v>22778</v>
      </c>
      <c r="R1089" s="1766" t="s">
        <v>22787</v>
      </c>
      <c r="S1089" s="1767" t="s">
        <v>52</v>
      </c>
      <c r="T1089" s="1749"/>
      <c r="U1089" s="1770">
        <v>989.0</v>
      </c>
      <c r="V1089" s="1770">
        <v>4.0</v>
      </c>
      <c r="W1089" s="1792"/>
      <c r="X1089" s="1770"/>
      <c r="Y1089" s="1767">
        <v>4068548.0</v>
      </c>
      <c r="Z1089" s="1770"/>
      <c r="AA1089" s="1770" t="s">
        <v>18953</v>
      </c>
      <c r="AB1089" s="1806" t="s">
        <v>18046</v>
      </c>
      <c r="AC1089" s="1754"/>
      <c r="AD1089" s="1754"/>
      <c r="AE1089" s="1755"/>
      <c r="AF1089" s="1755"/>
      <c r="AG1089" s="1755"/>
      <c r="AH1089" s="1755"/>
      <c r="AI1089" s="595">
        <v>1.02868072E8</v>
      </c>
      <c r="AJ1089" s="595" t="s">
        <v>22788</v>
      </c>
      <c r="AK1089" s="1772" t="s">
        <v>17980</v>
      </c>
      <c r="AL1089" s="1757">
        <v>1.0</v>
      </c>
      <c r="AM1089" s="1772">
        <v>1001.0</v>
      </c>
      <c r="AN1089" s="9">
        <v>4.0</v>
      </c>
      <c r="AO1089" s="9"/>
      <c r="AP1089" s="9" t="s">
        <v>8376</v>
      </c>
      <c r="AQ1089" s="9"/>
      <c r="AR1089" s="9" t="s">
        <v>17908</v>
      </c>
      <c r="AS1089" s="9"/>
      <c r="AT1089" s="9"/>
      <c r="AU1089" s="9"/>
      <c r="AV1089" s="9"/>
      <c r="AW1089" s="1758" t="s">
        <v>17909</v>
      </c>
      <c r="AX1089" s="9"/>
      <c r="AY1089" s="9" t="s">
        <v>17910</v>
      </c>
      <c r="AZ1089" s="9">
        <v>6.25</v>
      </c>
      <c r="BA1089" s="1759" t="s">
        <v>22789</v>
      </c>
    </row>
    <row r="1090" ht="15.75" customHeight="1">
      <c r="A1090" s="1760" t="s">
        <v>22790</v>
      </c>
      <c r="B1090" s="1761" t="s">
        <v>22791</v>
      </c>
      <c r="C1090" s="1761" t="s">
        <v>231</v>
      </c>
      <c r="D1090" s="1761" t="s">
        <v>17914</v>
      </c>
      <c r="E1090" s="1762" t="s">
        <v>22792</v>
      </c>
      <c r="F1090" s="1763">
        <v>4.0</v>
      </c>
      <c r="G1090" s="1764">
        <v>48216.0</v>
      </c>
      <c r="H1090" s="1745"/>
      <c r="I1090" s="1745"/>
      <c r="J1090" s="1745"/>
      <c r="K1090" s="1745"/>
      <c r="L1090" s="1745"/>
      <c r="M1090" s="1745"/>
      <c r="N1090" s="1745"/>
      <c r="O1090" s="1745"/>
      <c r="P1090" s="1745"/>
      <c r="Q1090" s="1765" t="s">
        <v>22793</v>
      </c>
      <c r="R1090" s="1766" t="s">
        <v>22733</v>
      </c>
      <c r="S1090" s="1767" t="s">
        <v>52</v>
      </c>
      <c r="T1090" s="1768"/>
      <c r="U1090" s="1770">
        <v>990.0</v>
      </c>
      <c r="V1090" s="1770">
        <v>4.0</v>
      </c>
      <c r="W1090" s="1788"/>
      <c r="X1090" s="1770"/>
      <c r="Y1090" s="1767">
        <v>8.0793857E7</v>
      </c>
      <c r="Z1090" s="1770"/>
      <c r="AA1090" s="1770" t="s">
        <v>18953</v>
      </c>
      <c r="AB1090" s="1804" t="s">
        <v>18100</v>
      </c>
      <c r="AC1090" s="81"/>
      <c r="AD1090" s="81"/>
      <c r="AE1090" s="1755"/>
      <c r="AF1090" s="1755"/>
      <c r="AG1090" s="1755"/>
      <c r="AH1090" s="1755"/>
      <c r="AI1090" s="595">
        <v>1.02732831E8</v>
      </c>
      <c r="AJ1090" s="595" t="s">
        <v>22794</v>
      </c>
      <c r="AK1090" s="1772" t="s">
        <v>17980</v>
      </c>
      <c r="AL1090" s="1772">
        <v>1.0</v>
      </c>
      <c r="AM1090" s="1772">
        <v>1002.0</v>
      </c>
      <c r="AN1090" s="9">
        <v>4.0</v>
      </c>
      <c r="AO1090" s="9"/>
      <c r="AP1090" s="9" t="s">
        <v>8376</v>
      </c>
      <c r="AQ1090" s="9"/>
      <c r="AR1090" s="9" t="s">
        <v>17908</v>
      </c>
      <c r="AS1090" s="9"/>
      <c r="AT1090" s="9"/>
      <c r="AU1090" s="9"/>
      <c r="AV1090" s="9"/>
      <c r="AW1090" s="1758" t="s">
        <v>17909</v>
      </c>
      <c r="AX1090" s="9"/>
      <c r="AY1090" s="9" t="s">
        <v>17910</v>
      </c>
      <c r="AZ1090" s="9">
        <v>6.25</v>
      </c>
      <c r="BA1090" s="1807" t="s">
        <v>22789</v>
      </c>
    </row>
    <row r="1091" ht="15.75" customHeight="1">
      <c r="A1091" s="1774" t="s">
        <v>22795</v>
      </c>
      <c r="B1091" s="1775" t="s">
        <v>22796</v>
      </c>
      <c r="C1091" s="1775" t="s">
        <v>52</v>
      </c>
      <c r="D1091" s="1775" t="s">
        <v>17914</v>
      </c>
      <c r="E1091" s="1776" t="s">
        <v>22797</v>
      </c>
      <c r="F1091" s="1777">
        <v>4.0</v>
      </c>
      <c r="G1091" s="1778">
        <v>48216.0</v>
      </c>
      <c r="H1091" s="1745"/>
      <c r="I1091" s="1745"/>
      <c r="J1091" s="1745"/>
      <c r="K1091" s="1745"/>
      <c r="L1091" s="1745"/>
      <c r="M1091" s="1745"/>
      <c r="N1091" s="1745"/>
      <c r="O1091" s="1745"/>
      <c r="P1091" s="1745"/>
      <c r="Q1091" s="1765" t="s">
        <v>1307</v>
      </c>
      <c r="R1091" s="1766" t="s">
        <v>22798</v>
      </c>
      <c r="S1091" s="1767" t="s">
        <v>52</v>
      </c>
      <c r="T1091" s="1749"/>
      <c r="U1091" s="1770">
        <v>991.0</v>
      </c>
      <c r="V1091" s="1770">
        <v>4.0</v>
      </c>
      <c r="W1091" s="1792"/>
      <c r="X1091" s="1770"/>
      <c r="Y1091" s="1767">
        <v>0.0</v>
      </c>
      <c r="Z1091" s="1770"/>
      <c r="AA1091" s="1770" t="s">
        <v>18953</v>
      </c>
      <c r="AB1091" s="1806" t="s">
        <v>18100</v>
      </c>
      <c r="AC1091" s="1754"/>
      <c r="AD1091" s="1794">
        <v>4.0</v>
      </c>
      <c r="AE1091" s="1755"/>
      <c r="AF1091" s="1755"/>
      <c r="AG1091" s="1755"/>
      <c r="AH1091" s="1755"/>
      <c r="AI1091" s="595">
        <v>1.04792163E8</v>
      </c>
      <c r="AJ1091" s="595" t="s">
        <v>22799</v>
      </c>
      <c r="AK1091" s="1772" t="s">
        <v>52</v>
      </c>
      <c r="AL1091" s="1757">
        <v>1.0</v>
      </c>
      <c r="AM1091" s="1772">
        <v>1003.0</v>
      </c>
      <c r="AN1091" s="9">
        <v>4.0</v>
      </c>
      <c r="AO1091" s="9"/>
      <c r="AP1091" s="9" t="s">
        <v>8376</v>
      </c>
      <c r="AQ1091" s="9"/>
      <c r="AR1091" s="9" t="s">
        <v>17908</v>
      </c>
      <c r="AS1091" s="9"/>
      <c r="AT1091" s="9"/>
      <c r="AU1091" s="9"/>
      <c r="AV1091" s="9"/>
      <c r="AW1091" s="1758" t="s">
        <v>17909</v>
      </c>
      <c r="AX1091" s="9"/>
      <c r="AY1091" s="9" t="s">
        <v>17910</v>
      </c>
      <c r="AZ1091" s="9">
        <v>6.25</v>
      </c>
      <c r="BA1091" s="1759" t="s">
        <v>22789</v>
      </c>
    </row>
    <row r="1092" ht="15.75" customHeight="1">
      <c r="A1092" s="1760" t="s">
        <v>22800</v>
      </c>
      <c r="B1092" s="1761" t="s">
        <v>22801</v>
      </c>
      <c r="C1092" s="1761" t="s">
        <v>52</v>
      </c>
      <c r="D1092" s="1761" t="s">
        <v>17914</v>
      </c>
      <c r="E1092" s="1762" t="s">
        <v>22802</v>
      </c>
      <c r="F1092" s="1763">
        <v>4.0</v>
      </c>
      <c r="G1092" s="1764">
        <v>48216.0</v>
      </c>
      <c r="H1092" s="1745"/>
      <c r="I1092" s="1745"/>
      <c r="J1092" s="1745"/>
      <c r="K1092" s="1745"/>
      <c r="L1092" s="1745"/>
      <c r="M1092" s="1745"/>
      <c r="N1092" s="1745"/>
      <c r="O1092" s="1745"/>
      <c r="P1092" s="1745"/>
      <c r="Q1092" s="1765" t="s">
        <v>22803</v>
      </c>
      <c r="R1092" s="1766" t="s">
        <v>22745</v>
      </c>
      <c r="S1092" s="1767" t="s">
        <v>52</v>
      </c>
      <c r="T1092" s="1768"/>
      <c r="U1092" s="1769">
        <v>992.0</v>
      </c>
      <c r="V1092" s="1770">
        <v>4.0</v>
      </c>
      <c r="W1092" s="1769" t="s">
        <v>17935</v>
      </c>
      <c r="X1092" s="1770"/>
      <c r="Y1092" s="1767">
        <v>2340604.0</v>
      </c>
      <c r="Z1092" s="1770"/>
      <c r="AA1092" s="1770" t="s">
        <v>18953</v>
      </c>
      <c r="AB1092" s="1753" t="s">
        <v>17906</v>
      </c>
      <c r="AC1092" s="81"/>
      <c r="AD1092" s="81"/>
      <c r="AE1092" s="1755"/>
      <c r="AF1092" s="1755"/>
      <c r="AG1092" s="1755"/>
      <c r="AH1092" s="1755"/>
      <c r="AI1092" s="595">
        <v>6.02855439E8</v>
      </c>
      <c r="AJ1092" s="595" t="s">
        <v>22804</v>
      </c>
      <c r="AK1092" s="1772" t="s">
        <v>52</v>
      </c>
      <c r="AL1092" s="1772">
        <v>1.0</v>
      </c>
      <c r="AM1092" s="1772">
        <v>1004.0</v>
      </c>
      <c r="AN1092" s="9">
        <v>4.0</v>
      </c>
      <c r="AO1092" s="9"/>
      <c r="AP1092" s="9" t="s">
        <v>8376</v>
      </c>
      <c r="AQ1092" s="9"/>
      <c r="AR1092" s="9" t="s">
        <v>17908</v>
      </c>
      <c r="AS1092" s="9"/>
      <c r="AT1092" s="9"/>
      <c r="AU1092" s="9"/>
      <c r="AV1092" s="9"/>
      <c r="AW1092" s="1758" t="s">
        <v>17909</v>
      </c>
      <c r="AX1092" s="9"/>
      <c r="AY1092" s="9" t="s">
        <v>17910</v>
      </c>
      <c r="AZ1092" s="9">
        <v>6.25</v>
      </c>
      <c r="BA1092" s="1807" t="s">
        <v>22789</v>
      </c>
    </row>
    <row r="1093" ht="15.75" customHeight="1">
      <c r="A1093" s="1774" t="s">
        <v>22805</v>
      </c>
      <c r="B1093" s="1775" t="s">
        <v>22806</v>
      </c>
      <c r="C1093" s="1775" t="s">
        <v>231</v>
      </c>
      <c r="D1093" s="1775" t="s">
        <v>17914</v>
      </c>
      <c r="E1093" s="1776" t="s">
        <v>22807</v>
      </c>
      <c r="F1093" s="1777">
        <v>4.0</v>
      </c>
      <c r="G1093" s="1778">
        <v>48274.0</v>
      </c>
      <c r="H1093" s="1745"/>
      <c r="I1093" s="1745"/>
      <c r="J1093" s="1745"/>
      <c r="K1093" s="1745"/>
      <c r="L1093" s="1745"/>
      <c r="M1093" s="1745"/>
      <c r="N1093" s="1745"/>
      <c r="O1093" s="1745"/>
      <c r="P1093" s="1745"/>
      <c r="Q1093" s="1765" t="s">
        <v>22808</v>
      </c>
      <c r="R1093" s="1766" t="s">
        <v>22751</v>
      </c>
      <c r="S1093" s="1767" t="s">
        <v>52</v>
      </c>
      <c r="T1093" s="1749"/>
      <c r="U1093" s="1769">
        <v>993.0</v>
      </c>
      <c r="V1093" s="1770">
        <v>4.0</v>
      </c>
      <c r="W1093" s="1769" t="s">
        <v>17935</v>
      </c>
      <c r="X1093" s="1770"/>
      <c r="Y1093" s="1767">
        <v>8.1870009E7</v>
      </c>
      <c r="Z1093" s="1770"/>
      <c r="AA1093" s="1770" t="s">
        <v>18953</v>
      </c>
      <c r="AB1093" s="1753" t="s">
        <v>17906</v>
      </c>
      <c r="AC1093" s="1754"/>
      <c r="AD1093" s="1754"/>
      <c r="AE1093" s="1755"/>
      <c r="AF1093" s="1755"/>
      <c r="AG1093" s="1755"/>
      <c r="AH1093" s="1755"/>
      <c r="AI1093" s="595">
        <v>1.01124519E8</v>
      </c>
      <c r="AJ1093" s="595" t="s">
        <v>22809</v>
      </c>
      <c r="AK1093" s="1772" t="s">
        <v>52</v>
      </c>
      <c r="AL1093" s="1772">
        <v>1.0</v>
      </c>
      <c r="AM1093" s="1772">
        <v>1005.0</v>
      </c>
      <c r="AN1093" s="9">
        <v>4.0</v>
      </c>
      <c r="AO1093" s="9"/>
      <c r="AP1093" s="9" t="s">
        <v>8376</v>
      </c>
      <c r="AQ1093" s="9"/>
      <c r="AR1093" s="9" t="s">
        <v>17908</v>
      </c>
      <c r="AS1093" s="9"/>
      <c r="AT1093" s="9"/>
      <c r="AU1093" s="9"/>
      <c r="AV1093" s="9"/>
      <c r="AW1093" s="1758" t="s">
        <v>17909</v>
      </c>
      <c r="AX1093" s="9"/>
      <c r="AY1093" s="9" t="s">
        <v>17910</v>
      </c>
      <c r="AZ1093" s="9">
        <v>6.25</v>
      </c>
      <c r="BA1093" s="1759" t="s">
        <v>22789</v>
      </c>
    </row>
    <row r="1094" ht="15.75" customHeight="1">
      <c r="A1094" s="1760" t="s">
        <v>22810</v>
      </c>
      <c r="B1094" s="1761" t="s">
        <v>22811</v>
      </c>
      <c r="C1094" s="1761" t="s">
        <v>231</v>
      </c>
      <c r="D1094" s="1761" t="s">
        <v>17914</v>
      </c>
      <c r="E1094" s="1762" t="s">
        <v>22812</v>
      </c>
      <c r="F1094" s="1763">
        <v>4.0</v>
      </c>
      <c r="G1094" s="1764">
        <v>48216.0</v>
      </c>
      <c r="H1094" s="1745"/>
      <c r="I1094" s="1745"/>
      <c r="J1094" s="1745"/>
      <c r="K1094" s="1745"/>
      <c r="L1094" s="1745"/>
      <c r="M1094" s="1745"/>
      <c r="N1094" s="1745"/>
      <c r="O1094" s="1745"/>
      <c r="P1094" s="1745"/>
      <c r="Q1094" s="1765" t="s">
        <v>22813</v>
      </c>
      <c r="R1094" s="1766" t="s">
        <v>22814</v>
      </c>
      <c r="S1094" s="1767" t="s">
        <v>52</v>
      </c>
      <c r="T1094" s="1768"/>
      <c r="U1094" s="1770">
        <v>994.0</v>
      </c>
      <c r="V1094" s="1770">
        <v>4.0</v>
      </c>
      <c r="W1094" s="1788"/>
      <c r="X1094" s="1770"/>
      <c r="Y1094" s="1767" t="s">
        <v>22815</v>
      </c>
      <c r="Z1094" s="1770"/>
      <c r="AA1094" s="1770" t="s">
        <v>18953</v>
      </c>
      <c r="AB1094" s="1804" t="s">
        <v>22816</v>
      </c>
      <c r="AC1094" s="1121">
        <v>1.0</v>
      </c>
      <c r="AD1094" s="81"/>
      <c r="AE1094" s="1755"/>
      <c r="AF1094" s="1755"/>
      <c r="AG1094" s="1755"/>
      <c r="AH1094" s="1755"/>
      <c r="AI1094" s="595">
        <v>1.801373026E9</v>
      </c>
      <c r="AJ1094" s="595" t="s">
        <v>22817</v>
      </c>
      <c r="AK1094" s="1757" t="s">
        <v>52</v>
      </c>
      <c r="AL1094" s="1757">
        <v>1.0</v>
      </c>
      <c r="AM1094" s="1772">
        <v>1006.0</v>
      </c>
      <c r="AN1094" s="9">
        <v>4.0</v>
      </c>
      <c r="AO1094" s="9"/>
      <c r="AP1094" s="9" t="s">
        <v>8376</v>
      </c>
      <c r="AQ1094" s="9"/>
      <c r="AR1094" s="9" t="s">
        <v>17908</v>
      </c>
      <c r="AS1094" s="9"/>
      <c r="AT1094" s="9"/>
      <c r="AU1094" s="9"/>
      <c r="AV1094" s="9"/>
      <c r="AW1094" s="1758" t="s">
        <v>17925</v>
      </c>
      <c r="AX1094" s="9"/>
      <c r="AY1094" s="9" t="s">
        <v>17910</v>
      </c>
      <c r="AZ1094" s="9">
        <v>6.25</v>
      </c>
      <c r="BA1094" s="1807" t="s">
        <v>22789</v>
      </c>
    </row>
    <row r="1095" ht="15.75" customHeight="1">
      <c r="A1095" s="1774" t="s">
        <v>22818</v>
      </c>
      <c r="B1095" s="1775" t="s">
        <v>22819</v>
      </c>
      <c r="C1095" s="1775" t="s">
        <v>52</v>
      </c>
      <c r="D1095" s="1775" t="s">
        <v>17914</v>
      </c>
      <c r="E1095" s="1776" t="s">
        <v>22820</v>
      </c>
      <c r="F1095" s="1777">
        <v>4.0</v>
      </c>
      <c r="G1095" s="1778">
        <v>48216.0</v>
      </c>
      <c r="H1095" s="1745"/>
      <c r="I1095" s="1745"/>
      <c r="J1095" s="1745"/>
      <c r="K1095" s="1745"/>
      <c r="L1095" s="1745"/>
      <c r="M1095" s="1745"/>
      <c r="N1095" s="1745"/>
      <c r="O1095" s="1745"/>
      <c r="P1095" s="1745"/>
      <c r="Q1095" s="1765" t="s">
        <v>22821</v>
      </c>
      <c r="R1095" s="1766" t="s">
        <v>22761</v>
      </c>
      <c r="S1095" s="1767" t="s">
        <v>231</v>
      </c>
      <c r="T1095" s="1749"/>
      <c r="U1095" s="1769">
        <v>995.0</v>
      </c>
      <c r="V1095" s="1770">
        <v>4.0</v>
      </c>
      <c r="W1095" s="1769" t="s">
        <v>17935</v>
      </c>
      <c r="X1095" s="1770"/>
      <c r="Y1095" s="1767">
        <v>2886211.0</v>
      </c>
      <c r="Z1095" s="1770"/>
      <c r="AA1095" s="1770" t="s">
        <v>18953</v>
      </c>
      <c r="AB1095" s="1753" t="s">
        <v>17906</v>
      </c>
      <c r="AC1095" s="1754"/>
      <c r="AD1095" s="1754"/>
      <c r="AE1095" s="1755"/>
      <c r="AF1095" s="1755"/>
      <c r="AG1095" s="1755"/>
      <c r="AH1095" s="1755"/>
      <c r="AI1095" s="595">
        <v>1.0087856E8</v>
      </c>
      <c r="AJ1095" s="595" t="s">
        <v>22822</v>
      </c>
      <c r="AK1095" s="1757" t="s">
        <v>52</v>
      </c>
      <c r="AL1095" s="1772">
        <v>1.0</v>
      </c>
      <c r="AM1095" s="1772">
        <v>1007.0</v>
      </c>
      <c r="AN1095" s="9">
        <v>4.0</v>
      </c>
      <c r="AO1095" s="9"/>
      <c r="AP1095" s="9" t="s">
        <v>8376</v>
      </c>
      <c r="AQ1095" s="9"/>
      <c r="AR1095" s="9" t="s">
        <v>17908</v>
      </c>
      <c r="AS1095" s="9"/>
      <c r="AT1095" s="9"/>
      <c r="AU1095" s="9"/>
      <c r="AV1095" s="9"/>
      <c r="AW1095" s="1758" t="s">
        <v>17909</v>
      </c>
      <c r="AX1095" s="9"/>
      <c r="AY1095" s="9" t="s">
        <v>17910</v>
      </c>
      <c r="AZ1095" s="9">
        <v>6.25</v>
      </c>
      <c r="BA1095" s="1759" t="s">
        <v>22789</v>
      </c>
    </row>
    <row r="1096" ht="15.75" customHeight="1">
      <c r="A1096" s="1760" t="s">
        <v>22823</v>
      </c>
      <c r="B1096" s="1761" t="s">
        <v>22824</v>
      </c>
      <c r="C1096" s="1761" t="s">
        <v>52</v>
      </c>
      <c r="D1096" s="1761" t="s">
        <v>17914</v>
      </c>
      <c r="E1096" s="1762" t="s">
        <v>22825</v>
      </c>
      <c r="F1096" s="1763">
        <v>4.0</v>
      </c>
      <c r="G1096" s="1764">
        <v>48216.0</v>
      </c>
      <c r="H1096" s="1745"/>
      <c r="I1096" s="1745"/>
      <c r="J1096" s="1745"/>
      <c r="K1096" s="1745"/>
      <c r="L1096" s="1745"/>
      <c r="M1096" s="1745"/>
      <c r="N1096" s="1745"/>
      <c r="O1096" s="1745"/>
      <c r="P1096" s="1745"/>
      <c r="Q1096" s="1765" t="s">
        <v>22826</v>
      </c>
      <c r="R1096" s="1766" t="s">
        <v>22827</v>
      </c>
      <c r="S1096" s="1767" t="s">
        <v>231</v>
      </c>
      <c r="T1096" s="1768"/>
      <c r="U1096" s="1769">
        <v>996.0</v>
      </c>
      <c r="V1096" s="1770">
        <v>4.0</v>
      </c>
      <c r="W1096" s="1769" t="s">
        <v>20123</v>
      </c>
      <c r="X1096" s="1770"/>
      <c r="Y1096" s="1767" t="s">
        <v>22828</v>
      </c>
      <c r="Z1096" s="1770"/>
      <c r="AA1096" s="1770" t="s">
        <v>18953</v>
      </c>
      <c r="AB1096" s="1753" t="s">
        <v>17906</v>
      </c>
      <c r="AC1096" s="81"/>
      <c r="AD1096" s="81"/>
      <c r="AE1096" s="1755"/>
      <c r="AF1096" s="1755"/>
      <c r="AG1096" s="1755"/>
      <c r="AH1096" s="1755"/>
      <c r="AI1096" s="595">
        <v>1.00041722E8</v>
      </c>
      <c r="AJ1096" s="595" t="s">
        <v>22829</v>
      </c>
      <c r="AK1096" s="1772" t="s">
        <v>52</v>
      </c>
      <c r="AL1096" s="1772">
        <v>1.0</v>
      </c>
      <c r="AM1096" s="1772">
        <v>1008.0</v>
      </c>
      <c r="AN1096" s="9">
        <v>4.0</v>
      </c>
      <c r="AO1096" s="9"/>
      <c r="AP1096" s="9" t="s">
        <v>8376</v>
      </c>
      <c r="AQ1096" s="9"/>
      <c r="AR1096" s="9" t="s">
        <v>17908</v>
      </c>
      <c r="AS1096" s="9"/>
      <c r="AT1096" s="9"/>
      <c r="AU1096" s="9"/>
      <c r="AV1096" s="9"/>
      <c r="AW1096" s="1758" t="s">
        <v>17909</v>
      </c>
      <c r="AX1096" s="9"/>
      <c r="AY1096" s="9" t="s">
        <v>17910</v>
      </c>
      <c r="AZ1096" s="9">
        <v>6.25</v>
      </c>
      <c r="BA1096" s="1807" t="s">
        <v>22789</v>
      </c>
    </row>
    <row r="1097" ht="15.75" customHeight="1">
      <c r="A1097" s="1774" t="s">
        <v>22830</v>
      </c>
      <c r="B1097" s="1775" t="s">
        <v>22831</v>
      </c>
      <c r="C1097" s="1775" t="s">
        <v>32</v>
      </c>
      <c r="D1097" s="1775" t="s">
        <v>17914</v>
      </c>
      <c r="E1097" s="1776" t="s">
        <v>22832</v>
      </c>
      <c r="F1097" s="1777">
        <v>4.0</v>
      </c>
      <c r="G1097" s="1778">
        <v>48216.0</v>
      </c>
      <c r="H1097" s="1745"/>
      <c r="I1097" s="1745"/>
      <c r="J1097" s="1745"/>
      <c r="K1097" s="1745"/>
      <c r="L1097" s="1745"/>
      <c r="M1097" s="1745"/>
      <c r="N1097" s="1745"/>
      <c r="O1097" s="1745"/>
      <c r="P1097" s="1745"/>
      <c r="Q1097" s="1765" t="s">
        <v>22833</v>
      </c>
      <c r="R1097" s="1766" t="s">
        <v>22834</v>
      </c>
      <c r="S1097" s="1767" t="s">
        <v>52</v>
      </c>
      <c r="T1097" s="1749"/>
      <c r="U1097" s="1769">
        <v>997.0</v>
      </c>
      <c r="V1097" s="1770">
        <v>4.0</v>
      </c>
      <c r="W1097" s="1785" t="s">
        <v>22662</v>
      </c>
      <c r="X1097" s="1770"/>
      <c r="Y1097" s="1767">
        <v>0.0</v>
      </c>
      <c r="Z1097" s="1770"/>
      <c r="AA1097" s="1770" t="s">
        <v>18953</v>
      </c>
      <c r="AB1097" s="1786" t="s">
        <v>17944</v>
      </c>
      <c r="AC1097" s="1754"/>
      <c r="AD1097" s="1754"/>
      <c r="AE1097" s="1755"/>
      <c r="AF1097" s="1755"/>
      <c r="AG1097" s="1755"/>
      <c r="AH1097" s="1755"/>
      <c r="AI1097" s="595">
        <v>1.802525327E9</v>
      </c>
      <c r="AJ1097" s="595" t="s">
        <v>22835</v>
      </c>
      <c r="AK1097" s="1757" t="s">
        <v>52</v>
      </c>
      <c r="AL1097" s="1772">
        <v>1.0</v>
      </c>
      <c r="AM1097" s="1772">
        <v>1009.0</v>
      </c>
      <c r="AN1097" s="9">
        <v>4.0</v>
      </c>
      <c r="AO1097" s="9"/>
      <c r="AP1097" s="9" t="s">
        <v>8376</v>
      </c>
      <c r="AQ1097" s="9"/>
      <c r="AR1097" s="9" t="s">
        <v>17908</v>
      </c>
      <c r="AS1097" s="9"/>
      <c r="AT1097" s="9"/>
      <c r="AU1097" s="9"/>
      <c r="AV1097" s="9"/>
      <c r="AW1097" s="1758" t="s">
        <v>17909</v>
      </c>
      <c r="AX1097" s="9"/>
      <c r="AY1097" s="9" t="s">
        <v>17910</v>
      </c>
      <c r="AZ1097" s="9">
        <v>6.25</v>
      </c>
      <c r="BA1097" s="1759" t="s">
        <v>22789</v>
      </c>
    </row>
    <row r="1098" ht="15.75" customHeight="1">
      <c r="A1098" s="1760" t="s">
        <v>22836</v>
      </c>
      <c r="B1098" s="1761" t="s">
        <v>22837</v>
      </c>
      <c r="C1098" s="1761" t="s">
        <v>52</v>
      </c>
      <c r="D1098" s="1761" t="s">
        <v>17914</v>
      </c>
      <c r="E1098" s="1762" t="s">
        <v>22838</v>
      </c>
      <c r="F1098" s="1763">
        <v>4.0</v>
      </c>
      <c r="G1098" s="1764">
        <v>48216.0</v>
      </c>
      <c r="H1098" s="1745"/>
      <c r="I1098" s="1745"/>
      <c r="J1098" s="1745"/>
      <c r="K1098" s="1745"/>
      <c r="L1098" s="1745"/>
      <c r="M1098" s="1745"/>
      <c r="N1098" s="1745"/>
      <c r="O1098" s="1745"/>
      <c r="P1098" s="1745"/>
      <c r="Q1098" s="1765" t="s">
        <v>22839</v>
      </c>
      <c r="R1098" s="1766" t="s">
        <v>22774</v>
      </c>
      <c r="S1098" s="1767" t="s">
        <v>52</v>
      </c>
      <c r="T1098" s="1768"/>
      <c r="U1098" s="1770">
        <v>998.0</v>
      </c>
      <c r="V1098" s="1770">
        <v>4.0</v>
      </c>
      <c r="W1098" s="1788"/>
      <c r="X1098" s="1770"/>
      <c r="Y1098" s="1767">
        <v>0.0</v>
      </c>
      <c r="Z1098" s="1770"/>
      <c r="AA1098" s="1770" t="s">
        <v>18953</v>
      </c>
      <c r="AB1098" s="1804" t="s">
        <v>18100</v>
      </c>
      <c r="AC1098" s="81"/>
      <c r="AD1098" s="1121">
        <v>1.0</v>
      </c>
      <c r="AE1098" s="1755"/>
      <c r="AF1098" s="1755"/>
      <c r="AG1098" s="1755"/>
      <c r="AH1098" s="1755"/>
      <c r="AI1098" s="595">
        <v>1.02685435E8</v>
      </c>
      <c r="AJ1098" s="595" t="s">
        <v>22840</v>
      </c>
      <c r="AK1098" s="1757" t="s">
        <v>52</v>
      </c>
      <c r="AL1098" s="1757">
        <v>1.0</v>
      </c>
      <c r="AM1098" s="1772">
        <v>1010.0</v>
      </c>
      <c r="AN1098" s="9">
        <v>4.0</v>
      </c>
      <c r="AO1098" s="9"/>
      <c r="AP1098" s="9" t="s">
        <v>8376</v>
      </c>
      <c r="AQ1098" s="9"/>
      <c r="AR1098" s="9" t="s">
        <v>17908</v>
      </c>
      <c r="AS1098" s="9"/>
      <c r="AT1098" s="9"/>
      <c r="AU1098" s="9"/>
      <c r="AV1098" s="9"/>
      <c r="AW1098" s="1758" t="s">
        <v>17909</v>
      </c>
      <c r="AX1098" s="9"/>
      <c r="AY1098" s="9" t="s">
        <v>17910</v>
      </c>
      <c r="AZ1098" s="9">
        <v>6.25</v>
      </c>
      <c r="BA1098" s="1807" t="s">
        <v>22789</v>
      </c>
    </row>
    <row r="1099" ht="15.75" customHeight="1">
      <c r="A1099" s="1774" t="s">
        <v>22841</v>
      </c>
      <c r="B1099" s="1775" t="s">
        <v>22842</v>
      </c>
      <c r="C1099" s="1775" t="s">
        <v>52</v>
      </c>
      <c r="D1099" s="1775" t="s">
        <v>17914</v>
      </c>
      <c r="E1099" s="1776" t="s">
        <v>22843</v>
      </c>
      <c r="F1099" s="1777">
        <v>4.0</v>
      </c>
      <c r="G1099" s="1778">
        <v>48216.0</v>
      </c>
      <c r="H1099" s="1745"/>
      <c r="I1099" s="1745"/>
      <c r="J1099" s="1745"/>
      <c r="K1099" s="1745"/>
      <c r="L1099" s="1745"/>
      <c r="M1099" s="1745"/>
      <c r="N1099" s="1745"/>
      <c r="O1099" s="1745"/>
      <c r="P1099" s="1745"/>
      <c r="Q1099" s="1765">
        <v>0.0</v>
      </c>
      <c r="R1099" s="1843">
        <v>0.0</v>
      </c>
      <c r="S1099" s="1767">
        <v>0.0</v>
      </c>
      <c r="T1099" s="1749"/>
      <c r="U1099" s="1770">
        <v>0.0</v>
      </c>
      <c r="V1099" s="1770">
        <v>0.0</v>
      </c>
      <c r="W1099" s="1792"/>
      <c r="X1099" s="1770"/>
      <c r="Y1099" s="1767">
        <v>0.0</v>
      </c>
      <c r="Z1099" s="1770"/>
      <c r="AA1099" s="1770">
        <v>0.0</v>
      </c>
      <c r="AB1099" s="1793">
        <v>0.0</v>
      </c>
      <c r="AC1099" s="1794">
        <v>1.0</v>
      </c>
      <c r="AD1099" s="1754"/>
      <c r="AE1099" s="1755"/>
      <c r="AF1099" s="1755"/>
      <c r="AG1099" s="1755"/>
      <c r="AH1099" s="1755"/>
      <c r="AI1099" s="595">
        <v>1.06601313E8</v>
      </c>
      <c r="AJ1099" s="595" t="s">
        <v>22844</v>
      </c>
      <c r="AK1099" s="1757" t="s">
        <v>52</v>
      </c>
      <c r="AL1099" s="1757">
        <v>1.0</v>
      </c>
      <c r="AM1099" s="1772">
        <v>1011.0</v>
      </c>
      <c r="AN1099" s="9">
        <v>4.0</v>
      </c>
      <c r="AO1099" s="9"/>
      <c r="AP1099" s="9" t="s">
        <v>8376</v>
      </c>
      <c r="AQ1099" s="9"/>
      <c r="AR1099" s="9" t="s">
        <v>17908</v>
      </c>
      <c r="AS1099" s="9"/>
      <c r="AT1099" s="9"/>
      <c r="AU1099" s="9"/>
      <c r="AV1099" s="9"/>
      <c r="AW1099" s="1758" t="s">
        <v>17909</v>
      </c>
      <c r="AX1099" s="9"/>
      <c r="AY1099" s="9" t="s">
        <v>17910</v>
      </c>
      <c r="AZ1099" s="9">
        <v>6.25</v>
      </c>
      <c r="BA1099" s="1759" t="s">
        <v>22789</v>
      </c>
    </row>
    <row r="1100" ht="15.75" customHeight="1">
      <c r="A1100" s="1760" t="s">
        <v>22845</v>
      </c>
      <c r="B1100" s="1761" t="s">
        <v>22846</v>
      </c>
      <c r="C1100" s="1761" t="s">
        <v>52</v>
      </c>
      <c r="D1100" s="1761" t="s">
        <v>17914</v>
      </c>
      <c r="E1100" s="1762" t="s">
        <v>22847</v>
      </c>
      <c r="F1100" s="1763">
        <v>4.0</v>
      </c>
      <c r="G1100" s="1764">
        <v>48216.0</v>
      </c>
      <c r="H1100" s="1745"/>
      <c r="I1100" s="1745"/>
      <c r="J1100" s="1745"/>
      <c r="K1100" s="1745"/>
      <c r="L1100" s="1745"/>
      <c r="M1100" s="1745"/>
      <c r="N1100" s="1745"/>
      <c r="O1100" s="1745"/>
      <c r="P1100" s="1745"/>
      <c r="Q1100" s="1765" t="s">
        <v>22848</v>
      </c>
      <c r="R1100" s="1766" t="s">
        <v>22849</v>
      </c>
      <c r="S1100" s="1767" t="s">
        <v>52</v>
      </c>
      <c r="T1100" s="1768"/>
      <c r="U1100" s="1769">
        <v>999.0</v>
      </c>
      <c r="V1100" s="1770">
        <v>4.0</v>
      </c>
      <c r="W1100" s="1788"/>
      <c r="X1100" s="1769" t="s">
        <v>22248</v>
      </c>
      <c r="Y1100" s="1767">
        <v>4034324.0</v>
      </c>
      <c r="Z1100" s="1770"/>
      <c r="AA1100" s="1770" t="s">
        <v>22789</v>
      </c>
      <c r="AB1100" s="1753" t="s">
        <v>17906</v>
      </c>
      <c r="AC1100" s="81"/>
      <c r="AD1100" s="81"/>
      <c r="AE1100" s="1755"/>
      <c r="AF1100" s="1755"/>
      <c r="AG1100" s="1755"/>
      <c r="AH1100" s="1755"/>
      <c r="AI1100" s="595">
        <v>1.07172579E8</v>
      </c>
      <c r="AJ1100" s="595" t="s">
        <v>22850</v>
      </c>
      <c r="AK1100" s="1772" t="s">
        <v>52</v>
      </c>
      <c r="AL1100" s="1772">
        <v>1.0</v>
      </c>
      <c r="AM1100" s="1772">
        <v>1012.0</v>
      </c>
      <c r="AN1100" s="9">
        <v>4.0</v>
      </c>
      <c r="AO1100" s="705">
        <v>45780.0</v>
      </c>
      <c r="AP1100" s="9" t="s">
        <v>8376</v>
      </c>
      <c r="AQ1100" s="9"/>
      <c r="AR1100" s="9" t="s">
        <v>17908</v>
      </c>
      <c r="AS1100" s="9"/>
      <c r="AT1100" s="9"/>
      <c r="AU1100" s="9"/>
      <c r="AV1100" s="9"/>
      <c r="AW1100" s="1758" t="s">
        <v>17909</v>
      </c>
      <c r="AX1100" s="9"/>
      <c r="AY1100" s="9" t="s">
        <v>17910</v>
      </c>
      <c r="AZ1100" s="9">
        <v>6.25</v>
      </c>
      <c r="BA1100" s="1807" t="s">
        <v>22789</v>
      </c>
    </row>
    <row r="1101" ht="15.75" customHeight="1">
      <c r="A1101" s="1774" t="s">
        <v>22851</v>
      </c>
      <c r="B1101" s="1775" t="s">
        <v>22852</v>
      </c>
      <c r="C1101" s="1775" t="s">
        <v>52</v>
      </c>
      <c r="D1101" s="1775" t="s">
        <v>17914</v>
      </c>
      <c r="E1101" s="1776" t="s">
        <v>22853</v>
      </c>
      <c r="F1101" s="1777">
        <v>4.0</v>
      </c>
      <c r="G1101" s="1778">
        <v>48216.0</v>
      </c>
      <c r="H1101" s="1745"/>
      <c r="I1101" s="1745"/>
      <c r="J1101" s="1745"/>
      <c r="K1101" s="1745"/>
      <c r="L1101" s="1745"/>
      <c r="M1101" s="1745"/>
      <c r="N1101" s="1745"/>
      <c r="O1101" s="1745"/>
      <c r="P1101" s="1745"/>
      <c r="Q1101" s="1765" t="s">
        <v>22854</v>
      </c>
      <c r="R1101" s="1766" t="s">
        <v>22784</v>
      </c>
      <c r="S1101" s="1767" t="s">
        <v>52</v>
      </c>
      <c r="T1101" s="1749"/>
      <c r="U1101" s="1770">
        <v>1000.0</v>
      </c>
      <c r="V1101" s="1770">
        <v>4.0</v>
      </c>
      <c r="W1101" s="1792"/>
      <c r="X1101" s="1770"/>
      <c r="Y1101" s="1767">
        <v>2400382.0</v>
      </c>
      <c r="Z1101" s="1770"/>
      <c r="AA1101" s="1770" t="s">
        <v>22789</v>
      </c>
      <c r="AB1101" s="1806" t="s">
        <v>18100</v>
      </c>
      <c r="AC1101" s="1754"/>
      <c r="AD1101" s="1794">
        <v>1.0</v>
      </c>
      <c r="AE1101" s="1755"/>
      <c r="AF1101" s="1755"/>
      <c r="AG1101" s="1755"/>
      <c r="AH1101" s="1755"/>
      <c r="AI1101" s="595">
        <v>1.801187871E9</v>
      </c>
      <c r="AJ1101" s="595" t="s">
        <v>22855</v>
      </c>
      <c r="AK1101" s="1757" t="s">
        <v>52</v>
      </c>
      <c r="AL1101" s="1757">
        <v>1.0</v>
      </c>
      <c r="AM1101" s="1772">
        <v>1013.0</v>
      </c>
      <c r="AN1101" s="9">
        <v>4.0</v>
      </c>
      <c r="AO1101" s="9"/>
      <c r="AP1101" s="9" t="s">
        <v>8376</v>
      </c>
      <c r="AQ1101" s="9"/>
      <c r="AR1101" s="9" t="s">
        <v>17908</v>
      </c>
      <c r="AS1101" s="9"/>
      <c r="AT1101" s="9"/>
      <c r="AU1101" s="9"/>
      <c r="AV1101" s="9"/>
      <c r="AW1101" s="1758" t="s">
        <v>17909</v>
      </c>
      <c r="AX1101" s="9"/>
      <c r="AY1101" s="9" t="s">
        <v>17910</v>
      </c>
      <c r="AZ1101" s="9">
        <v>6.25</v>
      </c>
      <c r="BA1101" s="1759" t="s">
        <v>22789</v>
      </c>
    </row>
    <row r="1102" ht="15.75" customHeight="1">
      <c r="A1102" s="1760" t="s">
        <v>22856</v>
      </c>
      <c r="B1102" s="1761" t="s">
        <v>22857</v>
      </c>
      <c r="C1102" s="1761" t="s">
        <v>52</v>
      </c>
      <c r="D1102" s="1761" t="s">
        <v>17914</v>
      </c>
      <c r="E1102" s="1762" t="s">
        <v>22858</v>
      </c>
      <c r="F1102" s="1763">
        <v>4.0</v>
      </c>
      <c r="G1102" s="1764">
        <v>48274.0</v>
      </c>
      <c r="H1102" s="1745"/>
      <c r="I1102" s="1745"/>
      <c r="J1102" s="1745"/>
      <c r="K1102" s="1745"/>
      <c r="L1102" s="1745"/>
      <c r="M1102" s="1745"/>
      <c r="N1102" s="1745"/>
      <c r="O1102" s="1745"/>
      <c r="P1102" s="1745"/>
      <c r="Q1102" s="1765" t="s">
        <v>22859</v>
      </c>
      <c r="R1102" s="1766" t="s">
        <v>22788</v>
      </c>
      <c r="S1102" s="1767" t="s">
        <v>52</v>
      </c>
      <c r="T1102" s="1768"/>
      <c r="U1102" s="1769">
        <v>1001.0</v>
      </c>
      <c r="V1102" s="1770">
        <v>4.0</v>
      </c>
      <c r="W1102" s="1769" t="s">
        <v>22227</v>
      </c>
      <c r="X1102" s="1770"/>
      <c r="Y1102" s="1767">
        <v>2385715.0</v>
      </c>
      <c r="Z1102" s="1770"/>
      <c r="AA1102" s="1770" t="s">
        <v>22789</v>
      </c>
      <c r="AB1102" s="1753" t="s">
        <v>17906</v>
      </c>
      <c r="AC1102" s="81"/>
      <c r="AD1102" s="81"/>
      <c r="AE1102" s="1755"/>
      <c r="AF1102" s="1755"/>
      <c r="AG1102" s="1755"/>
      <c r="AH1102" s="1755"/>
      <c r="AI1102" s="595">
        <v>1.04008172E8</v>
      </c>
      <c r="AJ1102" s="595" t="s">
        <v>22860</v>
      </c>
      <c r="AK1102" s="1757" t="s">
        <v>52</v>
      </c>
      <c r="AL1102" s="1772">
        <v>1.0</v>
      </c>
      <c r="AM1102" s="1772">
        <v>1014.0</v>
      </c>
      <c r="AN1102" s="9">
        <v>4.0</v>
      </c>
      <c r="AO1102" s="9"/>
      <c r="AP1102" s="9" t="s">
        <v>8376</v>
      </c>
      <c r="AQ1102" s="9"/>
      <c r="AR1102" s="9" t="s">
        <v>17908</v>
      </c>
      <c r="AS1102" s="9"/>
      <c r="AT1102" s="9"/>
      <c r="AU1102" s="9"/>
      <c r="AV1102" s="9"/>
      <c r="AW1102" s="1758" t="s">
        <v>17909</v>
      </c>
      <c r="AX1102" s="9"/>
      <c r="AY1102" s="9" t="s">
        <v>17910</v>
      </c>
      <c r="AZ1102" s="9">
        <v>6.25</v>
      </c>
      <c r="BA1102" s="1807" t="s">
        <v>22789</v>
      </c>
    </row>
    <row r="1103" ht="15.75" customHeight="1">
      <c r="A1103" s="1774" t="s">
        <v>22861</v>
      </c>
      <c r="B1103" s="1775" t="s">
        <v>22862</v>
      </c>
      <c r="C1103" s="1775" t="s">
        <v>231</v>
      </c>
      <c r="D1103" s="1775" t="s">
        <v>17914</v>
      </c>
      <c r="E1103" s="1776" t="s">
        <v>22863</v>
      </c>
      <c r="F1103" s="1777">
        <v>4.0</v>
      </c>
      <c r="G1103" s="1778">
        <v>48215.0</v>
      </c>
      <c r="H1103" s="1745"/>
      <c r="I1103" s="1745"/>
      <c r="J1103" s="1745"/>
      <c r="K1103" s="1745"/>
      <c r="L1103" s="1745"/>
      <c r="M1103" s="1745"/>
      <c r="N1103" s="1745"/>
      <c r="O1103" s="1745"/>
      <c r="P1103" s="1745"/>
      <c r="Q1103" s="1765" t="s">
        <v>22864</v>
      </c>
      <c r="R1103" s="1766" t="s">
        <v>22794</v>
      </c>
      <c r="S1103" s="1767" t="s">
        <v>52</v>
      </c>
      <c r="T1103" s="1749"/>
      <c r="U1103" s="1769">
        <v>1002.0</v>
      </c>
      <c r="V1103" s="1770">
        <v>4.0</v>
      </c>
      <c r="W1103" s="1769" t="s">
        <v>22227</v>
      </c>
      <c r="X1103" s="1770"/>
      <c r="Y1103" s="1767">
        <v>0.0</v>
      </c>
      <c r="Z1103" s="1770"/>
      <c r="AA1103" s="1770" t="s">
        <v>22789</v>
      </c>
      <c r="AB1103" s="1753" t="s">
        <v>17906</v>
      </c>
      <c r="AC1103" s="1754"/>
      <c r="AD1103" s="1754"/>
      <c r="AE1103" s="1755"/>
      <c r="AF1103" s="1755"/>
      <c r="AG1103" s="1755"/>
      <c r="AH1103" s="1755"/>
      <c r="AI1103" s="595">
        <v>1.03543625E8</v>
      </c>
      <c r="AJ1103" s="595" t="s">
        <v>22865</v>
      </c>
      <c r="AK1103" s="1757" t="s">
        <v>52</v>
      </c>
      <c r="AL1103" s="1772">
        <v>1.0</v>
      </c>
      <c r="AM1103" s="1772">
        <v>1015.0</v>
      </c>
      <c r="AN1103" s="9">
        <v>4.0</v>
      </c>
      <c r="AO1103" s="9"/>
      <c r="AP1103" s="9" t="s">
        <v>8376</v>
      </c>
      <c r="AQ1103" s="9"/>
      <c r="AR1103" s="9" t="s">
        <v>17908</v>
      </c>
      <c r="AS1103" s="9"/>
      <c r="AT1103" s="9"/>
      <c r="AU1103" s="9"/>
      <c r="AV1103" s="9"/>
      <c r="AW1103" s="1758" t="s">
        <v>17909</v>
      </c>
      <c r="AX1103" s="9"/>
      <c r="AY1103" s="9" t="s">
        <v>17910</v>
      </c>
      <c r="AZ1103" s="9">
        <v>6.25</v>
      </c>
      <c r="BA1103" s="1759" t="s">
        <v>22789</v>
      </c>
    </row>
    <row r="1104" ht="15.75" customHeight="1">
      <c r="A1104" s="1760" t="s">
        <v>22866</v>
      </c>
      <c r="B1104" s="1761" t="s">
        <v>22867</v>
      </c>
      <c r="C1104" s="1761" t="s">
        <v>52</v>
      </c>
      <c r="D1104" s="1761" t="s">
        <v>17914</v>
      </c>
      <c r="E1104" s="1762" t="s">
        <v>22868</v>
      </c>
      <c r="F1104" s="1763">
        <v>4.0</v>
      </c>
      <c r="G1104" s="1764">
        <v>48274.0</v>
      </c>
      <c r="H1104" s="1745"/>
      <c r="I1104" s="1745"/>
      <c r="J1104" s="1745"/>
      <c r="K1104" s="1745"/>
      <c r="L1104" s="1745"/>
      <c r="M1104" s="1745"/>
      <c r="N1104" s="1745"/>
      <c r="O1104" s="1745"/>
      <c r="P1104" s="1745"/>
      <c r="Q1104" s="1765" t="s">
        <v>22869</v>
      </c>
      <c r="R1104" s="1766" t="s">
        <v>22870</v>
      </c>
      <c r="S1104" s="1767" t="s">
        <v>52</v>
      </c>
      <c r="T1104" s="1768"/>
      <c r="U1104" s="1770">
        <v>1003.0</v>
      </c>
      <c r="V1104" s="1770">
        <v>4.0</v>
      </c>
      <c r="W1104" s="1788"/>
      <c r="X1104" s="1770"/>
      <c r="Y1104" s="1767">
        <v>0.0</v>
      </c>
      <c r="Z1104" s="1770"/>
      <c r="AA1104" s="1770" t="s">
        <v>22789</v>
      </c>
      <c r="AB1104" s="1789">
        <v>0.0</v>
      </c>
      <c r="AC1104" s="1121">
        <v>1.0</v>
      </c>
      <c r="AD1104" s="81"/>
      <c r="AE1104" s="1755"/>
      <c r="AF1104" s="1755"/>
      <c r="AG1104" s="1755"/>
      <c r="AH1104" s="1755"/>
      <c r="AI1104" s="595">
        <v>1.03680948E8</v>
      </c>
      <c r="AJ1104" s="595" t="s">
        <v>22871</v>
      </c>
      <c r="AK1104" s="1772" t="s">
        <v>52</v>
      </c>
      <c r="AL1104" s="1757">
        <v>1.0</v>
      </c>
      <c r="AM1104" s="1772">
        <v>1016.0</v>
      </c>
      <c r="AN1104" s="9">
        <v>4.0</v>
      </c>
      <c r="AO1104" s="9"/>
      <c r="AP1104" s="9" t="s">
        <v>8376</v>
      </c>
      <c r="AQ1104" s="9"/>
      <c r="AR1104" s="9" t="s">
        <v>17908</v>
      </c>
      <c r="AS1104" s="9"/>
      <c r="AT1104" s="9"/>
      <c r="AU1104" s="9"/>
      <c r="AV1104" s="9"/>
      <c r="AW1104" s="1758" t="s">
        <v>17909</v>
      </c>
      <c r="AX1104" s="9"/>
      <c r="AY1104" s="9" t="s">
        <v>17910</v>
      </c>
      <c r="AZ1104" s="9">
        <v>6.25</v>
      </c>
      <c r="BA1104" s="1807" t="s">
        <v>22789</v>
      </c>
    </row>
    <row r="1105" ht="15.75" customHeight="1">
      <c r="A1105" s="1774" t="s">
        <v>22872</v>
      </c>
      <c r="B1105" s="1775" t="s">
        <v>22873</v>
      </c>
      <c r="C1105" s="1775" t="s">
        <v>5179</v>
      </c>
      <c r="D1105" s="1775" t="s">
        <v>17914</v>
      </c>
      <c r="E1105" s="1776" t="s">
        <v>22874</v>
      </c>
      <c r="F1105" s="1777">
        <v>4.0</v>
      </c>
      <c r="G1105" s="1778">
        <v>48215.0</v>
      </c>
      <c r="H1105" s="1745"/>
      <c r="I1105" s="1745"/>
      <c r="J1105" s="1745"/>
      <c r="K1105" s="1745"/>
      <c r="L1105" s="1745"/>
      <c r="M1105" s="1745"/>
      <c r="N1105" s="1745"/>
      <c r="O1105" s="1745"/>
      <c r="P1105" s="1745"/>
      <c r="Q1105" s="1765" t="s">
        <v>22875</v>
      </c>
      <c r="R1105" s="1766" t="s">
        <v>22804</v>
      </c>
      <c r="S1105" s="1767" t="s">
        <v>52</v>
      </c>
      <c r="T1105" s="1749"/>
      <c r="U1105" s="1770">
        <v>1004.0</v>
      </c>
      <c r="V1105" s="1770">
        <v>4.0</v>
      </c>
      <c r="W1105" s="1792"/>
      <c r="X1105" s="1770"/>
      <c r="Y1105" s="1767">
        <v>2867518.0</v>
      </c>
      <c r="Z1105" s="1770"/>
      <c r="AA1105" s="1770" t="s">
        <v>22789</v>
      </c>
      <c r="AB1105" s="1806" t="s">
        <v>18100</v>
      </c>
      <c r="AC1105" s="1754"/>
      <c r="AD1105" s="1754"/>
      <c r="AE1105" s="1755"/>
      <c r="AF1105" s="1755"/>
      <c r="AG1105" s="1755"/>
      <c r="AH1105" s="1755"/>
      <c r="AI1105" s="595">
        <v>1.0349387E8</v>
      </c>
      <c r="AJ1105" s="595" t="s">
        <v>22876</v>
      </c>
      <c r="AK1105" s="1772" t="s">
        <v>52</v>
      </c>
      <c r="AL1105" s="1772">
        <v>1.0</v>
      </c>
      <c r="AM1105" s="1772">
        <v>1017.0</v>
      </c>
      <c r="AN1105" s="9">
        <v>4.0</v>
      </c>
      <c r="AO1105" s="9"/>
      <c r="AP1105" s="9" t="s">
        <v>8376</v>
      </c>
      <c r="AQ1105" s="9"/>
      <c r="AR1105" s="9" t="s">
        <v>17908</v>
      </c>
      <c r="AS1105" s="9"/>
      <c r="AT1105" s="9"/>
      <c r="AU1105" s="9"/>
      <c r="AV1105" s="9"/>
      <c r="AW1105" s="1758" t="s">
        <v>17909</v>
      </c>
      <c r="AX1105" s="9"/>
      <c r="AY1105" s="9" t="s">
        <v>17910</v>
      </c>
      <c r="AZ1105" s="9">
        <v>6.25</v>
      </c>
      <c r="BA1105" s="1759" t="s">
        <v>22789</v>
      </c>
    </row>
    <row r="1106" ht="15.75" customHeight="1">
      <c r="A1106" s="1760" t="s">
        <v>22877</v>
      </c>
      <c r="B1106" s="1761" t="s">
        <v>22878</v>
      </c>
      <c r="C1106" s="1761" t="s">
        <v>5179</v>
      </c>
      <c r="D1106" s="1761" t="s">
        <v>17914</v>
      </c>
      <c r="E1106" s="1762" t="s">
        <v>22879</v>
      </c>
      <c r="F1106" s="1763">
        <v>4.0</v>
      </c>
      <c r="G1106" s="1764">
        <v>48215.0</v>
      </c>
      <c r="H1106" s="1745"/>
      <c r="I1106" s="1745"/>
      <c r="J1106" s="1745"/>
      <c r="K1106" s="1745"/>
      <c r="L1106" s="1745"/>
      <c r="M1106" s="1745"/>
      <c r="N1106" s="1745"/>
      <c r="O1106" s="1745"/>
      <c r="P1106" s="1745"/>
      <c r="Q1106" s="1765" t="s">
        <v>22880</v>
      </c>
      <c r="R1106" s="1766" t="s">
        <v>22881</v>
      </c>
      <c r="S1106" s="1767" t="s">
        <v>52</v>
      </c>
      <c r="T1106" s="1768"/>
      <c r="U1106" s="1770">
        <v>1005.0</v>
      </c>
      <c r="V1106" s="1770">
        <v>4.0</v>
      </c>
      <c r="W1106" s="1788"/>
      <c r="X1106" s="1770"/>
      <c r="Y1106" s="1767">
        <v>0.0</v>
      </c>
      <c r="Z1106" s="1770"/>
      <c r="AA1106" s="1770" t="s">
        <v>22789</v>
      </c>
      <c r="AB1106" s="1804" t="s">
        <v>18100</v>
      </c>
      <c r="AC1106" s="81"/>
      <c r="AD1106" s="1121">
        <v>2.0</v>
      </c>
      <c r="AE1106" s="1918" t="s">
        <v>17113</v>
      </c>
      <c r="AF1106" s="1755"/>
      <c r="AG1106" s="1755"/>
      <c r="AH1106" s="1755"/>
      <c r="AI1106" s="595">
        <v>1.800594036E9</v>
      </c>
      <c r="AJ1106" s="595" t="s">
        <v>22882</v>
      </c>
      <c r="AK1106" s="1772" t="s">
        <v>52</v>
      </c>
      <c r="AL1106" s="1772">
        <v>1.0</v>
      </c>
      <c r="AM1106" s="1772">
        <v>1018.0</v>
      </c>
      <c r="AN1106" s="9">
        <v>4.0</v>
      </c>
      <c r="AO1106" s="9"/>
      <c r="AP1106" s="9" t="s">
        <v>8376</v>
      </c>
      <c r="AQ1106" s="9"/>
      <c r="AR1106" s="9" t="s">
        <v>17908</v>
      </c>
      <c r="AS1106" s="9"/>
      <c r="AT1106" s="9"/>
      <c r="AU1106" s="9"/>
      <c r="AV1106" s="9"/>
      <c r="AW1106" s="1758" t="s">
        <v>17925</v>
      </c>
      <c r="AX1106" s="9"/>
      <c r="AY1106" s="9" t="s">
        <v>17910</v>
      </c>
      <c r="AZ1106" s="9">
        <v>6.25</v>
      </c>
      <c r="BA1106" s="1807" t="s">
        <v>22789</v>
      </c>
    </row>
    <row r="1107" ht="15.75" customHeight="1">
      <c r="A1107" s="1774" t="s">
        <v>22883</v>
      </c>
      <c r="B1107" s="1775" t="s">
        <v>22884</v>
      </c>
      <c r="C1107" s="1775" t="s">
        <v>52</v>
      </c>
      <c r="D1107" s="1775" t="s">
        <v>17914</v>
      </c>
      <c r="E1107" s="1776" t="s">
        <v>22885</v>
      </c>
      <c r="F1107" s="1777">
        <v>4.0</v>
      </c>
      <c r="G1107" s="1778">
        <v>48274.0</v>
      </c>
      <c r="H1107" s="1745"/>
      <c r="I1107" s="1745"/>
      <c r="J1107" s="1745"/>
      <c r="K1107" s="1745"/>
      <c r="L1107" s="1745"/>
      <c r="M1107" s="1745"/>
      <c r="N1107" s="1745"/>
      <c r="O1107" s="1745"/>
      <c r="P1107" s="1745"/>
      <c r="Q1107" s="1765" t="s">
        <v>22485</v>
      </c>
      <c r="R1107" s="1766" t="s">
        <v>22486</v>
      </c>
      <c r="S1107" s="1767" t="s">
        <v>52</v>
      </c>
      <c r="T1107" s="1749"/>
      <c r="U1107" s="1769">
        <v>1006.0</v>
      </c>
      <c r="V1107" s="1770">
        <v>4.0</v>
      </c>
      <c r="W1107" s="1769" t="s">
        <v>21578</v>
      </c>
      <c r="X1107" s="1770"/>
      <c r="Y1107" s="1767">
        <v>0.0</v>
      </c>
      <c r="Z1107" s="1770"/>
      <c r="AA1107" s="1770" t="s">
        <v>22789</v>
      </c>
      <c r="AB1107" s="1753" t="s">
        <v>17906</v>
      </c>
      <c r="AC1107" s="1754"/>
      <c r="AD1107" s="1754"/>
      <c r="AE1107" s="1755"/>
      <c r="AF1107" s="1755"/>
      <c r="AG1107" s="1755"/>
      <c r="AH1107" s="1755"/>
      <c r="AI1107" s="595" t="s">
        <v>22886</v>
      </c>
      <c r="AJ1107" s="595" t="s">
        <v>22886</v>
      </c>
      <c r="AK1107" s="1757" t="s">
        <v>52</v>
      </c>
      <c r="AL1107" s="1772">
        <v>1.0</v>
      </c>
      <c r="AM1107" s="1772">
        <v>1019.0</v>
      </c>
      <c r="AN1107" s="9">
        <v>4.0</v>
      </c>
      <c r="AO1107" s="9"/>
      <c r="AP1107" s="9" t="s">
        <v>8376</v>
      </c>
      <c r="AQ1107" s="9"/>
      <c r="AR1107" s="9" t="s">
        <v>17908</v>
      </c>
      <c r="AS1107" s="9"/>
      <c r="AT1107" s="9"/>
      <c r="AU1107" s="9"/>
      <c r="AV1107" s="9"/>
      <c r="AW1107" s="1758" t="s">
        <v>17909</v>
      </c>
      <c r="AX1107" s="9"/>
      <c r="AY1107" s="9" t="s">
        <v>17910</v>
      </c>
      <c r="AZ1107" s="9">
        <v>6.25</v>
      </c>
      <c r="BA1107" s="1759" t="s">
        <v>22789</v>
      </c>
    </row>
    <row r="1108" ht="15.75" customHeight="1">
      <c r="A1108" s="1760" t="s">
        <v>22887</v>
      </c>
      <c r="B1108" s="1761" t="s">
        <v>22888</v>
      </c>
      <c r="C1108" s="1761" t="s">
        <v>10338</v>
      </c>
      <c r="D1108" s="1761" t="s">
        <v>17914</v>
      </c>
      <c r="E1108" s="1762" t="s">
        <v>22889</v>
      </c>
      <c r="F1108" s="1763">
        <v>4.0</v>
      </c>
      <c r="G1108" s="1764">
        <v>48274.0</v>
      </c>
      <c r="H1108" s="1745"/>
      <c r="I1108" s="1745"/>
      <c r="J1108" s="1745"/>
      <c r="K1108" s="1745"/>
      <c r="L1108" s="1745"/>
      <c r="M1108" s="1745"/>
      <c r="N1108" s="1745"/>
      <c r="O1108" s="1745"/>
      <c r="P1108" s="1745"/>
      <c r="Q1108" s="1765" t="s">
        <v>22890</v>
      </c>
      <c r="R1108" s="1766" t="s">
        <v>22822</v>
      </c>
      <c r="S1108" s="1767" t="s">
        <v>52</v>
      </c>
      <c r="T1108" s="1768"/>
      <c r="U1108" s="1770">
        <v>1007.0</v>
      </c>
      <c r="V1108" s="1770">
        <v>4.0</v>
      </c>
      <c r="W1108" s="1788"/>
      <c r="X1108" s="1770"/>
      <c r="Y1108" s="1767">
        <v>2805061.0</v>
      </c>
      <c r="Z1108" s="1770"/>
      <c r="AA1108" s="1770" t="s">
        <v>22789</v>
      </c>
      <c r="AB1108" s="1804" t="s">
        <v>18100</v>
      </c>
      <c r="AC1108" s="81"/>
      <c r="AD1108" s="1121">
        <v>1.0</v>
      </c>
      <c r="AE1108" s="1755"/>
      <c r="AF1108" s="1755"/>
      <c r="AG1108" s="1755"/>
      <c r="AH1108" s="1755"/>
      <c r="AI1108" s="595" t="s">
        <v>22891</v>
      </c>
      <c r="AJ1108" s="595" t="s">
        <v>22891</v>
      </c>
      <c r="AK1108" s="1757" t="s">
        <v>52</v>
      </c>
      <c r="AL1108" s="1757">
        <v>1.0</v>
      </c>
      <c r="AM1108" s="1772">
        <v>1020.0</v>
      </c>
      <c r="AN1108" s="9">
        <v>4.0</v>
      </c>
      <c r="AO1108" s="9"/>
      <c r="AP1108" s="9" t="s">
        <v>8376</v>
      </c>
      <c r="AQ1108" s="9"/>
      <c r="AR1108" s="9" t="s">
        <v>17908</v>
      </c>
      <c r="AS1108" s="9"/>
      <c r="AT1108" s="9"/>
      <c r="AU1108" s="9"/>
      <c r="AV1108" s="9"/>
      <c r="AW1108" s="595" t="s">
        <v>22891</v>
      </c>
      <c r="AX1108" s="9"/>
      <c r="AY1108" s="9" t="s">
        <v>17910</v>
      </c>
      <c r="AZ1108" s="9">
        <v>6.25</v>
      </c>
      <c r="BA1108" s="1807" t="s">
        <v>22789</v>
      </c>
    </row>
    <row r="1109" ht="15.75" customHeight="1">
      <c r="A1109" s="1774" t="s">
        <v>22892</v>
      </c>
      <c r="B1109" s="1775" t="s">
        <v>22893</v>
      </c>
      <c r="C1109" s="1775" t="s">
        <v>10338</v>
      </c>
      <c r="D1109" s="1775" t="s">
        <v>17914</v>
      </c>
      <c r="E1109" s="1776" t="s">
        <v>22894</v>
      </c>
      <c r="F1109" s="1777">
        <v>4.0</v>
      </c>
      <c r="G1109" s="1778">
        <v>48274.0</v>
      </c>
      <c r="H1109" s="1745"/>
      <c r="I1109" s="1745"/>
      <c r="J1109" s="1745"/>
      <c r="K1109" s="1745"/>
      <c r="L1109" s="1745"/>
      <c r="M1109" s="1745"/>
      <c r="N1109" s="1745"/>
      <c r="O1109" s="1745"/>
      <c r="P1109" s="1745"/>
      <c r="Q1109" s="1765" t="s">
        <v>22895</v>
      </c>
      <c r="R1109" s="1766" t="s">
        <v>22829</v>
      </c>
      <c r="S1109" s="1767" t="s">
        <v>52</v>
      </c>
      <c r="T1109" s="1749"/>
      <c r="U1109" s="1770">
        <v>1008.0</v>
      </c>
      <c r="V1109" s="1770">
        <v>4.0</v>
      </c>
      <c r="W1109" s="1792"/>
      <c r="X1109" s="1770"/>
      <c r="Y1109" s="1767">
        <v>2805061.0</v>
      </c>
      <c r="Z1109" s="1770"/>
      <c r="AA1109" s="1770" t="s">
        <v>22789</v>
      </c>
      <c r="AB1109" s="1793">
        <v>0.0</v>
      </c>
      <c r="AC1109" s="1794">
        <v>1.0</v>
      </c>
      <c r="AD1109" s="1754"/>
      <c r="AE1109" s="1755"/>
      <c r="AF1109" s="1755"/>
      <c r="AG1109" s="1755"/>
      <c r="AH1109" s="1755"/>
      <c r="AI1109" s="595">
        <v>1.02951344E8</v>
      </c>
      <c r="AJ1109" s="595" t="s">
        <v>22896</v>
      </c>
      <c r="AK1109" s="1757" t="s">
        <v>52</v>
      </c>
      <c r="AL1109" s="1757">
        <v>1.0</v>
      </c>
      <c r="AM1109" s="1772">
        <v>1021.0</v>
      </c>
      <c r="AN1109" s="9">
        <v>4.0</v>
      </c>
      <c r="AO1109" s="9"/>
      <c r="AP1109" s="9" t="s">
        <v>8376</v>
      </c>
      <c r="AQ1109" s="9"/>
      <c r="AR1109" s="9" t="s">
        <v>17908</v>
      </c>
      <c r="AS1109" s="9"/>
      <c r="AT1109" s="9"/>
      <c r="AU1109" s="9"/>
      <c r="AV1109" s="9"/>
      <c r="AW1109" s="1758" t="s">
        <v>17909</v>
      </c>
      <c r="AX1109" s="9"/>
      <c r="AY1109" s="9" t="s">
        <v>17910</v>
      </c>
      <c r="AZ1109" s="9">
        <v>6.25</v>
      </c>
      <c r="BA1109" s="1759" t="s">
        <v>22789</v>
      </c>
    </row>
    <row r="1110" ht="15.75" customHeight="1">
      <c r="A1110" s="1760" t="s">
        <v>22897</v>
      </c>
      <c r="B1110" s="1761" t="s">
        <v>22898</v>
      </c>
      <c r="C1110" s="1761" t="s">
        <v>52</v>
      </c>
      <c r="D1110" s="1761" t="s">
        <v>17914</v>
      </c>
      <c r="E1110" s="1762" t="s">
        <v>22899</v>
      </c>
      <c r="F1110" s="1763">
        <v>4.0</v>
      </c>
      <c r="G1110" s="1764">
        <v>48249.0</v>
      </c>
      <c r="H1110" s="1745"/>
      <c r="I1110" s="1745"/>
      <c r="J1110" s="1745"/>
      <c r="K1110" s="1745"/>
      <c r="L1110" s="1745"/>
      <c r="M1110" s="1745"/>
      <c r="N1110" s="1745"/>
      <c r="O1110" s="1745"/>
      <c r="P1110" s="1745"/>
      <c r="Q1110" s="1765" t="s">
        <v>22900</v>
      </c>
      <c r="R1110" s="1766" t="s">
        <v>22835</v>
      </c>
      <c r="S1110" s="1767" t="s">
        <v>52</v>
      </c>
      <c r="T1110" s="1768"/>
      <c r="U1110" s="1769">
        <v>1009.0</v>
      </c>
      <c r="V1110" s="1770">
        <v>4.0</v>
      </c>
      <c r="W1110" s="1769" t="s">
        <v>18817</v>
      </c>
      <c r="X1110" s="1770"/>
      <c r="Y1110" s="1767">
        <v>3.2413926E7</v>
      </c>
      <c r="Z1110" s="1770"/>
      <c r="AA1110" s="1770" t="s">
        <v>22789</v>
      </c>
      <c r="AB1110" s="1753" t="s">
        <v>17906</v>
      </c>
      <c r="AC1110" s="81"/>
      <c r="AD1110" s="81"/>
      <c r="AE1110" s="1755"/>
      <c r="AF1110" s="1755"/>
      <c r="AG1110" s="1755"/>
      <c r="AH1110" s="1755"/>
      <c r="AI1110" s="595">
        <v>1.102447982E9</v>
      </c>
      <c r="AJ1110" s="595" t="s">
        <v>22901</v>
      </c>
      <c r="AK1110" s="1757" t="s">
        <v>52</v>
      </c>
      <c r="AL1110" s="1772">
        <v>1.0</v>
      </c>
      <c r="AM1110" s="1772">
        <v>1022.0</v>
      </c>
      <c r="AN1110" s="9">
        <v>4.0</v>
      </c>
      <c r="AO1110" s="9"/>
      <c r="AP1110" s="9" t="s">
        <v>8376</v>
      </c>
      <c r="AQ1110" s="9"/>
      <c r="AR1110" s="9" t="s">
        <v>17908</v>
      </c>
      <c r="AS1110" s="9"/>
      <c r="AT1110" s="9"/>
      <c r="AU1110" s="9"/>
      <c r="AV1110" s="9"/>
      <c r="AW1110" s="1758" t="s">
        <v>17909</v>
      </c>
      <c r="AX1110" s="9"/>
      <c r="AY1110" s="9" t="s">
        <v>17910</v>
      </c>
      <c r="AZ1110" s="9">
        <v>6.25</v>
      </c>
      <c r="BA1110" s="1807" t="s">
        <v>22789</v>
      </c>
    </row>
    <row r="1111" ht="15.75" customHeight="1">
      <c r="A1111" s="1774" t="s">
        <v>22902</v>
      </c>
      <c r="B1111" s="1775" t="s">
        <v>22903</v>
      </c>
      <c r="C1111" s="1775" t="s">
        <v>52</v>
      </c>
      <c r="D1111" s="1775" t="s">
        <v>17914</v>
      </c>
      <c r="E1111" s="1776" t="s">
        <v>5148</v>
      </c>
      <c r="F1111" s="1777">
        <v>4.0</v>
      </c>
      <c r="G1111" s="1778">
        <v>48249.0</v>
      </c>
      <c r="H1111" s="1745"/>
      <c r="I1111" s="1745"/>
      <c r="J1111" s="1745"/>
      <c r="K1111" s="1745"/>
      <c r="L1111" s="1745"/>
      <c r="M1111" s="1745"/>
      <c r="N1111" s="1745"/>
      <c r="O1111" s="1745"/>
      <c r="P1111" s="1745"/>
      <c r="Q1111" s="1765" t="s">
        <v>22904</v>
      </c>
      <c r="R1111" s="1766" t="s">
        <v>22905</v>
      </c>
      <c r="S1111" s="1767" t="s">
        <v>52</v>
      </c>
      <c r="T1111" s="1749"/>
      <c r="U1111" s="1769">
        <v>1010.0</v>
      </c>
      <c r="V1111" s="1770">
        <v>4.0</v>
      </c>
      <c r="W1111" s="1769" t="s">
        <v>18183</v>
      </c>
      <c r="X1111" s="1770"/>
      <c r="Y1111" s="1767">
        <v>0.0</v>
      </c>
      <c r="Z1111" s="1770"/>
      <c r="AA1111" s="1770" t="s">
        <v>22789</v>
      </c>
      <c r="AB1111" s="1753" t="s">
        <v>17906</v>
      </c>
      <c r="AC1111" s="1754"/>
      <c r="AD1111" s="1754"/>
      <c r="AE1111" s="1755"/>
      <c r="AF1111" s="1755"/>
      <c r="AG1111" s="1755"/>
      <c r="AH1111" s="1755"/>
      <c r="AI1111" s="595">
        <v>1.01028785E8</v>
      </c>
      <c r="AJ1111" s="595" t="s">
        <v>22906</v>
      </c>
      <c r="AK1111" s="1772" t="s">
        <v>52</v>
      </c>
      <c r="AL1111" s="1757">
        <v>1.0</v>
      </c>
      <c r="AM1111" s="1772">
        <v>1023.0</v>
      </c>
      <c r="AN1111" s="9">
        <v>4.0</v>
      </c>
      <c r="AO1111" s="9"/>
      <c r="AP1111" s="9" t="s">
        <v>8376</v>
      </c>
      <c r="AQ1111" s="9"/>
      <c r="AR1111" s="9" t="s">
        <v>17908</v>
      </c>
      <c r="AS1111" s="9"/>
      <c r="AT1111" s="9"/>
      <c r="AU1111" s="9"/>
      <c r="AV1111" s="9"/>
      <c r="AW1111" s="1758" t="s">
        <v>17909</v>
      </c>
      <c r="AX1111" s="9"/>
      <c r="AY1111" s="9" t="s">
        <v>17910</v>
      </c>
      <c r="AZ1111" s="9">
        <v>6.25</v>
      </c>
      <c r="BA1111" s="1759" t="s">
        <v>22789</v>
      </c>
    </row>
    <row r="1112" ht="15.75" customHeight="1">
      <c r="A1112" s="1760" t="s">
        <v>22907</v>
      </c>
      <c r="B1112" s="1761" t="s">
        <v>17621</v>
      </c>
      <c r="C1112" s="1761" t="s">
        <v>52</v>
      </c>
      <c r="D1112" s="1761" t="s">
        <v>17914</v>
      </c>
      <c r="E1112" s="1762" t="s">
        <v>22908</v>
      </c>
      <c r="F1112" s="1763">
        <v>4.0</v>
      </c>
      <c r="G1112" s="1764">
        <v>48252.0</v>
      </c>
      <c r="H1112" s="1745"/>
      <c r="I1112" s="1745"/>
      <c r="J1112" s="1745"/>
      <c r="K1112" s="1745"/>
      <c r="L1112" s="1745"/>
      <c r="M1112" s="1745"/>
      <c r="N1112" s="1745"/>
      <c r="O1112" s="1745"/>
      <c r="P1112" s="1745"/>
      <c r="Q1112" s="1765" t="s">
        <v>22909</v>
      </c>
      <c r="R1112" s="1766" t="s">
        <v>22910</v>
      </c>
      <c r="S1112" s="1767" t="s">
        <v>52</v>
      </c>
      <c r="T1112" s="1768"/>
      <c r="U1112" s="1770">
        <v>1011.0</v>
      </c>
      <c r="V1112" s="1770">
        <v>4.0</v>
      </c>
      <c r="W1112" s="1788"/>
      <c r="X1112" s="1770"/>
      <c r="Y1112" s="1767" t="s">
        <v>22911</v>
      </c>
      <c r="Z1112" s="1770"/>
      <c r="AA1112" s="1770" t="s">
        <v>22789</v>
      </c>
      <c r="AB1112" s="1804" t="s">
        <v>22912</v>
      </c>
      <c r="AC1112" s="1121">
        <v>1.0</v>
      </c>
      <c r="AD1112" s="81"/>
      <c r="AE1112" s="1755"/>
      <c r="AF1112" s="1755"/>
      <c r="AG1112" s="1755"/>
      <c r="AH1112" s="1755"/>
      <c r="AI1112" s="595">
        <v>1.100697273E9</v>
      </c>
      <c r="AJ1112" s="595" t="s">
        <v>22913</v>
      </c>
      <c r="AK1112" s="1772" t="s">
        <v>52</v>
      </c>
      <c r="AL1112" s="1772">
        <v>1.0</v>
      </c>
      <c r="AM1112" s="1772">
        <v>1024.0</v>
      </c>
      <c r="AN1112" s="9">
        <v>4.0</v>
      </c>
      <c r="AO1112" s="9"/>
      <c r="AP1112" s="9" t="s">
        <v>8376</v>
      </c>
      <c r="AQ1112" s="9"/>
      <c r="AR1112" s="9" t="s">
        <v>17908</v>
      </c>
      <c r="AS1112" s="9"/>
      <c r="AT1112" s="9"/>
      <c r="AU1112" s="9"/>
      <c r="AV1112" s="9"/>
      <c r="AW1112" s="1758" t="s">
        <v>17909</v>
      </c>
      <c r="AX1112" s="9"/>
      <c r="AY1112" s="9" t="s">
        <v>17910</v>
      </c>
      <c r="AZ1112" s="9">
        <v>6.25</v>
      </c>
      <c r="BA1112" s="1807" t="s">
        <v>22789</v>
      </c>
    </row>
    <row r="1113" ht="15.75" customHeight="1">
      <c r="A1113" s="1796" t="s">
        <v>22914</v>
      </c>
      <c r="B1113" s="1797" t="s">
        <v>22915</v>
      </c>
      <c r="C1113" s="1797" t="s">
        <v>136</v>
      </c>
      <c r="D1113" s="1797" t="s">
        <v>9</v>
      </c>
      <c r="E1113" s="1798" t="s">
        <v>22916</v>
      </c>
      <c r="F1113" s="1799" t="s">
        <v>4355</v>
      </c>
      <c r="G1113" s="1800">
        <v>49315.0</v>
      </c>
      <c r="H1113" s="1745"/>
      <c r="I1113" s="1745"/>
      <c r="J1113" s="1745"/>
      <c r="K1113" s="1745"/>
      <c r="L1113" s="1745"/>
      <c r="M1113" s="1745"/>
      <c r="N1113" s="1745"/>
      <c r="O1113" s="1745"/>
      <c r="P1113" s="1745"/>
      <c r="Q1113" s="1765" t="s">
        <v>22917</v>
      </c>
      <c r="R1113" s="1766" t="s">
        <v>22850</v>
      </c>
      <c r="S1113" s="1767" t="s">
        <v>149</v>
      </c>
      <c r="T1113" s="1749"/>
      <c r="U1113" s="1769">
        <v>1012.0</v>
      </c>
      <c r="V1113" s="1770">
        <v>4.0</v>
      </c>
      <c r="W1113" s="1919">
        <v>45779.0</v>
      </c>
      <c r="X1113" s="1770"/>
      <c r="Y1113" s="1767">
        <v>0.0</v>
      </c>
      <c r="Z1113" s="1770"/>
      <c r="AA1113" s="1770" t="s">
        <v>22789</v>
      </c>
      <c r="AB1113" s="1753" t="s">
        <v>22918</v>
      </c>
      <c r="AC1113" s="1754"/>
      <c r="AD1113" s="1754"/>
      <c r="AE1113" s="1755"/>
      <c r="AF1113" s="1755"/>
      <c r="AG1113" s="1755"/>
      <c r="AH1113" s="1755"/>
      <c r="AI1113" s="595">
        <v>1.02417706E8</v>
      </c>
      <c r="AJ1113" s="595" t="s">
        <v>22919</v>
      </c>
      <c r="AK1113" s="1772" t="s">
        <v>52</v>
      </c>
      <c r="AL1113" s="1772">
        <v>1.0</v>
      </c>
      <c r="AM1113" s="1772">
        <v>1025.0</v>
      </c>
      <c r="AN1113" s="9">
        <v>4.0</v>
      </c>
      <c r="AO1113" s="9"/>
      <c r="AP1113" s="9" t="s">
        <v>8376</v>
      </c>
      <c r="AQ1113" s="9"/>
      <c r="AR1113" s="9" t="s">
        <v>17908</v>
      </c>
      <c r="AS1113" s="9"/>
      <c r="AT1113" s="9"/>
      <c r="AU1113" s="9"/>
      <c r="AV1113" s="9"/>
      <c r="AW1113" s="1758" t="s">
        <v>17925</v>
      </c>
      <c r="AX1113" s="9"/>
      <c r="AY1113" s="9" t="s">
        <v>17910</v>
      </c>
      <c r="AZ1113" s="9">
        <v>6.25</v>
      </c>
      <c r="BA1113" s="1759" t="s">
        <v>22789</v>
      </c>
    </row>
    <row r="1114" ht="15.75" customHeight="1">
      <c r="A1114" s="1760" t="s">
        <v>22920</v>
      </c>
      <c r="B1114" s="1761" t="s">
        <v>22921</v>
      </c>
      <c r="C1114" s="1761" t="s">
        <v>52</v>
      </c>
      <c r="D1114" s="1761" t="s">
        <v>17914</v>
      </c>
      <c r="E1114" s="1762" t="s">
        <v>22922</v>
      </c>
      <c r="F1114" s="1763">
        <v>4.0</v>
      </c>
      <c r="G1114" s="1764">
        <v>48217.0</v>
      </c>
      <c r="H1114" s="1745"/>
      <c r="I1114" s="1745"/>
      <c r="J1114" s="1745"/>
      <c r="K1114" s="1745"/>
      <c r="L1114" s="1745"/>
      <c r="M1114" s="1745"/>
      <c r="N1114" s="1745"/>
      <c r="O1114" s="1745"/>
      <c r="P1114" s="1745"/>
      <c r="Q1114" s="1765" t="s">
        <v>22923</v>
      </c>
      <c r="R1114" s="1766" t="s">
        <v>22924</v>
      </c>
      <c r="S1114" s="1767" t="s">
        <v>19171</v>
      </c>
      <c r="T1114" s="1768"/>
      <c r="U1114" s="1770">
        <v>1013.0</v>
      </c>
      <c r="V1114" s="1770">
        <v>4.0</v>
      </c>
      <c r="W1114" s="1788"/>
      <c r="X1114" s="1770"/>
      <c r="Y1114" s="1767">
        <v>0.0</v>
      </c>
      <c r="Z1114" s="1770"/>
      <c r="AA1114" s="1770" t="s">
        <v>22789</v>
      </c>
      <c r="AB1114" s="1789">
        <v>0.0</v>
      </c>
      <c r="AC1114" s="81"/>
      <c r="AD1114" s="81"/>
      <c r="AE1114" s="1755"/>
      <c r="AF1114" s="1755"/>
      <c r="AG1114" s="1755"/>
      <c r="AH1114" s="1755"/>
      <c r="AI1114" s="595">
        <v>1.03603767E8</v>
      </c>
      <c r="AJ1114" s="595" t="s">
        <v>22925</v>
      </c>
      <c r="AK1114" s="1772" t="s">
        <v>52</v>
      </c>
      <c r="AL1114" s="1757">
        <v>1.0</v>
      </c>
      <c r="AM1114" s="1772">
        <v>1026.0</v>
      </c>
      <c r="AN1114" s="9">
        <v>4.0</v>
      </c>
      <c r="AO1114" s="9"/>
      <c r="AP1114" s="9" t="s">
        <v>8376</v>
      </c>
      <c r="AQ1114" s="9"/>
      <c r="AR1114" s="9" t="s">
        <v>17908</v>
      </c>
      <c r="AS1114" s="9"/>
      <c r="AT1114" s="9"/>
      <c r="AU1114" s="9"/>
      <c r="AV1114" s="9"/>
      <c r="AW1114" s="1758" t="s">
        <v>17909</v>
      </c>
      <c r="AX1114" s="9"/>
      <c r="AY1114" s="9" t="s">
        <v>17910</v>
      </c>
      <c r="AZ1114" s="9">
        <v>6.25</v>
      </c>
      <c r="BA1114" s="1807" t="s">
        <v>22789</v>
      </c>
    </row>
    <row r="1115" ht="15.75" customHeight="1">
      <c r="A1115" s="1774" t="s">
        <v>22926</v>
      </c>
      <c r="B1115" s="1775" t="s">
        <v>22927</v>
      </c>
      <c r="C1115" s="1775" t="s">
        <v>52</v>
      </c>
      <c r="D1115" s="1775" t="s">
        <v>17914</v>
      </c>
      <c r="E1115" s="1776" t="s">
        <v>22928</v>
      </c>
      <c r="F1115" s="1777">
        <v>4.0</v>
      </c>
      <c r="G1115" s="1778">
        <v>45298.0</v>
      </c>
      <c r="H1115" s="1745"/>
      <c r="I1115" s="1745"/>
      <c r="J1115" s="1745"/>
      <c r="K1115" s="1745"/>
      <c r="L1115" s="1745"/>
      <c r="M1115" s="1745"/>
      <c r="N1115" s="1745"/>
      <c r="O1115" s="1745"/>
      <c r="P1115" s="1745"/>
      <c r="Q1115" s="1765" t="s">
        <v>22929</v>
      </c>
      <c r="R1115" s="1766" t="s">
        <v>22860</v>
      </c>
      <c r="S1115" s="1767" t="s">
        <v>52</v>
      </c>
      <c r="T1115" s="1749"/>
      <c r="U1115" s="1770">
        <v>1014.0</v>
      </c>
      <c r="V1115" s="1770">
        <v>4.0</v>
      </c>
      <c r="W1115" s="1792"/>
      <c r="X1115" s="1770"/>
      <c r="Y1115" s="1767">
        <v>4092539.0</v>
      </c>
      <c r="Z1115" s="1770"/>
      <c r="AA1115" s="1770" t="s">
        <v>22789</v>
      </c>
      <c r="AB1115" s="1793">
        <v>0.0</v>
      </c>
      <c r="AC1115" s="1754"/>
      <c r="AD1115" s="1754"/>
      <c r="AE1115" s="1755"/>
      <c r="AF1115" s="1755"/>
      <c r="AG1115" s="1755"/>
      <c r="AH1115" s="1755"/>
      <c r="AI1115" s="595">
        <v>1.02500071E8</v>
      </c>
      <c r="AJ1115" s="595" t="s">
        <v>22930</v>
      </c>
      <c r="AK1115" s="1757" t="s">
        <v>52</v>
      </c>
      <c r="AL1115" s="1772">
        <v>1.0</v>
      </c>
      <c r="AM1115" s="1772">
        <v>1027.0</v>
      </c>
      <c r="AN1115" s="9">
        <v>4.0</v>
      </c>
      <c r="AO1115" s="9"/>
      <c r="AP1115" s="9" t="s">
        <v>8376</v>
      </c>
      <c r="AQ1115" s="9"/>
      <c r="AR1115" s="9" t="s">
        <v>17908</v>
      </c>
      <c r="AS1115" s="9"/>
      <c r="AT1115" s="9"/>
      <c r="AU1115" s="9"/>
      <c r="AV1115" s="9"/>
      <c r="AW1115" s="1758" t="s">
        <v>17909</v>
      </c>
      <c r="AX1115" s="9"/>
      <c r="AY1115" s="9" t="s">
        <v>17910</v>
      </c>
      <c r="AZ1115" s="9">
        <v>6.25</v>
      </c>
      <c r="BA1115" s="1759" t="s">
        <v>22789</v>
      </c>
    </row>
    <row r="1116" ht="15.75" customHeight="1">
      <c r="A1116" s="1760" t="s">
        <v>22931</v>
      </c>
      <c r="B1116" s="1761" t="s">
        <v>22932</v>
      </c>
      <c r="C1116" s="1761" t="s">
        <v>52</v>
      </c>
      <c r="D1116" s="1761" t="s">
        <v>17914</v>
      </c>
      <c r="E1116" s="1762" t="s">
        <v>22933</v>
      </c>
      <c r="F1116" s="1763">
        <v>4.0</v>
      </c>
      <c r="G1116" s="1764">
        <v>48274.0</v>
      </c>
      <c r="H1116" s="1745"/>
      <c r="I1116" s="1745"/>
      <c r="J1116" s="1745"/>
      <c r="K1116" s="1745"/>
      <c r="L1116" s="1745"/>
      <c r="M1116" s="1745"/>
      <c r="N1116" s="1745"/>
      <c r="O1116" s="1745"/>
      <c r="P1116" s="1745"/>
      <c r="Q1116" s="1765" t="s">
        <v>22934</v>
      </c>
      <c r="R1116" s="1766" t="s">
        <v>22865</v>
      </c>
      <c r="S1116" s="1767" t="s">
        <v>52</v>
      </c>
      <c r="T1116" s="1768"/>
      <c r="U1116" s="1770">
        <v>1015.0</v>
      </c>
      <c r="V1116" s="1770">
        <v>4.0</v>
      </c>
      <c r="W1116" s="1788"/>
      <c r="X1116" s="1770"/>
      <c r="Y1116" s="1767">
        <v>0.0</v>
      </c>
      <c r="Z1116" s="1770"/>
      <c r="AA1116" s="1770" t="s">
        <v>22789</v>
      </c>
      <c r="AB1116" s="1789">
        <v>0.0</v>
      </c>
      <c r="AC1116" s="1121">
        <v>3.0</v>
      </c>
      <c r="AD1116" s="81"/>
      <c r="AE1116" s="1755"/>
      <c r="AF1116" s="1755"/>
      <c r="AG1116" s="1755"/>
      <c r="AH1116" s="1755"/>
      <c r="AI1116" s="595">
        <v>1.03509097E8</v>
      </c>
      <c r="AJ1116" s="595" t="s">
        <v>22935</v>
      </c>
      <c r="AK1116" s="1772" t="s">
        <v>52</v>
      </c>
      <c r="AL1116" s="1772">
        <v>1.0</v>
      </c>
      <c r="AM1116" s="1772">
        <v>1028.0</v>
      </c>
      <c r="AN1116" s="9">
        <v>4.0</v>
      </c>
      <c r="AO1116" s="9"/>
      <c r="AP1116" s="9" t="s">
        <v>8376</v>
      </c>
      <c r="AQ1116" s="9"/>
      <c r="AR1116" s="9" t="s">
        <v>17908</v>
      </c>
      <c r="AS1116" s="9"/>
      <c r="AT1116" s="9"/>
      <c r="AU1116" s="9"/>
      <c r="AV1116" s="9"/>
      <c r="AW1116" s="1758" t="s">
        <v>17909</v>
      </c>
      <c r="AX1116" s="9"/>
      <c r="AY1116" s="9" t="s">
        <v>17910</v>
      </c>
      <c r="AZ1116" s="9">
        <v>6.25</v>
      </c>
      <c r="BA1116" s="1807" t="s">
        <v>22789</v>
      </c>
    </row>
    <row r="1117" ht="15.75" customHeight="1">
      <c r="A1117" s="1774" t="s">
        <v>22936</v>
      </c>
      <c r="B1117" s="1775" t="s">
        <v>22937</v>
      </c>
      <c r="C1117" s="1775" t="s">
        <v>52</v>
      </c>
      <c r="D1117" s="1775" t="s">
        <v>17914</v>
      </c>
      <c r="E1117" s="1776" t="s">
        <v>22938</v>
      </c>
      <c r="F1117" s="1777">
        <v>4.0</v>
      </c>
      <c r="G1117" s="1778">
        <v>48221.0</v>
      </c>
      <c r="H1117" s="1745"/>
      <c r="I1117" s="1745"/>
      <c r="J1117" s="1745"/>
      <c r="K1117" s="1745"/>
      <c r="L1117" s="1745"/>
      <c r="M1117" s="1745"/>
      <c r="N1117" s="1745"/>
      <c r="O1117" s="1745"/>
      <c r="P1117" s="1745"/>
      <c r="Q1117" s="1765" t="s">
        <v>22939</v>
      </c>
      <c r="R1117" s="1766" t="s">
        <v>22871</v>
      </c>
      <c r="S1117" s="1767" t="s">
        <v>52</v>
      </c>
      <c r="T1117" s="1749"/>
      <c r="U1117" s="1770">
        <v>1016.0</v>
      </c>
      <c r="V1117" s="1770">
        <v>4.0</v>
      </c>
      <c r="W1117" s="1792"/>
      <c r="X1117" s="1770"/>
      <c r="Y1117" s="1767">
        <v>0.0</v>
      </c>
      <c r="Z1117" s="1770"/>
      <c r="AA1117" s="1770" t="s">
        <v>22789</v>
      </c>
      <c r="AB1117" s="1806" t="s">
        <v>18046</v>
      </c>
      <c r="AC1117" s="1754"/>
      <c r="AD1117" s="1794">
        <v>1.0</v>
      </c>
      <c r="AE1117" s="1755"/>
      <c r="AF1117" s="1755"/>
      <c r="AG1117" s="1755"/>
      <c r="AH1117" s="1755"/>
      <c r="AI1117" s="595">
        <v>1.800178251E9</v>
      </c>
      <c r="AJ1117" s="595" t="s">
        <v>22940</v>
      </c>
      <c r="AK1117" s="1757" t="s">
        <v>52</v>
      </c>
      <c r="AL1117" s="1772">
        <v>1.0</v>
      </c>
      <c r="AM1117" s="1772">
        <v>1029.0</v>
      </c>
      <c r="AN1117" s="9">
        <v>4.0</v>
      </c>
      <c r="AO1117" s="9"/>
      <c r="AP1117" s="9" t="s">
        <v>8376</v>
      </c>
      <c r="AQ1117" s="9"/>
      <c r="AR1117" s="9" t="s">
        <v>17908</v>
      </c>
      <c r="AS1117" s="9"/>
      <c r="AT1117" s="9"/>
      <c r="AU1117" s="9"/>
      <c r="AV1117" s="9"/>
      <c r="AW1117" s="1758" t="s">
        <v>17909</v>
      </c>
      <c r="AX1117" s="9"/>
      <c r="AY1117" s="9" t="s">
        <v>17910</v>
      </c>
      <c r="AZ1117" s="9">
        <v>6.25</v>
      </c>
      <c r="BA1117" s="1759" t="s">
        <v>22789</v>
      </c>
    </row>
    <row r="1118" ht="15.75" customHeight="1">
      <c r="A1118" s="1760" t="s">
        <v>22941</v>
      </c>
      <c r="B1118" s="1761" t="s">
        <v>22942</v>
      </c>
      <c r="C1118" s="1761" t="s">
        <v>52</v>
      </c>
      <c r="D1118" s="1761" t="s">
        <v>17914</v>
      </c>
      <c r="E1118" s="1762" t="s">
        <v>22943</v>
      </c>
      <c r="F1118" s="1763">
        <v>4.0</v>
      </c>
      <c r="G1118" s="1764">
        <v>48221.0</v>
      </c>
      <c r="H1118" s="1745"/>
      <c r="I1118" s="1745"/>
      <c r="J1118" s="1745"/>
      <c r="K1118" s="1745"/>
      <c r="L1118" s="1745"/>
      <c r="M1118" s="1745"/>
      <c r="N1118" s="1745"/>
      <c r="O1118" s="1745"/>
      <c r="P1118" s="1745"/>
      <c r="Q1118" s="1765" t="s">
        <v>22944</v>
      </c>
      <c r="R1118" s="1766" t="s">
        <v>22876</v>
      </c>
      <c r="S1118" s="1767" t="s">
        <v>52</v>
      </c>
      <c r="T1118" s="1768"/>
      <c r="U1118" s="1770">
        <v>1017.0</v>
      </c>
      <c r="V1118" s="1770">
        <v>4.0</v>
      </c>
      <c r="W1118" s="1788"/>
      <c r="X1118" s="1770"/>
      <c r="Y1118" s="1767">
        <v>899255.0</v>
      </c>
      <c r="Z1118" s="1770"/>
      <c r="AA1118" s="1770" t="s">
        <v>22789</v>
      </c>
      <c r="AB1118" s="1789">
        <v>0.0</v>
      </c>
      <c r="AC1118" s="81"/>
      <c r="AD1118" s="81"/>
      <c r="AE1118" s="1755"/>
      <c r="AF1118" s="1755"/>
      <c r="AG1118" s="1755"/>
      <c r="AH1118" s="1755"/>
      <c r="AI1118" s="595">
        <v>3.01597068E8</v>
      </c>
      <c r="AJ1118" s="595" t="s">
        <v>22945</v>
      </c>
      <c r="AK1118" s="1772" t="s">
        <v>52</v>
      </c>
      <c r="AL1118" s="1757">
        <v>1.0</v>
      </c>
      <c r="AM1118" s="1772">
        <v>1030.0</v>
      </c>
      <c r="AN1118" s="9">
        <v>4.0</v>
      </c>
      <c r="AO1118" s="9"/>
      <c r="AP1118" s="9" t="s">
        <v>8376</v>
      </c>
      <c r="AQ1118" s="9"/>
      <c r="AR1118" s="9" t="s">
        <v>17908</v>
      </c>
      <c r="AS1118" s="9"/>
      <c r="AT1118" s="9"/>
      <c r="AU1118" s="9"/>
      <c r="AV1118" s="9"/>
      <c r="AW1118" s="1758" t="s">
        <v>17909</v>
      </c>
      <c r="AX1118" s="9"/>
      <c r="AY1118" s="9" t="s">
        <v>17910</v>
      </c>
      <c r="AZ1118" s="9">
        <v>6.25</v>
      </c>
      <c r="BA1118" s="1807" t="s">
        <v>22789</v>
      </c>
    </row>
    <row r="1119" ht="15.75" customHeight="1">
      <c r="A1119" s="1774" t="s">
        <v>22946</v>
      </c>
      <c r="B1119" s="1775" t="s">
        <v>22947</v>
      </c>
      <c r="C1119" s="1775" t="s">
        <v>52</v>
      </c>
      <c r="D1119" s="1775" t="s">
        <v>17914</v>
      </c>
      <c r="E1119" s="1776" t="s">
        <v>22948</v>
      </c>
      <c r="F1119" s="1777">
        <v>4.0</v>
      </c>
      <c r="G1119" s="1778">
        <v>48221.0</v>
      </c>
      <c r="H1119" s="1745"/>
      <c r="I1119" s="1745"/>
      <c r="J1119" s="1745"/>
      <c r="K1119" s="1745"/>
      <c r="L1119" s="1745"/>
      <c r="M1119" s="1745"/>
      <c r="N1119" s="1745"/>
      <c r="O1119" s="1745"/>
      <c r="P1119" s="1745"/>
      <c r="Q1119" s="1765" t="s">
        <v>22949</v>
      </c>
      <c r="R1119" s="1766" t="s">
        <v>22950</v>
      </c>
      <c r="S1119" s="1767" t="s">
        <v>52</v>
      </c>
      <c r="T1119" s="1749"/>
      <c r="U1119" s="1770">
        <v>1018.0</v>
      </c>
      <c r="V1119" s="1770">
        <v>4.0</v>
      </c>
      <c r="W1119" s="1792"/>
      <c r="X1119" s="1770"/>
      <c r="Y1119" s="1767">
        <v>3.284614E7</v>
      </c>
      <c r="Z1119" s="1770"/>
      <c r="AA1119" s="1770" t="s">
        <v>22789</v>
      </c>
      <c r="AB1119" s="1793">
        <v>0.0</v>
      </c>
      <c r="AC1119" s="1754"/>
      <c r="AD1119" s="1754"/>
      <c r="AE1119" s="1755"/>
      <c r="AF1119" s="1755"/>
      <c r="AG1119" s="1755"/>
      <c r="AH1119" s="1755"/>
      <c r="AI1119" s="595">
        <v>1.802172815E9</v>
      </c>
      <c r="AJ1119" s="595" t="s">
        <v>22951</v>
      </c>
      <c r="AK1119" s="1757" t="s">
        <v>52</v>
      </c>
      <c r="AL1119" s="1757">
        <v>1.0</v>
      </c>
      <c r="AM1119" s="1772">
        <v>1031.0</v>
      </c>
      <c r="AN1119" s="9">
        <v>4.0</v>
      </c>
      <c r="AO1119" s="9"/>
      <c r="AP1119" s="9" t="s">
        <v>8376</v>
      </c>
      <c r="AQ1119" s="9"/>
      <c r="AR1119" s="9" t="s">
        <v>17908</v>
      </c>
      <c r="AS1119" s="9"/>
      <c r="AT1119" s="9"/>
      <c r="AU1119" s="9"/>
      <c r="AV1119" s="9"/>
      <c r="AW1119" s="1758" t="s">
        <v>17909</v>
      </c>
      <c r="AX1119" s="9"/>
      <c r="AY1119" s="9" t="s">
        <v>17910</v>
      </c>
      <c r="AZ1119" s="9">
        <v>6.25</v>
      </c>
      <c r="BA1119" s="1759" t="s">
        <v>22789</v>
      </c>
    </row>
    <row r="1120" ht="15.75" customHeight="1">
      <c r="A1120" s="1760" t="s">
        <v>22952</v>
      </c>
      <c r="B1120" s="1761" t="s">
        <v>22953</v>
      </c>
      <c r="C1120" s="1761" t="s">
        <v>52</v>
      </c>
      <c r="D1120" s="1761" t="s">
        <v>17914</v>
      </c>
      <c r="E1120" s="1762" t="s">
        <v>22954</v>
      </c>
      <c r="F1120" s="1763">
        <v>4.0</v>
      </c>
      <c r="G1120" s="1764">
        <v>48217.0</v>
      </c>
      <c r="H1120" s="1745"/>
      <c r="I1120" s="1745"/>
      <c r="J1120" s="1745"/>
      <c r="K1120" s="1745"/>
      <c r="L1120" s="1745"/>
      <c r="M1120" s="1745"/>
      <c r="N1120" s="1745"/>
      <c r="O1120" s="1745"/>
      <c r="P1120" s="1745"/>
      <c r="Q1120" s="1765" t="s">
        <v>22955</v>
      </c>
      <c r="R1120" s="1766" t="s">
        <v>22956</v>
      </c>
      <c r="S1120" s="1767" t="s">
        <v>52</v>
      </c>
      <c r="T1120" s="1768"/>
      <c r="U1120" s="1770">
        <v>1019.0</v>
      </c>
      <c r="V1120" s="1770">
        <v>4.0</v>
      </c>
      <c r="W1120" s="1788"/>
      <c r="X1120" s="1770"/>
      <c r="Y1120" s="1767">
        <v>4093802.0</v>
      </c>
      <c r="Z1120" s="1770"/>
      <c r="AA1120" s="1770" t="s">
        <v>22789</v>
      </c>
      <c r="AB1120" s="1789">
        <v>0.0</v>
      </c>
      <c r="AC1120" s="81"/>
      <c r="AD1120" s="81"/>
      <c r="AE1120" s="1755"/>
      <c r="AF1120" s="1755"/>
      <c r="AG1120" s="1755"/>
      <c r="AH1120" s="1755"/>
      <c r="AI1120" s="595">
        <v>1.03949905E8</v>
      </c>
      <c r="AJ1120" s="595" t="s">
        <v>22957</v>
      </c>
      <c r="AK1120" s="1757" t="s">
        <v>52</v>
      </c>
      <c r="AL1120" s="1772">
        <v>1.0</v>
      </c>
      <c r="AM1120" s="1772">
        <v>1032.0</v>
      </c>
      <c r="AN1120" s="9">
        <v>4.0</v>
      </c>
      <c r="AO1120" s="9"/>
      <c r="AP1120" s="9" t="s">
        <v>8376</v>
      </c>
      <c r="AQ1120" s="9"/>
      <c r="AR1120" s="9" t="s">
        <v>17908</v>
      </c>
      <c r="AS1120" s="9"/>
      <c r="AT1120" s="9"/>
      <c r="AU1120" s="9"/>
      <c r="AV1120" s="9"/>
      <c r="AW1120" s="1758" t="s">
        <v>17909</v>
      </c>
      <c r="AX1120" s="9"/>
      <c r="AY1120" s="9" t="s">
        <v>17910</v>
      </c>
      <c r="AZ1120" s="9">
        <v>6.25</v>
      </c>
      <c r="BA1120" s="1807" t="s">
        <v>22789</v>
      </c>
    </row>
    <row r="1121" ht="15.75" customHeight="1">
      <c r="A1121" s="1774" t="s">
        <v>22958</v>
      </c>
      <c r="B1121" s="1775" t="s">
        <v>22959</v>
      </c>
      <c r="C1121" s="1775" t="s">
        <v>52</v>
      </c>
      <c r="D1121" s="1775" t="s">
        <v>17914</v>
      </c>
      <c r="E1121" s="1776" t="s">
        <v>22960</v>
      </c>
      <c r="F1121" s="1777">
        <v>4.0</v>
      </c>
      <c r="G1121" s="1778">
        <v>47857.0</v>
      </c>
      <c r="H1121" s="1745"/>
      <c r="I1121" s="1745"/>
      <c r="J1121" s="1745"/>
      <c r="K1121" s="1745"/>
      <c r="L1121" s="1745"/>
      <c r="M1121" s="1745"/>
      <c r="N1121" s="1745"/>
      <c r="O1121" s="1745"/>
      <c r="P1121" s="1745"/>
      <c r="Q1121" s="1765" t="s">
        <v>22961</v>
      </c>
      <c r="R1121" s="1766" t="s">
        <v>22962</v>
      </c>
      <c r="S1121" s="1767" t="s">
        <v>52</v>
      </c>
      <c r="T1121" s="1749"/>
      <c r="U1121" s="1770">
        <v>1020.0</v>
      </c>
      <c r="V1121" s="1770">
        <v>4.0</v>
      </c>
      <c r="W1121" s="1792"/>
      <c r="X1121" s="1770"/>
      <c r="Y1121" s="1767">
        <v>2377370.0</v>
      </c>
      <c r="Z1121" s="1770"/>
      <c r="AA1121" s="1770" t="s">
        <v>22789</v>
      </c>
      <c r="AB1121" s="1793">
        <v>0.0</v>
      </c>
      <c r="AC1121" s="1794">
        <v>4.0</v>
      </c>
      <c r="AD1121" s="1754"/>
      <c r="AE1121" s="1755"/>
      <c r="AF1121" s="1755"/>
      <c r="AG1121" s="1755"/>
      <c r="AH1121" s="1755"/>
      <c r="AI1121" s="595">
        <v>1.02796703E8</v>
      </c>
      <c r="AJ1121" s="595" t="s">
        <v>22963</v>
      </c>
      <c r="AK1121" s="1757" t="s">
        <v>52</v>
      </c>
      <c r="AL1121" s="1757">
        <v>1.0</v>
      </c>
      <c r="AM1121" s="1772">
        <v>1033.0</v>
      </c>
      <c r="AN1121" s="9">
        <v>4.0</v>
      </c>
      <c r="AO1121" s="9"/>
      <c r="AP1121" s="9" t="s">
        <v>8376</v>
      </c>
      <c r="AQ1121" s="9"/>
      <c r="AR1121" s="9" t="s">
        <v>17908</v>
      </c>
      <c r="AS1121" s="9"/>
      <c r="AT1121" s="9"/>
      <c r="AU1121" s="9"/>
      <c r="AV1121" s="9"/>
      <c r="AW1121" s="1758" t="s">
        <v>17909</v>
      </c>
      <c r="AX1121" s="9"/>
      <c r="AY1121" s="9" t="s">
        <v>17910</v>
      </c>
      <c r="AZ1121" s="9">
        <v>6.25</v>
      </c>
      <c r="BA1121" s="1759" t="s">
        <v>22789</v>
      </c>
    </row>
    <row r="1122" ht="15.75" customHeight="1">
      <c r="A1122" s="1760" t="s">
        <v>22964</v>
      </c>
      <c r="B1122" s="1761" t="s">
        <v>22965</v>
      </c>
      <c r="C1122" s="1761" t="s">
        <v>52</v>
      </c>
      <c r="D1122" s="1761" t="s">
        <v>17914</v>
      </c>
      <c r="E1122" s="1762" t="s">
        <v>22966</v>
      </c>
      <c r="F1122" s="1763">
        <v>4.0</v>
      </c>
      <c r="G1122" s="1764">
        <v>48221.0</v>
      </c>
      <c r="H1122" s="1745"/>
      <c r="I1122" s="1745"/>
      <c r="J1122" s="1745"/>
      <c r="K1122" s="1745"/>
      <c r="L1122" s="1745"/>
      <c r="M1122" s="1745"/>
      <c r="N1122" s="1745"/>
      <c r="O1122" s="1745"/>
      <c r="P1122" s="1745"/>
      <c r="Q1122" s="1765" t="s">
        <v>22967</v>
      </c>
      <c r="R1122" s="1766" t="s">
        <v>22968</v>
      </c>
      <c r="S1122" s="1767" t="s">
        <v>52</v>
      </c>
      <c r="T1122" s="1768"/>
      <c r="U1122" s="1769">
        <v>1021.0</v>
      </c>
      <c r="V1122" s="1770">
        <v>4.0</v>
      </c>
      <c r="W1122" s="1769" t="s">
        <v>17935</v>
      </c>
      <c r="X1122" s="1770"/>
      <c r="Y1122" s="1767">
        <v>0.0</v>
      </c>
      <c r="Z1122" s="1770"/>
      <c r="AA1122" s="1770" t="s">
        <v>22789</v>
      </c>
      <c r="AB1122" s="1753" t="s">
        <v>17906</v>
      </c>
      <c r="AC1122" s="81"/>
      <c r="AD1122" s="81"/>
      <c r="AE1122" s="1755"/>
      <c r="AF1122" s="1755"/>
      <c r="AG1122" s="1755"/>
      <c r="AH1122" s="1755"/>
      <c r="AI1122" s="595">
        <v>1.02600558E8</v>
      </c>
      <c r="AJ1122" s="595" t="s">
        <v>22969</v>
      </c>
      <c r="AK1122" s="1772" t="s">
        <v>149</v>
      </c>
      <c r="AL1122" s="1772">
        <v>1.0</v>
      </c>
      <c r="AM1122" s="1772">
        <v>1034.0</v>
      </c>
      <c r="AN1122" s="9">
        <v>4.0</v>
      </c>
      <c r="AO1122" s="9"/>
      <c r="AP1122" s="9" t="s">
        <v>8376</v>
      </c>
      <c r="AQ1122" s="9"/>
      <c r="AR1122" s="9" t="s">
        <v>17908</v>
      </c>
      <c r="AS1122" s="9"/>
      <c r="AT1122" s="9"/>
      <c r="AU1122" s="9"/>
      <c r="AV1122" s="9"/>
      <c r="AW1122" s="1758" t="s">
        <v>17909</v>
      </c>
      <c r="AX1122" s="9"/>
      <c r="AY1122" s="9" t="s">
        <v>17910</v>
      </c>
      <c r="AZ1122" s="9">
        <v>6.25</v>
      </c>
      <c r="BA1122" s="1807" t="s">
        <v>22789</v>
      </c>
    </row>
    <row r="1123" ht="15.75" customHeight="1">
      <c r="A1123" s="1774" t="s">
        <v>22970</v>
      </c>
      <c r="B1123" s="1775" t="s">
        <v>22971</v>
      </c>
      <c r="C1123" s="1775" t="s">
        <v>52</v>
      </c>
      <c r="D1123" s="1775" t="s">
        <v>17914</v>
      </c>
      <c r="E1123" s="1776" t="s">
        <v>22972</v>
      </c>
      <c r="F1123" s="1777">
        <v>4.0</v>
      </c>
      <c r="G1123" s="1778">
        <v>48221.0</v>
      </c>
      <c r="H1123" s="1745"/>
      <c r="I1123" s="1745"/>
      <c r="J1123" s="1745"/>
      <c r="K1123" s="1745"/>
      <c r="L1123" s="1745"/>
      <c r="M1123" s="1745"/>
      <c r="N1123" s="1745"/>
      <c r="O1123" s="1745"/>
      <c r="P1123" s="1745"/>
      <c r="Q1123" s="1765" t="s">
        <v>22973</v>
      </c>
      <c r="R1123" s="1766" t="s">
        <v>22974</v>
      </c>
      <c r="S1123" s="1767" t="s">
        <v>52</v>
      </c>
      <c r="T1123" s="1749"/>
      <c r="U1123" s="1769">
        <v>1022.0</v>
      </c>
      <c r="V1123" s="1770">
        <v>4.0</v>
      </c>
      <c r="W1123" s="1769" t="s">
        <v>17935</v>
      </c>
      <c r="X1123" s="1770"/>
      <c r="Y1123" s="1767">
        <v>0.0</v>
      </c>
      <c r="Z1123" s="1770"/>
      <c r="AA1123" s="1770" t="s">
        <v>22789</v>
      </c>
      <c r="AB1123" s="1753" t="s">
        <v>17906</v>
      </c>
      <c r="AC1123" s="1754"/>
      <c r="AD1123" s="1754"/>
      <c r="AE1123" s="1755"/>
      <c r="AF1123" s="1755"/>
      <c r="AG1123" s="1755"/>
      <c r="AH1123" s="1755"/>
      <c r="AI1123" s="595">
        <v>1.02852852E8</v>
      </c>
      <c r="AJ1123" s="595" t="s">
        <v>22975</v>
      </c>
      <c r="AK1123" s="1757" t="s">
        <v>52</v>
      </c>
      <c r="AL1123" s="1772">
        <v>1.0</v>
      </c>
      <c r="AM1123" s="1772">
        <v>1035.0</v>
      </c>
      <c r="AN1123" s="9">
        <v>4.0</v>
      </c>
      <c r="AO1123" s="9"/>
      <c r="AP1123" s="9" t="s">
        <v>8376</v>
      </c>
      <c r="AQ1123" s="9"/>
      <c r="AR1123" s="9" t="s">
        <v>17908</v>
      </c>
      <c r="AS1123" s="9"/>
      <c r="AT1123" s="9"/>
      <c r="AU1123" s="9"/>
      <c r="AV1123" s="9"/>
      <c r="AW1123" s="1758" t="s">
        <v>17909</v>
      </c>
      <c r="AX1123" s="9"/>
      <c r="AY1123" s="9" t="s">
        <v>17910</v>
      </c>
      <c r="AZ1123" s="9">
        <v>6.25</v>
      </c>
      <c r="BA1123" s="1759" t="s">
        <v>22789</v>
      </c>
    </row>
    <row r="1124" ht="15.75" customHeight="1">
      <c r="A1124" s="1760" t="s">
        <v>22976</v>
      </c>
      <c r="B1124" s="1761" t="s">
        <v>22977</v>
      </c>
      <c r="C1124" s="1761" t="s">
        <v>52</v>
      </c>
      <c r="D1124" s="1761" t="s">
        <v>17914</v>
      </c>
      <c r="E1124" s="1762" t="s">
        <v>22978</v>
      </c>
      <c r="F1124" s="1763">
        <v>4.0</v>
      </c>
      <c r="G1124" s="1764">
        <v>48217.0</v>
      </c>
      <c r="H1124" s="1745"/>
      <c r="I1124" s="1745"/>
      <c r="J1124" s="1745"/>
      <c r="K1124" s="1745"/>
      <c r="L1124" s="1745"/>
      <c r="M1124" s="1745"/>
      <c r="N1124" s="1745"/>
      <c r="O1124" s="1745"/>
      <c r="P1124" s="1745"/>
      <c r="Q1124" s="1765" t="s">
        <v>22979</v>
      </c>
      <c r="R1124" s="1766" t="s">
        <v>22906</v>
      </c>
      <c r="S1124" s="1767" t="s">
        <v>52</v>
      </c>
      <c r="T1124" s="1768"/>
      <c r="U1124" s="1769">
        <v>1023.0</v>
      </c>
      <c r="V1124" s="1770">
        <v>4.0</v>
      </c>
      <c r="W1124" s="1769" t="s">
        <v>22980</v>
      </c>
      <c r="X1124" s="1770"/>
      <c r="Y1124" s="1767">
        <v>2896385.0</v>
      </c>
      <c r="Z1124" s="1770"/>
      <c r="AA1124" s="1770" t="s">
        <v>22789</v>
      </c>
      <c r="AB1124" s="1753" t="s">
        <v>17906</v>
      </c>
      <c r="AC1124" s="81"/>
      <c r="AD1124" s="81"/>
      <c r="AE1124" s="1755"/>
      <c r="AF1124" s="1755"/>
      <c r="AG1124" s="1755"/>
      <c r="AH1124" s="1755"/>
      <c r="AI1124" s="595">
        <v>1.02590882E8</v>
      </c>
      <c r="AJ1124" s="595" t="s">
        <v>22981</v>
      </c>
      <c r="AK1124" s="1757" t="s">
        <v>52</v>
      </c>
      <c r="AL1124" s="1757">
        <v>1.0</v>
      </c>
      <c r="AM1124" s="1772">
        <v>1036.0</v>
      </c>
      <c r="AN1124" s="9">
        <v>4.0</v>
      </c>
      <c r="AO1124" s="9"/>
      <c r="AP1124" s="9" t="s">
        <v>8376</v>
      </c>
      <c r="AQ1124" s="9"/>
      <c r="AR1124" s="9" t="s">
        <v>17908</v>
      </c>
      <c r="AS1124" s="9"/>
      <c r="AT1124" s="9"/>
      <c r="AU1124" s="9"/>
      <c r="AV1124" s="9"/>
      <c r="AW1124" s="1758" t="s">
        <v>17909</v>
      </c>
      <c r="AX1124" s="9"/>
      <c r="AY1124" s="9" t="s">
        <v>17910</v>
      </c>
      <c r="AZ1124" s="9">
        <v>6.25</v>
      </c>
      <c r="BA1124" s="1807" t="s">
        <v>22789</v>
      </c>
    </row>
    <row r="1125" ht="15.75" customHeight="1">
      <c r="A1125" s="1774" t="s">
        <v>22982</v>
      </c>
      <c r="B1125" s="1775" t="s">
        <v>22983</v>
      </c>
      <c r="C1125" s="1775" t="s">
        <v>52</v>
      </c>
      <c r="D1125" s="1775" t="s">
        <v>17914</v>
      </c>
      <c r="E1125" s="1776" t="s">
        <v>22984</v>
      </c>
      <c r="F1125" s="1777">
        <v>4.0</v>
      </c>
      <c r="G1125" s="1778">
        <v>48221.0</v>
      </c>
      <c r="H1125" s="1745"/>
      <c r="I1125" s="1745"/>
      <c r="J1125" s="1745"/>
      <c r="K1125" s="1745"/>
      <c r="L1125" s="1745"/>
      <c r="M1125" s="1745"/>
      <c r="N1125" s="1745"/>
      <c r="O1125" s="1745"/>
      <c r="P1125" s="1745"/>
      <c r="Q1125" s="1765" t="s">
        <v>22985</v>
      </c>
      <c r="R1125" s="1766" t="s">
        <v>22913</v>
      </c>
      <c r="S1125" s="1767" t="s">
        <v>52</v>
      </c>
      <c r="T1125" s="1749"/>
      <c r="U1125" s="1770">
        <v>1024.0</v>
      </c>
      <c r="V1125" s="1770">
        <v>4.0</v>
      </c>
      <c r="W1125" s="1792"/>
      <c r="X1125" s="1770"/>
      <c r="Y1125" s="1767">
        <v>4091414.0</v>
      </c>
      <c r="Z1125" s="1770"/>
      <c r="AA1125" s="1770" t="s">
        <v>22789</v>
      </c>
      <c r="AB1125" s="1793">
        <v>0.0</v>
      </c>
      <c r="AC1125" s="1754"/>
      <c r="AD1125" s="1754"/>
      <c r="AE1125" s="1755"/>
      <c r="AF1125" s="1755"/>
      <c r="AG1125" s="1755"/>
      <c r="AH1125" s="1755"/>
      <c r="AI1125" s="595">
        <v>1.02104577E8</v>
      </c>
      <c r="AJ1125" s="595" t="s">
        <v>22986</v>
      </c>
      <c r="AK1125" s="1757" t="s">
        <v>52</v>
      </c>
      <c r="AL1125" s="1772">
        <v>1.0</v>
      </c>
      <c r="AM1125" s="1772">
        <v>1037.0</v>
      </c>
      <c r="AN1125" s="9">
        <v>4.0</v>
      </c>
      <c r="AO1125" s="9"/>
      <c r="AP1125" s="9" t="s">
        <v>8376</v>
      </c>
      <c r="AQ1125" s="9"/>
      <c r="AR1125" s="9" t="s">
        <v>17908</v>
      </c>
      <c r="AS1125" s="9"/>
      <c r="AT1125" s="9"/>
      <c r="AU1125" s="9"/>
      <c r="AV1125" s="9"/>
      <c r="AW1125" s="1758" t="s">
        <v>22987</v>
      </c>
      <c r="AX1125" s="9"/>
      <c r="AY1125" s="9" t="s">
        <v>17910</v>
      </c>
      <c r="AZ1125" s="9">
        <v>6.25</v>
      </c>
      <c r="BA1125" s="1759" t="s">
        <v>22789</v>
      </c>
    </row>
    <row r="1126" ht="15.75" customHeight="1">
      <c r="A1126" s="1760" t="s">
        <v>22988</v>
      </c>
      <c r="B1126" s="1761" t="s">
        <v>22989</v>
      </c>
      <c r="C1126" s="1761" t="s">
        <v>52</v>
      </c>
      <c r="D1126" s="1761" t="s">
        <v>17914</v>
      </c>
      <c r="E1126" s="1762" t="s">
        <v>22990</v>
      </c>
      <c r="F1126" s="1763">
        <v>4.0</v>
      </c>
      <c r="G1126" s="1764">
        <v>48221.0</v>
      </c>
      <c r="H1126" s="1745"/>
      <c r="I1126" s="1745"/>
      <c r="J1126" s="1745"/>
      <c r="K1126" s="1745"/>
      <c r="L1126" s="1745"/>
      <c r="M1126" s="1745"/>
      <c r="N1126" s="1745"/>
      <c r="O1126" s="1745"/>
      <c r="P1126" s="1745"/>
      <c r="Q1126" s="1765" t="s">
        <v>22991</v>
      </c>
      <c r="R1126" s="1766" t="s">
        <v>22919</v>
      </c>
      <c r="S1126" s="1767" t="s">
        <v>52</v>
      </c>
      <c r="T1126" s="1768"/>
      <c r="U1126" s="1770">
        <v>1025.0</v>
      </c>
      <c r="V1126" s="1770">
        <v>4.0</v>
      </c>
      <c r="W1126" s="1788"/>
      <c r="X1126" s="1770"/>
      <c r="Y1126" s="1767">
        <v>8.2890172E7</v>
      </c>
      <c r="Z1126" s="1770"/>
      <c r="AA1126" s="1770" t="s">
        <v>22789</v>
      </c>
      <c r="AB1126" s="1789">
        <v>0.0</v>
      </c>
      <c r="AC1126" s="1121">
        <v>2.0</v>
      </c>
      <c r="AD1126" s="81"/>
      <c r="AE1126" s="1755"/>
      <c r="AF1126" s="1755"/>
      <c r="AG1126" s="1755"/>
      <c r="AH1126" s="1755"/>
      <c r="AI1126" s="595">
        <v>1.03941068E8</v>
      </c>
      <c r="AJ1126" s="595" t="s">
        <v>22992</v>
      </c>
      <c r="AK1126" s="1757" t="s">
        <v>52</v>
      </c>
      <c r="AL1126" s="1772">
        <v>1.0</v>
      </c>
      <c r="AM1126" s="1772">
        <v>1038.0</v>
      </c>
      <c r="AN1126" s="9">
        <v>4.0</v>
      </c>
      <c r="AO1126" s="9"/>
      <c r="AP1126" s="9" t="s">
        <v>8376</v>
      </c>
      <c r="AQ1126" s="9"/>
      <c r="AR1126" s="9" t="s">
        <v>17908</v>
      </c>
      <c r="AS1126" s="9"/>
      <c r="AT1126" s="9"/>
      <c r="AU1126" s="9"/>
      <c r="AV1126" s="9"/>
      <c r="AW1126" s="1758" t="s">
        <v>17909</v>
      </c>
      <c r="AX1126" s="9"/>
      <c r="AY1126" s="9" t="s">
        <v>17910</v>
      </c>
      <c r="AZ1126" s="9">
        <v>6.25</v>
      </c>
      <c r="BA1126" s="1807" t="s">
        <v>22789</v>
      </c>
    </row>
    <row r="1127" ht="15.75" customHeight="1">
      <c r="A1127" s="1774" t="s">
        <v>22993</v>
      </c>
      <c r="B1127" s="1775" t="s">
        <v>22994</v>
      </c>
      <c r="C1127" s="1775" t="s">
        <v>52</v>
      </c>
      <c r="D1127" s="1775" t="s">
        <v>17914</v>
      </c>
      <c r="E1127" s="1776" t="s">
        <v>22995</v>
      </c>
      <c r="F1127" s="1777">
        <v>4.0</v>
      </c>
      <c r="G1127" s="1778">
        <v>48221.0</v>
      </c>
      <c r="H1127" s="1745"/>
      <c r="I1127" s="1745"/>
      <c r="J1127" s="1745"/>
      <c r="K1127" s="1745"/>
      <c r="L1127" s="1745"/>
      <c r="M1127" s="1745"/>
      <c r="N1127" s="1745"/>
      <c r="O1127" s="1745"/>
      <c r="P1127" s="1745"/>
      <c r="Q1127" s="1765" t="s">
        <v>22996</v>
      </c>
      <c r="R1127" s="1766" t="s">
        <v>22925</v>
      </c>
      <c r="S1127" s="1767" t="s">
        <v>52</v>
      </c>
      <c r="T1127" s="1749"/>
      <c r="U1127" s="1770">
        <v>1026.0</v>
      </c>
      <c r="V1127" s="1770">
        <v>4.0</v>
      </c>
      <c r="W1127" s="1792"/>
      <c r="X1127" s="1770"/>
      <c r="Y1127" s="1767">
        <v>8.6720565E7</v>
      </c>
      <c r="Z1127" s="1770"/>
      <c r="AA1127" s="1770" t="s">
        <v>22789</v>
      </c>
      <c r="AB1127" s="1806" t="s">
        <v>18100</v>
      </c>
      <c r="AC1127" s="1754"/>
      <c r="AD1127" s="1794">
        <v>1.0</v>
      </c>
      <c r="AE1127" s="1755"/>
      <c r="AF1127" s="1755"/>
      <c r="AG1127" s="1755"/>
      <c r="AH1127" s="1755"/>
      <c r="AI1127" s="595">
        <v>1.03939906E8</v>
      </c>
      <c r="AJ1127" s="595" t="s">
        <v>22997</v>
      </c>
      <c r="AK1127" s="1757" t="s">
        <v>52</v>
      </c>
      <c r="AL1127" s="1772">
        <v>1.0</v>
      </c>
      <c r="AM1127" s="1772">
        <v>1039.0</v>
      </c>
      <c r="AN1127" s="9">
        <v>4.0</v>
      </c>
      <c r="AO1127" s="9"/>
      <c r="AP1127" s="9" t="s">
        <v>8376</v>
      </c>
      <c r="AQ1127" s="9"/>
      <c r="AR1127" s="9" t="s">
        <v>17908</v>
      </c>
      <c r="AS1127" s="9"/>
      <c r="AT1127" s="9"/>
      <c r="AU1127" s="9"/>
      <c r="AV1127" s="9"/>
      <c r="AW1127" s="1758" t="s">
        <v>17909</v>
      </c>
      <c r="AX1127" s="9"/>
      <c r="AY1127" s="9" t="s">
        <v>17910</v>
      </c>
      <c r="AZ1127" s="9">
        <v>6.25</v>
      </c>
      <c r="BA1127" s="1759" t="s">
        <v>22789</v>
      </c>
    </row>
    <row r="1128" ht="15.75" customHeight="1">
      <c r="A1128" s="1760" t="s">
        <v>22998</v>
      </c>
      <c r="B1128" s="1761" t="s">
        <v>22999</v>
      </c>
      <c r="C1128" s="1761" t="s">
        <v>52</v>
      </c>
      <c r="D1128" s="1761" t="s">
        <v>17914</v>
      </c>
      <c r="E1128" s="1762" t="s">
        <v>23000</v>
      </c>
      <c r="F1128" s="1763">
        <v>4.0</v>
      </c>
      <c r="G1128" s="1764">
        <v>48221.0</v>
      </c>
      <c r="H1128" s="1745"/>
      <c r="I1128" s="1745"/>
      <c r="J1128" s="1745"/>
      <c r="K1128" s="1745"/>
      <c r="L1128" s="1745"/>
      <c r="M1128" s="1745"/>
      <c r="N1128" s="1745"/>
      <c r="O1128" s="1745"/>
      <c r="P1128" s="1745"/>
      <c r="Q1128" s="1765" t="s">
        <v>23001</v>
      </c>
      <c r="R1128" s="1766" t="s">
        <v>22930</v>
      </c>
      <c r="S1128" s="1767" t="s">
        <v>52</v>
      </c>
      <c r="T1128" s="1768"/>
      <c r="U1128" s="1769">
        <v>1027.0</v>
      </c>
      <c r="V1128" s="1770">
        <v>4.0</v>
      </c>
      <c r="W1128" s="1769" t="s">
        <v>19795</v>
      </c>
      <c r="X1128" s="1770"/>
      <c r="Y1128" s="1767">
        <v>893744.0</v>
      </c>
      <c r="Z1128" s="1770"/>
      <c r="AA1128" s="1770" t="s">
        <v>22789</v>
      </c>
      <c r="AB1128" s="1753" t="s">
        <v>17906</v>
      </c>
      <c r="AC1128" s="81"/>
      <c r="AD1128" s="81"/>
      <c r="AE1128" s="1755"/>
      <c r="AF1128" s="1755"/>
      <c r="AG1128" s="1755"/>
      <c r="AH1128" s="1755"/>
      <c r="AI1128" s="595">
        <v>1.03960803E8</v>
      </c>
      <c r="AJ1128" s="595" t="s">
        <v>23002</v>
      </c>
      <c r="AK1128" s="1757" t="s">
        <v>52</v>
      </c>
      <c r="AL1128" s="1757">
        <v>1.0</v>
      </c>
      <c r="AM1128" s="1772">
        <v>1040.0</v>
      </c>
      <c r="AN1128" s="9">
        <v>4.0</v>
      </c>
      <c r="AO1128" s="9"/>
      <c r="AP1128" s="9" t="s">
        <v>8376</v>
      </c>
      <c r="AQ1128" s="9"/>
      <c r="AR1128" s="9" t="s">
        <v>17908</v>
      </c>
      <c r="AS1128" s="9"/>
      <c r="AT1128" s="9"/>
      <c r="AU1128" s="9"/>
      <c r="AV1128" s="9"/>
      <c r="AW1128" s="1758" t="s">
        <v>17909</v>
      </c>
      <c r="AX1128" s="9"/>
      <c r="AY1128" s="9" t="s">
        <v>17910</v>
      </c>
      <c r="AZ1128" s="9">
        <v>6.25</v>
      </c>
      <c r="BA1128" s="1807" t="s">
        <v>22789</v>
      </c>
    </row>
    <row r="1129" ht="15.75" customHeight="1">
      <c r="A1129" s="1774" t="s">
        <v>23003</v>
      </c>
      <c r="B1129" s="1775" t="s">
        <v>23004</v>
      </c>
      <c r="C1129" s="1775" t="s">
        <v>52</v>
      </c>
      <c r="D1129" s="1775" t="s">
        <v>17914</v>
      </c>
      <c r="E1129" s="1776" t="s">
        <v>23005</v>
      </c>
      <c r="F1129" s="1777">
        <v>4.0</v>
      </c>
      <c r="G1129" s="1778">
        <v>48221.0</v>
      </c>
      <c r="H1129" s="1745"/>
      <c r="I1129" s="1745"/>
      <c r="J1129" s="1745"/>
      <c r="K1129" s="1745"/>
      <c r="L1129" s="1745"/>
      <c r="M1129" s="1745"/>
      <c r="N1129" s="1745"/>
      <c r="O1129" s="1745"/>
      <c r="P1129" s="1745"/>
      <c r="Q1129" s="1765" t="s">
        <v>23006</v>
      </c>
      <c r="R1129" s="1766" t="s">
        <v>23007</v>
      </c>
      <c r="S1129" s="1767" t="s">
        <v>52</v>
      </c>
      <c r="T1129" s="1749"/>
      <c r="U1129" s="1770">
        <v>1028.0</v>
      </c>
      <c r="V1129" s="1770">
        <v>4.0</v>
      </c>
      <c r="W1129" s="1792"/>
      <c r="X1129" s="1770"/>
      <c r="Y1129" s="1767">
        <v>2340532.0</v>
      </c>
      <c r="Z1129" s="1770"/>
      <c r="AA1129" s="1770" t="s">
        <v>22789</v>
      </c>
      <c r="AB1129" s="1793">
        <v>0.0</v>
      </c>
      <c r="AC1129" s="1794">
        <v>1.0</v>
      </c>
      <c r="AD1129" s="1754"/>
      <c r="AE1129" s="1755"/>
      <c r="AF1129" s="1755"/>
      <c r="AG1129" s="1755"/>
      <c r="AH1129" s="1755"/>
      <c r="AI1129" s="595">
        <v>1.04033618E8</v>
      </c>
      <c r="AJ1129" s="595" t="s">
        <v>23008</v>
      </c>
      <c r="AK1129" s="1757" t="s">
        <v>52</v>
      </c>
      <c r="AL1129" s="1757">
        <v>1.0</v>
      </c>
      <c r="AM1129" s="1772">
        <v>1041.0</v>
      </c>
      <c r="AN1129" s="9">
        <v>4.0</v>
      </c>
      <c r="AO1129" s="9"/>
      <c r="AP1129" s="9" t="s">
        <v>8376</v>
      </c>
      <c r="AQ1129" s="9"/>
      <c r="AR1129" s="9" t="s">
        <v>17908</v>
      </c>
      <c r="AS1129" s="9"/>
      <c r="AT1129" s="9"/>
      <c r="AU1129" s="9"/>
      <c r="AV1129" s="9"/>
      <c r="AW1129" s="1758" t="s">
        <v>17909</v>
      </c>
      <c r="AX1129" s="9"/>
      <c r="AY1129" s="9" t="s">
        <v>17910</v>
      </c>
      <c r="AZ1129" s="9">
        <v>6.25</v>
      </c>
      <c r="BA1129" s="1759" t="s">
        <v>22789</v>
      </c>
    </row>
    <row r="1130" ht="15.75" customHeight="1">
      <c r="A1130" s="1760" t="s">
        <v>23009</v>
      </c>
      <c r="B1130" s="1761" t="s">
        <v>23010</v>
      </c>
      <c r="C1130" s="1761" t="s">
        <v>52</v>
      </c>
      <c r="D1130" s="1761" t="s">
        <v>17914</v>
      </c>
      <c r="E1130" s="1762" t="s">
        <v>23011</v>
      </c>
      <c r="F1130" s="1763">
        <v>4.0</v>
      </c>
      <c r="G1130" s="1764">
        <v>48221.0</v>
      </c>
      <c r="H1130" s="1745"/>
      <c r="I1130" s="1745"/>
      <c r="J1130" s="1745"/>
      <c r="K1130" s="1745"/>
      <c r="L1130" s="1745"/>
      <c r="M1130" s="1745"/>
      <c r="N1130" s="1745"/>
      <c r="O1130" s="1745"/>
      <c r="P1130" s="1745"/>
      <c r="Q1130" s="1765" t="s">
        <v>23012</v>
      </c>
      <c r="R1130" s="1766" t="s">
        <v>23013</v>
      </c>
      <c r="S1130" s="1767" t="s">
        <v>52</v>
      </c>
      <c r="T1130" s="1768"/>
      <c r="U1130" s="1770">
        <v>1029.0</v>
      </c>
      <c r="V1130" s="1770">
        <v>4.0</v>
      </c>
      <c r="W1130" s="1788"/>
      <c r="X1130" s="1770"/>
      <c r="Y1130" s="1767">
        <v>2845147.0</v>
      </c>
      <c r="Z1130" s="1770"/>
      <c r="AA1130" s="1770" t="s">
        <v>22789</v>
      </c>
      <c r="AB1130" s="1804" t="s">
        <v>23014</v>
      </c>
      <c r="AC1130" s="1121">
        <v>1.0</v>
      </c>
      <c r="AD1130" s="81"/>
      <c r="AE1130" s="1755"/>
      <c r="AF1130" s="1755"/>
      <c r="AG1130" s="1755"/>
      <c r="AH1130" s="1755"/>
      <c r="AI1130" s="595">
        <v>1.03366563E8</v>
      </c>
      <c r="AJ1130" s="595" t="s">
        <v>23015</v>
      </c>
      <c r="AK1130" s="1757" t="s">
        <v>52</v>
      </c>
      <c r="AL1130" s="1772">
        <v>1.0</v>
      </c>
      <c r="AM1130" s="1772">
        <v>1042.0</v>
      </c>
      <c r="AN1130" s="9">
        <v>4.0</v>
      </c>
      <c r="AO1130" s="9"/>
      <c r="AP1130" s="9" t="s">
        <v>8376</v>
      </c>
      <c r="AQ1130" s="9"/>
      <c r="AR1130" s="9" t="s">
        <v>17908</v>
      </c>
      <c r="AS1130" s="9"/>
      <c r="AT1130" s="9"/>
      <c r="AU1130" s="9"/>
      <c r="AV1130" s="9"/>
      <c r="AW1130" s="1758" t="s">
        <v>17909</v>
      </c>
      <c r="AX1130" s="9"/>
      <c r="AY1130" s="9" t="s">
        <v>17910</v>
      </c>
      <c r="AZ1130" s="9">
        <v>6.25</v>
      </c>
      <c r="BA1130" s="1807" t="s">
        <v>22789</v>
      </c>
    </row>
    <row r="1131" ht="15.75" customHeight="1">
      <c r="A1131" s="1774" t="s">
        <v>23016</v>
      </c>
      <c r="B1131" s="1775" t="s">
        <v>23017</v>
      </c>
      <c r="C1131" s="1775" t="s">
        <v>52</v>
      </c>
      <c r="D1131" s="1775" t="s">
        <v>17914</v>
      </c>
      <c r="E1131" s="1776" t="s">
        <v>23018</v>
      </c>
      <c r="F1131" s="1777">
        <v>4.0</v>
      </c>
      <c r="G1131" s="1778">
        <v>48221.0</v>
      </c>
      <c r="H1131" s="1745"/>
      <c r="I1131" s="1745"/>
      <c r="J1131" s="1745"/>
      <c r="K1131" s="1745"/>
      <c r="L1131" s="1745"/>
      <c r="M1131" s="1745"/>
      <c r="N1131" s="1745"/>
      <c r="O1131" s="1745"/>
      <c r="P1131" s="1745"/>
      <c r="Q1131" s="1765" t="s">
        <v>23019</v>
      </c>
      <c r="R1131" s="1766" t="s">
        <v>22945</v>
      </c>
      <c r="S1131" s="1767" t="s">
        <v>52</v>
      </c>
      <c r="T1131" s="1749"/>
      <c r="U1131" s="1769">
        <v>1030.0</v>
      </c>
      <c r="V1131" s="1770">
        <v>4.0</v>
      </c>
      <c r="W1131" s="1769" t="s">
        <v>21578</v>
      </c>
      <c r="X1131" s="1770"/>
      <c r="Y1131" s="1767">
        <v>893744.0</v>
      </c>
      <c r="Z1131" s="1770"/>
      <c r="AA1131" s="1770" t="s">
        <v>22789</v>
      </c>
      <c r="AB1131" s="1753" t="s">
        <v>17906</v>
      </c>
      <c r="AC1131" s="1754"/>
      <c r="AD1131" s="1754"/>
      <c r="AE1131" s="1755"/>
      <c r="AF1131" s="1755"/>
      <c r="AG1131" s="1755"/>
      <c r="AH1131" s="1755"/>
      <c r="AI1131" s="595">
        <v>1.04738695E8</v>
      </c>
      <c r="AJ1131" s="595" t="s">
        <v>23020</v>
      </c>
      <c r="AK1131" s="1757" t="s">
        <v>52</v>
      </c>
      <c r="AL1131" s="1757">
        <v>1.0</v>
      </c>
      <c r="AM1131" s="1772">
        <v>1043.0</v>
      </c>
      <c r="AN1131" s="9">
        <v>4.0</v>
      </c>
      <c r="AO1131" s="9"/>
      <c r="AP1131" s="9" t="s">
        <v>8376</v>
      </c>
      <c r="AQ1131" s="9"/>
      <c r="AR1131" s="9" t="s">
        <v>17908</v>
      </c>
      <c r="AS1131" s="9"/>
      <c r="AT1131" s="9"/>
      <c r="AU1131" s="9"/>
      <c r="AV1131" s="9"/>
      <c r="AW1131" s="1758" t="s">
        <v>17909</v>
      </c>
      <c r="AX1131" s="9"/>
      <c r="AY1131" s="9" t="s">
        <v>17910</v>
      </c>
      <c r="AZ1131" s="9">
        <v>6.25</v>
      </c>
      <c r="BA1131" s="1759" t="s">
        <v>22789</v>
      </c>
    </row>
    <row r="1132" ht="15.75" customHeight="1">
      <c r="A1132" s="1760" t="s">
        <v>23021</v>
      </c>
      <c r="B1132" s="1761" t="s">
        <v>23022</v>
      </c>
      <c r="C1132" s="1761" t="s">
        <v>224</v>
      </c>
      <c r="D1132" s="1761" t="s">
        <v>17914</v>
      </c>
      <c r="E1132" s="1762" t="s">
        <v>14998</v>
      </c>
      <c r="F1132" s="1763">
        <v>4.0</v>
      </c>
      <c r="G1132" s="1764">
        <v>48249.0</v>
      </c>
      <c r="H1132" s="1745"/>
      <c r="I1132" s="1745"/>
      <c r="J1132" s="1745"/>
      <c r="K1132" s="1745"/>
      <c r="L1132" s="1745"/>
      <c r="M1132" s="1745"/>
      <c r="N1132" s="1745"/>
      <c r="O1132" s="1745"/>
      <c r="P1132" s="1745"/>
      <c r="Q1132" s="1765" t="s">
        <v>23023</v>
      </c>
      <c r="R1132" s="1766" t="s">
        <v>23024</v>
      </c>
      <c r="S1132" s="1767" t="s">
        <v>52</v>
      </c>
      <c r="T1132" s="1768"/>
      <c r="U1132" s="1770">
        <v>1031.0</v>
      </c>
      <c r="V1132" s="1770">
        <v>4.0</v>
      </c>
      <c r="W1132" s="1788"/>
      <c r="X1132" s="1770"/>
      <c r="Y1132" s="1767">
        <v>8.9884503E7</v>
      </c>
      <c r="Z1132" s="1770"/>
      <c r="AA1132" s="1770" t="s">
        <v>22789</v>
      </c>
      <c r="AB1132" s="1804" t="s">
        <v>23025</v>
      </c>
      <c r="AC1132" s="1121">
        <v>1.0</v>
      </c>
      <c r="AD1132" s="81"/>
      <c r="AE1132" s="1755"/>
      <c r="AF1132" s="1755"/>
      <c r="AG1132" s="1755"/>
      <c r="AH1132" s="1755"/>
      <c r="AI1132" s="595">
        <v>1.03017943E8</v>
      </c>
      <c r="AJ1132" s="595" t="s">
        <v>23026</v>
      </c>
      <c r="AK1132" s="1757" t="s">
        <v>52</v>
      </c>
      <c r="AL1132" s="1772">
        <v>1.0</v>
      </c>
      <c r="AM1132" s="1772">
        <v>1044.0</v>
      </c>
      <c r="AN1132" s="9">
        <v>4.0</v>
      </c>
      <c r="AO1132" s="9"/>
      <c r="AP1132" s="9" t="s">
        <v>8376</v>
      </c>
      <c r="AQ1132" s="9"/>
      <c r="AR1132" s="9" t="s">
        <v>17908</v>
      </c>
      <c r="AS1132" s="9"/>
      <c r="AT1132" s="9"/>
      <c r="AU1132" s="9"/>
      <c r="AV1132" s="9"/>
      <c r="AW1132" s="1758" t="s">
        <v>17909</v>
      </c>
      <c r="AX1132" s="9"/>
      <c r="AY1132" s="9" t="s">
        <v>17910</v>
      </c>
      <c r="AZ1132" s="9">
        <v>6.25</v>
      </c>
      <c r="BA1132" s="1807" t="s">
        <v>22789</v>
      </c>
    </row>
    <row r="1133" ht="15.75" customHeight="1">
      <c r="A1133" s="1774" t="s">
        <v>23027</v>
      </c>
      <c r="B1133" s="1775" t="s">
        <v>23028</v>
      </c>
      <c r="C1133" s="1775" t="s">
        <v>52</v>
      </c>
      <c r="D1133" s="1775" t="s">
        <v>17914</v>
      </c>
      <c r="E1133" s="1776" t="s">
        <v>1479</v>
      </c>
      <c r="F1133" s="1777">
        <v>4.0</v>
      </c>
      <c r="G1133" s="1778">
        <v>48249.0</v>
      </c>
      <c r="H1133" s="1745"/>
      <c r="I1133" s="1745"/>
      <c r="J1133" s="1745"/>
      <c r="K1133" s="1745"/>
      <c r="L1133" s="1745"/>
      <c r="M1133" s="1745"/>
      <c r="N1133" s="1745"/>
      <c r="O1133" s="1745"/>
      <c r="P1133" s="1745"/>
      <c r="Q1133" s="1765" t="s">
        <v>23029</v>
      </c>
      <c r="R1133" s="1766" t="s">
        <v>22957</v>
      </c>
      <c r="S1133" s="1767" t="s">
        <v>52</v>
      </c>
      <c r="T1133" s="1749"/>
      <c r="U1133" s="1770">
        <v>1032.0</v>
      </c>
      <c r="V1133" s="1770">
        <v>4.0</v>
      </c>
      <c r="W1133" s="1792"/>
      <c r="X1133" s="1770"/>
      <c r="Y1133" s="1767">
        <v>2859187.0</v>
      </c>
      <c r="Z1133" s="1770"/>
      <c r="AA1133" s="1770" t="s">
        <v>22789</v>
      </c>
      <c r="AB1133" s="1806" t="s">
        <v>18100</v>
      </c>
      <c r="AC1133" s="1754"/>
      <c r="AD1133" s="1794">
        <v>1.0</v>
      </c>
      <c r="AE1133" s="1755"/>
      <c r="AF1133" s="1755"/>
      <c r="AG1133" s="1755"/>
      <c r="AH1133" s="1755"/>
      <c r="AI1133" s="595">
        <v>1.801628197E9</v>
      </c>
      <c r="AJ1133" s="595" t="s">
        <v>23030</v>
      </c>
      <c r="AK1133" s="1772" t="s">
        <v>19171</v>
      </c>
      <c r="AL1133" s="1772">
        <v>1.0</v>
      </c>
      <c r="AM1133" s="1772">
        <v>1045.0</v>
      </c>
      <c r="AN1133" s="9">
        <v>4.0</v>
      </c>
      <c r="AO1133" s="9"/>
      <c r="AP1133" s="9" t="s">
        <v>8376</v>
      </c>
      <c r="AQ1133" s="9"/>
      <c r="AR1133" s="9" t="s">
        <v>17908</v>
      </c>
      <c r="AS1133" s="9"/>
      <c r="AT1133" s="9"/>
      <c r="AU1133" s="9"/>
      <c r="AV1133" s="9"/>
      <c r="AW1133" s="1758" t="s">
        <v>17909</v>
      </c>
      <c r="AX1133" s="9"/>
      <c r="AY1133" s="9" t="s">
        <v>17910</v>
      </c>
      <c r="AZ1133" s="9">
        <v>6.25</v>
      </c>
      <c r="BA1133" s="1759" t="s">
        <v>22789</v>
      </c>
    </row>
    <row r="1134" ht="15.75" customHeight="1">
      <c r="A1134" s="1760" t="s">
        <v>23031</v>
      </c>
      <c r="B1134" s="1761" t="s">
        <v>1087</v>
      </c>
      <c r="C1134" s="1761" t="s">
        <v>52</v>
      </c>
      <c r="D1134" s="1761" t="s">
        <v>17914</v>
      </c>
      <c r="E1134" s="1762" t="s">
        <v>23032</v>
      </c>
      <c r="F1134" s="1763">
        <v>4.0</v>
      </c>
      <c r="G1134" s="1764">
        <v>48219.0</v>
      </c>
      <c r="H1134" s="1745"/>
      <c r="I1134" s="1745"/>
      <c r="J1134" s="1745"/>
      <c r="K1134" s="1745"/>
      <c r="L1134" s="1745"/>
      <c r="M1134" s="1745"/>
      <c r="N1134" s="1745"/>
      <c r="O1134" s="1745"/>
      <c r="P1134" s="1745"/>
      <c r="Q1134" s="1765" t="s">
        <v>23033</v>
      </c>
      <c r="R1134" s="1766" t="s">
        <v>22963</v>
      </c>
      <c r="S1134" s="1767" t="s">
        <v>52</v>
      </c>
      <c r="T1134" s="1768"/>
      <c r="U1134" s="1770">
        <v>1033.0</v>
      </c>
      <c r="V1134" s="1770">
        <v>4.0</v>
      </c>
      <c r="W1134" s="1788"/>
      <c r="X1134" s="1770"/>
      <c r="Y1134" s="1767">
        <v>2485271.0</v>
      </c>
      <c r="Z1134" s="1770"/>
      <c r="AA1134" s="1770" t="s">
        <v>22789</v>
      </c>
      <c r="AB1134" s="1789">
        <v>0.0</v>
      </c>
      <c r="AC1134" s="81"/>
      <c r="AD1134" s="81"/>
      <c r="AE1134" s="1755"/>
      <c r="AF1134" s="1755"/>
      <c r="AG1134" s="1755"/>
      <c r="AH1134" s="1755"/>
      <c r="AI1134" s="595">
        <v>9.0676304E8</v>
      </c>
      <c r="AJ1134" s="595" t="s">
        <v>23034</v>
      </c>
      <c r="AK1134" s="1772" t="s">
        <v>52</v>
      </c>
      <c r="AL1134" s="1757">
        <v>1.0</v>
      </c>
      <c r="AM1134" s="1772">
        <v>1046.0</v>
      </c>
      <c r="AN1134" s="9">
        <v>4.0</v>
      </c>
      <c r="AO1134" s="9"/>
      <c r="AP1134" s="9" t="s">
        <v>8376</v>
      </c>
      <c r="AQ1134" s="9"/>
      <c r="AR1134" s="9" t="s">
        <v>17908</v>
      </c>
      <c r="AS1134" s="9"/>
      <c r="AT1134" s="9"/>
      <c r="AU1134" s="9"/>
      <c r="AV1134" s="9"/>
      <c r="AW1134" s="1758" t="s">
        <v>17909</v>
      </c>
      <c r="AX1134" s="9"/>
      <c r="AY1134" s="9" t="s">
        <v>17910</v>
      </c>
      <c r="AZ1134" s="9">
        <v>6.25</v>
      </c>
      <c r="BA1134" s="1807" t="s">
        <v>22789</v>
      </c>
    </row>
    <row r="1135" ht="15.75" customHeight="1">
      <c r="A1135" s="1774" t="s">
        <v>23035</v>
      </c>
      <c r="B1135" s="1775" t="s">
        <v>23036</v>
      </c>
      <c r="C1135" s="1775" t="s">
        <v>52</v>
      </c>
      <c r="D1135" s="1775" t="s">
        <v>17914</v>
      </c>
      <c r="E1135" s="1776" t="s">
        <v>23037</v>
      </c>
      <c r="F1135" s="1777">
        <v>4.0</v>
      </c>
      <c r="G1135" s="1778">
        <v>48215.0</v>
      </c>
      <c r="H1135" s="1745"/>
      <c r="I1135" s="1745"/>
      <c r="J1135" s="1745"/>
      <c r="K1135" s="1745"/>
      <c r="L1135" s="1745"/>
      <c r="M1135" s="1745"/>
      <c r="N1135" s="1745"/>
      <c r="O1135" s="1745"/>
      <c r="P1135" s="1745"/>
      <c r="Q1135" s="1765" t="s">
        <v>23038</v>
      </c>
      <c r="R1135" s="1766" t="s">
        <v>22969</v>
      </c>
      <c r="S1135" s="1767" t="s">
        <v>52</v>
      </c>
      <c r="T1135" s="1749"/>
      <c r="U1135" s="1770">
        <v>1034.0</v>
      </c>
      <c r="V1135" s="1770">
        <v>4.0</v>
      </c>
      <c r="W1135" s="1792"/>
      <c r="X1135" s="1770"/>
      <c r="Y1135" s="1767">
        <v>2495271.0</v>
      </c>
      <c r="Z1135" s="1770"/>
      <c r="AA1135" s="1770" t="s">
        <v>22789</v>
      </c>
      <c r="AB1135" s="1793">
        <v>0.0</v>
      </c>
      <c r="AC1135" s="1794">
        <v>2.0</v>
      </c>
      <c r="AD1135" s="1754"/>
      <c r="AE1135" s="1755"/>
      <c r="AF1135" s="1755"/>
      <c r="AG1135" s="1755"/>
      <c r="AH1135" s="1755"/>
      <c r="AI1135" s="595">
        <v>1.0163015E8</v>
      </c>
      <c r="AJ1135" s="595" t="s">
        <v>23039</v>
      </c>
      <c r="AK1135" s="1772" t="s">
        <v>52</v>
      </c>
      <c r="AL1135" s="1772">
        <v>1.0</v>
      </c>
      <c r="AM1135" s="1772">
        <v>1047.0</v>
      </c>
      <c r="AN1135" s="9">
        <v>4.0</v>
      </c>
      <c r="AO1135" s="9"/>
      <c r="AP1135" s="9" t="s">
        <v>8376</v>
      </c>
      <c r="AQ1135" s="9"/>
      <c r="AR1135" s="9" t="s">
        <v>17908</v>
      </c>
      <c r="AS1135" s="9"/>
      <c r="AT1135" s="9"/>
      <c r="AU1135" s="9"/>
      <c r="AV1135" s="9"/>
      <c r="AW1135" s="1758" t="s">
        <v>17925</v>
      </c>
      <c r="AX1135" s="9"/>
      <c r="AY1135" s="9" t="s">
        <v>17910</v>
      </c>
      <c r="AZ1135" s="9">
        <v>6.25</v>
      </c>
      <c r="BA1135" s="1759" t="s">
        <v>22789</v>
      </c>
    </row>
    <row r="1136" ht="15.75" customHeight="1">
      <c r="A1136" s="1760" t="s">
        <v>23040</v>
      </c>
      <c r="B1136" s="1761" t="s">
        <v>23041</v>
      </c>
      <c r="C1136" s="1761" t="s">
        <v>52</v>
      </c>
      <c r="D1136" s="1761" t="s">
        <v>17914</v>
      </c>
      <c r="E1136" s="1762" t="s">
        <v>23042</v>
      </c>
      <c r="F1136" s="1763">
        <v>4.0</v>
      </c>
      <c r="G1136" s="1764">
        <v>48274.0</v>
      </c>
      <c r="H1136" s="1745"/>
      <c r="I1136" s="1745"/>
      <c r="J1136" s="1745"/>
      <c r="K1136" s="1745"/>
      <c r="L1136" s="1745"/>
      <c r="M1136" s="1745"/>
      <c r="N1136" s="1745"/>
      <c r="O1136" s="1745"/>
      <c r="P1136" s="1745"/>
      <c r="Q1136" s="1765" t="s">
        <v>23043</v>
      </c>
      <c r="R1136" s="1766" t="s">
        <v>22975</v>
      </c>
      <c r="S1136" s="1767" t="s">
        <v>52</v>
      </c>
      <c r="T1136" s="1768"/>
      <c r="U1136" s="1770">
        <v>1035.0</v>
      </c>
      <c r="V1136" s="1770">
        <v>4.0</v>
      </c>
      <c r="W1136" s="1788"/>
      <c r="X1136" s="1770"/>
      <c r="Y1136" s="1767">
        <v>0.0</v>
      </c>
      <c r="Z1136" s="1770"/>
      <c r="AA1136" s="1770" t="s">
        <v>22789</v>
      </c>
      <c r="AB1136" s="1804" t="s">
        <v>18100</v>
      </c>
      <c r="AC1136" s="81"/>
      <c r="AD1136" s="1121">
        <v>1.0</v>
      </c>
      <c r="AE1136" s="1755"/>
      <c r="AF1136" s="1755"/>
      <c r="AG1136" s="1755"/>
      <c r="AH1136" s="1755"/>
      <c r="AI1136" s="595">
        <v>1.02326774E8</v>
      </c>
      <c r="AJ1136" s="595" t="s">
        <v>23044</v>
      </c>
      <c r="AK1136" s="1772" t="s">
        <v>52</v>
      </c>
      <c r="AL1136" s="1772">
        <v>1.0</v>
      </c>
      <c r="AM1136" s="1772">
        <v>1048.0</v>
      </c>
      <c r="AN1136" s="9">
        <v>4.0</v>
      </c>
      <c r="AO1136" s="9"/>
      <c r="AP1136" s="9" t="s">
        <v>8376</v>
      </c>
      <c r="AQ1136" s="9"/>
      <c r="AR1136" s="9" t="s">
        <v>17908</v>
      </c>
      <c r="AS1136" s="9"/>
      <c r="AT1136" s="9"/>
      <c r="AU1136" s="9"/>
      <c r="AV1136" s="9"/>
      <c r="AW1136" s="1758" t="s">
        <v>17909</v>
      </c>
      <c r="AX1136" s="9"/>
      <c r="AY1136" s="9" t="s">
        <v>17910</v>
      </c>
      <c r="AZ1136" s="9">
        <v>6.25</v>
      </c>
      <c r="BA1136" s="1807" t="s">
        <v>22789</v>
      </c>
    </row>
    <row r="1137" ht="15.75" customHeight="1">
      <c r="A1137" s="1774" t="s">
        <v>23045</v>
      </c>
      <c r="B1137" s="1775" t="s">
        <v>23046</v>
      </c>
      <c r="C1137" s="1775" t="s">
        <v>231</v>
      </c>
      <c r="D1137" s="1775" t="s">
        <v>17914</v>
      </c>
      <c r="E1137" s="1776" t="s">
        <v>23047</v>
      </c>
      <c r="F1137" s="1777">
        <v>4.0</v>
      </c>
      <c r="G1137" s="1778">
        <v>48219.0</v>
      </c>
      <c r="H1137" s="1745"/>
      <c r="I1137" s="1745"/>
      <c r="J1137" s="1745"/>
      <c r="K1137" s="1745"/>
      <c r="L1137" s="1745"/>
      <c r="M1137" s="1745"/>
      <c r="N1137" s="1745"/>
      <c r="O1137" s="1745"/>
      <c r="P1137" s="1745"/>
      <c r="Q1137" s="1765" t="s">
        <v>23048</v>
      </c>
      <c r="R1137" s="1766" t="s">
        <v>22981</v>
      </c>
      <c r="S1137" s="1767" t="s">
        <v>52</v>
      </c>
      <c r="T1137" s="1749"/>
      <c r="U1137" s="1769">
        <v>1036.0</v>
      </c>
      <c r="V1137" s="1770">
        <v>4.0</v>
      </c>
      <c r="W1137" s="1769" t="s">
        <v>21578</v>
      </c>
      <c r="X1137" s="1770"/>
      <c r="Y1137" s="1767">
        <v>2805811.0</v>
      </c>
      <c r="Z1137" s="1770"/>
      <c r="AA1137" s="1770" t="s">
        <v>22789</v>
      </c>
      <c r="AB1137" s="1753" t="s">
        <v>17906</v>
      </c>
      <c r="AC1137" s="1754"/>
      <c r="AD1137" s="1754"/>
      <c r="AE1137" s="1755"/>
      <c r="AF1137" s="1755"/>
      <c r="AG1137" s="1755"/>
      <c r="AH1137" s="1755"/>
      <c r="AI1137" s="595">
        <v>1.02162948E8</v>
      </c>
      <c r="AJ1137" s="595" t="s">
        <v>23049</v>
      </c>
      <c r="AK1137" s="1772" t="s">
        <v>52</v>
      </c>
      <c r="AL1137" s="1772">
        <v>1.0</v>
      </c>
      <c r="AM1137" s="1772">
        <v>1049.0</v>
      </c>
      <c r="AN1137" s="9">
        <v>4.0</v>
      </c>
      <c r="AO1137" s="9"/>
      <c r="AP1137" s="9" t="s">
        <v>8376</v>
      </c>
      <c r="AQ1137" s="9"/>
      <c r="AR1137" s="9" t="s">
        <v>17908</v>
      </c>
      <c r="AS1137" s="9"/>
      <c r="AT1137" s="9"/>
      <c r="AU1137" s="9"/>
      <c r="AV1137" s="9"/>
      <c r="AW1137" s="1758" t="s">
        <v>17909</v>
      </c>
      <c r="AX1137" s="9"/>
      <c r="AY1137" s="9" t="s">
        <v>17910</v>
      </c>
      <c r="AZ1137" s="9">
        <v>6.25</v>
      </c>
      <c r="BA1137" s="1759" t="s">
        <v>22789</v>
      </c>
    </row>
    <row r="1138" ht="15.75" customHeight="1">
      <c r="A1138" s="1760" t="s">
        <v>23050</v>
      </c>
      <c r="B1138" s="1761" t="s">
        <v>23051</v>
      </c>
      <c r="C1138" s="1761" t="s">
        <v>224</v>
      </c>
      <c r="D1138" s="1761" t="s">
        <v>17914</v>
      </c>
      <c r="E1138" s="1762" t="s">
        <v>23052</v>
      </c>
      <c r="F1138" s="1763">
        <v>4.0</v>
      </c>
      <c r="G1138" s="1764">
        <v>48219.0</v>
      </c>
      <c r="H1138" s="1745"/>
      <c r="I1138" s="1745"/>
      <c r="J1138" s="1745"/>
      <c r="K1138" s="1745"/>
      <c r="L1138" s="1745"/>
      <c r="M1138" s="1745"/>
      <c r="N1138" s="1745"/>
      <c r="O1138" s="1745"/>
      <c r="P1138" s="1745"/>
      <c r="Q1138" s="1765" t="s">
        <v>23053</v>
      </c>
      <c r="R1138" s="1766" t="s">
        <v>23054</v>
      </c>
      <c r="S1138" s="1767" t="s">
        <v>52</v>
      </c>
      <c r="T1138" s="1768"/>
      <c r="U1138" s="1770">
        <v>1037.0</v>
      </c>
      <c r="V1138" s="1770">
        <v>4.0</v>
      </c>
      <c r="W1138" s="1788"/>
      <c r="X1138" s="1770"/>
      <c r="Y1138" s="1767">
        <v>2480113.0</v>
      </c>
      <c r="Z1138" s="1770"/>
      <c r="AA1138" s="1770" t="s">
        <v>22789</v>
      </c>
      <c r="AB1138" s="1804" t="s">
        <v>23055</v>
      </c>
      <c r="AC1138" s="1121">
        <v>1.0</v>
      </c>
      <c r="AD1138" s="81"/>
      <c r="AE1138" s="1755"/>
      <c r="AF1138" s="1755"/>
      <c r="AG1138" s="1755"/>
      <c r="AH1138" s="1755"/>
      <c r="AI1138" s="595">
        <v>1.00341775E8</v>
      </c>
      <c r="AJ1138" s="595" t="s">
        <v>23056</v>
      </c>
      <c r="AK1138" s="1772" t="s">
        <v>52</v>
      </c>
      <c r="AL1138" s="1757">
        <v>1.0</v>
      </c>
      <c r="AM1138" s="1772">
        <v>1050.0</v>
      </c>
      <c r="AN1138" s="9">
        <v>4.0</v>
      </c>
      <c r="AO1138" s="9"/>
      <c r="AP1138" s="9" t="s">
        <v>8376</v>
      </c>
      <c r="AQ1138" s="9"/>
      <c r="AR1138" s="9" t="s">
        <v>17908</v>
      </c>
      <c r="AS1138" s="9"/>
      <c r="AT1138" s="9"/>
      <c r="AU1138" s="9"/>
      <c r="AV1138" s="9"/>
      <c r="AW1138" s="1758" t="s">
        <v>17909</v>
      </c>
      <c r="AX1138" s="9"/>
      <c r="AY1138" s="9" t="s">
        <v>17910</v>
      </c>
      <c r="AZ1138" s="9">
        <v>6.25</v>
      </c>
      <c r="BA1138" s="1807" t="s">
        <v>22789</v>
      </c>
    </row>
    <row r="1139" ht="15.75" customHeight="1">
      <c r="A1139" s="1774" t="s">
        <v>23057</v>
      </c>
      <c r="B1139" s="1775" t="s">
        <v>23058</v>
      </c>
      <c r="C1139" s="1775" t="s">
        <v>52</v>
      </c>
      <c r="D1139" s="1775" t="s">
        <v>17914</v>
      </c>
      <c r="E1139" s="1776" t="s">
        <v>23059</v>
      </c>
      <c r="F1139" s="1777">
        <v>4.0</v>
      </c>
      <c r="G1139" s="1778">
        <v>48249.0</v>
      </c>
      <c r="H1139" s="1745"/>
      <c r="I1139" s="1745"/>
      <c r="J1139" s="1745"/>
      <c r="K1139" s="1745"/>
      <c r="L1139" s="1745"/>
      <c r="M1139" s="1745"/>
      <c r="N1139" s="1745"/>
      <c r="O1139" s="1745"/>
      <c r="P1139" s="1745"/>
      <c r="Q1139" s="1765" t="s">
        <v>23060</v>
      </c>
      <c r="R1139" s="1766" t="s">
        <v>22992</v>
      </c>
      <c r="S1139" s="1767" t="s">
        <v>52</v>
      </c>
      <c r="T1139" s="1749"/>
      <c r="U1139" s="1770">
        <v>1038.0</v>
      </c>
      <c r="V1139" s="1770">
        <v>4.0</v>
      </c>
      <c r="W1139" s="1792"/>
      <c r="X1139" s="1770"/>
      <c r="Y1139" s="1767">
        <v>0.0</v>
      </c>
      <c r="Z1139" s="1770"/>
      <c r="AA1139" s="1770" t="s">
        <v>22789</v>
      </c>
      <c r="AB1139" s="1806" t="s">
        <v>18100</v>
      </c>
      <c r="AC1139" s="1754"/>
      <c r="AD1139" s="1754"/>
      <c r="AE1139" s="1755"/>
      <c r="AF1139" s="1755"/>
      <c r="AG1139" s="1755"/>
      <c r="AH1139" s="1755"/>
      <c r="AI1139" s="595">
        <v>1.00364652E8</v>
      </c>
      <c r="AJ1139" s="595" t="s">
        <v>14858</v>
      </c>
      <c r="AK1139" s="1772" t="s">
        <v>52</v>
      </c>
      <c r="AL1139" s="1757">
        <v>1.0</v>
      </c>
      <c r="AM1139" s="1772">
        <v>1051.0</v>
      </c>
      <c r="AN1139" s="9">
        <v>4.0</v>
      </c>
      <c r="AO1139" s="9"/>
      <c r="AP1139" s="9" t="s">
        <v>8376</v>
      </c>
      <c r="AQ1139" s="9"/>
      <c r="AR1139" s="9" t="s">
        <v>17908</v>
      </c>
      <c r="AS1139" s="9"/>
      <c r="AT1139" s="9"/>
      <c r="AU1139" s="9"/>
      <c r="AV1139" s="9"/>
      <c r="AW1139" s="1758" t="s">
        <v>11814</v>
      </c>
      <c r="AX1139" s="9"/>
      <c r="AY1139" s="9" t="s">
        <v>17910</v>
      </c>
      <c r="AZ1139" s="9">
        <v>6.25</v>
      </c>
      <c r="BA1139" s="1759" t="s">
        <v>22789</v>
      </c>
    </row>
    <row r="1140" ht="15.75" customHeight="1">
      <c r="A1140" s="1760" t="s">
        <v>23061</v>
      </c>
      <c r="B1140" s="1761" t="s">
        <v>17538</v>
      </c>
      <c r="C1140" s="1761" t="s">
        <v>52</v>
      </c>
      <c r="D1140" s="1761" t="s">
        <v>17914</v>
      </c>
      <c r="E1140" s="1762" t="s">
        <v>23062</v>
      </c>
      <c r="F1140" s="1763">
        <v>4.0</v>
      </c>
      <c r="G1140" s="1764">
        <v>48219.0</v>
      </c>
      <c r="H1140" s="1745"/>
      <c r="I1140" s="1745"/>
      <c r="J1140" s="1745"/>
      <c r="K1140" s="1745"/>
      <c r="L1140" s="1745"/>
      <c r="M1140" s="1745"/>
      <c r="N1140" s="1745"/>
      <c r="O1140" s="1745"/>
      <c r="P1140" s="1745"/>
      <c r="Q1140" s="1765" t="s">
        <v>23063</v>
      </c>
      <c r="R1140" s="1766" t="s">
        <v>22997</v>
      </c>
      <c r="S1140" s="1767" t="s">
        <v>52</v>
      </c>
      <c r="T1140" s="1768"/>
      <c r="U1140" s="1770">
        <v>1039.0</v>
      </c>
      <c r="V1140" s="1770">
        <v>4.0</v>
      </c>
      <c r="W1140" s="1788"/>
      <c r="X1140" s="1770"/>
      <c r="Y1140" s="1767">
        <v>8.1528602E7</v>
      </c>
      <c r="Z1140" s="1770"/>
      <c r="AA1140" s="1770" t="s">
        <v>22789</v>
      </c>
      <c r="AB1140" s="1804" t="s">
        <v>18100</v>
      </c>
      <c r="AC1140" s="81"/>
      <c r="AD1140" s="81"/>
      <c r="AE1140" s="1755"/>
      <c r="AF1140" s="1755"/>
      <c r="AG1140" s="1755"/>
      <c r="AH1140" s="1755"/>
      <c r="AI1140" s="595">
        <v>1.02664299E8</v>
      </c>
      <c r="AJ1140" s="595" t="s">
        <v>23064</v>
      </c>
      <c r="AK1140" s="1772" t="s">
        <v>52</v>
      </c>
      <c r="AL1140" s="1772">
        <v>1.0</v>
      </c>
      <c r="AM1140" s="1772">
        <v>1052.0</v>
      </c>
      <c r="AN1140" s="9">
        <v>4.0</v>
      </c>
      <c r="AO1140" s="9"/>
      <c r="AP1140" s="9" t="s">
        <v>8376</v>
      </c>
      <c r="AQ1140" s="9"/>
      <c r="AR1140" s="9" t="s">
        <v>17908</v>
      </c>
      <c r="AS1140" s="9"/>
      <c r="AT1140" s="9"/>
      <c r="AU1140" s="9"/>
      <c r="AV1140" s="9"/>
      <c r="AW1140" s="1758" t="s">
        <v>17909</v>
      </c>
      <c r="AX1140" s="9"/>
      <c r="AY1140" s="9" t="s">
        <v>17910</v>
      </c>
      <c r="AZ1140" s="9">
        <v>6.25</v>
      </c>
      <c r="BA1140" s="1807" t="s">
        <v>22789</v>
      </c>
    </row>
    <row r="1141" ht="15.75" customHeight="1">
      <c r="A1141" s="1774" t="s">
        <v>23065</v>
      </c>
      <c r="B1141" s="1775" t="s">
        <v>23066</v>
      </c>
      <c r="C1141" s="1775" t="s">
        <v>149</v>
      </c>
      <c r="D1141" s="1775" t="s">
        <v>17985</v>
      </c>
      <c r="E1141" s="1776">
        <v>1278.0</v>
      </c>
      <c r="F1141" s="1777">
        <v>4.0</v>
      </c>
      <c r="G1141" s="1778">
        <v>45414.0</v>
      </c>
      <c r="H1141" s="1745"/>
      <c r="I1141" s="1745"/>
      <c r="J1141" s="1745"/>
      <c r="K1141" s="1745"/>
      <c r="L1141" s="1745"/>
      <c r="M1141" s="1745"/>
      <c r="N1141" s="1745"/>
      <c r="O1141" s="1745"/>
      <c r="P1141" s="1745"/>
      <c r="Q1141" s="1765"/>
      <c r="R1141" s="1766"/>
      <c r="S1141" s="1767"/>
      <c r="T1141" s="1801"/>
      <c r="U1141" s="1770"/>
      <c r="V1141" s="1770"/>
      <c r="W1141" s="1808"/>
      <c r="X1141" s="1770"/>
      <c r="Y1141" s="1767"/>
      <c r="Z1141" s="1770"/>
      <c r="AA1141" s="1770"/>
      <c r="AB1141" s="1847"/>
      <c r="AC1141" s="1754"/>
      <c r="AD1141" s="1794"/>
      <c r="AE1141" s="1755"/>
      <c r="AF1141" s="1755"/>
      <c r="AG1141" s="1755"/>
      <c r="AH1141" s="1755"/>
      <c r="AI1141" s="595"/>
      <c r="AJ1141" s="595"/>
      <c r="AK1141" s="1772"/>
      <c r="AL1141" s="1791"/>
      <c r="AM1141" s="1772"/>
      <c r="AN1141" s="9"/>
      <c r="AO1141" s="9"/>
      <c r="AP1141" s="9"/>
      <c r="AQ1141" s="9"/>
      <c r="AR1141" s="9"/>
      <c r="AS1141" s="9"/>
      <c r="AT1141" s="9"/>
      <c r="AU1141" s="9"/>
      <c r="AV1141" s="9"/>
      <c r="AW1141" s="1758"/>
      <c r="AX1141" s="9"/>
      <c r="AY1141" s="9"/>
      <c r="AZ1141" s="9"/>
      <c r="BA1141" s="1759"/>
    </row>
    <row r="1142" ht="15.75" customHeight="1">
      <c r="A1142" s="1774" t="s">
        <v>23067</v>
      </c>
      <c r="B1142" s="1775" t="s">
        <v>23068</v>
      </c>
      <c r="C1142" s="1775" t="s">
        <v>5179</v>
      </c>
      <c r="D1142" s="1775" t="s">
        <v>17914</v>
      </c>
      <c r="E1142" s="1776" t="s">
        <v>23069</v>
      </c>
      <c r="F1142" s="1777">
        <v>4.0</v>
      </c>
      <c r="G1142" s="1778">
        <v>48219.0</v>
      </c>
      <c r="H1142" s="1745"/>
      <c r="I1142" s="1745"/>
      <c r="J1142" s="1745"/>
      <c r="K1142" s="1745"/>
      <c r="L1142" s="1745"/>
      <c r="M1142" s="1745"/>
      <c r="N1142" s="1745"/>
      <c r="O1142" s="1745"/>
      <c r="P1142" s="1745"/>
      <c r="Q1142" s="1765" t="s">
        <v>23070</v>
      </c>
      <c r="R1142" s="1766" t="s">
        <v>23002</v>
      </c>
      <c r="S1142" s="1767" t="s">
        <v>52</v>
      </c>
      <c r="T1142" s="1749"/>
      <c r="U1142" s="1770">
        <v>1040.0</v>
      </c>
      <c r="V1142" s="1770">
        <v>4.0</v>
      </c>
      <c r="W1142" s="1792"/>
      <c r="X1142" s="1770"/>
      <c r="Y1142" s="1767">
        <v>8.1528602E7</v>
      </c>
      <c r="Z1142" s="1770"/>
      <c r="AA1142" s="1770" t="s">
        <v>22789</v>
      </c>
      <c r="AB1142" s="1806" t="s">
        <v>18100</v>
      </c>
      <c r="AC1142" s="1754"/>
      <c r="AD1142" s="1794">
        <v>3.0</v>
      </c>
      <c r="AE1142" s="1755"/>
      <c r="AF1142" s="1755"/>
      <c r="AG1142" s="1755"/>
      <c r="AH1142" s="1755"/>
      <c r="AI1142" s="595">
        <v>1.04093968E8</v>
      </c>
      <c r="AJ1142" s="595" t="s">
        <v>23071</v>
      </c>
      <c r="AK1142" s="1772" t="s">
        <v>52</v>
      </c>
      <c r="AL1142" s="1757">
        <v>1.0</v>
      </c>
      <c r="AM1142" s="1772">
        <v>1053.0</v>
      </c>
      <c r="AN1142" s="9">
        <v>4.0</v>
      </c>
      <c r="AO1142" s="9"/>
      <c r="AP1142" s="9" t="s">
        <v>8376</v>
      </c>
      <c r="AQ1142" s="9"/>
      <c r="AR1142" s="9" t="s">
        <v>17908</v>
      </c>
      <c r="AS1142" s="9"/>
      <c r="AT1142" s="9"/>
      <c r="AU1142" s="9"/>
      <c r="AV1142" s="9"/>
      <c r="AW1142" s="1758" t="s">
        <v>17909</v>
      </c>
      <c r="AX1142" s="9"/>
      <c r="AY1142" s="9" t="s">
        <v>17910</v>
      </c>
      <c r="AZ1142" s="9">
        <v>6.25</v>
      </c>
      <c r="BA1142" s="1759" t="s">
        <v>22789</v>
      </c>
    </row>
    <row r="1143" ht="15.75" customHeight="1">
      <c r="A1143" s="1760" t="s">
        <v>23072</v>
      </c>
      <c r="B1143" s="1761" t="s">
        <v>23073</v>
      </c>
      <c r="C1143" s="1761" t="s">
        <v>5179</v>
      </c>
      <c r="D1143" s="1761" t="s">
        <v>17914</v>
      </c>
      <c r="E1143" s="1762" t="s">
        <v>23074</v>
      </c>
      <c r="F1143" s="1763">
        <v>4.0</v>
      </c>
      <c r="G1143" s="1764">
        <v>48217.0</v>
      </c>
      <c r="H1143" s="1745"/>
      <c r="I1143" s="1745"/>
      <c r="J1143" s="1745"/>
      <c r="K1143" s="1745"/>
      <c r="L1143" s="1745"/>
      <c r="M1143" s="1745"/>
      <c r="N1143" s="1745"/>
      <c r="O1143" s="1745"/>
      <c r="P1143" s="1745"/>
      <c r="Q1143" s="1765" t="s">
        <v>23075</v>
      </c>
      <c r="R1143" s="1766" t="s">
        <v>23008</v>
      </c>
      <c r="S1143" s="1767" t="s">
        <v>52</v>
      </c>
      <c r="T1143" s="1768"/>
      <c r="U1143" s="1769">
        <v>1041.0</v>
      </c>
      <c r="V1143" s="1770">
        <v>4.0</v>
      </c>
      <c r="W1143" s="1769" t="s">
        <v>21578</v>
      </c>
      <c r="X1143" s="1770"/>
      <c r="Y1143" s="1767">
        <v>2892620.0</v>
      </c>
      <c r="Z1143" s="1770"/>
      <c r="AA1143" s="1770" t="s">
        <v>22789</v>
      </c>
      <c r="AB1143" s="1753" t="s">
        <v>17906</v>
      </c>
      <c r="AC1143" s="81"/>
      <c r="AD1143" s="81"/>
      <c r="AE1143" s="1755"/>
      <c r="AF1143" s="1755"/>
      <c r="AG1143" s="1755"/>
      <c r="AH1143" s="1755"/>
      <c r="AI1143" s="595">
        <v>1.0242287E8</v>
      </c>
      <c r="AJ1143" s="595" t="s">
        <v>23076</v>
      </c>
      <c r="AK1143" s="1772" t="s">
        <v>52</v>
      </c>
      <c r="AL1143" s="1772">
        <v>1.0</v>
      </c>
      <c r="AM1143" s="1772">
        <v>1054.0</v>
      </c>
      <c r="AN1143" s="9">
        <v>4.0</v>
      </c>
      <c r="AO1143" s="9"/>
      <c r="AP1143" s="9" t="s">
        <v>8376</v>
      </c>
      <c r="AQ1143" s="9"/>
      <c r="AR1143" s="9" t="s">
        <v>17908</v>
      </c>
      <c r="AS1143" s="9"/>
      <c r="AT1143" s="9"/>
      <c r="AU1143" s="9"/>
      <c r="AV1143" s="9"/>
      <c r="AW1143" s="1758" t="s">
        <v>17909</v>
      </c>
      <c r="AX1143" s="9"/>
      <c r="AY1143" s="9" t="s">
        <v>17910</v>
      </c>
      <c r="AZ1143" s="9">
        <v>6.25</v>
      </c>
      <c r="BA1143" s="1807" t="s">
        <v>22789</v>
      </c>
    </row>
    <row r="1144" ht="15.75" customHeight="1">
      <c r="A1144" s="1774" t="s">
        <v>23077</v>
      </c>
      <c r="B1144" s="1775" t="s">
        <v>23078</v>
      </c>
      <c r="C1144" s="1775" t="s">
        <v>231</v>
      </c>
      <c r="D1144" s="1775" t="s">
        <v>17914</v>
      </c>
      <c r="E1144" s="1776" t="s">
        <v>23079</v>
      </c>
      <c r="F1144" s="1777">
        <v>4.0</v>
      </c>
      <c r="G1144" s="1778">
        <v>48219.0</v>
      </c>
      <c r="H1144" s="1745"/>
      <c r="I1144" s="1745"/>
      <c r="J1144" s="1745"/>
      <c r="K1144" s="1745"/>
      <c r="L1144" s="1745"/>
      <c r="M1144" s="1745"/>
      <c r="N1144" s="1745"/>
      <c r="O1144" s="1745"/>
      <c r="P1144" s="1745"/>
      <c r="Q1144" s="1765" t="s">
        <v>23080</v>
      </c>
      <c r="R1144" s="1766" t="s">
        <v>23015</v>
      </c>
      <c r="S1144" s="1767" t="s">
        <v>52</v>
      </c>
      <c r="T1144" s="1749"/>
      <c r="U1144" s="1769">
        <v>1042.0</v>
      </c>
      <c r="V1144" s="1770">
        <v>4.0</v>
      </c>
      <c r="W1144" s="1769" t="s">
        <v>21578</v>
      </c>
      <c r="X1144" s="1770"/>
      <c r="Y1144" s="1767">
        <v>0.0</v>
      </c>
      <c r="Z1144" s="1770"/>
      <c r="AA1144" s="1770" t="s">
        <v>22789</v>
      </c>
      <c r="AB1144" s="1753" t="s">
        <v>17906</v>
      </c>
      <c r="AC1144" s="1754"/>
      <c r="AD1144" s="1754"/>
      <c r="AE1144" s="1755"/>
      <c r="AF1144" s="1755"/>
      <c r="AG1144" s="1755"/>
      <c r="AH1144" s="1755"/>
      <c r="AI1144" s="595">
        <v>1.00965177E8</v>
      </c>
      <c r="AJ1144" s="595" t="s">
        <v>23081</v>
      </c>
      <c r="AK1144" s="1757" t="s">
        <v>52</v>
      </c>
      <c r="AL1144" s="1772">
        <v>1.0</v>
      </c>
      <c r="AM1144" s="1772">
        <v>1055.0</v>
      </c>
      <c r="AN1144" s="9">
        <v>4.0</v>
      </c>
      <c r="AO1144" s="9"/>
      <c r="AP1144" s="9" t="s">
        <v>8376</v>
      </c>
      <c r="AQ1144" s="9"/>
      <c r="AR1144" s="9" t="s">
        <v>17908</v>
      </c>
      <c r="AS1144" s="9"/>
      <c r="AT1144" s="9"/>
      <c r="AU1144" s="9"/>
      <c r="AV1144" s="9"/>
      <c r="AW1144" s="1758" t="s">
        <v>17909</v>
      </c>
      <c r="AX1144" s="9"/>
      <c r="AY1144" s="9" t="s">
        <v>17910</v>
      </c>
      <c r="AZ1144" s="9">
        <v>6.25</v>
      </c>
      <c r="BA1144" s="1759" t="s">
        <v>22789</v>
      </c>
    </row>
    <row r="1145" ht="15.75" customHeight="1">
      <c r="A1145" s="1760" t="s">
        <v>23082</v>
      </c>
      <c r="B1145" s="1761" t="s">
        <v>23083</v>
      </c>
      <c r="C1145" s="1761" t="s">
        <v>52</v>
      </c>
      <c r="D1145" s="1761" t="s">
        <v>17914</v>
      </c>
      <c r="E1145" s="1762" t="s">
        <v>23084</v>
      </c>
      <c r="F1145" s="1763">
        <v>4.0</v>
      </c>
      <c r="G1145" s="1764">
        <v>48215.0</v>
      </c>
      <c r="H1145" s="1745"/>
      <c r="I1145" s="1745"/>
      <c r="J1145" s="1745"/>
      <c r="K1145" s="1745"/>
      <c r="L1145" s="1745"/>
      <c r="M1145" s="1745"/>
      <c r="N1145" s="1745"/>
      <c r="O1145" s="1745"/>
      <c r="P1145" s="1745"/>
      <c r="Q1145" s="1765" t="s">
        <v>23085</v>
      </c>
      <c r="R1145" s="1766" t="s">
        <v>23020</v>
      </c>
      <c r="S1145" s="1767" t="s">
        <v>52</v>
      </c>
      <c r="T1145" s="1768"/>
      <c r="U1145" s="1769">
        <v>1043.0</v>
      </c>
      <c r="V1145" s="1770">
        <v>4.0</v>
      </c>
      <c r="W1145" s="1769" t="s">
        <v>19795</v>
      </c>
      <c r="X1145" s="1770"/>
      <c r="Y1145" s="1767">
        <v>9.4841669E7</v>
      </c>
      <c r="Z1145" s="1770"/>
      <c r="AA1145" s="1770" t="s">
        <v>22789</v>
      </c>
      <c r="AB1145" s="1753" t="s">
        <v>17906</v>
      </c>
      <c r="AC1145" s="81"/>
      <c r="AD1145" s="81"/>
      <c r="AE1145" s="1755"/>
      <c r="AF1145" s="1755"/>
      <c r="AG1145" s="1755"/>
      <c r="AH1145" s="1755"/>
      <c r="AI1145" s="595">
        <v>1.0516324E8</v>
      </c>
      <c r="AJ1145" s="595" t="s">
        <v>23086</v>
      </c>
      <c r="AK1145" s="1757" t="s">
        <v>52</v>
      </c>
      <c r="AL1145" s="1757">
        <v>1.0</v>
      </c>
      <c r="AM1145" s="1772">
        <v>1056.0</v>
      </c>
      <c r="AN1145" s="9">
        <v>4.0</v>
      </c>
      <c r="AO1145" s="9"/>
      <c r="AP1145" s="9" t="s">
        <v>8376</v>
      </c>
      <c r="AQ1145" s="9"/>
      <c r="AR1145" s="9" t="s">
        <v>17908</v>
      </c>
      <c r="AS1145" s="9"/>
      <c r="AT1145" s="9"/>
      <c r="AU1145" s="9"/>
      <c r="AV1145" s="9"/>
      <c r="AW1145" s="1758" t="s">
        <v>17909</v>
      </c>
      <c r="AX1145" s="9"/>
      <c r="AY1145" s="9" t="s">
        <v>17910</v>
      </c>
      <c r="AZ1145" s="9">
        <v>6.25</v>
      </c>
      <c r="BA1145" s="1807" t="s">
        <v>22789</v>
      </c>
    </row>
    <row r="1146" ht="15.75" customHeight="1">
      <c r="A1146" s="1774" t="s">
        <v>23087</v>
      </c>
      <c r="B1146" s="1775" t="s">
        <v>23088</v>
      </c>
      <c r="C1146" s="1775" t="s">
        <v>52</v>
      </c>
      <c r="D1146" s="1775" t="s">
        <v>17914</v>
      </c>
      <c r="E1146" s="1776" t="s">
        <v>23089</v>
      </c>
      <c r="F1146" s="1777">
        <v>4.0</v>
      </c>
      <c r="G1146" s="1778">
        <v>48219.0</v>
      </c>
      <c r="H1146" s="1745"/>
      <c r="I1146" s="1745"/>
      <c r="J1146" s="1745"/>
      <c r="K1146" s="1745"/>
      <c r="L1146" s="1745"/>
      <c r="M1146" s="1745"/>
      <c r="N1146" s="1745"/>
      <c r="O1146" s="1745"/>
      <c r="P1146" s="1745"/>
      <c r="Q1146" s="1765" t="s">
        <v>23090</v>
      </c>
      <c r="R1146" s="1766" t="s">
        <v>23091</v>
      </c>
      <c r="S1146" s="1767" t="s">
        <v>52</v>
      </c>
      <c r="T1146" s="1749"/>
      <c r="U1146" s="1770">
        <v>1044.0</v>
      </c>
      <c r="V1146" s="1770">
        <v>4.0</v>
      </c>
      <c r="W1146" s="1792"/>
      <c r="X1146" s="1770"/>
      <c r="Y1146" s="1767" t="s">
        <v>23092</v>
      </c>
      <c r="Z1146" s="1770"/>
      <c r="AA1146" s="1770" t="s">
        <v>22789</v>
      </c>
      <c r="AB1146" s="1793">
        <v>0.0</v>
      </c>
      <c r="AC1146" s="1794">
        <v>1.0</v>
      </c>
      <c r="AD1146" s="1754"/>
      <c r="AE1146" s="1755"/>
      <c r="AF1146" s="1755"/>
      <c r="AG1146" s="1755"/>
      <c r="AH1146" s="1755"/>
      <c r="AI1146" s="595">
        <v>1.02980182E8</v>
      </c>
      <c r="AJ1146" s="595" t="s">
        <v>23093</v>
      </c>
      <c r="AK1146" s="1757" t="s">
        <v>52</v>
      </c>
      <c r="AL1146" s="1772">
        <v>1.0</v>
      </c>
      <c r="AM1146" s="1772">
        <v>1057.0</v>
      </c>
      <c r="AN1146" s="9">
        <v>4.0</v>
      </c>
      <c r="AO1146" s="9"/>
      <c r="AP1146" s="9" t="s">
        <v>8376</v>
      </c>
      <c r="AQ1146" s="9"/>
      <c r="AR1146" s="9" t="s">
        <v>17908</v>
      </c>
      <c r="AS1146" s="9"/>
      <c r="AT1146" s="9"/>
      <c r="AU1146" s="9"/>
      <c r="AV1146" s="9"/>
      <c r="AW1146" s="1758" t="s">
        <v>17909</v>
      </c>
      <c r="AX1146" s="9"/>
      <c r="AY1146" s="9" t="s">
        <v>17910</v>
      </c>
      <c r="AZ1146" s="9">
        <v>6.25</v>
      </c>
      <c r="BA1146" s="1759" t="s">
        <v>22789</v>
      </c>
    </row>
    <row r="1147" ht="15.75" customHeight="1">
      <c r="A1147" s="1760" t="s">
        <v>23094</v>
      </c>
      <c r="B1147" s="1761" t="s">
        <v>23095</v>
      </c>
      <c r="C1147" s="1761" t="s">
        <v>231</v>
      </c>
      <c r="D1147" s="1761" t="s">
        <v>17914</v>
      </c>
      <c r="E1147" s="1762" t="s">
        <v>23096</v>
      </c>
      <c r="F1147" s="1763">
        <v>4.0</v>
      </c>
      <c r="G1147" s="1764">
        <v>48217.0</v>
      </c>
      <c r="H1147" s="1745"/>
      <c r="I1147" s="1745"/>
      <c r="J1147" s="1745"/>
      <c r="K1147" s="1745"/>
      <c r="L1147" s="1745"/>
      <c r="M1147" s="1745"/>
      <c r="N1147" s="1745"/>
      <c r="O1147" s="1745"/>
      <c r="P1147" s="1745"/>
      <c r="Q1147" s="1765" t="s">
        <v>23097</v>
      </c>
      <c r="R1147" s="1766" t="s">
        <v>23030</v>
      </c>
      <c r="S1147" s="1767" t="s">
        <v>19171</v>
      </c>
      <c r="T1147" s="1768"/>
      <c r="U1147" s="1769">
        <v>1045.0</v>
      </c>
      <c r="V1147" s="1770">
        <v>4.0</v>
      </c>
      <c r="W1147" s="1769" t="s">
        <v>21578</v>
      </c>
      <c r="X1147" s="1770"/>
      <c r="Y1147" s="1767" t="s">
        <v>23098</v>
      </c>
      <c r="Z1147" s="1770"/>
      <c r="AA1147" s="1770" t="s">
        <v>22789</v>
      </c>
      <c r="AB1147" s="1753" t="s">
        <v>17906</v>
      </c>
      <c r="AC1147" s="81"/>
      <c r="AD1147" s="81"/>
      <c r="AE1147" s="1755"/>
      <c r="AF1147" s="1755"/>
      <c r="AG1147" s="1755"/>
      <c r="AH1147" s="1755"/>
      <c r="AI1147" s="595">
        <v>1.00298306E8</v>
      </c>
      <c r="AJ1147" s="595" t="s">
        <v>23099</v>
      </c>
      <c r="AK1147" s="1757" t="s">
        <v>52</v>
      </c>
      <c r="AL1147" s="1772">
        <v>1.0</v>
      </c>
      <c r="AM1147" s="1772">
        <v>1058.0</v>
      </c>
      <c r="AN1147" s="9">
        <v>4.0</v>
      </c>
      <c r="AO1147" s="9"/>
      <c r="AP1147" s="9" t="s">
        <v>8376</v>
      </c>
      <c r="AQ1147" s="9"/>
      <c r="AR1147" s="9" t="s">
        <v>17908</v>
      </c>
      <c r="AS1147" s="9"/>
      <c r="AT1147" s="9"/>
      <c r="AU1147" s="9"/>
      <c r="AV1147" s="9"/>
      <c r="AW1147" s="1758" t="s">
        <v>17909</v>
      </c>
      <c r="AX1147" s="9"/>
      <c r="AY1147" s="9" t="s">
        <v>17910</v>
      </c>
      <c r="AZ1147" s="9">
        <v>6.25</v>
      </c>
      <c r="BA1147" s="1807" t="s">
        <v>22789</v>
      </c>
    </row>
    <row r="1148" ht="15.75" customHeight="1">
      <c r="A1148" s="1774" t="s">
        <v>23100</v>
      </c>
      <c r="B1148" s="1775" t="s">
        <v>23101</v>
      </c>
      <c r="C1148" s="1775" t="s">
        <v>52</v>
      </c>
      <c r="D1148" s="1775" t="s">
        <v>17914</v>
      </c>
      <c r="E1148" s="1776" t="s">
        <v>23102</v>
      </c>
      <c r="F1148" s="1777">
        <v>4.0</v>
      </c>
      <c r="G1148" s="1778">
        <v>48249.0</v>
      </c>
      <c r="H1148" s="1745"/>
      <c r="I1148" s="1745"/>
      <c r="J1148" s="1745"/>
      <c r="K1148" s="1745"/>
      <c r="L1148" s="1745"/>
      <c r="M1148" s="1745"/>
      <c r="N1148" s="1745"/>
      <c r="O1148" s="1745"/>
      <c r="P1148" s="1745"/>
      <c r="Q1148" s="1765" t="s">
        <v>23103</v>
      </c>
      <c r="R1148" s="1766" t="s">
        <v>23034</v>
      </c>
      <c r="S1148" s="1767" t="s">
        <v>52</v>
      </c>
      <c r="T1148" s="1749"/>
      <c r="U1148" s="1769">
        <v>1046.0</v>
      </c>
      <c r="V1148" s="1770">
        <v>4.0</v>
      </c>
      <c r="W1148" s="1769" t="s">
        <v>21578</v>
      </c>
      <c r="X1148" s="1770"/>
      <c r="Y1148" s="1767">
        <v>0.0</v>
      </c>
      <c r="Z1148" s="1770"/>
      <c r="AA1148" s="1770" t="s">
        <v>22789</v>
      </c>
      <c r="AB1148" s="1753" t="s">
        <v>23104</v>
      </c>
      <c r="AC1148" s="1754"/>
      <c r="AD1148" s="1754"/>
      <c r="AE1148" s="1755"/>
      <c r="AF1148" s="1755"/>
      <c r="AG1148" s="1755"/>
      <c r="AH1148" s="1755"/>
      <c r="AI1148" s="595">
        <v>1.707364103E9</v>
      </c>
      <c r="AJ1148" s="595" t="s">
        <v>23105</v>
      </c>
      <c r="AK1148" s="1757" t="s">
        <v>52</v>
      </c>
      <c r="AL1148" s="1772">
        <v>1.0</v>
      </c>
      <c r="AM1148" s="1772">
        <v>1059.0</v>
      </c>
      <c r="AN1148" s="9">
        <v>4.0</v>
      </c>
      <c r="AO1148" s="9"/>
      <c r="AP1148" s="9" t="s">
        <v>8376</v>
      </c>
      <c r="AQ1148" s="9"/>
      <c r="AR1148" s="9" t="s">
        <v>17908</v>
      </c>
      <c r="AS1148" s="9"/>
      <c r="AT1148" s="9"/>
      <c r="AU1148" s="9"/>
      <c r="AV1148" s="9"/>
      <c r="AW1148" s="1758" t="s">
        <v>17909</v>
      </c>
      <c r="AX1148" s="9"/>
      <c r="AY1148" s="9" t="s">
        <v>17910</v>
      </c>
      <c r="AZ1148" s="9">
        <v>6.25</v>
      </c>
      <c r="BA1148" s="1759" t="s">
        <v>22789</v>
      </c>
    </row>
    <row r="1149" ht="15.75" customHeight="1">
      <c r="A1149" s="1760" t="s">
        <v>23106</v>
      </c>
      <c r="B1149" s="1761" t="s">
        <v>23107</v>
      </c>
      <c r="C1149" s="1761" t="s">
        <v>52</v>
      </c>
      <c r="D1149" s="1761" t="s">
        <v>17914</v>
      </c>
      <c r="E1149" s="1762" t="s">
        <v>23108</v>
      </c>
      <c r="F1149" s="1763">
        <v>4.0</v>
      </c>
      <c r="G1149" s="1764">
        <v>48219.0</v>
      </c>
      <c r="H1149" s="1745"/>
      <c r="I1149" s="1745"/>
      <c r="J1149" s="1745"/>
      <c r="K1149" s="1745"/>
      <c r="L1149" s="1745"/>
      <c r="M1149" s="1745"/>
      <c r="N1149" s="1745"/>
      <c r="O1149" s="1745"/>
      <c r="P1149" s="1745"/>
      <c r="Q1149" s="1765" t="s">
        <v>23109</v>
      </c>
      <c r="R1149" s="1766" t="s">
        <v>23110</v>
      </c>
      <c r="S1149" s="1767" t="s">
        <v>52</v>
      </c>
      <c r="T1149" s="1768"/>
      <c r="U1149" s="1770">
        <v>1047.0</v>
      </c>
      <c r="V1149" s="1770">
        <v>4.0</v>
      </c>
      <c r="W1149" s="1788"/>
      <c r="X1149" s="1770"/>
      <c r="Y1149" s="1767">
        <v>2808168.0</v>
      </c>
      <c r="Z1149" s="1770"/>
      <c r="AA1149" s="1770" t="s">
        <v>22789</v>
      </c>
      <c r="AB1149" s="1789">
        <v>0.0</v>
      </c>
      <c r="AC1149" s="1121">
        <v>1.0</v>
      </c>
      <c r="AD1149" s="81"/>
      <c r="AE1149" s="1755"/>
      <c r="AF1149" s="1755"/>
      <c r="AG1149" s="1755"/>
      <c r="AH1149" s="1755"/>
      <c r="AI1149" s="595">
        <v>1.00946706E8</v>
      </c>
      <c r="AJ1149" s="595" t="s">
        <v>23111</v>
      </c>
      <c r="AK1149" s="1757" t="s">
        <v>52</v>
      </c>
      <c r="AL1149" s="1757">
        <v>1.0</v>
      </c>
      <c r="AM1149" s="1772">
        <v>1060.0</v>
      </c>
      <c r="AN1149" s="9">
        <v>4.0</v>
      </c>
      <c r="AO1149" s="9"/>
      <c r="AP1149" s="9" t="s">
        <v>8376</v>
      </c>
      <c r="AQ1149" s="9"/>
      <c r="AR1149" s="9" t="s">
        <v>17908</v>
      </c>
      <c r="AS1149" s="9"/>
      <c r="AT1149" s="9"/>
      <c r="AU1149" s="9"/>
      <c r="AV1149" s="9"/>
      <c r="AW1149" s="1758" t="s">
        <v>17909</v>
      </c>
      <c r="AX1149" s="9"/>
      <c r="AY1149" s="9" t="s">
        <v>17910</v>
      </c>
      <c r="AZ1149" s="9">
        <v>6.25</v>
      </c>
      <c r="BA1149" s="1807" t="s">
        <v>22789</v>
      </c>
    </row>
    <row r="1150" ht="15.75" customHeight="1">
      <c r="A1150" s="1774" t="s">
        <v>23112</v>
      </c>
      <c r="B1150" s="1775" t="s">
        <v>23113</v>
      </c>
      <c r="C1150" s="1775" t="s">
        <v>52</v>
      </c>
      <c r="D1150" s="1775" t="s">
        <v>17914</v>
      </c>
      <c r="E1150" s="1776" t="s">
        <v>23114</v>
      </c>
      <c r="F1150" s="1777">
        <v>4.0</v>
      </c>
      <c r="G1150" s="1778">
        <v>48249.0</v>
      </c>
      <c r="H1150" s="1745"/>
      <c r="I1150" s="1745"/>
      <c r="J1150" s="1745"/>
      <c r="K1150" s="1745"/>
      <c r="L1150" s="1745"/>
      <c r="M1150" s="1745"/>
      <c r="N1150" s="1745"/>
      <c r="O1150" s="1745"/>
      <c r="P1150" s="1745"/>
      <c r="Q1150" s="1765" t="s">
        <v>23115</v>
      </c>
      <c r="R1150" s="1766" t="s">
        <v>23044</v>
      </c>
      <c r="S1150" s="1767" t="s">
        <v>52</v>
      </c>
      <c r="T1150" s="1749"/>
      <c r="U1150" s="1770">
        <v>1048.0</v>
      </c>
      <c r="V1150" s="1770">
        <v>4.0</v>
      </c>
      <c r="W1150" s="1792"/>
      <c r="X1150" s="1770"/>
      <c r="Y1150" s="1767">
        <v>4095765.0</v>
      </c>
      <c r="Z1150" s="1770"/>
      <c r="AA1150" s="1770" t="s">
        <v>22789</v>
      </c>
      <c r="AB1150" s="1806" t="s">
        <v>18100</v>
      </c>
      <c r="AC1150" s="1754"/>
      <c r="AD1150" s="1794">
        <v>1.0</v>
      </c>
      <c r="AE1150" s="1755"/>
      <c r="AF1150" s="1755"/>
      <c r="AG1150" s="1755"/>
      <c r="AH1150" s="1755"/>
      <c r="AI1150" s="595">
        <v>4.00280871E8</v>
      </c>
      <c r="AJ1150" s="595" t="s">
        <v>23116</v>
      </c>
      <c r="AK1150" s="1757" t="s">
        <v>52</v>
      </c>
      <c r="AL1150" s="1757">
        <v>1.0</v>
      </c>
      <c r="AM1150" s="1772">
        <v>1061.0</v>
      </c>
      <c r="AN1150" s="9">
        <v>4.0</v>
      </c>
      <c r="AO1150" s="9"/>
      <c r="AP1150" s="9" t="s">
        <v>8376</v>
      </c>
      <c r="AQ1150" s="9"/>
      <c r="AR1150" s="9" t="s">
        <v>17908</v>
      </c>
      <c r="AS1150" s="9"/>
      <c r="AT1150" s="9"/>
      <c r="AU1150" s="9"/>
      <c r="AV1150" s="9"/>
      <c r="AW1150" s="1758" t="s">
        <v>17909</v>
      </c>
      <c r="AX1150" s="9"/>
      <c r="AY1150" s="9" t="s">
        <v>17910</v>
      </c>
      <c r="AZ1150" s="9">
        <v>6.25</v>
      </c>
      <c r="BA1150" s="1759" t="s">
        <v>22789</v>
      </c>
    </row>
    <row r="1151" ht="15.75" customHeight="1">
      <c r="A1151" s="1760" t="s">
        <v>23117</v>
      </c>
      <c r="B1151" s="1761" t="s">
        <v>23118</v>
      </c>
      <c r="C1151" s="1761" t="s">
        <v>1392</v>
      </c>
      <c r="D1151" s="1761" t="s">
        <v>17914</v>
      </c>
      <c r="E1151" s="1762" t="s">
        <v>23119</v>
      </c>
      <c r="F1151" s="1763">
        <v>4.0</v>
      </c>
      <c r="G1151" s="1764">
        <v>48219.0</v>
      </c>
      <c r="H1151" s="1745"/>
      <c r="I1151" s="1745"/>
      <c r="J1151" s="1745"/>
      <c r="K1151" s="1745"/>
      <c r="L1151" s="1745"/>
      <c r="M1151" s="1745"/>
      <c r="N1151" s="1745"/>
      <c r="O1151" s="1745"/>
      <c r="P1151" s="1745"/>
      <c r="Q1151" s="1765" t="s">
        <v>23120</v>
      </c>
      <c r="R1151" s="1766" t="s">
        <v>23049</v>
      </c>
      <c r="S1151" s="1767" t="s">
        <v>52</v>
      </c>
      <c r="T1151" s="1768"/>
      <c r="U1151" s="1769">
        <v>1049.0</v>
      </c>
      <c r="V1151" s="1770">
        <v>4.0</v>
      </c>
      <c r="W1151" s="1769" t="s">
        <v>21578</v>
      </c>
      <c r="X1151" s="1770"/>
      <c r="Y1151" s="1767">
        <v>4095765.0</v>
      </c>
      <c r="Z1151" s="1770"/>
      <c r="AA1151" s="1770" t="s">
        <v>22789</v>
      </c>
      <c r="AB1151" s="1753" t="s">
        <v>17906</v>
      </c>
      <c r="AC1151" s="81"/>
      <c r="AD1151" s="81"/>
      <c r="AE1151" s="1755"/>
      <c r="AF1151" s="1755"/>
      <c r="AG1151" s="1755"/>
      <c r="AH1151" s="1755"/>
      <c r="AI1151" s="595">
        <v>1.04242664E8</v>
      </c>
      <c r="AJ1151" s="595" t="s">
        <v>23121</v>
      </c>
      <c r="AK1151" s="1772" t="s">
        <v>3970</v>
      </c>
      <c r="AL1151" s="1772">
        <v>1.0</v>
      </c>
      <c r="AM1151" s="1772">
        <v>1062.0</v>
      </c>
      <c r="AN1151" s="9">
        <v>4.0</v>
      </c>
      <c r="AO1151" s="9"/>
      <c r="AP1151" s="9" t="s">
        <v>8376</v>
      </c>
      <c r="AQ1151" s="9"/>
      <c r="AR1151" s="9" t="s">
        <v>17908</v>
      </c>
      <c r="AS1151" s="9"/>
      <c r="AT1151" s="9"/>
      <c r="AU1151" s="9"/>
      <c r="AV1151" s="9"/>
      <c r="AW1151" s="1758" t="s">
        <v>17909</v>
      </c>
      <c r="AX1151" s="9"/>
      <c r="AY1151" s="9" t="s">
        <v>17910</v>
      </c>
      <c r="AZ1151" s="9">
        <v>6.25</v>
      </c>
      <c r="BA1151" s="1807" t="s">
        <v>22789</v>
      </c>
    </row>
    <row r="1152" ht="15.75" customHeight="1">
      <c r="A1152" s="1774" t="s">
        <v>23122</v>
      </c>
      <c r="B1152" s="1775" t="s">
        <v>23123</v>
      </c>
      <c r="C1152" s="1775" t="s">
        <v>1392</v>
      </c>
      <c r="D1152" s="1775" t="s">
        <v>17914</v>
      </c>
      <c r="E1152" s="1776" t="s">
        <v>23124</v>
      </c>
      <c r="F1152" s="1777">
        <v>4.0</v>
      </c>
      <c r="G1152" s="1778">
        <v>48215.0</v>
      </c>
      <c r="H1152" s="1745"/>
      <c r="I1152" s="1745"/>
      <c r="J1152" s="1745"/>
      <c r="K1152" s="1745"/>
      <c r="L1152" s="1745"/>
      <c r="M1152" s="1745"/>
      <c r="N1152" s="1745"/>
      <c r="O1152" s="1745"/>
      <c r="P1152" s="1745"/>
      <c r="Q1152" s="1765" t="s">
        <v>23125</v>
      </c>
      <c r="R1152" s="1766" t="s">
        <v>23056</v>
      </c>
      <c r="S1152" s="1767" t="s">
        <v>52</v>
      </c>
      <c r="T1152" s="1749"/>
      <c r="U1152" s="1770">
        <v>1050.0</v>
      </c>
      <c r="V1152" s="1770">
        <v>4.0</v>
      </c>
      <c r="W1152" s="1792"/>
      <c r="X1152" s="1770"/>
      <c r="Y1152" s="1767">
        <v>2819039.0</v>
      </c>
      <c r="Z1152" s="1770"/>
      <c r="AA1152" s="1770" t="s">
        <v>22789</v>
      </c>
      <c r="AB1152" s="1793">
        <v>0.0</v>
      </c>
      <c r="AC1152" s="1794">
        <v>1.0</v>
      </c>
      <c r="AD1152" s="1754"/>
      <c r="AE1152" s="1755"/>
      <c r="AF1152" s="1755"/>
      <c r="AG1152" s="1755"/>
      <c r="AH1152" s="1755"/>
      <c r="AI1152" s="595">
        <v>1.04621545E8</v>
      </c>
      <c r="AJ1152" s="595" t="s">
        <v>23126</v>
      </c>
      <c r="AK1152" s="1772" t="s">
        <v>52</v>
      </c>
      <c r="AL1152" s="1757">
        <v>1.0</v>
      </c>
      <c r="AM1152" s="1772">
        <v>1063.0</v>
      </c>
      <c r="AN1152" s="9">
        <v>4.0</v>
      </c>
      <c r="AO1152" s="9"/>
      <c r="AP1152" s="9" t="s">
        <v>8376</v>
      </c>
      <c r="AQ1152" s="9"/>
      <c r="AR1152" s="9" t="s">
        <v>17908</v>
      </c>
      <c r="AS1152" s="9"/>
      <c r="AT1152" s="9"/>
      <c r="AU1152" s="9"/>
      <c r="AV1152" s="9"/>
      <c r="AW1152" s="1758" t="s">
        <v>17909</v>
      </c>
      <c r="AX1152" s="9"/>
      <c r="AY1152" s="9" t="s">
        <v>17910</v>
      </c>
      <c r="AZ1152" s="9">
        <v>6.25</v>
      </c>
      <c r="BA1152" s="1759" t="s">
        <v>22789</v>
      </c>
    </row>
    <row r="1153" ht="15.75" customHeight="1">
      <c r="A1153" s="1760" t="s">
        <v>23127</v>
      </c>
      <c r="B1153" s="1761" t="s">
        <v>23128</v>
      </c>
      <c r="C1153" s="1761" t="s">
        <v>224</v>
      </c>
      <c r="D1153" s="1761" t="s">
        <v>17914</v>
      </c>
      <c r="E1153" s="1762" t="s">
        <v>23129</v>
      </c>
      <c r="F1153" s="1763">
        <v>4.0</v>
      </c>
      <c r="G1153" s="1764">
        <v>48219.0</v>
      </c>
      <c r="H1153" s="1745"/>
      <c r="I1153" s="1745"/>
      <c r="J1153" s="1745"/>
      <c r="K1153" s="1745"/>
      <c r="L1153" s="1745"/>
      <c r="M1153" s="1745"/>
      <c r="N1153" s="1745"/>
      <c r="O1153" s="1745"/>
      <c r="P1153" s="1745"/>
      <c r="Q1153" s="1765" t="s">
        <v>23130</v>
      </c>
      <c r="R1153" s="1766" t="s">
        <v>23131</v>
      </c>
      <c r="S1153" s="1767" t="s">
        <v>52</v>
      </c>
      <c r="T1153" s="1768"/>
      <c r="U1153" s="1769">
        <v>1051.0</v>
      </c>
      <c r="V1153" s="1770">
        <v>4.0</v>
      </c>
      <c r="W1153" s="1784" t="s">
        <v>18204</v>
      </c>
      <c r="X1153" s="1770"/>
      <c r="Y1153" s="1767">
        <v>2892217.0</v>
      </c>
      <c r="Z1153" s="1770"/>
      <c r="AA1153" s="1770" t="s">
        <v>22789</v>
      </c>
      <c r="AB1153" s="1795" t="s">
        <v>20749</v>
      </c>
      <c r="AC1153" s="81"/>
      <c r="AD1153" s="81"/>
      <c r="AE1153" s="1755"/>
      <c r="AF1153" s="1755"/>
      <c r="AG1153" s="1755"/>
      <c r="AH1153" s="1755"/>
      <c r="AI1153" s="595">
        <v>6.02975112E8</v>
      </c>
      <c r="AJ1153" s="595" t="s">
        <v>23132</v>
      </c>
      <c r="AK1153" s="1757" t="s">
        <v>52</v>
      </c>
      <c r="AL1153" s="1772">
        <v>1.0</v>
      </c>
      <c r="AM1153" s="1772">
        <v>1064.0</v>
      </c>
      <c r="AN1153" s="9">
        <v>4.0</v>
      </c>
      <c r="AO1153" s="9"/>
      <c r="AP1153" s="9" t="s">
        <v>8376</v>
      </c>
      <c r="AQ1153" s="9"/>
      <c r="AR1153" s="9" t="s">
        <v>17908</v>
      </c>
      <c r="AS1153" s="9"/>
      <c r="AT1153" s="9"/>
      <c r="AU1153" s="9"/>
      <c r="AV1153" s="9"/>
      <c r="AW1153" s="1758" t="s">
        <v>17909</v>
      </c>
      <c r="AX1153" s="9"/>
      <c r="AY1153" s="9" t="s">
        <v>17910</v>
      </c>
      <c r="AZ1153" s="9">
        <v>6.25</v>
      </c>
      <c r="BA1153" s="1807" t="s">
        <v>22789</v>
      </c>
    </row>
    <row r="1154" ht="15.75" customHeight="1">
      <c r="A1154" s="1774" t="s">
        <v>23133</v>
      </c>
      <c r="B1154" s="1775" t="s">
        <v>23134</v>
      </c>
      <c r="C1154" s="1775" t="s">
        <v>52</v>
      </c>
      <c r="D1154" s="1775" t="s">
        <v>17914</v>
      </c>
      <c r="E1154" s="1776" t="s">
        <v>23135</v>
      </c>
      <c r="F1154" s="1777">
        <v>4.0</v>
      </c>
      <c r="G1154" s="1778">
        <v>48221.0</v>
      </c>
      <c r="H1154" s="1745"/>
      <c r="I1154" s="1745"/>
      <c r="J1154" s="1745"/>
      <c r="K1154" s="1745"/>
      <c r="L1154" s="1745"/>
      <c r="M1154" s="1745"/>
      <c r="N1154" s="1745"/>
      <c r="O1154" s="1745"/>
      <c r="P1154" s="1745"/>
      <c r="Q1154" s="1765" t="s">
        <v>23136</v>
      </c>
      <c r="R1154" s="1766" t="s">
        <v>23064</v>
      </c>
      <c r="S1154" s="1767" t="s">
        <v>52</v>
      </c>
      <c r="T1154" s="1749"/>
      <c r="U1154" s="1770">
        <v>1052.0</v>
      </c>
      <c r="V1154" s="1770">
        <v>4.0</v>
      </c>
      <c r="W1154" s="1792"/>
      <c r="X1154" s="1770"/>
      <c r="Y1154" s="1767">
        <v>2892763.0</v>
      </c>
      <c r="Z1154" s="1770"/>
      <c r="AA1154" s="1770" t="s">
        <v>22789</v>
      </c>
      <c r="AB1154" s="1806" t="s">
        <v>18100</v>
      </c>
      <c r="AC1154" s="1754"/>
      <c r="AD1154" s="1794">
        <v>1.0</v>
      </c>
      <c r="AE1154" s="1755"/>
      <c r="AF1154" s="1755"/>
      <c r="AG1154" s="1755"/>
      <c r="AH1154" s="1755"/>
      <c r="AI1154" s="595">
        <v>1.02337631E8</v>
      </c>
      <c r="AJ1154" s="595" t="s">
        <v>23137</v>
      </c>
      <c r="AK1154" s="1772" t="s">
        <v>52</v>
      </c>
      <c r="AL1154" s="1772">
        <v>1.0</v>
      </c>
      <c r="AM1154" s="1772">
        <v>1065.0</v>
      </c>
      <c r="AN1154" s="9">
        <v>4.0</v>
      </c>
      <c r="AO1154" s="9"/>
      <c r="AP1154" s="9" t="s">
        <v>8376</v>
      </c>
      <c r="AQ1154" s="9"/>
      <c r="AR1154" s="9" t="s">
        <v>17908</v>
      </c>
      <c r="AS1154" s="9"/>
      <c r="AT1154" s="9"/>
      <c r="AU1154" s="9"/>
      <c r="AV1154" s="9"/>
      <c r="AW1154" s="1758" t="s">
        <v>17909</v>
      </c>
      <c r="AX1154" s="9"/>
      <c r="AY1154" s="9" t="s">
        <v>17910</v>
      </c>
      <c r="AZ1154" s="9">
        <v>6.25</v>
      </c>
      <c r="BA1154" s="1759" t="s">
        <v>22789</v>
      </c>
    </row>
    <row r="1155" ht="15.75" customHeight="1">
      <c r="A1155" s="1760" t="s">
        <v>23138</v>
      </c>
      <c r="B1155" s="1761" t="s">
        <v>23139</v>
      </c>
      <c r="C1155" s="1761" t="s">
        <v>52</v>
      </c>
      <c r="D1155" s="1761" t="s">
        <v>17914</v>
      </c>
      <c r="E1155" s="1762" t="s">
        <v>23140</v>
      </c>
      <c r="F1155" s="1763">
        <v>4.0</v>
      </c>
      <c r="G1155" s="1764">
        <v>48217.0</v>
      </c>
      <c r="H1155" s="1745"/>
      <c r="I1155" s="1745"/>
      <c r="J1155" s="1745"/>
      <c r="K1155" s="1745"/>
      <c r="L1155" s="1745"/>
      <c r="M1155" s="1745"/>
      <c r="N1155" s="1745"/>
      <c r="O1155" s="1745"/>
      <c r="P1155" s="1745"/>
      <c r="Q1155" s="1765" t="s">
        <v>23141</v>
      </c>
      <c r="R1155" s="1766" t="s">
        <v>23071</v>
      </c>
      <c r="S1155" s="1767" t="s">
        <v>52</v>
      </c>
      <c r="T1155" s="1768"/>
      <c r="U1155" s="1770">
        <v>1053.0</v>
      </c>
      <c r="V1155" s="1770">
        <v>4.0</v>
      </c>
      <c r="W1155" s="1788"/>
      <c r="X1155" s="1770"/>
      <c r="Y1155" s="1767">
        <v>4077343.0</v>
      </c>
      <c r="Z1155" s="1770"/>
      <c r="AA1155" s="1770" t="s">
        <v>22789</v>
      </c>
      <c r="AB1155" s="1789">
        <v>0.0</v>
      </c>
      <c r="AC1155" s="1121">
        <v>1.0</v>
      </c>
      <c r="AD1155" s="81"/>
      <c r="AE1155" s="1755"/>
      <c r="AF1155" s="1755"/>
      <c r="AG1155" s="1755"/>
      <c r="AH1155" s="1755"/>
      <c r="AI1155" s="595">
        <v>6.03198391E8</v>
      </c>
      <c r="AJ1155" s="595" t="s">
        <v>23142</v>
      </c>
      <c r="AK1155" s="1757" t="s">
        <v>52</v>
      </c>
      <c r="AL1155" s="1757">
        <v>1.0</v>
      </c>
      <c r="AM1155" s="1772">
        <v>1066.0</v>
      </c>
      <c r="AN1155" s="9">
        <v>4.0</v>
      </c>
      <c r="AO1155" s="9"/>
      <c r="AP1155" s="9" t="s">
        <v>8376</v>
      </c>
      <c r="AQ1155" s="9"/>
      <c r="AR1155" s="9" t="s">
        <v>17908</v>
      </c>
      <c r="AS1155" s="9"/>
      <c r="AT1155" s="9"/>
      <c r="AU1155" s="9"/>
      <c r="AV1155" s="9"/>
      <c r="AW1155" s="1758" t="s">
        <v>17909</v>
      </c>
      <c r="AX1155" s="9"/>
      <c r="AY1155" s="9" t="s">
        <v>17910</v>
      </c>
      <c r="AZ1155" s="9">
        <v>6.25</v>
      </c>
      <c r="BA1155" s="1807" t="s">
        <v>22789</v>
      </c>
    </row>
    <row r="1156" ht="15.75" customHeight="1">
      <c r="A1156" s="1774" t="s">
        <v>23143</v>
      </c>
      <c r="B1156" s="1775" t="s">
        <v>23144</v>
      </c>
      <c r="C1156" s="1775" t="s">
        <v>52</v>
      </c>
      <c r="D1156" s="1775" t="s">
        <v>17914</v>
      </c>
      <c r="E1156" s="1776" t="s">
        <v>23145</v>
      </c>
      <c r="F1156" s="1777">
        <v>4.0</v>
      </c>
      <c r="G1156" s="1778">
        <v>48217.0</v>
      </c>
      <c r="H1156" s="1745"/>
      <c r="I1156" s="1745"/>
      <c r="J1156" s="1745"/>
      <c r="K1156" s="1745"/>
      <c r="L1156" s="1745"/>
      <c r="M1156" s="1745"/>
      <c r="N1156" s="1745"/>
      <c r="O1156" s="1745"/>
      <c r="P1156" s="1745"/>
      <c r="Q1156" s="1765" t="s">
        <v>23146</v>
      </c>
      <c r="R1156" s="1766" t="s">
        <v>23147</v>
      </c>
      <c r="S1156" s="1767" t="s">
        <v>52</v>
      </c>
      <c r="T1156" s="1749"/>
      <c r="U1156" s="1770">
        <v>1054.0</v>
      </c>
      <c r="V1156" s="1770">
        <v>4.0</v>
      </c>
      <c r="W1156" s="1792"/>
      <c r="X1156" s="1770"/>
      <c r="Y1156" s="1767">
        <v>0.0</v>
      </c>
      <c r="Z1156" s="1770"/>
      <c r="AA1156" s="1770" t="s">
        <v>22789</v>
      </c>
      <c r="AB1156" s="1806" t="s">
        <v>23148</v>
      </c>
      <c r="AC1156" s="1794">
        <v>1.0</v>
      </c>
      <c r="AD1156" s="1754"/>
      <c r="AE1156" s="1755"/>
      <c r="AF1156" s="1755"/>
      <c r="AG1156" s="1755"/>
      <c r="AH1156" s="1755"/>
      <c r="AI1156" s="595">
        <v>6.0286924E8</v>
      </c>
      <c r="AJ1156" s="595" t="s">
        <v>23149</v>
      </c>
      <c r="AK1156" s="1772" t="s">
        <v>52</v>
      </c>
      <c r="AL1156" s="1772">
        <v>1.0</v>
      </c>
      <c r="AM1156" s="1772">
        <v>1067.0</v>
      </c>
      <c r="AN1156" s="9">
        <v>4.0</v>
      </c>
      <c r="AO1156" s="9"/>
      <c r="AP1156" s="9" t="s">
        <v>8376</v>
      </c>
      <c r="AQ1156" s="9"/>
      <c r="AR1156" s="9" t="s">
        <v>17908</v>
      </c>
      <c r="AS1156" s="9"/>
      <c r="AT1156" s="9"/>
      <c r="AU1156" s="9"/>
      <c r="AV1156" s="9"/>
      <c r="AW1156" s="1758" t="s">
        <v>17909</v>
      </c>
      <c r="AX1156" s="9"/>
      <c r="AY1156" s="9" t="s">
        <v>17910</v>
      </c>
      <c r="AZ1156" s="9">
        <v>6.25</v>
      </c>
      <c r="BA1156" s="1759" t="s">
        <v>22789</v>
      </c>
    </row>
    <row r="1157" ht="15.75" customHeight="1">
      <c r="A1157" s="1760" t="s">
        <v>23150</v>
      </c>
      <c r="B1157" s="1761" t="s">
        <v>23151</v>
      </c>
      <c r="C1157" s="1761" t="s">
        <v>52</v>
      </c>
      <c r="D1157" s="1761" t="s">
        <v>17914</v>
      </c>
      <c r="E1157" s="1762" t="s">
        <v>23152</v>
      </c>
      <c r="F1157" s="1763">
        <v>4.0</v>
      </c>
      <c r="G1157" s="1764">
        <v>48221.0</v>
      </c>
      <c r="H1157" s="1745"/>
      <c r="I1157" s="1745"/>
      <c r="J1157" s="1745"/>
      <c r="K1157" s="1745"/>
      <c r="L1157" s="1745"/>
      <c r="M1157" s="1745"/>
      <c r="N1157" s="1745"/>
      <c r="O1157" s="1745"/>
      <c r="P1157" s="1745"/>
      <c r="Q1157" s="1765" t="s">
        <v>23153</v>
      </c>
      <c r="R1157" s="1766" t="s">
        <v>23154</v>
      </c>
      <c r="S1157" s="1767" t="s">
        <v>231</v>
      </c>
      <c r="T1157" s="1768"/>
      <c r="U1157" s="1770">
        <v>1055.0</v>
      </c>
      <c r="V1157" s="1770">
        <v>4.0</v>
      </c>
      <c r="W1157" s="1788"/>
      <c r="X1157" s="1770"/>
      <c r="Y1157" s="1767">
        <v>2390115.0</v>
      </c>
      <c r="Z1157" s="1770"/>
      <c r="AA1157" s="1770" t="s">
        <v>22789</v>
      </c>
      <c r="AB1157" s="1789">
        <v>0.0</v>
      </c>
      <c r="AC1157" s="1121">
        <v>1.0</v>
      </c>
      <c r="AD1157" s="81"/>
      <c r="AE1157" s="1755"/>
      <c r="AF1157" s="1755"/>
      <c r="AG1157" s="1755"/>
      <c r="AH1157" s="1755"/>
      <c r="AI1157" s="595">
        <v>1.303556086E9</v>
      </c>
      <c r="AJ1157" s="595" t="s">
        <v>23155</v>
      </c>
      <c r="AK1157" s="1772" t="s">
        <v>52</v>
      </c>
      <c r="AL1157" s="1772">
        <v>1.0</v>
      </c>
      <c r="AM1157" s="1772">
        <v>1068.0</v>
      </c>
      <c r="AN1157" s="9">
        <v>4.0</v>
      </c>
      <c r="AO1157" s="9"/>
      <c r="AP1157" s="9" t="s">
        <v>8376</v>
      </c>
      <c r="AQ1157" s="9"/>
      <c r="AR1157" s="9" t="s">
        <v>17908</v>
      </c>
      <c r="AS1157" s="9"/>
      <c r="AT1157" s="9"/>
      <c r="AU1157" s="9"/>
      <c r="AV1157" s="9"/>
      <c r="AW1157" s="1758" t="s">
        <v>17909</v>
      </c>
      <c r="AX1157" s="9"/>
      <c r="AY1157" s="9" t="s">
        <v>17910</v>
      </c>
      <c r="AZ1157" s="9">
        <v>6.25</v>
      </c>
      <c r="BA1157" s="1807" t="s">
        <v>22789</v>
      </c>
    </row>
    <row r="1158" ht="15.75" customHeight="1">
      <c r="A1158" s="1774" t="s">
        <v>23156</v>
      </c>
      <c r="B1158" s="1775" t="s">
        <v>23157</v>
      </c>
      <c r="C1158" s="1775" t="s">
        <v>52</v>
      </c>
      <c r="D1158" s="1775" t="s">
        <v>17914</v>
      </c>
      <c r="E1158" s="1776" t="s">
        <v>23158</v>
      </c>
      <c r="F1158" s="1777">
        <v>4.0</v>
      </c>
      <c r="G1158" s="1778">
        <v>48221.0</v>
      </c>
      <c r="H1158" s="1745"/>
      <c r="I1158" s="1745"/>
      <c r="J1158" s="1745"/>
      <c r="K1158" s="1745"/>
      <c r="L1158" s="1745"/>
      <c r="M1158" s="1745"/>
      <c r="N1158" s="1745"/>
      <c r="O1158" s="1745"/>
      <c r="P1158" s="1745"/>
      <c r="Q1158" s="1765" t="s">
        <v>23159</v>
      </c>
      <c r="R1158" s="1766" t="s">
        <v>23160</v>
      </c>
      <c r="S1158" s="1767" t="s">
        <v>231</v>
      </c>
      <c r="T1158" s="1749"/>
      <c r="U1158" s="1770">
        <v>1056.0</v>
      </c>
      <c r="V1158" s="1770">
        <v>4.0</v>
      </c>
      <c r="W1158" s="1792"/>
      <c r="X1158" s="1770"/>
      <c r="Y1158" s="1767">
        <v>2390071.0</v>
      </c>
      <c r="Z1158" s="1770"/>
      <c r="AA1158" s="1770" t="s">
        <v>22789</v>
      </c>
      <c r="AB1158" s="1806" t="s">
        <v>23161</v>
      </c>
      <c r="AC1158" s="1794">
        <v>1.0</v>
      </c>
      <c r="AD1158" s="1754"/>
      <c r="AE1158" s="1755"/>
      <c r="AF1158" s="1755"/>
      <c r="AG1158" s="1755"/>
      <c r="AH1158" s="1755"/>
      <c r="AI1158" s="595">
        <v>1.01409522E8</v>
      </c>
      <c r="AJ1158" s="595" t="s">
        <v>23162</v>
      </c>
      <c r="AK1158" s="1772" t="s">
        <v>52</v>
      </c>
      <c r="AL1158" s="1772">
        <v>1.0</v>
      </c>
      <c r="AM1158" s="1772">
        <v>1069.0</v>
      </c>
      <c r="AN1158" s="9">
        <v>4.0</v>
      </c>
      <c r="AO1158" s="9"/>
      <c r="AP1158" s="9" t="s">
        <v>8376</v>
      </c>
      <c r="AQ1158" s="9"/>
      <c r="AR1158" s="9" t="s">
        <v>17908</v>
      </c>
      <c r="AS1158" s="9"/>
      <c r="AT1158" s="9"/>
      <c r="AU1158" s="9"/>
      <c r="AV1158" s="9"/>
      <c r="AW1158" s="1758" t="s">
        <v>17909</v>
      </c>
      <c r="AX1158" s="9"/>
      <c r="AY1158" s="9" t="s">
        <v>17910</v>
      </c>
      <c r="AZ1158" s="9">
        <v>6.25</v>
      </c>
      <c r="BA1158" s="1759" t="s">
        <v>22789</v>
      </c>
    </row>
    <row r="1159" ht="15.75" customHeight="1">
      <c r="A1159" s="1760" t="s">
        <v>23163</v>
      </c>
      <c r="B1159" s="1761" t="s">
        <v>23164</v>
      </c>
      <c r="C1159" s="1761" t="s">
        <v>52</v>
      </c>
      <c r="D1159" s="1761" t="s">
        <v>17914</v>
      </c>
      <c r="E1159" s="1762" t="s">
        <v>23165</v>
      </c>
      <c r="F1159" s="1763">
        <v>4.0</v>
      </c>
      <c r="G1159" s="1764">
        <v>48219.0</v>
      </c>
      <c r="H1159" s="1745"/>
      <c r="I1159" s="1745"/>
      <c r="J1159" s="1745"/>
      <c r="K1159" s="1745"/>
      <c r="L1159" s="1745"/>
      <c r="M1159" s="1745"/>
      <c r="N1159" s="1745"/>
      <c r="O1159" s="1745"/>
      <c r="P1159" s="1745"/>
      <c r="Q1159" s="1765" t="s">
        <v>23166</v>
      </c>
      <c r="R1159" s="1766" t="s">
        <v>23093</v>
      </c>
      <c r="S1159" s="1767" t="s">
        <v>52</v>
      </c>
      <c r="T1159" s="1768"/>
      <c r="U1159" s="1769">
        <v>1057.0</v>
      </c>
      <c r="V1159" s="1770">
        <v>4.0</v>
      </c>
      <c r="W1159" s="1769" t="s">
        <v>21578</v>
      </c>
      <c r="X1159" s="1770"/>
      <c r="Y1159" s="1767">
        <v>2886742.0</v>
      </c>
      <c r="Z1159" s="1770"/>
      <c r="AA1159" s="1770" t="s">
        <v>22789</v>
      </c>
      <c r="AB1159" s="1753" t="s">
        <v>17906</v>
      </c>
      <c r="AC1159" s="81"/>
      <c r="AD1159" s="81"/>
      <c r="AE1159" s="1755"/>
      <c r="AF1159" s="1755"/>
      <c r="AG1159" s="1755"/>
      <c r="AH1159" s="1755"/>
      <c r="AI1159" s="595">
        <v>1.03363198E8</v>
      </c>
      <c r="AJ1159" s="595" t="s">
        <v>23167</v>
      </c>
      <c r="AK1159" s="1757" t="s">
        <v>52</v>
      </c>
      <c r="AL1159" s="1757">
        <v>1.0</v>
      </c>
      <c r="AM1159" s="1772">
        <v>1070.0</v>
      </c>
      <c r="AN1159" s="9">
        <v>4.0</v>
      </c>
      <c r="AO1159" s="9"/>
      <c r="AP1159" s="9" t="s">
        <v>8376</v>
      </c>
      <c r="AQ1159" s="9"/>
      <c r="AR1159" s="9" t="s">
        <v>17908</v>
      </c>
      <c r="AS1159" s="9"/>
      <c r="AT1159" s="9"/>
      <c r="AU1159" s="9"/>
      <c r="AV1159" s="9"/>
      <c r="AW1159" s="1758" t="s">
        <v>17909</v>
      </c>
      <c r="AX1159" s="9"/>
      <c r="AY1159" s="9" t="s">
        <v>17910</v>
      </c>
      <c r="AZ1159" s="9">
        <v>6.25</v>
      </c>
      <c r="BA1159" s="1807" t="s">
        <v>22789</v>
      </c>
    </row>
    <row r="1160" ht="15.75" customHeight="1">
      <c r="A1160" s="1774" t="s">
        <v>23168</v>
      </c>
      <c r="B1160" s="1775" t="s">
        <v>23169</v>
      </c>
      <c r="C1160" s="1775" t="s">
        <v>231</v>
      </c>
      <c r="D1160" s="1775" t="s">
        <v>17914</v>
      </c>
      <c r="E1160" s="1776" t="s">
        <v>23170</v>
      </c>
      <c r="F1160" s="1777">
        <v>4.0</v>
      </c>
      <c r="G1160" s="1778">
        <v>48217.0</v>
      </c>
      <c r="H1160" s="1745"/>
      <c r="I1160" s="1745"/>
      <c r="J1160" s="1745"/>
      <c r="K1160" s="1745"/>
      <c r="L1160" s="1745"/>
      <c r="M1160" s="1745"/>
      <c r="N1160" s="1745"/>
      <c r="O1160" s="1745"/>
      <c r="P1160" s="1745"/>
      <c r="Q1160" s="1765" t="s">
        <v>23171</v>
      </c>
      <c r="R1160" s="1766" t="s">
        <v>23099</v>
      </c>
      <c r="S1160" s="1767" t="s">
        <v>52</v>
      </c>
      <c r="T1160" s="1749"/>
      <c r="U1160" s="1770">
        <v>1058.0</v>
      </c>
      <c r="V1160" s="1770">
        <v>4.0</v>
      </c>
      <c r="W1160" s="1792"/>
      <c r="X1160" s="1770"/>
      <c r="Y1160" s="1767">
        <v>0.0</v>
      </c>
      <c r="Z1160" s="1770"/>
      <c r="AA1160" s="1770" t="s">
        <v>22789</v>
      </c>
      <c r="AB1160" s="1806" t="s">
        <v>18100</v>
      </c>
      <c r="AC1160" s="1754"/>
      <c r="AD1160" s="1794">
        <v>1.0</v>
      </c>
      <c r="AE1160" s="1755"/>
      <c r="AF1160" s="1755"/>
      <c r="AG1160" s="1755"/>
      <c r="AH1160" s="1755"/>
      <c r="AI1160" s="595">
        <v>1.02906302E8</v>
      </c>
      <c r="AJ1160" s="595" t="s">
        <v>23172</v>
      </c>
      <c r="AK1160" s="1772" t="s">
        <v>52</v>
      </c>
      <c r="AL1160" s="1757">
        <v>1.0</v>
      </c>
      <c r="AM1160" s="1772">
        <v>1071.0</v>
      </c>
      <c r="AN1160" s="9">
        <v>4.0</v>
      </c>
      <c r="AO1160" s="9"/>
      <c r="AP1160" s="9" t="s">
        <v>8376</v>
      </c>
      <c r="AQ1160" s="9"/>
      <c r="AR1160" s="9" t="s">
        <v>17908</v>
      </c>
      <c r="AS1160" s="9"/>
      <c r="AT1160" s="9"/>
      <c r="AU1160" s="9"/>
      <c r="AV1160" s="9"/>
      <c r="AW1160" s="1758" t="s">
        <v>17909</v>
      </c>
      <c r="AX1160" s="9"/>
      <c r="AY1160" s="9" t="s">
        <v>17910</v>
      </c>
      <c r="AZ1160" s="9">
        <v>6.25</v>
      </c>
      <c r="BA1160" s="1759" t="s">
        <v>22789</v>
      </c>
    </row>
    <row r="1161" ht="15.75" customHeight="1">
      <c r="A1161" s="1760" t="s">
        <v>23173</v>
      </c>
      <c r="B1161" s="1761" t="s">
        <v>23174</v>
      </c>
      <c r="C1161" s="1761" t="s">
        <v>231</v>
      </c>
      <c r="D1161" s="1761" t="s">
        <v>17914</v>
      </c>
      <c r="E1161" s="1762" t="s">
        <v>23175</v>
      </c>
      <c r="F1161" s="1763">
        <v>4.0</v>
      </c>
      <c r="G1161" s="1764">
        <v>48217.0</v>
      </c>
      <c r="H1161" s="1745"/>
      <c r="I1161" s="1745"/>
      <c r="J1161" s="1745"/>
      <c r="K1161" s="1745"/>
      <c r="L1161" s="1745"/>
      <c r="M1161" s="1745"/>
      <c r="N1161" s="1745"/>
      <c r="O1161" s="1745"/>
      <c r="P1161" s="1745"/>
      <c r="Q1161" s="1765" t="s">
        <v>23176</v>
      </c>
      <c r="R1161" s="1766" t="s">
        <v>23177</v>
      </c>
      <c r="S1161" s="1767" t="s">
        <v>52</v>
      </c>
      <c r="T1161" s="1768"/>
      <c r="U1161" s="1770">
        <v>1059.0</v>
      </c>
      <c r="V1161" s="1770">
        <v>4.0</v>
      </c>
      <c r="W1161" s="1788"/>
      <c r="X1161" s="1770"/>
      <c r="Y1161" s="1767">
        <v>2887226.0</v>
      </c>
      <c r="Z1161" s="1770"/>
      <c r="AA1161" s="1770" t="s">
        <v>22789</v>
      </c>
      <c r="AB1161" s="1789">
        <v>0.0</v>
      </c>
      <c r="AC1161" s="1121">
        <v>1.0</v>
      </c>
      <c r="AD1161" s="81"/>
      <c r="AE1161" s="1755"/>
      <c r="AF1161" s="1755"/>
      <c r="AG1161" s="1755"/>
      <c r="AH1161" s="1755"/>
      <c r="AI1161" s="595">
        <v>1.708096506E9</v>
      </c>
      <c r="AJ1161" s="595" t="s">
        <v>23178</v>
      </c>
      <c r="AK1161" s="1757" t="s">
        <v>52</v>
      </c>
      <c r="AL1161" s="1772">
        <v>1.0</v>
      </c>
      <c r="AM1161" s="1772">
        <v>1072.0</v>
      </c>
      <c r="AN1161" s="9">
        <v>4.0</v>
      </c>
      <c r="AO1161" s="9"/>
      <c r="AP1161" s="9" t="s">
        <v>8376</v>
      </c>
      <c r="AQ1161" s="9"/>
      <c r="AR1161" s="9" t="s">
        <v>17908</v>
      </c>
      <c r="AS1161" s="9"/>
      <c r="AT1161" s="9"/>
      <c r="AU1161" s="9"/>
      <c r="AV1161" s="9"/>
      <c r="AW1161" s="1758" t="s">
        <v>17909</v>
      </c>
      <c r="AX1161" s="9"/>
      <c r="AY1161" s="9" t="s">
        <v>17910</v>
      </c>
      <c r="AZ1161" s="9">
        <v>6.25</v>
      </c>
      <c r="BA1161" s="1807" t="s">
        <v>22789</v>
      </c>
    </row>
    <row r="1162" ht="15.75" customHeight="1">
      <c r="A1162" s="1774" t="s">
        <v>23179</v>
      </c>
      <c r="B1162" s="1775" t="s">
        <v>23180</v>
      </c>
      <c r="C1162" s="1775" t="s">
        <v>52</v>
      </c>
      <c r="D1162" s="1775" t="s">
        <v>17914</v>
      </c>
      <c r="E1162" s="1776" t="s">
        <v>23181</v>
      </c>
      <c r="F1162" s="1777">
        <v>4.0</v>
      </c>
      <c r="G1162" s="1778">
        <v>47859.0</v>
      </c>
      <c r="H1162" s="1745"/>
      <c r="I1162" s="1745"/>
      <c r="J1162" s="1745"/>
      <c r="K1162" s="1745"/>
      <c r="L1162" s="1745"/>
      <c r="M1162" s="1745"/>
      <c r="N1162" s="1745"/>
      <c r="O1162" s="1745"/>
      <c r="P1162" s="1745"/>
      <c r="Q1162" s="1765" t="s">
        <v>23182</v>
      </c>
      <c r="R1162" s="1766" t="s">
        <v>23111</v>
      </c>
      <c r="S1162" s="1767" t="s">
        <v>52</v>
      </c>
      <c r="T1162" s="1749"/>
      <c r="U1162" s="1769">
        <v>1060.0</v>
      </c>
      <c r="V1162" s="1770">
        <v>4.0</v>
      </c>
      <c r="W1162" s="1769" t="s">
        <v>23183</v>
      </c>
      <c r="X1162" s="1770"/>
      <c r="Y1162" s="1767">
        <v>0.0</v>
      </c>
      <c r="Z1162" s="1770"/>
      <c r="AA1162" s="1770" t="s">
        <v>23184</v>
      </c>
      <c r="AB1162" s="1753" t="s">
        <v>17906</v>
      </c>
      <c r="AC1162" s="1754"/>
      <c r="AD1162" s="1754"/>
      <c r="AE1162" s="1755"/>
      <c r="AF1162" s="1755"/>
      <c r="AG1162" s="1755"/>
      <c r="AH1162" s="1755"/>
      <c r="AI1162" s="595">
        <v>1.706764659E9</v>
      </c>
      <c r="AJ1162" s="595" t="s">
        <v>23185</v>
      </c>
      <c r="AK1162" s="1757" t="s">
        <v>52</v>
      </c>
      <c r="AL1162" s="1757">
        <v>1.0</v>
      </c>
      <c r="AM1162" s="1772">
        <v>1073.0</v>
      </c>
      <c r="AN1162" s="9">
        <v>4.0</v>
      </c>
      <c r="AO1162" s="9"/>
      <c r="AP1162" s="9" t="s">
        <v>8376</v>
      </c>
      <c r="AQ1162" s="9"/>
      <c r="AR1162" s="9" t="s">
        <v>17908</v>
      </c>
      <c r="AS1162" s="9"/>
      <c r="AT1162" s="9"/>
      <c r="AU1162" s="9"/>
      <c r="AV1162" s="9"/>
      <c r="AW1162" s="1758" t="s">
        <v>17909</v>
      </c>
      <c r="AX1162" s="9"/>
      <c r="AY1162" s="9" t="s">
        <v>17910</v>
      </c>
      <c r="AZ1162" s="9">
        <v>6.25</v>
      </c>
      <c r="BA1162" s="1759" t="s">
        <v>22789</v>
      </c>
    </row>
    <row r="1163" ht="15.75" customHeight="1">
      <c r="A1163" s="1760" t="s">
        <v>23186</v>
      </c>
      <c r="B1163" s="1761" t="s">
        <v>23187</v>
      </c>
      <c r="C1163" s="1761" t="s">
        <v>231</v>
      </c>
      <c r="D1163" s="1761" t="s">
        <v>17914</v>
      </c>
      <c r="E1163" s="1762" t="s">
        <v>23188</v>
      </c>
      <c r="F1163" s="1763">
        <v>4.0</v>
      </c>
      <c r="G1163" s="1764">
        <v>48217.0</v>
      </c>
      <c r="H1163" s="1745"/>
      <c r="I1163" s="1745"/>
      <c r="J1163" s="1745"/>
      <c r="K1163" s="1745"/>
      <c r="L1163" s="1745"/>
      <c r="M1163" s="1745"/>
      <c r="N1163" s="1745"/>
      <c r="O1163" s="1745"/>
      <c r="P1163" s="1745"/>
      <c r="Q1163" s="1765" t="s">
        <v>23189</v>
      </c>
      <c r="R1163" s="1766" t="s">
        <v>23190</v>
      </c>
      <c r="S1163" s="1767" t="s">
        <v>52</v>
      </c>
      <c r="T1163" s="1768"/>
      <c r="U1163" s="1770">
        <v>1061.0</v>
      </c>
      <c r="V1163" s="1770">
        <v>4.0</v>
      </c>
      <c r="W1163" s="1788"/>
      <c r="X1163" s="1770"/>
      <c r="Y1163" s="1767">
        <v>2898413.0</v>
      </c>
      <c r="Z1163" s="1770"/>
      <c r="AA1163" s="1770" t="s">
        <v>22789</v>
      </c>
      <c r="AB1163" s="1804" t="s">
        <v>23191</v>
      </c>
      <c r="AC1163" s="1121">
        <v>1.0</v>
      </c>
      <c r="AD1163" s="81"/>
      <c r="AE1163" s="1755"/>
      <c r="AF1163" s="1755"/>
      <c r="AG1163" s="1755"/>
      <c r="AH1163" s="1755"/>
      <c r="AI1163" s="595">
        <v>1.002893178E9</v>
      </c>
      <c r="AJ1163" s="595" t="s">
        <v>23192</v>
      </c>
      <c r="AK1163" s="1772" t="s">
        <v>52</v>
      </c>
      <c r="AL1163" s="1772">
        <v>1.0</v>
      </c>
      <c r="AM1163" s="1772">
        <v>1074.0</v>
      </c>
      <c r="AN1163" s="9">
        <v>4.0</v>
      </c>
      <c r="AO1163" s="9"/>
      <c r="AP1163" s="9" t="s">
        <v>8376</v>
      </c>
      <c r="AQ1163" s="9"/>
      <c r="AR1163" s="9" t="s">
        <v>17908</v>
      </c>
      <c r="AS1163" s="9"/>
      <c r="AT1163" s="9"/>
      <c r="AU1163" s="9"/>
      <c r="AV1163" s="9"/>
      <c r="AW1163" s="1758" t="s">
        <v>17909</v>
      </c>
      <c r="AX1163" s="9"/>
      <c r="AY1163" s="9" t="s">
        <v>17910</v>
      </c>
      <c r="AZ1163" s="9">
        <v>6.25</v>
      </c>
      <c r="BA1163" s="1807" t="s">
        <v>22789</v>
      </c>
    </row>
    <row r="1164" ht="15.75" customHeight="1">
      <c r="A1164" s="1774" t="s">
        <v>23193</v>
      </c>
      <c r="B1164" s="1775" t="s">
        <v>23194</v>
      </c>
      <c r="C1164" s="1775" t="s">
        <v>231</v>
      </c>
      <c r="D1164" s="1775" t="s">
        <v>17914</v>
      </c>
      <c r="E1164" s="1776" t="s">
        <v>23195</v>
      </c>
      <c r="F1164" s="1777">
        <v>4.0</v>
      </c>
      <c r="G1164" s="1778">
        <v>48217.0</v>
      </c>
      <c r="H1164" s="1745"/>
      <c r="I1164" s="1745"/>
      <c r="J1164" s="1745"/>
      <c r="K1164" s="1745"/>
      <c r="L1164" s="1745"/>
      <c r="M1164" s="1745"/>
      <c r="N1164" s="1745"/>
      <c r="O1164" s="1745"/>
      <c r="P1164" s="1745"/>
      <c r="Q1164" s="1765" t="s">
        <v>23196</v>
      </c>
      <c r="R1164" s="1766" t="s">
        <v>23121</v>
      </c>
      <c r="S1164" s="1767" t="s">
        <v>52</v>
      </c>
      <c r="T1164" s="1749"/>
      <c r="U1164" s="1769">
        <v>1062.0</v>
      </c>
      <c r="V1164" s="1770">
        <v>4.0</v>
      </c>
      <c r="W1164" s="1769" t="s">
        <v>23197</v>
      </c>
      <c r="X1164" s="1770"/>
      <c r="Y1164" s="1767">
        <v>2898413.0</v>
      </c>
      <c r="Z1164" s="1770"/>
      <c r="AA1164" s="1770" t="s">
        <v>22789</v>
      </c>
      <c r="AB1164" s="1753" t="s">
        <v>23198</v>
      </c>
      <c r="AC1164" s="1754"/>
      <c r="AD1164" s="1754"/>
      <c r="AE1164" s="1755"/>
      <c r="AF1164" s="1755"/>
      <c r="AG1164" s="1755"/>
      <c r="AH1164" s="1755"/>
      <c r="AI1164" s="595">
        <v>1.0240453E8</v>
      </c>
      <c r="AJ1164" s="595" t="s">
        <v>23199</v>
      </c>
      <c r="AK1164" s="1772" t="s">
        <v>52</v>
      </c>
      <c r="AL1164" s="1772">
        <v>1.0</v>
      </c>
      <c r="AM1164" s="1772">
        <v>1075.0</v>
      </c>
      <c r="AN1164" s="9">
        <v>4.0</v>
      </c>
      <c r="AO1164" s="9"/>
      <c r="AP1164" s="9" t="s">
        <v>8376</v>
      </c>
      <c r="AQ1164" s="9"/>
      <c r="AR1164" s="9" t="s">
        <v>17908</v>
      </c>
      <c r="AS1164" s="9"/>
      <c r="AT1164" s="9"/>
      <c r="AU1164" s="9"/>
      <c r="AV1164" s="9"/>
      <c r="AW1164" s="1758" t="s">
        <v>17909</v>
      </c>
      <c r="AX1164" s="9"/>
      <c r="AY1164" s="9" t="s">
        <v>17910</v>
      </c>
      <c r="AZ1164" s="9">
        <v>6.25</v>
      </c>
      <c r="BA1164" s="1759" t="s">
        <v>22789</v>
      </c>
    </row>
    <row r="1165" ht="15.75" customHeight="1">
      <c r="A1165" s="1760" t="s">
        <v>23200</v>
      </c>
      <c r="B1165" s="1761" t="s">
        <v>23201</v>
      </c>
      <c r="C1165" s="1761" t="s">
        <v>52</v>
      </c>
      <c r="D1165" s="1761" t="s">
        <v>17914</v>
      </c>
      <c r="E1165" s="1762" t="s">
        <v>23202</v>
      </c>
      <c r="F1165" s="1763">
        <v>4.0</v>
      </c>
      <c r="G1165" s="1764">
        <v>48250.0</v>
      </c>
      <c r="H1165" s="1745"/>
      <c r="I1165" s="1745"/>
      <c r="J1165" s="1745"/>
      <c r="K1165" s="1745"/>
      <c r="L1165" s="1745"/>
      <c r="M1165" s="1745"/>
      <c r="N1165" s="1745"/>
      <c r="O1165" s="1745"/>
      <c r="P1165" s="1745"/>
      <c r="Q1165" s="1765" t="s">
        <v>23203</v>
      </c>
      <c r="R1165" s="1766" t="s">
        <v>23126</v>
      </c>
      <c r="S1165" s="1767" t="s">
        <v>52</v>
      </c>
      <c r="T1165" s="1768"/>
      <c r="U1165" s="1770">
        <v>1063.0</v>
      </c>
      <c r="V1165" s="1770">
        <v>4.0</v>
      </c>
      <c r="W1165" s="1788"/>
      <c r="X1165" s="1770"/>
      <c r="Y1165" s="1767">
        <v>0.0</v>
      </c>
      <c r="Z1165" s="1770"/>
      <c r="AA1165" s="1770" t="s">
        <v>22789</v>
      </c>
      <c r="AB1165" s="1804" t="s">
        <v>18100</v>
      </c>
      <c r="AC1165" s="81"/>
      <c r="AD1165" s="1121">
        <v>1.0</v>
      </c>
      <c r="AE1165" s="1755"/>
      <c r="AF1165" s="1755"/>
      <c r="AG1165" s="1755"/>
      <c r="AH1165" s="1755"/>
      <c r="AI1165" s="595">
        <v>1.07152266E8</v>
      </c>
      <c r="AJ1165" s="595" t="s">
        <v>23204</v>
      </c>
      <c r="AK1165" s="1772" t="s">
        <v>52</v>
      </c>
      <c r="AL1165" s="1757">
        <v>1.0</v>
      </c>
      <c r="AM1165" s="1772">
        <v>1076.0</v>
      </c>
      <c r="AN1165" s="9">
        <v>4.0</v>
      </c>
      <c r="AO1165" s="9"/>
      <c r="AP1165" s="9" t="s">
        <v>8376</v>
      </c>
      <c r="AQ1165" s="9"/>
      <c r="AR1165" s="9" t="s">
        <v>17908</v>
      </c>
      <c r="AS1165" s="9"/>
      <c r="AT1165" s="9"/>
      <c r="AU1165" s="9"/>
      <c r="AV1165" s="9"/>
      <c r="AW1165" s="1758" t="s">
        <v>17909</v>
      </c>
      <c r="AX1165" s="9"/>
      <c r="AY1165" s="9" t="s">
        <v>17910</v>
      </c>
      <c r="AZ1165" s="9">
        <v>6.25</v>
      </c>
      <c r="BA1165" s="1807" t="s">
        <v>22789</v>
      </c>
    </row>
    <row r="1166" ht="15.75" customHeight="1">
      <c r="A1166" s="1774" t="s">
        <v>23205</v>
      </c>
      <c r="B1166" s="1775" t="s">
        <v>23206</v>
      </c>
      <c r="C1166" s="1775" t="s">
        <v>52</v>
      </c>
      <c r="D1166" s="1775" t="s">
        <v>17914</v>
      </c>
      <c r="E1166" s="1776" t="s">
        <v>23207</v>
      </c>
      <c r="F1166" s="1777">
        <v>4.0</v>
      </c>
      <c r="G1166" s="1778">
        <v>48219.0</v>
      </c>
      <c r="H1166" s="1745"/>
      <c r="I1166" s="1745"/>
      <c r="J1166" s="1745"/>
      <c r="K1166" s="1745"/>
      <c r="L1166" s="1745"/>
      <c r="M1166" s="1745"/>
      <c r="N1166" s="1745"/>
      <c r="O1166" s="1745"/>
      <c r="P1166" s="1745"/>
      <c r="Q1166" s="1765" t="s">
        <v>23208</v>
      </c>
      <c r="R1166" s="1766" t="s">
        <v>23209</v>
      </c>
      <c r="S1166" s="1767" t="s">
        <v>52</v>
      </c>
      <c r="T1166" s="1749"/>
      <c r="U1166" s="1770">
        <v>1064.0</v>
      </c>
      <c r="V1166" s="1770">
        <v>4.0</v>
      </c>
      <c r="W1166" s="1792"/>
      <c r="X1166" s="1770"/>
      <c r="Y1166" s="1767">
        <v>0.0</v>
      </c>
      <c r="Z1166" s="1770"/>
      <c r="AA1166" s="1770" t="s">
        <v>22789</v>
      </c>
      <c r="AB1166" s="1806" t="s">
        <v>23210</v>
      </c>
      <c r="AC1166" s="1794">
        <v>1.0</v>
      </c>
      <c r="AD1166" s="1754"/>
      <c r="AE1166" s="1755"/>
      <c r="AF1166" s="1755"/>
      <c r="AG1166" s="1755"/>
      <c r="AH1166" s="1755"/>
      <c r="AI1166" s="595">
        <v>1.05757934E8</v>
      </c>
      <c r="AJ1166" s="595" t="s">
        <v>23211</v>
      </c>
      <c r="AK1166" s="1772" t="s">
        <v>52</v>
      </c>
      <c r="AL1166" s="1772">
        <v>1.0</v>
      </c>
      <c r="AM1166" s="1772">
        <v>1077.0</v>
      </c>
      <c r="AN1166" s="9">
        <v>4.0</v>
      </c>
      <c r="AO1166" s="9"/>
      <c r="AP1166" s="9" t="s">
        <v>8376</v>
      </c>
      <c r="AQ1166" s="9"/>
      <c r="AR1166" s="9" t="s">
        <v>17908</v>
      </c>
      <c r="AS1166" s="9"/>
      <c r="AT1166" s="9"/>
      <c r="AU1166" s="9"/>
      <c r="AV1166" s="9"/>
      <c r="AW1166" s="1758" t="s">
        <v>17909</v>
      </c>
      <c r="AX1166" s="9"/>
      <c r="AY1166" s="9" t="s">
        <v>17910</v>
      </c>
      <c r="AZ1166" s="9">
        <v>6.25</v>
      </c>
      <c r="BA1166" s="1759" t="s">
        <v>22789</v>
      </c>
    </row>
    <row r="1167" ht="15.75" customHeight="1">
      <c r="A1167" s="1760" t="s">
        <v>23212</v>
      </c>
      <c r="B1167" s="1761" t="s">
        <v>23213</v>
      </c>
      <c r="C1167" s="1761" t="s">
        <v>52</v>
      </c>
      <c r="D1167" s="1761" t="s">
        <v>17914</v>
      </c>
      <c r="E1167" s="1762" t="s">
        <v>23214</v>
      </c>
      <c r="F1167" s="1763">
        <v>4.0</v>
      </c>
      <c r="G1167" s="1764">
        <v>48249.0</v>
      </c>
      <c r="H1167" s="1745"/>
      <c r="I1167" s="1745"/>
      <c r="J1167" s="1745"/>
      <c r="K1167" s="1745"/>
      <c r="L1167" s="1745"/>
      <c r="M1167" s="1745"/>
      <c r="N1167" s="1745"/>
      <c r="O1167" s="1745"/>
      <c r="P1167" s="1745"/>
      <c r="Q1167" s="1765" t="s">
        <v>23215</v>
      </c>
      <c r="R1167" s="1766" t="s">
        <v>23137</v>
      </c>
      <c r="S1167" s="1767" t="s">
        <v>52</v>
      </c>
      <c r="T1167" s="1768"/>
      <c r="U1167" s="1769">
        <v>1065.0</v>
      </c>
      <c r="V1167" s="1770">
        <v>4.0</v>
      </c>
      <c r="W1167" s="1769" t="s">
        <v>20455</v>
      </c>
      <c r="X1167" s="1770"/>
      <c r="Y1167" s="1767" t="s">
        <v>23216</v>
      </c>
      <c r="Z1167" s="1770"/>
      <c r="AA1167" s="1770" t="s">
        <v>22789</v>
      </c>
      <c r="AB1167" s="1753" t="s">
        <v>17906</v>
      </c>
      <c r="AC1167" s="81"/>
      <c r="AD1167" s="81"/>
      <c r="AE1167" s="1755"/>
      <c r="AF1167" s="1755"/>
      <c r="AG1167" s="1755"/>
      <c r="AH1167" s="1755"/>
      <c r="AI1167" s="595">
        <v>1.02658788E8</v>
      </c>
      <c r="AJ1167" s="595" t="s">
        <v>23217</v>
      </c>
      <c r="AK1167" s="1772" t="s">
        <v>52</v>
      </c>
      <c r="AL1167" s="1772">
        <v>1.0</v>
      </c>
      <c r="AM1167" s="1772">
        <v>1078.0</v>
      </c>
      <c r="AN1167" s="9">
        <v>4.0</v>
      </c>
      <c r="AO1167" s="9"/>
      <c r="AP1167" s="9" t="s">
        <v>8376</v>
      </c>
      <c r="AQ1167" s="9"/>
      <c r="AR1167" s="9" t="s">
        <v>17908</v>
      </c>
      <c r="AS1167" s="9"/>
      <c r="AT1167" s="9"/>
      <c r="AU1167" s="9"/>
      <c r="AV1167" s="9"/>
      <c r="AW1167" s="1758" t="s">
        <v>17909</v>
      </c>
      <c r="AX1167" s="9"/>
      <c r="AY1167" s="9" t="s">
        <v>17910</v>
      </c>
      <c r="AZ1167" s="9">
        <v>6.25</v>
      </c>
      <c r="BA1167" s="1807" t="s">
        <v>22789</v>
      </c>
    </row>
    <row r="1168" ht="15.75" customHeight="1">
      <c r="A1168" s="1774" t="s">
        <v>23218</v>
      </c>
      <c r="B1168" s="1775" t="s">
        <v>23219</v>
      </c>
      <c r="C1168" s="1775" t="s">
        <v>52</v>
      </c>
      <c r="D1168" s="1775" t="s">
        <v>17914</v>
      </c>
      <c r="E1168" s="1776" t="s">
        <v>23220</v>
      </c>
      <c r="F1168" s="1777">
        <v>4.0</v>
      </c>
      <c r="G1168" s="1778">
        <v>48217.0</v>
      </c>
      <c r="H1168" s="1745"/>
      <c r="I1168" s="1745"/>
      <c r="J1168" s="1745"/>
      <c r="K1168" s="1745"/>
      <c r="L1168" s="1745"/>
      <c r="M1168" s="1745"/>
      <c r="N1168" s="1745"/>
      <c r="O1168" s="1745"/>
      <c r="P1168" s="1745"/>
      <c r="Q1168" s="1765" t="s">
        <v>23221</v>
      </c>
      <c r="R1168" s="1766" t="s">
        <v>23222</v>
      </c>
      <c r="S1168" s="1767" t="s">
        <v>52</v>
      </c>
      <c r="T1168" s="1749"/>
      <c r="U1168" s="1769">
        <v>1066.0</v>
      </c>
      <c r="V1168" s="1770">
        <v>4.0</v>
      </c>
      <c r="W1168" s="1769" t="s">
        <v>22227</v>
      </c>
      <c r="X1168" s="1770"/>
      <c r="Y1168" s="1767">
        <v>0.0</v>
      </c>
      <c r="Z1168" s="1770"/>
      <c r="AA1168" s="1770" t="s">
        <v>22789</v>
      </c>
      <c r="AB1168" s="1753" t="s">
        <v>17906</v>
      </c>
      <c r="AC1168" s="1754"/>
      <c r="AD1168" s="1754"/>
      <c r="AE1168" s="1755"/>
      <c r="AF1168" s="1755"/>
      <c r="AG1168" s="1755"/>
      <c r="AH1168" s="1755"/>
      <c r="AI1168" s="595">
        <v>1.02658796E8</v>
      </c>
      <c r="AJ1168" s="595" t="s">
        <v>23223</v>
      </c>
      <c r="AK1168" s="1757" t="s">
        <v>52</v>
      </c>
      <c r="AL1168" s="1772">
        <v>1.0</v>
      </c>
      <c r="AM1168" s="1772">
        <v>1079.0</v>
      </c>
      <c r="AN1168" s="9">
        <v>4.0</v>
      </c>
      <c r="AO1168" s="9"/>
      <c r="AP1168" s="9" t="s">
        <v>8376</v>
      </c>
      <c r="AQ1168" s="9"/>
      <c r="AR1168" s="9" t="s">
        <v>17908</v>
      </c>
      <c r="AS1168" s="9"/>
      <c r="AT1168" s="9"/>
      <c r="AU1168" s="9"/>
      <c r="AV1168" s="9"/>
      <c r="AW1168" s="1758" t="s">
        <v>17909</v>
      </c>
      <c r="AX1168" s="9"/>
      <c r="AY1168" s="9" t="s">
        <v>17910</v>
      </c>
      <c r="AZ1168" s="9">
        <v>6.25</v>
      </c>
      <c r="BA1168" s="1759" t="s">
        <v>22789</v>
      </c>
    </row>
    <row r="1169" ht="15.75" customHeight="1">
      <c r="A1169" s="1760" t="s">
        <v>23224</v>
      </c>
      <c r="B1169" s="1761" t="s">
        <v>23225</v>
      </c>
      <c r="C1169" s="1761" t="s">
        <v>52</v>
      </c>
      <c r="D1169" s="1761" t="s">
        <v>17914</v>
      </c>
      <c r="E1169" s="1762" t="s">
        <v>23226</v>
      </c>
      <c r="F1169" s="1763">
        <v>4.0</v>
      </c>
      <c r="G1169" s="1764">
        <v>48249.0</v>
      </c>
      <c r="H1169" s="1745"/>
      <c r="I1169" s="1745"/>
      <c r="J1169" s="1745"/>
      <c r="K1169" s="1745"/>
      <c r="L1169" s="1745"/>
      <c r="M1169" s="1745"/>
      <c r="N1169" s="1745"/>
      <c r="O1169" s="1745"/>
      <c r="P1169" s="1745"/>
      <c r="Q1169" s="1765" t="s">
        <v>23227</v>
      </c>
      <c r="R1169" s="1766" t="s">
        <v>23149</v>
      </c>
      <c r="S1169" s="1767" t="s">
        <v>52</v>
      </c>
      <c r="T1169" s="1768"/>
      <c r="U1169" s="1769">
        <v>1067.0</v>
      </c>
      <c r="V1169" s="1770">
        <v>4.0</v>
      </c>
      <c r="W1169" s="1769" t="s">
        <v>21053</v>
      </c>
      <c r="X1169" s="1770"/>
      <c r="Y1169" s="1767">
        <v>0.0</v>
      </c>
      <c r="Z1169" s="1770"/>
      <c r="AA1169" s="1770" t="s">
        <v>22789</v>
      </c>
      <c r="AB1169" s="1753" t="s">
        <v>23228</v>
      </c>
      <c r="AC1169" s="81"/>
      <c r="AD1169" s="81"/>
      <c r="AE1169" s="1755"/>
      <c r="AF1169" s="1755"/>
      <c r="AG1169" s="1755"/>
      <c r="AH1169" s="1755"/>
      <c r="AI1169" s="595">
        <v>9.21926143E8</v>
      </c>
      <c r="AJ1169" s="595" t="s">
        <v>23229</v>
      </c>
      <c r="AK1169" s="1757" t="s">
        <v>52</v>
      </c>
      <c r="AL1169" s="1757">
        <v>1.0</v>
      </c>
      <c r="AM1169" s="1772">
        <v>1080.0</v>
      </c>
      <c r="AN1169" s="9">
        <v>4.0</v>
      </c>
      <c r="AO1169" s="9"/>
      <c r="AP1169" s="9" t="s">
        <v>8376</v>
      </c>
      <c r="AQ1169" s="9"/>
      <c r="AR1169" s="9" t="s">
        <v>17908</v>
      </c>
      <c r="AS1169" s="9"/>
      <c r="AT1169" s="9"/>
      <c r="AU1169" s="9"/>
      <c r="AV1169" s="9"/>
      <c r="AW1169" s="1758" t="s">
        <v>17909</v>
      </c>
      <c r="AX1169" s="9"/>
      <c r="AY1169" s="9" t="s">
        <v>17910</v>
      </c>
      <c r="AZ1169" s="9">
        <v>6.25</v>
      </c>
      <c r="BA1169" s="1807" t="s">
        <v>22789</v>
      </c>
    </row>
    <row r="1170" ht="15.75" customHeight="1">
      <c r="A1170" s="1774" t="s">
        <v>23230</v>
      </c>
      <c r="B1170" s="1775" t="s">
        <v>23231</v>
      </c>
      <c r="C1170" s="1775" t="s">
        <v>52</v>
      </c>
      <c r="D1170" s="1775" t="s">
        <v>17914</v>
      </c>
      <c r="E1170" s="1776" t="s">
        <v>23232</v>
      </c>
      <c r="F1170" s="1777">
        <v>4.0</v>
      </c>
      <c r="G1170" s="1778">
        <v>48219.0</v>
      </c>
      <c r="H1170" s="1745"/>
      <c r="I1170" s="1745"/>
      <c r="J1170" s="1745"/>
      <c r="K1170" s="1745"/>
      <c r="L1170" s="1745"/>
      <c r="M1170" s="1745"/>
      <c r="N1170" s="1745"/>
      <c r="O1170" s="1745"/>
      <c r="P1170" s="1745"/>
      <c r="Q1170" s="1765" t="s">
        <v>23233</v>
      </c>
      <c r="R1170" s="1766" t="s">
        <v>23155</v>
      </c>
      <c r="S1170" s="1767" t="s">
        <v>52</v>
      </c>
      <c r="T1170" s="1749"/>
      <c r="U1170" s="1769">
        <v>1068.0</v>
      </c>
      <c r="V1170" s="1770">
        <v>4.0</v>
      </c>
      <c r="W1170" s="1769" t="s">
        <v>21578</v>
      </c>
      <c r="X1170" s="1770"/>
      <c r="Y1170" s="1767">
        <v>2887226.0</v>
      </c>
      <c r="Z1170" s="1770"/>
      <c r="AA1170" s="1770" t="s">
        <v>22789</v>
      </c>
      <c r="AB1170" s="1753" t="s">
        <v>17906</v>
      </c>
      <c r="AC1170" s="1754"/>
      <c r="AD1170" s="1754"/>
      <c r="AE1170" s="1755"/>
      <c r="AF1170" s="1755"/>
      <c r="AG1170" s="1755"/>
      <c r="AH1170" s="1755"/>
      <c r="AI1170" s="595">
        <v>1.704463171E9</v>
      </c>
      <c r="AJ1170" s="595" t="s">
        <v>23234</v>
      </c>
      <c r="AK1170" s="1757" t="s">
        <v>52</v>
      </c>
      <c r="AL1170" s="1757">
        <v>1.0</v>
      </c>
      <c r="AM1170" s="1772">
        <v>1081.0</v>
      </c>
      <c r="AN1170" s="9">
        <v>4.0</v>
      </c>
      <c r="AO1170" s="9"/>
      <c r="AP1170" s="9" t="s">
        <v>8376</v>
      </c>
      <c r="AQ1170" s="9"/>
      <c r="AR1170" s="9" t="s">
        <v>17908</v>
      </c>
      <c r="AS1170" s="9"/>
      <c r="AT1170" s="9"/>
      <c r="AU1170" s="9"/>
      <c r="AV1170" s="9"/>
      <c r="AW1170" s="1758" t="s">
        <v>17909</v>
      </c>
      <c r="AX1170" s="9"/>
      <c r="AY1170" s="9" t="s">
        <v>17910</v>
      </c>
      <c r="AZ1170" s="9">
        <v>6.25</v>
      </c>
      <c r="BA1170" s="1759" t="s">
        <v>22789</v>
      </c>
    </row>
    <row r="1171" ht="15.75" customHeight="1">
      <c r="A1171" s="1760" t="s">
        <v>23235</v>
      </c>
      <c r="B1171" s="1761" t="s">
        <v>23236</v>
      </c>
      <c r="C1171" s="1761" t="s">
        <v>52</v>
      </c>
      <c r="D1171" s="1761" t="s">
        <v>17914</v>
      </c>
      <c r="E1171" s="1762" t="s">
        <v>23237</v>
      </c>
      <c r="F1171" s="1763">
        <v>4.0</v>
      </c>
      <c r="G1171" s="1764">
        <v>48217.0</v>
      </c>
      <c r="H1171" s="1745"/>
      <c r="I1171" s="1745"/>
      <c r="J1171" s="1745"/>
      <c r="K1171" s="1745"/>
      <c r="L1171" s="1745"/>
      <c r="M1171" s="1745"/>
      <c r="N1171" s="1745"/>
      <c r="O1171" s="1745"/>
      <c r="P1171" s="1745"/>
      <c r="Q1171" s="1765" t="s">
        <v>23238</v>
      </c>
      <c r="R1171" s="1766" t="s">
        <v>23162</v>
      </c>
      <c r="S1171" s="1767" t="s">
        <v>52</v>
      </c>
      <c r="T1171" s="1768"/>
      <c r="U1171" s="1770">
        <v>1069.0</v>
      </c>
      <c r="V1171" s="1770">
        <v>4.0</v>
      </c>
      <c r="W1171" s="1788"/>
      <c r="X1171" s="1770"/>
      <c r="Y1171" s="1767">
        <v>0.0</v>
      </c>
      <c r="Z1171" s="1770"/>
      <c r="AA1171" s="1770" t="s">
        <v>22789</v>
      </c>
      <c r="AB1171" s="1789">
        <v>0.0</v>
      </c>
      <c r="AC1171" s="1121">
        <v>1.0</v>
      </c>
      <c r="AD1171" s="81"/>
      <c r="AE1171" s="1755"/>
      <c r="AF1171" s="1755"/>
      <c r="AG1171" s="1755"/>
      <c r="AH1171" s="1755"/>
      <c r="AI1171" s="595">
        <v>1.0086994E8</v>
      </c>
      <c r="AJ1171" s="595" t="s">
        <v>23239</v>
      </c>
      <c r="AK1171" s="1757" t="s">
        <v>52</v>
      </c>
      <c r="AL1171" s="1772">
        <v>1.0</v>
      </c>
      <c r="AM1171" s="1772">
        <v>1082.0</v>
      </c>
      <c r="AN1171" s="9">
        <v>4.0</v>
      </c>
      <c r="AO1171" s="9"/>
      <c r="AP1171" s="9" t="s">
        <v>8376</v>
      </c>
      <c r="AQ1171" s="9"/>
      <c r="AR1171" s="9" t="s">
        <v>17908</v>
      </c>
      <c r="AS1171" s="9"/>
      <c r="AT1171" s="9"/>
      <c r="AU1171" s="9"/>
      <c r="AV1171" s="9"/>
      <c r="AW1171" s="1758" t="s">
        <v>17909</v>
      </c>
      <c r="AX1171" s="9"/>
      <c r="AY1171" s="9" t="s">
        <v>17910</v>
      </c>
      <c r="AZ1171" s="9">
        <v>6.25</v>
      </c>
      <c r="BA1171" s="1807" t="s">
        <v>22789</v>
      </c>
    </row>
    <row r="1172" ht="15.75" customHeight="1">
      <c r="A1172" s="1774" t="s">
        <v>23240</v>
      </c>
      <c r="B1172" s="1775" t="s">
        <v>23241</v>
      </c>
      <c r="C1172" s="1775" t="s">
        <v>231</v>
      </c>
      <c r="D1172" s="1775" t="s">
        <v>17914</v>
      </c>
      <c r="E1172" s="1776" t="s">
        <v>23242</v>
      </c>
      <c r="F1172" s="1777">
        <v>4.0</v>
      </c>
      <c r="G1172" s="1778">
        <v>48219.0</v>
      </c>
      <c r="H1172" s="1745"/>
      <c r="I1172" s="1745"/>
      <c r="J1172" s="1745"/>
      <c r="K1172" s="1745"/>
      <c r="L1172" s="1745"/>
      <c r="M1172" s="1745"/>
      <c r="N1172" s="1745"/>
      <c r="O1172" s="1745"/>
      <c r="P1172" s="1745"/>
      <c r="Q1172" s="1765" t="s">
        <v>23243</v>
      </c>
      <c r="R1172" s="1766" t="s">
        <v>23167</v>
      </c>
      <c r="S1172" s="1767" t="s">
        <v>52</v>
      </c>
      <c r="T1172" s="1749"/>
      <c r="U1172" s="1769">
        <v>1070.0</v>
      </c>
      <c r="V1172" s="1770">
        <v>4.0</v>
      </c>
      <c r="W1172" s="1769" t="s">
        <v>22227</v>
      </c>
      <c r="X1172" s="1770"/>
      <c r="Y1172" s="1767">
        <v>2896336.0</v>
      </c>
      <c r="Z1172" s="1770"/>
      <c r="AA1172" s="1770" t="s">
        <v>22789</v>
      </c>
      <c r="AB1172" s="1753" t="s">
        <v>18384</v>
      </c>
      <c r="AC1172" s="1754"/>
      <c r="AD1172" s="1754"/>
      <c r="AE1172" s="1755"/>
      <c r="AF1172" s="1755"/>
      <c r="AG1172" s="1755"/>
      <c r="AH1172" s="1755"/>
      <c r="AI1172" s="595">
        <v>1.802155513E9</v>
      </c>
      <c r="AJ1172" s="595" t="s">
        <v>23244</v>
      </c>
      <c r="AK1172" s="1772" t="s">
        <v>52</v>
      </c>
      <c r="AL1172" s="1757">
        <v>1.0</v>
      </c>
      <c r="AM1172" s="1772">
        <v>1083.0</v>
      </c>
      <c r="AN1172" s="9">
        <v>4.0</v>
      </c>
      <c r="AO1172" s="9"/>
      <c r="AP1172" s="9" t="s">
        <v>8376</v>
      </c>
      <c r="AQ1172" s="9"/>
      <c r="AR1172" s="9" t="s">
        <v>17908</v>
      </c>
      <c r="AS1172" s="9"/>
      <c r="AT1172" s="9"/>
      <c r="AU1172" s="9"/>
      <c r="AV1172" s="9"/>
      <c r="AW1172" s="1758" t="s">
        <v>17909</v>
      </c>
      <c r="AX1172" s="9"/>
      <c r="AY1172" s="9" t="s">
        <v>17910</v>
      </c>
      <c r="AZ1172" s="9">
        <v>6.25</v>
      </c>
      <c r="BA1172" s="1759" t="s">
        <v>22789</v>
      </c>
    </row>
    <row r="1173" ht="15.75" customHeight="1">
      <c r="A1173" s="1760" t="s">
        <v>23245</v>
      </c>
      <c r="B1173" s="1761" t="s">
        <v>23246</v>
      </c>
      <c r="C1173" s="1761" t="s">
        <v>231</v>
      </c>
      <c r="D1173" s="1761" t="s">
        <v>17914</v>
      </c>
      <c r="E1173" s="1762" t="s">
        <v>23247</v>
      </c>
      <c r="F1173" s="1763">
        <v>4.0</v>
      </c>
      <c r="G1173" s="1764">
        <v>48219.0</v>
      </c>
      <c r="H1173" s="1745"/>
      <c r="I1173" s="1745"/>
      <c r="J1173" s="1745"/>
      <c r="K1173" s="1745"/>
      <c r="L1173" s="1745"/>
      <c r="M1173" s="1745"/>
      <c r="N1173" s="1745"/>
      <c r="O1173" s="1745"/>
      <c r="P1173" s="1745"/>
      <c r="Q1173" s="1765" t="s">
        <v>23248</v>
      </c>
      <c r="R1173" s="1766" t="s">
        <v>23172</v>
      </c>
      <c r="S1173" s="1767" t="s">
        <v>52</v>
      </c>
      <c r="T1173" s="1768"/>
      <c r="U1173" s="1769">
        <v>1071.0</v>
      </c>
      <c r="V1173" s="1770">
        <v>4.0</v>
      </c>
      <c r="W1173" s="1769" t="s">
        <v>22227</v>
      </c>
      <c r="X1173" s="1770"/>
      <c r="Y1173" s="1767">
        <v>2896336.0</v>
      </c>
      <c r="Z1173" s="1770"/>
      <c r="AA1173" s="1770" t="s">
        <v>22789</v>
      </c>
      <c r="AB1173" s="1753" t="s">
        <v>17906</v>
      </c>
      <c r="AC1173" s="81"/>
      <c r="AD1173" s="81"/>
      <c r="AE1173" s="1755"/>
      <c r="AF1173" s="1755"/>
      <c r="AG1173" s="1755"/>
      <c r="AH1173" s="1755"/>
      <c r="AI1173" s="595">
        <v>1.02806981E8</v>
      </c>
      <c r="AJ1173" s="595" t="s">
        <v>23249</v>
      </c>
      <c r="AK1173" s="1772" t="s">
        <v>52</v>
      </c>
      <c r="AL1173" s="1772">
        <v>1.0</v>
      </c>
      <c r="AM1173" s="1772">
        <v>1084.0</v>
      </c>
      <c r="AN1173" s="9">
        <v>4.0</v>
      </c>
      <c r="AO1173" s="9"/>
      <c r="AP1173" s="9" t="s">
        <v>8376</v>
      </c>
      <c r="AQ1173" s="9"/>
      <c r="AR1173" s="9" t="s">
        <v>17908</v>
      </c>
      <c r="AS1173" s="9"/>
      <c r="AT1173" s="9"/>
      <c r="AU1173" s="9"/>
      <c r="AV1173" s="9"/>
      <c r="AW1173" s="1758" t="s">
        <v>17909</v>
      </c>
      <c r="AX1173" s="9"/>
      <c r="AY1173" s="9" t="s">
        <v>17910</v>
      </c>
      <c r="AZ1173" s="9">
        <v>6.25</v>
      </c>
      <c r="BA1173" s="1807" t="s">
        <v>22789</v>
      </c>
    </row>
    <row r="1174" ht="15.75" customHeight="1">
      <c r="A1174" s="1774" t="s">
        <v>23250</v>
      </c>
      <c r="B1174" s="1775" t="s">
        <v>23251</v>
      </c>
      <c r="C1174" s="1775" t="s">
        <v>52</v>
      </c>
      <c r="D1174" s="1775" t="s">
        <v>17914</v>
      </c>
      <c r="E1174" s="1776" t="s">
        <v>23252</v>
      </c>
      <c r="F1174" s="1777">
        <v>4.0</v>
      </c>
      <c r="G1174" s="1778">
        <v>48249.0</v>
      </c>
      <c r="H1174" s="1745"/>
      <c r="I1174" s="1745"/>
      <c r="J1174" s="1745"/>
      <c r="K1174" s="1745"/>
      <c r="L1174" s="1745"/>
      <c r="M1174" s="1745"/>
      <c r="N1174" s="1745"/>
      <c r="O1174" s="1745"/>
      <c r="P1174" s="1745"/>
      <c r="Q1174" s="1765" t="s">
        <v>23253</v>
      </c>
      <c r="R1174" s="1766" t="s">
        <v>23178</v>
      </c>
      <c r="S1174" s="1767" t="s">
        <v>52</v>
      </c>
      <c r="T1174" s="1749"/>
      <c r="U1174" s="1770">
        <v>1072.0</v>
      </c>
      <c r="V1174" s="1770">
        <v>4.0</v>
      </c>
      <c r="W1174" s="1792"/>
      <c r="X1174" s="1770"/>
      <c r="Y1174" s="1767">
        <v>0.0</v>
      </c>
      <c r="Z1174" s="1770"/>
      <c r="AA1174" s="1770" t="s">
        <v>22789</v>
      </c>
      <c r="AB1174" s="1793">
        <v>0.0</v>
      </c>
      <c r="AC1174" s="1754"/>
      <c r="AD1174" s="1754"/>
      <c r="AE1174" s="1755"/>
      <c r="AF1174" s="1755"/>
      <c r="AG1174" s="1755"/>
      <c r="AH1174" s="1755"/>
      <c r="AI1174" s="595">
        <v>1.000080513E9</v>
      </c>
      <c r="AJ1174" s="595" t="s">
        <v>23254</v>
      </c>
      <c r="AK1174" s="1757" t="s">
        <v>52</v>
      </c>
      <c r="AL1174" s="1772">
        <v>1.0</v>
      </c>
      <c r="AM1174" s="1772">
        <v>1085.0</v>
      </c>
      <c r="AN1174" s="9">
        <v>4.0</v>
      </c>
      <c r="AO1174" s="9"/>
      <c r="AP1174" s="9" t="s">
        <v>8376</v>
      </c>
      <c r="AQ1174" s="9"/>
      <c r="AR1174" s="9" t="s">
        <v>17908</v>
      </c>
      <c r="AS1174" s="9"/>
      <c r="AT1174" s="9"/>
      <c r="AU1174" s="9"/>
      <c r="AV1174" s="9"/>
      <c r="AW1174" s="1758" t="s">
        <v>17909</v>
      </c>
      <c r="AX1174" s="9"/>
      <c r="AY1174" s="9" t="s">
        <v>17910</v>
      </c>
      <c r="AZ1174" s="9">
        <v>6.25</v>
      </c>
      <c r="BA1174" s="1759" t="s">
        <v>22789</v>
      </c>
    </row>
    <row r="1175" ht="15.75" customHeight="1">
      <c r="A1175" s="1760" t="s">
        <v>23255</v>
      </c>
      <c r="B1175" s="1761" t="s">
        <v>23256</v>
      </c>
      <c r="C1175" s="1761" t="s">
        <v>1478</v>
      </c>
      <c r="D1175" s="1761" t="s">
        <v>17914</v>
      </c>
      <c r="E1175" s="1762" t="s">
        <v>23257</v>
      </c>
      <c r="F1175" s="1763">
        <v>4.0</v>
      </c>
      <c r="G1175" s="1764">
        <v>48219.0</v>
      </c>
      <c r="H1175" s="1745"/>
      <c r="I1175" s="1745"/>
      <c r="J1175" s="1745"/>
      <c r="K1175" s="1745"/>
      <c r="L1175" s="1745"/>
      <c r="M1175" s="1745"/>
      <c r="N1175" s="1745"/>
      <c r="O1175" s="1745"/>
      <c r="P1175" s="1745"/>
      <c r="Q1175" s="1765" t="s">
        <v>23258</v>
      </c>
      <c r="R1175" s="1766" t="s">
        <v>23185</v>
      </c>
      <c r="S1175" s="1767" t="s">
        <v>52</v>
      </c>
      <c r="T1175" s="1768"/>
      <c r="U1175" s="1770">
        <v>1073.0</v>
      </c>
      <c r="V1175" s="1770">
        <v>4.0</v>
      </c>
      <c r="W1175" s="1788"/>
      <c r="X1175" s="1770"/>
      <c r="Y1175" s="1767">
        <v>3.2951419E7</v>
      </c>
      <c r="Z1175" s="1770"/>
      <c r="AA1175" s="1770" t="s">
        <v>22789</v>
      </c>
      <c r="AB1175" s="1789">
        <v>0.0</v>
      </c>
      <c r="AC1175" s="81"/>
      <c r="AD1175" s="81"/>
      <c r="AE1175" s="1755"/>
      <c r="AF1175" s="1755"/>
      <c r="AG1175" s="1755"/>
      <c r="AH1175" s="1755"/>
      <c r="AI1175" s="595" t="s">
        <v>23259</v>
      </c>
      <c r="AJ1175" s="595" t="s">
        <v>23260</v>
      </c>
      <c r="AK1175" s="1772" t="s">
        <v>52</v>
      </c>
      <c r="AL1175" s="1757">
        <v>1.0</v>
      </c>
      <c r="AM1175" s="1772">
        <v>1086.0</v>
      </c>
      <c r="AN1175" s="9">
        <v>4.0</v>
      </c>
      <c r="AO1175" s="9"/>
      <c r="AP1175" s="9" t="s">
        <v>8376</v>
      </c>
      <c r="AQ1175" s="9"/>
      <c r="AR1175" s="9" t="s">
        <v>17908</v>
      </c>
      <c r="AS1175" s="9"/>
      <c r="AT1175" s="9" t="s">
        <v>23261</v>
      </c>
      <c r="AU1175" s="9"/>
      <c r="AV1175" s="9"/>
      <c r="AW1175" s="595" t="s">
        <v>23259</v>
      </c>
      <c r="AX1175" s="9"/>
      <c r="AY1175" s="9" t="s">
        <v>17910</v>
      </c>
      <c r="AZ1175" s="9">
        <v>6.25</v>
      </c>
      <c r="BA1175" s="1807" t="s">
        <v>22789</v>
      </c>
    </row>
    <row r="1176" ht="15.75" customHeight="1">
      <c r="A1176" s="1774" t="s">
        <v>23262</v>
      </c>
      <c r="B1176" s="1775" t="s">
        <v>23263</v>
      </c>
      <c r="C1176" s="1775" t="s">
        <v>1478</v>
      </c>
      <c r="D1176" s="1775" t="s">
        <v>17914</v>
      </c>
      <c r="E1176" s="1776" t="s">
        <v>23264</v>
      </c>
      <c r="F1176" s="1777">
        <v>4.0</v>
      </c>
      <c r="G1176" s="1778">
        <v>48219.0</v>
      </c>
      <c r="H1176" s="1745"/>
      <c r="I1176" s="1745"/>
      <c r="J1176" s="1745"/>
      <c r="K1176" s="1745"/>
      <c r="L1176" s="1745"/>
      <c r="M1176" s="1745"/>
      <c r="N1176" s="1745"/>
      <c r="O1176" s="1745"/>
      <c r="P1176" s="1745"/>
      <c r="Q1176" s="1765" t="s">
        <v>23265</v>
      </c>
      <c r="R1176" s="1766" t="s">
        <v>23192</v>
      </c>
      <c r="S1176" s="1767" t="s">
        <v>52</v>
      </c>
      <c r="T1176" s="1749"/>
      <c r="U1176" s="1770">
        <v>1074.0</v>
      </c>
      <c r="V1176" s="1770">
        <v>4.0</v>
      </c>
      <c r="W1176" s="1792"/>
      <c r="X1176" s="1770"/>
      <c r="Y1176" s="1767">
        <v>9082410.0</v>
      </c>
      <c r="Z1176" s="1770"/>
      <c r="AA1176" s="1770" t="s">
        <v>22789</v>
      </c>
      <c r="AB1176" s="1793">
        <v>0.0</v>
      </c>
      <c r="AC1176" s="1754"/>
      <c r="AD1176" s="1754"/>
      <c r="AE1176" s="1755"/>
      <c r="AF1176" s="1755"/>
      <c r="AG1176" s="1755"/>
      <c r="AH1176" s="1755"/>
      <c r="AI1176" s="595">
        <v>1.706376959E9</v>
      </c>
      <c r="AJ1176" s="595" t="s">
        <v>23266</v>
      </c>
      <c r="AK1176" s="1757" t="s">
        <v>52</v>
      </c>
      <c r="AL1176" s="1772">
        <v>1.0</v>
      </c>
      <c r="AM1176" s="1772">
        <v>1087.0</v>
      </c>
      <c r="AN1176" s="9">
        <v>4.0</v>
      </c>
      <c r="AO1176" s="9"/>
      <c r="AP1176" s="9" t="s">
        <v>8376</v>
      </c>
      <c r="AQ1176" s="9"/>
      <c r="AR1176" s="9" t="s">
        <v>17908</v>
      </c>
      <c r="AS1176" s="9"/>
      <c r="AT1176" s="9"/>
      <c r="AU1176" s="9"/>
      <c r="AV1176" s="9"/>
      <c r="AW1176" s="1758" t="s">
        <v>17909</v>
      </c>
      <c r="AX1176" s="9"/>
      <c r="AY1176" s="9" t="s">
        <v>17910</v>
      </c>
      <c r="AZ1176" s="9">
        <v>6.25</v>
      </c>
      <c r="BA1176" s="1759" t="s">
        <v>22789</v>
      </c>
    </row>
    <row r="1177" ht="15.75" customHeight="1">
      <c r="A1177" s="1760" t="s">
        <v>23267</v>
      </c>
      <c r="B1177" s="1761" t="s">
        <v>23268</v>
      </c>
      <c r="C1177" s="1761" t="s">
        <v>1392</v>
      </c>
      <c r="D1177" s="1761" t="s">
        <v>17914</v>
      </c>
      <c r="E1177" s="1762" t="s">
        <v>23269</v>
      </c>
      <c r="F1177" s="1763">
        <v>4.0</v>
      </c>
      <c r="G1177" s="1764">
        <v>48219.0</v>
      </c>
      <c r="H1177" s="1745"/>
      <c r="I1177" s="1745"/>
      <c r="J1177" s="1745"/>
      <c r="K1177" s="1745"/>
      <c r="L1177" s="1745"/>
      <c r="M1177" s="1745"/>
      <c r="N1177" s="1745"/>
      <c r="O1177" s="1745"/>
      <c r="P1177" s="1745"/>
      <c r="Q1177" s="1765" t="s">
        <v>23270</v>
      </c>
      <c r="R1177" s="1766" t="s">
        <v>23271</v>
      </c>
      <c r="S1177" s="1767" t="s">
        <v>52</v>
      </c>
      <c r="T1177" s="1768"/>
      <c r="U1177" s="1770">
        <v>1075.0</v>
      </c>
      <c r="V1177" s="1770">
        <v>4.0</v>
      </c>
      <c r="W1177" s="1788"/>
      <c r="X1177" s="1770"/>
      <c r="Y1177" s="1767">
        <v>0.0</v>
      </c>
      <c r="Z1177" s="1770"/>
      <c r="AA1177" s="1770" t="s">
        <v>22789</v>
      </c>
      <c r="AB1177" s="1789">
        <v>0.0</v>
      </c>
      <c r="AC1177" s="1121">
        <v>4.0</v>
      </c>
      <c r="AD1177" s="81"/>
      <c r="AE1177" s="1755"/>
      <c r="AF1177" s="1755"/>
      <c r="AG1177" s="1755"/>
      <c r="AH1177" s="1755"/>
      <c r="AI1177" s="595">
        <v>1.02867702E8</v>
      </c>
      <c r="AJ1177" s="595" t="s">
        <v>23272</v>
      </c>
      <c r="AK1177" s="1772" t="s">
        <v>52</v>
      </c>
      <c r="AL1177" s="1772">
        <v>1.0</v>
      </c>
      <c r="AM1177" s="1772">
        <v>1088.0</v>
      </c>
      <c r="AN1177" s="9">
        <v>4.0</v>
      </c>
      <c r="AO1177" s="9"/>
      <c r="AP1177" s="9" t="s">
        <v>8376</v>
      </c>
      <c r="AQ1177" s="9"/>
      <c r="AR1177" s="9" t="s">
        <v>17908</v>
      </c>
      <c r="AS1177" s="9"/>
      <c r="AT1177" s="9"/>
      <c r="AU1177" s="9"/>
      <c r="AV1177" s="9"/>
      <c r="AW1177" s="1758" t="s">
        <v>17909</v>
      </c>
      <c r="AX1177" s="9"/>
      <c r="AY1177" s="9" t="s">
        <v>17910</v>
      </c>
      <c r="AZ1177" s="9">
        <v>6.25</v>
      </c>
      <c r="BA1177" s="1807" t="s">
        <v>22789</v>
      </c>
    </row>
    <row r="1178" ht="15.75" customHeight="1">
      <c r="A1178" s="1774" t="s">
        <v>23273</v>
      </c>
      <c r="B1178" s="1775" t="s">
        <v>23274</v>
      </c>
      <c r="C1178" s="1775" t="s">
        <v>1392</v>
      </c>
      <c r="D1178" s="1775" t="s">
        <v>17914</v>
      </c>
      <c r="E1178" s="1776" t="s">
        <v>23275</v>
      </c>
      <c r="F1178" s="1777">
        <v>4.0</v>
      </c>
      <c r="G1178" s="1778">
        <v>48219.0</v>
      </c>
      <c r="H1178" s="1745"/>
      <c r="I1178" s="1745"/>
      <c r="J1178" s="1745"/>
      <c r="K1178" s="1745"/>
      <c r="L1178" s="1745"/>
      <c r="M1178" s="1745"/>
      <c r="N1178" s="1745"/>
      <c r="O1178" s="1745"/>
      <c r="P1178" s="1745"/>
      <c r="Q1178" s="1765" t="s">
        <v>23276</v>
      </c>
      <c r="R1178" s="1766" t="s">
        <v>23204</v>
      </c>
      <c r="S1178" s="1767" t="s">
        <v>52</v>
      </c>
      <c r="T1178" s="1749"/>
      <c r="U1178" s="1769">
        <v>1076.0</v>
      </c>
      <c r="V1178" s="1770">
        <v>4.0</v>
      </c>
      <c r="W1178" s="1769" t="s">
        <v>22227</v>
      </c>
      <c r="X1178" s="1770"/>
      <c r="Y1178" s="1767">
        <v>0.0</v>
      </c>
      <c r="Z1178" s="1770"/>
      <c r="AA1178" s="1770" t="s">
        <v>22789</v>
      </c>
      <c r="AB1178" s="1753" t="s">
        <v>17906</v>
      </c>
      <c r="AC1178" s="1754"/>
      <c r="AD1178" s="1754"/>
      <c r="AE1178" s="1755"/>
      <c r="AF1178" s="1755"/>
      <c r="AG1178" s="1755"/>
      <c r="AH1178" s="1755"/>
      <c r="AI1178" s="595">
        <v>1.03993911E8</v>
      </c>
      <c r="AJ1178" s="595" t="s">
        <v>23277</v>
      </c>
      <c r="AK1178" s="1772" t="s">
        <v>52</v>
      </c>
      <c r="AL1178" s="1772">
        <v>1.0</v>
      </c>
      <c r="AM1178" s="1772">
        <v>1089.0</v>
      </c>
      <c r="AN1178" s="9">
        <v>4.0</v>
      </c>
      <c r="AO1178" s="9"/>
      <c r="AP1178" s="9" t="s">
        <v>8376</v>
      </c>
      <c r="AQ1178" s="9"/>
      <c r="AR1178" s="9" t="s">
        <v>17908</v>
      </c>
      <c r="AS1178" s="9"/>
      <c r="AT1178" s="9"/>
      <c r="AU1178" s="9"/>
      <c r="AV1178" s="9"/>
      <c r="AW1178" s="1758" t="s">
        <v>17909</v>
      </c>
      <c r="AX1178" s="9"/>
      <c r="AY1178" s="9" t="s">
        <v>17910</v>
      </c>
      <c r="AZ1178" s="9">
        <v>6.25</v>
      </c>
      <c r="BA1178" s="1759" t="s">
        <v>22789</v>
      </c>
    </row>
    <row r="1179" ht="15.75" customHeight="1">
      <c r="A1179" s="1760" t="s">
        <v>23278</v>
      </c>
      <c r="B1179" s="1761" t="s">
        <v>23279</v>
      </c>
      <c r="C1179" s="1761" t="s">
        <v>52</v>
      </c>
      <c r="D1179" s="1761" t="s">
        <v>17914</v>
      </c>
      <c r="E1179" s="1762" t="s">
        <v>23280</v>
      </c>
      <c r="F1179" s="1763">
        <v>4.0</v>
      </c>
      <c r="G1179" s="1764">
        <v>48217.0</v>
      </c>
      <c r="H1179" s="1745"/>
      <c r="I1179" s="1745"/>
      <c r="J1179" s="1745"/>
      <c r="K1179" s="1745"/>
      <c r="L1179" s="1745"/>
      <c r="M1179" s="1745"/>
      <c r="N1179" s="1745"/>
      <c r="O1179" s="1745"/>
      <c r="P1179" s="1745"/>
      <c r="Q1179" s="1765" t="s">
        <v>23281</v>
      </c>
      <c r="R1179" s="1766" t="s">
        <v>23282</v>
      </c>
      <c r="S1179" s="1767" t="s">
        <v>52</v>
      </c>
      <c r="T1179" s="1768"/>
      <c r="U1179" s="1769">
        <v>1077.0</v>
      </c>
      <c r="V1179" s="1770">
        <v>4.0</v>
      </c>
      <c r="W1179" s="1769" t="s">
        <v>22227</v>
      </c>
      <c r="X1179" s="1770"/>
      <c r="Y1179" s="1767">
        <v>0.0</v>
      </c>
      <c r="Z1179" s="1770"/>
      <c r="AA1179" s="1770" t="s">
        <v>22789</v>
      </c>
      <c r="AB1179" s="1753" t="s">
        <v>17906</v>
      </c>
      <c r="AC1179" s="81"/>
      <c r="AD1179" s="81"/>
      <c r="AE1179" s="1755"/>
      <c r="AF1179" s="1755"/>
      <c r="AG1179" s="1755"/>
      <c r="AH1179" s="1755"/>
      <c r="AI1179" s="595">
        <v>1.80264005E9</v>
      </c>
      <c r="AJ1179" s="595" t="s">
        <v>23283</v>
      </c>
      <c r="AK1179" s="1772" t="s">
        <v>52</v>
      </c>
      <c r="AL1179" s="1757">
        <v>1.0</v>
      </c>
      <c r="AM1179" s="1772">
        <v>1090.0</v>
      </c>
      <c r="AN1179" s="9">
        <v>4.0</v>
      </c>
      <c r="AO1179" s="9"/>
      <c r="AP1179" s="9" t="s">
        <v>8376</v>
      </c>
      <c r="AQ1179" s="9"/>
      <c r="AR1179" s="9" t="s">
        <v>17908</v>
      </c>
      <c r="AS1179" s="9"/>
      <c r="AT1179" s="9"/>
      <c r="AU1179" s="9"/>
      <c r="AV1179" s="9"/>
      <c r="AW1179" s="1758" t="s">
        <v>17909</v>
      </c>
      <c r="AX1179" s="9"/>
      <c r="AY1179" s="9" t="s">
        <v>17910</v>
      </c>
      <c r="AZ1179" s="9">
        <v>6.25</v>
      </c>
      <c r="BA1179" s="1807" t="s">
        <v>22789</v>
      </c>
    </row>
    <row r="1180" ht="15.75" customHeight="1">
      <c r="A1180" s="1774" t="s">
        <v>23284</v>
      </c>
      <c r="B1180" s="1775" t="s">
        <v>23285</v>
      </c>
      <c r="C1180" s="1775" t="s">
        <v>52</v>
      </c>
      <c r="D1180" s="1775" t="s">
        <v>17914</v>
      </c>
      <c r="E1180" s="1776" t="s">
        <v>23286</v>
      </c>
      <c r="F1180" s="1777">
        <v>4.0</v>
      </c>
      <c r="G1180" s="1778">
        <v>48217.0</v>
      </c>
      <c r="H1180" s="1745"/>
      <c r="I1180" s="1745"/>
      <c r="J1180" s="1745"/>
      <c r="K1180" s="1745"/>
      <c r="L1180" s="1745"/>
      <c r="M1180" s="1745"/>
      <c r="N1180" s="1745"/>
      <c r="O1180" s="1745"/>
      <c r="P1180" s="1745"/>
      <c r="Q1180" s="1765" t="s">
        <v>23287</v>
      </c>
      <c r="R1180" s="1766" t="s">
        <v>23217</v>
      </c>
      <c r="S1180" s="1767" t="s">
        <v>52</v>
      </c>
      <c r="T1180" s="1749"/>
      <c r="U1180" s="1769">
        <v>1078.0</v>
      </c>
      <c r="V1180" s="1770">
        <v>4.0</v>
      </c>
      <c r="W1180" s="1769" t="s">
        <v>22227</v>
      </c>
      <c r="X1180" s="1770"/>
      <c r="Y1180" s="1767">
        <v>2485320.0</v>
      </c>
      <c r="Z1180" s="1770"/>
      <c r="AA1180" s="1770" t="s">
        <v>22789</v>
      </c>
      <c r="AB1180" s="1753" t="s">
        <v>17906</v>
      </c>
      <c r="AC1180" s="1754"/>
      <c r="AD1180" s="1754"/>
      <c r="AE1180" s="1755"/>
      <c r="AF1180" s="1755"/>
      <c r="AG1180" s="1755"/>
      <c r="AH1180" s="1755"/>
      <c r="AI1180" s="595">
        <v>1.804279477E9</v>
      </c>
      <c r="AJ1180" s="595" t="s">
        <v>23288</v>
      </c>
      <c r="AK1180" s="1757" t="s">
        <v>52</v>
      </c>
      <c r="AL1180" s="1757">
        <v>1.0</v>
      </c>
      <c r="AM1180" s="1772">
        <v>1091.0</v>
      </c>
      <c r="AN1180" s="9">
        <v>4.0</v>
      </c>
      <c r="AO1180" s="9"/>
      <c r="AP1180" s="9" t="s">
        <v>8376</v>
      </c>
      <c r="AQ1180" s="9"/>
      <c r="AR1180" s="9" t="s">
        <v>17908</v>
      </c>
      <c r="AS1180" s="9"/>
      <c r="AT1180" s="9"/>
      <c r="AU1180" s="9"/>
      <c r="AV1180" s="9"/>
      <c r="AW1180" s="1758" t="s">
        <v>17909</v>
      </c>
      <c r="AX1180" s="9"/>
      <c r="AY1180" s="9" t="s">
        <v>17910</v>
      </c>
      <c r="AZ1180" s="9">
        <v>6.25</v>
      </c>
      <c r="BA1180" s="1759" t="s">
        <v>22789</v>
      </c>
    </row>
    <row r="1181" ht="15.75" customHeight="1">
      <c r="A1181" s="1760" t="s">
        <v>23289</v>
      </c>
      <c r="B1181" s="1761" t="s">
        <v>23290</v>
      </c>
      <c r="C1181" s="1761" t="s">
        <v>52</v>
      </c>
      <c r="D1181" s="1761" t="s">
        <v>17914</v>
      </c>
      <c r="E1181" s="1762" t="s">
        <v>23291</v>
      </c>
      <c r="F1181" s="1763">
        <v>4.0</v>
      </c>
      <c r="G1181" s="1764">
        <v>48220.0</v>
      </c>
      <c r="H1181" s="1745"/>
      <c r="I1181" s="1745"/>
      <c r="J1181" s="1745"/>
      <c r="K1181" s="1745"/>
      <c r="L1181" s="1745"/>
      <c r="M1181" s="1745"/>
      <c r="N1181" s="1745"/>
      <c r="O1181" s="1745"/>
      <c r="P1181" s="1745"/>
      <c r="Q1181" s="1765" t="s">
        <v>23292</v>
      </c>
      <c r="R1181" s="1766" t="s">
        <v>23223</v>
      </c>
      <c r="S1181" s="1767" t="s">
        <v>52</v>
      </c>
      <c r="T1181" s="1768"/>
      <c r="U1181" s="1769">
        <v>1079.0</v>
      </c>
      <c r="V1181" s="1770">
        <v>4.0</v>
      </c>
      <c r="W1181" s="1769" t="s">
        <v>22227</v>
      </c>
      <c r="X1181" s="1770"/>
      <c r="Y1181" s="1767">
        <v>2485320.0</v>
      </c>
      <c r="Z1181" s="1770"/>
      <c r="AA1181" s="1770" t="s">
        <v>22789</v>
      </c>
      <c r="AB1181" s="1753" t="s">
        <v>17906</v>
      </c>
      <c r="AC1181" s="81"/>
      <c r="AD1181" s="81"/>
      <c r="AE1181" s="1755"/>
      <c r="AF1181" s="1755"/>
      <c r="AG1181" s="1755"/>
      <c r="AH1181" s="1755"/>
      <c r="AI1181" s="595">
        <v>6.03853888E8</v>
      </c>
      <c r="AJ1181" s="595" t="s">
        <v>23293</v>
      </c>
      <c r="AK1181" s="1757" t="s">
        <v>52</v>
      </c>
      <c r="AL1181" s="1772">
        <v>1.0</v>
      </c>
      <c r="AM1181" s="1772">
        <v>1092.0</v>
      </c>
      <c r="AN1181" s="9">
        <v>4.0</v>
      </c>
      <c r="AO1181" s="9"/>
      <c r="AP1181" s="9" t="s">
        <v>8376</v>
      </c>
      <c r="AQ1181" s="9"/>
      <c r="AR1181" s="9" t="s">
        <v>17908</v>
      </c>
      <c r="AS1181" s="9"/>
      <c r="AT1181" s="9"/>
      <c r="AU1181" s="9"/>
      <c r="AV1181" s="9"/>
      <c r="AW1181" s="1758" t="s">
        <v>17909</v>
      </c>
      <c r="AX1181" s="9"/>
      <c r="AY1181" s="9" t="s">
        <v>17910</v>
      </c>
      <c r="AZ1181" s="9">
        <v>6.25</v>
      </c>
      <c r="BA1181" s="1807" t="s">
        <v>22789</v>
      </c>
    </row>
    <row r="1182" ht="15.75" customHeight="1">
      <c r="A1182" s="1774" t="s">
        <v>23294</v>
      </c>
      <c r="B1182" s="1775" t="s">
        <v>23295</v>
      </c>
      <c r="C1182" s="1775" t="s">
        <v>52</v>
      </c>
      <c r="D1182" s="1775" t="s">
        <v>17914</v>
      </c>
      <c r="E1182" s="1776" t="s">
        <v>23296</v>
      </c>
      <c r="F1182" s="1777">
        <v>4.0</v>
      </c>
      <c r="G1182" s="1778">
        <v>48221.0</v>
      </c>
      <c r="H1182" s="1745"/>
      <c r="I1182" s="1745"/>
      <c r="J1182" s="1745"/>
      <c r="K1182" s="1745"/>
      <c r="L1182" s="1745"/>
      <c r="M1182" s="1745"/>
      <c r="N1182" s="1745"/>
      <c r="O1182" s="1745"/>
      <c r="P1182" s="1745"/>
      <c r="Q1182" s="1765" t="s">
        <v>23297</v>
      </c>
      <c r="R1182" s="1766" t="s">
        <v>23298</v>
      </c>
      <c r="S1182" s="1767" t="s">
        <v>52</v>
      </c>
      <c r="T1182" s="1749"/>
      <c r="U1182" s="1770">
        <v>1080.0</v>
      </c>
      <c r="V1182" s="1770">
        <v>4.0</v>
      </c>
      <c r="W1182" s="1792"/>
      <c r="X1182" s="1770"/>
      <c r="Y1182" s="1767">
        <v>0.0</v>
      </c>
      <c r="Z1182" s="1770"/>
      <c r="AA1182" s="1770" t="s">
        <v>22789</v>
      </c>
      <c r="AB1182" s="1793">
        <v>0.0</v>
      </c>
      <c r="AC1182" s="1754"/>
      <c r="AD1182" s="1754"/>
      <c r="AE1182" s="1755"/>
      <c r="AF1182" s="1755"/>
      <c r="AG1182" s="1755"/>
      <c r="AH1182" s="1755"/>
      <c r="AI1182" s="595">
        <v>1.002176327E9</v>
      </c>
      <c r="AJ1182" s="1846" t="s">
        <v>23299</v>
      </c>
      <c r="AK1182" s="1757" t="s">
        <v>52</v>
      </c>
      <c r="AL1182" s="1757">
        <v>1.0</v>
      </c>
      <c r="AM1182" s="1772">
        <v>1093.0</v>
      </c>
      <c r="AN1182" s="9">
        <v>4.0</v>
      </c>
      <c r="AO1182" s="9"/>
      <c r="AP1182" s="9" t="s">
        <v>8376</v>
      </c>
      <c r="AQ1182" s="9"/>
      <c r="AR1182" s="9" t="s">
        <v>17908</v>
      </c>
      <c r="AS1182" s="9"/>
      <c r="AT1182" s="9"/>
      <c r="AU1182" s="9"/>
      <c r="AV1182" s="9"/>
      <c r="AW1182" s="1758" t="s">
        <v>17909</v>
      </c>
      <c r="AX1182" s="9"/>
      <c r="AY1182" s="9" t="s">
        <v>17910</v>
      </c>
      <c r="AZ1182" s="9">
        <v>6.25</v>
      </c>
      <c r="BA1182" s="1759" t="s">
        <v>22789</v>
      </c>
    </row>
    <row r="1183" ht="15.75" customHeight="1">
      <c r="A1183" s="1760" t="s">
        <v>23300</v>
      </c>
      <c r="B1183" s="1761" t="s">
        <v>23301</v>
      </c>
      <c r="C1183" s="1761" t="s">
        <v>52</v>
      </c>
      <c r="D1183" s="1761" t="s">
        <v>17914</v>
      </c>
      <c r="E1183" s="1762" t="s">
        <v>23302</v>
      </c>
      <c r="F1183" s="1763">
        <v>4.0</v>
      </c>
      <c r="G1183" s="1764">
        <v>48219.0</v>
      </c>
      <c r="H1183" s="1745"/>
      <c r="I1183" s="1745"/>
      <c r="J1183" s="1745"/>
      <c r="K1183" s="1745"/>
      <c r="L1183" s="1745"/>
      <c r="M1183" s="1745"/>
      <c r="N1183" s="1745"/>
      <c r="O1183" s="1745"/>
      <c r="P1183" s="1745"/>
      <c r="Q1183" s="1765" t="s">
        <v>23303</v>
      </c>
      <c r="R1183" s="1766" t="s">
        <v>23304</v>
      </c>
      <c r="S1183" s="1767" t="s">
        <v>52</v>
      </c>
      <c r="T1183" s="1768"/>
      <c r="U1183" s="1770">
        <v>1081.0</v>
      </c>
      <c r="V1183" s="1770">
        <v>4.0</v>
      </c>
      <c r="W1183" s="1788"/>
      <c r="X1183" s="1770"/>
      <c r="Y1183" s="1767">
        <v>0.0</v>
      </c>
      <c r="Z1183" s="1770"/>
      <c r="AA1183" s="1770" t="s">
        <v>22789</v>
      </c>
      <c r="AB1183" s="1789">
        <v>0.0</v>
      </c>
      <c r="AC1183" s="81"/>
      <c r="AD1183" s="81"/>
      <c r="AE1183" s="1755"/>
      <c r="AF1183" s="1755"/>
      <c r="AG1183" s="1755"/>
      <c r="AH1183" s="1755"/>
      <c r="AI1183" s="595">
        <v>1.104956733E9</v>
      </c>
      <c r="AJ1183" s="595" t="s">
        <v>23305</v>
      </c>
      <c r="AK1183" s="1757" t="s">
        <v>52</v>
      </c>
      <c r="AL1183" s="1772">
        <v>1.0</v>
      </c>
      <c r="AM1183" s="1772">
        <v>1094.0</v>
      </c>
      <c r="AN1183" s="9">
        <v>4.0</v>
      </c>
      <c r="AO1183" s="9"/>
      <c r="AP1183" s="9" t="s">
        <v>8376</v>
      </c>
      <c r="AQ1183" s="9"/>
      <c r="AR1183" s="9" t="s">
        <v>17908</v>
      </c>
      <c r="AS1183" s="9"/>
      <c r="AT1183" s="9"/>
      <c r="AU1183" s="9"/>
      <c r="AV1183" s="9"/>
      <c r="AW1183" s="1758" t="s">
        <v>17909</v>
      </c>
      <c r="AX1183" s="9"/>
      <c r="AY1183" s="9" t="s">
        <v>17910</v>
      </c>
      <c r="AZ1183" s="9">
        <v>6.25</v>
      </c>
      <c r="BA1183" s="1807" t="s">
        <v>22789</v>
      </c>
    </row>
    <row r="1184" ht="15.75" customHeight="1">
      <c r="A1184" s="1774" t="s">
        <v>23306</v>
      </c>
      <c r="B1184" s="1775" t="s">
        <v>23307</v>
      </c>
      <c r="C1184" s="1775" t="s">
        <v>52</v>
      </c>
      <c r="D1184" s="1775" t="s">
        <v>17914</v>
      </c>
      <c r="E1184" s="1776" t="s">
        <v>23308</v>
      </c>
      <c r="F1184" s="1777">
        <v>4.0</v>
      </c>
      <c r="G1184" s="1778">
        <v>48219.0</v>
      </c>
      <c r="H1184" s="1745"/>
      <c r="I1184" s="1745"/>
      <c r="J1184" s="1745"/>
      <c r="K1184" s="1745"/>
      <c r="L1184" s="1745"/>
      <c r="M1184" s="1745"/>
      <c r="N1184" s="1745"/>
      <c r="O1184" s="1745"/>
      <c r="P1184" s="1745"/>
      <c r="Q1184" s="1765" t="s">
        <v>23309</v>
      </c>
      <c r="R1184" s="1766" t="s">
        <v>23239</v>
      </c>
      <c r="S1184" s="1767" t="s">
        <v>52</v>
      </c>
      <c r="T1184" s="1749"/>
      <c r="U1184" s="1770">
        <v>1082.0</v>
      </c>
      <c r="V1184" s="1770">
        <v>4.0</v>
      </c>
      <c r="W1184" s="1792"/>
      <c r="X1184" s="1770"/>
      <c r="Y1184" s="1767">
        <v>2894320.0</v>
      </c>
      <c r="Z1184" s="1770"/>
      <c r="AA1184" s="1770" t="s">
        <v>22789</v>
      </c>
      <c r="AB1184" s="1793">
        <v>0.0</v>
      </c>
      <c r="AC1184" s="1754"/>
      <c r="AD1184" s="1754"/>
      <c r="AE1184" s="1755"/>
      <c r="AF1184" s="1755"/>
      <c r="AG1184" s="1755"/>
      <c r="AH1184" s="1755"/>
      <c r="AI1184" s="595">
        <v>8.0155601E8</v>
      </c>
      <c r="AJ1184" s="595" t="s">
        <v>23310</v>
      </c>
      <c r="AK1184" s="1757" t="s">
        <v>52</v>
      </c>
      <c r="AL1184" s="1772">
        <v>1.0</v>
      </c>
      <c r="AM1184" s="1772">
        <v>1095.0</v>
      </c>
      <c r="AN1184" s="9">
        <v>4.0</v>
      </c>
      <c r="AO1184" s="9"/>
      <c r="AP1184" s="9" t="s">
        <v>8376</v>
      </c>
      <c r="AQ1184" s="9"/>
      <c r="AR1184" s="9" t="s">
        <v>17908</v>
      </c>
      <c r="AS1184" s="9"/>
      <c r="AT1184" s="9"/>
      <c r="AU1184" s="9"/>
      <c r="AV1184" s="9"/>
      <c r="AW1184" s="1758" t="s">
        <v>17909</v>
      </c>
      <c r="AX1184" s="9"/>
      <c r="AY1184" s="9" t="s">
        <v>17910</v>
      </c>
      <c r="AZ1184" s="9">
        <v>6.25</v>
      </c>
      <c r="BA1184" s="1759" t="s">
        <v>22789</v>
      </c>
    </row>
    <row r="1185" ht="15.75" customHeight="1">
      <c r="A1185" s="1760" t="s">
        <v>23311</v>
      </c>
      <c r="B1185" s="1761" t="s">
        <v>23312</v>
      </c>
      <c r="C1185" s="1761" t="s">
        <v>52</v>
      </c>
      <c r="D1185" s="1761" t="s">
        <v>17914</v>
      </c>
      <c r="E1185" s="1762" t="s">
        <v>23313</v>
      </c>
      <c r="F1185" s="1763">
        <v>4.0</v>
      </c>
      <c r="G1185" s="1764">
        <v>48215.0</v>
      </c>
      <c r="H1185" s="1745"/>
      <c r="I1185" s="1745"/>
      <c r="J1185" s="1745"/>
      <c r="K1185" s="1745"/>
      <c r="L1185" s="1745"/>
      <c r="M1185" s="1745"/>
      <c r="N1185" s="1745"/>
      <c r="O1185" s="1745"/>
      <c r="P1185" s="1745"/>
      <c r="Q1185" s="1765" t="s">
        <v>23314</v>
      </c>
      <c r="R1185" s="1766" t="s">
        <v>23315</v>
      </c>
      <c r="S1185" s="1767" t="s">
        <v>52</v>
      </c>
      <c r="T1185" s="1768"/>
      <c r="U1185" s="1770">
        <v>1083.0</v>
      </c>
      <c r="V1185" s="1770">
        <v>4.0</v>
      </c>
      <c r="W1185" s="1788"/>
      <c r="X1185" s="1770"/>
      <c r="Y1185" s="1767">
        <v>0.0</v>
      </c>
      <c r="Z1185" s="1770"/>
      <c r="AA1185" s="1770" t="s">
        <v>22789</v>
      </c>
      <c r="AB1185" s="1789">
        <v>0.0</v>
      </c>
      <c r="AC1185" s="1121">
        <v>4.0</v>
      </c>
      <c r="AD1185" s="81"/>
      <c r="AE1185" s="1755"/>
      <c r="AF1185" s="1755"/>
      <c r="AG1185" s="1755"/>
      <c r="AH1185" s="1755"/>
      <c r="AI1185" s="595">
        <v>1.05203251E8</v>
      </c>
      <c r="AJ1185" s="595" t="s">
        <v>23316</v>
      </c>
      <c r="AK1185" s="1772" t="s">
        <v>52</v>
      </c>
      <c r="AL1185" s="1757">
        <v>1.0</v>
      </c>
      <c r="AM1185" s="1772">
        <v>1096.0</v>
      </c>
      <c r="AN1185" s="9">
        <v>4.0</v>
      </c>
      <c r="AO1185" s="9"/>
      <c r="AP1185" s="9" t="s">
        <v>8376</v>
      </c>
      <c r="AQ1185" s="9"/>
      <c r="AR1185" s="9" t="s">
        <v>17908</v>
      </c>
      <c r="AS1185" s="9"/>
      <c r="AT1185" s="9"/>
      <c r="AU1185" s="9"/>
      <c r="AV1185" s="9"/>
      <c r="AW1185" s="1758" t="s">
        <v>17909</v>
      </c>
      <c r="AX1185" s="9"/>
      <c r="AY1185" s="9" t="s">
        <v>17910</v>
      </c>
      <c r="AZ1185" s="9">
        <v>6.25</v>
      </c>
      <c r="BA1185" s="1807" t="s">
        <v>22789</v>
      </c>
    </row>
    <row r="1186" ht="15.75" customHeight="1">
      <c r="A1186" s="1774" t="s">
        <v>23317</v>
      </c>
      <c r="B1186" s="1775" t="s">
        <v>23318</v>
      </c>
      <c r="C1186" s="1775" t="s">
        <v>52</v>
      </c>
      <c r="D1186" s="1775" t="s">
        <v>17914</v>
      </c>
      <c r="E1186" s="1776" t="s">
        <v>23319</v>
      </c>
      <c r="F1186" s="1777">
        <v>4.0</v>
      </c>
      <c r="G1186" s="1778">
        <v>48215.0</v>
      </c>
      <c r="H1186" s="1745"/>
      <c r="I1186" s="1745"/>
      <c r="J1186" s="1745"/>
      <c r="K1186" s="1745"/>
      <c r="L1186" s="1745"/>
      <c r="M1186" s="1745"/>
      <c r="N1186" s="1745"/>
      <c r="O1186" s="1745"/>
      <c r="P1186" s="1745"/>
      <c r="Q1186" s="1765" t="s">
        <v>23320</v>
      </c>
      <c r="R1186" s="1766" t="s">
        <v>23249</v>
      </c>
      <c r="S1186" s="1767" t="s">
        <v>52</v>
      </c>
      <c r="T1186" s="1749"/>
      <c r="U1186" s="1769">
        <v>1084.0</v>
      </c>
      <c r="V1186" s="1770">
        <v>4.0</v>
      </c>
      <c r="W1186" s="1769" t="s">
        <v>22248</v>
      </c>
      <c r="X1186" s="1770"/>
      <c r="Y1186" s="1767">
        <v>9.3023461E7</v>
      </c>
      <c r="Z1186" s="1770"/>
      <c r="AA1186" s="1770" t="s">
        <v>22789</v>
      </c>
      <c r="AB1186" s="1753" t="s">
        <v>17906</v>
      </c>
      <c r="AC1186" s="1754"/>
      <c r="AD1186" s="1754"/>
      <c r="AE1186" s="1755"/>
      <c r="AF1186" s="1755"/>
      <c r="AG1186" s="1755"/>
      <c r="AH1186" s="1755"/>
      <c r="AI1186" s="595">
        <v>1.03488805E8</v>
      </c>
      <c r="AJ1186" s="595" t="s">
        <v>23321</v>
      </c>
      <c r="AK1186" s="1772" t="s">
        <v>52</v>
      </c>
      <c r="AL1186" s="1772">
        <v>1.0</v>
      </c>
      <c r="AM1186" s="1772">
        <v>1097.0</v>
      </c>
      <c r="AN1186" s="9">
        <v>4.0</v>
      </c>
      <c r="AO1186" s="9"/>
      <c r="AP1186" s="9" t="s">
        <v>8376</v>
      </c>
      <c r="AQ1186" s="9"/>
      <c r="AR1186" s="9" t="s">
        <v>17908</v>
      </c>
      <c r="AS1186" s="9"/>
      <c r="AT1186" s="9"/>
      <c r="AU1186" s="9"/>
      <c r="AV1186" s="9"/>
      <c r="AW1186" s="1758" t="s">
        <v>17909</v>
      </c>
      <c r="AX1186" s="9"/>
      <c r="AY1186" s="9" t="s">
        <v>17910</v>
      </c>
      <c r="AZ1186" s="9">
        <v>6.25</v>
      </c>
      <c r="BA1186" s="1759" t="s">
        <v>22789</v>
      </c>
    </row>
    <row r="1187" ht="15.75" customHeight="1">
      <c r="A1187" s="1760" t="s">
        <v>23322</v>
      </c>
      <c r="B1187" s="1761" t="s">
        <v>23323</v>
      </c>
      <c r="C1187" s="1761" t="s">
        <v>52</v>
      </c>
      <c r="D1187" s="1761" t="s">
        <v>17914</v>
      </c>
      <c r="E1187" s="1762" t="s">
        <v>23324</v>
      </c>
      <c r="F1187" s="1763">
        <v>4.0</v>
      </c>
      <c r="G1187" s="1764">
        <v>48221.0</v>
      </c>
      <c r="H1187" s="1745"/>
      <c r="I1187" s="1745"/>
      <c r="J1187" s="1745"/>
      <c r="K1187" s="1745"/>
      <c r="L1187" s="1745"/>
      <c r="M1187" s="1745"/>
      <c r="N1187" s="1745"/>
      <c r="O1187" s="1745"/>
      <c r="P1187" s="1745"/>
      <c r="Q1187" s="1765" t="s">
        <v>23325</v>
      </c>
      <c r="R1187" s="1766" t="s">
        <v>23326</v>
      </c>
      <c r="S1187" s="1767" t="s">
        <v>52</v>
      </c>
      <c r="T1187" s="1768"/>
      <c r="U1187" s="1770">
        <v>1085.0</v>
      </c>
      <c r="V1187" s="1770">
        <v>4.0</v>
      </c>
      <c r="W1187" s="1788"/>
      <c r="X1187" s="1770"/>
      <c r="Y1187" s="1767">
        <v>0.0</v>
      </c>
      <c r="Z1187" s="1770"/>
      <c r="AA1187" s="1770" t="s">
        <v>22789</v>
      </c>
      <c r="AB1187" s="1789">
        <v>0.0</v>
      </c>
      <c r="AC1187" s="81"/>
      <c r="AD1187" s="81"/>
      <c r="AE1187" s="1755"/>
      <c r="AF1187" s="1755"/>
      <c r="AG1187" s="1755"/>
      <c r="AH1187" s="1755"/>
      <c r="AI1187" s="595">
        <v>1.800974485E9</v>
      </c>
      <c r="AJ1187" s="595" t="s">
        <v>23327</v>
      </c>
      <c r="AK1187" s="1757" t="s">
        <v>52</v>
      </c>
      <c r="AL1187" s="1772">
        <v>1.0</v>
      </c>
      <c r="AM1187" s="1772">
        <v>1098.0</v>
      </c>
      <c r="AN1187" s="9">
        <v>4.0</v>
      </c>
      <c r="AO1187" s="9"/>
      <c r="AP1187" s="9" t="s">
        <v>8376</v>
      </c>
      <c r="AQ1187" s="9"/>
      <c r="AR1187" s="9" t="s">
        <v>17908</v>
      </c>
      <c r="AS1187" s="9"/>
      <c r="AT1187" s="9"/>
      <c r="AU1187" s="9"/>
      <c r="AV1187" s="9"/>
      <c r="AW1187" s="1758" t="s">
        <v>17909</v>
      </c>
      <c r="AX1187" s="9"/>
      <c r="AY1187" s="9" t="s">
        <v>17910</v>
      </c>
      <c r="AZ1187" s="9">
        <v>6.25</v>
      </c>
      <c r="BA1187" s="1807" t="s">
        <v>22789</v>
      </c>
    </row>
    <row r="1188" ht="15.75" customHeight="1">
      <c r="A1188" s="1774" t="s">
        <v>23328</v>
      </c>
      <c r="B1188" s="1775" t="s">
        <v>23329</v>
      </c>
      <c r="C1188" s="1775" t="s">
        <v>231</v>
      </c>
      <c r="D1188" s="1775" t="s">
        <v>17914</v>
      </c>
      <c r="E1188" s="1776" t="s">
        <v>23330</v>
      </c>
      <c r="F1188" s="1777">
        <v>4.0</v>
      </c>
      <c r="G1188" s="1778">
        <v>48274.0</v>
      </c>
      <c r="H1188" s="1745"/>
      <c r="I1188" s="1745"/>
      <c r="J1188" s="1745"/>
      <c r="K1188" s="1745"/>
      <c r="L1188" s="1745"/>
      <c r="M1188" s="1745"/>
      <c r="N1188" s="1745"/>
      <c r="O1188" s="1745"/>
      <c r="P1188" s="1745"/>
      <c r="Q1188" s="1765" t="s">
        <v>23331</v>
      </c>
      <c r="R1188" s="1766" t="s">
        <v>23332</v>
      </c>
      <c r="S1188" s="1767" t="s">
        <v>52</v>
      </c>
      <c r="T1188" s="1749"/>
      <c r="U1188" s="1770">
        <v>1086.0</v>
      </c>
      <c r="V1188" s="1770">
        <v>4.0</v>
      </c>
      <c r="W1188" s="1792"/>
      <c r="X1188" s="1770"/>
      <c r="Y1188" s="1767">
        <v>0.0</v>
      </c>
      <c r="Z1188" s="1770"/>
      <c r="AA1188" s="1770" t="s">
        <v>22789</v>
      </c>
      <c r="AB1188" s="1793">
        <v>0.0</v>
      </c>
      <c r="AC1188" s="1794">
        <v>2.0</v>
      </c>
      <c r="AD1188" s="1754"/>
      <c r="AE1188" s="1755"/>
      <c r="AF1188" s="1755"/>
      <c r="AG1188" s="1755"/>
      <c r="AH1188" s="1755"/>
      <c r="AI1188" s="595">
        <v>1.802495612E9</v>
      </c>
      <c r="AJ1188" s="595" t="s">
        <v>23333</v>
      </c>
      <c r="AK1188" s="1772" t="s">
        <v>52</v>
      </c>
      <c r="AL1188" s="1772">
        <v>1.0</v>
      </c>
      <c r="AM1188" s="1772">
        <v>1099.0</v>
      </c>
      <c r="AN1188" s="9">
        <v>4.0</v>
      </c>
      <c r="AO1188" s="9"/>
      <c r="AP1188" s="9" t="s">
        <v>8376</v>
      </c>
      <c r="AQ1188" s="9"/>
      <c r="AR1188" s="9" t="s">
        <v>17908</v>
      </c>
      <c r="AS1188" s="9"/>
      <c r="AT1188" s="9"/>
      <c r="AU1188" s="9"/>
      <c r="AV1188" s="9"/>
      <c r="AW1188" s="1758" t="s">
        <v>17909</v>
      </c>
      <c r="AX1188" s="9"/>
      <c r="AY1188" s="9" t="s">
        <v>17910</v>
      </c>
      <c r="AZ1188" s="9">
        <v>6.25</v>
      </c>
      <c r="BA1188" s="1759" t="s">
        <v>22789</v>
      </c>
    </row>
    <row r="1189" ht="15.75" customHeight="1">
      <c r="A1189" s="1760" t="s">
        <v>23334</v>
      </c>
      <c r="B1189" s="1761" t="s">
        <v>23335</v>
      </c>
      <c r="C1189" s="1761" t="s">
        <v>52</v>
      </c>
      <c r="D1189" s="1761" t="s">
        <v>17914</v>
      </c>
      <c r="E1189" s="1762" t="s">
        <v>23336</v>
      </c>
      <c r="F1189" s="1763">
        <v>4.0</v>
      </c>
      <c r="G1189" s="1764">
        <v>48220.0</v>
      </c>
      <c r="H1189" s="1745"/>
      <c r="I1189" s="1745"/>
      <c r="J1189" s="1745"/>
      <c r="K1189" s="1745"/>
      <c r="L1189" s="1745"/>
      <c r="M1189" s="1745"/>
      <c r="N1189" s="1745"/>
      <c r="O1189" s="1745"/>
      <c r="P1189" s="1745"/>
      <c r="Q1189" s="1765" t="s">
        <v>23337</v>
      </c>
      <c r="R1189" s="1766" t="s">
        <v>23338</v>
      </c>
      <c r="S1189" s="1767" t="s">
        <v>52</v>
      </c>
      <c r="T1189" s="1768"/>
      <c r="U1189" s="1769">
        <v>1087.0</v>
      </c>
      <c r="V1189" s="1770">
        <v>4.0</v>
      </c>
      <c r="W1189" s="1769" t="s">
        <v>22227</v>
      </c>
      <c r="X1189" s="1770"/>
      <c r="Y1189" s="1767">
        <v>4191591.0</v>
      </c>
      <c r="Z1189" s="1770"/>
      <c r="AA1189" s="1770" t="s">
        <v>22789</v>
      </c>
      <c r="AB1189" s="1753" t="s">
        <v>17906</v>
      </c>
      <c r="AC1189" s="81"/>
      <c r="AD1189" s="81"/>
      <c r="AE1189" s="1755"/>
      <c r="AF1189" s="1755"/>
      <c r="AG1189" s="1755"/>
      <c r="AH1189" s="1755"/>
      <c r="AI1189" s="595">
        <v>1.03418422E8</v>
      </c>
      <c r="AJ1189" s="595" t="s">
        <v>23339</v>
      </c>
      <c r="AK1189" s="1772" t="s">
        <v>52</v>
      </c>
      <c r="AL1189" s="1757">
        <v>1.0</v>
      </c>
      <c r="AM1189" s="1772">
        <v>1100.0</v>
      </c>
      <c r="AN1189" s="9">
        <v>4.0</v>
      </c>
      <c r="AO1189" s="9"/>
      <c r="AP1189" s="9" t="s">
        <v>8376</v>
      </c>
      <c r="AQ1189" s="9"/>
      <c r="AR1189" s="9" t="s">
        <v>17908</v>
      </c>
      <c r="AS1189" s="9"/>
      <c r="AT1189" s="9"/>
      <c r="AU1189" s="9"/>
      <c r="AV1189" s="9"/>
      <c r="AW1189" s="1758" t="s">
        <v>17909</v>
      </c>
      <c r="AX1189" s="9"/>
      <c r="AY1189" s="9" t="s">
        <v>17910</v>
      </c>
      <c r="AZ1189" s="9">
        <v>6.25</v>
      </c>
      <c r="BA1189" s="1807" t="s">
        <v>22789</v>
      </c>
    </row>
    <row r="1190" ht="15.75" customHeight="1">
      <c r="A1190" s="1774" t="s">
        <v>23340</v>
      </c>
      <c r="B1190" s="1775" t="s">
        <v>23341</v>
      </c>
      <c r="C1190" s="1775" t="s">
        <v>52</v>
      </c>
      <c r="D1190" s="1775" t="s">
        <v>17914</v>
      </c>
      <c r="E1190" s="1776" t="s">
        <v>23342</v>
      </c>
      <c r="F1190" s="1777">
        <v>4.0</v>
      </c>
      <c r="G1190" s="1778">
        <v>48219.0</v>
      </c>
      <c r="H1190" s="1745"/>
      <c r="I1190" s="1745"/>
      <c r="J1190" s="1745"/>
      <c r="K1190" s="1745"/>
      <c r="L1190" s="1745"/>
      <c r="M1190" s="1745"/>
      <c r="N1190" s="1745"/>
      <c r="O1190" s="1745"/>
      <c r="P1190" s="1745"/>
      <c r="Q1190" s="1765" t="s">
        <v>23343</v>
      </c>
      <c r="R1190" s="1766" t="s">
        <v>23272</v>
      </c>
      <c r="S1190" s="1767" t="s">
        <v>52</v>
      </c>
      <c r="T1190" s="1749"/>
      <c r="U1190" s="1770">
        <v>1088.0</v>
      </c>
      <c r="V1190" s="1770">
        <v>4.0</v>
      </c>
      <c r="W1190" s="1792"/>
      <c r="X1190" s="1770"/>
      <c r="Y1190" s="1767">
        <v>0.0</v>
      </c>
      <c r="Z1190" s="1770"/>
      <c r="AA1190" s="1770" t="s">
        <v>22789</v>
      </c>
      <c r="AB1190" s="1793">
        <v>0.0</v>
      </c>
      <c r="AC1190" s="1754"/>
      <c r="AD1190" s="1754" t="s">
        <v>23344</v>
      </c>
      <c r="AE1190" s="1755"/>
      <c r="AF1190" s="1755"/>
      <c r="AG1190" s="1755"/>
      <c r="AH1190" s="1755"/>
      <c r="AI1190" s="595">
        <v>1.02335254E8</v>
      </c>
      <c r="AJ1190" s="595" t="s">
        <v>23345</v>
      </c>
      <c r="AK1190" s="1757" t="s">
        <v>52</v>
      </c>
      <c r="AL1190" s="1757">
        <v>1.0</v>
      </c>
      <c r="AM1190" s="1772">
        <v>1101.0</v>
      </c>
      <c r="AN1190" s="9">
        <v>4.0</v>
      </c>
      <c r="AO1190" s="9"/>
      <c r="AP1190" s="9" t="s">
        <v>8376</v>
      </c>
      <c r="AQ1190" s="9"/>
      <c r="AR1190" s="9" t="s">
        <v>17908</v>
      </c>
      <c r="AS1190" s="9"/>
      <c r="AT1190" s="9"/>
      <c r="AU1190" s="9"/>
      <c r="AV1190" s="9"/>
      <c r="AW1190" s="1758" t="s">
        <v>17909</v>
      </c>
      <c r="AX1190" s="9"/>
      <c r="AY1190" s="9" t="s">
        <v>17910</v>
      </c>
      <c r="AZ1190" s="9">
        <v>6.25</v>
      </c>
      <c r="BA1190" s="1759" t="s">
        <v>22789</v>
      </c>
    </row>
    <row r="1191" ht="15.75" customHeight="1">
      <c r="A1191" s="1819" t="s">
        <v>23346</v>
      </c>
      <c r="B1191" s="1745" t="s">
        <v>23347</v>
      </c>
      <c r="C1191" s="1745" t="s">
        <v>23348</v>
      </c>
      <c r="D1191" s="1745" t="s">
        <v>17914</v>
      </c>
      <c r="E1191" s="1745">
        <v>1557.0</v>
      </c>
      <c r="F1191" s="1920">
        <v>4.0</v>
      </c>
      <c r="G1191" s="1921">
        <v>45323.0</v>
      </c>
      <c r="H1191" s="1745"/>
      <c r="I1191" s="1745"/>
      <c r="J1191" s="1745"/>
      <c r="K1191" s="1745"/>
      <c r="L1191" s="1745"/>
      <c r="M1191" s="1745"/>
      <c r="N1191" s="1745"/>
      <c r="O1191" s="1745"/>
      <c r="P1191" s="1745"/>
      <c r="Q1191" s="1765"/>
      <c r="R1191" s="1766"/>
      <c r="S1191" s="1767"/>
      <c r="T1191" s="1768"/>
      <c r="U1191" s="1770"/>
      <c r="V1191" s="1770"/>
      <c r="W1191" s="1788"/>
      <c r="X1191" s="1770"/>
      <c r="Y1191" s="1767"/>
      <c r="Z1191" s="1770"/>
      <c r="AA1191" s="1770"/>
      <c r="AB1191" s="1789"/>
      <c r="AC1191" s="1121"/>
      <c r="AD1191" s="81"/>
      <c r="AE1191" s="1755"/>
      <c r="AF1191" s="1755"/>
      <c r="AG1191" s="1755"/>
      <c r="AH1191" s="1755"/>
      <c r="AI1191" s="595"/>
      <c r="AJ1191" s="595"/>
      <c r="AK1191" s="1757"/>
      <c r="AL1191" s="1791"/>
      <c r="AM1191" s="1772"/>
      <c r="AN1191" s="9"/>
      <c r="AO1191" s="9"/>
      <c r="AP1191" s="9"/>
      <c r="AQ1191" s="9"/>
      <c r="AR1191" s="9"/>
      <c r="AS1191" s="9"/>
      <c r="AT1191" s="9"/>
      <c r="AU1191" s="9"/>
      <c r="AV1191" s="9"/>
      <c r="AW1191" s="1758"/>
      <c r="AX1191" s="9"/>
      <c r="AY1191" s="9"/>
      <c r="AZ1191" s="9"/>
      <c r="BA1191" s="1807"/>
    </row>
    <row r="1192" ht="15.75" customHeight="1">
      <c r="A1192" s="1760" t="s">
        <v>23349</v>
      </c>
      <c r="B1192" s="1761" t="s">
        <v>23350</v>
      </c>
      <c r="C1192" s="1761" t="s">
        <v>52</v>
      </c>
      <c r="D1192" s="1761" t="s">
        <v>17914</v>
      </c>
      <c r="E1192" s="1762" t="s">
        <v>23351</v>
      </c>
      <c r="F1192" s="1763">
        <v>4.0</v>
      </c>
      <c r="G1192" s="1764">
        <v>48221.0</v>
      </c>
      <c r="H1192" s="1745"/>
      <c r="I1192" s="1745"/>
      <c r="J1192" s="1745"/>
      <c r="K1192" s="1745"/>
      <c r="L1192" s="1745"/>
      <c r="M1192" s="1745"/>
      <c r="N1192" s="1745"/>
      <c r="O1192" s="1745"/>
      <c r="P1192" s="1745"/>
      <c r="Q1192" s="1765" t="s">
        <v>23352</v>
      </c>
      <c r="R1192" s="1766" t="s">
        <v>23277</v>
      </c>
      <c r="S1192" s="1767" t="s">
        <v>52</v>
      </c>
      <c r="T1192" s="1768"/>
      <c r="U1192" s="1770">
        <v>1089.0</v>
      </c>
      <c r="V1192" s="1770">
        <v>4.0</v>
      </c>
      <c r="W1192" s="1788"/>
      <c r="X1192" s="1770"/>
      <c r="Y1192" s="1767">
        <v>8.5932488E7</v>
      </c>
      <c r="Z1192" s="1770"/>
      <c r="AA1192" s="1770" t="s">
        <v>22789</v>
      </c>
      <c r="AB1192" s="1789">
        <v>0.0</v>
      </c>
      <c r="AC1192" s="1121">
        <v>2.0</v>
      </c>
      <c r="AD1192" s="1754" t="s">
        <v>23344</v>
      </c>
      <c r="AE1192" s="1755"/>
      <c r="AF1192" s="1755"/>
      <c r="AG1192" s="1755"/>
      <c r="AH1192" s="1755"/>
      <c r="AI1192" s="595">
        <v>6.03731191E8</v>
      </c>
      <c r="AJ1192" s="595" t="s">
        <v>23353</v>
      </c>
      <c r="AK1192" s="1757" t="s">
        <v>52</v>
      </c>
      <c r="AL1192" s="1772">
        <v>1.0</v>
      </c>
      <c r="AM1192" s="1772">
        <v>1102.0</v>
      </c>
      <c r="AN1192" s="9">
        <v>4.0</v>
      </c>
      <c r="AO1192" s="9"/>
      <c r="AP1192" s="9" t="s">
        <v>8376</v>
      </c>
      <c r="AQ1192" s="9"/>
      <c r="AR1192" s="9" t="s">
        <v>17908</v>
      </c>
      <c r="AS1192" s="9"/>
      <c r="AT1192" s="9"/>
      <c r="AU1192" s="9"/>
      <c r="AV1192" s="9"/>
      <c r="AW1192" s="1758" t="s">
        <v>17909</v>
      </c>
      <c r="AX1192" s="9"/>
      <c r="AY1192" s="9" t="s">
        <v>17910</v>
      </c>
      <c r="AZ1192" s="9">
        <v>6.25</v>
      </c>
      <c r="BA1192" s="1807" t="s">
        <v>22789</v>
      </c>
    </row>
    <row r="1193" ht="15.75" customHeight="1">
      <c r="A1193" s="1774" t="s">
        <v>23354</v>
      </c>
      <c r="B1193" s="1775" t="s">
        <v>23355</v>
      </c>
      <c r="C1193" s="1775" t="s">
        <v>52</v>
      </c>
      <c r="D1193" s="1775" t="s">
        <v>17914</v>
      </c>
      <c r="E1193" s="1776" t="s">
        <v>23356</v>
      </c>
      <c r="F1193" s="1777">
        <v>4.0</v>
      </c>
      <c r="G1193" s="1778">
        <v>48221.0</v>
      </c>
      <c r="H1193" s="1745"/>
      <c r="I1193" s="1745"/>
      <c r="J1193" s="1745"/>
      <c r="K1193" s="1745"/>
      <c r="L1193" s="1745"/>
      <c r="M1193" s="1745"/>
      <c r="N1193" s="1745"/>
      <c r="O1193" s="1745"/>
      <c r="P1193" s="1745"/>
      <c r="Q1193" s="1765" t="s">
        <v>23357</v>
      </c>
      <c r="R1193" s="1766" t="s">
        <v>23283</v>
      </c>
      <c r="S1193" s="1767" t="s">
        <v>18095</v>
      </c>
      <c r="T1193" s="1749"/>
      <c r="U1193" s="1769">
        <v>1090.0</v>
      </c>
      <c r="V1193" s="1770">
        <v>4.0</v>
      </c>
      <c r="W1193" s="1769" t="s">
        <v>22248</v>
      </c>
      <c r="X1193" s="1770"/>
      <c r="Y1193" s="1767">
        <v>8.6013421E7</v>
      </c>
      <c r="Z1193" s="1770"/>
      <c r="AA1193" s="1770" t="s">
        <v>22789</v>
      </c>
      <c r="AB1193" s="1753" t="s">
        <v>17906</v>
      </c>
      <c r="AC1193" s="1754"/>
      <c r="AD1193" s="1754"/>
      <c r="AE1193" s="1755"/>
      <c r="AF1193" s="1755"/>
      <c r="AG1193" s="1755"/>
      <c r="AH1193" s="1755"/>
      <c r="AI1193" s="595" t="s">
        <v>23358</v>
      </c>
      <c r="AJ1193" s="595" t="s">
        <v>23358</v>
      </c>
      <c r="AK1193" s="1772" t="s">
        <v>52</v>
      </c>
      <c r="AL1193" s="1757">
        <v>1.0</v>
      </c>
      <c r="AM1193" s="1772">
        <v>1103.0</v>
      </c>
      <c r="AN1193" s="9">
        <v>4.0</v>
      </c>
      <c r="AO1193" s="9"/>
      <c r="AP1193" s="9" t="s">
        <v>8376</v>
      </c>
      <c r="AQ1193" s="9"/>
      <c r="AR1193" s="9" t="s">
        <v>17908</v>
      </c>
      <c r="AS1193" s="9"/>
      <c r="AT1193" s="9"/>
      <c r="AU1193" s="9"/>
      <c r="AV1193" s="9"/>
      <c r="AW1193" s="595" t="s">
        <v>23358</v>
      </c>
      <c r="AX1193" s="9"/>
      <c r="AY1193" s="9" t="s">
        <v>17910</v>
      </c>
      <c r="AZ1193" s="9">
        <v>6.25</v>
      </c>
      <c r="BA1193" s="1759" t="s">
        <v>22789</v>
      </c>
    </row>
    <row r="1194" ht="15.75" customHeight="1">
      <c r="A1194" s="1760" t="s">
        <v>23359</v>
      </c>
      <c r="B1194" s="1761" t="s">
        <v>23360</v>
      </c>
      <c r="C1194" s="1761" t="s">
        <v>52</v>
      </c>
      <c r="D1194" s="1761" t="s">
        <v>17914</v>
      </c>
      <c r="E1194" s="1762" t="s">
        <v>23361</v>
      </c>
      <c r="F1194" s="1763">
        <v>4.0</v>
      </c>
      <c r="G1194" s="1764">
        <v>48220.0</v>
      </c>
      <c r="H1194" s="1745"/>
      <c r="I1194" s="1745"/>
      <c r="J1194" s="1745"/>
      <c r="K1194" s="1745"/>
      <c r="L1194" s="1745"/>
      <c r="M1194" s="1745"/>
      <c r="N1194" s="1745"/>
      <c r="O1194" s="1745"/>
      <c r="P1194" s="1745"/>
      <c r="Q1194" s="1765" t="s">
        <v>23362</v>
      </c>
      <c r="R1194" s="1766" t="s">
        <v>23363</v>
      </c>
      <c r="S1194" s="1767" t="s">
        <v>231</v>
      </c>
      <c r="T1194" s="1768"/>
      <c r="U1194" s="1770">
        <v>1091.0</v>
      </c>
      <c r="V1194" s="1770">
        <v>0.0</v>
      </c>
      <c r="W1194" s="1788"/>
      <c r="X1194" s="1770"/>
      <c r="Y1194" s="1767" t="s">
        <v>23364</v>
      </c>
      <c r="Z1194" s="1770"/>
      <c r="AA1194" s="1770" t="s">
        <v>22789</v>
      </c>
      <c r="AB1194" s="1789">
        <v>0.0</v>
      </c>
      <c r="AC1194" s="1121">
        <v>1.0</v>
      </c>
      <c r="AD1194" s="81"/>
      <c r="AE1194" s="1755"/>
      <c r="AF1194" s="1755"/>
      <c r="AG1194" s="1755"/>
      <c r="AH1194" s="1755"/>
      <c r="AI1194" s="595">
        <v>1.716812175E9</v>
      </c>
      <c r="AJ1194" s="1846" t="s">
        <v>23365</v>
      </c>
      <c r="AK1194" s="1772" t="s">
        <v>52</v>
      </c>
      <c r="AL1194" s="1772">
        <v>1.0</v>
      </c>
      <c r="AM1194" s="1772">
        <v>1104.0</v>
      </c>
      <c r="AN1194" s="9">
        <v>4.0</v>
      </c>
      <c r="AO1194" s="9"/>
      <c r="AP1194" s="9" t="s">
        <v>8376</v>
      </c>
      <c r="AQ1194" s="9"/>
      <c r="AR1194" s="9" t="s">
        <v>17908</v>
      </c>
      <c r="AS1194" s="9"/>
      <c r="AT1194" s="9"/>
      <c r="AU1194" s="9"/>
      <c r="AV1194" s="9"/>
      <c r="AW1194" s="1758" t="s">
        <v>17909</v>
      </c>
      <c r="AX1194" s="9"/>
      <c r="AY1194" s="9" t="s">
        <v>17910</v>
      </c>
      <c r="AZ1194" s="9">
        <v>6.25</v>
      </c>
      <c r="BA1194" s="1807" t="s">
        <v>22789</v>
      </c>
    </row>
    <row r="1195" ht="15.75" customHeight="1">
      <c r="A1195" s="1774" t="s">
        <v>23366</v>
      </c>
      <c r="B1195" s="1775" t="s">
        <v>23367</v>
      </c>
      <c r="C1195" s="1775" t="s">
        <v>52</v>
      </c>
      <c r="D1195" s="1775" t="s">
        <v>17914</v>
      </c>
      <c r="E1195" s="1776" t="s">
        <v>23368</v>
      </c>
      <c r="F1195" s="1777">
        <v>4.0</v>
      </c>
      <c r="G1195" s="1778">
        <v>48220.0</v>
      </c>
      <c r="H1195" s="1745"/>
      <c r="I1195" s="1745"/>
      <c r="J1195" s="1745"/>
      <c r="K1195" s="1745"/>
      <c r="L1195" s="1745"/>
      <c r="M1195" s="1745"/>
      <c r="N1195" s="1745"/>
      <c r="O1195" s="1745"/>
      <c r="P1195" s="1745"/>
      <c r="Q1195" s="1765" t="s">
        <v>23369</v>
      </c>
      <c r="R1195" s="1766" t="s">
        <v>23370</v>
      </c>
      <c r="S1195" s="1767" t="s">
        <v>52</v>
      </c>
      <c r="T1195" s="1749"/>
      <c r="U1195" s="1769">
        <v>1092.0</v>
      </c>
      <c r="V1195" s="1770">
        <v>4.0</v>
      </c>
      <c r="W1195" s="1769" t="s">
        <v>21053</v>
      </c>
      <c r="X1195" s="1770"/>
      <c r="Y1195" s="1767" t="s">
        <v>23371</v>
      </c>
      <c r="Z1195" s="1770"/>
      <c r="AA1195" s="1770" t="s">
        <v>22789</v>
      </c>
      <c r="AB1195" s="1753" t="s">
        <v>17918</v>
      </c>
      <c r="AC1195" s="1754"/>
      <c r="AD1195" s="1754"/>
      <c r="AE1195" s="1755"/>
      <c r="AF1195" s="1755"/>
      <c r="AG1195" s="1755"/>
      <c r="AH1195" s="1755"/>
      <c r="AI1195" s="595">
        <v>1.00722198E8</v>
      </c>
      <c r="AJ1195" s="595" t="s">
        <v>23372</v>
      </c>
      <c r="AK1195" s="1772" t="s">
        <v>52</v>
      </c>
      <c r="AL1195" s="1772">
        <v>1.0</v>
      </c>
      <c r="AM1195" s="1772">
        <v>1105.0</v>
      </c>
      <c r="AN1195" s="9">
        <v>4.0</v>
      </c>
      <c r="AO1195" s="9"/>
      <c r="AP1195" s="9" t="s">
        <v>8376</v>
      </c>
      <c r="AQ1195" s="9"/>
      <c r="AR1195" s="9" t="s">
        <v>17908</v>
      </c>
      <c r="AS1195" s="9"/>
      <c r="AT1195" s="9"/>
      <c r="AU1195" s="9"/>
      <c r="AV1195" s="9"/>
      <c r="AW1195" s="1758" t="s">
        <v>17909</v>
      </c>
      <c r="AX1195" s="9"/>
      <c r="AY1195" s="9" t="s">
        <v>17910</v>
      </c>
      <c r="AZ1195" s="9">
        <v>6.25</v>
      </c>
      <c r="BA1195" s="1759" t="s">
        <v>22789</v>
      </c>
    </row>
    <row r="1196" ht="15.75" customHeight="1">
      <c r="A1196" s="1760" t="s">
        <v>23373</v>
      </c>
      <c r="B1196" s="1761" t="s">
        <v>23374</v>
      </c>
      <c r="C1196" s="1761" t="s">
        <v>52</v>
      </c>
      <c r="D1196" s="1761" t="s">
        <v>17914</v>
      </c>
      <c r="E1196" s="1762" t="s">
        <v>23375</v>
      </c>
      <c r="F1196" s="1763">
        <v>4.0</v>
      </c>
      <c r="G1196" s="1764">
        <v>48219.0</v>
      </c>
      <c r="H1196" s="1745"/>
      <c r="I1196" s="1745"/>
      <c r="J1196" s="1745"/>
      <c r="K1196" s="1745"/>
      <c r="L1196" s="1745"/>
      <c r="M1196" s="1745"/>
      <c r="N1196" s="1745"/>
      <c r="O1196" s="1745"/>
      <c r="P1196" s="1745"/>
      <c r="Q1196" s="1765" t="s">
        <v>23376</v>
      </c>
      <c r="R1196" s="1766" t="s">
        <v>23377</v>
      </c>
      <c r="S1196" s="1767" t="s">
        <v>52</v>
      </c>
      <c r="T1196" s="1768"/>
      <c r="U1196" s="1770">
        <v>1093.0</v>
      </c>
      <c r="V1196" s="1770">
        <v>0.0</v>
      </c>
      <c r="W1196" s="1788"/>
      <c r="X1196" s="1770"/>
      <c r="Y1196" s="1767" t="s">
        <v>23378</v>
      </c>
      <c r="Z1196" s="1770"/>
      <c r="AA1196" s="1770" t="s">
        <v>22789</v>
      </c>
      <c r="AB1196" s="1789">
        <v>0.0</v>
      </c>
      <c r="AC1196" s="1121">
        <v>1.0</v>
      </c>
      <c r="AD1196" s="81"/>
      <c r="AE1196" s="1755"/>
      <c r="AF1196" s="1755"/>
      <c r="AG1196" s="1755"/>
      <c r="AH1196" s="1755"/>
      <c r="AI1196" s="595">
        <v>1.03124368E8</v>
      </c>
      <c r="AJ1196" s="595" t="s">
        <v>23379</v>
      </c>
      <c r="AK1196" s="1772" t="s">
        <v>52</v>
      </c>
      <c r="AL1196" s="1757">
        <v>1.0</v>
      </c>
      <c r="AM1196" s="1772">
        <v>1106.0</v>
      </c>
      <c r="AN1196" s="9">
        <v>4.0</v>
      </c>
      <c r="AO1196" s="9"/>
      <c r="AP1196" s="9" t="s">
        <v>8376</v>
      </c>
      <c r="AQ1196" s="9"/>
      <c r="AR1196" s="9" t="s">
        <v>17908</v>
      </c>
      <c r="AS1196" s="9"/>
      <c r="AT1196" s="9"/>
      <c r="AU1196" s="9"/>
      <c r="AV1196" s="9"/>
      <c r="AW1196" s="1758" t="s">
        <v>17909</v>
      </c>
      <c r="AX1196" s="9"/>
      <c r="AY1196" s="9" t="s">
        <v>17910</v>
      </c>
      <c r="AZ1196" s="9">
        <v>6.25</v>
      </c>
      <c r="BA1196" s="1807" t="s">
        <v>22789</v>
      </c>
    </row>
    <row r="1197" ht="15.75" customHeight="1">
      <c r="A1197" s="1774" t="s">
        <v>23380</v>
      </c>
      <c r="B1197" s="1775" t="s">
        <v>23381</v>
      </c>
      <c r="C1197" s="1775" t="s">
        <v>52</v>
      </c>
      <c r="D1197" s="1775" t="s">
        <v>17914</v>
      </c>
      <c r="E1197" s="1776" t="s">
        <v>23382</v>
      </c>
      <c r="F1197" s="1777">
        <v>4.0</v>
      </c>
      <c r="G1197" s="1778">
        <v>48219.0</v>
      </c>
      <c r="H1197" s="1745"/>
      <c r="I1197" s="1745"/>
      <c r="J1197" s="1745"/>
      <c r="K1197" s="1745"/>
      <c r="L1197" s="1745"/>
      <c r="M1197" s="1745"/>
      <c r="N1197" s="1745"/>
      <c r="O1197" s="1745"/>
      <c r="P1197" s="1745"/>
      <c r="Q1197" s="1765" t="s">
        <v>23383</v>
      </c>
      <c r="R1197" s="1766" t="s">
        <v>23384</v>
      </c>
      <c r="S1197" s="1767" t="s">
        <v>52</v>
      </c>
      <c r="T1197" s="1749"/>
      <c r="U1197" s="1769">
        <v>1094.0</v>
      </c>
      <c r="V1197" s="1770">
        <v>4.0</v>
      </c>
      <c r="W1197" s="1769" t="s">
        <v>18019</v>
      </c>
      <c r="X1197" s="1770"/>
      <c r="Y1197" s="1767">
        <v>2485271.0</v>
      </c>
      <c r="Z1197" s="1770"/>
      <c r="AA1197" s="1770" t="s">
        <v>22789</v>
      </c>
      <c r="AB1197" s="1753" t="s">
        <v>17906</v>
      </c>
      <c r="AC1197" s="1754"/>
      <c r="AD1197" s="1754"/>
      <c r="AE1197" s="1755"/>
      <c r="AF1197" s="1755"/>
      <c r="AG1197" s="1755"/>
      <c r="AH1197" s="1755"/>
      <c r="AI1197" s="595">
        <v>1.03064945E8</v>
      </c>
      <c r="AJ1197" s="595" t="s">
        <v>23385</v>
      </c>
      <c r="AK1197" s="1757" t="s">
        <v>52</v>
      </c>
      <c r="AL1197" s="1772">
        <v>1.0</v>
      </c>
      <c r="AM1197" s="1772">
        <v>1107.0</v>
      </c>
      <c r="AN1197" s="9">
        <v>4.0</v>
      </c>
      <c r="AO1197" s="9"/>
      <c r="AP1197" s="9" t="s">
        <v>8376</v>
      </c>
      <c r="AQ1197" s="9"/>
      <c r="AR1197" s="9" t="s">
        <v>17908</v>
      </c>
      <c r="AS1197" s="9"/>
      <c r="AT1197" s="9"/>
      <c r="AU1197" s="9"/>
      <c r="AV1197" s="9"/>
      <c r="AW1197" s="1758" t="s">
        <v>17909</v>
      </c>
      <c r="AX1197" s="9"/>
      <c r="AY1197" s="9" t="s">
        <v>17910</v>
      </c>
      <c r="AZ1197" s="9">
        <v>6.25</v>
      </c>
      <c r="BA1197" s="1759" t="s">
        <v>22789</v>
      </c>
    </row>
    <row r="1198" ht="15.75" customHeight="1">
      <c r="A1198" s="1760" t="s">
        <v>23386</v>
      </c>
      <c r="B1198" s="1761" t="s">
        <v>23387</v>
      </c>
      <c r="C1198" s="1761" t="s">
        <v>52</v>
      </c>
      <c r="D1198" s="1761" t="s">
        <v>17914</v>
      </c>
      <c r="E1198" s="1762" t="s">
        <v>23388</v>
      </c>
      <c r="F1198" s="1763">
        <v>4.0</v>
      </c>
      <c r="G1198" s="1764">
        <v>48217.0</v>
      </c>
      <c r="H1198" s="1745"/>
      <c r="I1198" s="1745"/>
      <c r="J1198" s="1745"/>
      <c r="K1198" s="1745"/>
      <c r="L1198" s="1745"/>
      <c r="M1198" s="1745"/>
      <c r="N1198" s="1745"/>
      <c r="O1198" s="1745"/>
      <c r="P1198" s="1745"/>
      <c r="Q1198" s="1765" t="s">
        <v>23389</v>
      </c>
      <c r="R1198" s="1766" t="s">
        <v>23310</v>
      </c>
      <c r="S1198" s="1767" t="s">
        <v>52</v>
      </c>
      <c r="T1198" s="1768"/>
      <c r="U1198" s="1770">
        <v>1095.0</v>
      </c>
      <c r="V1198" s="1770">
        <v>4.0</v>
      </c>
      <c r="W1198" s="1788"/>
      <c r="X1198" s="1770"/>
      <c r="Y1198" s="1767">
        <v>0.0</v>
      </c>
      <c r="Z1198" s="1770"/>
      <c r="AA1198" s="1770" t="s">
        <v>22789</v>
      </c>
      <c r="AB1198" s="1789">
        <v>0.0</v>
      </c>
      <c r="AC1198" s="1121">
        <v>1.0</v>
      </c>
      <c r="AD1198" s="81"/>
      <c r="AE1198" s="1755"/>
      <c r="AF1198" s="1755"/>
      <c r="AG1198" s="1755"/>
      <c r="AH1198" s="1755"/>
      <c r="AI1198" s="595">
        <v>1.801588328E9</v>
      </c>
      <c r="AJ1198" s="595" t="s">
        <v>23390</v>
      </c>
      <c r="AK1198" s="1757" t="s">
        <v>52</v>
      </c>
      <c r="AL1198" s="1772">
        <v>1.0</v>
      </c>
      <c r="AM1198" s="1772">
        <v>1108.0</v>
      </c>
      <c r="AN1198" s="9">
        <v>4.0</v>
      </c>
      <c r="AO1198" s="9"/>
      <c r="AP1198" s="9" t="s">
        <v>8376</v>
      </c>
      <c r="AQ1198" s="9"/>
      <c r="AR1198" s="9" t="s">
        <v>17908</v>
      </c>
      <c r="AS1198" s="9"/>
      <c r="AT1198" s="9"/>
      <c r="AU1198" s="9"/>
      <c r="AV1198" s="9"/>
      <c r="AW1198" s="1758" t="s">
        <v>17909</v>
      </c>
      <c r="AX1198" s="9"/>
      <c r="AY1198" s="9" t="s">
        <v>17910</v>
      </c>
      <c r="AZ1198" s="9">
        <v>6.25</v>
      </c>
      <c r="BA1198" s="1807" t="s">
        <v>22789</v>
      </c>
    </row>
    <row r="1199" ht="15.75" customHeight="1">
      <c r="A1199" s="1774" t="s">
        <v>23391</v>
      </c>
      <c r="B1199" s="1775" t="s">
        <v>23392</v>
      </c>
      <c r="C1199" s="1775" t="s">
        <v>3970</v>
      </c>
      <c r="D1199" s="1775" t="s">
        <v>17914</v>
      </c>
      <c r="E1199" s="1776" t="s">
        <v>23393</v>
      </c>
      <c r="F1199" s="1777">
        <v>4.0</v>
      </c>
      <c r="G1199" s="1778">
        <v>48221.0</v>
      </c>
      <c r="H1199" s="1745"/>
      <c r="I1199" s="1745"/>
      <c r="J1199" s="1745"/>
      <c r="K1199" s="1745"/>
      <c r="L1199" s="1745"/>
      <c r="M1199" s="1745"/>
      <c r="N1199" s="1745"/>
      <c r="O1199" s="1745"/>
      <c r="P1199" s="1745"/>
      <c r="Q1199" s="1765" t="s">
        <v>23394</v>
      </c>
      <c r="R1199" s="1766" t="s">
        <v>23316</v>
      </c>
      <c r="S1199" s="1767" t="s">
        <v>52</v>
      </c>
      <c r="T1199" s="1749"/>
      <c r="U1199" s="1770">
        <v>1096.0</v>
      </c>
      <c r="V1199" s="1770">
        <v>4.0</v>
      </c>
      <c r="W1199" s="1792"/>
      <c r="X1199" s="1770"/>
      <c r="Y1199" s="1767">
        <v>8.864074E7</v>
      </c>
      <c r="Z1199" s="1770"/>
      <c r="AA1199" s="1770" t="s">
        <v>22789</v>
      </c>
      <c r="AB1199" s="1806" t="s">
        <v>18100</v>
      </c>
      <c r="AC1199" s="1754"/>
      <c r="AD1199" s="1754"/>
      <c r="AE1199" s="1755"/>
      <c r="AF1199" s="1755"/>
      <c r="AG1199" s="1755"/>
      <c r="AH1199" s="1755"/>
      <c r="AI1199" s="595">
        <v>1.718968355E9</v>
      </c>
      <c r="AJ1199" s="595" t="s">
        <v>23395</v>
      </c>
      <c r="AK1199" s="1757" t="s">
        <v>52</v>
      </c>
      <c r="AL1199" s="1772">
        <v>1.0</v>
      </c>
      <c r="AM1199" s="1772">
        <v>1109.0</v>
      </c>
      <c r="AN1199" s="9">
        <v>4.0</v>
      </c>
      <c r="AO1199" s="9"/>
      <c r="AP1199" s="9" t="s">
        <v>8376</v>
      </c>
      <c r="AQ1199" s="9"/>
      <c r="AR1199" s="9" t="s">
        <v>17908</v>
      </c>
      <c r="AS1199" s="9"/>
      <c r="AT1199" s="9"/>
      <c r="AU1199" s="9"/>
      <c r="AV1199" s="9"/>
      <c r="AW1199" s="1758" t="s">
        <v>17909</v>
      </c>
      <c r="AX1199" s="9"/>
      <c r="AY1199" s="9" t="s">
        <v>17910</v>
      </c>
      <c r="AZ1199" s="9">
        <v>6.25</v>
      </c>
      <c r="BA1199" s="1759" t="s">
        <v>22789</v>
      </c>
    </row>
    <row r="1200" ht="15.75" customHeight="1">
      <c r="A1200" s="1760" t="s">
        <v>23396</v>
      </c>
      <c r="B1200" s="1761" t="s">
        <v>23397</v>
      </c>
      <c r="C1200" s="1761" t="s">
        <v>52</v>
      </c>
      <c r="D1200" s="1761" t="s">
        <v>17914</v>
      </c>
      <c r="E1200" s="1762" t="s">
        <v>23398</v>
      </c>
      <c r="F1200" s="1763">
        <v>4.0</v>
      </c>
      <c r="G1200" s="1764">
        <v>48219.0</v>
      </c>
      <c r="H1200" s="1745"/>
      <c r="I1200" s="1745"/>
      <c r="J1200" s="1745"/>
      <c r="K1200" s="1745"/>
      <c r="L1200" s="1745"/>
      <c r="M1200" s="1745"/>
      <c r="N1200" s="1745"/>
      <c r="O1200" s="1745"/>
      <c r="P1200" s="1745"/>
      <c r="Q1200" s="1765" t="s">
        <v>23399</v>
      </c>
      <c r="R1200" s="1766" t="s">
        <v>23321</v>
      </c>
      <c r="S1200" s="1767" t="s">
        <v>52</v>
      </c>
      <c r="T1200" s="1768"/>
      <c r="U1200" s="1770">
        <v>1097.0</v>
      </c>
      <c r="V1200" s="1770">
        <v>4.0</v>
      </c>
      <c r="W1200" s="1788"/>
      <c r="X1200" s="1770"/>
      <c r="Y1200" s="1767">
        <v>8.864074E7</v>
      </c>
      <c r="Z1200" s="1770"/>
      <c r="AA1200" s="1770" t="s">
        <v>22789</v>
      </c>
      <c r="AB1200" s="1804" t="s">
        <v>18100</v>
      </c>
      <c r="AC1200" s="81"/>
      <c r="AD1200" s="1121">
        <v>2.0</v>
      </c>
      <c r="AE1200" s="1755"/>
      <c r="AF1200" s="1755"/>
      <c r="AG1200" s="1755"/>
      <c r="AH1200" s="1755"/>
      <c r="AI1200" s="595">
        <v>1.04991146E8</v>
      </c>
      <c r="AJ1200" s="595" t="s">
        <v>23400</v>
      </c>
      <c r="AK1200" s="1772" t="s">
        <v>52</v>
      </c>
      <c r="AL1200" s="1757">
        <v>1.0</v>
      </c>
      <c r="AM1200" s="1772">
        <v>1110.0</v>
      </c>
      <c r="AN1200" s="9">
        <v>4.0</v>
      </c>
      <c r="AO1200" s="9"/>
      <c r="AP1200" s="9" t="s">
        <v>8376</v>
      </c>
      <c r="AQ1200" s="9"/>
      <c r="AR1200" s="9" t="s">
        <v>17908</v>
      </c>
      <c r="AS1200" s="9"/>
      <c r="AT1200" s="9"/>
      <c r="AU1200" s="9"/>
      <c r="AV1200" s="9"/>
      <c r="AW1200" s="1758" t="s">
        <v>17909</v>
      </c>
      <c r="AX1200" s="9"/>
      <c r="AY1200" s="9" t="s">
        <v>17910</v>
      </c>
      <c r="AZ1200" s="9">
        <v>6.25</v>
      </c>
      <c r="BA1200" s="1807" t="s">
        <v>22789</v>
      </c>
    </row>
    <row r="1201" ht="15.75" customHeight="1">
      <c r="A1201" s="1774" t="s">
        <v>23401</v>
      </c>
      <c r="B1201" s="1775" t="s">
        <v>23402</v>
      </c>
      <c r="C1201" s="1775" t="s">
        <v>1656</v>
      </c>
      <c r="D1201" s="1775" t="s">
        <v>17914</v>
      </c>
      <c r="E1201" s="1776" t="s">
        <v>23403</v>
      </c>
      <c r="F1201" s="1777">
        <v>4.0</v>
      </c>
      <c r="G1201" s="1778">
        <v>48216.0</v>
      </c>
      <c r="H1201" s="1745"/>
      <c r="I1201" s="1745"/>
      <c r="J1201" s="1745"/>
      <c r="K1201" s="1745"/>
      <c r="L1201" s="1745"/>
      <c r="M1201" s="1745"/>
      <c r="N1201" s="1745"/>
      <c r="O1201" s="1745"/>
      <c r="P1201" s="1745"/>
      <c r="Q1201" s="1765" t="s">
        <v>23404</v>
      </c>
      <c r="R1201" s="1766" t="s">
        <v>23405</v>
      </c>
      <c r="S1201" s="1767" t="s">
        <v>52</v>
      </c>
      <c r="T1201" s="1749"/>
      <c r="U1201" s="1769">
        <v>1098.0</v>
      </c>
      <c r="V1201" s="1770">
        <v>4.0</v>
      </c>
      <c r="W1201" s="1769" t="s">
        <v>22227</v>
      </c>
      <c r="X1201" s="1770"/>
      <c r="Y1201" s="1767">
        <v>0.0</v>
      </c>
      <c r="Z1201" s="1770"/>
      <c r="AA1201" s="1770" t="s">
        <v>22789</v>
      </c>
      <c r="AB1201" s="1753" t="s">
        <v>17906</v>
      </c>
      <c r="AC1201" s="1754"/>
      <c r="AD1201" s="1754"/>
      <c r="AE1201" s="1755"/>
      <c r="AF1201" s="1755"/>
      <c r="AG1201" s="1755"/>
      <c r="AH1201" s="1755"/>
      <c r="AI1201" s="595">
        <v>1.01903201E8</v>
      </c>
      <c r="AJ1201" s="595" t="s">
        <v>21109</v>
      </c>
      <c r="AK1201" s="1757" t="s">
        <v>52</v>
      </c>
      <c r="AL1201" s="1757">
        <v>1.0</v>
      </c>
      <c r="AM1201" s="1772">
        <v>1111.0</v>
      </c>
      <c r="AN1201" s="9">
        <v>4.0</v>
      </c>
      <c r="AO1201" s="9"/>
      <c r="AP1201" s="9" t="s">
        <v>8376</v>
      </c>
      <c r="AQ1201" s="9"/>
      <c r="AR1201" s="9" t="s">
        <v>17908</v>
      </c>
      <c r="AS1201" s="9"/>
      <c r="AT1201" s="9"/>
      <c r="AU1201" s="9"/>
      <c r="AV1201" s="9"/>
      <c r="AW1201" s="1758" t="s">
        <v>17909</v>
      </c>
      <c r="AX1201" s="9"/>
      <c r="AY1201" s="9" t="s">
        <v>17910</v>
      </c>
      <c r="AZ1201" s="9">
        <v>6.25</v>
      </c>
      <c r="BA1201" s="1759" t="s">
        <v>22789</v>
      </c>
    </row>
    <row r="1202" ht="15.75" customHeight="1">
      <c r="A1202" s="1760" t="s">
        <v>23406</v>
      </c>
      <c r="B1202" s="1761" t="s">
        <v>23407</v>
      </c>
      <c r="C1202" s="1761" t="s">
        <v>1656</v>
      </c>
      <c r="D1202" s="1761" t="s">
        <v>17914</v>
      </c>
      <c r="E1202" s="1762" t="s">
        <v>23408</v>
      </c>
      <c r="F1202" s="1763">
        <v>4.0</v>
      </c>
      <c r="G1202" s="1764">
        <v>48249.0</v>
      </c>
      <c r="H1202" s="1745"/>
      <c r="I1202" s="1745"/>
      <c r="J1202" s="1745"/>
      <c r="K1202" s="1745"/>
      <c r="L1202" s="1745"/>
      <c r="M1202" s="1745"/>
      <c r="N1202" s="1745"/>
      <c r="O1202" s="1745"/>
      <c r="P1202" s="1745"/>
      <c r="Q1202" s="1765" t="s">
        <v>23409</v>
      </c>
      <c r="R1202" s="1766" t="s">
        <v>23410</v>
      </c>
      <c r="S1202" s="1767" t="s">
        <v>52</v>
      </c>
      <c r="T1202" s="1768"/>
      <c r="U1202" s="1769">
        <v>1099.0</v>
      </c>
      <c r="V1202" s="1770">
        <v>4.0</v>
      </c>
      <c r="W1202" s="1769" t="s">
        <v>22227</v>
      </c>
      <c r="X1202" s="1770"/>
      <c r="Y1202" s="1767">
        <v>0.0</v>
      </c>
      <c r="Z1202" s="1770"/>
      <c r="AA1202" s="1770" t="s">
        <v>22789</v>
      </c>
      <c r="AB1202" s="1753" t="s">
        <v>17906</v>
      </c>
      <c r="AC1202" s="81"/>
      <c r="AD1202" s="81"/>
      <c r="AE1202" s="1755"/>
      <c r="AF1202" s="1755"/>
      <c r="AG1202" s="1755"/>
      <c r="AH1202" s="1755"/>
      <c r="AI1202" s="595">
        <v>1.01335925E8</v>
      </c>
      <c r="AJ1202" s="595" t="s">
        <v>23411</v>
      </c>
      <c r="AK1202" s="1757" t="s">
        <v>52</v>
      </c>
      <c r="AL1202" s="1772">
        <v>1.0</v>
      </c>
      <c r="AM1202" s="1772">
        <v>1112.0</v>
      </c>
      <c r="AN1202" s="9">
        <v>4.0</v>
      </c>
      <c r="AO1202" s="9"/>
      <c r="AP1202" s="9" t="s">
        <v>8376</v>
      </c>
      <c r="AQ1202" s="9"/>
      <c r="AR1202" s="9" t="s">
        <v>17908</v>
      </c>
      <c r="AS1202" s="9"/>
      <c r="AT1202" s="9"/>
      <c r="AU1202" s="9"/>
      <c r="AV1202" s="9"/>
      <c r="AW1202" s="1758" t="s">
        <v>17909</v>
      </c>
      <c r="AX1202" s="9"/>
      <c r="AY1202" s="9" t="s">
        <v>17910</v>
      </c>
      <c r="AZ1202" s="9">
        <v>6.25</v>
      </c>
      <c r="BA1202" s="1807" t="s">
        <v>22789</v>
      </c>
    </row>
    <row r="1203" ht="15.75" customHeight="1">
      <c r="A1203" s="1774" t="s">
        <v>23412</v>
      </c>
      <c r="B1203" s="1775" t="s">
        <v>23413</v>
      </c>
      <c r="C1203" s="1775" t="s">
        <v>1656</v>
      </c>
      <c r="D1203" s="1775" t="s">
        <v>17914</v>
      </c>
      <c r="E1203" s="1776" t="s">
        <v>23414</v>
      </c>
      <c r="F1203" s="1777">
        <v>4.0</v>
      </c>
      <c r="G1203" s="1778">
        <v>48222.0</v>
      </c>
      <c r="H1203" s="1745"/>
      <c r="I1203" s="1745"/>
      <c r="J1203" s="1745"/>
      <c r="K1203" s="1745"/>
      <c r="L1203" s="1745"/>
      <c r="M1203" s="1745"/>
      <c r="N1203" s="1745"/>
      <c r="O1203" s="1745"/>
      <c r="P1203" s="1745"/>
      <c r="Q1203" s="1765" t="s">
        <v>23415</v>
      </c>
      <c r="R1203" s="1766" t="s">
        <v>23339</v>
      </c>
      <c r="S1203" s="1767" t="s">
        <v>52</v>
      </c>
      <c r="T1203" s="1749"/>
      <c r="U1203" s="1769">
        <v>1100.0</v>
      </c>
      <c r="V1203" s="1770">
        <v>4.0</v>
      </c>
      <c r="W1203" s="1769" t="s">
        <v>18216</v>
      </c>
      <c r="X1203" s="1770"/>
      <c r="Y1203" s="1767">
        <v>856160.0</v>
      </c>
      <c r="Z1203" s="1770"/>
      <c r="AA1203" s="1770" t="s">
        <v>22789</v>
      </c>
      <c r="AB1203" s="1753" t="s">
        <v>17906</v>
      </c>
      <c r="AC1203" s="1754"/>
      <c r="AD1203" s="1754"/>
      <c r="AE1203" s="1755"/>
      <c r="AF1203" s="1755"/>
      <c r="AG1203" s="1755"/>
      <c r="AH1203" s="1755"/>
      <c r="AI1203" s="595">
        <v>1.02030483E8</v>
      </c>
      <c r="AJ1203" s="595" t="s">
        <v>23416</v>
      </c>
      <c r="AK1203" s="1757" t="s">
        <v>52</v>
      </c>
      <c r="AL1203" s="1757">
        <v>1.0</v>
      </c>
      <c r="AM1203" s="1772">
        <v>1113.0</v>
      </c>
      <c r="AN1203" s="9">
        <v>4.0</v>
      </c>
      <c r="AO1203" s="9"/>
      <c r="AP1203" s="9" t="s">
        <v>8376</v>
      </c>
      <c r="AQ1203" s="9"/>
      <c r="AR1203" s="9" t="s">
        <v>17908</v>
      </c>
      <c r="AS1203" s="9"/>
      <c r="AT1203" s="9"/>
      <c r="AU1203" s="9"/>
      <c r="AV1203" s="9"/>
      <c r="AW1203" s="1758" t="s">
        <v>17909</v>
      </c>
      <c r="AX1203" s="9"/>
      <c r="AY1203" s="9" t="s">
        <v>17910</v>
      </c>
      <c r="AZ1203" s="9">
        <v>6.25</v>
      </c>
      <c r="BA1203" s="1759" t="s">
        <v>22789</v>
      </c>
    </row>
    <row r="1204" ht="15.75" customHeight="1">
      <c r="A1204" s="1760" t="s">
        <v>23417</v>
      </c>
      <c r="B1204" s="1761" t="s">
        <v>23418</v>
      </c>
      <c r="C1204" s="1761" t="s">
        <v>1656</v>
      </c>
      <c r="D1204" s="1761" t="s">
        <v>17914</v>
      </c>
      <c r="E1204" s="1762" t="s">
        <v>23419</v>
      </c>
      <c r="F1204" s="1763">
        <v>4.0</v>
      </c>
      <c r="G1204" s="1764">
        <v>48249.0</v>
      </c>
      <c r="H1204" s="1745"/>
      <c r="I1204" s="1745"/>
      <c r="J1204" s="1745"/>
      <c r="K1204" s="1745"/>
      <c r="L1204" s="1745"/>
      <c r="M1204" s="1745"/>
      <c r="N1204" s="1745"/>
      <c r="O1204" s="1745"/>
      <c r="P1204" s="1745"/>
      <c r="Q1204" s="1765" t="s">
        <v>23420</v>
      </c>
      <c r="R1204" s="1766" t="s">
        <v>23421</v>
      </c>
      <c r="S1204" s="1767" t="s">
        <v>52</v>
      </c>
      <c r="T1204" s="1768"/>
      <c r="U1204" s="1769">
        <v>1101.0</v>
      </c>
      <c r="V1204" s="1770">
        <v>4.0</v>
      </c>
      <c r="W1204" s="1769" t="s">
        <v>21578</v>
      </c>
      <c r="X1204" s="1770"/>
      <c r="Y1204" s="1767">
        <v>0.0</v>
      </c>
      <c r="Z1204" s="1770"/>
      <c r="AA1204" s="1770" t="s">
        <v>22789</v>
      </c>
      <c r="AB1204" s="1753" t="s">
        <v>17906</v>
      </c>
      <c r="AC1204" s="81"/>
      <c r="AD1204" s="81"/>
      <c r="AE1204" s="1755"/>
      <c r="AF1204" s="1755"/>
      <c r="AG1204" s="1755"/>
      <c r="AH1204" s="1755"/>
      <c r="AI1204" s="595">
        <v>1.01413409E8</v>
      </c>
      <c r="AJ1204" s="595" t="s">
        <v>23422</v>
      </c>
      <c r="AK1204" s="1757" t="s">
        <v>52</v>
      </c>
      <c r="AL1204" s="1772">
        <v>1.0</v>
      </c>
      <c r="AM1204" s="1772">
        <v>1114.0</v>
      </c>
      <c r="AN1204" s="9">
        <v>4.0</v>
      </c>
      <c r="AO1204" s="9"/>
      <c r="AP1204" s="9" t="s">
        <v>8376</v>
      </c>
      <c r="AQ1204" s="9"/>
      <c r="AR1204" s="9" t="s">
        <v>17908</v>
      </c>
      <c r="AS1204" s="9"/>
      <c r="AT1204" s="9"/>
      <c r="AU1204" s="9"/>
      <c r="AV1204" s="9"/>
      <c r="AW1204" s="1758" t="s">
        <v>17909</v>
      </c>
      <c r="AX1204" s="9"/>
      <c r="AY1204" s="9" t="s">
        <v>17910</v>
      </c>
      <c r="AZ1204" s="9">
        <v>6.25</v>
      </c>
      <c r="BA1204" s="1807" t="s">
        <v>22789</v>
      </c>
    </row>
    <row r="1205" ht="15.75" customHeight="1">
      <c r="A1205" s="1774" t="s">
        <v>23423</v>
      </c>
      <c r="B1205" s="1775" t="s">
        <v>23424</v>
      </c>
      <c r="C1205" s="1775" t="s">
        <v>1656</v>
      </c>
      <c r="D1205" s="1775" t="s">
        <v>17914</v>
      </c>
      <c r="E1205" s="1776" t="s">
        <v>23425</v>
      </c>
      <c r="F1205" s="1777">
        <v>4.0</v>
      </c>
      <c r="G1205" s="1778">
        <v>48249.0</v>
      </c>
      <c r="H1205" s="1745"/>
      <c r="I1205" s="1745"/>
      <c r="J1205" s="1745"/>
      <c r="K1205" s="1745"/>
      <c r="L1205" s="1745"/>
      <c r="M1205" s="1745"/>
      <c r="N1205" s="1745"/>
      <c r="O1205" s="1745"/>
      <c r="P1205" s="1745"/>
      <c r="Q1205" s="1765" t="s">
        <v>23426</v>
      </c>
      <c r="R1205" s="1766" t="s">
        <v>23427</v>
      </c>
      <c r="S1205" s="1767" t="s">
        <v>52</v>
      </c>
      <c r="T1205" s="1749"/>
      <c r="U1205" s="1770">
        <v>1102.0</v>
      </c>
      <c r="V1205" s="1770">
        <v>4.0</v>
      </c>
      <c r="W1205" s="1792"/>
      <c r="X1205" s="1770"/>
      <c r="Y1205" s="1767" t="s">
        <v>23428</v>
      </c>
      <c r="Z1205" s="1770"/>
      <c r="AA1205" s="1770" t="s">
        <v>22789</v>
      </c>
      <c r="AB1205" s="1793">
        <v>0.0</v>
      </c>
      <c r="AC1205" s="1794">
        <v>1.0</v>
      </c>
      <c r="AD1205" s="1754"/>
      <c r="AE1205" s="1755"/>
      <c r="AF1205" s="1755"/>
      <c r="AG1205" s="1755"/>
      <c r="AH1205" s="1755"/>
      <c r="AI1205" s="595">
        <v>1.04178751E8</v>
      </c>
      <c r="AJ1205" s="595" t="s">
        <v>23429</v>
      </c>
      <c r="AK1205" s="1757" t="s">
        <v>52</v>
      </c>
      <c r="AL1205" s="1772">
        <v>1.0</v>
      </c>
      <c r="AM1205" s="1772">
        <v>1115.0</v>
      </c>
      <c r="AN1205" s="9">
        <v>4.0</v>
      </c>
      <c r="AO1205" s="9"/>
      <c r="AP1205" s="9" t="s">
        <v>8376</v>
      </c>
      <c r="AQ1205" s="9"/>
      <c r="AR1205" s="9" t="s">
        <v>17908</v>
      </c>
      <c r="AS1205" s="9"/>
      <c r="AT1205" s="9"/>
      <c r="AU1205" s="9"/>
      <c r="AV1205" s="9"/>
      <c r="AW1205" s="1758" t="s">
        <v>17909</v>
      </c>
      <c r="AX1205" s="9"/>
      <c r="AY1205" s="9" t="s">
        <v>17910</v>
      </c>
      <c r="AZ1205" s="9">
        <v>6.25</v>
      </c>
      <c r="BA1205" s="1759" t="s">
        <v>22789</v>
      </c>
    </row>
    <row r="1206" ht="15.75" customHeight="1">
      <c r="A1206" s="1760" t="s">
        <v>23430</v>
      </c>
      <c r="B1206" s="1761" t="s">
        <v>23431</v>
      </c>
      <c r="C1206" s="1761" t="s">
        <v>1656</v>
      </c>
      <c r="D1206" s="1761" t="s">
        <v>17914</v>
      </c>
      <c r="E1206" s="1762" t="s">
        <v>23432</v>
      </c>
      <c r="F1206" s="1763">
        <v>4.0</v>
      </c>
      <c r="G1206" s="1764">
        <v>48249.0</v>
      </c>
      <c r="H1206" s="1745"/>
      <c r="I1206" s="1745"/>
      <c r="J1206" s="1745"/>
      <c r="K1206" s="1745"/>
      <c r="L1206" s="1745"/>
      <c r="M1206" s="1745"/>
      <c r="N1206" s="1745"/>
      <c r="O1206" s="1745"/>
      <c r="P1206" s="1745"/>
      <c r="Q1206" s="1765" t="s">
        <v>23433</v>
      </c>
      <c r="R1206" s="1766" t="s">
        <v>23434</v>
      </c>
      <c r="S1206" s="1767" t="s">
        <v>52</v>
      </c>
      <c r="T1206" s="1768"/>
      <c r="U1206" s="1770">
        <v>1103.0</v>
      </c>
      <c r="V1206" s="1770">
        <v>4.0</v>
      </c>
      <c r="W1206" s="1788"/>
      <c r="X1206" s="1770"/>
      <c r="Y1206" s="1767">
        <v>0.0</v>
      </c>
      <c r="Z1206" s="1770"/>
      <c r="AA1206" s="1770" t="s">
        <v>22789</v>
      </c>
      <c r="AB1206" s="1804" t="s">
        <v>23435</v>
      </c>
      <c r="AC1206" s="1121">
        <v>1.0</v>
      </c>
      <c r="AD1206" s="81"/>
      <c r="AE1206" s="1755"/>
      <c r="AF1206" s="1755"/>
      <c r="AG1206" s="1755"/>
      <c r="AH1206" s="1755"/>
      <c r="AI1206" s="595">
        <v>1.80078427E9</v>
      </c>
      <c r="AJ1206" s="595" t="s">
        <v>23436</v>
      </c>
      <c r="AK1206" s="1772" t="s">
        <v>52</v>
      </c>
      <c r="AL1206" s="1757">
        <v>1.0</v>
      </c>
      <c r="AM1206" s="1772">
        <v>1116.0</v>
      </c>
      <c r="AN1206" s="9">
        <v>4.0</v>
      </c>
      <c r="AO1206" s="9"/>
      <c r="AP1206" s="9" t="s">
        <v>8376</v>
      </c>
      <c r="AQ1206" s="9"/>
      <c r="AR1206" s="9" t="s">
        <v>17908</v>
      </c>
      <c r="AS1206" s="9"/>
      <c r="AT1206" s="9"/>
      <c r="AU1206" s="9"/>
      <c r="AV1206" s="9"/>
      <c r="AW1206" s="1758" t="s">
        <v>17909</v>
      </c>
      <c r="AX1206" s="9"/>
      <c r="AY1206" s="9" t="s">
        <v>17910</v>
      </c>
      <c r="AZ1206" s="9">
        <v>6.25</v>
      </c>
      <c r="BA1206" s="1807" t="s">
        <v>22789</v>
      </c>
    </row>
    <row r="1207" ht="15.75" customHeight="1">
      <c r="A1207" s="1774" t="s">
        <v>23437</v>
      </c>
      <c r="B1207" s="1775" t="s">
        <v>23438</v>
      </c>
      <c r="C1207" s="1775" t="s">
        <v>1656</v>
      </c>
      <c r="D1207" s="1775" t="s">
        <v>17914</v>
      </c>
      <c r="E1207" s="1776" t="s">
        <v>23439</v>
      </c>
      <c r="F1207" s="1777">
        <v>4.0</v>
      </c>
      <c r="G1207" s="1778">
        <v>48216.0</v>
      </c>
      <c r="H1207" s="1745"/>
      <c r="I1207" s="1745"/>
      <c r="J1207" s="1745"/>
      <c r="K1207" s="1745"/>
      <c r="L1207" s="1745"/>
      <c r="M1207" s="1745"/>
      <c r="N1207" s="1745"/>
      <c r="O1207" s="1745"/>
      <c r="P1207" s="1745"/>
      <c r="Q1207" s="1765" t="s">
        <v>23440</v>
      </c>
      <c r="R1207" s="1766" t="s">
        <v>23365</v>
      </c>
      <c r="S1207" s="1767" t="s">
        <v>52</v>
      </c>
      <c r="T1207" s="1749"/>
      <c r="U1207" s="1770">
        <v>1104.0</v>
      </c>
      <c r="V1207" s="1770">
        <v>4.0</v>
      </c>
      <c r="W1207" s="1792"/>
      <c r="X1207" s="1770"/>
      <c r="Y1207" s="1767">
        <v>0.0</v>
      </c>
      <c r="Z1207" s="1770"/>
      <c r="AA1207" s="1770" t="s">
        <v>22789</v>
      </c>
      <c r="AB1207" s="1793">
        <v>0.0</v>
      </c>
      <c r="AC1207" s="1794">
        <v>1.0</v>
      </c>
      <c r="AD1207" s="1754"/>
      <c r="AE1207" s="1755"/>
      <c r="AF1207" s="1755"/>
      <c r="AG1207" s="1755"/>
      <c r="AH1207" s="1755"/>
      <c r="AI1207" s="595">
        <v>1.802697472E9</v>
      </c>
      <c r="AJ1207" s="595" t="s">
        <v>23441</v>
      </c>
      <c r="AK1207" s="1757" t="s">
        <v>52</v>
      </c>
      <c r="AL1207" s="1772">
        <v>1.0</v>
      </c>
      <c r="AM1207" s="1772">
        <v>1117.0</v>
      </c>
      <c r="AN1207" s="9">
        <v>4.0</v>
      </c>
      <c r="AO1207" s="9"/>
      <c r="AP1207" s="9" t="s">
        <v>8376</v>
      </c>
      <c r="AQ1207" s="9"/>
      <c r="AR1207" s="9" t="s">
        <v>17908</v>
      </c>
      <c r="AS1207" s="9"/>
      <c r="AT1207" s="9"/>
      <c r="AU1207" s="9"/>
      <c r="AV1207" s="9"/>
      <c r="AW1207" s="1758" t="s">
        <v>17909</v>
      </c>
      <c r="AX1207" s="9"/>
      <c r="AY1207" s="9" t="s">
        <v>17910</v>
      </c>
      <c r="AZ1207" s="9">
        <v>6.25</v>
      </c>
      <c r="BA1207" s="1759" t="s">
        <v>22789</v>
      </c>
    </row>
    <row r="1208" ht="15.75" customHeight="1">
      <c r="A1208" s="1760" t="s">
        <v>23442</v>
      </c>
      <c r="B1208" s="1761" t="s">
        <v>23443</v>
      </c>
      <c r="C1208" s="1761" t="s">
        <v>1656</v>
      </c>
      <c r="D1208" s="1761" t="s">
        <v>17914</v>
      </c>
      <c r="E1208" s="1762" t="s">
        <v>23444</v>
      </c>
      <c r="F1208" s="1763">
        <v>4.0</v>
      </c>
      <c r="G1208" s="1764">
        <v>48249.0</v>
      </c>
      <c r="H1208" s="1745"/>
      <c r="I1208" s="1745"/>
      <c r="J1208" s="1745"/>
      <c r="K1208" s="1745"/>
      <c r="L1208" s="1745"/>
      <c r="M1208" s="1745"/>
      <c r="N1208" s="1745"/>
      <c r="O1208" s="1745"/>
      <c r="P1208" s="1745"/>
      <c r="Q1208" s="1904" t="s">
        <v>23445</v>
      </c>
      <c r="R1208" s="1849" t="s">
        <v>23446</v>
      </c>
      <c r="S1208" s="1767" t="s">
        <v>52</v>
      </c>
      <c r="T1208" s="1922" t="s">
        <v>23447</v>
      </c>
      <c r="U1208" s="1770">
        <v>1105.0</v>
      </c>
      <c r="V1208" s="1770">
        <v>4.0</v>
      </c>
      <c r="W1208" s="1923" t="s">
        <v>23447</v>
      </c>
      <c r="X1208" s="1770"/>
      <c r="Y1208" s="1767">
        <v>2817332.0</v>
      </c>
      <c r="Z1208" s="1770"/>
      <c r="AA1208" s="1770" t="s">
        <v>22789</v>
      </c>
      <c r="AB1208" s="1924" t="s">
        <v>23447</v>
      </c>
      <c r="AC1208" s="1121">
        <v>1.0</v>
      </c>
      <c r="AD1208" s="81"/>
      <c r="AE1208" s="1755"/>
      <c r="AF1208" s="1755"/>
      <c r="AG1208" s="1755"/>
      <c r="AH1208" s="1755"/>
      <c r="AI1208" s="595" t="s">
        <v>23448</v>
      </c>
      <c r="AJ1208" s="595" t="s">
        <v>23448</v>
      </c>
      <c r="AK1208" s="1757" t="s">
        <v>52</v>
      </c>
      <c r="AL1208" s="1772">
        <v>1.0</v>
      </c>
      <c r="AM1208" s="1772">
        <v>1118.0</v>
      </c>
      <c r="AN1208" s="9">
        <v>4.0</v>
      </c>
      <c r="AO1208" s="9"/>
      <c r="AP1208" s="9" t="s">
        <v>8376</v>
      </c>
      <c r="AQ1208" s="9"/>
      <c r="AR1208" s="9" t="s">
        <v>17908</v>
      </c>
      <c r="AS1208" s="9"/>
      <c r="AT1208" s="9"/>
      <c r="AU1208" s="9"/>
      <c r="AV1208" s="9"/>
      <c r="AW1208" s="595" t="s">
        <v>23448</v>
      </c>
      <c r="AX1208" s="9"/>
      <c r="AY1208" s="9" t="s">
        <v>17910</v>
      </c>
      <c r="AZ1208" s="9">
        <v>6.25</v>
      </c>
      <c r="BA1208" s="1807" t="s">
        <v>22789</v>
      </c>
    </row>
    <row r="1209" ht="15.75" customHeight="1">
      <c r="A1209" s="1774" t="s">
        <v>23449</v>
      </c>
      <c r="B1209" s="1775" t="s">
        <v>23450</v>
      </c>
      <c r="C1209" s="1775" t="s">
        <v>52</v>
      </c>
      <c r="D1209" s="1775" t="s">
        <v>17914</v>
      </c>
      <c r="E1209" s="1776" t="s">
        <v>23451</v>
      </c>
      <c r="F1209" s="1777">
        <v>4.0</v>
      </c>
      <c r="G1209" s="1778">
        <v>48249.0</v>
      </c>
      <c r="H1209" s="1745"/>
      <c r="I1209" s="1745"/>
      <c r="J1209" s="1745"/>
      <c r="K1209" s="1745"/>
      <c r="L1209" s="1745"/>
      <c r="M1209" s="1745"/>
      <c r="N1209" s="1745"/>
      <c r="O1209" s="1745"/>
      <c r="P1209" s="1745"/>
      <c r="Q1209" s="1904" t="s">
        <v>23452</v>
      </c>
      <c r="R1209" s="1849" t="s">
        <v>23453</v>
      </c>
      <c r="S1209" s="1767" t="s">
        <v>52</v>
      </c>
      <c r="T1209" s="1850" t="s">
        <v>23452</v>
      </c>
      <c r="U1209" s="1769">
        <v>1106.0</v>
      </c>
      <c r="V1209" s="1770">
        <v>4.0</v>
      </c>
      <c r="W1209" s="1769" t="s">
        <v>22227</v>
      </c>
      <c r="X1209" s="1770"/>
      <c r="Y1209" s="1767">
        <v>2817332.0</v>
      </c>
      <c r="Z1209" s="1770"/>
      <c r="AA1209" s="1770" t="s">
        <v>22789</v>
      </c>
      <c r="AB1209" s="1907" t="s">
        <v>23452</v>
      </c>
      <c r="AC1209" s="1754"/>
      <c r="AD1209" s="1754"/>
      <c r="AE1209" s="1755"/>
      <c r="AF1209" s="1755"/>
      <c r="AG1209" s="1755"/>
      <c r="AH1209" s="1755"/>
      <c r="AI1209" s="595">
        <v>1.02282241E8</v>
      </c>
      <c r="AJ1209" s="595" t="s">
        <v>23454</v>
      </c>
      <c r="AK1209" s="1757" t="s">
        <v>52</v>
      </c>
      <c r="AL1209" s="1772">
        <v>1.0</v>
      </c>
      <c r="AM1209" s="1772">
        <v>1119.0</v>
      </c>
      <c r="AN1209" s="9">
        <v>4.0</v>
      </c>
      <c r="AO1209" s="9"/>
      <c r="AP1209" s="9" t="s">
        <v>8376</v>
      </c>
      <c r="AQ1209" s="9"/>
      <c r="AR1209" s="9" t="s">
        <v>17908</v>
      </c>
      <c r="AS1209" s="9"/>
      <c r="AT1209" s="9"/>
      <c r="AU1209" s="9"/>
      <c r="AV1209" s="9"/>
      <c r="AW1209" s="1758" t="s">
        <v>17909</v>
      </c>
      <c r="AX1209" s="9"/>
      <c r="AY1209" s="9" t="s">
        <v>17910</v>
      </c>
      <c r="AZ1209" s="9">
        <v>6.25</v>
      </c>
      <c r="BA1209" s="1759" t="s">
        <v>22789</v>
      </c>
    </row>
    <row r="1210" ht="15.75" customHeight="1">
      <c r="A1210" s="1760" t="s">
        <v>23455</v>
      </c>
      <c r="B1210" s="1761" t="s">
        <v>23456</v>
      </c>
      <c r="C1210" s="1761" t="s">
        <v>1656</v>
      </c>
      <c r="D1210" s="1761" t="s">
        <v>17914</v>
      </c>
      <c r="E1210" s="1762" t="s">
        <v>23457</v>
      </c>
      <c r="F1210" s="1763">
        <v>4.0</v>
      </c>
      <c r="G1210" s="1764">
        <v>48249.0</v>
      </c>
      <c r="H1210" s="1745"/>
      <c r="I1210" s="1745"/>
      <c r="J1210" s="1745"/>
      <c r="K1210" s="1745"/>
      <c r="L1210" s="1745"/>
      <c r="M1210" s="1745"/>
      <c r="N1210" s="1745"/>
      <c r="O1210" s="1745"/>
      <c r="P1210" s="1745"/>
      <c r="Q1210" s="1765" t="s">
        <v>23458</v>
      </c>
      <c r="R1210" s="1766" t="s">
        <v>23385</v>
      </c>
      <c r="S1210" s="1767" t="s">
        <v>18095</v>
      </c>
      <c r="T1210" s="1768"/>
      <c r="U1210" s="1769">
        <v>1107.0</v>
      </c>
      <c r="V1210" s="1770">
        <v>4.0</v>
      </c>
      <c r="W1210" s="1769" t="s">
        <v>23459</v>
      </c>
      <c r="X1210" s="1770"/>
      <c r="Y1210" s="1767">
        <v>0.0</v>
      </c>
      <c r="Z1210" s="1770"/>
      <c r="AA1210" s="1770" t="s">
        <v>22789</v>
      </c>
      <c r="AB1210" s="1753" t="s">
        <v>17906</v>
      </c>
      <c r="AC1210" s="81"/>
      <c r="AD1210" s="81"/>
      <c r="AE1210" s="1755"/>
      <c r="AF1210" s="1755"/>
      <c r="AG1210" s="1755"/>
      <c r="AH1210" s="1755"/>
      <c r="AI1210" s="595" t="s">
        <v>23460</v>
      </c>
      <c r="AJ1210" s="595" t="s">
        <v>23461</v>
      </c>
      <c r="AK1210" s="1757" t="s">
        <v>52</v>
      </c>
      <c r="AL1210" s="1757">
        <v>1.0</v>
      </c>
      <c r="AM1210" s="1772">
        <v>1120.0</v>
      </c>
      <c r="AN1210" s="9">
        <v>4.0</v>
      </c>
      <c r="AO1210" s="9"/>
      <c r="AP1210" s="9" t="s">
        <v>8376</v>
      </c>
      <c r="AQ1210" s="9"/>
      <c r="AR1210" s="9" t="s">
        <v>17908</v>
      </c>
      <c r="AS1210" s="9"/>
      <c r="AT1210" s="9"/>
      <c r="AU1210" s="9"/>
      <c r="AV1210" s="9"/>
      <c r="AW1210" s="1758" t="s">
        <v>17909</v>
      </c>
      <c r="AX1210" s="9"/>
      <c r="AY1210" s="9" t="s">
        <v>17910</v>
      </c>
      <c r="AZ1210" s="9">
        <v>6.25</v>
      </c>
      <c r="BA1210" s="1807" t="s">
        <v>22789</v>
      </c>
    </row>
    <row r="1211" ht="15.75" customHeight="1">
      <c r="A1211" s="1774" t="s">
        <v>23462</v>
      </c>
      <c r="B1211" s="1775" t="s">
        <v>23463</v>
      </c>
      <c r="C1211" s="1775" t="s">
        <v>52</v>
      </c>
      <c r="D1211" s="1775" t="s">
        <v>17914</v>
      </c>
      <c r="E1211" s="1776" t="s">
        <v>23464</v>
      </c>
      <c r="F1211" s="1777">
        <v>4.0</v>
      </c>
      <c r="G1211" s="1778">
        <v>48216.0</v>
      </c>
      <c r="H1211" s="1745"/>
      <c r="I1211" s="1745"/>
      <c r="J1211" s="1745"/>
      <c r="K1211" s="1745"/>
      <c r="L1211" s="1745"/>
      <c r="M1211" s="1745"/>
      <c r="N1211" s="1745"/>
      <c r="O1211" s="1745"/>
      <c r="P1211" s="1745"/>
      <c r="Q1211" s="1765" t="s">
        <v>23465</v>
      </c>
      <c r="R1211" s="1766" t="s">
        <v>23466</v>
      </c>
      <c r="S1211" s="1767" t="s">
        <v>52</v>
      </c>
      <c r="T1211" s="1749"/>
      <c r="U1211" s="1770">
        <v>1108.0</v>
      </c>
      <c r="V1211" s="1770">
        <v>4.0</v>
      </c>
      <c r="W1211" s="1792"/>
      <c r="X1211" s="1770"/>
      <c r="Y1211" s="1767">
        <v>8.4804106E7</v>
      </c>
      <c r="Z1211" s="1770"/>
      <c r="AA1211" s="1770" t="s">
        <v>22789</v>
      </c>
      <c r="AB1211" s="1806" t="s">
        <v>23467</v>
      </c>
      <c r="AC1211" s="1794">
        <v>1.0</v>
      </c>
      <c r="AD1211" s="1754"/>
      <c r="AE1211" s="1755"/>
      <c r="AF1211" s="1755"/>
      <c r="AG1211" s="1755"/>
      <c r="AH1211" s="1755"/>
      <c r="AI1211" s="595">
        <v>1.05423578E8</v>
      </c>
      <c r="AJ1211" s="595" t="s">
        <v>23468</v>
      </c>
      <c r="AK1211" s="1757" t="s">
        <v>52</v>
      </c>
      <c r="AL1211" s="1757">
        <v>1.0</v>
      </c>
      <c r="AM1211" s="1772">
        <v>1121.0</v>
      </c>
      <c r="AN1211" s="9">
        <v>4.0</v>
      </c>
      <c r="AO1211" s="1848">
        <v>48427.0</v>
      </c>
      <c r="AP1211" s="9" t="s">
        <v>8376</v>
      </c>
      <c r="AQ1211" s="9"/>
      <c r="AR1211" s="9" t="s">
        <v>17908</v>
      </c>
      <c r="AS1211" s="9"/>
      <c r="AT1211" s="9"/>
      <c r="AU1211" s="9"/>
      <c r="AV1211" s="9"/>
      <c r="AW1211" s="1758" t="s">
        <v>17909</v>
      </c>
      <c r="AX1211" s="9"/>
      <c r="AY1211" s="9" t="s">
        <v>17910</v>
      </c>
      <c r="AZ1211" s="9">
        <v>6.25</v>
      </c>
      <c r="BA1211" s="1759" t="s">
        <v>22789</v>
      </c>
    </row>
    <row r="1212" ht="15.75" customHeight="1">
      <c r="A1212" s="1760" t="s">
        <v>23469</v>
      </c>
      <c r="B1212" s="1761" t="s">
        <v>23470</v>
      </c>
      <c r="C1212" s="1761" t="s">
        <v>1656</v>
      </c>
      <c r="D1212" s="1761" t="s">
        <v>17914</v>
      </c>
      <c r="E1212" s="1762" t="s">
        <v>23471</v>
      </c>
      <c r="F1212" s="1763">
        <v>4.0</v>
      </c>
      <c r="G1212" s="1764">
        <v>48249.0</v>
      </c>
      <c r="H1212" s="1745"/>
      <c r="I1212" s="1745"/>
      <c r="J1212" s="1745"/>
      <c r="K1212" s="1745"/>
      <c r="L1212" s="1745"/>
      <c r="M1212" s="1745"/>
      <c r="N1212" s="1745"/>
      <c r="O1212" s="1745"/>
      <c r="P1212" s="1745"/>
      <c r="Q1212" s="1765" t="s">
        <v>23472</v>
      </c>
      <c r="R1212" s="1766" t="s">
        <v>23395</v>
      </c>
      <c r="S1212" s="1767" t="s">
        <v>52</v>
      </c>
      <c r="T1212" s="1768"/>
      <c r="U1212" s="1770">
        <v>1109.0</v>
      </c>
      <c r="V1212" s="1770">
        <v>4.0</v>
      </c>
      <c r="W1212" s="1788"/>
      <c r="X1212" s="1770"/>
      <c r="Y1212" s="1767">
        <v>0.0</v>
      </c>
      <c r="Z1212" s="1770"/>
      <c r="AA1212" s="1770" t="s">
        <v>22789</v>
      </c>
      <c r="AB1212" s="1789">
        <v>0.0</v>
      </c>
      <c r="AC1212" s="1121">
        <v>1.0</v>
      </c>
      <c r="AD1212" s="81"/>
      <c r="AE1212" s="1755"/>
      <c r="AF1212" s="1755"/>
      <c r="AG1212" s="1755"/>
      <c r="AH1212" s="1755"/>
      <c r="AI1212" s="595">
        <v>1.803465499E9</v>
      </c>
      <c r="AJ1212" s="595" t="s">
        <v>23473</v>
      </c>
      <c r="AK1212" s="1757" t="s">
        <v>52</v>
      </c>
      <c r="AL1212" s="1772">
        <v>1.0</v>
      </c>
      <c r="AM1212" s="1772">
        <v>1122.0</v>
      </c>
      <c r="AN1212" s="9">
        <v>4.0</v>
      </c>
      <c r="AO1212" s="9"/>
      <c r="AP1212" s="9" t="s">
        <v>8376</v>
      </c>
      <c r="AQ1212" s="9"/>
      <c r="AR1212" s="9" t="s">
        <v>17908</v>
      </c>
      <c r="AS1212" s="9"/>
      <c r="AT1212" s="9"/>
      <c r="AU1212" s="9"/>
      <c r="AV1212" s="9"/>
      <c r="AW1212" s="1758" t="s">
        <v>17909</v>
      </c>
      <c r="AX1212" s="9"/>
      <c r="AY1212" s="9" t="s">
        <v>17910</v>
      </c>
      <c r="AZ1212" s="9">
        <v>6.25</v>
      </c>
      <c r="BA1212" s="1807" t="s">
        <v>22789</v>
      </c>
    </row>
    <row r="1213" ht="15.75" customHeight="1">
      <c r="A1213" s="1774" t="s">
        <v>23474</v>
      </c>
      <c r="B1213" s="1775" t="s">
        <v>23475</v>
      </c>
      <c r="C1213" s="1775" t="s">
        <v>52</v>
      </c>
      <c r="D1213" s="1775" t="s">
        <v>17914</v>
      </c>
      <c r="E1213" s="1776" t="s">
        <v>23476</v>
      </c>
      <c r="F1213" s="1777">
        <v>4.0</v>
      </c>
      <c r="G1213" s="1778">
        <v>48249.0</v>
      </c>
      <c r="H1213" s="1745"/>
      <c r="I1213" s="1745"/>
      <c r="J1213" s="1745"/>
      <c r="K1213" s="1745"/>
      <c r="L1213" s="1745"/>
      <c r="M1213" s="1745"/>
      <c r="N1213" s="1745"/>
      <c r="O1213" s="1745"/>
      <c r="P1213" s="1745"/>
      <c r="Q1213" s="1765" t="s">
        <v>23477</v>
      </c>
      <c r="R1213" s="1766" t="s">
        <v>23400</v>
      </c>
      <c r="S1213" s="1767" t="s">
        <v>52</v>
      </c>
      <c r="T1213" s="1749"/>
      <c r="U1213" s="1770">
        <v>1110.0</v>
      </c>
      <c r="V1213" s="1770">
        <v>4.0</v>
      </c>
      <c r="W1213" s="1792"/>
      <c r="X1213" s="1770"/>
      <c r="Y1213" s="1767">
        <v>2480039.0</v>
      </c>
      <c r="Z1213" s="1770"/>
      <c r="AA1213" s="1770" t="s">
        <v>22789</v>
      </c>
      <c r="AB1213" s="1806" t="s">
        <v>18046</v>
      </c>
      <c r="AC1213" s="1794">
        <v>1.0</v>
      </c>
      <c r="AD1213" s="1754"/>
      <c r="AE1213" s="1755"/>
      <c r="AF1213" s="1755"/>
      <c r="AG1213" s="1755"/>
      <c r="AH1213" s="1755"/>
      <c r="AI1213" s="595">
        <v>1.006088429E9</v>
      </c>
      <c r="AJ1213" s="595" t="s">
        <v>23478</v>
      </c>
      <c r="AK1213" s="1772" t="s">
        <v>52</v>
      </c>
      <c r="AL1213" s="1757">
        <v>1.0</v>
      </c>
      <c r="AM1213" s="1772">
        <v>1123.0</v>
      </c>
      <c r="AN1213" s="9">
        <v>4.0</v>
      </c>
      <c r="AO1213" s="9"/>
      <c r="AP1213" s="9" t="s">
        <v>8376</v>
      </c>
      <c r="AQ1213" s="9"/>
      <c r="AR1213" s="9" t="s">
        <v>17908</v>
      </c>
      <c r="AS1213" s="9"/>
      <c r="AT1213" s="9"/>
      <c r="AU1213" s="9"/>
      <c r="AV1213" s="9"/>
      <c r="AW1213" s="1758" t="s">
        <v>17909</v>
      </c>
      <c r="AX1213" s="9"/>
      <c r="AY1213" s="9" t="s">
        <v>17910</v>
      </c>
      <c r="AZ1213" s="9">
        <v>6.25</v>
      </c>
      <c r="BA1213" s="1759" t="s">
        <v>22789</v>
      </c>
    </row>
    <row r="1214" ht="15.75" customHeight="1">
      <c r="A1214" s="1760" t="s">
        <v>23479</v>
      </c>
      <c r="B1214" s="1761" t="s">
        <v>23480</v>
      </c>
      <c r="C1214" s="1761" t="s">
        <v>5179</v>
      </c>
      <c r="D1214" s="1761" t="s">
        <v>17914</v>
      </c>
      <c r="E1214" s="1762" t="s">
        <v>23481</v>
      </c>
      <c r="F1214" s="1763">
        <v>4.0</v>
      </c>
      <c r="G1214" s="1764">
        <v>48215.0</v>
      </c>
      <c r="H1214" s="1745"/>
      <c r="I1214" s="1745"/>
      <c r="J1214" s="1745"/>
      <c r="K1214" s="1745"/>
      <c r="L1214" s="1745"/>
      <c r="M1214" s="1745"/>
      <c r="N1214" s="1745"/>
      <c r="O1214" s="1745"/>
      <c r="P1214" s="1745"/>
      <c r="Q1214" s="1765" t="s">
        <v>23482</v>
      </c>
      <c r="R1214" s="1766" t="s">
        <v>21109</v>
      </c>
      <c r="S1214" s="1767" t="s">
        <v>52</v>
      </c>
      <c r="T1214" s="1768"/>
      <c r="U1214" s="1770">
        <v>1111.0</v>
      </c>
      <c r="V1214" s="1770">
        <v>4.0</v>
      </c>
      <c r="W1214" s="1788"/>
      <c r="X1214" s="1770"/>
      <c r="Y1214" s="1767">
        <v>2480039.0</v>
      </c>
      <c r="Z1214" s="1770"/>
      <c r="AA1214" s="1770" t="s">
        <v>22789</v>
      </c>
      <c r="AB1214" s="1804" t="s">
        <v>18046</v>
      </c>
      <c r="AC1214" s="1121">
        <v>1.0</v>
      </c>
      <c r="AD1214" s="81"/>
      <c r="AE1214" s="1755"/>
      <c r="AF1214" s="1755"/>
      <c r="AG1214" s="1755"/>
      <c r="AH1214" s="1755"/>
      <c r="AI1214" s="595">
        <v>1.803212651E9</v>
      </c>
      <c r="AJ1214" s="595" t="s">
        <v>23483</v>
      </c>
      <c r="AK1214" s="1757" t="s">
        <v>52</v>
      </c>
      <c r="AL1214" s="1772">
        <v>1.0</v>
      </c>
      <c r="AM1214" s="1772">
        <v>1124.0</v>
      </c>
      <c r="AN1214" s="9">
        <v>4.0</v>
      </c>
      <c r="AO1214" s="9"/>
      <c r="AP1214" s="9" t="s">
        <v>8376</v>
      </c>
      <c r="AQ1214" s="9"/>
      <c r="AR1214" s="9" t="s">
        <v>17908</v>
      </c>
      <c r="AS1214" s="9"/>
      <c r="AT1214" s="9"/>
      <c r="AU1214" s="9"/>
      <c r="AV1214" s="9"/>
      <c r="AW1214" s="1758" t="s">
        <v>17909</v>
      </c>
      <c r="AX1214" s="9"/>
      <c r="AY1214" s="9" t="s">
        <v>17910</v>
      </c>
      <c r="AZ1214" s="9">
        <v>6.25</v>
      </c>
      <c r="BA1214" s="1807" t="s">
        <v>22789</v>
      </c>
    </row>
    <row r="1215" ht="15.75" customHeight="1">
      <c r="A1215" s="1774" t="s">
        <v>23484</v>
      </c>
      <c r="B1215" s="1775" t="s">
        <v>23485</v>
      </c>
      <c r="C1215" s="1775" t="s">
        <v>5179</v>
      </c>
      <c r="D1215" s="1775" t="s">
        <v>17914</v>
      </c>
      <c r="E1215" s="1776" t="s">
        <v>23486</v>
      </c>
      <c r="F1215" s="1777">
        <v>4.0</v>
      </c>
      <c r="G1215" s="1778">
        <v>48217.0</v>
      </c>
      <c r="H1215" s="1745"/>
      <c r="I1215" s="1745"/>
      <c r="J1215" s="1745"/>
      <c r="K1215" s="1745"/>
      <c r="L1215" s="1745"/>
      <c r="M1215" s="1745"/>
      <c r="N1215" s="1745"/>
      <c r="O1215" s="1745"/>
      <c r="P1215" s="1745"/>
      <c r="Q1215" s="1765" t="s">
        <v>23487</v>
      </c>
      <c r="R1215" s="1766" t="s">
        <v>23411</v>
      </c>
      <c r="S1215" s="1767" t="s">
        <v>52</v>
      </c>
      <c r="T1215" s="1749"/>
      <c r="U1215" s="1770">
        <v>1112.0</v>
      </c>
      <c r="V1215" s="1770">
        <v>4.0</v>
      </c>
      <c r="W1215" s="1792"/>
      <c r="X1215" s="1770"/>
      <c r="Y1215" s="1767">
        <v>8.7688428E7</v>
      </c>
      <c r="Z1215" s="1770"/>
      <c r="AA1215" s="1770" t="s">
        <v>22789</v>
      </c>
      <c r="AB1215" s="1806" t="s">
        <v>18100</v>
      </c>
      <c r="AC1215" s="1754"/>
      <c r="AD1215" s="1794">
        <v>1.0</v>
      </c>
      <c r="AE1215" s="1755"/>
      <c r="AF1215" s="1755"/>
      <c r="AG1215" s="1755"/>
      <c r="AH1215" s="1755"/>
      <c r="AI1215" s="595">
        <v>6.02011751E8</v>
      </c>
      <c r="AJ1215" s="595" t="s">
        <v>23488</v>
      </c>
      <c r="AK1215" s="1772" t="s">
        <v>52</v>
      </c>
      <c r="AL1215" s="1772">
        <v>1.0</v>
      </c>
      <c r="AM1215" s="1772">
        <v>1125.0</v>
      </c>
      <c r="AN1215" s="9">
        <v>4.0</v>
      </c>
      <c r="AO1215" s="9"/>
      <c r="AP1215" s="9" t="s">
        <v>8376</v>
      </c>
      <c r="AQ1215" s="9"/>
      <c r="AR1215" s="9" t="s">
        <v>17908</v>
      </c>
      <c r="AS1215" s="9"/>
      <c r="AT1215" s="9"/>
      <c r="AU1215" s="9"/>
      <c r="AV1215" s="9"/>
      <c r="AW1215" s="1758" t="s">
        <v>17909</v>
      </c>
      <c r="AX1215" s="9"/>
      <c r="AY1215" s="9" t="s">
        <v>17910</v>
      </c>
      <c r="AZ1215" s="9">
        <v>6.25</v>
      </c>
      <c r="BA1215" s="1759" t="s">
        <v>22789</v>
      </c>
    </row>
    <row r="1216" ht="15.75" customHeight="1">
      <c r="A1216" s="1760" t="s">
        <v>23489</v>
      </c>
      <c r="B1216" s="1761" t="s">
        <v>23490</v>
      </c>
      <c r="C1216" s="1761" t="s">
        <v>5179</v>
      </c>
      <c r="D1216" s="1761" t="s">
        <v>17914</v>
      </c>
      <c r="E1216" s="1762" t="s">
        <v>23491</v>
      </c>
      <c r="F1216" s="1763">
        <v>4.0</v>
      </c>
      <c r="G1216" s="1764">
        <v>47850.0</v>
      </c>
      <c r="H1216" s="1745"/>
      <c r="I1216" s="1745"/>
      <c r="J1216" s="1745"/>
      <c r="K1216" s="1745"/>
      <c r="L1216" s="1745"/>
      <c r="M1216" s="1745"/>
      <c r="N1216" s="1745"/>
      <c r="O1216" s="1745"/>
      <c r="P1216" s="1745"/>
      <c r="Q1216" s="1765" t="s">
        <v>23492</v>
      </c>
      <c r="R1216" s="1766" t="s">
        <v>23416</v>
      </c>
      <c r="S1216" s="1767" t="s">
        <v>52</v>
      </c>
      <c r="T1216" s="1768"/>
      <c r="U1216" s="1769">
        <v>1113.0</v>
      </c>
      <c r="V1216" s="1770">
        <v>4.0</v>
      </c>
      <c r="W1216" s="1769" t="s">
        <v>18019</v>
      </c>
      <c r="X1216" s="1770"/>
      <c r="Y1216" s="1767">
        <v>0.0</v>
      </c>
      <c r="Z1216" s="1770"/>
      <c r="AA1216" s="1770" t="s">
        <v>22789</v>
      </c>
      <c r="AB1216" s="1753" t="s">
        <v>17906</v>
      </c>
      <c r="AC1216" s="81"/>
      <c r="AD1216" s="81"/>
      <c r="AE1216" s="1755"/>
      <c r="AF1216" s="1755"/>
      <c r="AG1216" s="1755"/>
      <c r="AH1216" s="1755"/>
      <c r="AI1216" s="595">
        <v>1.802278166E9</v>
      </c>
      <c r="AJ1216" s="595" t="s">
        <v>23493</v>
      </c>
      <c r="AK1216" s="1757" t="s">
        <v>52</v>
      </c>
      <c r="AL1216" s="1757">
        <v>1.0</v>
      </c>
      <c r="AM1216" s="1772">
        <v>1126.0</v>
      </c>
      <c r="AN1216" s="9">
        <v>4.0</v>
      </c>
      <c r="AO1216" s="9"/>
      <c r="AP1216" s="9" t="s">
        <v>8376</v>
      </c>
      <c r="AQ1216" s="9"/>
      <c r="AR1216" s="9" t="s">
        <v>17908</v>
      </c>
      <c r="AS1216" s="9"/>
      <c r="AT1216" s="9"/>
      <c r="AU1216" s="9"/>
      <c r="AV1216" s="9"/>
      <c r="AW1216" s="1758" t="s">
        <v>17909</v>
      </c>
      <c r="AX1216" s="9"/>
      <c r="AY1216" s="9" t="s">
        <v>17910</v>
      </c>
      <c r="AZ1216" s="9">
        <v>6.25</v>
      </c>
      <c r="BA1216" s="1807" t="s">
        <v>22789</v>
      </c>
    </row>
    <row r="1217" ht="15.75" customHeight="1">
      <c r="A1217" s="1774" t="s">
        <v>23494</v>
      </c>
      <c r="B1217" s="1775" t="s">
        <v>23495</v>
      </c>
      <c r="C1217" s="1775" t="s">
        <v>5179</v>
      </c>
      <c r="D1217" s="1775" t="s">
        <v>17914</v>
      </c>
      <c r="E1217" s="1776" t="s">
        <v>23496</v>
      </c>
      <c r="F1217" s="1777">
        <v>4.0</v>
      </c>
      <c r="G1217" s="1778">
        <v>48249.0</v>
      </c>
      <c r="H1217" s="1745"/>
      <c r="I1217" s="1745"/>
      <c r="J1217" s="1745"/>
      <c r="K1217" s="1745"/>
      <c r="L1217" s="1745"/>
      <c r="M1217" s="1745"/>
      <c r="N1217" s="1745"/>
      <c r="O1217" s="1745"/>
      <c r="P1217" s="1745"/>
      <c r="Q1217" s="1765" t="s">
        <v>23497</v>
      </c>
      <c r="R1217" s="1766" t="s">
        <v>23422</v>
      </c>
      <c r="S1217" s="1767" t="s">
        <v>52</v>
      </c>
      <c r="T1217" s="1749"/>
      <c r="U1217" s="1769">
        <v>1114.0</v>
      </c>
      <c r="V1217" s="1770">
        <v>4.0</v>
      </c>
      <c r="W1217" s="1769" t="s">
        <v>22227</v>
      </c>
      <c r="X1217" s="1770"/>
      <c r="Y1217" s="1767">
        <v>801406.0</v>
      </c>
      <c r="Z1217" s="1770"/>
      <c r="AA1217" s="1770" t="s">
        <v>22789</v>
      </c>
      <c r="AB1217" s="1753" t="s">
        <v>17906</v>
      </c>
      <c r="AC1217" s="1754"/>
      <c r="AD1217" s="1754"/>
      <c r="AE1217" s="1755"/>
      <c r="AF1217" s="1755"/>
      <c r="AG1217" s="1755"/>
      <c r="AH1217" s="1755"/>
      <c r="AI1217" s="595">
        <v>1.02847159E8</v>
      </c>
      <c r="AJ1217" s="595" t="s">
        <v>23498</v>
      </c>
      <c r="AK1217" s="1757" t="s">
        <v>52</v>
      </c>
      <c r="AL1217" s="1772">
        <v>1.0</v>
      </c>
      <c r="AM1217" s="1772">
        <v>1127.0</v>
      </c>
      <c r="AN1217" s="9">
        <v>4.0</v>
      </c>
      <c r="AO1217" s="9"/>
      <c r="AP1217" s="9" t="s">
        <v>8376</v>
      </c>
      <c r="AQ1217" s="9"/>
      <c r="AR1217" s="9" t="s">
        <v>17908</v>
      </c>
      <c r="AS1217" s="9"/>
      <c r="AT1217" s="9"/>
      <c r="AU1217" s="9"/>
      <c r="AV1217" s="9"/>
      <c r="AW1217" s="1758" t="s">
        <v>17909</v>
      </c>
      <c r="AX1217" s="9"/>
      <c r="AY1217" s="9" t="s">
        <v>17910</v>
      </c>
      <c r="AZ1217" s="9">
        <v>6.25</v>
      </c>
      <c r="BA1217" s="1759" t="s">
        <v>22789</v>
      </c>
    </row>
    <row r="1218" ht="15.75" customHeight="1">
      <c r="A1218" s="1760" t="s">
        <v>23499</v>
      </c>
      <c r="B1218" s="1761" t="s">
        <v>23500</v>
      </c>
      <c r="C1218" s="1761" t="s">
        <v>52</v>
      </c>
      <c r="D1218" s="1761" t="s">
        <v>17914</v>
      </c>
      <c r="E1218" s="1762" t="s">
        <v>23501</v>
      </c>
      <c r="F1218" s="1763">
        <v>4.0</v>
      </c>
      <c r="G1218" s="1764">
        <v>48249.0</v>
      </c>
      <c r="H1218" s="1745"/>
      <c r="I1218" s="1745"/>
      <c r="J1218" s="1745"/>
      <c r="K1218" s="1745"/>
      <c r="L1218" s="1745"/>
      <c r="M1218" s="1745"/>
      <c r="N1218" s="1745"/>
      <c r="O1218" s="1745"/>
      <c r="P1218" s="1745"/>
      <c r="Q1218" s="1765" t="s">
        <v>23502</v>
      </c>
      <c r="R1218" s="1766" t="s">
        <v>23429</v>
      </c>
      <c r="S1218" s="1767" t="s">
        <v>52</v>
      </c>
      <c r="T1218" s="1768"/>
      <c r="U1218" s="1770">
        <v>1115.0</v>
      </c>
      <c r="V1218" s="1770">
        <v>4.0</v>
      </c>
      <c r="W1218" s="1788"/>
      <c r="X1218" s="1770"/>
      <c r="Y1218" s="1767">
        <v>2340837.0</v>
      </c>
      <c r="Z1218" s="1770"/>
      <c r="AA1218" s="1770" t="s">
        <v>22789</v>
      </c>
      <c r="AB1218" s="1789">
        <v>0.0</v>
      </c>
      <c r="AC1218" s="81"/>
      <c r="AD1218" s="81"/>
      <c r="AE1218" s="1755"/>
      <c r="AF1218" s="1755"/>
      <c r="AG1218" s="1755"/>
      <c r="AH1218" s="1755"/>
      <c r="AI1218" s="595">
        <v>3.01298675E8</v>
      </c>
      <c r="AJ1218" s="595" t="s">
        <v>23503</v>
      </c>
      <c r="AK1218" s="1757" t="s">
        <v>52</v>
      </c>
      <c r="AL1218" s="1772">
        <v>1.0</v>
      </c>
      <c r="AM1218" s="1772">
        <v>1128.0</v>
      </c>
      <c r="AN1218" s="9">
        <v>4.0</v>
      </c>
      <c r="AO1218" s="9"/>
      <c r="AP1218" s="9" t="s">
        <v>8376</v>
      </c>
      <c r="AQ1218" s="9"/>
      <c r="AR1218" s="9" t="s">
        <v>17908</v>
      </c>
      <c r="AS1218" s="9"/>
      <c r="AT1218" s="9"/>
      <c r="AU1218" s="9"/>
      <c r="AV1218" s="9"/>
      <c r="AW1218" s="1758" t="s">
        <v>17909</v>
      </c>
      <c r="AX1218" s="9"/>
      <c r="AY1218" s="9" t="s">
        <v>17910</v>
      </c>
      <c r="AZ1218" s="9">
        <v>6.25</v>
      </c>
      <c r="BA1218" s="1807" t="s">
        <v>22789</v>
      </c>
    </row>
    <row r="1219" ht="15.75" customHeight="1">
      <c r="A1219" s="1774" t="s">
        <v>23504</v>
      </c>
      <c r="B1219" s="1775" t="s">
        <v>23505</v>
      </c>
      <c r="C1219" s="1775" t="s">
        <v>52</v>
      </c>
      <c r="D1219" s="1775" t="s">
        <v>17914</v>
      </c>
      <c r="E1219" s="1776" t="s">
        <v>23506</v>
      </c>
      <c r="F1219" s="1777">
        <v>4.0</v>
      </c>
      <c r="G1219" s="1778">
        <v>48219.0</v>
      </c>
      <c r="H1219" s="1745"/>
      <c r="I1219" s="1745"/>
      <c r="J1219" s="1745"/>
      <c r="K1219" s="1745"/>
      <c r="L1219" s="1745"/>
      <c r="M1219" s="1745"/>
      <c r="N1219" s="1745"/>
      <c r="O1219" s="1745"/>
      <c r="P1219" s="1745"/>
      <c r="Q1219" s="1765" t="s">
        <v>23507</v>
      </c>
      <c r="R1219" s="1766" t="s">
        <v>23508</v>
      </c>
      <c r="S1219" s="1767" t="s">
        <v>52</v>
      </c>
      <c r="T1219" s="1749"/>
      <c r="U1219" s="1770">
        <v>1116.0</v>
      </c>
      <c r="V1219" s="1770">
        <v>4.0</v>
      </c>
      <c r="W1219" s="1792"/>
      <c r="X1219" s="1770"/>
      <c r="Y1219" s="1767" t="s">
        <v>23509</v>
      </c>
      <c r="Z1219" s="1770"/>
      <c r="AA1219" s="1770" t="s">
        <v>22789</v>
      </c>
      <c r="AB1219" s="1793">
        <v>0.0</v>
      </c>
      <c r="AC1219" s="1754"/>
      <c r="AD1219" s="1754"/>
      <c r="AE1219" s="1755"/>
      <c r="AF1219" s="1755"/>
      <c r="AG1219" s="1755"/>
      <c r="AH1219" s="1755"/>
      <c r="AI1219" s="595">
        <v>1.02341278E8</v>
      </c>
      <c r="AJ1219" s="595" t="s">
        <v>23510</v>
      </c>
      <c r="AK1219" s="1757" t="s">
        <v>52</v>
      </c>
      <c r="AL1219" s="1772">
        <v>1.0</v>
      </c>
      <c r="AM1219" s="1772">
        <v>1129.0</v>
      </c>
      <c r="AN1219" s="9">
        <v>4.0</v>
      </c>
      <c r="AO1219" s="9"/>
      <c r="AP1219" s="9" t="s">
        <v>8376</v>
      </c>
      <c r="AQ1219" s="9"/>
      <c r="AR1219" s="9" t="s">
        <v>17908</v>
      </c>
      <c r="AS1219" s="9"/>
      <c r="AT1219" s="9"/>
      <c r="AU1219" s="9"/>
      <c r="AV1219" s="9"/>
      <c r="AW1219" s="1758" t="s">
        <v>17909</v>
      </c>
      <c r="AX1219" s="9"/>
      <c r="AY1219" s="9" t="s">
        <v>17910</v>
      </c>
      <c r="AZ1219" s="9">
        <v>6.25</v>
      </c>
      <c r="BA1219" s="1759" t="s">
        <v>22789</v>
      </c>
    </row>
    <row r="1220" ht="15.75" customHeight="1">
      <c r="A1220" s="1760" t="s">
        <v>23511</v>
      </c>
      <c r="B1220" s="1761" t="s">
        <v>23512</v>
      </c>
      <c r="C1220" s="1761" t="s">
        <v>1392</v>
      </c>
      <c r="D1220" s="1761" t="s">
        <v>17914</v>
      </c>
      <c r="E1220" s="1762" t="s">
        <v>23513</v>
      </c>
      <c r="F1220" s="1763">
        <v>4.0</v>
      </c>
      <c r="G1220" s="1764">
        <v>48219.0</v>
      </c>
      <c r="H1220" s="1745"/>
      <c r="I1220" s="1745"/>
      <c r="J1220" s="1745"/>
      <c r="K1220" s="1745"/>
      <c r="L1220" s="1745"/>
      <c r="M1220" s="1745"/>
      <c r="N1220" s="1745"/>
      <c r="O1220" s="1745"/>
      <c r="P1220" s="1745"/>
      <c r="Q1220" s="1765" t="s">
        <v>23514</v>
      </c>
      <c r="R1220" s="1766" t="s">
        <v>23515</v>
      </c>
      <c r="S1220" s="1767" t="s">
        <v>52</v>
      </c>
      <c r="T1220" s="1768"/>
      <c r="U1220" s="1770">
        <v>1117.0</v>
      </c>
      <c r="V1220" s="1770">
        <v>4.0</v>
      </c>
      <c r="W1220" s="1788"/>
      <c r="X1220" s="1770"/>
      <c r="Y1220" s="1767">
        <v>3.2586419E7</v>
      </c>
      <c r="Z1220" s="1770"/>
      <c r="AA1220" s="1770" t="s">
        <v>22789</v>
      </c>
      <c r="AB1220" s="1789">
        <v>0.0</v>
      </c>
      <c r="AC1220" s="1121">
        <v>3.0</v>
      </c>
      <c r="AD1220" s="81"/>
      <c r="AE1220" s="1755"/>
      <c r="AF1220" s="1755"/>
      <c r="AG1220" s="1755"/>
      <c r="AH1220" s="1755"/>
      <c r="AI1220" s="595">
        <v>1.05740294E8</v>
      </c>
      <c r="AJ1220" s="595" t="s">
        <v>23516</v>
      </c>
      <c r="AK1220" s="1757" t="s">
        <v>52</v>
      </c>
      <c r="AL1220" s="1757">
        <v>1.0</v>
      </c>
      <c r="AM1220" s="1772">
        <v>1130.0</v>
      </c>
      <c r="AN1220" s="9">
        <v>4.0</v>
      </c>
      <c r="AO1220" s="9"/>
      <c r="AP1220" s="9" t="s">
        <v>8376</v>
      </c>
      <c r="AQ1220" s="9"/>
      <c r="AR1220" s="9" t="s">
        <v>17908</v>
      </c>
      <c r="AS1220" s="9"/>
      <c r="AT1220" s="9"/>
      <c r="AU1220" s="9"/>
      <c r="AV1220" s="9"/>
      <c r="AW1220" s="1758" t="s">
        <v>23517</v>
      </c>
      <c r="AX1220" s="9"/>
      <c r="AY1220" s="9" t="s">
        <v>17910</v>
      </c>
      <c r="AZ1220" s="9">
        <v>6.25</v>
      </c>
      <c r="BA1220" s="1807" t="s">
        <v>22789</v>
      </c>
    </row>
    <row r="1221" ht="15.75" customHeight="1">
      <c r="A1221" s="1774" t="s">
        <v>23518</v>
      </c>
      <c r="B1221" s="1775" t="s">
        <v>23519</v>
      </c>
      <c r="C1221" s="1775" t="s">
        <v>18048</v>
      </c>
      <c r="D1221" s="1775" t="s">
        <v>17914</v>
      </c>
      <c r="E1221" s="1776" t="s">
        <v>23520</v>
      </c>
      <c r="F1221" s="1777">
        <v>4.0</v>
      </c>
      <c r="G1221" s="1778">
        <v>48249.0</v>
      </c>
      <c r="H1221" s="1745"/>
      <c r="I1221" s="1745"/>
      <c r="J1221" s="1745"/>
      <c r="K1221" s="1745"/>
      <c r="L1221" s="1745"/>
      <c r="M1221" s="1745"/>
      <c r="N1221" s="1745"/>
      <c r="O1221" s="1745"/>
      <c r="P1221" s="1745"/>
      <c r="Q1221" s="1765" t="s">
        <v>23521</v>
      </c>
      <c r="R1221" s="1766" t="s">
        <v>23522</v>
      </c>
      <c r="S1221" s="1767" t="s">
        <v>52</v>
      </c>
      <c r="T1221" s="1749"/>
      <c r="U1221" s="1770">
        <v>1118.0</v>
      </c>
      <c r="V1221" s="1770">
        <v>4.0</v>
      </c>
      <c r="W1221" s="1792"/>
      <c r="X1221" s="1770"/>
      <c r="Y1221" s="1767">
        <v>0.0</v>
      </c>
      <c r="Z1221" s="1770"/>
      <c r="AA1221" s="1770" t="s">
        <v>22789</v>
      </c>
      <c r="AB1221" s="1806" t="s">
        <v>23523</v>
      </c>
      <c r="AC1221" s="1794">
        <v>1.0</v>
      </c>
      <c r="AD1221" s="1754"/>
      <c r="AE1221" s="1755"/>
      <c r="AF1221" s="1755"/>
      <c r="AG1221" s="1755"/>
      <c r="AH1221" s="1755"/>
      <c r="AI1221" s="595">
        <v>1.0143466E8</v>
      </c>
      <c r="AJ1221" s="9" t="s">
        <v>23524</v>
      </c>
      <c r="AK1221" s="1757" t="s">
        <v>52</v>
      </c>
      <c r="AL1221" s="1757">
        <v>1.0</v>
      </c>
      <c r="AM1221" s="1772">
        <v>1131.0</v>
      </c>
      <c r="AN1221" s="9">
        <v>4.0</v>
      </c>
      <c r="AO1221" s="706">
        <v>48488.0</v>
      </c>
      <c r="AP1221" s="9" t="s">
        <v>8376</v>
      </c>
      <c r="AQ1221" s="9"/>
      <c r="AR1221" s="9" t="s">
        <v>17908</v>
      </c>
      <c r="AS1221" s="9"/>
      <c r="AT1221" s="9"/>
      <c r="AU1221" s="9"/>
      <c r="AV1221" s="9"/>
      <c r="AW1221" s="1758" t="s">
        <v>17909</v>
      </c>
      <c r="AX1221" s="9"/>
      <c r="AY1221" s="9" t="s">
        <v>17910</v>
      </c>
      <c r="AZ1221" s="9">
        <v>6.25</v>
      </c>
      <c r="BA1221" s="1759" t="s">
        <v>22789</v>
      </c>
    </row>
    <row r="1222" ht="15.75" customHeight="1">
      <c r="A1222" s="1760" t="s">
        <v>23525</v>
      </c>
      <c r="B1222" s="1761" t="s">
        <v>23526</v>
      </c>
      <c r="C1222" s="1761" t="s">
        <v>52</v>
      </c>
      <c r="D1222" s="1761" t="s">
        <v>17914</v>
      </c>
      <c r="E1222" s="1762" t="s">
        <v>23527</v>
      </c>
      <c r="F1222" s="1763">
        <v>4.0</v>
      </c>
      <c r="G1222" s="1764">
        <v>48274.0</v>
      </c>
      <c r="H1222" s="1745"/>
      <c r="I1222" s="1745"/>
      <c r="J1222" s="1745"/>
      <c r="K1222" s="1745"/>
      <c r="L1222" s="1745"/>
      <c r="M1222" s="1745"/>
      <c r="N1222" s="1745"/>
      <c r="O1222" s="1745"/>
      <c r="P1222" s="1745"/>
      <c r="Q1222" s="1765" t="s">
        <v>23528</v>
      </c>
      <c r="R1222" s="1766" t="s">
        <v>23454</v>
      </c>
      <c r="S1222" s="1767" t="s">
        <v>52</v>
      </c>
      <c r="T1222" s="1768"/>
      <c r="U1222" s="1770">
        <v>1119.0</v>
      </c>
      <c r="V1222" s="1770">
        <v>4.0</v>
      </c>
      <c r="W1222" s="1788"/>
      <c r="X1222" s="1770"/>
      <c r="Y1222" s="1767">
        <v>0.0</v>
      </c>
      <c r="Z1222" s="1770"/>
      <c r="AA1222" s="1770" t="s">
        <v>22789</v>
      </c>
      <c r="AB1222" s="1789">
        <v>0.0</v>
      </c>
      <c r="AC1222" s="81"/>
      <c r="AD1222" s="81"/>
      <c r="AE1222" s="1755"/>
      <c r="AF1222" s="1755"/>
      <c r="AG1222" s="1755"/>
      <c r="AH1222" s="1755"/>
      <c r="AI1222" s="595">
        <v>1.03856456E8</v>
      </c>
      <c r="AJ1222" s="595" t="s">
        <v>23529</v>
      </c>
      <c r="AK1222" s="1757" t="s">
        <v>52</v>
      </c>
      <c r="AL1222" s="1772">
        <v>1.0</v>
      </c>
      <c r="AM1222" s="1772">
        <v>1132.0</v>
      </c>
      <c r="AN1222" s="9">
        <v>4.0</v>
      </c>
      <c r="AO1222" s="9"/>
      <c r="AP1222" s="9" t="s">
        <v>8376</v>
      </c>
      <c r="AQ1222" s="9"/>
      <c r="AR1222" s="9" t="s">
        <v>17908</v>
      </c>
      <c r="AS1222" s="9"/>
      <c r="AT1222" s="9"/>
      <c r="AU1222" s="9"/>
      <c r="AV1222" s="9"/>
      <c r="AW1222" s="1758" t="s">
        <v>17909</v>
      </c>
      <c r="AX1222" s="9"/>
      <c r="AY1222" s="9" t="s">
        <v>17910</v>
      </c>
      <c r="AZ1222" s="9">
        <v>6.25</v>
      </c>
      <c r="BA1222" s="1807" t="s">
        <v>22789</v>
      </c>
    </row>
    <row r="1223" ht="15.75" customHeight="1">
      <c r="A1223" s="1774" t="s">
        <v>23530</v>
      </c>
      <c r="B1223" s="1775" t="s">
        <v>23531</v>
      </c>
      <c r="C1223" s="1775" t="s">
        <v>52</v>
      </c>
      <c r="D1223" s="1775" t="s">
        <v>17914</v>
      </c>
      <c r="E1223" s="1776" t="s">
        <v>23532</v>
      </c>
      <c r="F1223" s="1777">
        <v>4.0</v>
      </c>
      <c r="G1223" s="1778">
        <v>48249.0</v>
      </c>
      <c r="H1223" s="1745"/>
      <c r="I1223" s="1745"/>
      <c r="J1223" s="1745"/>
      <c r="K1223" s="1745"/>
      <c r="L1223" s="1745"/>
      <c r="M1223" s="1745"/>
      <c r="N1223" s="1745"/>
      <c r="O1223" s="1745"/>
      <c r="P1223" s="1745"/>
      <c r="Q1223" s="1765" t="s">
        <v>23533</v>
      </c>
      <c r="R1223" s="1766" t="s">
        <v>23534</v>
      </c>
      <c r="S1223" s="1767" t="s">
        <v>231</v>
      </c>
      <c r="T1223" s="1749"/>
      <c r="U1223" s="1770">
        <v>1120.0</v>
      </c>
      <c r="V1223" s="1770">
        <v>4.0</v>
      </c>
      <c r="W1223" s="1792"/>
      <c r="X1223" s="1770"/>
      <c r="Y1223" s="1767" t="s">
        <v>23535</v>
      </c>
      <c r="Z1223" s="1770"/>
      <c r="AA1223" s="1770" t="s">
        <v>22789</v>
      </c>
      <c r="AB1223" s="1806" t="s">
        <v>23536</v>
      </c>
      <c r="AC1223" s="1794">
        <v>2.0</v>
      </c>
      <c r="AD1223" s="1754"/>
      <c r="AE1223" s="1755"/>
      <c r="AF1223" s="1755"/>
      <c r="AG1223" s="1755"/>
      <c r="AH1223" s="1755"/>
      <c r="AI1223" s="595">
        <v>1.802319788E9</v>
      </c>
      <c r="AJ1223" s="595" t="s">
        <v>23537</v>
      </c>
      <c r="AK1223" s="1772" t="s">
        <v>52</v>
      </c>
      <c r="AL1223" s="1757">
        <v>1.0</v>
      </c>
      <c r="AM1223" s="1772">
        <v>1133.0</v>
      </c>
      <c r="AN1223" s="9">
        <v>4.0</v>
      </c>
      <c r="AO1223" s="9"/>
      <c r="AP1223" s="9" t="s">
        <v>8376</v>
      </c>
      <c r="AQ1223" s="9"/>
      <c r="AR1223" s="9" t="s">
        <v>17908</v>
      </c>
      <c r="AS1223" s="9"/>
      <c r="AT1223" s="9"/>
      <c r="AU1223" s="9"/>
      <c r="AV1223" s="9"/>
      <c r="AW1223" s="1758" t="s">
        <v>17909</v>
      </c>
      <c r="AX1223" s="9"/>
      <c r="AY1223" s="9" t="s">
        <v>17910</v>
      </c>
      <c r="AZ1223" s="9">
        <v>6.25</v>
      </c>
      <c r="BA1223" s="1759" t="s">
        <v>22789</v>
      </c>
    </row>
    <row r="1224" ht="15.75" customHeight="1">
      <c r="A1224" s="1760" t="s">
        <v>23538</v>
      </c>
      <c r="B1224" s="1761" t="s">
        <v>23539</v>
      </c>
      <c r="C1224" s="1761" t="s">
        <v>52</v>
      </c>
      <c r="D1224" s="1761" t="s">
        <v>17914</v>
      </c>
      <c r="E1224" s="1762" t="s">
        <v>23540</v>
      </c>
      <c r="F1224" s="1763">
        <v>4.0</v>
      </c>
      <c r="G1224" s="1764">
        <v>45662.0</v>
      </c>
      <c r="H1224" s="1745"/>
      <c r="I1224" s="1745"/>
      <c r="J1224" s="1745"/>
      <c r="K1224" s="1745"/>
      <c r="L1224" s="1745"/>
      <c r="M1224" s="1745"/>
      <c r="N1224" s="1745"/>
      <c r="O1224" s="1745"/>
      <c r="P1224" s="1745"/>
      <c r="Q1224" s="1765" t="s">
        <v>23541</v>
      </c>
      <c r="R1224" s="1766" t="s">
        <v>23468</v>
      </c>
      <c r="S1224" s="1767" t="s">
        <v>52</v>
      </c>
      <c r="T1224" s="1768"/>
      <c r="U1224" s="1769">
        <v>1121.0</v>
      </c>
      <c r="V1224" s="1770">
        <v>4.0</v>
      </c>
      <c r="W1224" s="1769" t="s">
        <v>21053</v>
      </c>
      <c r="X1224" s="1770"/>
      <c r="Y1224" s="1767">
        <v>9.4697165E7</v>
      </c>
      <c r="Z1224" s="1770"/>
      <c r="AA1224" s="1770" t="s">
        <v>22789</v>
      </c>
      <c r="AB1224" s="1753" t="s">
        <v>17918</v>
      </c>
      <c r="AC1224" s="81"/>
      <c r="AD1224" s="81"/>
      <c r="AE1224" s="1755"/>
      <c r="AF1224" s="1755"/>
      <c r="AG1224" s="1755"/>
      <c r="AH1224" s="1755"/>
      <c r="AI1224" s="595">
        <v>1.801316306E9</v>
      </c>
      <c r="AJ1224" s="595" t="s">
        <v>23542</v>
      </c>
      <c r="AK1224" s="1772" t="s">
        <v>52</v>
      </c>
      <c r="AL1224" s="1772">
        <v>1.0</v>
      </c>
      <c r="AM1224" s="1772">
        <v>1134.0</v>
      </c>
      <c r="AN1224" s="9">
        <v>4.0</v>
      </c>
      <c r="AO1224" s="9"/>
      <c r="AP1224" s="9" t="s">
        <v>8376</v>
      </c>
      <c r="AQ1224" s="9"/>
      <c r="AR1224" s="9" t="s">
        <v>17908</v>
      </c>
      <c r="AS1224" s="9"/>
      <c r="AT1224" s="9"/>
      <c r="AU1224" s="9"/>
      <c r="AV1224" s="9"/>
      <c r="AW1224" s="1758" t="s">
        <v>17909</v>
      </c>
      <c r="AX1224" s="9"/>
      <c r="AY1224" s="9" t="s">
        <v>17910</v>
      </c>
      <c r="AZ1224" s="9">
        <v>6.25</v>
      </c>
      <c r="BA1224" s="1807" t="s">
        <v>22789</v>
      </c>
    </row>
    <row r="1225" ht="15.75" customHeight="1">
      <c r="A1225" s="1774" t="s">
        <v>23543</v>
      </c>
      <c r="B1225" s="1775" t="s">
        <v>23544</v>
      </c>
      <c r="C1225" s="1775" t="s">
        <v>52</v>
      </c>
      <c r="D1225" s="1775" t="s">
        <v>17914</v>
      </c>
      <c r="E1225" s="1776" t="s">
        <v>23545</v>
      </c>
      <c r="F1225" s="1777">
        <v>4.0</v>
      </c>
      <c r="G1225" s="1778">
        <v>48274.0</v>
      </c>
      <c r="H1225" s="1745"/>
      <c r="I1225" s="1745"/>
      <c r="J1225" s="1745"/>
      <c r="K1225" s="1745"/>
      <c r="L1225" s="1745"/>
      <c r="M1225" s="1745"/>
      <c r="N1225" s="1745"/>
      <c r="O1225" s="1745"/>
      <c r="P1225" s="1745"/>
      <c r="Q1225" s="1765" t="s">
        <v>23546</v>
      </c>
      <c r="R1225" s="1766" t="s">
        <v>23547</v>
      </c>
      <c r="S1225" s="1767" t="s">
        <v>52</v>
      </c>
      <c r="T1225" s="1749"/>
      <c r="U1225" s="1769">
        <v>1122.0</v>
      </c>
      <c r="V1225" s="1770">
        <v>4.0</v>
      </c>
      <c r="W1225" s="1769" t="s">
        <v>21578</v>
      </c>
      <c r="X1225" s="1770"/>
      <c r="Y1225" s="1767" t="s">
        <v>23548</v>
      </c>
      <c r="Z1225" s="1770"/>
      <c r="AA1225" s="1770" t="s">
        <v>22789</v>
      </c>
      <c r="AB1225" s="1753" t="s">
        <v>17906</v>
      </c>
      <c r="AC1225" s="1754"/>
      <c r="AD1225" s="1754"/>
      <c r="AE1225" s="1755"/>
      <c r="AF1225" s="1755"/>
      <c r="AG1225" s="1755"/>
      <c r="AH1225" s="1755"/>
      <c r="AI1225" s="595">
        <v>1.03068185E8</v>
      </c>
      <c r="AJ1225" s="595" t="s">
        <v>23549</v>
      </c>
      <c r="AK1225" s="1772" t="s">
        <v>52</v>
      </c>
      <c r="AL1225" s="1772">
        <v>1.0</v>
      </c>
      <c r="AM1225" s="1772">
        <v>1135.0</v>
      </c>
      <c r="AN1225" s="9">
        <v>4.0</v>
      </c>
      <c r="AO1225" s="9"/>
      <c r="AP1225" s="9" t="s">
        <v>8376</v>
      </c>
      <c r="AQ1225" s="9"/>
      <c r="AR1225" s="9" t="s">
        <v>17908</v>
      </c>
      <c r="AS1225" s="9"/>
      <c r="AT1225" s="9"/>
      <c r="AU1225" s="9"/>
      <c r="AV1225" s="9"/>
      <c r="AW1225" s="1758" t="s">
        <v>17909</v>
      </c>
      <c r="AX1225" s="9"/>
      <c r="AY1225" s="9" t="s">
        <v>17910</v>
      </c>
      <c r="AZ1225" s="9">
        <v>6.25</v>
      </c>
      <c r="BA1225" s="1759" t="s">
        <v>22789</v>
      </c>
    </row>
    <row r="1226" ht="15.75" customHeight="1">
      <c r="A1226" s="1760" t="s">
        <v>23550</v>
      </c>
      <c r="B1226" s="1761" t="s">
        <v>23551</v>
      </c>
      <c r="C1226" s="1761" t="s">
        <v>52</v>
      </c>
      <c r="D1226" s="1761" t="s">
        <v>17914</v>
      </c>
      <c r="E1226" s="1762" t="s">
        <v>23552</v>
      </c>
      <c r="F1226" s="1763">
        <v>4.0</v>
      </c>
      <c r="G1226" s="1764">
        <v>48249.0</v>
      </c>
      <c r="H1226" s="1745"/>
      <c r="I1226" s="1745"/>
      <c r="J1226" s="1745"/>
      <c r="K1226" s="1745"/>
      <c r="L1226" s="1745"/>
      <c r="M1226" s="1745"/>
      <c r="N1226" s="1745"/>
      <c r="O1226" s="1745"/>
      <c r="P1226" s="1745"/>
      <c r="Q1226" s="1765" t="s">
        <v>23553</v>
      </c>
      <c r="R1226" s="1766" t="s">
        <v>23554</v>
      </c>
      <c r="S1226" s="1767" t="s">
        <v>52</v>
      </c>
      <c r="T1226" s="1768"/>
      <c r="U1226" s="1769">
        <v>1123.0</v>
      </c>
      <c r="V1226" s="1770">
        <v>4.0</v>
      </c>
      <c r="W1226" s="1769" t="s">
        <v>21578</v>
      </c>
      <c r="X1226" s="1770"/>
      <c r="Y1226" s="1767" t="s">
        <v>23555</v>
      </c>
      <c r="Z1226" s="1770"/>
      <c r="AA1226" s="1770" t="s">
        <v>22789</v>
      </c>
      <c r="AB1226" s="1753" t="s">
        <v>17906</v>
      </c>
      <c r="AC1226" s="81"/>
      <c r="AD1226" s="81"/>
      <c r="AE1226" s="1755"/>
      <c r="AF1226" s="1755"/>
      <c r="AG1226" s="1755"/>
      <c r="AH1226" s="1755"/>
      <c r="AI1226" s="595">
        <v>1.02746112E8</v>
      </c>
      <c r="AJ1226" s="595" t="s">
        <v>23556</v>
      </c>
      <c r="AK1226" s="1772" t="s">
        <v>52</v>
      </c>
      <c r="AL1226" s="1757">
        <v>1.0</v>
      </c>
      <c r="AM1226" s="1772">
        <v>1136.0</v>
      </c>
      <c r="AN1226" s="9">
        <v>4.0</v>
      </c>
      <c r="AO1226" s="9"/>
      <c r="AP1226" s="9" t="s">
        <v>8376</v>
      </c>
      <c r="AQ1226" s="9"/>
      <c r="AR1226" s="9" t="s">
        <v>17908</v>
      </c>
      <c r="AS1226" s="9"/>
      <c r="AT1226" s="9"/>
      <c r="AU1226" s="9"/>
      <c r="AV1226" s="9"/>
      <c r="AW1226" s="1758" t="s">
        <v>17909</v>
      </c>
      <c r="AX1226" s="9"/>
      <c r="AY1226" s="9" t="s">
        <v>17910</v>
      </c>
      <c r="AZ1226" s="9">
        <v>6.25</v>
      </c>
      <c r="BA1226" s="1807" t="s">
        <v>22789</v>
      </c>
    </row>
    <row r="1227" ht="15.75" customHeight="1">
      <c r="A1227" s="1774" t="s">
        <v>23557</v>
      </c>
      <c r="B1227" s="1775" t="s">
        <v>23558</v>
      </c>
      <c r="C1227" s="1775" t="s">
        <v>52</v>
      </c>
      <c r="D1227" s="1775" t="s">
        <v>17914</v>
      </c>
      <c r="E1227" s="1776" t="s">
        <v>23559</v>
      </c>
      <c r="F1227" s="1777">
        <v>4.0</v>
      </c>
      <c r="G1227" s="1778">
        <v>48249.0</v>
      </c>
      <c r="H1227" s="1745"/>
      <c r="I1227" s="1745"/>
      <c r="J1227" s="1745"/>
      <c r="K1227" s="1745"/>
      <c r="L1227" s="1745"/>
      <c r="M1227" s="1745"/>
      <c r="N1227" s="1745"/>
      <c r="O1227" s="1745"/>
      <c r="P1227" s="1745"/>
      <c r="Q1227" s="1765" t="s">
        <v>23560</v>
      </c>
      <c r="R1227" s="1766" t="s">
        <v>23483</v>
      </c>
      <c r="S1227" s="1767" t="s">
        <v>52</v>
      </c>
      <c r="T1227" s="1749"/>
      <c r="U1227" s="1769">
        <v>1124.0</v>
      </c>
      <c r="V1227" s="1770">
        <v>4.0</v>
      </c>
      <c r="W1227" s="1769" t="s">
        <v>21578</v>
      </c>
      <c r="X1227" s="1770"/>
      <c r="Y1227" s="1767">
        <v>2406680.0</v>
      </c>
      <c r="Z1227" s="1770"/>
      <c r="AA1227" s="1770" t="s">
        <v>22789</v>
      </c>
      <c r="AB1227" s="1753" t="s">
        <v>17906</v>
      </c>
      <c r="AC1227" s="1754"/>
      <c r="AD1227" s="1754"/>
      <c r="AE1227" s="1755"/>
      <c r="AF1227" s="1755"/>
      <c r="AG1227" s="1755"/>
      <c r="AH1227" s="1755"/>
      <c r="AI1227" s="595">
        <v>1.801941749E9</v>
      </c>
      <c r="AJ1227" s="595" t="s">
        <v>23561</v>
      </c>
      <c r="AK1227" s="1757" t="s">
        <v>52</v>
      </c>
      <c r="AL1227" s="1772">
        <v>1.0</v>
      </c>
      <c r="AM1227" s="1772">
        <v>1137.0</v>
      </c>
      <c r="AN1227" s="9">
        <v>4.0</v>
      </c>
      <c r="AO1227" s="9"/>
      <c r="AP1227" s="9" t="s">
        <v>8376</v>
      </c>
      <c r="AQ1227" s="9"/>
      <c r="AR1227" s="9" t="s">
        <v>17908</v>
      </c>
      <c r="AS1227" s="9"/>
      <c r="AT1227" s="9"/>
      <c r="AU1227" s="9"/>
      <c r="AV1227" s="9"/>
      <c r="AW1227" s="1758" t="s">
        <v>17909</v>
      </c>
      <c r="AX1227" s="9"/>
      <c r="AY1227" s="9" t="s">
        <v>17910</v>
      </c>
      <c r="AZ1227" s="9">
        <v>6.25</v>
      </c>
      <c r="BA1227" s="1759" t="s">
        <v>22789</v>
      </c>
    </row>
    <row r="1228" ht="15.75" customHeight="1">
      <c r="A1228" s="1760" t="s">
        <v>23562</v>
      </c>
      <c r="B1228" s="1761" t="s">
        <v>23563</v>
      </c>
      <c r="C1228" s="1761" t="s">
        <v>52</v>
      </c>
      <c r="D1228" s="1761" t="s">
        <v>17914</v>
      </c>
      <c r="E1228" s="1762" t="s">
        <v>23564</v>
      </c>
      <c r="F1228" s="1763">
        <v>4.0</v>
      </c>
      <c r="G1228" s="1764">
        <v>48249.0</v>
      </c>
      <c r="H1228" s="1745"/>
      <c r="I1228" s="1745"/>
      <c r="J1228" s="1745"/>
      <c r="K1228" s="1745"/>
      <c r="L1228" s="1745"/>
      <c r="M1228" s="1745"/>
      <c r="N1228" s="1745"/>
      <c r="O1228" s="1745"/>
      <c r="P1228" s="1745"/>
      <c r="Q1228" s="1765" t="s">
        <v>23565</v>
      </c>
      <c r="R1228" s="1766" t="s">
        <v>23488</v>
      </c>
      <c r="S1228" s="1767" t="s">
        <v>52</v>
      </c>
      <c r="T1228" s="1768"/>
      <c r="U1228" s="1770">
        <v>1125.0</v>
      </c>
      <c r="V1228" s="1770">
        <v>4.0</v>
      </c>
      <c r="W1228" s="1788"/>
      <c r="X1228" s="1770"/>
      <c r="Y1228" s="1767">
        <v>0.0</v>
      </c>
      <c r="Z1228" s="1770"/>
      <c r="AA1228" s="1770" t="s">
        <v>22789</v>
      </c>
      <c r="AB1228" s="1804" t="s">
        <v>18100</v>
      </c>
      <c r="AC1228" s="81"/>
      <c r="AD1228" s="81"/>
      <c r="AE1228" s="1755"/>
      <c r="AF1228" s="1755"/>
      <c r="AG1228" s="1755"/>
      <c r="AH1228" s="1755"/>
      <c r="AI1228" s="595">
        <v>1.800141234E9</v>
      </c>
      <c r="AJ1228" s="595" t="s">
        <v>23566</v>
      </c>
      <c r="AK1228" s="1772" t="s">
        <v>52</v>
      </c>
      <c r="AL1228" s="1772">
        <v>1.0</v>
      </c>
      <c r="AM1228" s="1772">
        <v>1138.0</v>
      </c>
      <c r="AN1228" s="9">
        <v>4.0</v>
      </c>
      <c r="AO1228" s="9"/>
      <c r="AP1228" s="9" t="s">
        <v>8376</v>
      </c>
      <c r="AQ1228" s="9"/>
      <c r="AR1228" s="9" t="s">
        <v>17908</v>
      </c>
      <c r="AS1228" s="9"/>
      <c r="AT1228" s="9"/>
      <c r="AU1228" s="9"/>
      <c r="AV1228" s="9"/>
      <c r="AW1228" s="1758" t="s">
        <v>17909</v>
      </c>
      <c r="AX1228" s="9"/>
      <c r="AY1228" s="9" t="s">
        <v>17910</v>
      </c>
      <c r="AZ1228" s="9">
        <v>6.25</v>
      </c>
      <c r="BA1228" s="1807" t="s">
        <v>22789</v>
      </c>
    </row>
    <row r="1229" ht="15.75" customHeight="1">
      <c r="A1229" s="1774" t="s">
        <v>23567</v>
      </c>
      <c r="B1229" s="1775" t="s">
        <v>23568</v>
      </c>
      <c r="C1229" s="1775" t="s">
        <v>1478</v>
      </c>
      <c r="D1229" s="1775" t="s">
        <v>17914</v>
      </c>
      <c r="E1229" s="1776" t="s">
        <v>23569</v>
      </c>
      <c r="F1229" s="1777">
        <v>4.0</v>
      </c>
      <c r="G1229" s="1778">
        <v>48274.0</v>
      </c>
      <c r="H1229" s="1745"/>
      <c r="I1229" s="1745"/>
      <c r="J1229" s="1745"/>
      <c r="K1229" s="1745"/>
      <c r="L1229" s="1745"/>
      <c r="M1229" s="1745"/>
      <c r="N1229" s="1745"/>
      <c r="O1229" s="1745"/>
      <c r="P1229" s="1745"/>
      <c r="Q1229" s="1765" t="s">
        <v>23570</v>
      </c>
      <c r="R1229" s="1766" t="s">
        <v>23493</v>
      </c>
      <c r="S1229" s="1767" t="s">
        <v>52</v>
      </c>
      <c r="T1229" s="1749"/>
      <c r="U1229" s="1770">
        <v>1126.0</v>
      </c>
      <c r="V1229" s="1770">
        <v>4.0</v>
      </c>
      <c r="W1229" s="1792"/>
      <c r="X1229" s="1770"/>
      <c r="Y1229" s="1767" t="s">
        <v>23571</v>
      </c>
      <c r="Z1229" s="1770"/>
      <c r="AA1229" s="1770" t="s">
        <v>22789</v>
      </c>
      <c r="AB1229" s="1806" t="s">
        <v>18100</v>
      </c>
      <c r="AC1229" s="1754"/>
      <c r="AD1229" s="1754"/>
      <c r="AE1229" s="1755"/>
      <c r="AF1229" s="1755"/>
      <c r="AG1229" s="1755"/>
      <c r="AH1229" s="1755"/>
      <c r="AI1229" s="595">
        <v>1.01367845E8</v>
      </c>
      <c r="AJ1229" s="595" t="s">
        <v>23572</v>
      </c>
      <c r="AK1229" s="1772" t="s">
        <v>52</v>
      </c>
      <c r="AL1229" s="1772">
        <v>1.0</v>
      </c>
      <c r="AM1229" s="1772">
        <v>1139.0</v>
      </c>
      <c r="AN1229" s="9">
        <v>4.0</v>
      </c>
      <c r="AO1229" s="9"/>
      <c r="AP1229" s="9" t="s">
        <v>8376</v>
      </c>
      <c r="AQ1229" s="9"/>
      <c r="AR1229" s="9" t="s">
        <v>17908</v>
      </c>
      <c r="AS1229" s="9"/>
      <c r="AT1229" s="9"/>
      <c r="AU1229" s="9"/>
      <c r="AV1229" s="9"/>
      <c r="AW1229" s="1758" t="s">
        <v>17909</v>
      </c>
      <c r="AX1229" s="9"/>
      <c r="AY1229" s="9" t="s">
        <v>17910</v>
      </c>
      <c r="AZ1229" s="9">
        <v>6.25</v>
      </c>
      <c r="BA1229" s="1759" t="s">
        <v>22789</v>
      </c>
    </row>
    <row r="1230" ht="15.75" customHeight="1">
      <c r="A1230" s="1760" t="s">
        <v>23573</v>
      </c>
      <c r="B1230" s="1761" t="s">
        <v>18045</v>
      </c>
      <c r="C1230" s="1761" t="s">
        <v>52</v>
      </c>
      <c r="D1230" s="1761" t="s">
        <v>17914</v>
      </c>
      <c r="E1230" s="1762" t="s">
        <v>23574</v>
      </c>
      <c r="F1230" s="1763">
        <v>4.0</v>
      </c>
      <c r="G1230" s="1764">
        <v>48249.0</v>
      </c>
      <c r="H1230" s="1745"/>
      <c r="I1230" s="1745"/>
      <c r="J1230" s="1745"/>
      <c r="K1230" s="1745"/>
      <c r="L1230" s="1745"/>
      <c r="M1230" s="1745"/>
      <c r="N1230" s="1745"/>
      <c r="O1230" s="1745"/>
      <c r="P1230" s="1745"/>
      <c r="Q1230" s="1765" t="s">
        <v>23575</v>
      </c>
      <c r="R1230" s="1766" t="s">
        <v>23576</v>
      </c>
      <c r="S1230" s="1767" t="s">
        <v>52</v>
      </c>
      <c r="T1230" s="1768"/>
      <c r="U1230" s="1770">
        <v>1127.0</v>
      </c>
      <c r="V1230" s="1770">
        <v>4.0</v>
      </c>
      <c r="W1230" s="1788"/>
      <c r="X1230" s="1770"/>
      <c r="Y1230" s="1767">
        <v>4031820.0</v>
      </c>
      <c r="Z1230" s="1770"/>
      <c r="AA1230" s="1770" t="s">
        <v>22789</v>
      </c>
      <c r="AB1230" s="1804" t="s">
        <v>18046</v>
      </c>
      <c r="AC1230" s="81"/>
      <c r="AD1230" s="1121">
        <v>3.0</v>
      </c>
      <c r="AE1230" s="1755"/>
      <c r="AF1230" s="1755"/>
      <c r="AG1230" s="1755"/>
      <c r="AH1230" s="1755"/>
      <c r="AI1230" s="595" t="s">
        <v>23577</v>
      </c>
      <c r="AJ1230" s="595" t="s">
        <v>23577</v>
      </c>
      <c r="AK1230" s="1772" t="s">
        <v>52</v>
      </c>
      <c r="AL1230" s="1757">
        <v>1.0</v>
      </c>
      <c r="AM1230" s="1772">
        <v>1140.0</v>
      </c>
      <c r="AN1230" s="9">
        <v>4.0</v>
      </c>
      <c r="AO1230" s="9"/>
      <c r="AP1230" s="9" t="s">
        <v>8376</v>
      </c>
      <c r="AQ1230" s="9"/>
      <c r="AR1230" s="9" t="s">
        <v>17908</v>
      </c>
      <c r="AS1230" s="9"/>
      <c r="AT1230" s="9"/>
      <c r="AU1230" s="9"/>
      <c r="AV1230" s="9"/>
      <c r="AW1230" s="595" t="s">
        <v>23577</v>
      </c>
      <c r="AX1230" s="9"/>
      <c r="AY1230" s="9" t="s">
        <v>17910</v>
      </c>
      <c r="AZ1230" s="9">
        <v>6.25</v>
      </c>
      <c r="BA1230" s="1807" t="s">
        <v>22789</v>
      </c>
    </row>
    <row r="1231" ht="15.75" customHeight="1">
      <c r="A1231" s="1774" t="s">
        <v>23578</v>
      </c>
      <c r="B1231" s="1775" t="s">
        <v>23579</v>
      </c>
      <c r="C1231" s="1775" t="s">
        <v>52</v>
      </c>
      <c r="D1231" s="1775" t="s">
        <v>17914</v>
      </c>
      <c r="E1231" s="1776" t="s">
        <v>23580</v>
      </c>
      <c r="F1231" s="1777">
        <v>4.0</v>
      </c>
      <c r="G1231" s="1778">
        <v>45298.0</v>
      </c>
      <c r="H1231" s="1745"/>
      <c r="I1231" s="1745"/>
      <c r="J1231" s="1745"/>
      <c r="K1231" s="1745"/>
      <c r="L1231" s="1745"/>
      <c r="M1231" s="1745"/>
      <c r="N1231" s="1745"/>
      <c r="O1231" s="1745"/>
      <c r="P1231" s="1745"/>
      <c r="Q1231" s="1765" t="s">
        <v>23581</v>
      </c>
      <c r="R1231" s="1766" t="s">
        <v>23582</v>
      </c>
      <c r="S1231" s="1767" t="s">
        <v>52</v>
      </c>
      <c r="T1231" s="1749"/>
      <c r="U1231" s="1769">
        <v>1128.0</v>
      </c>
      <c r="V1231" s="1770">
        <v>4.0</v>
      </c>
      <c r="W1231" s="1769" t="s">
        <v>22227</v>
      </c>
      <c r="X1231" s="1770"/>
      <c r="Y1231" s="1767" t="s">
        <v>23583</v>
      </c>
      <c r="Z1231" s="1770"/>
      <c r="AA1231" s="1770" t="s">
        <v>22789</v>
      </c>
      <c r="AB1231" s="1753" t="s">
        <v>17906</v>
      </c>
      <c r="AC1231" s="1754"/>
      <c r="AD1231" s="1754"/>
      <c r="AE1231" s="1755"/>
      <c r="AF1231" s="1755"/>
      <c r="AG1231" s="1755"/>
      <c r="AH1231" s="1755"/>
      <c r="AI1231" s="595">
        <v>6.02012429E8</v>
      </c>
      <c r="AJ1231" s="595" t="s">
        <v>23584</v>
      </c>
      <c r="AK1231" s="1757" t="s">
        <v>52</v>
      </c>
      <c r="AL1231" s="1757">
        <v>1.0</v>
      </c>
      <c r="AM1231" s="1772">
        <v>1141.0</v>
      </c>
      <c r="AN1231" s="9">
        <v>4.0</v>
      </c>
      <c r="AO1231" s="9"/>
      <c r="AP1231" s="9" t="s">
        <v>8376</v>
      </c>
      <c r="AQ1231" s="9"/>
      <c r="AR1231" s="9" t="s">
        <v>17908</v>
      </c>
      <c r="AS1231" s="9"/>
      <c r="AT1231" s="9"/>
      <c r="AU1231" s="9"/>
      <c r="AV1231" s="9"/>
      <c r="AW1231" s="1758" t="s">
        <v>17909</v>
      </c>
      <c r="AX1231" s="9"/>
      <c r="AY1231" s="9" t="s">
        <v>17910</v>
      </c>
      <c r="AZ1231" s="9">
        <v>6.25</v>
      </c>
      <c r="BA1231" s="1759" t="s">
        <v>22789</v>
      </c>
    </row>
    <row r="1232" ht="15.75" customHeight="1">
      <c r="A1232" s="1760" t="s">
        <v>23585</v>
      </c>
      <c r="B1232" s="1761" t="s">
        <v>23586</v>
      </c>
      <c r="C1232" s="1761" t="s">
        <v>52</v>
      </c>
      <c r="D1232" s="1761" t="s">
        <v>17914</v>
      </c>
      <c r="E1232" s="1762" t="s">
        <v>23587</v>
      </c>
      <c r="F1232" s="1763">
        <v>4.0</v>
      </c>
      <c r="G1232" s="1764">
        <v>48249.0</v>
      </c>
      <c r="H1232" s="1745"/>
      <c r="I1232" s="1745"/>
      <c r="J1232" s="1745"/>
      <c r="K1232" s="1745"/>
      <c r="L1232" s="1745"/>
      <c r="M1232" s="1745"/>
      <c r="N1232" s="1745"/>
      <c r="O1232" s="1745"/>
      <c r="P1232" s="1745"/>
      <c r="Q1232" s="1765" t="s">
        <v>23588</v>
      </c>
      <c r="R1232" s="1766" t="s">
        <v>23589</v>
      </c>
      <c r="S1232" s="1767" t="s">
        <v>52</v>
      </c>
      <c r="T1232" s="1768"/>
      <c r="U1232" s="1769">
        <v>1129.0</v>
      </c>
      <c r="V1232" s="1770">
        <v>4.0</v>
      </c>
      <c r="W1232" s="1769" t="s">
        <v>22227</v>
      </c>
      <c r="X1232" s="1770"/>
      <c r="Y1232" s="1767">
        <v>2899531.0</v>
      </c>
      <c r="Z1232" s="1770"/>
      <c r="AA1232" s="1770" t="s">
        <v>22789</v>
      </c>
      <c r="AB1232" s="1753" t="s">
        <v>23590</v>
      </c>
      <c r="AC1232" s="81"/>
      <c r="AD1232" s="81"/>
      <c r="AE1232" s="1755"/>
      <c r="AF1232" s="1755"/>
      <c r="AG1232" s="1755"/>
      <c r="AH1232" s="1755"/>
      <c r="AI1232" s="595">
        <v>6.02113151E8</v>
      </c>
      <c r="AJ1232" s="595" t="s">
        <v>23591</v>
      </c>
      <c r="AK1232" s="1757" t="s">
        <v>52</v>
      </c>
      <c r="AL1232" s="1772">
        <v>1.0</v>
      </c>
      <c r="AM1232" s="1772">
        <v>1142.0</v>
      </c>
      <c r="AN1232" s="9">
        <v>4.0</v>
      </c>
      <c r="AO1232" s="9"/>
      <c r="AP1232" s="9" t="s">
        <v>8376</v>
      </c>
      <c r="AQ1232" s="9"/>
      <c r="AR1232" s="9" t="s">
        <v>17908</v>
      </c>
      <c r="AS1232" s="9"/>
      <c r="AT1232" s="9"/>
      <c r="AU1232" s="9"/>
      <c r="AV1232" s="9"/>
      <c r="AW1232" s="1758" t="s">
        <v>17909</v>
      </c>
      <c r="AX1232" s="9"/>
      <c r="AY1232" s="9" t="s">
        <v>17910</v>
      </c>
      <c r="AZ1232" s="9">
        <v>6.25</v>
      </c>
      <c r="BA1232" s="1807" t="s">
        <v>22789</v>
      </c>
    </row>
    <row r="1233" ht="15.75" customHeight="1">
      <c r="A1233" s="1774" t="s">
        <v>23592</v>
      </c>
      <c r="B1233" s="1775" t="s">
        <v>23593</v>
      </c>
      <c r="C1233" s="1775" t="s">
        <v>52</v>
      </c>
      <c r="D1233" s="1775" t="s">
        <v>17914</v>
      </c>
      <c r="E1233" s="1776" t="s">
        <v>23594</v>
      </c>
      <c r="F1233" s="1777">
        <v>4.0</v>
      </c>
      <c r="G1233" s="1778">
        <v>48249.0</v>
      </c>
      <c r="H1233" s="1745"/>
      <c r="I1233" s="1745"/>
      <c r="J1233" s="1745"/>
      <c r="K1233" s="1745"/>
      <c r="L1233" s="1745"/>
      <c r="M1233" s="1745"/>
      <c r="N1233" s="1745"/>
      <c r="O1233" s="1745"/>
      <c r="P1233" s="1745"/>
      <c r="Q1233" s="1765" t="s">
        <v>23595</v>
      </c>
      <c r="R1233" s="1766" t="s">
        <v>23596</v>
      </c>
      <c r="S1233" s="1767" t="s">
        <v>52</v>
      </c>
      <c r="T1233" s="1749"/>
      <c r="U1233" s="1769">
        <v>1130.0</v>
      </c>
      <c r="V1233" s="1770">
        <v>4.0</v>
      </c>
      <c r="W1233" s="1769" t="s">
        <v>22227</v>
      </c>
      <c r="X1233" s="1770"/>
      <c r="Y1233" s="1767">
        <v>0.0</v>
      </c>
      <c r="Z1233" s="1770"/>
      <c r="AA1233" s="1770" t="s">
        <v>22789</v>
      </c>
      <c r="AB1233" s="1753" t="s">
        <v>17906</v>
      </c>
      <c r="AC1233" s="1754"/>
      <c r="AD1233" s="1754"/>
      <c r="AE1233" s="1755"/>
      <c r="AF1233" s="1755"/>
      <c r="AG1233" s="1755"/>
      <c r="AH1233" s="1755"/>
      <c r="AI1233" s="595">
        <v>1.01141828E8</v>
      </c>
      <c r="AJ1233" s="595" t="s">
        <v>23597</v>
      </c>
      <c r="AK1233" s="1757" t="s">
        <v>52</v>
      </c>
      <c r="AL1233" s="1757">
        <v>1.0</v>
      </c>
      <c r="AM1233" s="1772">
        <v>1143.0</v>
      </c>
      <c r="AN1233" s="9">
        <v>4.0</v>
      </c>
      <c r="AO1233" s="9"/>
      <c r="AP1233" s="9" t="s">
        <v>8376</v>
      </c>
      <c r="AQ1233" s="9"/>
      <c r="AR1233" s="9" t="s">
        <v>17908</v>
      </c>
      <c r="AS1233" s="9"/>
      <c r="AT1233" s="9"/>
      <c r="AU1233" s="9"/>
      <c r="AV1233" s="9"/>
      <c r="AW1233" s="1758" t="s">
        <v>17909</v>
      </c>
      <c r="AX1233" s="9"/>
      <c r="AY1233" s="9" t="s">
        <v>17910</v>
      </c>
      <c r="AZ1233" s="9">
        <v>6.25</v>
      </c>
      <c r="BA1233" s="1759" t="s">
        <v>22789</v>
      </c>
    </row>
    <row r="1234" ht="15.75" customHeight="1">
      <c r="A1234" s="1760" t="s">
        <v>23598</v>
      </c>
      <c r="B1234" s="1761" t="s">
        <v>23599</v>
      </c>
      <c r="C1234" s="1761" t="s">
        <v>52</v>
      </c>
      <c r="D1234" s="1761" t="s">
        <v>17914</v>
      </c>
      <c r="E1234" s="1762" t="s">
        <v>23600</v>
      </c>
      <c r="F1234" s="1763">
        <v>4.0</v>
      </c>
      <c r="G1234" s="1764">
        <v>48249.0</v>
      </c>
      <c r="H1234" s="1745"/>
      <c r="I1234" s="1745"/>
      <c r="J1234" s="1745"/>
      <c r="K1234" s="1745"/>
      <c r="L1234" s="1745"/>
      <c r="M1234" s="1745"/>
      <c r="N1234" s="1745"/>
      <c r="O1234" s="1745"/>
      <c r="P1234" s="1745"/>
      <c r="Q1234" s="1765" t="s">
        <v>23601</v>
      </c>
      <c r="R1234" s="1766" t="s">
        <v>23516</v>
      </c>
      <c r="S1234" s="1767" t="s">
        <v>52</v>
      </c>
      <c r="T1234" s="1768"/>
      <c r="U1234" s="1769">
        <v>1131.0</v>
      </c>
      <c r="V1234" s="1770">
        <v>4.0</v>
      </c>
      <c r="W1234" s="1769" t="s">
        <v>18019</v>
      </c>
      <c r="X1234" s="1770"/>
      <c r="Y1234" s="1767">
        <v>2896339.0</v>
      </c>
      <c r="Z1234" s="1770"/>
      <c r="AA1234" s="1770" t="s">
        <v>22789</v>
      </c>
      <c r="AB1234" s="1753" t="s">
        <v>17918</v>
      </c>
      <c r="AC1234" s="81"/>
      <c r="AD1234" s="81"/>
      <c r="AE1234" s="1755"/>
      <c r="AF1234" s="1755"/>
      <c r="AG1234" s="1755"/>
      <c r="AH1234" s="1755"/>
      <c r="AI1234" s="595" t="s">
        <v>22612</v>
      </c>
      <c r="AJ1234" s="595" t="s">
        <v>22612</v>
      </c>
      <c r="AK1234" s="1772" t="s">
        <v>38</v>
      </c>
      <c r="AL1234" s="1772">
        <v>1.0</v>
      </c>
      <c r="AM1234" s="1772">
        <v>1144.0</v>
      </c>
      <c r="AN1234" s="9">
        <v>4.0</v>
      </c>
      <c r="AO1234" s="9"/>
      <c r="AP1234" s="9" t="s">
        <v>8376</v>
      </c>
      <c r="AQ1234" s="9"/>
      <c r="AR1234" s="9" t="s">
        <v>17908</v>
      </c>
      <c r="AS1234" s="9"/>
      <c r="AT1234" s="9"/>
      <c r="AU1234" s="9"/>
      <c r="AV1234" s="9"/>
      <c r="AW1234" s="1758" t="s">
        <v>17909</v>
      </c>
      <c r="AX1234" s="9"/>
      <c r="AY1234" s="9" t="s">
        <v>17910</v>
      </c>
      <c r="AZ1234" s="9">
        <v>6.25</v>
      </c>
      <c r="BA1234" s="1807" t="s">
        <v>22789</v>
      </c>
    </row>
    <row r="1235" ht="15.75" customHeight="1">
      <c r="A1235" s="1774" t="s">
        <v>23602</v>
      </c>
      <c r="B1235" s="1775" t="s">
        <v>23603</v>
      </c>
      <c r="C1235" s="1775" t="s">
        <v>1392</v>
      </c>
      <c r="D1235" s="1775" t="s">
        <v>17914</v>
      </c>
      <c r="E1235" s="1776" t="s">
        <v>23604</v>
      </c>
      <c r="F1235" s="1777">
        <v>4.0</v>
      </c>
      <c r="G1235" s="1778">
        <v>48249.0</v>
      </c>
      <c r="H1235" s="1745"/>
      <c r="I1235" s="1745"/>
      <c r="J1235" s="1745"/>
      <c r="K1235" s="1745"/>
      <c r="L1235" s="1745"/>
      <c r="M1235" s="1745"/>
      <c r="N1235" s="1745"/>
      <c r="O1235" s="1745"/>
      <c r="P1235" s="1745"/>
      <c r="Q1235" s="1765" t="s">
        <v>23605</v>
      </c>
      <c r="R1235" s="1766" t="s">
        <v>23529</v>
      </c>
      <c r="S1235" s="1767" t="s">
        <v>52</v>
      </c>
      <c r="T1235" s="1749"/>
      <c r="U1235" s="1770">
        <v>1132.0</v>
      </c>
      <c r="V1235" s="1770">
        <v>4.0</v>
      </c>
      <c r="W1235" s="1792"/>
      <c r="X1235" s="1770"/>
      <c r="Y1235" s="1767">
        <v>0.0</v>
      </c>
      <c r="Z1235" s="1770"/>
      <c r="AA1235" s="1770" t="s">
        <v>22789</v>
      </c>
      <c r="AB1235" s="1793">
        <v>0.0</v>
      </c>
      <c r="AC1235" s="1794">
        <v>1.0</v>
      </c>
      <c r="AD1235" s="1754"/>
      <c r="AE1235" s="1755"/>
      <c r="AF1235" s="1755"/>
      <c r="AG1235" s="1755"/>
      <c r="AH1235" s="1755"/>
      <c r="AI1235" s="595">
        <v>5.02091143E8</v>
      </c>
      <c r="AJ1235" s="595" t="s">
        <v>23606</v>
      </c>
      <c r="AK1235" s="1772" t="s">
        <v>52</v>
      </c>
      <c r="AL1235" s="1772">
        <v>1.0</v>
      </c>
      <c r="AM1235" s="1772">
        <v>1145.0</v>
      </c>
      <c r="AN1235" s="9">
        <v>4.0</v>
      </c>
      <c r="AO1235" s="9"/>
      <c r="AP1235" s="9" t="s">
        <v>8376</v>
      </c>
      <c r="AQ1235" s="9"/>
      <c r="AR1235" s="9" t="s">
        <v>17908</v>
      </c>
      <c r="AS1235" s="9"/>
      <c r="AT1235" s="9"/>
      <c r="AU1235" s="9"/>
      <c r="AV1235" s="9"/>
      <c r="AW1235" s="1758" t="s">
        <v>17909</v>
      </c>
      <c r="AX1235" s="9"/>
      <c r="AY1235" s="9" t="s">
        <v>17910</v>
      </c>
      <c r="AZ1235" s="9">
        <v>6.25</v>
      </c>
      <c r="BA1235" s="1759" t="s">
        <v>22789</v>
      </c>
    </row>
    <row r="1236" ht="15.75" customHeight="1">
      <c r="A1236" s="1760" t="s">
        <v>23607</v>
      </c>
      <c r="B1236" s="1761" t="s">
        <v>23608</v>
      </c>
      <c r="C1236" s="1761" t="s">
        <v>1392</v>
      </c>
      <c r="D1236" s="1761" t="s">
        <v>17914</v>
      </c>
      <c r="E1236" s="1762" t="s">
        <v>23609</v>
      </c>
      <c r="F1236" s="1763">
        <v>4.0</v>
      </c>
      <c r="G1236" s="1764">
        <v>48249.0</v>
      </c>
      <c r="H1236" s="1745"/>
      <c r="I1236" s="1745"/>
      <c r="J1236" s="1745"/>
      <c r="K1236" s="1745"/>
      <c r="L1236" s="1745"/>
      <c r="M1236" s="1745"/>
      <c r="N1236" s="1745"/>
      <c r="O1236" s="1745"/>
      <c r="P1236" s="1745"/>
      <c r="Q1236" s="1765" t="s">
        <v>23610</v>
      </c>
      <c r="R1236" s="1766" t="s">
        <v>23537</v>
      </c>
      <c r="S1236" s="1767" t="s">
        <v>52</v>
      </c>
      <c r="T1236" s="1768"/>
      <c r="U1236" s="1769">
        <v>1133.0</v>
      </c>
      <c r="V1236" s="1770">
        <v>4.0</v>
      </c>
      <c r="W1236" s="1769" t="s">
        <v>22227</v>
      </c>
      <c r="X1236" s="1770"/>
      <c r="Y1236" s="1767">
        <v>4087351.0</v>
      </c>
      <c r="Z1236" s="1770"/>
      <c r="AA1236" s="1770" t="s">
        <v>22789</v>
      </c>
      <c r="AB1236" s="1753" t="s">
        <v>17906</v>
      </c>
      <c r="AC1236" s="81"/>
      <c r="AD1236" s="81"/>
      <c r="AE1236" s="1872"/>
      <c r="AF1236" s="1872"/>
      <c r="AG1236" s="1872"/>
      <c r="AH1236" s="1872"/>
      <c r="AI1236" s="1873" t="s">
        <v>1581</v>
      </c>
      <c r="AJ1236" s="595" t="s">
        <v>23611</v>
      </c>
      <c r="AK1236" s="1757" t="s">
        <v>52</v>
      </c>
      <c r="AL1236" s="1757">
        <v>1.0</v>
      </c>
      <c r="AM1236" s="1772">
        <v>1146.0</v>
      </c>
      <c r="AN1236" s="9">
        <v>4.0</v>
      </c>
      <c r="AO1236" s="9"/>
      <c r="AP1236" s="9" t="s">
        <v>8376</v>
      </c>
      <c r="AQ1236" s="9"/>
      <c r="AR1236" s="9" t="s">
        <v>17908</v>
      </c>
      <c r="AS1236" s="9"/>
      <c r="AT1236" s="9"/>
      <c r="AU1236" s="9"/>
      <c r="AV1236" s="9"/>
      <c r="AW1236" s="1758" t="s">
        <v>17909</v>
      </c>
      <c r="AX1236" s="9"/>
      <c r="AY1236" s="9" t="s">
        <v>17910</v>
      </c>
      <c r="AZ1236" s="9">
        <v>6.25</v>
      </c>
      <c r="BA1236" s="1807" t="s">
        <v>22789</v>
      </c>
    </row>
    <row r="1237" ht="15.75" customHeight="1">
      <c r="A1237" s="1774" t="s">
        <v>23612</v>
      </c>
      <c r="B1237" s="1775" t="s">
        <v>23613</v>
      </c>
      <c r="C1237" s="1775" t="s">
        <v>1392</v>
      </c>
      <c r="D1237" s="1775" t="s">
        <v>17914</v>
      </c>
      <c r="E1237" s="1776" t="s">
        <v>23614</v>
      </c>
      <c r="F1237" s="1777">
        <v>4.0</v>
      </c>
      <c r="G1237" s="1778">
        <v>48249.0</v>
      </c>
      <c r="H1237" s="1745"/>
      <c r="I1237" s="1745"/>
      <c r="J1237" s="1745"/>
      <c r="K1237" s="1745"/>
      <c r="L1237" s="1745"/>
      <c r="M1237" s="1745"/>
      <c r="N1237" s="1745"/>
      <c r="O1237" s="1745"/>
      <c r="P1237" s="1745"/>
      <c r="Q1237" s="1765" t="s">
        <v>23615</v>
      </c>
      <c r="R1237" s="1766" t="s">
        <v>23542</v>
      </c>
      <c r="S1237" s="1767" t="s">
        <v>52</v>
      </c>
      <c r="T1237" s="1749"/>
      <c r="U1237" s="1769">
        <v>1134.0</v>
      </c>
      <c r="V1237" s="1770">
        <v>4.0</v>
      </c>
      <c r="W1237" s="1769" t="s">
        <v>18817</v>
      </c>
      <c r="X1237" s="1770"/>
      <c r="Y1237" s="1767">
        <v>9.4697165E7</v>
      </c>
      <c r="Z1237" s="1770"/>
      <c r="AA1237" s="1770" t="s">
        <v>22789</v>
      </c>
      <c r="AB1237" s="1753" t="s">
        <v>17906</v>
      </c>
      <c r="AC1237" s="1754"/>
      <c r="AD1237" s="1754"/>
      <c r="AE1237" s="1755"/>
      <c r="AF1237" s="1755"/>
      <c r="AG1237" s="1755"/>
      <c r="AH1237" s="1755"/>
      <c r="AI1237" s="595">
        <v>1.0163015E8</v>
      </c>
      <c r="AJ1237" s="595" t="s">
        <v>23039</v>
      </c>
      <c r="AK1237" s="1772" t="s">
        <v>52</v>
      </c>
      <c r="AL1237" s="1772">
        <v>1.0</v>
      </c>
      <c r="AM1237" s="1772">
        <v>1147.0</v>
      </c>
      <c r="AN1237" s="9">
        <v>4.0</v>
      </c>
      <c r="AO1237" s="9"/>
      <c r="AP1237" s="9" t="s">
        <v>8376</v>
      </c>
      <c r="AQ1237" s="9"/>
      <c r="AR1237" s="9" t="s">
        <v>17908</v>
      </c>
      <c r="AS1237" s="9"/>
      <c r="AT1237" s="9"/>
      <c r="AU1237" s="9"/>
      <c r="AV1237" s="9"/>
      <c r="AW1237" s="1758" t="s">
        <v>17925</v>
      </c>
      <c r="AX1237" s="9"/>
      <c r="AY1237" s="9" t="s">
        <v>17910</v>
      </c>
      <c r="AZ1237" s="9">
        <v>6.25</v>
      </c>
      <c r="BA1237" s="1759" t="s">
        <v>22789</v>
      </c>
    </row>
    <row r="1238" ht="15.75" customHeight="1">
      <c r="A1238" s="1760" t="s">
        <v>23616</v>
      </c>
      <c r="B1238" s="1761" t="s">
        <v>23617</v>
      </c>
      <c r="C1238" s="1761" t="s">
        <v>52</v>
      </c>
      <c r="D1238" s="1761" t="s">
        <v>17914</v>
      </c>
      <c r="E1238" s="1762" t="s">
        <v>23618</v>
      </c>
      <c r="F1238" s="1763">
        <v>4.0</v>
      </c>
      <c r="G1238" s="1764">
        <v>48217.0</v>
      </c>
      <c r="H1238" s="1745"/>
      <c r="I1238" s="1745"/>
      <c r="J1238" s="1745"/>
      <c r="K1238" s="1745"/>
      <c r="L1238" s="1745"/>
      <c r="M1238" s="1745"/>
      <c r="N1238" s="1745"/>
      <c r="O1238" s="1745"/>
      <c r="P1238" s="1745"/>
      <c r="Q1238" s="1765" t="s">
        <v>23619</v>
      </c>
      <c r="R1238" s="1766" t="s">
        <v>23549</v>
      </c>
      <c r="S1238" s="1767" t="s">
        <v>52</v>
      </c>
      <c r="T1238" s="1768"/>
      <c r="U1238" s="1769">
        <v>1135.0</v>
      </c>
      <c r="V1238" s="1770">
        <v>4.0</v>
      </c>
      <c r="W1238" s="1769" t="s">
        <v>22227</v>
      </c>
      <c r="X1238" s="1770"/>
      <c r="Y1238" s="1767">
        <v>4091601.0</v>
      </c>
      <c r="Z1238" s="1770"/>
      <c r="AA1238" s="1770" t="s">
        <v>22789</v>
      </c>
      <c r="AB1238" s="1753" t="s">
        <v>17906</v>
      </c>
      <c r="AC1238" s="81"/>
      <c r="AD1238" s="81"/>
      <c r="AE1238" s="1755"/>
      <c r="AF1238" s="1755"/>
      <c r="AG1238" s="1755"/>
      <c r="AH1238" s="1755"/>
      <c r="AI1238" s="595">
        <v>1.801373026E9</v>
      </c>
      <c r="AJ1238" s="595" t="s">
        <v>23620</v>
      </c>
      <c r="AK1238" s="1757" t="s">
        <v>52</v>
      </c>
      <c r="AL1238" s="1772">
        <v>1.0</v>
      </c>
      <c r="AM1238" s="1772">
        <v>1148.0</v>
      </c>
      <c r="AN1238" s="9">
        <v>4.0</v>
      </c>
      <c r="AO1238" s="9"/>
      <c r="AP1238" s="9" t="s">
        <v>8376</v>
      </c>
      <c r="AQ1238" s="9"/>
      <c r="AR1238" s="9" t="s">
        <v>17908</v>
      </c>
      <c r="AS1238" s="9"/>
      <c r="AT1238" s="9"/>
      <c r="AU1238" s="9"/>
      <c r="AV1238" s="9"/>
      <c r="AW1238" s="1758" t="s">
        <v>17925</v>
      </c>
      <c r="AX1238" s="9"/>
      <c r="AY1238" s="9" t="s">
        <v>17910</v>
      </c>
      <c r="AZ1238" s="9">
        <v>6.25</v>
      </c>
      <c r="BA1238" s="1807" t="s">
        <v>22789</v>
      </c>
    </row>
    <row r="1239" ht="15.75" customHeight="1">
      <c r="A1239" s="1774" t="s">
        <v>23621</v>
      </c>
      <c r="B1239" s="1775" t="s">
        <v>23622</v>
      </c>
      <c r="C1239" s="1775" t="s">
        <v>23623</v>
      </c>
      <c r="D1239" s="1775" t="s">
        <v>17914</v>
      </c>
      <c r="E1239" s="1776" t="s">
        <v>23624</v>
      </c>
      <c r="F1239" s="1777">
        <v>3.0</v>
      </c>
      <c r="G1239" s="1778">
        <v>48215.0</v>
      </c>
      <c r="H1239" s="1745"/>
      <c r="I1239" s="1745"/>
      <c r="J1239" s="1745"/>
      <c r="K1239" s="1745"/>
      <c r="L1239" s="1745"/>
      <c r="M1239" s="1745"/>
      <c r="N1239" s="1745"/>
      <c r="O1239" s="1745"/>
      <c r="P1239" s="1745"/>
      <c r="Q1239" s="1765" t="s">
        <v>23625</v>
      </c>
      <c r="R1239" s="1766" t="s">
        <v>23556</v>
      </c>
      <c r="S1239" s="1767" t="s">
        <v>52</v>
      </c>
      <c r="T1239" s="1749"/>
      <c r="U1239" s="1770">
        <v>1136.0</v>
      </c>
      <c r="V1239" s="1770">
        <v>4.0</v>
      </c>
      <c r="W1239" s="1792"/>
      <c r="X1239" s="1770"/>
      <c r="Y1239" s="1767">
        <v>4091601.0</v>
      </c>
      <c r="Z1239" s="1770"/>
      <c r="AA1239" s="1770" t="s">
        <v>22789</v>
      </c>
      <c r="AB1239" s="1793">
        <v>0.0</v>
      </c>
      <c r="AC1239" s="1754"/>
      <c r="AD1239" s="1754"/>
      <c r="AE1239" s="1755"/>
      <c r="AF1239" s="1755"/>
      <c r="AG1239" s="1755"/>
      <c r="AH1239" s="1755"/>
      <c r="AI1239" s="595">
        <v>1.01577625E8</v>
      </c>
      <c r="AJ1239" s="595" t="s">
        <v>23626</v>
      </c>
      <c r="AK1239" s="1757" t="s">
        <v>52</v>
      </c>
      <c r="AL1239" s="1772">
        <v>1.0</v>
      </c>
      <c r="AM1239" s="1772">
        <v>1149.0</v>
      </c>
      <c r="AN1239" s="9">
        <v>4.0</v>
      </c>
      <c r="AO1239" s="9"/>
      <c r="AP1239" s="9" t="s">
        <v>8376</v>
      </c>
      <c r="AQ1239" s="9"/>
      <c r="AR1239" s="9" t="s">
        <v>17908</v>
      </c>
      <c r="AS1239" s="9"/>
      <c r="AT1239" s="9"/>
      <c r="AU1239" s="9"/>
      <c r="AV1239" s="9"/>
      <c r="AW1239" s="1758" t="s">
        <v>17909</v>
      </c>
      <c r="AX1239" s="9"/>
      <c r="AY1239" s="9" t="s">
        <v>17910</v>
      </c>
      <c r="AZ1239" s="9">
        <v>6.25</v>
      </c>
      <c r="BA1239" s="1759" t="s">
        <v>22789</v>
      </c>
    </row>
    <row r="1240" ht="15.75" customHeight="1">
      <c r="A1240" s="1760" t="s">
        <v>23627</v>
      </c>
      <c r="B1240" s="1761" t="s">
        <v>23628</v>
      </c>
      <c r="C1240" s="1761" t="s">
        <v>231</v>
      </c>
      <c r="D1240" s="1761" t="s">
        <v>17914</v>
      </c>
      <c r="E1240" s="1762" t="s">
        <v>23629</v>
      </c>
      <c r="F1240" s="1763">
        <v>4.0</v>
      </c>
      <c r="G1240" s="1764">
        <v>48249.0</v>
      </c>
      <c r="H1240" s="1745"/>
      <c r="I1240" s="1745"/>
      <c r="J1240" s="1745"/>
      <c r="K1240" s="1745"/>
      <c r="L1240" s="1745"/>
      <c r="M1240" s="1745"/>
      <c r="N1240" s="1745"/>
      <c r="O1240" s="1745"/>
      <c r="P1240" s="1745"/>
      <c r="Q1240" s="1765" t="s">
        <v>23630</v>
      </c>
      <c r="R1240" s="1766" t="s">
        <v>23561</v>
      </c>
      <c r="S1240" s="1767" t="s">
        <v>52</v>
      </c>
      <c r="T1240" s="1768"/>
      <c r="U1240" s="1770">
        <v>1137.0</v>
      </c>
      <c r="V1240" s="1770">
        <v>4.0</v>
      </c>
      <c r="W1240" s="1788"/>
      <c r="X1240" s="1770"/>
      <c r="Y1240" s="1767">
        <v>3.28558011E8</v>
      </c>
      <c r="Z1240" s="1770"/>
      <c r="AA1240" s="1770" t="s">
        <v>22789</v>
      </c>
      <c r="AB1240" s="1789">
        <v>0.0</v>
      </c>
      <c r="AC1240" s="1121">
        <v>2.0</v>
      </c>
      <c r="AD1240" s="81"/>
      <c r="AE1240" s="1755"/>
      <c r="AF1240" s="1755"/>
      <c r="AG1240" s="1755"/>
      <c r="AH1240" s="1755"/>
      <c r="AI1240" s="595">
        <v>1.0180133E8</v>
      </c>
      <c r="AJ1240" s="595" t="s">
        <v>23631</v>
      </c>
      <c r="AK1240" s="1757" t="s">
        <v>52</v>
      </c>
      <c r="AL1240" s="1757">
        <v>1.0</v>
      </c>
      <c r="AM1240" s="1772">
        <v>1150.0</v>
      </c>
      <c r="AN1240" s="9">
        <v>4.0</v>
      </c>
      <c r="AO1240" s="9"/>
      <c r="AP1240" s="9" t="s">
        <v>8376</v>
      </c>
      <c r="AQ1240" s="9"/>
      <c r="AR1240" s="9" t="s">
        <v>17908</v>
      </c>
      <c r="AS1240" s="9"/>
      <c r="AT1240" s="9"/>
      <c r="AU1240" s="9"/>
      <c r="AV1240" s="9"/>
      <c r="AW1240" s="1758" t="s">
        <v>17909</v>
      </c>
      <c r="AX1240" s="9"/>
      <c r="AY1240" s="9" t="s">
        <v>17910</v>
      </c>
      <c r="AZ1240" s="9">
        <v>6.25</v>
      </c>
      <c r="BA1240" s="1807" t="s">
        <v>22789</v>
      </c>
    </row>
    <row r="1241" ht="15.75" customHeight="1">
      <c r="A1241" s="1774" t="s">
        <v>23632</v>
      </c>
      <c r="B1241" s="1775" t="s">
        <v>23633</v>
      </c>
      <c r="C1241" s="1775" t="s">
        <v>231</v>
      </c>
      <c r="D1241" s="1775" t="s">
        <v>17914</v>
      </c>
      <c r="E1241" s="1776" t="s">
        <v>23634</v>
      </c>
      <c r="F1241" s="1777">
        <v>4.0</v>
      </c>
      <c r="G1241" s="1778">
        <v>48249.0</v>
      </c>
      <c r="H1241" s="1745"/>
      <c r="I1241" s="1745"/>
      <c r="J1241" s="1745"/>
      <c r="K1241" s="1745"/>
      <c r="L1241" s="1745"/>
      <c r="M1241" s="1745"/>
      <c r="N1241" s="1745"/>
      <c r="O1241" s="1745"/>
      <c r="P1241" s="1745"/>
      <c r="Q1241" s="1765" t="s">
        <v>23635</v>
      </c>
      <c r="R1241" s="1766" t="s">
        <v>23566</v>
      </c>
      <c r="S1241" s="1767" t="s">
        <v>52</v>
      </c>
      <c r="T1241" s="1749"/>
      <c r="U1241" s="1769">
        <v>1138.0</v>
      </c>
      <c r="V1241" s="1770">
        <v>4.0</v>
      </c>
      <c r="W1241" s="1769" t="s">
        <v>22227</v>
      </c>
      <c r="X1241" s="1770"/>
      <c r="Y1241" s="1767">
        <v>4033404.0</v>
      </c>
      <c r="Z1241" s="1770"/>
      <c r="AA1241" s="1770" t="s">
        <v>22789</v>
      </c>
      <c r="AB1241" s="1753" t="s">
        <v>17906</v>
      </c>
      <c r="AC1241" s="1754"/>
      <c r="AD1241" s="1754"/>
      <c r="AE1241" s="1755"/>
      <c r="AF1241" s="1755"/>
      <c r="AG1241" s="1755"/>
      <c r="AH1241" s="1755"/>
      <c r="AI1241" s="595">
        <v>1.00364652E8</v>
      </c>
      <c r="AJ1241" s="595" t="s">
        <v>23636</v>
      </c>
      <c r="AK1241" s="1772" t="s">
        <v>52</v>
      </c>
      <c r="AL1241" s="1757">
        <v>1.0</v>
      </c>
      <c r="AM1241" s="1772">
        <v>1151.0</v>
      </c>
      <c r="AN1241" s="9">
        <v>4.0</v>
      </c>
      <c r="AO1241" s="9"/>
      <c r="AP1241" s="9" t="s">
        <v>8376</v>
      </c>
      <c r="AQ1241" s="9"/>
      <c r="AR1241" s="9" t="s">
        <v>17908</v>
      </c>
      <c r="AS1241" s="9"/>
      <c r="AT1241" s="9"/>
      <c r="AU1241" s="9"/>
      <c r="AV1241" s="9"/>
      <c r="AW1241" s="1758" t="s">
        <v>17925</v>
      </c>
      <c r="AX1241" s="9"/>
      <c r="AY1241" s="9" t="s">
        <v>17910</v>
      </c>
      <c r="AZ1241" s="9">
        <v>6.25</v>
      </c>
      <c r="BA1241" s="1759" t="s">
        <v>22789</v>
      </c>
    </row>
    <row r="1242" ht="15.75" customHeight="1">
      <c r="A1242" s="1760" t="s">
        <v>23637</v>
      </c>
      <c r="B1242" s="1761" t="s">
        <v>23638</v>
      </c>
      <c r="C1242" s="1761" t="s">
        <v>52</v>
      </c>
      <c r="D1242" s="1761" t="s">
        <v>17914</v>
      </c>
      <c r="E1242" s="1762" t="s">
        <v>23639</v>
      </c>
      <c r="F1242" s="1763">
        <v>4.0</v>
      </c>
      <c r="G1242" s="1764">
        <v>45298.0</v>
      </c>
      <c r="H1242" s="1745"/>
      <c r="I1242" s="1745"/>
      <c r="J1242" s="1745"/>
      <c r="K1242" s="1745"/>
      <c r="L1242" s="1745"/>
      <c r="M1242" s="1745"/>
      <c r="N1242" s="1745"/>
      <c r="O1242" s="1745"/>
      <c r="P1242" s="1745"/>
      <c r="Q1242" s="1765" t="s">
        <v>23640</v>
      </c>
      <c r="R1242" s="1766" t="s">
        <v>23572</v>
      </c>
      <c r="S1242" s="1767" t="s">
        <v>52</v>
      </c>
      <c r="T1242" s="1768"/>
      <c r="U1242" s="1769">
        <v>1139.0</v>
      </c>
      <c r="V1242" s="1770">
        <v>4.0</v>
      </c>
      <c r="W1242" s="1769" t="s">
        <v>18019</v>
      </c>
      <c r="X1242" s="1770"/>
      <c r="Y1242" s="1767">
        <v>2875574.0</v>
      </c>
      <c r="Z1242" s="1770"/>
      <c r="AA1242" s="1770" t="s">
        <v>22789</v>
      </c>
      <c r="AB1242" s="1753" t="s">
        <v>17906</v>
      </c>
      <c r="AC1242" s="81"/>
      <c r="AD1242" s="81"/>
      <c r="AE1242" s="1755"/>
      <c r="AF1242" s="1755"/>
      <c r="AG1242" s="1755"/>
      <c r="AH1242" s="1755"/>
      <c r="AI1242" s="595">
        <v>1.01604486E8</v>
      </c>
      <c r="AJ1242" s="595" t="s">
        <v>23641</v>
      </c>
      <c r="AK1242" s="1757" t="s">
        <v>52</v>
      </c>
      <c r="AL1242" s="1772">
        <v>1.0</v>
      </c>
      <c r="AM1242" s="1772">
        <v>1152.0</v>
      </c>
      <c r="AN1242" s="9">
        <v>4.0</v>
      </c>
      <c r="AO1242" s="9"/>
      <c r="AP1242" s="9" t="s">
        <v>8376</v>
      </c>
      <c r="AQ1242" s="9"/>
      <c r="AR1242" s="9" t="s">
        <v>17908</v>
      </c>
      <c r="AS1242" s="9"/>
      <c r="AT1242" s="9"/>
      <c r="AU1242" s="9"/>
      <c r="AV1242" s="9"/>
      <c r="AW1242" s="1758" t="s">
        <v>17909</v>
      </c>
      <c r="AX1242" s="9"/>
      <c r="AY1242" s="9" t="s">
        <v>17910</v>
      </c>
      <c r="AZ1242" s="9">
        <v>6.25</v>
      </c>
      <c r="BA1242" s="1807" t="s">
        <v>22789</v>
      </c>
    </row>
    <row r="1243" ht="15.75" customHeight="1">
      <c r="A1243" s="1774" t="s">
        <v>23642</v>
      </c>
      <c r="B1243" s="1775" t="s">
        <v>23643</v>
      </c>
      <c r="C1243" s="1775" t="s">
        <v>52</v>
      </c>
      <c r="D1243" s="1775" t="s">
        <v>17914</v>
      </c>
      <c r="E1243" s="1776" t="s">
        <v>23644</v>
      </c>
      <c r="F1243" s="1777">
        <v>4.0</v>
      </c>
      <c r="G1243" s="1778">
        <v>48219.0</v>
      </c>
      <c r="H1243" s="1745"/>
      <c r="I1243" s="1745"/>
      <c r="J1243" s="1745"/>
      <c r="K1243" s="1745"/>
      <c r="L1243" s="1745"/>
      <c r="M1243" s="1745"/>
      <c r="N1243" s="1745"/>
      <c r="O1243" s="1745"/>
      <c r="P1243" s="1745"/>
      <c r="Q1243" s="1765" t="s">
        <v>23645</v>
      </c>
      <c r="R1243" s="1766" t="s">
        <v>23646</v>
      </c>
      <c r="S1243" s="1767" t="s">
        <v>52</v>
      </c>
      <c r="T1243" s="1749"/>
      <c r="U1243" s="1770">
        <v>1140.0</v>
      </c>
      <c r="V1243" s="1770">
        <v>4.0</v>
      </c>
      <c r="W1243" s="1792"/>
      <c r="X1243" s="1770"/>
      <c r="Y1243" s="1767" t="s">
        <v>23647</v>
      </c>
      <c r="Z1243" s="1770"/>
      <c r="AA1243" s="1770" t="s">
        <v>22789</v>
      </c>
      <c r="AB1243" s="1806" t="s">
        <v>23648</v>
      </c>
      <c r="AC1243" s="1794">
        <v>1.0</v>
      </c>
      <c r="AD1243" s="1754"/>
      <c r="AE1243" s="1755"/>
      <c r="AF1243" s="1755"/>
      <c r="AG1243" s="1755"/>
      <c r="AH1243" s="1755"/>
      <c r="AI1243" s="595">
        <v>1.03236964E8</v>
      </c>
      <c r="AJ1243" s="595" t="s">
        <v>23649</v>
      </c>
      <c r="AK1243" s="1757" t="s">
        <v>52</v>
      </c>
      <c r="AL1243" s="1757">
        <v>1.0</v>
      </c>
      <c r="AM1243" s="1772">
        <v>1153.0</v>
      </c>
      <c r="AN1243" s="9">
        <v>4.0</v>
      </c>
      <c r="AO1243" s="9"/>
      <c r="AP1243" s="9" t="s">
        <v>8376</v>
      </c>
      <c r="AQ1243" s="9"/>
      <c r="AR1243" s="9" t="s">
        <v>17908</v>
      </c>
      <c r="AS1243" s="9"/>
      <c r="AT1243" s="9"/>
      <c r="AU1243" s="9"/>
      <c r="AV1243" s="9"/>
      <c r="AW1243" s="1758" t="s">
        <v>17909</v>
      </c>
      <c r="AX1243" s="9"/>
      <c r="AY1243" s="9" t="s">
        <v>17910</v>
      </c>
      <c r="AZ1243" s="9">
        <v>6.25</v>
      </c>
      <c r="BA1243" s="1759" t="s">
        <v>22789</v>
      </c>
    </row>
    <row r="1244" ht="15.75" customHeight="1">
      <c r="A1244" s="1760" t="s">
        <v>23650</v>
      </c>
      <c r="B1244" s="1761" t="s">
        <v>1023</v>
      </c>
      <c r="C1244" s="1761" t="s">
        <v>52</v>
      </c>
      <c r="D1244" s="1761" t="s">
        <v>17914</v>
      </c>
      <c r="E1244" s="1762" t="s">
        <v>23651</v>
      </c>
      <c r="F1244" s="1763">
        <v>4.0</v>
      </c>
      <c r="G1244" s="1764">
        <v>48249.0</v>
      </c>
      <c r="H1244" s="1745"/>
      <c r="I1244" s="1745"/>
      <c r="J1244" s="1745"/>
      <c r="K1244" s="1745"/>
      <c r="L1244" s="1745"/>
      <c r="M1244" s="1745"/>
      <c r="N1244" s="1745"/>
      <c r="O1244" s="1745"/>
      <c r="P1244" s="1745"/>
      <c r="Q1244" s="1765" t="s">
        <v>23652</v>
      </c>
      <c r="R1244" s="1766" t="s">
        <v>23584</v>
      </c>
      <c r="S1244" s="1767" t="s">
        <v>52</v>
      </c>
      <c r="T1244" s="1768"/>
      <c r="U1244" s="1770">
        <v>1141.0</v>
      </c>
      <c r="V1244" s="1770">
        <v>4.0</v>
      </c>
      <c r="W1244" s="1788"/>
      <c r="X1244" s="1770"/>
      <c r="Y1244" s="1767">
        <v>0.0</v>
      </c>
      <c r="Z1244" s="1770"/>
      <c r="AA1244" s="1770" t="s">
        <v>22789</v>
      </c>
      <c r="AB1244" s="1789">
        <v>0.0</v>
      </c>
      <c r="AC1244" s="81"/>
      <c r="AD1244" s="81"/>
      <c r="AE1244" s="1755"/>
      <c r="AF1244" s="1755"/>
      <c r="AG1244" s="1755"/>
      <c r="AH1244" s="1755"/>
      <c r="AI1244" s="595">
        <v>1.00964055E8</v>
      </c>
      <c r="AJ1244" s="595" t="s">
        <v>23653</v>
      </c>
      <c r="AK1244" s="1757" t="s">
        <v>52</v>
      </c>
      <c r="AL1244" s="1772">
        <v>1.0</v>
      </c>
      <c r="AM1244" s="1772">
        <v>1154.0</v>
      </c>
      <c r="AN1244" s="9">
        <v>4.0</v>
      </c>
      <c r="AO1244" s="9"/>
      <c r="AP1244" s="9" t="s">
        <v>8376</v>
      </c>
      <c r="AQ1244" s="9"/>
      <c r="AR1244" s="9" t="s">
        <v>17908</v>
      </c>
      <c r="AS1244" s="9"/>
      <c r="AT1244" s="9"/>
      <c r="AU1244" s="9"/>
      <c r="AV1244" s="9"/>
      <c r="AW1244" s="1758" t="s">
        <v>17909</v>
      </c>
      <c r="AX1244" s="9"/>
      <c r="AY1244" s="9" t="s">
        <v>17910</v>
      </c>
      <c r="AZ1244" s="9">
        <v>6.25</v>
      </c>
      <c r="BA1244" s="1807" t="s">
        <v>22789</v>
      </c>
    </row>
    <row r="1245" ht="15.75" customHeight="1">
      <c r="A1245" s="1774" t="s">
        <v>23654</v>
      </c>
      <c r="B1245" s="1775" t="s">
        <v>23655</v>
      </c>
      <c r="C1245" s="1775" t="s">
        <v>52</v>
      </c>
      <c r="D1245" s="1775" t="s">
        <v>17914</v>
      </c>
      <c r="E1245" s="1776" t="s">
        <v>23656</v>
      </c>
      <c r="F1245" s="1777">
        <v>4.0</v>
      </c>
      <c r="G1245" s="1778">
        <v>48219.0</v>
      </c>
      <c r="H1245" s="1745"/>
      <c r="I1245" s="1745"/>
      <c r="J1245" s="1745"/>
      <c r="K1245" s="1745"/>
      <c r="L1245" s="1745"/>
      <c r="M1245" s="1745"/>
      <c r="N1245" s="1745"/>
      <c r="O1245" s="1745"/>
      <c r="P1245" s="1745"/>
      <c r="Q1245" s="1765" t="s">
        <v>23657</v>
      </c>
      <c r="R1245" s="1766" t="s">
        <v>23658</v>
      </c>
      <c r="S1245" s="1767" t="s">
        <v>52</v>
      </c>
      <c r="T1245" s="1749"/>
      <c r="U1245" s="1770">
        <v>1142.0</v>
      </c>
      <c r="V1245" s="1770">
        <v>4.0</v>
      </c>
      <c r="W1245" s="1792"/>
      <c r="X1245" s="1770"/>
      <c r="Y1245" s="1767">
        <v>9.82821157E8</v>
      </c>
      <c r="Z1245" s="1770"/>
      <c r="AA1245" s="1770" t="s">
        <v>22789</v>
      </c>
      <c r="AB1245" s="1793">
        <v>0.0</v>
      </c>
      <c r="AC1245" s="1754"/>
      <c r="AD1245" s="1754"/>
      <c r="AE1245" s="1755"/>
      <c r="AF1245" s="1755"/>
      <c r="AG1245" s="1755"/>
      <c r="AH1245" s="1755"/>
      <c r="AI1245" s="595">
        <v>1.02587854E8</v>
      </c>
      <c r="AJ1245" s="595" t="s">
        <v>23659</v>
      </c>
      <c r="AK1245" s="1757" t="s">
        <v>52</v>
      </c>
      <c r="AL1245" s="1772">
        <v>1.0</v>
      </c>
      <c r="AM1245" s="1772">
        <v>1155.0</v>
      </c>
      <c r="AN1245" s="9">
        <v>4.0</v>
      </c>
      <c r="AO1245" s="9"/>
      <c r="AP1245" s="9" t="s">
        <v>8376</v>
      </c>
      <c r="AQ1245" s="9"/>
      <c r="AR1245" s="9" t="s">
        <v>17908</v>
      </c>
      <c r="AS1245" s="9"/>
      <c r="AT1245" s="9"/>
      <c r="AU1245" s="9"/>
      <c r="AV1245" s="9"/>
      <c r="AW1245" s="1758" t="s">
        <v>17909</v>
      </c>
      <c r="AX1245" s="9"/>
      <c r="AY1245" s="9" t="s">
        <v>17910</v>
      </c>
      <c r="AZ1245" s="9">
        <v>6.25</v>
      </c>
      <c r="BA1245" s="1759" t="s">
        <v>22789</v>
      </c>
    </row>
    <row r="1246" ht="15.75" customHeight="1">
      <c r="A1246" s="1760" t="s">
        <v>23660</v>
      </c>
      <c r="B1246" s="1761" t="s">
        <v>23661</v>
      </c>
      <c r="C1246" s="1761" t="s">
        <v>2941</v>
      </c>
      <c r="D1246" s="1761" t="s">
        <v>17914</v>
      </c>
      <c r="E1246" s="1762" t="s">
        <v>23662</v>
      </c>
      <c r="F1246" s="1763">
        <v>8.0</v>
      </c>
      <c r="G1246" s="1764">
        <v>48218.0</v>
      </c>
      <c r="H1246" s="1745"/>
      <c r="I1246" s="1745"/>
      <c r="J1246" s="1745"/>
      <c r="K1246" s="1745"/>
      <c r="L1246" s="1745"/>
      <c r="M1246" s="1745"/>
      <c r="N1246" s="1745"/>
      <c r="O1246" s="1745"/>
      <c r="P1246" s="1745"/>
      <c r="Q1246" s="1765" t="s">
        <v>23663</v>
      </c>
      <c r="R1246" s="1766" t="s">
        <v>23664</v>
      </c>
      <c r="S1246" s="1767" t="s">
        <v>52</v>
      </c>
      <c r="T1246" s="1768"/>
      <c r="U1246" s="1770">
        <v>1143.0</v>
      </c>
      <c r="V1246" s="1770">
        <v>4.0</v>
      </c>
      <c r="W1246" s="1788"/>
      <c r="X1246" s="1770"/>
      <c r="Y1246" s="1767">
        <v>2822907.0</v>
      </c>
      <c r="Z1246" s="1770"/>
      <c r="AA1246" s="1770" t="s">
        <v>22789</v>
      </c>
      <c r="AB1246" s="1789">
        <v>0.0</v>
      </c>
      <c r="AC1246" s="1121">
        <v>3.0</v>
      </c>
      <c r="AD1246" s="81"/>
      <c r="AE1246" s="1755"/>
      <c r="AF1246" s="1755"/>
      <c r="AG1246" s="1755"/>
      <c r="AH1246" s="1755"/>
      <c r="AI1246" s="595">
        <v>1.02587847E8</v>
      </c>
      <c r="AJ1246" s="595" t="s">
        <v>23665</v>
      </c>
      <c r="AK1246" s="1757" t="s">
        <v>52</v>
      </c>
      <c r="AL1246" s="1757">
        <v>1.0</v>
      </c>
      <c r="AM1246" s="1772">
        <v>1156.0</v>
      </c>
      <c r="AN1246" s="9">
        <v>4.0</v>
      </c>
      <c r="AO1246" s="9"/>
      <c r="AP1246" s="9" t="s">
        <v>8376</v>
      </c>
      <c r="AQ1246" s="9"/>
      <c r="AR1246" s="9" t="s">
        <v>17908</v>
      </c>
      <c r="AS1246" s="9"/>
      <c r="AT1246" s="9"/>
      <c r="AU1246" s="9"/>
      <c r="AV1246" s="9"/>
      <c r="AW1246" s="1758" t="s">
        <v>17909</v>
      </c>
      <c r="AX1246" s="9"/>
      <c r="AY1246" s="9" t="s">
        <v>17910</v>
      </c>
      <c r="AZ1246" s="9">
        <v>6.25</v>
      </c>
      <c r="BA1246" s="1807" t="s">
        <v>22789</v>
      </c>
    </row>
    <row r="1247" ht="15.75" customHeight="1">
      <c r="A1247" s="1774" t="s">
        <v>23666</v>
      </c>
      <c r="B1247" s="1775" t="s">
        <v>23667</v>
      </c>
      <c r="C1247" s="1775" t="s">
        <v>52</v>
      </c>
      <c r="D1247" s="1775" t="s">
        <v>17914</v>
      </c>
      <c r="E1247" s="1776" t="s">
        <v>23668</v>
      </c>
      <c r="F1247" s="1777">
        <v>4.0</v>
      </c>
      <c r="G1247" s="1778">
        <v>48274.0</v>
      </c>
      <c r="H1247" s="1745"/>
      <c r="I1247" s="1745"/>
      <c r="J1247" s="1745"/>
      <c r="K1247" s="1745"/>
      <c r="L1247" s="1745"/>
      <c r="M1247" s="1745"/>
      <c r="N1247" s="1745"/>
      <c r="O1247" s="1745"/>
      <c r="P1247" s="1745"/>
      <c r="Q1247" s="1765" t="s">
        <v>23669</v>
      </c>
      <c r="R1247" s="1766" t="s">
        <v>23670</v>
      </c>
      <c r="S1247" s="1767" t="s">
        <v>52</v>
      </c>
      <c r="T1247" s="1749"/>
      <c r="U1247" s="1769">
        <v>1144.0</v>
      </c>
      <c r="V1247" s="1770">
        <v>0.0</v>
      </c>
      <c r="W1247" s="1769" t="s">
        <v>22227</v>
      </c>
      <c r="X1247" s="1770"/>
      <c r="Y1247" s="1767">
        <v>0.0</v>
      </c>
      <c r="Z1247" s="1770"/>
      <c r="AA1247" s="1770" t="s">
        <v>22789</v>
      </c>
      <c r="AB1247" s="1753" t="s">
        <v>17906</v>
      </c>
      <c r="AC1247" s="1754"/>
      <c r="AD1247" s="1754"/>
      <c r="AE1247" s="1755"/>
      <c r="AF1247" s="1755"/>
      <c r="AG1247" s="1755"/>
      <c r="AH1247" s="1755"/>
      <c r="AI1247" s="595">
        <v>3.00453917E8</v>
      </c>
      <c r="AJ1247" s="595" t="s">
        <v>23671</v>
      </c>
      <c r="AK1247" s="1757" t="s">
        <v>52</v>
      </c>
      <c r="AL1247" s="1772">
        <v>1.0</v>
      </c>
      <c r="AM1247" s="1772">
        <v>1157.0</v>
      </c>
      <c r="AN1247" s="9">
        <v>4.0</v>
      </c>
      <c r="AO1247" s="9"/>
      <c r="AP1247" s="9" t="s">
        <v>8376</v>
      </c>
      <c r="AQ1247" s="9"/>
      <c r="AR1247" s="9" t="s">
        <v>17908</v>
      </c>
      <c r="AS1247" s="9"/>
      <c r="AT1247" s="9"/>
      <c r="AU1247" s="9"/>
      <c r="AV1247" s="9"/>
      <c r="AW1247" s="1758" t="s">
        <v>17909</v>
      </c>
      <c r="AX1247" s="9"/>
      <c r="AY1247" s="9" t="s">
        <v>17910</v>
      </c>
      <c r="AZ1247" s="9">
        <v>6.25</v>
      </c>
      <c r="BA1247" s="1759" t="s">
        <v>22789</v>
      </c>
    </row>
    <row r="1248" ht="15.75" customHeight="1">
      <c r="A1248" s="1760" t="s">
        <v>23672</v>
      </c>
      <c r="B1248" s="1761" t="s">
        <v>23673</v>
      </c>
      <c r="C1248" s="1761" t="s">
        <v>52</v>
      </c>
      <c r="D1248" s="1761" t="s">
        <v>17914</v>
      </c>
      <c r="E1248" s="1762" t="s">
        <v>23674</v>
      </c>
      <c r="F1248" s="1763">
        <v>4.0</v>
      </c>
      <c r="G1248" s="1764">
        <v>48249.0</v>
      </c>
      <c r="H1248" s="1745"/>
      <c r="I1248" s="1745"/>
      <c r="J1248" s="1745"/>
      <c r="K1248" s="1745"/>
      <c r="L1248" s="1745"/>
      <c r="M1248" s="1745"/>
      <c r="N1248" s="1745"/>
      <c r="O1248" s="1745"/>
      <c r="P1248" s="1745"/>
      <c r="Q1248" s="1765" t="s">
        <v>23675</v>
      </c>
      <c r="R1248" s="1766" t="s">
        <v>23606</v>
      </c>
      <c r="S1248" s="1767" t="s">
        <v>52</v>
      </c>
      <c r="T1248" s="1768"/>
      <c r="U1248" s="1769">
        <v>785.0</v>
      </c>
      <c r="V1248" s="1770">
        <v>4.0</v>
      </c>
      <c r="W1248" s="1769" t="s">
        <v>19795</v>
      </c>
      <c r="X1248" s="1770"/>
      <c r="Y1248" s="1767">
        <v>2824936.0</v>
      </c>
      <c r="Z1248" s="1770"/>
      <c r="AA1248" s="1770" t="s">
        <v>22789</v>
      </c>
      <c r="AB1248" s="1753" t="s">
        <v>17906</v>
      </c>
      <c r="AC1248" s="81"/>
      <c r="AD1248" s="81"/>
      <c r="AE1248" s="1755"/>
      <c r="AF1248" s="1755"/>
      <c r="AG1248" s="1755"/>
      <c r="AH1248" s="1755"/>
      <c r="AI1248" s="595">
        <v>1.801690528E9</v>
      </c>
      <c r="AJ1248" s="595" t="s">
        <v>23676</v>
      </c>
      <c r="AK1248" s="1757" t="s">
        <v>52</v>
      </c>
      <c r="AL1248" s="1772">
        <v>1.0</v>
      </c>
      <c r="AM1248" s="1772">
        <v>1158.0</v>
      </c>
      <c r="AN1248" s="9">
        <v>4.0</v>
      </c>
      <c r="AO1248" s="9"/>
      <c r="AP1248" s="9" t="s">
        <v>8376</v>
      </c>
      <c r="AQ1248" s="9"/>
      <c r="AR1248" s="9" t="s">
        <v>17908</v>
      </c>
      <c r="AS1248" s="9"/>
      <c r="AT1248" s="9"/>
      <c r="AU1248" s="9"/>
      <c r="AV1248" s="9"/>
      <c r="AW1248" s="1758" t="s">
        <v>17909</v>
      </c>
      <c r="AX1248" s="9"/>
      <c r="AY1248" s="9" t="s">
        <v>17910</v>
      </c>
      <c r="AZ1248" s="9">
        <v>6.25</v>
      </c>
      <c r="BA1248" s="1807" t="s">
        <v>22789</v>
      </c>
    </row>
    <row r="1249" ht="15.75" customHeight="1">
      <c r="A1249" s="1774" t="s">
        <v>23677</v>
      </c>
      <c r="B1249" s="1775" t="s">
        <v>23678</v>
      </c>
      <c r="C1249" s="1775" t="s">
        <v>231</v>
      </c>
      <c r="D1249" s="1775" t="s">
        <v>17914</v>
      </c>
      <c r="E1249" s="1776" t="s">
        <v>23679</v>
      </c>
      <c r="F1249" s="1777">
        <v>4.0</v>
      </c>
      <c r="G1249" s="1778">
        <v>48274.0</v>
      </c>
      <c r="H1249" s="1745"/>
      <c r="I1249" s="1745"/>
      <c r="J1249" s="1745"/>
      <c r="K1249" s="1745"/>
      <c r="L1249" s="1745"/>
      <c r="M1249" s="1745"/>
      <c r="N1249" s="1745"/>
      <c r="O1249" s="1745"/>
      <c r="P1249" s="1745"/>
      <c r="Q1249" s="1765">
        <v>1.0331584001E10</v>
      </c>
      <c r="R1249" s="1766" t="s">
        <v>23611</v>
      </c>
      <c r="S1249" s="1767" t="s">
        <v>52</v>
      </c>
      <c r="T1249" s="1749"/>
      <c r="U1249" s="1769">
        <v>1146.0</v>
      </c>
      <c r="V1249" s="1770">
        <v>4.0</v>
      </c>
      <c r="W1249" s="1769" t="s">
        <v>18019</v>
      </c>
      <c r="X1249" s="1770"/>
      <c r="Y1249" s="1767">
        <v>0.0</v>
      </c>
      <c r="Z1249" s="1770"/>
      <c r="AA1249" s="1770" t="s">
        <v>22789</v>
      </c>
      <c r="AB1249" s="1753" t="s">
        <v>17918</v>
      </c>
      <c r="AC1249" s="1754"/>
      <c r="AD1249" s="1754"/>
      <c r="AE1249" s="1755"/>
      <c r="AF1249" s="1755"/>
      <c r="AG1249" s="1755"/>
      <c r="AH1249" s="1755"/>
      <c r="AI1249" s="595" t="s">
        <v>1581</v>
      </c>
      <c r="AJ1249" s="595" t="s">
        <v>23680</v>
      </c>
      <c r="AK1249" s="1757" t="s">
        <v>52</v>
      </c>
      <c r="AL1249" s="1772">
        <v>1.0</v>
      </c>
      <c r="AM1249" s="1772">
        <v>1159.0</v>
      </c>
      <c r="AN1249" s="9">
        <v>4.0</v>
      </c>
      <c r="AO1249" s="9"/>
      <c r="AP1249" s="9" t="s">
        <v>8376</v>
      </c>
      <c r="AQ1249" s="9"/>
      <c r="AR1249" s="9" t="s">
        <v>17908</v>
      </c>
      <c r="AS1249" s="9"/>
      <c r="AT1249" s="9"/>
      <c r="AU1249" s="9"/>
      <c r="AV1249" s="9"/>
      <c r="AW1249" s="1758" t="s">
        <v>17909</v>
      </c>
      <c r="AX1249" s="9"/>
      <c r="AY1249" s="9" t="s">
        <v>17910</v>
      </c>
      <c r="AZ1249" s="9">
        <v>6.25</v>
      </c>
      <c r="BA1249" s="1759" t="s">
        <v>22789</v>
      </c>
    </row>
    <row r="1250" ht="15.75" customHeight="1">
      <c r="A1250" s="1760" t="s">
        <v>23681</v>
      </c>
      <c r="B1250" s="1761" t="s">
        <v>23682</v>
      </c>
      <c r="C1250" s="1761" t="s">
        <v>52</v>
      </c>
      <c r="D1250" s="1761" t="s">
        <v>17914</v>
      </c>
      <c r="E1250" s="1762" t="s">
        <v>23683</v>
      </c>
      <c r="F1250" s="1763">
        <v>4.0</v>
      </c>
      <c r="G1250" s="1764">
        <v>48215.0</v>
      </c>
      <c r="H1250" s="1745"/>
      <c r="I1250" s="1745"/>
      <c r="J1250" s="1745"/>
      <c r="K1250" s="1745"/>
      <c r="L1250" s="1745"/>
      <c r="M1250" s="1745"/>
      <c r="N1250" s="1745"/>
      <c r="O1250" s="1745"/>
      <c r="P1250" s="1745"/>
      <c r="Q1250" s="1765" t="s">
        <v>23684</v>
      </c>
      <c r="R1250" s="1766" t="s">
        <v>23685</v>
      </c>
      <c r="S1250" s="1767" t="s">
        <v>52</v>
      </c>
      <c r="T1250" s="1768"/>
      <c r="U1250" s="1770">
        <v>1147.0</v>
      </c>
      <c r="V1250" s="1770">
        <v>4.0</v>
      </c>
      <c r="W1250" s="1788"/>
      <c r="X1250" s="1770"/>
      <c r="Y1250" s="1767">
        <v>0.0</v>
      </c>
      <c r="Z1250" s="1770"/>
      <c r="AA1250" s="1770" t="s">
        <v>22789</v>
      </c>
      <c r="AB1250" s="1804" t="s">
        <v>23686</v>
      </c>
      <c r="AC1250" s="1121">
        <v>1.0</v>
      </c>
      <c r="AD1250" s="81"/>
      <c r="AE1250" s="1755"/>
      <c r="AF1250" s="1755"/>
      <c r="AG1250" s="1755"/>
      <c r="AH1250" s="1755"/>
      <c r="AI1250" s="595">
        <v>1.802482578E9</v>
      </c>
      <c r="AJ1250" s="595" t="s">
        <v>23687</v>
      </c>
      <c r="AK1250" s="1757" t="s">
        <v>52</v>
      </c>
      <c r="AL1250" s="1757">
        <v>1.0</v>
      </c>
      <c r="AM1250" s="1772">
        <v>1160.0</v>
      </c>
      <c r="AN1250" s="9">
        <v>4.0</v>
      </c>
      <c r="AO1250" s="9"/>
      <c r="AP1250" s="9" t="s">
        <v>8376</v>
      </c>
      <c r="AQ1250" s="9"/>
      <c r="AR1250" s="9" t="s">
        <v>17908</v>
      </c>
      <c r="AS1250" s="9"/>
      <c r="AT1250" s="9"/>
      <c r="AU1250" s="9"/>
      <c r="AV1250" s="9"/>
      <c r="AW1250" s="1758" t="s">
        <v>17909</v>
      </c>
      <c r="AX1250" s="9"/>
      <c r="AY1250" s="9" t="s">
        <v>17910</v>
      </c>
      <c r="AZ1250" s="9">
        <v>6.25</v>
      </c>
      <c r="BA1250" s="1807" t="s">
        <v>22789</v>
      </c>
    </row>
    <row r="1251" ht="15.75" customHeight="1">
      <c r="A1251" s="1774" t="s">
        <v>23688</v>
      </c>
      <c r="B1251" s="1775" t="s">
        <v>23689</v>
      </c>
      <c r="C1251" s="1775" t="s">
        <v>52</v>
      </c>
      <c r="D1251" s="1775" t="s">
        <v>17914</v>
      </c>
      <c r="E1251" s="1776" t="s">
        <v>23690</v>
      </c>
      <c r="F1251" s="1777">
        <v>4.0</v>
      </c>
      <c r="G1251" s="1778">
        <v>45298.0</v>
      </c>
      <c r="H1251" s="1745"/>
      <c r="I1251" s="1745"/>
      <c r="J1251" s="1745"/>
      <c r="K1251" s="1745"/>
      <c r="L1251" s="1745"/>
      <c r="M1251" s="1745"/>
      <c r="N1251" s="1745"/>
      <c r="O1251" s="1745"/>
      <c r="P1251" s="1745"/>
      <c r="Q1251" s="1765" t="s">
        <v>23691</v>
      </c>
      <c r="R1251" s="1766" t="s">
        <v>23692</v>
      </c>
      <c r="S1251" s="1767" t="s">
        <v>231</v>
      </c>
      <c r="T1251" s="1749"/>
      <c r="U1251" s="1770">
        <v>1148.0</v>
      </c>
      <c r="V1251" s="1770">
        <v>4.0</v>
      </c>
      <c r="W1251" s="1792"/>
      <c r="X1251" s="1770"/>
      <c r="Y1251" s="1767">
        <v>8.7271712E7</v>
      </c>
      <c r="Z1251" s="1770"/>
      <c r="AA1251" s="1770" t="s">
        <v>22789</v>
      </c>
      <c r="AB1251" s="1793">
        <v>0.0</v>
      </c>
      <c r="AC1251" s="1794">
        <v>1.0</v>
      </c>
      <c r="AD1251" s="1754"/>
      <c r="AE1251" s="1755"/>
      <c r="AF1251" s="1755"/>
      <c r="AG1251" s="1755"/>
      <c r="AH1251" s="1755"/>
      <c r="AI1251" s="595" t="s">
        <v>23693</v>
      </c>
      <c r="AJ1251" s="595" t="s">
        <v>23694</v>
      </c>
      <c r="AK1251" s="1757" t="s">
        <v>52</v>
      </c>
      <c r="AL1251" s="1757">
        <v>1.0</v>
      </c>
      <c r="AM1251" s="1772">
        <v>1161.0</v>
      </c>
      <c r="AN1251" s="9">
        <v>4.0</v>
      </c>
      <c r="AO1251" s="9"/>
      <c r="AP1251" s="9" t="s">
        <v>8376</v>
      </c>
      <c r="AQ1251" s="9"/>
      <c r="AR1251" s="9" t="s">
        <v>17908</v>
      </c>
      <c r="AS1251" s="9"/>
      <c r="AT1251" s="9"/>
      <c r="AU1251" s="9"/>
      <c r="AV1251" s="9"/>
      <c r="AW1251" s="1861" t="s">
        <v>260</v>
      </c>
      <c r="AX1251" s="9"/>
      <c r="AY1251" s="9" t="s">
        <v>17910</v>
      </c>
      <c r="AZ1251" s="9">
        <v>6.25</v>
      </c>
      <c r="BA1251" s="1759" t="s">
        <v>22789</v>
      </c>
    </row>
    <row r="1252" ht="15.75" customHeight="1">
      <c r="A1252" s="1760" t="s">
        <v>23695</v>
      </c>
      <c r="B1252" s="1761" t="s">
        <v>23696</v>
      </c>
      <c r="C1252" s="1761" t="s">
        <v>52</v>
      </c>
      <c r="D1252" s="1761" t="s">
        <v>17914</v>
      </c>
      <c r="E1252" s="1762" t="s">
        <v>23697</v>
      </c>
      <c r="F1252" s="1763">
        <v>4.0</v>
      </c>
      <c r="G1252" s="1764">
        <v>48217.0</v>
      </c>
      <c r="H1252" s="1745"/>
      <c r="I1252" s="1745"/>
      <c r="J1252" s="1745"/>
      <c r="K1252" s="1745"/>
      <c r="L1252" s="1745"/>
      <c r="M1252" s="1745"/>
      <c r="N1252" s="1745"/>
      <c r="O1252" s="1745"/>
      <c r="P1252" s="1745"/>
      <c r="Q1252" s="1765" t="s">
        <v>23698</v>
      </c>
      <c r="R1252" s="1766" t="s">
        <v>23626</v>
      </c>
      <c r="S1252" s="1767" t="s">
        <v>52</v>
      </c>
      <c r="T1252" s="1768"/>
      <c r="U1252" s="1769">
        <v>1149.0</v>
      </c>
      <c r="V1252" s="1770">
        <v>4.0</v>
      </c>
      <c r="W1252" s="1769" t="s">
        <v>21578</v>
      </c>
      <c r="X1252" s="1770"/>
      <c r="Y1252" s="1767">
        <v>2896146.0</v>
      </c>
      <c r="Z1252" s="1770"/>
      <c r="AA1252" s="1770" t="s">
        <v>22789</v>
      </c>
      <c r="AB1252" s="1753" t="s">
        <v>17906</v>
      </c>
      <c r="AC1252" s="81"/>
      <c r="AD1252" s="81"/>
      <c r="AE1252" s="1755"/>
      <c r="AF1252" s="1755"/>
      <c r="AG1252" s="1755"/>
      <c r="AH1252" s="1755"/>
      <c r="AI1252" s="595">
        <v>1.02929668E8</v>
      </c>
      <c r="AJ1252" s="595" t="s">
        <v>23699</v>
      </c>
      <c r="AK1252" s="1757" t="s">
        <v>52</v>
      </c>
      <c r="AL1252" s="1772">
        <v>1.0</v>
      </c>
      <c r="AM1252" s="1772">
        <v>1162.0</v>
      </c>
      <c r="AN1252" s="9">
        <v>4.0</v>
      </c>
      <c r="AO1252" s="9"/>
      <c r="AP1252" s="9" t="s">
        <v>8376</v>
      </c>
      <c r="AQ1252" s="9"/>
      <c r="AR1252" s="9" t="s">
        <v>17908</v>
      </c>
      <c r="AS1252" s="9"/>
      <c r="AT1252" s="9"/>
      <c r="AU1252" s="9"/>
      <c r="AV1252" s="9"/>
      <c r="AW1252" s="1758" t="s">
        <v>17909</v>
      </c>
      <c r="AX1252" s="9"/>
      <c r="AY1252" s="9" t="s">
        <v>17910</v>
      </c>
      <c r="AZ1252" s="9">
        <v>6.25</v>
      </c>
      <c r="BA1252" s="1807" t="s">
        <v>22789</v>
      </c>
    </row>
    <row r="1253" ht="15.75" customHeight="1">
      <c r="A1253" s="1774" t="s">
        <v>23700</v>
      </c>
      <c r="B1253" s="1775" t="s">
        <v>23701</v>
      </c>
      <c r="C1253" s="1775" t="s">
        <v>52</v>
      </c>
      <c r="D1253" s="1775" t="s">
        <v>17914</v>
      </c>
      <c r="E1253" s="1776" t="s">
        <v>23702</v>
      </c>
      <c r="F1253" s="1777">
        <v>4.0</v>
      </c>
      <c r="G1253" s="1778">
        <v>48217.0</v>
      </c>
      <c r="H1253" s="1745"/>
      <c r="I1253" s="1745"/>
      <c r="J1253" s="1745"/>
      <c r="K1253" s="1745"/>
      <c r="L1253" s="1745"/>
      <c r="M1253" s="1745"/>
      <c r="N1253" s="1745"/>
      <c r="O1253" s="1745"/>
      <c r="P1253" s="1745"/>
      <c r="Q1253" s="1765" t="s">
        <v>23703</v>
      </c>
      <c r="R1253" s="1766" t="s">
        <v>23631</v>
      </c>
      <c r="S1253" s="1767" t="s">
        <v>52</v>
      </c>
      <c r="T1253" s="1749"/>
      <c r="U1253" s="1769">
        <v>1150.0</v>
      </c>
      <c r="V1253" s="1770">
        <v>4.0</v>
      </c>
      <c r="W1253" s="1769" t="s">
        <v>21578</v>
      </c>
      <c r="X1253" s="1770"/>
      <c r="Y1253" s="1767">
        <v>2896146.0</v>
      </c>
      <c r="Z1253" s="1770"/>
      <c r="AA1253" s="1770" t="s">
        <v>22789</v>
      </c>
      <c r="AB1253" s="1753" t="s">
        <v>17906</v>
      </c>
      <c r="AC1253" s="1754"/>
      <c r="AD1253" s="1754"/>
      <c r="AE1253" s="1755"/>
      <c r="AF1253" s="1755"/>
      <c r="AG1253" s="1755"/>
      <c r="AH1253" s="1755"/>
      <c r="AI1253" s="595">
        <v>1.01516102E8</v>
      </c>
      <c r="AJ1253" s="595" t="s">
        <v>23704</v>
      </c>
      <c r="AK1253" s="1757" t="s">
        <v>52</v>
      </c>
      <c r="AL1253" s="1757">
        <v>1.0</v>
      </c>
      <c r="AM1253" s="1772">
        <v>1163.0</v>
      </c>
      <c r="AN1253" s="9">
        <v>4.0</v>
      </c>
      <c r="AO1253" s="9"/>
      <c r="AP1253" s="9" t="s">
        <v>8376</v>
      </c>
      <c r="AQ1253" s="9"/>
      <c r="AR1253" s="9" t="s">
        <v>17908</v>
      </c>
      <c r="AS1253" s="9"/>
      <c r="AT1253" s="9"/>
      <c r="AU1253" s="9"/>
      <c r="AV1253" s="9"/>
      <c r="AW1253" s="1758" t="s">
        <v>17909</v>
      </c>
      <c r="AX1253" s="9"/>
      <c r="AY1253" s="9" t="s">
        <v>17910</v>
      </c>
      <c r="AZ1253" s="9">
        <v>6.25</v>
      </c>
      <c r="BA1253" s="1759" t="s">
        <v>22789</v>
      </c>
    </row>
    <row r="1254" ht="15.75" customHeight="1">
      <c r="A1254" s="1760" t="s">
        <v>23705</v>
      </c>
      <c r="B1254" s="1761" t="s">
        <v>23706</v>
      </c>
      <c r="C1254" s="1761" t="s">
        <v>52</v>
      </c>
      <c r="D1254" s="1761" t="s">
        <v>17914</v>
      </c>
      <c r="E1254" s="1762" t="s">
        <v>23707</v>
      </c>
      <c r="F1254" s="1763">
        <v>4.0</v>
      </c>
      <c r="G1254" s="1764">
        <v>48249.0</v>
      </c>
      <c r="H1254" s="1745"/>
      <c r="I1254" s="1745"/>
      <c r="J1254" s="1745"/>
      <c r="K1254" s="1745"/>
      <c r="L1254" s="1745"/>
      <c r="M1254" s="1745"/>
      <c r="N1254" s="1745"/>
      <c r="O1254" s="1745"/>
      <c r="P1254" s="1745"/>
      <c r="Q1254" s="1765" t="s">
        <v>23708</v>
      </c>
      <c r="R1254" s="1766" t="s">
        <v>23709</v>
      </c>
      <c r="S1254" s="1767" t="s">
        <v>52</v>
      </c>
      <c r="T1254" s="1768"/>
      <c r="U1254" s="1770">
        <v>1151.0</v>
      </c>
      <c r="V1254" s="1770">
        <v>4.0</v>
      </c>
      <c r="W1254" s="1788"/>
      <c r="X1254" s="1770"/>
      <c r="Y1254" s="1767">
        <v>0.0</v>
      </c>
      <c r="Z1254" s="1770"/>
      <c r="AA1254" s="1770" t="s">
        <v>22789</v>
      </c>
      <c r="AB1254" s="1804" t="s">
        <v>23710</v>
      </c>
      <c r="AC1254" s="1121">
        <v>1.0</v>
      </c>
      <c r="AD1254" s="81"/>
      <c r="AE1254" s="1885"/>
      <c r="AF1254" s="1885"/>
      <c r="AG1254" s="1885"/>
      <c r="AH1254" s="1885"/>
      <c r="AI1254" s="1886">
        <v>1.05249569E8</v>
      </c>
      <c r="AJ1254" s="595" t="s">
        <v>23711</v>
      </c>
      <c r="AK1254" s="1757" t="s">
        <v>52</v>
      </c>
      <c r="AL1254" s="1772">
        <v>1.0</v>
      </c>
      <c r="AM1254" s="1772">
        <v>1164.0</v>
      </c>
      <c r="AN1254" s="9">
        <v>4.0</v>
      </c>
      <c r="AO1254" s="9"/>
      <c r="AP1254" s="9" t="s">
        <v>8376</v>
      </c>
      <c r="AQ1254" s="9"/>
      <c r="AR1254" s="9" t="s">
        <v>17908</v>
      </c>
      <c r="AS1254" s="9"/>
      <c r="AT1254" s="9"/>
      <c r="AU1254" s="9"/>
      <c r="AV1254" s="9"/>
      <c r="AW1254" s="1758" t="s">
        <v>23712</v>
      </c>
      <c r="AX1254" s="9"/>
      <c r="AY1254" s="9" t="s">
        <v>17910</v>
      </c>
      <c r="AZ1254" s="9">
        <v>6.25</v>
      </c>
      <c r="BA1254" s="1807" t="s">
        <v>22789</v>
      </c>
    </row>
    <row r="1255" ht="15.75" customHeight="1">
      <c r="A1255" s="1774" t="s">
        <v>23713</v>
      </c>
      <c r="B1255" s="1775" t="s">
        <v>17481</v>
      </c>
      <c r="C1255" s="1775" t="s">
        <v>52</v>
      </c>
      <c r="D1255" s="1775" t="s">
        <v>17914</v>
      </c>
      <c r="E1255" s="1776" t="s">
        <v>23714</v>
      </c>
      <c r="F1255" s="1777">
        <v>4.0</v>
      </c>
      <c r="G1255" s="1778">
        <v>48217.0</v>
      </c>
      <c r="H1255" s="1745"/>
      <c r="I1255" s="1745"/>
      <c r="J1255" s="1745"/>
      <c r="K1255" s="1745"/>
      <c r="L1255" s="1745"/>
      <c r="M1255" s="1745"/>
      <c r="N1255" s="1745"/>
      <c r="O1255" s="1745"/>
      <c r="P1255" s="1745"/>
      <c r="Q1255" s="1765" t="s">
        <v>23715</v>
      </c>
      <c r="R1255" s="1766" t="s">
        <v>23641</v>
      </c>
      <c r="S1255" s="1767" t="s">
        <v>52</v>
      </c>
      <c r="T1255" s="1749"/>
      <c r="U1255" s="1769">
        <v>1152.0</v>
      </c>
      <c r="V1255" s="1770">
        <v>4.0</v>
      </c>
      <c r="W1255" s="1769" t="s">
        <v>21578</v>
      </c>
      <c r="X1255" s="1770"/>
      <c r="Y1255" s="1767">
        <v>2390049.0</v>
      </c>
      <c r="Z1255" s="1770"/>
      <c r="AA1255" s="1770" t="s">
        <v>22789</v>
      </c>
      <c r="AB1255" s="1806" t="s">
        <v>17906</v>
      </c>
      <c r="AC1255" s="1754"/>
      <c r="AD1255" s="1754"/>
      <c r="AE1255" s="1755"/>
      <c r="AF1255" s="1755"/>
      <c r="AG1255" s="1755"/>
      <c r="AH1255" s="1755"/>
      <c r="AI1255" s="595">
        <v>1.02076999E8</v>
      </c>
      <c r="AJ1255" s="595" t="s">
        <v>23716</v>
      </c>
      <c r="AK1255" s="1757" t="s">
        <v>52</v>
      </c>
      <c r="AL1255" s="1772">
        <v>1.0</v>
      </c>
      <c r="AM1255" s="1772">
        <v>1165.0</v>
      </c>
      <c r="AN1255" s="9">
        <v>4.0</v>
      </c>
      <c r="AO1255" s="9"/>
      <c r="AP1255" s="9" t="s">
        <v>8376</v>
      </c>
      <c r="AQ1255" s="9"/>
      <c r="AR1255" s="9" t="s">
        <v>17908</v>
      </c>
      <c r="AS1255" s="9"/>
      <c r="AT1255" s="9"/>
      <c r="AU1255" s="9"/>
      <c r="AV1255" s="9"/>
      <c r="AW1255" s="1758" t="s">
        <v>17909</v>
      </c>
      <c r="AX1255" s="9"/>
      <c r="AY1255" s="9" t="s">
        <v>17910</v>
      </c>
      <c r="AZ1255" s="9">
        <v>6.25</v>
      </c>
      <c r="BA1255" s="1759" t="s">
        <v>22789</v>
      </c>
    </row>
    <row r="1256" ht="15.75" customHeight="1">
      <c r="A1256" s="1760" t="s">
        <v>23717</v>
      </c>
      <c r="B1256" s="1761" t="s">
        <v>23718</v>
      </c>
      <c r="C1256" s="1761" t="s">
        <v>231</v>
      </c>
      <c r="D1256" s="1761" t="s">
        <v>17914</v>
      </c>
      <c r="E1256" s="1762" t="s">
        <v>23719</v>
      </c>
      <c r="F1256" s="1763">
        <v>4.0</v>
      </c>
      <c r="G1256" s="1764">
        <v>48249.0</v>
      </c>
      <c r="H1256" s="1745"/>
      <c r="I1256" s="1745"/>
      <c r="J1256" s="1745"/>
      <c r="K1256" s="1745"/>
      <c r="L1256" s="1745"/>
      <c r="M1256" s="1745"/>
      <c r="N1256" s="1745"/>
      <c r="O1256" s="1745"/>
      <c r="P1256" s="1745"/>
      <c r="Q1256" s="1765" t="s">
        <v>23720</v>
      </c>
      <c r="R1256" s="1766" t="s">
        <v>23649</v>
      </c>
      <c r="S1256" s="1767" t="s">
        <v>52</v>
      </c>
      <c r="T1256" s="1768"/>
      <c r="U1256" s="1769">
        <v>1153.0</v>
      </c>
      <c r="V1256" s="1770">
        <v>4.0</v>
      </c>
      <c r="W1256" s="1769" t="s">
        <v>19795</v>
      </c>
      <c r="X1256" s="1770"/>
      <c r="Y1256" s="1767">
        <v>2857607.0</v>
      </c>
      <c r="Z1256" s="1770"/>
      <c r="AA1256" s="1770" t="s">
        <v>22789</v>
      </c>
      <c r="AB1256" s="1753" t="s">
        <v>17906</v>
      </c>
      <c r="AC1256" s="81"/>
      <c r="AD1256" s="81"/>
      <c r="AE1256" s="1755"/>
      <c r="AF1256" s="1755"/>
      <c r="AG1256" s="1755"/>
      <c r="AH1256" s="1755"/>
      <c r="AI1256" s="595">
        <v>1.02275021E8</v>
      </c>
      <c r="AJ1256" s="595" t="s">
        <v>23721</v>
      </c>
      <c r="AK1256" s="1757" t="s">
        <v>52</v>
      </c>
      <c r="AL1256" s="1757">
        <v>1.0</v>
      </c>
      <c r="AM1256" s="1772">
        <v>1166.0</v>
      </c>
      <c r="AN1256" s="9">
        <v>4.0</v>
      </c>
      <c r="AO1256" s="9"/>
      <c r="AP1256" s="9" t="s">
        <v>8376</v>
      </c>
      <c r="AQ1256" s="9"/>
      <c r="AR1256" s="9" t="s">
        <v>17908</v>
      </c>
      <c r="AS1256" s="9"/>
      <c r="AT1256" s="9"/>
      <c r="AU1256" s="9"/>
      <c r="AV1256" s="9"/>
      <c r="AW1256" s="1758" t="s">
        <v>17909</v>
      </c>
      <c r="AX1256" s="9"/>
      <c r="AY1256" s="9" t="s">
        <v>17910</v>
      </c>
      <c r="AZ1256" s="9">
        <v>6.25</v>
      </c>
      <c r="BA1256" s="1807" t="s">
        <v>22789</v>
      </c>
    </row>
    <row r="1257" ht="15.75" customHeight="1">
      <c r="A1257" s="1774" t="s">
        <v>23722</v>
      </c>
      <c r="B1257" s="1775" t="s">
        <v>23723</v>
      </c>
      <c r="C1257" s="1775" t="s">
        <v>52</v>
      </c>
      <c r="D1257" s="1775" t="s">
        <v>17914</v>
      </c>
      <c r="E1257" s="1776" t="s">
        <v>23724</v>
      </c>
      <c r="F1257" s="1777">
        <v>4.0</v>
      </c>
      <c r="G1257" s="1778">
        <v>48225.0</v>
      </c>
      <c r="H1257" s="1745"/>
      <c r="I1257" s="1745"/>
      <c r="J1257" s="1745"/>
      <c r="K1257" s="1745"/>
      <c r="L1257" s="1745"/>
      <c r="M1257" s="1745"/>
      <c r="N1257" s="1745"/>
      <c r="O1257" s="1745"/>
      <c r="P1257" s="1745"/>
      <c r="Q1257" s="1765" t="s">
        <v>23725</v>
      </c>
      <c r="R1257" s="1766" t="s">
        <v>23653</v>
      </c>
      <c r="S1257" s="1767" t="s">
        <v>52</v>
      </c>
      <c r="T1257" s="1749"/>
      <c r="U1257" s="1770">
        <v>1154.0</v>
      </c>
      <c r="V1257" s="1770">
        <v>4.0</v>
      </c>
      <c r="W1257" s="1792"/>
      <c r="X1257" s="1770"/>
      <c r="Y1257" s="1767">
        <v>2854875.0</v>
      </c>
      <c r="Z1257" s="1770"/>
      <c r="AA1257" s="1770" t="s">
        <v>22789</v>
      </c>
      <c r="AB1257" s="1793">
        <v>0.0</v>
      </c>
      <c r="AC1257" s="1754"/>
      <c r="AD1257" s="1754"/>
      <c r="AE1257" s="1755"/>
      <c r="AF1257" s="1755"/>
      <c r="AG1257" s="1755"/>
      <c r="AH1257" s="1755"/>
      <c r="AI1257" s="595">
        <v>1.04074489E8</v>
      </c>
      <c r="AJ1257" s="595" t="s">
        <v>23726</v>
      </c>
      <c r="AK1257" s="1757" t="s">
        <v>52</v>
      </c>
      <c r="AL1257" s="1772">
        <v>1.0</v>
      </c>
      <c r="AM1257" s="1772">
        <v>1167.0</v>
      </c>
      <c r="AN1257" s="9">
        <v>4.0</v>
      </c>
      <c r="AO1257" s="9"/>
      <c r="AP1257" s="9" t="s">
        <v>8376</v>
      </c>
      <c r="AQ1257" s="9"/>
      <c r="AR1257" s="9" t="s">
        <v>17908</v>
      </c>
      <c r="AS1257" s="9"/>
      <c r="AT1257" s="9"/>
      <c r="AU1257" s="9"/>
      <c r="AV1257" s="9"/>
      <c r="AW1257" s="1758" t="s">
        <v>17909</v>
      </c>
      <c r="AX1257" s="9"/>
      <c r="AY1257" s="9" t="s">
        <v>17910</v>
      </c>
      <c r="AZ1257" s="9">
        <v>6.25</v>
      </c>
      <c r="BA1257" s="1759" t="s">
        <v>22789</v>
      </c>
    </row>
    <row r="1258" ht="15.75" customHeight="1">
      <c r="A1258" s="1760" t="s">
        <v>23727</v>
      </c>
      <c r="B1258" s="1761" t="s">
        <v>23728</v>
      </c>
      <c r="C1258" s="1761" t="s">
        <v>52</v>
      </c>
      <c r="D1258" s="1761" t="s">
        <v>17914</v>
      </c>
      <c r="E1258" s="1762" t="s">
        <v>23729</v>
      </c>
      <c r="F1258" s="1763">
        <v>4.0</v>
      </c>
      <c r="G1258" s="1764">
        <v>48217.0</v>
      </c>
      <c r="H1258" s="1745"/>
      <c r="I1258" s="1745"/>
      <c r="J1258" s="1745"/>
      <c r="K1258" s="1745"/>
      <c r="L1258" s="1745"/>
      <c r="M1258" s="1745"/>
      <c r="N1258" s="1745"/>
      <c r="O1258" s="1745"/>
      <c r="P1258" s="1745"/>
      <c r="Q1258" s="1765" t="s">
        <v>23730</v>
      </c>
      <c r="R1258" s="1766" t="s">
        <v>23731</v>
      </c>
      <c r="S1258" s="1767" t="s">
        <v>52</v>
      </c>
      <c r="T1258" s="1768"/>
      <c r="U1258" s="1770">
        <v>1155.0</v>
      </c>
      <c r="V1258" s="1770">
        <v>4.0</v>
      </c>
      <c r="W1258" s="1788"/>
      <c r="X1258" s="1770"/>
      <c r="Y1258" s="1767">
        <v>2854875.0</v>
      </c>
      <c r="Z1258" s="1770"/>
      <c r="AA1258" s="1770" t="s">
        <v>22789</v>
      </c>
      <c r="AB1258" s="1789">
        <v>0.0</v>
      </c>
      <c r="AC1258" s="81"/>
      <c r="AD1258" s="81"/>
      <c r="AE1258" s="1755"/>
      <c r="AF1258" s="1755"/>
      <c r="AG1258" s="1755"/>
      <c r="AH1258" s="1755"/>
      <c r="AI1258" s="595">
        <v>1.01000115E8</v>
      </c>
      <c r="AJ1258" s="595" t="s">
        <v>23732</v>
      </c>
      <c r="AK1258" s="1757" t="s">
        <v>52</v>
      </c>
      <c r="AL1258" s="1772">
        <v>1.0</v>
      </c>
      <c r="AM1258" s="1772">
        <v>1168.0</v>
      </c>
      <c r="AN1258" s="9">
        <v>4.0</v>
      </c>
      <c r="AO1258" s="9"/>
      <c r="AP1258" s="9" t="s">
        <v>8376</v>
      </c>
      <c r="AQ1258" s="9"/>
      <c r="AR1258" s="9" t="s">
        <v>17908</v>
      </c>
      <c r="AS1258" s="9"/>
      <c r="AT1258" s="9"/>
      <c r="AU1258" s="9"/>
      <c r="AV1258" s="9"/>
      <c r="AW1258" s="1758" t="s">
        <v>17909</v>
      </c>
      <c r="AX1258" s="9"/>
      <c r="AY1258" s="9" t="s">
        <v>17910</v>
      </c>
      <c r="AZ1258" s="9">
        <v>6.25</v>
      </c>
      <c r="BA1258" s="1807" t="s">
        <v>22789</v>
      </c>
    </row>
    <row r="1259" ht="15.75" customHeight="1">
      <c r="A1259" s="1774" t="s">
        <v>23733</v>
      </c>
      <c r="B1259" s="1775" t="s">
        <v>23734</v>
      </c>
      <c r="C1259" s="1775" t="s">
        <v>52</v>
      </c>
      <c r="D1259" s="1775" t="s">
        <v>17914</v>
      </c>
      <c r="E1259" s="1776" t="s">
        <v>23735</v>
      </c>
      <c r="F1259" s="1777">
        <v>4.0</v>
      </c>
      <c r="G1259" s="1778">
        <v>48219.0</v>
      </c>
      <c r="H1259" s="1745"/>
      <c r="I1259" s="1745"/>
      <c r="J1259" s="1745"/>
      <c r="K1259" s="1745"/>
      <c r="L1259" s="1745"/>
      <c r="M1259" s="1745"/>
      <c r="N1259" s="1745"/>
      <c r="O1259" s="1745"/>
      <c r="P1259" s="1745"/>
      <c r="Q1259" s="1765" t="s">
        <v>23736</v>
      </c>
      <c r="R1259" s="1766" t="s">
        <v>23665</v>
      </c>
      <c r="S1259" s="1767" t="s">
        <v>52</v>
      </c>
      <c r="T1259" s="1749"/>
      <c r="U1259" s="1770">
        <v>1156.0</v>
      </c>
      <c r="V1259" s="1770">
        <v>4.0</v>
      </c>
      <c r="W1259" s="1792"/>
      <c r="X1259" s="1770"/>
      <c r="Y1259" s="1767">
        <v>2854875.0</v>
      </c>
      <c r="Z1259" s="1770"/>
      <c r="AA1259" s="1770" t="s">
        <v>22789</v>
      </c>
      <c r="AB1259" s="1793">
        <v>0.0</v>
      </c>
      <c r="AC1259" s="1794">
        <v>3.0</v>
      </c>
      <c r="AD1259" s="1754"/>
      <c r="AE1259" s="1755"/>
      <c r="AF1259" s="1755"/>
      <c r="AG1259" s="1755"/>
      <c r="AH1259" s="1755"/>
      <c r="AI1259" s="595">
        <v>1.00127646E8</v>
      </c>
      <c r="AJ1259" s="595" t="s">
        <v>4744</v>
      </c>
      <c r="AK1259" s="1757" t="s">
        <v>52</v>
      </c>
      <c r="AL1259" s="1772">
        <v>1.0</v>
      </c>
      <c r="AM1259" s="1772">
        <v>1169.0</v>
      </c>
      <c r="AN1259" s="9">
        <v>4.0</v>
      </c>
      <c r="AO1259" s="9"/>
      <c r="AP1259" s="9" t="s">
        <v>8376</v>
      </c>
      <c r="AQ1259" s="9"/>
      <c r="AR1259" s="9" t="s">
        <v>17908</v>
      </c>
      <c r="AS1259" s="9"/>
      <c r="AT1259" s="9"/>
      <c r="AU1259" s="9"/>
      <c r="AV1259" s="9"/>
      <c r="AW1259" s="1758" t="s">
        <v>17909</v>
      </c>
      <c r="AX1259" s="9"/>
      <c r="AY1259" s="9" t="s">
        <v>17910</v>
      </c>
      <c r="AZ1259" s="9">
        <v>6.25</v>
      </c>
      <c r="BA1259" s="1925" t="s">
        <v>22435</v>
      </c>
    </row>
    <row r="1260" ht="15.75" customHeight="1">
      <c r="A1260" s="1760" t="s">
        <v>23737</v>
      </c>
      <c r="B1260" s="1761" t="s">
        <v>23738</v>
      </c>
      <c r="C1260" s="1761" t="s">
        <v>17684</v>
      </c>
      <c r="D1260" s="1761" t="s">
        <v>17914</v>
      </c>
      <c r="E1260" s="1762" t="s">
        <v>23739</v>
      </c>
      <c r="F1260" s="1763">
        <v>4.0</v>
      </c>
      <c r="G1260" s="1764">
        <v>48217.0</v>
      </c>
      <c r="H1260" s="1745"/>
      <c r="I1260" s="1745"/>
      <c r="J1260" s="1745"/>
      <c r="K1260" s="1745"/>
      <c r="L1260" s="1745"/>
      <c r="M1260" s="1745"/>
      <c r="N1260" s="1745"/>
      <c r="O1260" s="1745"/>
      <c r="P1260" s="1745"/>
      <c r="Q1260" s="1765" t="s">
        <v>23740</v>
      </c>
      <c r="R1260" s="1766" t="s">
        <v>23671</v>
      </c>
      <c r="S1260" s="1767" t="s">
        <v>52</v>
      </c>
      <c r="T1260" s="1768"/>
      <c r="U1260" s="1770">
        <v>1157.0</v>
      </c>
      <c r="V1260" s="1770">
        <v>4.0</v>
      </c>
      <c r="W1260" s="1788"/>
      <c r="X1260" s="1770"/>
      <c r="Y1260" s="1767">
        <v>2866878.0</v>
      </c>
      <c r="Z1260" s="1770"/>
      <c r="AA1260" s="1770" t="s">
        <v>22789</v>
      </c>
      <c r="AB1260" s="1804" t="s">
        <v>18100</v>
      </c>
      <c r="AC1260" s="81"/>
      <c r="AD1260" s="1121">
        <v>1.0</v>
      </c>
      <c r="AE1260" s="1755"/>
      <c r="AF1260" s="1755"/>
      <c r="AG1260" s="1755"/>
      <c r="AH1260" s="1755"/>
      <c r="AI1260" s="595">
        <v>1.803221504E9</v>
      </c>
      <c r="AJ1260" s="595" t="s">
        <v>23741</v>
      </c>
      <c r="AK1260" s="1757" t="s">
        <v>52</v>
      </c>
      <c r="AL1260" s="1757">
        <v>1.0</v>
      </c>
      <c r="AM1260" s="1772">
        <v>1170.0</v>
      </c>
      <c r="AN1260" s="9">
        <v>4.0</v>
      </c>
      <c r="AO1260" s="9"/>
      <c r="AP1260" s="9" t="s">
        <v>8376</v>
      </c>
      <c r="AQ1260" s="9"/>
      <c r="AR1260" s="9" t="s">
        <v>17908</v>
      </c>
      <c r="AS1260" s="9"/>
      <c r="AT1260" s="9"/>
      <c r="AU1260" s="9"/>
      <c r="AV1260" s="9"/>
      <c r="AW1260" s="1758" t="s">
        <v>17909</v>
      </c>
      <c r="AX1260" s="9"/>
      <c r="AY1260" s="9" t="s">
        <v>17910</v>
      </c>
      <c r="AZ1260" s="9">
        <v>6.25</v>
      </c>
      <c r="BA1260" s="1925" t="s">
        <v>22435</v>
      </c>
    </row>
    <row r="1261" ht="15.75" customHeight="1">
      <c r="A1261" s="1774" t="s">
        <v>23742</v>
      </c>
      <c r="B1261" s="1775" t="s">
        <v>23743</v>
      </c>
      <c r="C1261" s="1775" t="s">
        <v>17684</v>
      </c>
      <c r="D1261" s="1775" t="s">
        <v>17914</v>
      </c>
      <c r="E1261" s="1776" t="s">
        <v>23744</v>
      </c>
      <c r="F1261" s="1777">
        <v>4.0</v>
      </c>
      <c r="G1261" s="1778">
        <v>48217.0</v>
      </c>
      <c r="H1261" s="1745"/>
      <c r="I1261" s="1745"/>
      <c r="J1261" s="1745"/>
      <c r="K1261" s="1745"/>
      <c r="L1261" s="1745"/>
      <c r="M1261" s="1745"/>
      <c r="N1261" s="1745"/>
      <c r="O1261" s="1745"/>
      <c r="P1261" s="1745"/>
      <c r="Q1261" s="1765" t="s">
        <v>23745</v>
      </c>
      <c r="R1261" s="1766" t="s">
        <v>23676</v>
      </c>
      <c r="S1261" s="1767" t="s">
        <v>52</v>
      </c>
      <c r="T1261" s="1749"/>
      <c r="U1261" s="1769">
        <v>1158.0</v>
      </c>
      <c r="V1261" s="1770">
        <v>4.0</v>
      </c>
      <c r="W1261" s="1769" t="s">
        <v>22980</v>
      </c>
      <c r="X1261" s="1770"/>
      <c r="Y1261" s="1767">
        <v>9420706.0</v>
      </c>
      <c r="Z1261" s="1770"/>
      <c r="AA1261" s="1770" t="s">
        <v>22789</v>
      </c>
      <c r="AB1261" s="1753" t="s">
        <v>17906</v>
      </c>
      <c r="AC1261" s="1754"/>
      <c r="AD1261" s="1754"/>
      <c r="AE1261" s="1755"/>
      <c r="AF1261" s="1755"/>
      <c r="AG1261" s="1755"/>
      <c r="AH1261" s="1755"/>
      <c r="AI1261" s="595">
        <v>6.03543935E8</v>
      </c>
      <c r="AJ1261" s="595" t="s">
        <v>23746</v>
      </c>
      <c r="AK1261" s="1757" t="s">
        <v>52</v>
      </c>
      <c r="AL1261" s="1757">
        <v>1.0</v>
      </c>
      <c r="AM1261" s="1772">
        <v>1171.0</v>
      </c>
      <c r="AN1261" s="9">
        <v>4.0</v>
      </c>
      <c r="AO1261" s="9"/>
      <c r="AP1261" s="9" t="s">
        <v>8376</v>
      </c>
      <c r="AQ1261" s="9"/>
      <c r="AR1261" s="9" t="s">
        <v>17908</v>
      </c>
      <c r="AS1261" s="9"/>
      <c r="AT1261" s="9"/>
      <c r="AU1261" s="9"/>
      <c r="AV1261" s="9"/>
      <c r="AW1261" s="1758" t="s">
        <v>17909</v>
      </c>
      <c r="AX1261" s="9"/>
      <c r="AY1261" s="9" t="s">
        <v>17910</v>
      </c>
      <c r="AZ1261" s="9">
        <v>6.25</v>
      </c>
      <c r="BA1261" s="1772" t="s">
        <v>22789</v>
      </c>
    </row>
    <row r="1262" ht="15.75" customHeight="1">
      <c r="A1262" s="1760" t="s">
        <v>23747</v>
      </c>
      <c r="B1262" s="1761" t="s">
        <v>23748</v>
      </c>
      <c r="C1262" s="1761" t="s">
        <v>224</v>
      </c>
      <c r="D1262" s="1761" t="s">
        <v>17914</v>
      </c>
      <c r="E1262" s="1762" t="s">
        <v>23749</v>
      </c>
      <c r="F1262" s="1763">
        <v>4.0</v>
      </c>
      <c r="G1262" s="1764">
        <v>48249.0</v>
      </c>
      <c r="H1262" s="1745"/>
      <c r="I1262" s="1745"/>
      <c r="J1262" s="1745"/>
      <c r="K1262" s="1745"/>
      <c r="L1262" s="1745"/>
      <c r="M1262" s="1745"/>
      <c r="N1262" s="1745"/>
      <c r="O1262" s="1745"/>
      <c r="P1262" s="1745"/>
      <c r="Q1262" s="1765" t="s">
        <v>23750</v>
      </c>
      <c r="R1262" s="1766" t="s">
        <v>23680</v>
      </c>
      <c r="S1262" s="1767" t="s">
        <v>52</v>
      </c>
      <c r="T1262" s="1768"/>
      <c r="U1262" s="1769">
        <v>1159.0</v>
      </c>
      <c r="V1262" s="1770">
        <v>4.0</v>
      </c>
      <c r="W1262" s="1769" t="s">
        <v>18019</v>
      </c>
      <c r="X1262" s="1770"/>
      <c r="Y1262" s="1767">
        <v>0.0</v>
      </c>
      <c r="Z1262" s="1770"/>
      <c r="AA1262" s="1770" t="s">
        <v>22789</v>
      </c>
      <c r="AB1262" s="1753" t="s">
        <v>17906</v>
      </c>
      <c r="AC1262" s="81"/>
      <c r="AD1262" s="81"/>
      <c r="AE1262" s="1755"/>
      <c r="AF1262" s="1755"/>
      <c r="AG1262" s="1755"/>
      <c r="AH1262" s="1755"/>
      <c r="AI1262" s="595">
        <v>1.711472363E9</v>
      </c>
      <c r="AJ1262" s="595" t="s">
        <v>23751</v>
      </c>
      <c r="AK1262" s="1757" t="s">
        <v>52</v>
      </c>
      <c r="AL1262" s="1772">
        <v>1.0</v>
      </c>
      <c r="AM1262" s="1772">
        <v>1172.0</v>
      </c>
      <c r="AN1262" s="9">
        <v>4.0</v>
      </c>
      <c r="AO1262" s="9"/>
      <c r="AP1262" s="9" t="s">
        <v>8376</v>
      </c>
      <c r="AQ1262" s="9"/>
      <c r="AR1262" s="9" t="s">
        <v>17908</v>
      </c>
      <c r="AS1262" s="9"/>
      <c r="AT1262" s="9"/>
      <c r="AU1262" s="9"/>
      <c r="AV1262" s="9"/>
      <c r="AW1262" s="1758" t="s">
        <v>17909</v>
      </c>
      <c r="AX1262" s="9"/>
      <c r="AY1262" s="9" t="s">
        <v>17910</v>
      </c>
      <c r="AZ1262" s="9">
        <v>6.25</v>
      </c>
      <c r="BA1262" s="1773" t="s">
        <v>22789</v>
      </c>
    </row>
    <row r="1263" ht="15.75" customHeight="1">
      <c r="A1263" s="1774" t="s">
        <v>23752</v>
      </c>
      <c r="B1263" s="1775" t="s">
        <v>23753</v>
      </c>
      <c r="C1263" s="1775" t="s">
        <v>52</v>
      </c>
      <c r="D1263" s="1775" t="s">
        <v>17914</v>
      </c>
      <c r="E1263" s="1776" t="s">
        <v>23754</v>
      </c>
      <c r="F1263" s="1777">
        <v>4.0</v>
      </c>
      <c r="G1263" s="1778">
        <v>48217.0</v>
      </c>
      <c r="H1263" s="1745"/>
      <c r="I1263" s="1745"/>
      <c r="J1263" s="1745"/>
      <c r="K1263" s="1745"/>
      <c r="L1263" s="1745"/>
      <c r="M1263" s="1745"/>
      <c r="N1263" s="1745"/>
      <c r="O1263" s="1745"/>
      <c r="P1263" s="1745"/>
      <c r="Q1263" s="1765" t="s">
        <v>23755</v>
      </c>
      <c r="R1263" s="1766" t="s">
        <v>23687</v>
      </c>
      <c r="S1263" s="1767" t="s">
        <v>52</v>
      </c>
      <c r="T1263" s="1749"/>
      <c r="U1263" s="1769">
        <v>1160.0</v>
      </c>
      <c r="V1263" s="1770">
        <v>4.0</v>
      </c>
      <c r="W1263" s="1769" t="s">
        <v>21053</v>
      </c>
      <c r="X1263" s="1770"/>
      <c r="Y1263" s="1767">
        <v>410834.0</v>
      </c>
      <c r="Z1263" s="1770"/>
      <c r="AA1263" s="1770" t="s">
        <v>22789</v>
      </c>
      <c r="AB1263" s="1753" t="s">
        <v>17906</v>
      </c>
      <c r="AC1263" s="1754"/>
      <c r="AD1263" s="1754"/>
      <c r="AE1263" s="1755"/>
      <c r="AF1263" s="1755"/>
      <c r="AG1263" s="1755"/>
      <c r="AH1263" s="1755"/>
      <c r="AI1263" s="1874">
        <v>1.802692671E9</v>
      </c>
      <c r="AJ1263" s="1874" t="s">
        <v>23756</v>
      </c>
      <c r="AK1263" s="1757" t="s">
        <v>52</v>
      </c>
      <c r="AL1263" s="1757">
        <v>1.0</v>
      </c>
      <c r="AM1263" s="1875">
        <v>1173.0</v>
      </c>
      <c r="AN1263" s="9">
        <v>4.0</v>
      </c>
      <c r="AO1263" s="9"/>
      <c r="AP1263" s="9" t="s">
        <v>8376</v>
      </c>
      <c r="AQ1263" s="9"/>
      <c r="AR1263" s="9" t="s">
        <v>17908</v>
      </c>
      <c r="AS1263" s="9"/>
      <c r="AT1263" s="9"/>
      <c r="AU1263" s="9"/>
      <c r="AV1263" s="9"/>
      <c r="AW1263" s="1758" t="s">
        <v>17909</v>
      </c>
      <c r="AX1263" s="9"/>
      <c r="AY1263" s="9" t="s">
        <v>17910</v>
      </c>
      <c r="AZ1263" s="9">
        <v>6.25</v>
      </c>
      <c r="BA1263" s="1772" t="s">
        <v>22789</v>
      </c>
    </row>
    <row r="1264" ht="15.75" customHeight="1">
      <c r="A1264" s="1760" t="s">
        <v>23757</v>
      </c>
      <c r="B1264" s="1761" t="s">
        <v>23758</v>
      </c>
      <c r="C1264" s="1761" t="s">
        <v>52</v>
      </c>
      <c r="D1264" s="1761" t="s">
        <v>17914</v>
      </c>
      <c r="E1264" s="1762" t="s">
        <v>23759</v>
      </c>
      <c r="F1264" s="1763">
        <v>4.0</v>
      </c>
      <c r="G1264" s="1764">
        <v>48217.0</v>
      </c>
      <c r="H1264" s="1745"/>
      <c r="I1264" s="1745"/>
      <c r="J1264" s="1745"/>
      <c r="K1264" s="1745"/>
      <c r="L1264" s="1745"/>
      <c r="M1264" s="1745"/>
      <c r="N1264" s="1745"/>
      <c r="O1264" s="1745"/>
      <c r="P1264" s="1745"/>
      <c r="Q1264" s="1765" t="s">
        <v>23693</v>
      </c>
      <c r="R1264" s="1766" t="s">
        <v>23760</v>
      </c>
      <c r="S1264" s="1767" t="s">
        <v>52</v>
      </c>
      <c r="T1264" s="1768"/>
      <c r="U1264" s="1769">
        <v>1161.0</v>
      </c>
      <c r="V1264" s="1770">
        <v>4.0</v>
      </c>
      <c r="W1264" s="1784" t="s">
        <v>17942</v>
      </c>
      <c r="X1264" s="1770"/>
      <c r="Y1264" s="1767">
        <v>4076091.0</v>
      </c>
      <c r="Z1264" s="1770"/>
      <c r="AA1264" s="1770" t="s">
        <v>22789</v>
      </c>
      <c r="AB1264" s="1795" t="s">
        <v>19911</v>
      </c>
      <c r="AC1264" s="81"/>
      <c r="AD1264" s="81"/>
      <c r="AE1264" s="1755"/>
      <c r="AF1264" s="1755"/>
      <c r="AG1264" s="1755"/>
      <c r="AH1264" s="1755"/>
      <c r="AI1264" s="1756">
        <v>1.02374543E8</v>
      </c>
      <c r="AJ1264" s="1756" t="s">
        <v>23761</v>
      </c>
      <c r="AK1264" s="1757" t="s">
        <v>52</v>
      </c>
      <c r="AL1264" s="1772">
        <v>1.0</v>
      </c>
      <c r="AM1264" s="1757">
        <v>1174.0</v>
      </c>
      <c r="AN1264" s="9">
        <v>4.0</v>
      </c>
      <c r="AO1264" s="9"/>
      <c r="AP1264" s="9" t="s">
        <v>8376</v>
      </c>
      <c r="AQ1264" s="9"/>
      <c r="AR1264" s="9" t="s">
        <v>17908</v>
      </c>
      <c r="AS1264" s="9"/>
      <c r="AT1264" s="9"/>
      <c r="AU1264" s="9"/>
      <c r="AV1264" s="9"/>
      <c r="AW1264" s="1758" t="s">
        <v>17909</v>
      </c>
      <c r="AX1264" s="9"/>
      <c r="AY1264" s="9" t="s">
        <v>17910</v>
      </c>
      <c r="AZ1264" s="9">
        <v>6.25</v>
      </c>
      <c r="BA1264" s="1773" t="s">
        <v>22789</v>
      </c>
    </row>
    <row r="1265" ht="15.75" customHeight="1">
      <c r="A1265" s="1774" t="s">
        <v>23762</v>
      </c>
      <c r="B1265" s="1775" t="s">
        <v>23763</v>
      </c>
      <c r="C1265" s="1775" t="s">
        <v>52</v>
      </c>
      <c r="D1265" s="1775" t="s">
        <v>17914</v>
      </c>
      <c r="E1265" s="1776" t="s">
        <v>23764</v>
      </c>
      <c r="F1265" s="1777">
        <v>4.0</v>
      </c>
      <c r="G1265" s="1778">
        <v>48217.0</v>
      </c>
      <c r="H1265" s="1745"/>
      <c r="I1265" s="1745"/>
      <c r="J1265" s="1745"/>
      <c r="K1265" s="1745"/>
      <c r="L1265" s="1745"/>
      <c r="M1265" s="1745"/>
      <c r="N1265" s="1745"/>
      <c r="O1265" s="1745"/>
      <c r="P1265" s="1745"/>
      <c r="Q1265" s="1765" t="s">
        <v>23765</v>
      </c>
      <c r="R1265" s="1766" t="s">
        <v>23699</v>
      </c>
      <c r="S1265" s="1767" t="s">
        <v>52</v>
      </c>
      <c r="T1265" s="1749"/>
      <c r="U1265" s="1770">
        <v>1162.0</v>
      </c>
      <c r="V1265" s="1770">
        <v>4.0</v>
      </c>
      <c r="W1265" s="1792"/>
      <c r="X1265" s="1770"/>
      <c r="Y1265" s="1767">
        <v>4076091.0</v>
      </c>
      <c r="Z1265" s="1770"/>
      <c r="AA1265" s="1770" t="s">
        <v>22789</v>
      </c>
      <c r="AB1265" s="1806" t="s">
        <v>18046</v>
      </c>
      <c r="AC1265" s="1754"/>
      <c r="AD1265" s="1794">
        <v>1.0</v>
      </c>
      <c r="AE1265" s="1755"/>
      <c r="AF1265" s="1755"/>
      <c r="AG1265" s="1755"/>
      <c r="AH1265" s="1755"/>
      <c r="AI1265" s="595">
        <v>1.02647443E8</v>
      </c>
      <c r="AJ1265" s="595" t="s">
        <v>23766</v>
      </c>
      <c r="AK1265" s="1757" t="s">
        <v>52</v>
      </c>
      <c r="AL1265" s="1772">
        <v>1.0</v>
      </c>
      <c r="AM1265" s="1772">
        <v>1175.0</v>
      </c>
      <c r="AN1265" s="9">
        <v>4.0</v>
      </c>
      <c r="AO1265" s="9"/>
      <c r="AP1265" s="9" t="s">
        <v>8376</v>
      </c>
      <c r="AQ1265" s="9"/>
      <c r="AR1265" s="9" t="s">
        <v>17908</v>
      </c>
      <c r="AS1265" s="9"/>
      <c r="AT1265" s="9"/>
      <c r="AU1265" s="9"/>
      <c r="AV1265" s="9"/>
      <c r="AW1265" s="1758" t="s">
        <v>17909</v>
      </c>
      <c r="AX1265" s="9"/>
      <c r="AY1265" s="9" t="s">
        <v>17910</v>
      </c>
      <c r="AZ1265" s="9">
        <v>6.25</v>
      </c>
      <c r="BA1265" s="1896" t="s">
        <v>22789</v>
      </c>
    </row>
    <row r="1266" ht="15.75" customHeight="1">
      <c r="A1266" s="1760" t="s">
        <v>23767</v>
      </c>
      <c r="B1266" s="1761" t="s">
        <v>23768</v>
      </c>
      <c r="C1266" s="1761" t="s">
        <v>52</v>
      </c>
      <c r="D1266" s="1761" t="s">
        <v>17914</v>
      </c>
      <c r="E1266" s="1762" t="s">
        <v>23769</v>
      </c>
      <c r="F1266" s="1763">
        <v>4.0</v>
      </c>
      <c r="G1266" s="1764">
        <v>48217.0</v>
      </c>
      <c r="H1266" s="1745"/>
      <c r="I1266" s="1745"/>
      <c r="J1266" s="1745"/>
      <c r="K1266" s="1745"/>
      <c r="L1266" s="1745"/>
      <c r="M1266" s="1745"/>
      <c r="N1266" s="1745"/>
      <c r="O1266" s="1745"/>
      <c r="P1266" s="1745"/>
      <c r="Q1266" s="1765" t="s">
        <v>23770</v>
      </c>
      <c r="R1266" s="1766" t="s">
        <v>23704</v>
      </c>
      <c r="S1266" s="1767" t="s">
        <v>52</v>
      </c>
      <c r="T1266" s="1768"/>
      <c r="U1266" s="1769">
        <v>1163.0</v>
      </c>
      <c r="V1266" s="1770">
        <v>4.0</v>
      </c>
      <c r="W1266" s="1769" t="s">
        <v>21578</v>
      </c>
      <c r="X1266" s="1770"/>
      <c r="Y1266" s="1767">
        <v>810929.0</v>
      </c>
      <c r="Z1266" s="1770"/>
      <c r="AA1266" s="1770" t="s">
        <v>22789</v>
      </c>
      <c r="AB1266" s="1753" t="s">
        <v>17906</v>
      </c>
      <c r="AC1266" s="81"/>
      <c r="AD1266" s="81"/>
      <c r="AE1266" s="1755"/>
      <c r="AF1266" s="1755"/>
      <c r="AG1266" s="1755"/>
      <c r="AH1266" s="1755"/>
      <c r="AI1266" s="595">
        <v>1.01062933E8</v>
      </c>
      <c r="AJ1266" s="595" t="s">
        <v>23771</v>
      </c>
      <c r="AK1266" s="1757" t="s">
        <v>52</v>
      </c>
      <c r="AL1266" s="1757">
        <v>1.0</v>
      </c>
      <c r="AM1266" s="1772">
        <v>1176.0</v>
      </c>
      <c r="AN1266" s="9">
        <v>4.0</v>
      </c>
      <c r="AO1266" s="9"/>
      <c r="AP1266" s="9" t="s">
        <v>8376</v>
      </c>
      <c r="AQ1266" s="9"/>
      <c r="AR1266" s="9" t="s">
        <v>17908</v>
      </c>
      <c r="AS1266" s="9"/>
      <c r="AT1266" s="9"/>
      <c r="AU1266" s="9"/>
      <c r="AV1266" s="9"/>
      <c r="AW1266" s="1758" t="s">
        <v>17909</v>
      </c>
      <c r="AX1266" s="9"/>
      <c r="AY1266" s="9" t="s">
        <v>17910</v>
      </c>
      <c r="AZ1266" s="9">
        <v>6.25</v>
      </c>
      <c r="BA1266" s="1844" t="s">
        <v>23772</v>
      </c>
    </row>
    <row r="1267" ht="15.75" customHeight="1">
      <c r="A1267" s="1774" t="s">
        <v>23773</v>
      </c>
      <c r="B1267" s="1775" t="s">
        <v>23774</v>
      </c>
      <c r="C1267" s="1775" t="s">
        <v>52</v>
      </c>
      <c r="D1267" s="1775" t="s">
        <v>17914</v>
      </c>
      <c r="E1267" s="1776" t="s">
        <v>23775</v>
      </c>
      <c r="F1267" s="1777">
        <v>4.0</v>
      </c>
      <c r="G1267" s="1778">
        <v>48217.0</v>
      </c>
      <c r="H1267" s="1745"/>
      <c r="I1267" s="1745"/>
      <c r="J1267" s="1745"/>
      <c r="K1267" s="1745"/>
      <c r="L1267" s="1745"/>
      <c r="M1267" s="1745"/>
      <c r="N1267" s="1745"/>
      <c r="O1267" s="1745"/>
      <c r="P1267" s="1745"/>
      <c r="Q1267" s="1765" t="s">
        <v>23776</v>
      </c>
      <c r="R1267" s="1766" t="s">
        <v>23777</v>
      </c>
      <c r="S1267" s="1767" t="s">
        <v>52</v>
      </c>
      <c r="T1267" s="1749"/>
      <c r="U1267" s="1769">
        <v>1164.0</v>
      </c>
      <c r="V1267" s="1770">
        <v>4.0</v>
      </c>
      <c r="W1267" s="1769" t="s">
        <v>21578</v>
      </c>
      <c r="X1267" s="1770"/>
      <c r="Y1267" s="1767">
        <v>0.0</v>
      </c>
      <c r="Z1267" s="1770"/>
      <c r="AA1267" s="1770" t="s">
        <v>22789</v>
      </c>
      <c r="AB1267" s="1753" t="s">
        <v>17906</v>
      </c>
      <c r="AC1267" s="1754"/>
      <c r="AD1267" s="1754"/>
      <c r="AE1267" s="1755"/>
      <c r="AF1267" s="1755"/>
      <c r="AG1267" s="1755"/>
      <c r="AH1267" s="1755"/>
      <c r="AI1267" s="595">
        <v>1.02191566E8</v>
      </c>
      <c r="AJ1267" s="595" t="s">
        <v>23778</v>
      </c>
      <c r="AK1267" s="1772" t="s">
        <v>52</v>
      </c>
      <c r="AL1267" s="1772">
        <v>1.0</v>
      </c>
      <c r="AM1267" s="1772">
        <v>1177.0</v>
      </c>
      <c r="AN1267" s="9">
        <v>4.0</v>
      </c>
      <c r="AO1267" s="9"/>
      <c r="AP1267" s="9" t="s">
        <v>8376</v>
      </c>
      <c r="AQ1267" s="9"/>
      <c r="AR1267" s="9" t="s">
        <v>17908</v>
      </c>
      <c r="AS1267" s="9"/>
      <c r="AT1267" s="9"/>
      <c r="AU1267" s="9"/>
      <c r="AV1267" s="9"/>
      <c r="AW1267" s="1758" t="s">
        <v>17909</v>
      </c>
      <c r="AX1267" s="9"/>
      <c r="AY1267" s="9" t="s">
        <v>17910</v>
      </c>
      <c r="AZ1267" s="9">
        <v>6.25</v>
      </c>
      <c r="BA1267" s="1772" t="s">
        <v>23772</v>
      </c>
    </row>
    <row r="1268" ht="15.75" customHeight="1">
      <c r="A1268" s="1760" t="s">
        <v>23779</v>
      </c>
      <c r="B1268" s="1761" t="s">
        <v>23780</v>
      </c>
      <c r="C1268" s="1761" t="s">
        <v>52</v>
      </c>
      <c r="D1268" s="1761" t="s">
        <v>17914</v>
      </c>
      <c r="E1268" s="1762" t="s">
        <v>23781</v>
      </c>
      <c r="F1268" s="1763">
        <v>4.0</v>
      </c>
      <c r="G1268" s="1764">
        <v>48217.0</v>
      </c>
      <c r="H1268" s="1745"/>
      <c r="I1268" s="1745"/>
      <c r="J1268" s="1745"/>
      <c r="K1268" s="1745"/>
      <c r="L1268" s="1745"/>
      <c r="M1268" s="1745"/>
      <c r="N1268" s="1745"/>
      <c r="O1268" s="1745"/>
      <c r="P1268" s="1745"/>
      <c r="Q1268" s="1765" t="s">
        <v>23782</v>
      </c>
      <c r="R1268" s="1766" t="s">
        <v>19771</v>
      </c>
      <c r="S1268" s="1767" t="s">
        <v>52</v>
      </c>
      <c r="T1268" s="1768"/>
      <c r="U1268" s="1769">
        <v>1165.0</v>
      </c>
      <c r="V1268" s="1770">
        <v>4.0</v>
      </c>
      <c r="W1268" s="1769" t="s">
        <v>21578</v>
      </c>
      <c r="X1268" s="1770"/>
      <c r="Y1268" s="1767">
        <v>0.0</v>
      </c>
      <c r="Z1268" s="1770"/>
      <c r="AA1268" s="1770" t="s">
        <v>22789</v>
      </c>
      <c r="AB1268" s="1753" t="s">
        <v>17906</v>
      </c>
      <c r="AC1268" s="81"/>
      <c r="AD1268" s="81"/>
      <c r="AE1268" s="1755"/>
      <c r="AF1268" s="1755"/>
      <c r="AG1268" s="1755"/>
      <c r="AH1268" s="1755"/>
      <c r="AI1268" s="595">
        <v>1.01305498E8</v>
      </c>
      <c r="AJ1268" s="595" t="s">
        <v>23783</v>
      </c>
      <c r="AK1268" s="1757" t="s">
        <v>52</v>
      </c>
      <c r="AL1268" s="1772">
        <v>1.0</v>
      </c>
      <c r="AM1268" s="1772">
        <v>1178.0</v>
      </c>
      <c r="AN1268" s="9">
        <v>4.0</v>
      </c>
      <c r="AO1268" s="9"/>
      <c r="AP1268" s="9" t="s">
        <v>8376</v>
      </c>
      <c r="AQ1268" s="9"/>
      <c r="AR1268" s="9" t="s">
        <v>17908</v>
      </c>
      <c r="AS1268" s="9"/>
      <c r="AT1268" s="9"/>
      <c r="AU1268" s="9"/>
      <c r="AV1268" s="9"/>
      <c r="AW1268" s="1758" t="s">
        <v>17909</v>
      </c>
      <c r="AX1268" s="9"/>
      <c r="AY1268" s="9" t="s">
        <v>17910</v>
      </c>
      <c r="AZ1268" s="9">
        <v>6.25</v>
      </c>
      <c r="BA1268" s="1773" t="s">
        <v>23772</v>
      </c>
    </row>
    <row r="1269" ht="15.75" customHeight="1">
      <c r="A1269" s="1774" t="s">
        <v>23784</v>
      </c>
      <c r="B1269" s="1775" t="s">
        <v>23785</v>
      </c>
      <c r="C1269" s="1775" t="s">
        <v>52</v>
      </c>
      <c r="D1269" s="1775" t="s">
        <v>17914</v>
      </c>
      <c r="E1269" s="1776" t="s">
        <v>23786</v>
      </c>
      <c r="F1269" s="1777">
        <v>4.0</v>
      </c>
      <c r="G1269" s="1778">
        <v>48216.0</v>
      </c>
      <c r="H1269" s="1745"/>
      <c r="I1269" s="1745"/>
      <c r="J1269" s="1745"/>
      <c r="K1269" s="1745"/>
      <c r="L1269" s="1745"/>
      <c r="M1269" s="1745"/>
      <c r="N1269" s="1745"/>
      <c r="O1269" s="1745"/>
      <c r="P1269" s="1745"/>
      <c r="Q1269" s="1765" t="s">
        <v>23787</v>
      </c>
      <c r="R1269" s="1766" t="s">
        <v>23721</v>
      </c>
      <c r="S1269" s="1767" t="s">
        <v>52</v>
      </c>
      <c r="T1269" s="1749"/>
      <c r="U1269" s="1769">
        <v>1166.0</v>
      </c>
      <c r="V1269" s="1770">
        <v>4.0</v>
      </c>
      <c r="W1269" s="1769" t="s">
        <v>21578</v>
      </c>
      <c r="X1269" s="1770"/>
      <c r="Y1269" s="1767">
        <v>0.0</v>
      </c>
      <c r="Z1269" s="1770"/>
      <c r="AA1269" s="1770" t="s">
        <v>22789</v>
      </c>
      <c r="AB1269" s="1753" t="s">
        <v>17906</v>
      </c>
      <c r="AC1269" s="1754"/>
      <c r="AD1269" s="1754"/>
      <c r="AE1269" s="1755"/>
      <c r="AF1269" s="1755"/>
      <c r="AG1269" s="1755"/>
      <c r="AH1269" s="1755"/>
      <c r="AI1269" s="595">
        <v>1.03326617E8</v>
      </c>
      <c r="AJ1269" s="595" t="s">
        <v>23788</v>
      </c>
      <c r="AK1269" s="1772" t="s">
        <v>52</v>
      </c>
      <c r="AL1269" s="1772">
        <v>1.0</v>
      </c>
      <c r="AM1269" s="1772">
        <v>1179.0</v>
      </c>
      <c r="AN1269" s="9">
        <v>4.0</v>
      </c>
      <c r="AO1269" s="705">
        <v>45778.0</v>
      </c>
      <c r="AP1269" s="9" t="s">
        <v>8376</v>
      </c>
      <c r="AQ1269" s="9"/>
      <c r="AR1269" s="9" t="s">
        <v>17908</v>
      </c>
      <c r="AS1269" s="9"/>
      <c r="AT1269" s="9"/>
      <c r="AU1269" s="9"/>
      <c r="AV1269" s="9"/>
      <c r="AW1269" s="1758" t="s">
        <v>17909</v>
      </c>
      <c r="AX1269" s="9"/>
      <c r="AY1269" s="9" t="s">
        <v>17910</v>
      </c>
      <c r="AZ1269" s="9">
        <v>6.25</v>
      </c>
      <c r="BA1269" s="1772" t="s">
        <v>23772</v>
      </c>
    </row>
    <row r="1270" ht="15.75" customHeight="1">
      <c r="A1270" s="1760" t="s">
        <v>23789</v>
      </c>
      <c r="B1270" s="1761" t="s">
        <v>20283</v>
      </c>
      <c r="C1270" s="1761" t="s">
        <v>52</v>
      </c>
      <c r="D1270" s="1761" t="s">
        <v>17914</v>
      </c>
      <c r="E1270" s="1762" t="s">
        <v>23790</v>
      </c>
      <c r="F1270" s="1763">
        <v>4.0</v>
      </c>
      <c r="G1270" s="1764">
        <v>48216.0</v>
      </c>
      <c r="H1270" s="1745"/>
      <c r="I1270" s="1745"/>
      <c r="J1270" s="1745"/>
      <c r="K1270" s="1745"/>
      <c r="L1270" s="1745"/>
      <c r="M1270" s="1745"/>
      <c r="N1270" s="1745"/>
      <c r="O1270" s="1745"/>
      <c r="P1270" s="1745"/>
      <c r="Q1270" s="1765" t="s">
        <v>23791</v>
      </c>
      <c r="R1270" s="1766" t="s">
        <v>23726</v>
      </c>
      <c r="S1270" s="1767" t="s">
        <v>52</v>
      </c>
      <c r="T1270" s="1768"/>
      <c r="U1270" s="1770">
        <v>1167.0</v>
      </c>
      <c r="V1270" s="1770">
        <v>4.0</v>
      </c>
      <c r="W1270" s="1788"/>
      <c r="X1270" s="1770"/>
      <c r="Y1270" s="1767">
        <v>2858761.0</v>
      </c>
      <c r="Z1270" s="1770"/>
      <c r="AA1270" s="1770" t="s">
        <v>22435</v>
      </c>
      <c r="AB1270" s="1804" t="s">
        <v>18100</v>
      </c>
      <c r="AC1270" s="81"/>
      <c r="AD1270" s="1121">
        <v>1.0</v>
      </c>
      <c r="AE1270" s="1755"/>
      <c r="AF1270" s="1755"/>
      <c r="AG1270" s="1755"/>
      <c r="AH1270" s="1755"/>
      <c r="AI1270" s="595">
        <v>1.01351716E8</v>
      </c>
      <c r="AJ1270" s="595" t="s">
        <v>23792</v>
      </c>
      <c r="AK1270" s="1757" t="s">
        <v>52</v>
      </c>
      <c r="AL1270" s="1757">
        <v>1.0</v>
      </c>
      <c r="AM1270" s="1772">
        <v>1180.0</v>
      </c>
      <c r="AN1270" s="9">
        <v>4.0</v>
      </c>
      <c r="AO1270" s="9"/>
      <c r="AP1270" s="9" t="s">
        <v>8376</v>
      </c>
      <c r="AQ1270" s="9"/>
      <c r="AR1270" s="9" t="s">
        <v>17908</v>
      </c>
      <c r="AS1270" s="9"/>
      <c r="AT1270" s="9"/>
      <c r="AU1270" s="9"/>
      <c r="AV1270" s="9"/>
      <c r="AW1270" s="1758" t="s">
        <v>17909</v>
      </c>
      <c r="AX1270" s="9"/>
      <c r="AY1270" s="9" t="s">
        <v>17910</v>
      </c>
      <c r="AZ1270" s="9">
        <v>6.25</v>
      </c>
      <c r="BA1270" s="1773" t="s">
        <v>23772</v>
      </c>
    </row>
    <row r="1271" ht="15.75" customHeight="1">
      <c r="A1271" s="1774" t="s">
        <v>23793</v>
      </c>
      <c r="B1271" s="1775" t="s">
        <v>23794</v>
      </c>
      <c r="C1271" s="1775" t="s">
        <v>52</v>
      </c>
      <c r="D1271" s="1775" t="s">
        <v>17914</v>
      </c>
      <c r="E1271" s="1776" t="s">
        <v>23795</v>
      </c>
      <c r="F1271" s="1777">
        <v>4.0</v>
      </c>
      <c r="G1271" s="1778">
        <v>48217.0</v>
      </c>
      <c r="H1271" s="1745"/>
      <c r="I1271" s="1745"/>
      <c r="J1271" s="1745"/>
      <c r="K1271" s="1745"/>
      <c r="L1271" s="1745"/>
      <c r="M1271" s="1745"/>
      <c r="N1271" s="1745"/>
      <c r="O1271" s="1745"/>
      <c r="P1271" s="1745"/>
      <c r="Q1271" s="1765" t="s">
        <v>23796</v>
      </c>
      <c r="R1271" s="1766" t="s">
        <v>23732</v>
      </c>
      <c r="S1271" s="1767" t="s">
        <v>52</v>
      </c>
      <c r="T1271" s="1749"/>
      <c r="U1271" s="1770">
        <v>1168.0</v>
      </c>
      <c r="V1271" s="1770">
        <v>4.0</v>
      </c>
      <c r="W1271" s="1792"/>
      <c r="X1271" s="1770"/>
      <c r="Y1271" s="1767">
        <v>2858761.0</v>
      </c>
      <c r="Z1271" s="1770"/>
      <c r="AA1271" s="1770" t="s">
        <v>22435</v>
      </c>
      <c r="AB1271" s="1806" t="s">
        <v>18100</v>
      </c>
      <c r="AC1271" s="1754"/>
      <c r="AD1271" s="1794">
        <v>1.0</v>
      </c>
      <c r="AE1271" s="1755"/>
      <c r="AF1271" s="1755"/>
      <c r="AG1271" s="1755"/>
      <c r="AH1271" s="1755"/>
      <c r="AI1271" s="595">
        <v>3.02159843E8</v>
      </c>
      <c r="AJ1271" s="595" t="s">
        <v>23797</v>
      </c>
      <c r="AK1271" s="1772" t="s">
        <v>52</v>
      </c>
      <c r="AL1271" s="1757">
        <v>1.0</v>
      </c>
      <c r="AM1271" s="1772">
        <v>1181.0</v>
      </c>
      <c r="AN1271" s="9">
        <v>4.0</v>
      </c>
      <c r="AO1271" s="9"/>
      <c r="AP1271" s="9" t="s">
        <v>8376</v>
      </c>
      <c r="AQ1271" s="9"/>
      <c r="AR1271" s="9" t="s">
        <v>17908</v>
      </c>
      <c r="AS1271" s="9"/>
      <c r="AT1271" s="9"/>
      <c r="AU1271" s="9"/>
      <c r="AV1271" s="9"/>
      <c r="AW1271" s="1758" t="s">
        <v>17909</v>
      </c>
      <c r="AX1271" s="9"/>
      <c r="AY1271" s="9" t="s">
        <v>17910</v>
      </c>
      <c r="AZ1271" s="9">
        <v>6.25</v>
      </c>
      <c r="BA1271" s="1845" t="s">
        <v>23772</v>
      </c>
    </row>
    <row r="1272" ht="15.75" customHeight="1">
      <c r="A1272" s="1760" t="s">
        <v>23798</v>
      </c>
      <c r="B1272" s="1761" t="s">
        <v>23799</v>
      </c>
      <c r="C1272" s="1761" t="s">
        <v>52</v>
      </c>
      <c r="D1272" s="1761" t="s">
        <v>17914</v>
      </c>
      <c r="E1272" s="1762" t="s">
        <v>23800</v>
      </c>
      <c r="F1272" s="1763">
        <v>4.0</v>
      </c>
      <c r="G1272" s="1764">
        <v>48249.0</v>
      </c>
      <c r="H1272" s="1745"/>
      <c r="I1272" s="1745"/>
      <c r="J1272" s="1745"/>
      <c r="K1272" s="1745"/>
      <c r="L1272" s="1745"/>
      <c r="M1272" s="1745"/>
      <c r="N1272" s="1745"/>
      <c r="O1272" s="1745"/>
      <c r="P1272" s="1745"/>
      <c r="Q1272" s="1765" t="s">
        <v>23801</v>
      </c>
      <c r="R1272" s="1766" t="s">
        <v>4744</v>
      </c>
      <c r="S1272" s="1767" t="s">
        <v>52</v>
      </c>
      <c r="T1272" s="1768"/>
      <c r="U1272" s="1770">
        <v>1169.0</v>
      </c>
      <c r="V1272" s="1770">
        <v>4.0</v>
      </c>
      <c r="W1272" s="1788"/>
      <c r="X1272" s="1770"/>
      <c r="Y1272" s="1767">
        <v>2899378.0</v>
      </c>
      <c r="Z1272" s="1770"/>
      <c r="AA1272" s="1770" t="s">
        <v>22789</v>
      </c>
      <c r="AB1272" s="1789">
        <v>0.0</v>
      </c>
      <c r="AC1272" s="1121">
        <v>1.0</v>
      </c>
      <c r="AD1272" s="81"/>
      <c r="AE1272" s="1755"/>
      <c r="AF1272" s="1755"/>
      <c r="AG1272" s="1755"/>
      <c r="AH1272" s="1755"/>
      <c r="AI1272" s="595">
        <v>1.01869675E8</v>
      </c>
      <c r="AJ1272" s="595" t="s">
        <v>945</v>
      </c>
      <c r="AK1272" s="1772" t="s">
        <v>52</v>
      </c>
      <c r="AL1272" s="1772">
        <v>1.0</v>
      </c>
      <c r="AM1272" s="1772">
        <v>1182.0</v>
      </c>
      <c r="AN1272" s="9">
        <v>4.0</v>
      </c>
      <c r="AO1272" s="9"/>
      <c r="AP1272" s="9" t="s">
        <v>8376</v>
      </c>
      <c r="AQ1272" s="9"/>
      <c r="AR1272" s="9" t="s">
        <v>17908</v>
      </c>
      <c r="AS1272" s="9"/>
      <c r="AT1272" s="9"/>
      <c r="AU1272" s="9"/>
      <c r="AV1272" s="9"/>
      <c r="AW1272" s="1758" t="s">
        <v>17909</v>
      </c>
      <c r="AX1272" s="9"/>
      <c r="AY1272" s="9" t="s">
        <v>17910</v>
      </c>
      <c r="AZ1272" s="9">
        <v>6.25</v>
      </c>
      <c r="BA1272" s="1845" t="s">
        <v>23772</v>
      </c>
    </row>
    <row r="1273" ht="15.75" customHeight="1">
      <c r="A1273" s="1774" t="s">
        <v>23802</v>
      </c>
      <c r="B1273" s="1775" t="s">
        <v>23803</v>
      </c>
      <c r="C1273" s="1775" t="s">
        <v>52</v>
      </c>
      <c r="D1273" s="1775" t="s">
        <v>17914</v>
      </c>
      <c r="E1273" s="1776" t="s">
        <v>23804</v>
      </c>
      <c r="F1273" s="1777">
        <v>4.0</v>
      </c>
      <c r="G1273" s="1778">
        <v>48217.0</v>
      </c>
      <c r="H1273" s="1745"/>
      <c r="I1273" s="1745"/>
      <c r="J1273" s="1745"/>
      <c r="K1273" s="1745"/>
      <c r="L1273" s="1745"/>
      <c r="M1273" s="1745"/>
      <c r="N1273" s="1745"/>
      <c r="O1273" s="1745"/>
      <c r="P1273" s="1745"/>
      <c r="Q1273" s="1765" t="s">
        <v>23805</v>
      </c>
      <c r="R1273" s="1766" t="s">
        <v>23741</v>
      </c>
      <c r="S1273" s="1767" t="s">
        <v>52</v>
      </c>
      <c r="T1273" s="1749"/>
      <c r="U1273" s="1770">
        <v>1170.0</v>
      </c>
      <c r="V1273" s="1770">
        <v>4.0</v>
      </c>
      <c r="W1273" s="1792"/>
      <c r="X1273" s="1770"/>
      <c r="Y1273" s="1767">
        <v>0.0</v>
      </c>
      <c r="Z1273" s="1770"/>
      <c r="AA1273" s="1770" t="s">
        <v>22789</v>
      </c>
      <c r="AB1273" s="1806" t="s">
        <v>18100</v>
      </c>
      <c r="AC1273" s="1754"/>
      <c r="AD1273" s="1794">
        <v>1.0</v>
      </c>
      <c r="AE1273" s="1755"/>
      <c r="AF1273" s="1755"/>
      <c r="AG1273" s="1755"/>
      <c r="AH1273" s="1755"/>
      <c r="AI1273" s="595" t="s">
        <v>23806</v>
      </c>
      <c r="AJ1273" s="595" t="s">
        <v>23807</v>
      </c>
      <c r="AK1273" s="1772" t="s">
        <v>52</v>
      </c>
      <c r="AL1273" s="1757">
        <v>1.0</v>
      </c>
      <c r="AM1273" s="1772">
        <v>1183.0</v>
      </c>
      <c r="AN1273" s="9">
        <v>4.0</v>
      </c>
      <c r="AO1273" s="705">
        <v>45778.0</v>
      </c>
      <c r="AP1273" s="9" t="s">
        <v>8376</v>
      </c>
      <c r="AQ1273" s="9"/>
      <c r="AR1273" s="9" t="s">
        <v>17908</v>
      </c>
      <c r="AS1273" s="9"/>
      <c r="AT1273" s="9"/>
      <c r="AU1273" s="9"/>
      <c r="AV1273" s="9"/>
      <c r="AW1273" s="1758" t="s">
        <v>17909</v>
      </c>
      <c r="AX1273" s="9"/>
      <c r="AY1273" s="9" t="s">
        <v>17910</v>
      </c>
      <c r="AZ1273" s="9">
        <v>6.25</v>
      </c>
      <c r="BA1273" s="1845" t="s">
        <v>23772</v>
      </c>
    </row>
    <row r="1274" ht="15.75" customHeight="1">
      <c r="A1274" s="1760" t="s">
        <v>23808</v>
      </c>
      <c r="B1274" s="1761" t="s">
        <v>23809</v>
      </c>
      <c r="C1274" s="1761" t="s">
        <v>52</v>
      </c>
      <c r="D1274" s="1761" t="s">
        <v>17914</v>
      </c>
      <c r="E1274" s="1762" t="s">
        <v>23810</v>
      </c>
      <c r="F1274" s="1763">
        <v>4.0</v>
      </c>
      <c r="G1274" s="1764">
        <v>48217.0</v>
      </c>
      <c r="H1274" s="1745"/>
      <c r="I1274" s="1745"/>
      <c r="J1274" s="1745"/>
      <c r="K1274" s="1745"/>
      <c r="L1274" s="1745"/>
      <c r="M1274" s="1745"/>
      <c r="N1274" s="1745"/>
      <c r="O1274" s="1745"/>
      <c r="P1274" s="1745"/>
      <c r="Q1274" s="1765" t="s">
        <v>23811</v>
      </c>
      <c r="R1274" s="1766" t="s">
        <v>23746</v>
      </c>
      <c r="S1274" s="1767" t="s">
        <v>52</v>
      </c>
      <c r="T1274" s="1768"/>
      <c r="U1274" s="1769">
        <v>1171.0</v>
      </c>
      <c r="V1274" s="1770">
        <v>4.0</v>
      </c>
      <c r="W1274" s="1769" t="s">
        <v>21578</v>
      </c>
      <c r="X1274" s="1770"/>
      <c r="Y1274" s="1767">
        <v>0.0</v>
      </c>
      <c r="Z1274" s="1770"/>
      <c r="AA1274" s="1770" t="s">
        <v>22789</v>
      </c>
      <c r="AB1274" s="1753" t="s">
        <v>17906</v>
      </c>
      <c r="AC1274" s="81"/>
      <c r="AD1274" s="81"/>
      <c r="AE1274" s="1755"/>
      <c r="AF1274" s="1755"/>
      <c r="AG1274" s="1755"/>
      <c r="AH1274" s="1755"/>
      <c r="AI1274" s="595">
        <v>1.03269312E8</v>
      </c>
      <c r="AJ1274" s="595" t="s">
        <v>23812</v>
      </c>
      <c r="AK1274" s="1772" t="s">
        <v>52</v>
      </c>
      <c r="AL1274" s="1772">
        <v>1.0</v>
      </c>
      <c r="AM1274" s="1772">
        <v>1184.0</v>
      </c>
      <c r="AN1274" s="9">
        <v>4.0</v>
      </c>
      <c r="AO1274" s="9"/>
      <c r="AP1274" s="9" t="s">
        <v>8376</v>
      </c>
      <c r="AQ1274" s="9"/>
      <c r="AR1274" s="9" t="s">
        <v>17908</v>
      </c>
      <c r="AS1274" s="9"/>
      <c r="AT1274" s="9"/>
      <c r="AU1274" s="9"/>
      <c r="AV1274" s="9"/>
      <c r="AW1274" s="1758" t="s">
        <v>17909</v>
      </c>
      <c r="AX1274" s="9"/>
      <c r="AY1274" s="9" t="s">
        <v>17910</v>
      </c>
      <c r="AZ1274" s="9">
        <v>6.25</v>
      </c>
      <c r="BA1274" s="1773" t="s">
        <v>23772</v>
      </c>
    </row>
    <row r="1275" ht="15.75" customHeight="1">
      <c r="A1275" s="1774" t="s">
        <v>23813</v>
      </c>
      <c r="B1275" s="1775" t="s">
        <v>23814</v>
      </c>
      <c r="C1275" s="1775" t="s">
        <v>52</v>
      </c>
      <c r="D1275" s="1775" t="s">
        <v>17914</v>
      </c>
      <c r="E1275" s="1776" t="s">
        <v>23815</v>
      </c>
      <c r="F1275" s="1777">
        <v>4.0</v>
      </c>
      <c r="G1275" s="1778">
        <v>48217.0</v>
      </c>
      <c r="H1275" s="1745"/>
      <c r="I1275" s="1745"/>
      <c r="J1275" s="1745"/>
      <c r="K1275" s="1745"/>
      <c r="L1275" s="1745"/>
      <c r="M1275" s="1745"/>
      <c r="N1275" s="1745"/>
      <c r="O1275" s="1745"/>
      <c r="P1275" s="1745"/>
      <c r="Q1275" s="1765" t="s">
        <v>23816</v>
      </c>
      <c r="R1275" s="1766" t="s">
        <v>23817</v>
      </c>
      <c r="S1275" s="1767" t="s">
        <v>52</v>
      </c>
      <c r="T1275" s="1749"/>
      <c r="U1275" s="1769">
        <v>1172.0</v>
      </c>
      <c r="V1275" s="1770">
        <v>4.0</v>
      </c>
      <c r="W1275" s="1769" t="s">
        <v>17935</v>
      </c>
      <c r="X1275" s="1770"/>
      <c r="Y1275" s="1767" t="s">
        <v>23818</v>
      </c>
      <c r="Z1275" s="1770"/>
      <c r="AA1275" s="1770" t="s">
        <v>22789</v>
      </c>
      <c r="AB1275" s="1753" t="s">
        <v>17906</v>
      </c>
      <c r="AC1275" s="1754"/>
      <c r="AD1275" s="1754"/>
      <c r="AE1275" s="1755"/>
      <c r="AF1275" s="1755"/>
      <c r="AG1275" s="1755"/>
      <c r="AH1275" s="1755"/>
      <c r="AI1275" s="595">
        <v>1.04040167E8</v>
      </c>
      <c r="AJ1275" s="595" t="s">
        <v>23819</v>
      </c>
      <c r="AK1275" s="1772" t="s">
        <v>52</v>
      </c>
      <c r="AL1275" s="1772">
        <v>1.0</v>
      </c>
      <c r="AM1275" s="1772">
        <v>1185.0</v>
      </c>
      <c r="AN1275" s="9">
        <v>4.0</v>
      </c>
      <c r="AO1275" s="9"/>
      <c r="AP1275" s="9" t="s">
        <v>8376</v>
      </c>
      <c r="AQ1275" s="9"/>
      <c r="AR1275" s="9" t="s">
        <v>17908</v>
      </c>
      <c r="AS1275" s="9"/>
      <c r="AT1275" s="9"/>
      <c r="AU1275" s="9"/>
      <c r="AV1275" s="9"/>
      <c r="AW1275" s="1758" t="s">
        <v>17909</v>
      </c>
      <c r="AX1275" s="9"/>
      <c r="AY1275" s="9" t="s">
        <v>17910</v>
      </c>
      <c r="AZ1275" s="9">
        <v>6.25</v>
      </c>
      <c r="BA1275" s="1845" t="s">
        <v>23772</v>
      </c>
    </row>
    <row r="1276" ht="15.75" customHeight="1">
      <c r="A1276" s="1760" t="s">
        <v>23820</v>
      </c>
      <c r="B1276" s="1761" t="s">
        <v>23821</v>
      </c>
      <c r="C1276" s="1761" t="s">
        <v>52</v>
      </c>
      <c r="D1276" s="1761" t="s">
        <v>17914</v>
      </c>
      <c r="E1276" s="1762" t="s">
        <v>23822</v>
      </c>
      <c r="F1276" s="1763">
        <v>4.0</v>
      </c>
      <c r="G1276" s="1764">
        <v>48216.0</v>
      </c>
      <c r="H1276" s="1745"/>
      <c r="I1276" s="1745"/>
      <c r="J1276" s="1745"/>
      <c r="K1276" s="1745"/>
      <c r="L1276" s="1745"/>
      <c r="M1276" s="1745"/>
      <c r="N1276" s="1745"/>
      <c r="O1276" s="1745"/>
      <c r="P1276" s="1745"/>
      <c r="Q1276" s="1765" t="s">
        <v>23823</v>
      </c>
      <c r="R1276" s="1766" t="s">
        <v>23824</v>
      </c>
      <c r="S1276" s="1767" t="s">
        <v>52</v>
      </c>
      <c r="T1276" s="1768"/>
      <c r="U1276" s="1769">
        <v>1173.0</v>
      </c>
      <c r="V1276" s="1770">
        <v>4.0</v>
      </c>
      <c r="W1276" s="1769" t="s">
        <v>17935</v>
      </c>
      <c r="X1276" s="1770"/>
      <c r="Y1276" s="1767" t="s">
        <v>23825</v>
      </c>
      <c r="Z1276" s="1770"/>
      <c r="AA1276" s="1770" t="s">
        <v>22789</v>
      </c>
      <c r="AB1276" s="1753" t="s">
        <v>17906</v>
      </c>
      <c r="AC1276" s="81"/>
      <c r="AD1276" s="81"/>
      <c r="AE1276" s="1755"/>
      <c r="AF1276" s="1755"/>
      <c r="AG1276" s="1755"/>
      <c r="AH1276" s="1755"/>
      <c r="AI1276" s="595">
        <v>1.307009157E9</v>
      </c>
      <c r="AJ1276" s="595" t="s">
        <v>23826</v>
      </c>
      <c r="AK1276" s="1757" t="s">
        <v>52</v>
      </c>
      <c r="AL1276" s="1757">
        <v>1.0</v>
      </c>
      <c r="AM1276" s="1772">
        <v>1186.0</v>
      </c>
      <c r="AN1276" s="9">
        <v>4.0</v>
      </c>
      <c r="AO1276" s="9"/>
      <c r="AP1276" s="9" t="s">
        <v>8376</v>
      </c>
      <c r="AQ1276" s="9"/>
      <c r="AR1276" s="9" t="s">
        <v>17908</v>
      </c>
      <c r="AS1276" s="9"/>
      <c r="AT1276" s="9"/>
      <c r="AU1276" s="9"/>
      <c r="AV1276" s="9"/>
      <c r="AW1276" s="1758" t="s">
        <v>17909</v>
      </c>
      <c r="AX1276" s="9"/>
      <c r="AY1276" s="9" t="s">
        <v>17910</v>
      </c>
      <c r="AZ1276" s="9">
        <v>6.25</v>
      </c>
      <c r="BA1276" s="1845" t="s">
        <v>23772</v>
      </c>
    </row>
    <row r="1277" ht="15.75" customHeight="1">
      <c r="A1277" s="1774" t="s">
        <v>23827</v>
      </c>
      <c r="B1277" s="1775" t="s">
        <v>23828</v>
      </c>
      <c r="C1277" s="1775" t="s">
        <v>52</v>
      </c>
      <c r="D1277" s="1775" t="s">
        <v>17914</v>
      </c>
      <c r="E1277" s="1776" t="s">
        <v>23829</v>
      </c>
      <c r="F1277" s="1777">
        <v>4.0</v>
      </c>
      <c r="G1277" s="1778">
        <v>48216.0</v>
      </c>
      <c r="H1277" s="1745"/>
      <c r="I1277" s="1745"/>
      <c r="J1277" s="1745"/>
      <c r="K1277" s="1745"/>
      <c r="L1277" s="1745"/>
      <c r="M1277" s="1745"/>
      <c r="N1277" s="1745"/>
      <c r="O1277" s="1745"/>
      <c r="P1277" s="1745"/>
      <c r="Q1277" s="1765">
        <v>0.0</v>
      </c>
      <c r="R1277" s="1843">
        <v>0.0</v>
      </c>
      <c r="S1277" s="1767">
        <v>0.0</v>
      </c>
      <c r="T1277" s="1749"/>
      <c r="U1277" s="1770">
        <v>0.0</v>
      </c>
      <c r="V1277" s="1770">
        <v>0.0</v>
      </c>
      <c r="W1277" s="1792"/>
      <c r="X1277" s="1770"/>
      <c r="Y1277" s="1767">
        <v>0.0</v>
      </c>
      <c r="Z1277" s="1770"/>
      <c r="AA1277" s="1770">
        <v>0.0</v>
      </c>
      <c r="AB1277" s="1793">
        <v>0.0</v>
      </c>
      <c r="AC1277" s="1794">
        <v>1.0</v>
      </c>
      <c r="AD1277" s="1754"/>
      <c r="AE1277" s="1755"/>
      <c r="AF1277" s="1755"/>
      <c r="AG1277" s="1755"/>
      <c r="AH1277" s="1755"/>
      <c r="AI1277" s="595" t="s">
        <v>23830</v>
      </c>
      <c r="AJ1277" s="595" t="s">
        <v>23831</v>
      </c>
      <c r="AK1277" s="1757" t="s">
        <v>52</v>
      </c>
      <c r="AL1277" s="1772">
        <v>1.0</v>
      </c>
      <c r="AM1277" s="1772">
        <v>1187.0</v>
      </c>
      <c r="AN1277" s="9">
        <v>4.0</v>
      </c>
      <c r="AO1277" s="9"/>
      <c r="AP1277" s="9" t="s">
        <v>8376</v>
      </c>
      <c r="AQ1277" s="9"/>
      <c r="AR1277" s="9" t="s">
        <v>17908</v>
      </c>
      <c r="AS1277" s="9"/>
      <c r="AT1277" s="9"/>
      <c r="AU1277" s="9"/>
      <c r="AV1277" s="9"/>
      <c r="AW1277" s="1758" t="s">
        <v>17909</v>
      </c>
      <c r="AX1277" s="9"/>
      <c r="AY1277" s="9" t="s">
        <v>17910</v>
      </c>
      <c r="AZ1277" s="9">
        <v>6.25</v>
      </c>
      <c r="BA1277" s="1845" t="s">
        <v>23772</v>
      </c>
    </row>
    <row r="1278" ht="15.75" customHeight="1">
      <c r="A1278" s="1760" t="s">
        <v>23832</v>
      </c>
      <c r="B1278" s="1761" t="s">
        <v>20456</v>
      </c>
      <c r="C1278" s="1761" t="s">
        <v>52</v>
      </c>
      <c r="D1278" s="1761" t="s">
        <v>17914</v>
      </c>
      <c r="E1278" s="1762" t="s">
        <v>23833</v>
      </c>
      <c r="F1278" s="1763">
        <v>4.0</v>
      </c>
      <c r="G1278" s="1764">
        <v>48216.0</v>
      </c>
      <c r="H1278" s="1745"/>
      <c r="I1278" s="1745"/>
      <c r="J1278" s="1745"/>
      <c r="K1278" s="1745"/>
      <c r="L1278" s="1745"/>
      <c r="M1278" s="1745"/>
      <c r="N1278" s="1745"/>
      <c r="O1278" s="1745"/>
      <c r="P1278" s="1745"/>
      <c r="Q1278" s="1765" t="s">
        <v>23834</v>
      </c>
      <c r="R1278" s="1766" t="s">
        <v>23761</v>
      </c>
      <c r="S1278" s="1767" t="s">
        <v>52</v>
      </c>
      <c r="T1278" s="1768"/>
      <c r="U1278" s="1770">
        <v>1174.0</v>
      </c>
      <c r="V1278" s="1770">
        <v>4.0</v>
      </c>
      <c r="W1278" s="1788"/>
      <c r="X1278" s="1770"/>
      <c r="Y1278" s="1767">
        <v>0.0</v>
      </c>
      <c r="Z1278" s="1770"/>
      <c r="AA1278" s="1770" t="s">
        <v>23772</v>
      </c>
      <c r="AB1278" s="1804" t="s">
        <v>18100</v>
      </c>
      <c r="AC1278" s="81"/>
      <c r="AD1278" s="1121">
        <v>1.0</v>
      </c>
      <c r="AE1278" s="1755"/>
      <c r="AF1278" s="1755"/>
      <c r="AG1278" s="1755"/>
      <c r="AH1278" s="1755"/>
      <c r="AI1278" s="595">
        <v>1.00814664E8</v>
      </c>
      <c r="AJ1278" s="595" t="s">
        <v>23835</v>
      </c>
      <c r="AK1278" s="1772" t="s">
        <v>52</v>
      </c>
      <c r="AL1278" s="1772">
        <v>1.0</v>
      </c>
      <c r="AM1278" s="1772">
        <v>1188.0</v>
      </c>
      <c r="AN1278" s="9">
        <v>4.0</v>
      </c>
      <c r="AO1278" s="9"/>
      <c r="AP1278" s="9" t="s">
        <v>8376</v>
      </c>
      <c r="AQ1278" s="9"/>
      <c r="AR1278" s="9" t="s">
        <v>17908</v>
      </c>
      <c r="AS1278" s="9"/>
      <c r="AT1278" s="9"/>
      <c r="AU1278" s="9"/>
      <c r="AV1278" s="9"/>
      <c r="AW1278" s="1758" t="s">
        <v>17925</v>
      </c>
      <c r="AX1278" s="9"/>
      <c r="AY1278" s="9" t="s">
        <v>17910</v>
      </c>
      <c r="AZ1278" s="9">
        <v>6.25</v>
      </c>
      <c r="BA1278" s="1773" t="s">
        <v>23772</v>
      </c>
    </row>
    <row r="1279" ht="15.75" customHeight="1">
      <c r="A1279" s="1774" t="s">
        <v>23836</v>
      </c>
      <c r="B1279" s="1775" t="s">
        <v>23837</v>
      </c>
      <c r="C1279" s="1775" t="s">
        <v>52</v>
      </c>
      <c r="D1279" s="1775" t="s">
        <v>17914</v>
      </c>
      <c r="E1279" s="1776" t="s">
        <v>23838</v>
      </c>
      <c r="F1279" s="1777">
        <v>4.0</v>
      </c>
      <c r="G1279" s="1778">
        <v>48216.0</v>
      </c>
      <c r="H1279" s="1745"/>
      <c r="I1279" s="1745"/>
      <c r="J1279" s="1745"/>
      <c r="K1279" s="1745"/>
      <c r="L1279" s="1745"/>
      <c r="M1279" s="1745"/>
      <c r="N1279" s="1745"/>
      <c r="O1279" s="1745"/>
      <c r="P1279" s="1745"/>
      <c r="Q1279" s="1765" t="s">
        <v>23839</v>
      </c>
      <c r="R1279" s="1766" t="s">
        <v>23766</v>
      </c>
      <c r="S1279" s="1767" t="s">
        <v>52</v>
      </c>
      <c r="T1279" s="1749"/>
      <c r="U1279" s="1769">
        <v>1175.0</v>
      </c>
      <c r="V1279" s="1770">
        <v>4.0</v>
      </c>
      <c r="W1279" s="1769" t="s">
        <v>18817</v>
      </c>
      <c r="X1279" s="1770"/>
      <c r="Y1279" s="1767">
        <v>0.0</v>
      </c>
      <c r="Z1279" s="1770"/>
      <c r="AA1279" s="1770" t="s">
        <v>23772</v>
      </c>
      <c r="AB1279" s="1753" t="s">
        <v>17906</v>
      </c>
      <c r="AC1279" s="1754"/>
      <c r="AD1279" s="1754"/>
      <c r="AE1279" s="1755"/>
      <c r="AF1279" s="1755"/>
      <c r="AG1279" s="1755"/>
      <c r="AH1279" s="1755"/>
      <c r="AI1279" s="595">
        <v>1.02752565E8</v>
      </c>
      <c r="AJ1279" s="595" t="s">
        <v>23840</v>
      </c>
      <c r="AK1279" s="1757" t="s">
        <v>52</v>
      </c>
      <c r="AL1279" s="1772">
        <v>1.0</v>
      </c>
      <c r="AM1279" s="1772">
        <v>1189.0</v>
      </c>
      <c r="AN1279" s="9">
        <v>4.0</v>
      </c>
      <c r="AO1279" s="9"/>
      <c r="AP1279" s="9" t="s">
        <v>8376</v>
      </c>
      <c r="AQ1279" s="9"/>
      <c r="AR1279" s="9" t="s">
        <v>17908</v>
      </c>
      <c r="AS1279" s="9" t="s">
        <v>23841</v>
      </c>
      <c r="AT1279" s="9"/>
      <c r="AU1279" s="9"/>
      <c r="AV1279" s="9"/>
      <c r="AW1279" s="1758" t="s">
        <v>17909</v>
      </c>
      <c r="AX1279" s="9"/>
      <c r="AY1279" s="9" t="s">
        <v>17910</v>
      </c>
      <c r="AZ1279" s="9">
        <v>6.25</v>
      </c>
      <c r="BA1279" s="1772" t="s">
        <v>23772</v>
      </c>
    </row>
    <row r="1280" ht="15.75" customHeight="1">
      <c r="A1280" s="1760" t="s">
        <v>23842</v>
      </c>
      <c r="B1280" s="1761" t="s">
        <v>23843</v>
      </c>
      <c r="C1280" s="1761" t="s">
        <v>52</v>
      </c>
      <c r="D1280" s="1761" t="s">
        <v>17914</v>
      </c>
      <c r="E1280" s="1762" t="s">
        <v>23844</v>
      </c>
      <c r="F1280" s="1763">
        <v>4.0</v>
      </c>
      <c r="G1280" s="1764">
        <v>48216.0</v>
      </c>
      <c r="H1280" s="1745"/>
      <c r="I1280" s="1745"/>
      <c r="J1280" s="1745"/>
      <c r="K1280" s="1745"/>
      <c r="L1280" s="1745"/>
      <c r="M1280" s="1745"/>
      <c r="N1280" s="1745"/>
      <c r="O1280" s="1745"/>
      <c r="P1280" s="1745"/>
      <c r="Q1280" s="1765" t="s">
        <v>23845</v>
      </c>
      <c r="R1280" s="1766" t="s">
        <v>23771</v>
      </c>
      <c r="S1280" s="1767" t="s">
        <v>52</v>
      </c>
      <c r="T1280" s="1768"/>
      <c r="U1280" s="1770">
        <v>1176.0</v>
      </c>
      <c r="V1280" s="1770">
        <v>4.0</v>
      </c>
      <c r="W1280" s="1788"/>
      <c r="X1280" s="1770"/>
      <c r="Y1280" s="1767" t="s">
        <v>23846</v>
      </c>
      <c r="Z1280" s="1770"/>
      <c r="AA1280" s="1770" t="s">
        <v>23772</v>
      </c>
      <c r="AB1280" s="1804" t="s">
        <v>18100</v>
      </c>
      <c r="AC1280" s="81"/>
      <c r="AD1280" s="1121">
        <v>1.0</v>
      </c>
      <c r="AE1280" s="1755"/>
      <c r="AF1280" s="1755"/>
      <c r="AG1280" s="1755"/>
      <c r="AH1280" s="1755"/>
      <c r="AI1280" s="595">
        <v>1.05367742E8</v>
      </c>
      <c r="AJ1280" s="595" t="s">
        <v>23847</v>
      </c>
      <c r="AK1280" s="1757" t="s">
        <v>52</v>
      </c>
      <c r="AL1280" s="1757">
        <v>1.0</v>
      </c>
      <c r="AM1280" s="1772">
        <v>1190.0</v>
      </c>
      <c r="AN1280" s="9">
        <v>4.0</v>
      </c>
      <c r="AO1280" s="9"/>
      <c r="AP1280" s="9" t="s">
        <v>8376</v>
      </c>
      <c r="AQ1280" s="9"/>
      <c r="AR1280" s="9" t="s">
        <v>17908</v>
      </c>
      <c r="AS1280" s="9" t="s">
        <v>23848</v>
      </c>
      <c r="AT1280" s="9"/>
      <c r="AU1280" s="9"/>
      <c r="AV1280" s="9"/>
      <c r="AW1280" s="1758" t="s">
        <v>17909</v>
      </c>
      <c r="AX1280" s="9"/>
      <c r="AY1280" s="9" t="s">
        <v>17910</v>
      </c>
      <c r="AZ1280" s="9">
        <v>6.25</v>
      </c>
      <c r="BA1280" s="1845" t="s">
        <v>23772</v>
      </c>
    </row>
    <row r="1281" ht="15.75" customHeight="1">
      <c r="A1281" s="1774" t="s">
        <v>23849</v>
      </c>
      <c r="B1281" s="1775" t="s">
        <v>23850</v>
      </c>
      <c r="C1281" s="1775" t="s">
        <v>52</v>
      </c>
      <c r="D1281" s="1775" t="s">
        <v>17914</v>
      </c>
      <c r="E1281" s="1776" t="s">
        <v>23851</v>
      </c>
      <c r="F1281" s="1777">
        <v>4.0</v>
      </c>
      <c r="G1281" s="1778">
        <v>48216.0</v>
      </c>
      <c r="H1281" s="1745"/>
      <c r="I1281" s="1745"/>
      <c r="J1281" s="1745"/>
      <c r="K1281" s="1745"/>
      <c r="L1281" s="1745"/>
      <c r="M1281" s="1745"/>
      <c r="N1281" s="1745"/>
      <c r="O1281" s="1745"/>
      <c r="P1281" s="1745"/>
      <c r="Q1281" s="1765" t="s">
        <v>23852</v>
      </c>
      <c r="R1281" s="1766" t="s">
        <v>23778</v>
      </c>
      <c r="S1281" s="1767" t="s">
        <v>52</v>
      </c>
      <c r="T1281" s="1749"/>
      <c r="U1281" s="1770">
        <v>1177.0</v>
      </c>
      <c r="V1281" s="1770">
        <v>4.0</v>
      </c>
      <c r="W1281" s="1792"/>
      <c r="X1281" s="1770"/>
      <c r="Y1281" s="1767" t="s">
        <v>23853</v>
      </c>
      <c r="Z1281" s="1770"/>
      <c r="AA1281" s="1770" t="s">
        <v>23772</v>
      </c>
      <c r="AB1281" s="1806" t="s">
        <v>18100</v>
      </c>
      <c r="AC1281" s="1754"/>
      <c r="AD1281" s="1794">
        <v>1.0</v>
      </c>
      <c r="AE1281" s="1755"/>
      <c r="AF1281" s="1755"/>
      <c r="AG1281" s="1755"/>
      <c r="AH1281" s="1755"/>
      <c r="AI1281" s="595">
        <v>3.01730594E8</v>
      </c>
      <c r="AJ1281" s="595" t="s">
        <v>23854</v>
      </c>
      <c r="AK1281" s="1772" t="s">
        <v>17980</v>
      </c>
      <c r="AL1281" s="1757">
        <v>1.0</v>
      </c>
      <c r="AM1281" s="1772">
        <v>1191.0</v>
      </c>
      <c r="AN1281" s="9">
        <v>4.0</v>
      </c>
      <c r="AO1281" s="9"/>
      <c r="AP1281" s="9" t="s">
        <v>8376</v>
      </c>
      <c r="AQ1281" s="9"/>
      <c r="AR1281" s="9" t="s">
        <v>17908</v>
      </c>
      <c r="AS1281" s="9"/>
      <c r="AT1281" s="9"/>
      <c r="AU1281" s="9"/>
      <c r="AV1281" s="9"/>
      <c r="AW1281" s="1758" t="s">
        <v>17909</v>
      </c>
      <c r="AX1281" s="9"/>
      <c r="AY1281" s="9" t="s">
        <v>17910</v>
      </c>
      <c r="AZ1281" s="9">
        <v>6.25</v>
      </c>
      <c r="BA1281" s="1845" t="s">
        <v>23772</v>
      </c>
    </row>
    <row r="1282" ht="15.75" customHeight="1">
      <c r="A1282" s="1760" t="s">
        <v>23855</v>
      </c>
      <c r="B1282" s="1761" t="s">
        <v>23856</v>
      </c>
      <c r="C1282" s="1761" t="s">
        <v>52</v>
      </c>
      <c r="D1282" s="1761" t="s">
        <v>17914</v>
      </c>
      <c r="E1282" s="1762" t="s">
        <v>23857</v>
      </c>
      <c r="F1282" s="1763">
        <v>4.0</v>
      </c>
      <c r="G1282" s="1764">
        <v>48216.0</v>
      </c>
      <c r="H1282" s="1745"/>
      <c r="I1282" s="1745"/>
      <c r="J1282" s="1745"/>
      <c r="K1282" s="1745"/>
      <c r="L1282" s="1745"/>
      <c r="M1282" s="1745"/>
      <c r="N1282" s="1745"/>
      <c r="O1282" s="1745"/>
      <c r="P1282" s="1745"/>
      <c r="Q1282" s="1765" t="s">
        <v>23858</v>
      </c>
      <c r="R1282" s="1766" t="s">
        <v>23783</v>
      </c>
      <c r="S1282" s="1767" t="s">
        <v>52</v>
      </c>
      <c r="T1282" s="1768"/>
      <c r="U1282" s="1769">
        <v>1178.0</v>
      </c>
      <c r="V1282" s="1770">
        <v>4.0</v>
      </c>
      <c r="W1282" s="1769" t="s">
        <v>17935</v>
      </c>
      <c r="X1282" s="1770"/>
      <c r="Y1282" s="1767" t="s">
        <v>23859</v>
      </c>
      <c r="Z1282" s="1770"/>
      <c r="AA1282" s="1770" t="s">
        <v>23772</v>
      </c>
      <c r="AB1282" s="1753" t="s">
        <v>17906</v>
      </c>
      <c r="AC1282" s="81"/>
      <c r="AD1282" s="81"/>
      <c r="AE1282" s="1755"/>
      <c r="AF1282" s="1755"/>
      <c r="AG1282" s="1755"/>
      <c r="AH1282" s="1755"/>
      <c r="AI1282" s="595">
        <v>1.000801751E9</v>
      </c>
      <c r="AJ1282" s="595" t="s">
        <v>23860</v>
      </c>
      <c r="AK1282" s="1772" t="s">
        <v>52</v>
      </c>
      <c r="AL1282" s="1772">
        <v>1.0</v>
      </c>
      <c r="AM1282" s="1772">
        <v>1192.0</v>
      </c>
      <c r="AN1282" s="9">
        <v>4.0</v>
      </c>
      <c r="AO1282" s="9"/>
      <c r="AP1282" s="9" t="s">
        <v>8376</v>
      </c>
      <c r="AQ1282" s="9"/>
      <c r="AR1282" s="9" t="s">
        <v>17908</v>
      </c>
      <c r="AS1282" s="9"/>
      <c r="AT1282" s="9"/>
      <c r="AU1282" s="9"/>
      <c r="AV1282" s="9"/>
      <c r="AW1282" s="1758" t="s">
        <v>17909</v>
      </c>
      <c r="AX1282" s="9"/>
      <c r="AY1282" s="9" t="s">
        <v>17910</v>
      </c>
      <c r="AZ1282" s="9">
        <v>6.25</v>
      </c>
      <c r="BA1282" s="1845" t="s">
        <v>23772</v>
      </c>
    </row>
    <row r="1283" ht="15.75" customHeight="1">
      <c r="A1283" s="1774" t="s">
        <v>23861</v>
      </c>
      <c r="B1283" s="1775" t="s">
        <v>23862</v>
      </c>
      <c r="C1283" s="1775" t="s">
        <v>52</v>
      </c>
      <c r="D1283" s="1775" t="s">
        <v>17914</v>
      </c>
      <c r="E1283" s="1776" t="s">
        <v>23863</v>
      </c>
      <c r="F1283" s="1777">
        <v>4.0</v>
      </c>
      <c r="G1283" s="1778">
        <v>48216.0</v>
      </c>
      <c r="H1283" s="1745"/>
      <c r="I1283" s="1745"/>
      <c r="J1283" s="1745"/>
      <c r="K1283" s="1745"/>
      <c r="L1283" s="1745"/>
      <c r="M1283" s="1745"/>
      <c r="N1283" s="1745"/>
      <c r="O1283" s="1745"/>
      <c r="P1283" s="1745"/>
      <c r="Q1283" s="1765" t="s">
        <v>23864</v>
      </c>
      <c r="R1283" s="1766" t="s">
        <v>19829</v>
      </c>
      <c r="S1283" s="1767" t="s">
        <v>52</v>
      </c>
      <c r="T1283" s="1749"/>
      <c r="U1283" s="1769">
        <v>1179.0</v>
      </c>
      <c r="V1283" s="1770">
        <v>4.0</v>
      </c>
      <c r="W1283" s="1784" t="s">
        <v>17942</v>
      </c>
      <c r="X1283" s="1770"/>
      <c r="Y1283" s="1767">
        <v>2815275.0</v>
      </c>
      <c r="Z1283" s="1770"/>
      <c r="AA1283" s="1770" t="s">
        <v>23772</v>
      </c>
      <c r="AB1283" s="1795" t="s">
        <v>17944</v>
      </c>
      <c r="AC1283" s="1754"/>
      <c r="AD1283" s="1754"/>
      <c r="AE1283" s="1755"/>
      <c r="AF1283" s="1755"/>
      <c r="AG1283" s="1755"/>
      <c r="AH1283" s="1755"/>
      <c r="AI1283" s="595">
        <v>1.001500196E9</v>
      </c>
      <c r="AJ1283" s="595" t="s">
        <v>23865</v>
      </c>
      <c r="AK1283" s="1772" t="s">
        <v>52</v>
      </c>
      <c r="AL1283" s="1757">
        <v>1.0</v>
      </c>
      <c r="AM1283" s="1772">
        <v>1193.0</v>
      </c>
      <c r="AN1283" s="9">
        <v>4.0</v>
      </c>
      <c r="AO1283" s="9"/>
      <c r="AP1283" s="9" t="s">
        <v>8376</v>
      </c>
      <c r="AQ1283" s="9"/>
      <c r="AR1283" s="9" t="s">
        <v>17908</v>
      </c>
      <c r="AS1283" s="9"/>
      <c r="AT1283" s="9"/>
      <c r="AU1283" s="9"/>
      <c r="AV1283" s="9"/>
      <c r="AW1283" s="1758" t="s">
        <v>17909</v>
      </c>
      <c r="AX1283" s="9"/>
      <c r="AY1283" s="9" t="s">
        <v>17910</v>
      </c>
      <c r="AZ1283" s="9">
        <v>6.25</v>
      </c>
      <c r="BA1283" s="1845" t="s">
        <v>23772</v>
      </c>
    </row>
    <row r="1284" ht="15.75" customHeight="1">
      <c r="A1284" s="1760" t="s">
        <v>23866</v>
      </c>
      <c r="B1284" s="1761" t="s">
        <v>23867</v>
      </c>
      <c r="C1284" s="1761" t="s">
        <v>52</v>
      </c>
      <c r="D1284" s="1761" t="s">
        <v>17914</v>
      </c>
      <c r="E1284" s="1762" t="s">
        <v>23868</v>
      </c>
      <c r="F1284" s="1763">
        <v>4.0</v>
      </c>
      <c r="G1284" s="1764">
        <v>48217.0</v>
      </c>
      <c r="H1284" s="1745"/>
      <c r="I1284" s="1745"/>
      <c r="J1284" s="1745"/>
      <c r="K1284" s="1745"/>
      <c r="L1284" s="1745"/>
      <c r="M1284" s="1745"/>
      <c r="N1284" s="1745"/>
      <c r="O1284" s="1745"/>
      <c r="P1284" s="1745"/>
      <c r="Q1284" s="1765" t="s">
        <v>23869</v>
      </c>
      <c r="R1284" s="1766" t="s">
        <v>23792</v>
      </c>
      <c r="S1284" s="1767" t="s">
        <v>52</v>
      </c>
      <c r="T1284" s="1768"/>
      <c r="U1284" s="1769">
        <v>1180.0</v>
      </c>
      <c r="V1284" s="1770">
        <v>4.0</v>
      </c>
      <c r="W1284" s="1769" t="s">
        <v>17935</v>
      </c>
      <c r="X1284" s="1770"/>
      <c r="Y1284" s="1767">
        <v>2815275.0</v>
      </c>
      <c r="Z1284" s="1770"/>
      <c r="AA1284" s="1770" t="s">
        <v>23772</v>
      </c>
      <c r="AB1284" s="1753" t="s">
        <v>17906</v>
      </c>
      <c r="AC1284" s="81"/>
      <c r="AD1284" s="81"/>
      <c r="AE1284" s="1755"/>
      <c r="AF1284" s="1755"/>
      <c r="AG1284" s="1755"/>
      <c r="AH1284" s="1755"/>
      <c r="AI1284" s="595">
        <v>7.04274083E8</v>
      </c>
      <c r="AJ1284" s="595" t="s">
        <v>23870</v>
      </c>
      <c r="AK1284" s="1757" t="s">
        <v>52</v>
      </c>
      <c r="AL1284" s="1772">
        <v>1.0</v>
      </c>
      <c r="AM1284" s="1772">
        <v>1194.0</v>
      </c>
      <c r="AN1284" s="9">
        <v>4.0</v>
      </c>
      <c r="AO1284" s="9"/>
      <c r="AP1284" s="9" t="s">
        <v>8376</v>
      </c>
      <c r="AQ1284" s="9"/>
      <c r="AR1284" s="9" t="s">
        <v>17908</v>
      </c>
      <c r="AS1284" s="9"/>
      <c r="AT1284" s="9"/>
      <c r="AU1284" s="9"/>
      <c r="AV1284" s="9"/>
      <c r="AW1284" s="1758" t="s">
        <v>17909</v>
      </c>
      <c r="AX1284" s="9"/>
      <c r="AY1284" s="9" t="s">
        <v>17910</v>
      </c>
      <c r="AZ1284" s="9">
        <v>6.25</v>
      </c>
      <c r="BA1284" s="1845" t="s">
        <v>23772</v>
      </c>
    </row>
    <row r="1285" ht="15.75" customHeight="1">
      <c r="A1285" s="1774" t="s">
        <v>23871</v>
      </c>
      <c r="B1285" s="1775" t="s">
        <v>23872</v>
      </c>
      <c r="C1285" s="1775" t="s">
        <v>52</v>
      </c>
      <c r="D1285" s="1775" t="s">
        <v>17914</v>
      </c>
      <c r="E1285" s="1776" t="s">
        <v>23873</v>
      </c>
      <c r="F1285" s="1777">
        <v>4.0</v>
      </c>
      <c r="G1285" s="1778">
        <v>48219.0</v>
      </c>
      <c r="H1285" s="1745"/>
      <c r="I1285" s="1745"/>
      <c r="J1285" s="1745"/>
      <c r="K1285" s="1745"/>
      <c r="L1285" s="1745"/>
      <c r="M1285" s="1745"/>
      <c r="N1285" s="1745"/>
      <c r="O1285" s="1745"/>
      <c r="P1285" s="1745"/>
      <c r="Q1285" s="1765" t="s">
        <v>23874</v>
      </c>
      <c r="R1285" s="1766" t="s">
        <v>23797</v>
      </c>
      <c r="S1285" s="1767" t="s">
        <v>52</v>
      </c>
      <c r="T1285" s="1749"/>
      <c r="U1285" s="1770">
        <v>1181.0</v>
      </c>
      <c r="V1285" s="1770">
        <v>4.0</v>
      </c>
      <c r="W1285" s="1792"/>
      <c r="X1285" s="1770"/>
      <c r="Y1285" s="1767">
        <v>2815275.0</v>
      </c>
      <c r="Z1285" s="1770"/>
      <c r="AA1285" s="1770" t="s">
        <v>23772</v>
      </c>
      <c r="AB1285" s="1793">
        <v>0.0</v>
      </c>
      <c r="AC1285" s="1794">
        <v>1.0</v>
      </c>
      <c r="AD1285" s="1754"/>
      <c r="AE1285" s="1755"/>
      <c r="AF1285" s="1755"/>
      <c r="AG1285" s="1755"/>
      <c r="AH1285" s="1755"/>
      <c r="AI1285" s="595">
        <v>1.00517929E8</v>
      </c>
      <c r="AJ1285" s="595" t="s">
        <v>23875</v>
      </c>
      <c r="AK1285" s="1772" t="s">
        <v>52</v>
      </c>
      <c r="AL1285" s="1772">
        <v>1.0</v>
      </c>
      <c r="AM1285" s="1772">
        <v>1195.0</v>
      </c>
      <c r="AN1285" s="9">
        <v>4.0</v>
      </c>
      <c r="AO1285" s="9"/>
      <c r="AP1285" s="9" t="s">
        <v>8376</v>
      </c>
      <c r="AQ1285" s="9"/>
      <c r="AR1285" s="9" t="s">
        <v>17908</v>
      </c>
      <c r="AS1285" s="9"/>
      <c r="AT1285" s="9"/>
      <c r="AU1285" s="9"/>
      <c r="AV1285" s="9"/>
      <c r="AW1285" s="1758" t="s">
        <v>17909</v>
      </c>
      <c r="AX1285" s="9"/>
      <c r="AY1285" s="9" t="s">
        <v>17910</v>
      </c>
      <c r="AZ1285" s="9">
        <v>6.25</v>
      </c>
      <c r="BA1285" s="1908" t="s">
        <v>23772</v>
      </c>
    </row>
    <row r="1286" ht="15.75" customHeight="1">
      <c r="A1286" s="1760" t="s">
        <v>23876</v>
      </c>
      <c r="B1286" s="1761" t="s">
        <v>23877</v>
      </c>
      <c r="C1286" s="1761" t="s">
        <v>52</v>
      </c>
      <c r="D1286" s="1761" t="s">
        <v>17914</v>
      </c>
      <c r="E1286" s="1762" t="s">
        <v>23878</v>
      </c>
      <c r="F1286" s="1763">
        <v>4.0</v>
      </c>
      <c r="G1286" s="1764">
        <v>48216.0</v>
      </c>
      <c r="H1286" s="1745"/>
      <c r="I1286" s="1745"/>
      <c r="J1286" s="1745"/>
      <c r="K1286" s="1745"/>
      <c r="L1286" s="1745"/>
      <c r="M1286" s="1745"/>
      <c r="N1286" s="1745"/>
      <c r="O1286" s="1745"/>
      <c r="P1286" s="1745"/>
      <c r="Q1286" s="1765" t="s">
        <v>946</v>
      </c>
      <c r="R1286" s="1766" t="s">
        <v>945</v>
      </c>
      <c r="S1286" s="1767" t="s">
        <v>52</v>
      </c>
      <c r="T1286" s="1768"/>
      <c r="U1286" s="1770">
        <v>1182.0</v>
      </c>
      <c r="V1286" s="1770">
        <v>4.0</v>
      </c>
      <c r="W1286" s="1788"/>
      <c r="X1286" s="1770"/>
      <c r="Y1286" s="1767" t="s">
        <v>23879</v>
      </c>
      <c r="Z1286" s="1770"/>
      <c r="AA1286" s="1770" t="s">
        <v>23772</v>
      </c>
      <c r="AB1286" s="1804" t="s">
        <v>18046</v>
      </c>
      <c r="AC1286" s="81"/>
      <c r="AD1286" s="1121">
        <v>1.0</v>
      </c>
      <c r="AE1286" s="1755"/>
      <c r="AF1286" s="1755"/>
      <c r="AG1286" s="1755"/>
      <c r="AH1286" s="1755"/>
      <c r="AI1286" s="595">
        <v>1.02339082E8</v>
      </c>
      <c r="AJ1286" s="595" t="s">
        <v>23880</v>
      </c>
      <c r="AK1286" s="1757" t="s">
        <v>52</v>
      </c>
      <c r="AL1286" s="1757">
        <v>1.0</v>
      </c>
      <c r="AM1286" s="1772">
        <v>1196.0</v>
      </c>
      <c r="AN1286" s="9">
        <v>4.0</v>
      </c>
      <c r="AO1286" s="9"/>
      <c r="AP1286" s="9" t="s">
        <v>8376</v>
      </c>
      <c r="AQ1286" s="9"/>
      <c r="AR1286" s="9" t="s">
        <v>17908</v>
      </c>
      <c r="AS1286" s="9"/>
      <c r="AT1286" s="9"/>
      <c r="AU1286" s="9"/>
      <c r="AV1286" s="9"/>
      <c r="AW1286" s="1758" t="s">
        <v>17909</v>
      </c>
      <c r="AX1286" s="9"/>
      <c r="AY1286" s="9" t="s">
        <v>17910</v>
      </c>
      <c r="AZ1286" s="9">
        <v>6.25</v>
      </c>
      <c r="BA1286" s="1845" t="s">
        <v>23772</v>
      </c>
    </row>
    <row r="1287" ht="15.75" customHeight="1">
      <c r="A1287" s="1774" t="s">
        <v>23881</v>
      </c>
      <c r="B1287" s="1775" t="s">
        <v>23882</v>
      </c>
      <c r="C1287" s="1775" t="s">
        <v>52</v>
      </c>
      <c r="D1287" s="1775" t="s">
        <v>17914</v>
      </c>
      <c r="E1287" s="1776" t="s">
        <v>23883</v>
      </c>
      <c r="F1287" s="1777">
        <v>4.0</v>
      </c>
      <c r="G1287" s="1778">
        <v>48216.0</v>
      </c>
      <c r="H1287" s="1745"/>
      <c r="I1287" s="1745"/>
      <c r="J1287" s="1745"/>
      <c r="K1287" s="1745"/>
      <c r="L1287" s="1745"/>
      <c r="M1287" s="1745"/>
      <c r="N1287" s="1745"/>
      <c r="O1287" s="1745"/>
      <c r="P1287" s="1745"/>
      <c r="Q1287" s="1765" t="s">
        <v>23806</v>
      </c>
      <c r="R1287" s="1766" t="s">
        <v>23884</v>
      </c>
      <c r="S1287" s="1767" t="s">
        <v>52</v>
      </c>
      <c r="T1287" s="1749"/>
      <c r="U1287" s="1769">
        <v>1183.0</v>
      </c>
      <c r="V1287" s="1770">
        <v>4.0</v>
      </c>
      <c r="W1287" s="1784" t="s">
        <v>17942</v>
      </c>
      <c r="X1287" s="1770"/>
      <c r="Y1287" s="1767">
        <v>4095299.0</v>
      </c>
      <c r="Z1287" s="1770"/>
      <c r="AA1287" s="1770" t="s">
        <v>23772</v>
      </c>
      <c r="AB1287" s="1795" t="s">
        <v>17944</v>
      </c>
      <c r="AC1287" s="1754"/>
      <c r="AD1287" s="1754"/>
      <c r="AE1287" s="1755"/>
      <c r="AF1287" s="1755"/>
      <c r="AG1287" s="1755"/>
      <c r="AH1287" s="1755"/>
      <c r="AI1287" s="595">
        <v>1.01350296E8</v>
      </c>
      <c r="AJ1287" s="595" t="s">
        <v>23885</v>
      </c>
      <c r="AK1287" s="1772" t="s">
        <v>52</v>
      </c>
      <c r="AL1287" s="1772">
        <v>1.0</v>
      </c>
      <c r="AM1287" s="1772">
        <v>1197.0</v>
      </c>
      <c r="AN1287" s="9">
        <v>4.0</v>
      </c>
      <c r="AO1287" s="9"/>
      <c r="AP1287" s="9" t="s">
        <v>8376</v>
      </c>
      <c r="AQ1287" s="9"/>
      <c r="AR1287" s="9" t="s">
        <v>17908</v>
      </c>
      <c r="AS1287" s="9"/>
      <c r="AT1287" s="9"/>
      <c r="AU1287" s="9"/>
      <c r="AV1287" s="9"/>
      <c r="AW1287" s="1758" t="s">
        <v>17909</v>
      </c>
      <c r="AX1287" s="9"/>
      <c r="AY1287" s="9" t="s">
        <v>17910</v>
      </c>
      <c r="AZ1287" s="9">
        <v>6.25</v>
      </c>
      <c r="BA1287" s="1845" t="s">
        <v>23772</v>
      </c>
    </row>
    <row r="1288" ht="15.75" customHeight="1">
      <c r="A1288" s="1760" t="s">
        <v>23886</v>
      </c>
      <c r="B1288" s="1761" t="s">
        <v>23887</v>
      </c>
      <c r="C1288" s="1761" t="s">
        <v>52</v>
      </c>
      <c r="D1288" s="1761" t="s">
        <v>17914</v>
      </c>
      <c r="E1288" s="1762" t="s">
        <v>23888</v>
      </c>
      <c r="F1288" s="1763">
        <v>4.0</v>
      </c>
      <c r="G1288" s="1764">
        <v>48216.0</v>
      </c>
      <c r="H1288" s="1745"/>
      <c r="I1288" s="1745"/>
      <c r="J1288" s="1745"/>
      <c r="K1288" s="1745"/>
      <c r="L1288" s="1745"/>
      <c r="M1288" s="1745"/>
      <c r="N1288" s="1745"/>
      <c r="O1288" s="1745"/>
      <c r="P1288" s="1745"/>
      <c r="Q1288" s="1765" t="s">
        <v>23889</v>
      </c>
      <c r="R1288" s="1766" t="s">
        <v>23890</v>
      </c>
      <c r="S1288" s="1767" t="s">
        <v>52</v>
      </c>
      <c r="T1288" s="1768"/>
      <c r="U1288" s="1769">
        <v>1184.0</v>
      </c>
      <c r="V1288" s="1770">
        <v>4.0</v>
      </c>
      <c r="W1288" s="1769" t="s">
        <v>18817</v>
      </c>
      <c r="X1288" s="1770"/>
      <c r="Y1288" s="1767">
        <v>0.0</v>
      </c>
      <c r="Z1288" s="1770"/>
      <c r="AA1288" s="1770" t="s">
        <v>23772</v>
      </c>
      <c r="AB1288" s="1753" t="s">
        <v>17906</v>
      </c>
      <c r="AC1288" s="81"/>
      <c r="AD1288" s="81"/>
      <c r="AE1288" s="1755"/>
      <c r="AF1288" s="1755"/>
      <c r="AG1288" s="1755"/>
      <c r="AH1288" s="1755"/>
      <c r="AI1288" s="595">
        <v>1.03458352E8</v>
      </c>
      <c r="AJ1288" s="595" t="s">
        <v>23891</v>
      </c>
      <c r="AK1288" s="1757" t="s">
        <v>52</v>
      </c>
      <c r="AL1288" s="1772">
        <v>1.0</v>
      </c>
      <c r="AM1288" s="1772">
        <v>1198.0</v>
      </c>
      <c r="AN1288" s="9">
        <v>4.0</v>
      </c>
      <c r="AO1288" s="9"/>
      <c r="AP1288" s="9" t="s">
        <v>8376</v>
      </c>
      <c r="AQ1288" s="9"/>
      <c r="AR1288" s="9" t="s">
        <v>17908</v>
      </c>
      <c r="AS1288" s="9"/>
      <c r="AT1288" s="9"/>
      <c r="AU1288" s="9"/>
      <c r="AV1288" s="9"/>
      <c r="AW1288" s="1758" t="s">
        <v>17909</v>
      </c>
      <c r="AX1288" s="9"/>
      <c r="AY1288" s="9" t="s">
        <v>17910</v>
      </c>
      <c r="AZ1288" s="9">
        <v>6.25</v>
      </c>
      <c r="BA1288" s="1845" t="s">
        <v>23772</v>
      </c>
    </row>
    <row r="1289" ht="15.75" customHeight="1">
      <c r="A1289" s="1774" t="s">
        <v>23892</v>
      </c>
      <c r="B1289" s="1775" t="s">
        <v>20689</v>
      </c>
      <c r="C1289" s="1775" t="s">
        <v>52</v>
      </c>
      <c r="D1289" s="1775" t="s">
        <v>17914</v>
      </c>
      <c r="E1289" s="1776" t="s">
        <v>23893</v>
      </c>
      <c r="F1289" s="1777">
        <v>4.0</v>
      </c>
      <c r="G1289" s="1778">
        <v>48216.0</v>
      </c>
      <c r="H1289" s="1745"/>
      <c r="I1289" s="1745"/>
      <c r="J1289" s="1745"/>
      <c r="K1289" s="1745"/>
      <c r="L1289" s="1745"/>
      <c r="M1289" s="1745"/>
      <c r="N1289" s="1745"/>
      <c r="O1289" s="1745"/>
      <c r="P1289" s="1745"/>
      <c r="Q1289" s="1765" t="s">
        <v>23894</v>
      </c>
      <c r="R1289" s="1766" t="s">
        <v>23895</v>
      </c>
      <c r="S1289" s="1767" t="s">
        <v>52</v>
      </c>
      <c r="T1289" s="1749"/>
      <c r="U1289" s="1769">
        <v>1185.0</v>
      </c>
      <c r="V1289" s="1770">
        <v>4.0</v>
      </c>
      <c r="W1289" s="1769" t="s">
        <v>18817</v>
      </c>
      <c r="X1289" s="1770"/>
      <c r="Y1289" s="1767">
        <v>0.0</v>
      </c>
      <c r="Z1289" s="1770"/>
      <c r="AA1289" s="1770" t="s">
        <v>23772</v>
      </c>
      <c r="AB1289" s="1753" t="s">
        <v>17906</v>
      </c>
      <c r="AC1289" s="1754"/>
      <c r="AD1289" s="1754"/>
      <c r="AE1289" s="1755"/>
      <c r="AF1289" s="1755"/>
      <c r="AG1289" s="1755"/>
      <c r="AH1289" s="1755"/>
      <c r="AI1289" s="595">
        <v>1.03692356E8</v>
      </c>
      <c r="AJ1289" s="595" t="s">
        <v>23896</v>
      </c>
      <c r="AK1289" s="1772" t="s">
        <v>149</v>
      </c>
      <c r="AL1289" s="1772">
        <v>1.0</v>
      </c>
      <c r="AM1289" s="1772">
        <v>1199.0</v>
      </c>
      <c r="AN1289" s="9">
        <v>4.0</v>
      </c>
      <c r="AO1289" s="9"/>
      <c r="AP1289" s="9" t="s">
        <v>8376</v>
      </c>
      <c r="AQ1289" s="9"/>
      <c r="AR1289" s="9" t="s">
        <v>17908</v>
      </c>
      <c r="AS1289" s="9"/>
      <c r="AT1289" s="9"/>
      <c r="AU1289" s="9"/>
      <c r="AV1289" s="9"/>
      <c r="AW1289" s="1758" t="s">
        <v>17909</v>
      </c>
      <c r="AX1289" s="9"/>
      <c r="AY1289" s="9" t="s">
        <v>17910</v>
      </c>
      <c r="AZ1289" s="9">
        <v>6.25</v>
      </c>
      <c r="BA1289" s="1845" t="s">
        <v>23772</v>
      </c>
    </row>
    <row r="1290" ht="15.75" customHeight="1">
      <c r="A1290" s="1760" t="s">
        <v>23897</v>
      </c>
      <c r="B1290" s="1761" t="s">
        <v>23898</v>
      </c>
      <c r="C1290" s="1761" t="s">
        <v>52</v>
      </c>
      <c r="D1290" s="1761" t="s">
        <v>17914</v>
      </c>
      <c r="E1290" s="1762" t="s">
        <v>23899</v>
      </c>
      <c r="F1290" s="1763">
        <v>4.0</v>
      </c>
      <c r="G1290" s="1764">
        <v>48216.0</v>
      </c>
      <c r="H1290" s="1745"/>
      <c r="I1290" s="1745"/>
      <c r="J1290" s="1745"/>
      <c r="K1290" s="1745"/>
      <c r="L1290" s="1745"/>
      <c r="M1290" s="1745"/>
      <c r="N1290" s="1745"/>
      <c r="O1290" s="1745"/>
      <c r="P1290" s="1745"/>
      <c r="Q1290" s="1765" t="s">
        <v>23900</v>
      </c>
      <c r="R1290" s="1766" t="s">
        <v>23901</v>
      </c>
      <c r="S1290" s="1767" t="s">
        <v>52</v>
      </c>
      <c r="T1290" s="1768"/>
      <c r="U1290" s="1770">
        <v>1186.0</v>
      </c>
      <c r="V1290" s="1770">
        <v>4.0</v>
      </c>
      <c r="W1290" s="1788"/>
      <c r="X1290" s="1770"/>
      <c r="Y1290" s="1767" t="s">
        <v>23902</v>
      </c>
      <c r="Z1290" s="1770"/>
      <c r="AA1290" s="1770" t="s">
        <v>23772</v>
      </c>
      <c r="AB1290" s="1804" t="s">
        <v>18100</v>
      </c>
      <c r="AC1290" s="81"/>
      <c r="AD1290" s="1121">
        <v>1.0</v>
      </c>
      <c r="AE1290" s="1755"/>
      <c r="AF1290" s="1755"/>
      <c r="AG1290" s="1755"/>
      <c r="AH1290" s="1755"/>
      <c r="AI1290" s="595">
        <v>1.01832434E8</v>
      </c>
      <c r="AJ1290" s="595" t="s">
        <v>23903</v>
      </c>
      <c r="AK1290" s="1757" t="s">
        <v>52</v>
      </c>
      <c r="AL1290" s="1757">
        <v>1.0</v>
      </c>
      <c r="AM1290" s="1772">
        <v>1200.0</v>
      </c>
      <c r="AN1290" s="9">
        <v>4.0</v>
      </c>
      <c r="AO1290" s="9"/>
      <c r="AP1290" s="9" t="s">
        <v>8376</v>
      </c>
      <c r="AQ1290" s="9"/>
      <c r="AR1290" s="9" t="s">
        <v>17908</v>
      </c>
      <c r="AS1290" s="9"/>
      <c r="AT1290" s="9"/>
      <c r="AU1290" s="9"/>
      <c r="AV1290" s="9"/>
      <c r="AW1290" s="1758" t="s">
        <v>17909</v>
      </c>
      <c r="AX1290" s="9"/>
      <c r="AY1290" s="9" t="s">
        <v>17910</v>
      </c>
      <c r="AZ1290" s="9">
        <v>6.25</v>
      </c>
      <c r="BA1290" s="1845" t="s">
        <v>23772</v>
      </c>
    </row>
    <row r="1291" ht="15.75" customHeight="1">
      <c r="A1291" s="1774" t="s">
        <v>23904</v>
      </c>
      <c r="B1291" s="1775" t="s">
        <v>23905</v>
      </c>
      <c r="C1291" s="1775" t="s">
        <v>52</v>
      </c>
      <c r="D1291" s="1775" t="s">
        <v>17914</v>
      </c>
      <c r="E1291" s="1776" t="s">
        <v>23906</v>
      </c>
      <c r="F1291" s="1777">
        <v>4.0</v>
      </c>
      <c r="G1291" s="1778">
        <v>47851.0</v>
      </c>
      <c r="H1291" s="1745"/>
      <c r="I1291" s="1745"/>
      <c r="J1291" s="1745"/>
      <c r="K1291" s="1745"/>
      <c r="L1291" s="1745"/>
      <c r="M1291" s="1745"/>
      <c r="N1291" s="1745"/>
      <c r="O1291" s="1745"/>
      <c r="P1291" s="1745"/>
      <c r="Q1291" s="1765" t="s">
        <v>23830</v>
      </c>
      <c r="R1291" s="1766" t="s">
        <v>23907</v>
      </c>
      <c r="S1291" s="1767" t="s">
        <v>52</v>
      </c>
      <c r="T1291" s="1749"/>
      <c r="U1291" s="1769">
        <v>1187.0</v>
      </c>
      <c r="V1291" s="1770">
        <v>4.0</v>
      </c>
      <c r="W1291" s="1784" t="s">
        <v>17942</v>
      </c>
      <c r="X1291" s="1770"/>
      <c r="Y1291" s="1767" t="s">
        <v>23908</v>
      </c>
      <c r="Z1291" s="1770"/>
      <c r="AA1291" s="1770" t="s">
        <v>23772</v>
      </c>
      <c r="AB1291" s="1795" t="s">
        <v>17944</v>
      </c>
      <c r="AC1291" s="1754"/>
      <c r="AD1291" s="1754"/>
      <c r="AE1291" s="1755"/>
      <c r="AF1291" s="1755"/>
      <c r="AG1291" s="1755"/>
      <c r="AH1291" s="1755"/>
      <c r="AI1291" s="595">
        <v>1.03120291E8</v>
      </c>
      <c r="AJ1291" s="595" t="s">
        <v>23909</v>
      </c>
      <c r="AK1291" s="1757" t="s">
        <v>18488</v>
      </c>
      <c r="AL1291" s="1757">
        <v>1.0</v>
      </c>
      <c r="AM1291" s="1772">
        <v>1201.0</v>
      </c>
      <c r="AN1291" s="9">
        <v>4.0</v>
      </c>
      <c r="AO1291" s="9"/>
      <c r="AP1291" s="9" t="s">
        <v>8376</v>
      </c>
      <c r="AQ1291" s="9"/>
      <c r="AR1291" s="9" t="s">
        <v>17908</v>
      </c>
      <c r="AS1291" s="9"/>
      <c r="AT1291" s="9"/>
      <c r="AU1291" s="9" t="s">
        <v>23910</v>
      </c>
      <c r="AV1291" s="9" t="s">
        <v>23911</v>
      </c>
      <c r="AW1291" s="1758" t="s">
        <v>17909</v>
      </c>
      <c r="AX1291" s="9"/>
      <c r="AY1291" s="9" t="s">
        <v>17910</v>
      </c>
      <c r="AZ1291" s="9">
        <v>6.25</v>
      </c>
      <c r="BA1291" s="1845" t="s">
        <v>23772</v>
      </c>
    </row>
    <row r="1292" ht="15.75" customHeight="1">
      <c r="A1292" s="1760" t="s">
        <v>23912</v>
      </c>
      <c r="B1292" s="1761" t="s">
        <v>23913</v>
      </c>
      <c r="C1292" s="1761" t="s">
        <v>52</v>
      </c>
      <c r="D1292" s="1761" t="s">
        <v>17914</v>
      </c>
      <c r="E1292" s="1762" t="s">
        <v>23914</v>
      </c>
      <c r="F1292" s="1763">
        <v>4.0</v>
      </c>
      <c r="G1292" s="1764">
        <v>48216.0</v>
      </c>
      <c r="H1292" s="1745"/>
      <c r="I1292" s="1745"/>
      <c r="J1292" s="1745"/>
      <c r="K1292" s="1745"/>
      <c r="L1292" s="1745"/>
      <c r="M1292" s="1745"/>
      <c r="N1292" s="1745"/>
      <c r="O1292" s="1745"/>
      <c r="P1292" s="1745"/>
      <c r="Q1292" s="1765" t="s">
        <v>23915</v>
      </c>
      <c r="R1292" s="1766" t="s">
        <v>23835</v>
      </c>
      <c r="S1292" s="1767" t="s">
        <v>52</v>
      </c>
      <c r="T1292" s="1768"/>
      <c r="U1292" s="1770">
        <v>1188.0</v>
      </c>
      <c r="V1292" s="1770">
        <v>4.0</v>
      </c>
      <c r="W1292" s="1788"/>
      <c r="X1292" s="1770"/>
      <c r="Y1292" s="1767">
        <v>2892035.0</v>
      </c>
      <c r="Z1292" s="1770"/>
      <c r="AA1292" s="1770" t="s">
        <v>23772</v>
      </c>
      <c r="AB1292" s="1789">
        <v>0.0</v>
      </c>
      <c r="AC1292" s="81"/>
      <c r="AD1292" s="81"/>
      <c r="AE1292" s="1755"/>
      <c r="AF1292" s="1755"/>
      <c r="AG1292" s="1755"/>
      <c r="AH1292" s="1755"/>
      <c r="AI1292" s="595">
        <v>1.709885253E9</v>
      </c>
      <c r="AJ1292" s="595" t="s">
        <v>23916</v>
      </c>
      <c r="AK1292" s="1757" t="s">
        <v>52</v>
      </c>
      <c r="AL1292" s="1772">
        <v>1.0</v>
      </c>
      <c r="AM1292" s="1772">
        <v>1202.0</v>
      </c>
      <c r="AN1292" s="9">
        <v>4.0</v>
      </c>
      <c r="AO1292" s="9"/>
      <c r="AP1292" s="9" t="s">
        <v>8376</v>
      </c>
      <c r="AQ1292" s="9"/>
      <c r="AR1292" s="9" t="s">
        <v>17908</v>
      </c>
      <c r="AS1292" s="9"/>
      <c r="AT1292" s="9"/>
      <c r="AU1292" s="9"/>
      <c r="AV1292" s="9"/>
      <c r="AW1292" s="1758" t="s">
        <v>17909</v>
      </c>
      <c r="AX1292" s="9"/>
      <c r="AY1292" s="9" t="s">
        <v>17910</v>
      </c>
      <c r="AZ1292" s="9">
        <v>6.25</v>
      </c>
      <c r="BA1292" s="1845" t="s">
        <v>23772</v>
      </c>
    </row>
    <row r="1293" ht="15.75" customHeight="1">
      <c r="A1293" s="1774" t="s">
        <v>23917</v>
      </c>
      <c r="B1293" s="1775" t="s">
        <v>23918</v>
      </c>
      <c r="C1293" s="1775" t="s">
        <v>52</v>
      </c>
      <c r="D1293" s="1775" t="s">
        <v>17914</v>
      </c>
      <c r="E1293" s="1776" t="s">
        <v>23919</v>
      </c>
      <c r="F1293" s="1777">
        <v>4.0</v>
      </c>
      <c r="G1293" s="1778">
        <v>44595.0</v>
      </c>
      <c r="H1293" s="1745"/>
      <c r="I1293" s="1745"/>
      <c r="J1293" s="1745"/>
      <c r="K1293" s="1745"/>
      <c r="L1293" s="1745"/>
      <c r="M1293" s="1745"/>
      <c r="N1293" s="1745"/>
      <c r="O1293" s="1745"/>
      <c r="P1293" s="1745"/>
      <c r="Q1293" s="1765" t="s">
        <v>23920</v>
      </c>
      <c r="R1293" s="1766" t="s">
        <v>23921</v>
      </c>
      <c r="S1293" s="1767" t="s">
        <v>52</v>
      </c>
      <c r="T1293" s="1749"/>
      <c r="U1293" s="1770">
        <v>1189.0</v>
      </c>
      <c r="V1293" s="1770">
        <v>4.0</v>
      </c>
      <c r="W1293" s="1792"/>
      <c r="X1293" s="1770"/>
      <c r="Y1293" s="1767">
        <v>4094233.0</v>
      </c>
      <c r="Z1293" s="1770"/>
      <c r="AA1293" s="1770" t="s">
        <v>23772</v>
      </c>
      <c r="AB1293" s="1793" t="s">
        <v>23922</v>
      </c>
      <c r="AC1293" s="1754"/>
      <c r="AD1293" s="1754"/>
      <c r="AE1293" s="1755"/>
      <c r="AF1293" s="1755"/>
      <c r="AG1293" s="1755"/>
      <c r="AH1293" s="1755"/>
      <c r="AI1293" s="595">
        <v>1.01676757E8</v>
      </c>
      <c r="AJ1293" s="595" t="s">
        <v>23923</v>
      </c>
      <c r="AK1293" s="1772" t="s">
        <v>52</v>
      </c>
      <c r="AL1293" s="1757">
        <v>1.0</v>
      </c>
      <c r="AM1293" s="1772">
        <v>1203.0</v>
      </c>
      <c r="AN1293" s="9">
        <v>4.0</v>
      </c>
      <c r="AO1293" s="9"/>
      <c r="AP1293" s="9" t="s">
        <v>8376</v>
      </c>
      <c r="AQ1293" s="9"/>
      <c r="AR1293" s="9" t="s">
        <v>17908</v>
      </c>
      <c r="AS1293" s="9"/>
      <c r="AT1293" s="9"/>
      <c r="AU1293" s="9"/>
      <c r="AV1293" s="9"/>
      <c r="AW1293" s="1758" t="s">
        <v>17909</v>
      </c>
      <c r="AX1293" s="9"/>
      <c r="AY1293" s="9" t="s">
        <v>17910</v>
      </c>
      <c r="AZ1293" s="9">
        <v>6.25</v>
      </c>
      <c r="BA1293" s="1772" t="s">
        <v>23772</v>
      </c>
    </row>
    <row r="1294" ht="15.75" customHeight="1">
      <c r="A1294" s="1760" t="s">
        <v>23924</v>
      </c>
      <c r="B1294" s="1761" t="s">
        <v>23925</v>
      </c>
      <c r="C1294" s="1761" t="s">
        <v>52</v>
      </c>
      <c r="D1294" s="1761" t="s">
        <v>17914</v>
      </c>
      <c r="E1294" s="1762" t="s">
        <v>23926</v>
      </c>
      <c r="F1294" s="1763">
        <v>4.0</v>
      </c>
      <c r="G1294" s="1764">
        <v>48249.0</v>
      </c>
      <c r="H1294" s="1745"/>
      <c r="I1294" s="1745"/>
      <c r="J1294" s="1745"/>
      <c r="K1294" s="1745"/>
      <c r="L1294" s="1745"/>
      <c r="M1294" s="1745"/>
      <c r="N1294" s="1745"/>
      <c r="O1294" s="1745"/>
      <c r="P1294" s="1745"/>
      <c r="Q1294" s="1765" t="s">
        <v>23927</v>
      </c>
      <c r="R1294" s="1766" t="s">
        <v>23928</v>
      </c>
      <c r="S1294" s="1767" t="s">
        <v>19171</v>
      </c>
      <c r="T1294" s="1768"/>
      <c r="U1294" s="1770">
        <v>1190.0</v>
      </c>
      <c r="V1294" s="1770">
        <v>4.0</v>
      </c>
      <c r="W1294" s="1788"/>
      <c r="X1294" s="1770"/>
      <c r="Y1294" s="1767">
        <v>4094233.0</v>
      </c>
      <c r="Z1294" s="1770"/>
      <c r="AA1294" s="1770" t="s">
        <v>23772</v>
      </c>
      <c r="AB1294" s="1789" t="s">
        <v>17723</v>
      </c>
      <c r="AC1294" s="81"/>
      <c r="AD1294" s="81"/>
      <c r="AE1294" s="1755"/>
      <c r="AF1294" s="1755"/>
      <c r="AG1294" s="1755"/>
      <c r="AH1294" s="1755"/>
      <c r="AI1294" s="595">
        <v>1.02481348E8</v>
      </c>
      <c r="AJ1294" s="595" t="s">
        <v>23929</v>
      </c>
      <c r="AK1294" s="1757" t="s">
        <v>52</v>
      </c>
      <c r="AL1294" s="1772">
        <v>1.0</v>
      </c>
      <c r="AM1294" s="1772">
        <v>1204.0</v>
      </c>
      <c r="AN1294" s="9">
        <v>4.0</v>
      </c>
      <c r="AO1294" s="9"/>
      <c r="AP1294" s="9" t="s">
        <v>8376</v>
      </c>
      <c r="AQ1294" s="9"/>
      <c r="AR1294" s="9" t="s">
        <v>17908</v>
      </c>
      <c r="AS1294" s="9"/>
      <c r="AT1294" s="9"/>
      <c r="AU1294" s="9"/>
      <c r="AV1294" s="9"/>
      <c r="AW1294" s="1758" t="s">
        <v>17909</v>
      </c>
      <c r="AX1294" s="9"/>
      <c r="AY1294" s="9" t="s">
        <v>17910</v>
      </c>
      <c r="AZ1294" s="9">
        <v>6.25</v>
      </c>
      <c r="BA1294" s="1845" t="s">
        <v>23772</v>
      </c>
    </row>
    <row r="1295" ht="15.75" customHeight="1">
      <c r="A1295" s="1774" t="s">
        <v>23930</v>
      </c>
      <c r="B1295" s="1775" t="s">
        <v>23931</v>
      </c>
      <c r="C1295" s="1775" t="s">
        <v>10366</v>
      </c>
      <c r="D1295" s="1775" t="s">
        <v>17914</v>
      </c>
      <c r="E1295" s="1776" t="s">
        <v>23932</v>
      </c>
      <c r="F1295" s="1777">
        <v>4.0</v>
      </c>
      <c r="G1295" s="1778">
        <v>48249.0</v>
      </c>
      <c r="H1295" s="1745"/>
      <c r="I1295" s="1745"/>
      <c r="J1295" s="1745"/>
      <c r="K1295" s="1745"/>
      <c r="L1295" s="1745"/>
      <c r="M1295" s="1745"/>
      <c r="N1295" s="1745"/>
      <c r="O1295" s="1745"/>
      <c r="P1295" s="1745"/>
      <c r="Q1295" s="1765" t="s">
        <v>23933</v>
      </c>
      <c r="R1295" s="1766" t="s">
        <v>23854</v>
      </c>
      <c r="S1295" s="1767" t="s">
        <v>52</v>
      </c>
      <c r="T1295" s="1749"/>
      <c r="U1295" s="1770">
        <v>1191.0</v>
      </c>
      <c r="V1295" s="1770">
        <v>4.0</v>
      </c>
      <c r="W1295" s="1792"/>
      <c r="X1295" s="1770"/>
      <c r="Y1295" s="1767">
        <v>4094233.0</v>
      </c>
      <c r="Z1295" s="1770"/>
      <c r="AA1295" s="1770" t="s">
        <v>23772</v>
      </c>
      <c r="AB1295" s="1793" t="s">
        <v>23934</v>
      </c>
      <c r="AC1295" s="1794">
        <v>4.0</v>
      </c>
      <c r="AD1295" s="1754"/>
      <c r="AE1295" s="1755"/>
      <c r="AF1295" s="1755"/>
      <c r="AG1295" s="1755"/>
      <c r="AH1295" s="1755"/>
      <c r="AI1295" s="595">
        <v>1.02332475E8</v>
      </c>
      <c r="AJ1295" s="595" t="s">
        <v>23935</v>
      </c>
      <c r="AK1295" s="1757" t="s">
        <v>52</v>
      </c>
      <c r="AL1295" s="1772">
        <v>1.0</v>
      </c>
      <c r="AM1295" s="1772">
        <v>1205.0</v>
      </c>
      <c r="AN1295" s="9">
        <v>4.0</v>
      </c>
      <c r="AO1295" s="9"/>
      <c r="AP1295" s="9" t="s">
        <v>8376</v>
      </c>
      <c r="AQ1295" s="9"/>
      <c r="AR1295" s="9" t="s">
        <v>17908</v>
      </c>
      <c r="AS1295" s="9"/>
      <c r="AT1295" s="9"/>
      <c r="AU1295" s="9"/>
      <c r="AV1295" s="9"/>
      <c r="AW1295" s="1758" t="s">
        <v>17909</v>
      </c>
      <c r="AX1295" s="9"/>
      <c r="AY1295" s="9" t="s">
        <v>17910</v>
      </c>
      <c r="AZ1295" s="9">
        <v>6.25</v>
      </c>
      <c r="BA1295" s="1845" t="s">
        <v>23772</v>
      </c>
    </row>
    <row r="1296" ht="15.75" customHeight="1">
      <c r="A1296" s="1760" t="s">
        <v>23936</v>
      </c>
      <c r="B1296" s="1761" t="s">
        <v>23937</v>
      </c>
      <c r="C1296" s="1761" t="s">
        <v>52</v>
      </c>
      <c r="D1296" s="1761" t="s">
        <v>17914</v>
      </c>
      <c r="E1296" s="1762" t="s">
        <v>23938</v>
      </c>
      <c r="F1296" s="1763">
        <v>4.0</v>
      </c>
      <c r="G1296" s="1764">
        <v>48249.0</v>
      </c>
      <c r="H1296" s="1745"/>
      <c r="I1296" s="1745"/>
      <c r="J1296" s="1745"/>
      <c r="K1296" s="1745"/>
      <c r="L1296" s="1745"/>
      <c r="M1296" s="1745"/>
      <c r="N1296" s="1745"/>
      <c r="O1296" s="1745"/>
      <c r="P1296" s="1745"/>
      <c r="Q1296" s="1765" t="s">
        <v>23939</v>
      </c>
      <c r="R1296" s="1766" t="s">
        <v>23860</v>
      </c>
      <c r="S1296" s="1767" t="s">
        <v>52</v>
      </c>
      <c r="T1296" s="1768"/>
      <c r="U1296" s="1770">
        <v>1192.0</v>
      </c>
      <c r="V1296" s="1770">
        <v>4.0</v>
      </c>
      <c r="W1296" s="1788"/>
      <c r="X1296" s="1770"/>
      <c r="Y1296" s="1767" t="s">
        <v>23940</v>
      </c>
      <c r="Z1296" s="1770"/>
      <c r="AA1296" s="1770" t="s">
        <v>23772</v>
      </c>
      <c r="AB1296" s="1804" t="s">
        <v>18100</v>
      </c>
      <c r="AC1296" s="81"/>
      <c r="AD1296" s="1121">
        <v>1.0</v>
      </c>
      <c r="AE1296" s="1755"/>
      <c r="AF1296" s="1755"/>
      <c r="AG1296" s="1755"/>
      <c r="AH1296" s="1755"/>
      <c r="AI1296" s="595">
        <v>1.03588372E8</v>
      </c>
      <c r="AJ1296" s="595" t="s">
        <v>23941</v>
      </c>
      <c r="AK1296" s="1757" t="s">
        <v>52</v>
      </c>
      <c r="AL1296" s="1757">
        <v>1.0</v>
      </c>
      <c r="AM1296" s="1772">
        <v>1206.0</v>
      </c>
      <c r="AN1296" s="9">
        <v>4.0</v>
      </c>
      <c r="AO1296" s="9"/>
      <c r="AP1296" s="9" t="s">
        <v>8376</v>
      </c>
      <c r="AQ1296" s="9"/>
      <c r="AR1296" s="9" t="s">
        <v>17908</v>
      </c>
      <c r="AS1296" s="9"/>
      <c r="AT1296" s="9"/>
      <c r="AU1296" s="9"/>
      <c r="AV1296" s="9"/>
      <c r="AW1296" s="1758" t="s">
        <v>17909</v>
      </c>
      <c r="AX1296" s="9"/>
      <c r="AY1296" s="9" t="s">
        <v>17910</v>
      </c>
      <c r="AZ1296" s="9">
        <v>6.25</v>
      </c>
      <c r="BA1296" s="1773" t="s">
        <v>23772</v>
      </c>
    </row>
    <row r="1297" ht="15.75" customHeight="1">
      <c r="A1297" s="1774" t="s">
        <v>23942</v>
      </c>
      <c r="B1297" s="1775" t="s">
        <v>23943</v>
      </c>
      <c r="C1297" s="1775" t="s">
        <v>52</v>
      </c>
      <c r="D1297" s="1775" t="s">
        <v>17914</v>
      </c>
      <c r="E1297" s="1776" t="s">
        <v>23944</v>
      </c>
      <c r="F1297" s="1777">
        <v>4.0</v>
      </c>
      <c r="G1297" s="1778">
        <v>48249.0</v>
      </c>
      <c r="H1297" s="1745"/>
      <c r="I1297" s="1745"/>
      <c r="J1297" s="1745"/>
      <c r="K1297" s="1745"/>
      <c r="L1297" s="1745"/>
      <c r="M1297" s="1745"/>
      <c r="N1297" s="1745"/>
      <c r="O1297" s="1745"/>
      <c r="P1297" s="1745"/>
      <c r="Q1297" s="1765" t="s">
        <v>23945</v>
      </c>
      <c r="R1297" s="1766" t="s">
        <v>23865</v>
      </c>
      <c r="S1297" s="1767" t="s">
        <v>52</v>
      </c>
      <c r="T1297" s="1749"/>
      <c r="U1297" s="1769">
        <v>1193.0</v>
      </c>
      <c r="V1297" s="1770">
        <v>4.0</v>
      </c>
      <c r="W1297" s="1769" t="s">
        <v>18817</v>
      </c>
      <c r="X1297" s="1770"/>
      <c r="Y1297" s="1767" t="s">
        <v>23940</v>
      </c>
      <c r="Z1297" s="1770"/>
      <c r="AA1297" s="1770" t="s">
        <v>23772</v>
      </c>
      <c r="AB1297" s="1753" t="s">
        <v>17906</v>
      </c>
      <c r="AC1297" s="1754"/>
      <c r="AD1297" s="1754"/>
      <c r="AE1297" s="1755"/>
      <c r="AF1297" s="1755"/>
      <c r="AG1297" s="1755"/>
      <c r="AH1297" s="1755"/>
      <c r="AI1297" s="595">
        <v>1.03757613E8</v>
      </c>
      <c r="AJ1297" s="595" t="s">
        <v>23946</v>
      </c>
      <c r="AK1297" s="1757" t="s">
        <v>52</v>
      </c>
      <c r="AL1297" s="1772">
        <v>1.0</v>
      </c>
      <c r="AM1297" s="1772">
        <v>1207.0</v>
      </c>
      <c r="AN1297" s="9">
        <v>4.0</v>
      </c>
      <c r="AO1297" s="9"/>
      <c r="AP1297" s="9" t="s">
        <v>8376</v>
      </c>
      <c r="AQ1297" s="9"/>
      <c r="AR1297" s="9" t="s">
        <v>17908</v>
      </c>
      <c r="AS1297" s="9"/>
      <c r="AT1297" s="9"/>
      <c r="AU1297" s="9"/>
      <c r="AV1297" s="9"/>
      <c r="AW1297" s="1758" t="s">
        <v>17909</v>
      </c>
      <c r="AX1297" s="9"/>
      <c r="AY1297" s="9" t="s">
        <v>17910</v>
      </c>
      <c r="AZ1297" s="9">
        <v>6.25</v>
      </c>
      <c r="BA1297" s="1772" t="s">
        <v>23772</v>
      </c>
    </row>
    <row r="1298" ht="15.75" customHeight="1">
      <c r="A1298" s="1760" t="s">
        <v>23947</v>
      </c>
      <c r="B1298" s="1761" t="s">
        <v>23948</v>
      </c>
      <c r="C1298" s="1761" t="s">
        <v>52</v>
      </c>
      <c r="D1298" s="1761" t="s">
        <v>17914</v>
      </c>
      <c r="E1298" s="1762" t="s">
        <v>23949</v>
      </c>
      <c r="F1298" s="1763">
        <v>4.0</v>
      </c>
      <c r="G1298" s="1764">
        <v>48249.0</v>
      </c>
      <c r="H1298" s="1745"/>
      <c r="I1298" s="1745"/>
      <c r="J1298" s="1745"/>
      <c r="K1298" s="1745"/>
      <c r="L1298" s="1745"/>
      <c r="M1298" s="1745"/>
      <c r="N1298" s="1745"/>
      <c r="O1298" s="1745"/>
      <c r="P1298" s="1745"/>
      <c r="Q1298" s="1765" t="s">
        <v>23950</v>
      </c>
      <c r="R1298" s="1766" t="s">
        <v>23870</v>
      </c>
      <c r="S1298" s="1767" t="s">
        <v>52</v>
      </c>
      <c r="T1298" s="1768"/>
      <c r="U1298" s="1770">
        <v>1194.0</v>
      </c>
      <c r="V1298" s="1770">
        <v>4.0</v>
      </c>
      <c r="W1298" s="1788"/>
      <c r="X1298" s="1770"/>
      <c r="Y1298" s="1767" t="s">
        <v>23951</v>
      </c>
      <c r="Z1298" s="1770"/>
      <c r="AA1298" s="1770" t="s">
        <v>23772</v>
      </c>
      <c r="AB1298" s="1804" t="s">
        <v>18100</v>
      </c>
      <c r="AC1298" s="81"/>
      <c r="AD1298" s="81"/>
      <c r="AE1298" s="1755"/>
      <c r="AF1298" s="1755"/>
      <c r="AG1298" s="1755"/>
      <c r="AH1298" s="1755"/>
      <c r="AI1298" s="595">
        <v>1.002888905E9</v>
      </c>
      <c r="AJ1298" s="595" t="s">
        <v>23952</v>
      </c>
      <c r="AK1298" s="1772" t="s">
        <v>52</v>
      </c>
      <c r="AL1298" s="1772">
        <v>1.0</v>
      </c>
      <c r="AM1298" s="1772">
        <v>1208.0</v>
      </c>
      <c r="AN1298" s="9">
        <v>4.0</v>
      </c>
      <c r="AO1298" s="9"/>
      <c r="AP1298" s="9" t="s">
        <v>8376</v>
      </c>
      <c r="AQ1298" s="9"/>
      <c r="AR1298" s="9" t="s">
        <v>17908</v>
      </c>
      <c r="AS1298" s="9"/>
      <c r="AT1298" s="9"/>
      <c r="AU1298" s="9"/>
      <c r="AV1298" s="9"/>
      <c r="AW1298" s="1758" t="s">
        <v>17909</v>
      </c>
      <c r="AX1298" s="9"/>
      <c r="AY1298" s="9" t="s">
        <v>17910</v>
      </c>
      <c r="AZ1298" s="9">
        <v>6.25</v>
      </c>
      <c r="BA1298" s="1845" t="s">
        <v>23772</v>
      </c>
    </row>
    <row r="1299" ht="15.75" customHeight="1">
      <c r="A1299" s="1774" t="s">
        <v>23953</v>
      </c>
      <c r="B1299" s="1775" t="s">
        <v>23954</v>
      </c>
      <c r="C1299" s="1775" t="s">
        <v>52</v>
      </c>
      <c r="D1299" s="1775" t="s">
        <v>17914</v>
      </c>
      <c r="E1299" s="1776" t="s">
        <v>23955</v>
      </c>
      <c r="F1299" s="1777">
        <v>4.0</v>
      </c>
      <c r="G1299" s="1778">
        <v>48249.0</v>
      </c>
      <c r="H1299" s="1745"/>
      <c r="I1299" s="1745"/>
      <c r="J1299" s="1745"/>
      <c r="K1299" s="1745"/>
      <c r="L1299" s="1745"/>
      <c r="M1299" s="1745"/>
      <c r="N1299" s="1745"/>
      <c r="O1299" s="1745"/>
      <c r="P1299" s="1745"/>
      <c r="Q1299" s="1765" t="s">
        <v>23956</v>
      </c>
      <c r="R1299" s="1766" t="s">
        <v>23875</v>
      </c>
      <c r="S1299" s="1767" t="s">
        <v>231</v>
      </c>
      <c r="T1299" s="1749"/>
      <c r="U1299" s="1770">
        <v>1195.0</v>
      </c>
      <c r="V1299" s="1770">
        <v>4.0</v>
      </c>
      <c r="W1299" s="1792"/>
      <c r="X1299" s="1770"/>
      <c r="Y1299" s="1767">
        <v>171136.0</v>
      </c>
      <c r="Z1299" s="1770"/>
      <c r="AA1299" s="1770" t="s">
        <v>23772</v>
      </c>
      <c r="AB1299" s="1806" t="s">
        <v>18100</v>
      </c>
      <c r="AC1299" s="1754"/>
      <c r="AD1299" s="1794">
        <v>2.0</v>
      </c>
      <c r="AE1299" s="1755"/>
      <c r="AF1299" s="1755"/>
      <c r="AG1299" s="1755"/>
      <c r="AH1299" s="1755"/>
      <c r="AI1299" s="595">
        <v>1.001372547E9</v>
      </c>
      <c r="AJ1299" s="595" t="s">
        <v>23957</v>
      </c>
      <c r="AK1299" s="1757" t="s">
        <v>52</v>
      </c>
      <c r="AL1299" s="1772">
        <v>1.0</v>
      </c>
      <c r="AM1299" s="1772">
        <v>1209.0</v>
      </c>
      <c r="AN1299" s="9">
        <v>4.0</v>
      </c>
      <c r="AO1299" s="9"/>
      <c r="AP1299" s="9" t="s">
        <v>8376</v>
      </c>
      <c r="AQ1299" s="9"/>
      <c r="AR1299" s="9" t="s">
        <v>17908</v>
      </c>
      <c r="AS1299" s="9"/>
      <c r="AT1299" s="9"/>
      <c r="AU1299" s="9"/>
      <c r="AV1299" s="9"/>
      <c r="AW1299" s="1758" t="s">
        <v>17909</v>
      </c>
      <c r="AX1299" s="9"/>
      <c r="AY1299" s="9" t="s">
        <v>17910</v>
      </c>
      <c r="AZ1299" s="9">
        <v>6.25</v>
      </c>
      <c r="BA1299" s="1772" t="s">
        <v>23772</v>
      </c>
    </row>
    <row r="1300" ht="15.75" customHeight="1">
      <c r="A1300" s="1760" t="s">
        <v>23958</v>
      </c>
      <c r="B1300" s="1761" t="s">
        <v>23959</v>
      </c>
      <c r="C1300" s="1761" t="s">
        <v>52</v>
      </c>
      <c r="D1300" s="1761" t="s">
        <v>17914</v>
      </c>
      <c r="E1300" s="1762" t="s">
        <v>23960</v>
      </c>
      <c r="F1300" s="1763">
        <v>4.0</v>
      </c>
      <c r="G1300" s="1764">
        <v>48217.0</v>
      </c>
      <c r="H1300" s="1745"/>
      <c r="I1300" s="1745"/>
      <c r="J1300" s="1745"/>
      <c r="K1300" s="1745"/>
      <c r="L1300" s="1745"/>
      <c r="M1300" s="1745"/>
      <c r="N1300" s="1745"/>
      <c r="O1300" s="1745"/>
      <c r="P1300" s="1745"/>
      <c r="Q1300" s="1765" t="s">
        <v>23961</v>
      </c>
      <c r="R1300" s="1766" t="s">
        <v>23880</v>
      </c>
      <c r="S1300" s="1767" t="s">
        <v>52</v>
      </c>
      <c r="T1300" s="1768"/>
      <c r="U1300" s="1769">
        <v>1196.0</v>
      </c>
      <c r="V1300" s="1770">
        <v>4.0</v>
      </c>
      <c r="W1300" s="1769" t="s">
        <v>18019</v>
      </c>
      <c r="X1300" s="1770"/>
      <c r="Y1300" s="1767">
        <v>171136.0</v>
      </c>
      <c r="Z1300" s="1770"/>
      <c r="AA1300" s="1770" t="s">
        <v>23772</v>
      </c>
      <c r="AB1300" s="1753" t="s">
        <v>17906</v>
      </c>
      <c r="AC1300" s="81"/>
      <c r="AD1300" s="81"/>
      <c r="AE1300" s="1755"/>
      <c r="AF1300" s="1755"/>
      <c r="AG1300" s="1755"/>
      <c r="AH1300" s="1755"/>
      <c r="AI1300" s="595">
        <v>1.001844693E9</v>
      </c>
      <c r="AJ1300" s="595" t="s">
        <v>23962</v>
      </c>
      <c r="AK1300" s="1772" t="s">
        <v>52</v>
      </c>
      <c r="AL1300" s="1757">
        <v>1.0</v>
      </c>
      <c r="AM1300" s="1772">
        <v>1210.0</v>
      </c>
      <c r="AN1300" s="9">
        <v>4.0</v>
      </c>
      <c r="AO1300" s="9"/>
      <c r="AP1300" s="9" t="s">
        <v>8376</v>
      </c>
      <c r="AQ1300" s="9"/>
      <c r="AR1300" s="9" t="s">
        <v>17908</v>
      </c>
      <c r="AS1300" s="9"/>
      <c r="AT1300" s="9"/>
      <c r="AU1300" s="9"/>
      <c r="AV1300" s="9"/>
      <c r="AW1300" s="1758" t="s">
        <v>17909</v>
      </c>
      <c r="AX1300" s="9"/>
      <c r="AY1300" s="9" t="s">
        <v>17910</v>
      </c>
      <c r="AZ1300" s="9">
        <v>6.25</v>
      </c>
      <c r="BA1300" s="1845" t="s">
        <v>23772</v>
      </c>
    </row>
    <row r="1301" ht="15.75" customHeight="1">
      <c r="A1301" s="1774"/>
      <c r="B1301" s="1775"/>
      <c r="C1301" s="1775"/>
      <c r="D1301" s="1775"/>
      <c r="E1301" s="1776"/>
      <c r="F1301" s="1777"/>
      <c r="G1301" s="1778"/>
      <c r="H1301" s="1745"/>
      <c r="I1301" s="1745"/>
      <c r="J1301" s="1745"/>
      <c r="K1301" s="1745"/>
      <c r="L1301" s="1745"/>
      <c r="M1301" s="1745"/>
      <c r="N1301" s="1745"/>
      <c r="O1301" s="1745"/>
      <c r="P1301" s="1745"/>
      <c r="Q1301" s="1765" t="s">
        <v>23963</v>
      </c>
      <c r="R1301" s="1766" t="s">
        <v>23885</v>
      </c>
      <c r="S1301" s="1767" t="s">
        <v>52</v>
      </c>
      <c r="T1301" s="1749"/>
      <c r="U1301" s="1769">
        <v>1197.0</v>
      </c>
      <c r="V1301" s="1770">
        <v>4.0</v>
      </c>
      <c r="W1301" s="1769" t="s">
        <v>18817</v>
      </c>
      <c r="X1301" s="1770"/>
      <c r="Y1301" s="1767">
        <v>0.0</v>
      </c>
      <c r="Z1301" s="1770"/>
      <c r="AA1301" s="1770" t="s">
        <v>23772</v>
      </c>
      <c r="AB1301" s="1753" t="s">
        <v>17906</v>
      </c>
      <c r="AC1301" s="1754"/>
      <c r="AD1301" s="1754"/>
      <c r="AE1301" s="1755"/>
      <c r="AF1301" s="1755"/>
      <c r="AG1301" s="1755"/>
      <c r="AH1301" s="1755"/>
      <c r="AI1301" s="595" t="s">
        <v>23964</v>
      </c>
      <c r="AJ1301" s="595" t="s">
        <v>23965</v>
      </c>
      <c r="AK1301" s="1757" t="s">
        <v>52</v>
      </c>
      <c r="AL1301" s="1757">
        <v>1.0</v>
      </c>
      <c r="AM1301" s="1772">
        <v>1211.0</v>
      </c>
      <c r="AN1301" s="9">
        <v>4.0</v>
      </c>
      <c r="AO1301" s="9"/>
      <c r="AP1301" s="9" t="s">
        <v>8376</v>
      </c>
      <c r="AQ1301" s="9"/>
      <c r="AR1301" s="9" t="s">
        <v>17908</v>
      </c>
      <c r="AS1301" s="9"/>
      <c r="AT1301" s="9"/>
      <c r="AU1301" s="9"/>
      <c r="AV1301" s="9"/>
      <c r="AW1301" s="1758" t="s">
        <v>17909</v>
      </c>
      <c r="AX1301" s="9"/>
      <c r="AY1301" s="9" t="s">
        <v>17910</v>
      </c>
      <c r="AZ1301" s="9">
        <v>6.25</v>
      </c>
      <c r="BA1301" s="1845" t="s">
        <v>23772</v>
      </c>
    </row>
    <row r="1302" ht="15.75" customHeight="1">
      <c r="A1302" s="1760" t="s">
        <v>23966</v>
      </c>
      <c r="B1302" s="1761" t="s">
        <v>23967</v>
      </c>
      <c r="C1302" s="1761" t="s">
        <v>10366</v>
      </c>
      <c r="D1302" s="1761" t="s">
        <v>17914</v>
      </c>
      <c r="E1302" s="1762" t="s">
        <v>23968</v>
      </c>
      <c r="F1302" s="1763">
        <v>4.0</v>
      </c>
      <c r="G1302" s="1764">
        <v>48215.0</v>
      </c>
      <c r="H1302" s="1745"/>
      <c r="I1302" s="1745"/>
      <c r="J1302" s="1745"/>
      <c r="K1302" s="1745"/>
      <c r="L1302" s="1745"/>
      <c r="M1302" s="1745"/>
      <c r="N1302" s="1745"/>
      <c r="O1302" s="1745"/>
      <c r="P1302" s="1745"/>
      <c r="Q1302" s="1765" t="s">
        <v>23969</v>
      </c>
      <c r="R1302" s="1766" t="s">
        <v>23891</v>
      </c>
      <c r="S1302" s="1767" t="s">
        <v>52</v>
      </c>
      <c r="T1302" s="1768"/>
      <c r="U1302" s="1770">
        <v>1198.0</v>
      </c>
      <c r="V1302" s="1770">
        <v>4.0</v>
      </c>
      <c r="W1302" s="1788"/>
      <c r="X1302" s="1770"/>
      <c r="Y1302" s="1767">
        <v>0.0</v>
      </c>
      <c r="Z1302" s="1770"/>
      <c r="AA1302" s="1770" t="s">
        <v>23772</v>
      </c>
      <c r="AB1302" s="1804" t="s">
        <v>18100</v>
      </c>
      <c r="AC1302" s="81"/>
      <c r="AD1302" s="81"/>
      <c r="AE1302" s="1755"/>
      <c r="AF1302" s="1755"/>
      <c r="AG1302" s="1755"/>
      <c r="AH1302" s="1755"/>
      <c r="AI1302" s="595">
        <v>6.01134448E8</v>
      </c>
      <c r="AJ1302" s="595" t="s">
        <v>23970</v>
      </c>
      <c r="AK1302" s="1757" t="s">
        <v>52</v>
      </c>
      <c r="AL1302" s="1772">
        <v>1.0</v>
      </c>
      <c r="AM1302" s="1772">
        <v>1212.0</v>
      </c>
      <c r="AN1302" s="9">
        <v>4.0</v>
      </c>
      <c r="AO1302" s="9"/>
      <c r="AP1302" s="9" t="s">
        <v>8376</v>
      </c>
      <c r="AQ1302" s="9"/>
      <c r="AR1302" s="9" t="s">
        <v>17908</v>
      </c>
      <c r="AS1302" s="9"/>
      <c r="AT1302" s="9"/>
      <c r="AU1302" s="9"/>
      <c r="AV1302" s="9"/>
      <c r="AW1302" s="1758" t="s">
        <v>17909</v>
      </c>
      <c r="AX1302" s="9"/>
      <c r="AY1302" s="9" t="s">
        <v>17910</v>
      </c>
      <c r="AZ1302" s="9">
        <v>6.25</v>
      </c>
      <c r="BA1302" s="1845" t="s">
        <v>23772</v>
      </c>
    </row>
    <row r="1303" ht="15.75" customHeight="1">
      <c r="A1303" s="1774" t="s">
        <v>23971</v>
      </c>
      <c r="B1303" s="1775" t="s">
        <v>23972</v>
      </c>
      <c r="C1303" s="1775" t="s">
        <v>231</v>
      </c>
      <c r="D1303" s="1775" t="s">
        <v>17914</v>
      </c>
      <c r="E1303" s="1776" t="s">
        <v>23973</v>
      </c>
      <c r="F1303" s="1777">
        <v>4.0</v>
      </c>
      <c r="G1303" s="1778">
        <v>48216.0</v>
      </c>
      <c r="H1303" s="1745"/>
      <c r="I1303" s="1745"/>
      <c r="J1303" s="1745"/>
      <c r="K1303" s="1745"/>
      <c r="L1303" s="1745"/>
      <c r="M1303" s="1745"/>
      <c r="N1303" s="1745"/>
      <c r="O1303" s="1745"/>
      <c r="P1303" s="1745"/>
      <c r="Q1303" s="1765" t="s">
        <v>23974</v>
      </c>
      <c r="R1303" s="1766" t="s">
        <v>23975</v>
      </c>
      <c r="S1303" s="1767" t="s">
        <v>52</v>
      </c>
      <c r="T1303" s="1749"/>
      <c r="U1303" s="1770">
        <v>1199.0</v>
      </c>
      <c r="V1303" s="1770">
        <v>4.0</v>
      </c>
      <c r="W1303" s="1792"/>
      <c r="X1303" s="1770"/>
      <c r="Y1303" s="1767">
        <v>2892035.0</v>
      </c>
      <c r="Z1303" s="1770"/>
      <c r="AA1303" s="1770" t="s">
        <v>23772</v>
      </c>
      <c r="AB1303" s="1806" t="s">
        <v>18046</v>
      </c>
      <c r="AC1303" s="1754"/>
      <c r="AD1303" s="1794">
        <v>2.0</v>
      </c>
      <c r="AE1303" s="1755"/>
      <c r="AF1303" s="1755"/>
      <c r="AG1303" s="1755"/>
      <c r="AH1303" s="1755"/>
      <c r="AI1303" s="595">
        <v>6.00870356E8</v>
      </c>
      <c r="AJ1303" s="595" t="s">
        <v>23976</v>
      </c>
      <c r="AK1303" s="1757" t="s">
        <v>52</v>
      </c>
      <c r="AL1303" s="1757">
        <v>1.0</v>
      </c>
      <c r="AM1303" s="1772">
        <v>1213.0</v>
      </c>
      <c r="AN1303" s="9">
        <v>4.0</v>
      </c>
      <c r="AO1303" s="9"/>
      <c r="AP1303" s="9" t="s">
        <v>8376</v>
      </c>
      <c r="AQ1303" s="9"/>
      <c r="AR1303" s="9" t="s">
        <v>17908</v>
      </c>
      <c r="AS1303" s="9"/>
      <c r="AT1303" s="9"/>
      <c r="AU1303" s="9"/>
      <c r="AV1303" s="9"/>
      <c r="AW1303" s="1758" t="s">
        <v>17909</v>
      </c>
      <c r="AX1303" s="9"/>
      <c r="AY1303" s="9" t="s">
        <v>17910</v>
      </c>
      <c r="AZ1303" s="9">
        <v>6.25</v>
      </c>
      <c r="BA1303" s="1845" t="s">
        <v>23772</v>
      </c>
    </row>
    <row r="1304" ht="15.75" customHeight="1">
      <c r="A1304" s="1760" t="s">
        <v>23977</v>
      </c>
      <c r="B1304" s="1761" t="s">
        <v>23978</v>
      </c>
      <c r="C1304" s="1761" t="s">
        <v>52</v>
      </c>
      <c r="D1304" s="1761" t="s">
        <v>17914</v>
      </c>
      <c r="E1304" s="1762" t="s">
        <v>23979</v>
      </c>
      <c r="F1304" s="1763">
        <v>4.0</v>
      </c>
      <c r="G1304" s="1764">
        <v>48216.0</v>
      </c>
      <c r="H1304" s="1745"/>
      <c r="I1304" s="1745"/>
      <c r="J1304" s="1745"/>
      <c r="K1304" s="1745"/>
      <c r="L1304" s="1745"/>
      <c r="M1304" s="1745"/>
      <c r="N1304" s="1745"/>
      <c r="O1304" s="1745"/>
      <c r="P1304" s="1745"/>
      <c r="Q1304" s="1765" t="s">
        <v>23980</v>
      </c>
      <c r="R1304" s="1766" t="s">
        <v>23981</v>
      </c>
      <c r="S1304" s="1767" t="s">
        <v>52</v>
      </c>
      <c r="T1304" s="1768"/>
      <c r="U1304" s="1769">
        <v>1200.0</v>
      </c>
      <c r="V1304" s="1770">
        <v>4.0</v>
      </c>
      <c r="W1304" s="1769" t="s">
        <v>18817</v>
      </c>
      <c r="X1304" s="1770"/>
      <c r="Y1304" s="1767" t="s">
        <v>23982</v>
      </c>
      <c r="Z1304" s="1770"/>
      <c r="AA1304" s="1770" t="s">
        <v>23772</v>
      </c>
      <c r="AB1304" s="1753" t="s">
        <v>17906</v>
      </c>
      <c r="AC1304" s="81"/>
      <c r="AD1304" s="81"/>
      <c r="AE1304" s="1755"/>
      <c r="AF1304" s="1755"/>
      <c r="AG1304" s="1755"/>
      <c r="AH1304" s="1755"/>
      <c r="AI1304" s="595">
        <v>1.802833341E9</v>
      </c>
      <c r="AJ1304" s="595" t="s">
        <v>23983</v>
      </c>
      <c r="AK1304" s="1757" t="s">
        <v>52</v>
      </c>
      <c r="AL1304" s="1772">
        <v>1.0</v>
      </c>
      <c r="AM1304" s="1772">
        <v>1214.0</v>
      </c>
      <c r="AN1304" s="9">
        <v>4.0</v>
      </c>
      <c r="AO1304" s="9"/>
      <c r="AP1304" s="9" t="s">
        <v>8376</v>
      </c>
      <c r="AQ1304" s="9"/>
      <c r="AR1304" s="9" t="s">
        <v>17908</v>
      </c>
      <c r="AS1304" s="9"/>
      <c r="AT1304" s="9"/>
      <c r="AU1304" s="9"/>
      <c r="AV1304" s="9"/>
      <c r="AW1304" s="1758" t="s">
        <v>17909</v>
      </c>
      <c r="AX1304" s="9"/>
      <c r="AY1304" s="9" t="s">
        <v>17910</v>
      </c>
      <c r="AZ1304" s="9">
        <v>6.25</v>
      </c>
      <c r="BA1304" s="1845" t="s">
        <v>23772</v>
      </c>
    </row>
    <row r="1305" ht="15.75" customHeight="1">
      <c r="A1305" s="1774" t="s">
        <v>23984</v>
      </c>
      <c r="B1305" s="1775" t="s">
        <v>23985</v>
      </c>
      <c r="C1305" s="1775" t="s">
        <v>52</v>
      </c>
      <c r="D1305" s="1775" t="s">
        <v>17914</v>
      </c>
      <c r="E1305" s="1776" t="s">
        <v>23986</v>
      </c>
      <c r="F1305" s="1777">
        <v>4.0</v>
      </c>
      <c r="G1305" s="1778">
        <v>48217.0</v>
      </c>
      <c r="H1305" s="1745"/>
      <c r="I1305" s="1745"/>
      <c r="J1305" s="1745"/>
      <c r="K1305" s="1745"/>
      <c r="L1305" s="1745"/>
      <c r="M1305" s="1745"/>
      <c r="N1305" s="1745"/>
      <c r="O1305" s="1745"/>
      <c r="P1305" s="1745"/>
      <c r="Q1305" s="1765" t="s">
        <v>23987</v>
      </c>
      <c r="R1305" s="1766" t="s">
        <v>23988</v>
      </c>
      <c r="S1305" s="1767" t="s">
        <v>52</v>
      </c>
      <c r="T1305" s="1749"/>
      <c r="U1305" s="1769">
        <v>1201.0</v>
      </c>
      <c r="V1305" s="1770">
        <v>4.0</v>
      </c>
      <c r="W1305" s="1769" t="s">
        <v>18817</v>
      </c>
      <c r="X1305" s="1770"/>
      <c r="Y1305" s="1767">
        <v>0.0</v>
      </c>
      <c r="Z1305" s="1770"/>
      <c r="AA1305" s="1770" t="s">
        <v>23772</v>
      </c>
      <c r="AB1305" s="1753" t="s">
        <v>17906</v>
      </c>
      <c r="AC1305" s="1754"/>
      <c r="AD1305" s="1754"/>
      <c r="AE1305" s="1755"/>
      <c r="AF1305" s="1755"/>
      <c r="AG1305" s="1755"/>
      <c r="AH1305" s="1755"/>
      <c r="AI1305" s="595">
        <v>1.01471373E8</v>
      </c>
      <c r="AJ1305" s="595" t="s">
        <v>23989</v>
      </c>
      <c r="AK1305" s="1757" t="s">
        <v>52</v>
      </c>
      <c r="AL1305" s="1772">
        <v>1.0</v>
      </c>
      <c r="AM1305" s="1772">
        <v>1215.0</v>
      </c>
      <c r="AN1305" s="9">
        <v>4.0</v>
      </c>
      <c r="AO1305" s="9"/>
      <c r="AP1305" s="9" t="s">
        <v>8376</v>
      </c>
      <c r="AQ1305" s="9"/>
      <c r="AR1305" s="9" t="s">
        <v>17908</v>
      </c>
      <c r="AS1305" s="9"/>
      <c r="AT1305" s="9"/>
      <c r="AU1305" s="9"/>
      <c r="AV1305" s="9"/>
      <c r="AW1305" s="1758" t="s">
        <v>17909</v>
      </c>
      <c r="AX1305" s="9"/>
      <c r="AY1305" s="9" t="s">
        <v>17910</v>
      </c>
      <c r="AZ1305" s="9">
        <v>6.25</v>
      </c>
      <c r="BA1305" s="1772" t="s">
        <v>23772</v>
      </c>
    </row>
    <row r="1306" ht="15.75" customHeight="1">
      <c r="A1306" s="1760" t="s">
        <v>23990</v>
      </c>
      <c r="B1306" s="1761" t="s">
        <v>23991</v>
      </c>
      <c r="C1306" s="1761" t="s">
        <v>52</v>
      </c>
      <c r="D1306" s="1761" t="s">
        <v>17914</v>
      </c>
      <c r="E1306" s="1762" t="s">
        <v>23992</v>
      </c>
      <c r="F1306" s="1763">
        <v>4.0</v>
      </c>
      <c r="G1306" s="1764">
        <v>48216.0</v>
      </c>
      <c r="H1306" s="1745"/>
      <c r="I1306" s="1745"/>
      <c r="J1306" s="1745"/>
      <c r="K1306" s="1745"/>
      <c r="L1306" s="1745"/>
      <c r="M1306" s="1745"/>
      <c r="N1306" s="1745"/>
      <c r="O1306" s="1745"/>
      <c r="P1306" s="1745"/>
      <c r="Q1306" s="1765" t="s">
        <v>23993</v>
      </c>
      <c r="R1306" s="1766" t="s">
        <v>23916</v>
      </c>
      <c r="S1306" s="1767" t="s">
        <v>52</v>
      </c>
      <c r="T1306" s="1768"/>
      <c r="U1306" s="1769">
        <v>1202.0</v>
      </c>
      <c r="V1306" s="1770">
        <v>4.0</v>
      </c>
      <c r="W1306" s="1769" t="s">
        <v>17935</v>
      </c>
      <c r="X1306" s="1770"/>
      <c r="Y1306" s="1767">
        <v>0.0</v>
      </c>
      <c r="Z1306" s="1770"/>
      <c r="AA1306" s="1770" t="s">
        <v>23772</v>
      </c>
      <c r="AB1306" s="1753" t="s">
        <v>17906</v>
      </c>
      <c r="AC1306" s="81"/>
      <c r="AD1306" s="81"/>
      <c r="AE1306" s="1755"/>
      <c r="AF1306" s="1755"/>
      <c r="AG1306" s="1755"/>
      <c r="AH1306" s="1755"/>
      <c r="AI1306" s="595">
        <v>1.02773322E8</v>
      </c>
      <c r="AJ1306" s="595" t="s">
        <v>23994</v>
      </c>
      <c r="AK1306" s="1757" t="s">
        <v>52</v>
      </c>
      <c r="AL1306" s="1757">
        <v>1.0</v>
      </c>
      <c r="AM1306" s="1772">
        <v>1216.0</v>
      </c>
      <c r="AN1306" s="9">
        <v>4.0</v>
      </c>
      <c r="AO1306" s="9"/>
      <c r="AP1306" s="9" t="s">
        <v>8376</v>
      </c>
      <c r="AQ1306" s="9"/>
      <c r="AR1306" s="9" t="s">
        <v>17908</v>
      </c>
      <c r="AS1306" s="9"/>
      <c r="AT1306" s="9"/>
      <c r="AU1306" s="9"/>
      <c r="AV1306" s="9"/>
      <c r="AW1306" s="1758" t="s">
        <v>17909</v>
      </c>
      <c r="AX1306" s="9"/>
      <c r="AY1306" s="9" t="s">
        <v>17910</v>
      </c>
      <c r="AZ1306" s="9">
        <v>6.25</v>
      </c>
      <c r="BA1306" s="1845" t="s">
        <v>23772</v>
      </c>
    </row>
    <row r="1307" ht="15.75" customHeight="1">
      <c r="A1307" s="1774" t="s">
        <v>23995</v>
      </c>
      <c r="B1307" s="1775" t="s">
        <v>23996</v>
      </c>
      <c r="C1307" s="1775" t="s">
        <v>52</v>
      </c>
      <c r="D1307" s="1775" t="s">
        <v>17914</v>
      </c>
      <c r="E1307" s="1776" t="s">
        <v>23997</v>
      </c>
      <c r="F1307" s="1777">
        <v>4.0</v>
      </c>
      <c r="G1307" s="1778">
        <v>48216.0</v>
      </c>
      <c r="H1307" s="1745"/>
      <c r="I1307" s="1745"/>
      <c r="J1307" s="1745"/>
      <c r="K1307" s="1745"/>
      <c r="L1307" s="1745"/>
      <c r="M1307" s="1745"/>
      <c r="N1307" s="1745"/>
      <c r="O1307" s="1745"/>
      <c r="P1307" s="1745"/>
      <c r="Q1307" s="1765" t="s">
        <v>23998</v>
      </c>
      <c r="R1307" s="1766" t="s">
        <v>23923</v>
      </c>
      <c r="S1307" s="1767" t="s">
        <v>52</v>
      </c>
      <c r="T1307" s="1749"/>
      <c r="U1307" s="1769">
        <v>1203.0</v>
      </c>
      <c r="V1307" s="1770">
        <v>4.0</v>
      </c>
      <c r="W1307" s="1769" t="s">
        <v>17935</v>
      </c>
      <c r="X1307" s="1770"/>
      <c r="Y1307" s="1767">
        <v>4093848.0</v>
      </c>
      <c r="Z1307" s="1770"/>
      <c r="AA1307" s="1770" t="s">
        <v>23772</v>
      </c>
      <c r="AB1307" s="1753" t="s">
        <v>17906</v>
      </c>
      <c r="AC1307" s="1754"/>
      <c r="AD1307" s="1754"/>
      <c r="AE1307" s="1755"/>
      <c r="AF1307" s="1755"/>
      <c r="AG1307" s="1755"/>
      <c r="AH1307" s="1755"/>
      <c r="AI1307" s="595">
        <v>1.0277333E8</v>
      </c>
      <c r="AJ1307" s="595" t="s">
        <v>23999</v>
      </c>
      <c r="AK1307" s="1757" t="s">
        <v>52</v>
      </c>
      <c r="AL1307" s="1772">
        <v>1.0</v>
      </c>
      <c r="AM1307" s="1772">
        <v>1217.0</v>
      </c>
      <c r="AN1307" s="9">
        <v>4.0</v>
      </c>
      <c r="AO1307" s="9"/>
      <c r="AP1307" s="9" t="s">
        <v>8376</v>
      </c>
      <c r="AQ1307" s="9"/>
      <c r="AR1307" s="9" t="s">
        <v>17908</v>
      </c>
      <c r="AS1307" s="9"/>
      <c r="AT1307" s="9"/>
      <c r="AU1307" s="9"/>
      <c r="AV1307" s="9"/>
      <c r="AW1307" s="1758" t="s">
        <v>17909</v>
      </c>
      <c r="AX1307" s="9"/>
      <c r="AY1307" s="9" t="s">
        <v>17910</v>
      </c>
      <c r="AZ1307" s="9">
        <v>6.25</v>
      </c>
      <c r="BA1307" s="1845" t="s">
        <v>23772</v>
      </c>
    </row>
    <row r="1308" ht="15.75" customHeight="1">
      <c r="A1308" s="1760" t="s">
        <v>24000</v>
      </c>
      <c r="B1308" s="1761" t="s">
        <v>24001</v>
      </c>
      <c r="C1308" s="1761" t="s">
        <v>52</v>
      </c>
      <c r="D1308" s="1761" t="s">
        <v>17914</v>
      </c>
      <c r="E1308" s="1762" t="s">
        <v>24002</v>
      </c>
      <c r="F1308" s="1763">
        <v>4.0</v>
      </c>
      <c r="G1308" s="1764">
        <v>48216.0</v>
      </c>
      <c r="H1308" s="1745"/>
      <c r="I1308" s="1745"/>
      <c r="J1308" s="1745"/>
      <c r="K1308" s="1745"/>
      <c r="L1308" s="1745"/>
      <c r="M1308" s="1745"/>
      <c r="N1308" s="1745"/>
      <c r="O1308" s="1745"/>
      <c r="P1308" s="1745"/>
      <c r="Q1308" s="1765" t="s">
        <v>24003</v>
      </c>
      <c r="R1308" s="1766" t="s">
        <v>23929</v>
      </c>
      <c r="S1308" s="1767" t="s">
        <v>52</v>
      </c>
      <c r="T1308" s="1768"/>
      <c r="U1308" s="1769">
        <v>1204.0</v>
      </c>
      <c r="V1308" s="1770">
        <v>4.0</v>
      </c>
      <c r="W1308" s="1769" t="s">
        <v>18817</v>
      </c>
      <c r="X1308" s="1770"/>
      <c r="Y1308" s="1767" t="s">
        <v>24004</v>
      </c>
      <c r="Z1308" s="1770"/>
      <c r="AA1308" s="1770" t="s">
        <v>23772</v>
      </c>
      <c r="AB1308" s="1753" t="s">
        <v>17906</v>
      </c>
      <c r="AC1308" s="81"/>
      <c r="AD1308" s="81"/>
      <c r="AE1308" s="1755"/>
      <c r="AF1308" s="1755"/>
      <c r="AG1308" s="1755"/>
      <c r="AH1308" s="1755"/>
      <c r="AI1308" s="595">
        <v>1.04223995E8</v>
      </c>
      <c r="AJ1308" s="595" t="s">
        <v>24005</v>
      </c>
      <c r="AK1308" s="1757" t="s">
        <v>52</v>
      </c>
      <c r="AL1308" s="1772">
        <v>1.0</v>
      </c>
      <c r="AM1308" s="1772">
        <v>1218.0</v>
      </c>
      <c r="AN1308" s="9">
        <v>4.0</v>
      </c>
      <c r="AO1308" s="9"/>
      <c r="AP1308" s="9" t="s">
        <v>8376</v>
      </c>
      <c r="AQ1308" s="9"/>
      <c r="AR1308" s="9" t="s">
        <v>17908</v>
      </c>
      <c r="AS1308" s="9"/>
      <c r="AT1308" s="9"/>
      <c r="AU1308" s="9"/>
      <c r="AV1308" s="9"/>
      <c r="AW1308" s="1758" t="s">
        <v>17909</v>
      </c>
      <c r="AX1308" s="9"/>
      <c r="AY1308" s="9" t="s">
        <v>17910</v>
      </c>
      <c r="AZ1308" s="9">
        <v>6.25</v>
      </c>
      <c r="BA1308" s="1845" t="s">
        <v>23772</v>
      </c>
    </row>
    <row r="1309" ht="15.75" customHeight="1">
      <c r="A1309" s="1774" t="s">
        <v>24006</v>
      </c>
      <c r="B1309" s="1775" t="s">
        <v>17513</v>
      </c>
      <c r="C1309" s="1775" t="s">
        <v>52</v>
      </c>
      <c r="D1309" s="1775" t="s">
        <v>17914</v>
      </c>
      <c r="E1309" s="1776" t="s">
        <v>24007</v>
      </c>
      <c r="F1309" s="1777">
        <v>4.0</v>
      </c>
      <c r="G1309" s="1778">
        <v>48216.0</v>
      </c>
      <c r="H1309" s="1745"/>
      <c r="I1309" s="1745"/>
      <c r="J1309" s="1745"/>
      <c r="K1309" s="1745"/>
      <c r="L1309" s="1745"/>
      <c r="M1309" s="1745"/>
      <c r="N1309" s="1745"/>
      <c r="O1309" s="1745"/>
      <c r="P1309" s="1745"/>
      <c r="Q1309" s="1765" t="s">
        <v>24008</v>
      </c>
      <c r="R1309" s="1766" t="s">
        <v>23935</v>
      </c>
      <c r="S1309" s="1767" t="s">
        <v>52</v>
      </c>
      <c r="T1309" s="1749"/>
      <c r="U1309" s="1769">
        <v>1205.0</v>
      </c>
      <c r="V1309" s="1770">
        <v>4.0</v>
      </c>
      <c r="W1309" s="1769" t="s">
        <v>18817</v>
      </c>
      <c r="X1309" s="1770"/>
      <c r="Y1309" s="1767" t="s">
        <v>24009</v>
      </c>
      <c r="Z1309" s="1770"/>
      <c r="AA1309" s="1770" t="s">
        <v>23772</v>
      </c>
      <c r="AB1309" s="1753" t="s">
        <v>17906</v>
      </c>
      <c r="AC1309" s="1754"/>
      <c r="AD1309" s="1754"/>
      <c r="AE1309" s="1755"/>
      <c r="AF1309" s="1755"/>
      <c r="AG1309" s="1755"/>
      <c r="AH1309" s="1755"/>
      <c r="AI1309" s="595">
        <v>1.04269287E8</v>
      </c>
      <c r="AJ1309" s="595" t="s">
        <v>24010</v>
      </c>
      <c r="AK1309" s="1757" t="s">
        <v>52</v>
      </c>
      <c r="AL1309" s="1772">
        <v>1.0</v>
      </c>
      <c r="AM1309" s="1772">
        <v>1219.0</v>
      </c>
      <c r="AN1309" s="9">
        <v>4.0</v>
      </c>
      <c r="AO1309" s="9"/>
      <c r="AP1309" s="9" t="s">
        <v>8376</v>
      </c>
      <c r="AQ1309" s="9"/>
      <c r="AR1309" s="9" t="s">
        <v>17908</v>
      </c>
      <c r="AS1309" s="9"/>
      <c r="AT1309" s="9"/>
      <c r="AU1309" s="9"/>
      <c r="AV1309" s="9"/>
      <c r="AW1309" s="1758" t="s">
        <v>17909</v>
      </c>
      <c r="AX1309" s="9"/>
      <c r="AY1309" s="9" t="s">
        <v>17910</v>
      </c>
      <c r="AZ1309" s="9">
        <v>6.25</v>
      </c>
      <c r="BA1309" s="1845" t="s">
        <v>23772</v>
      </c>
    </row>
    <row r="1310" ht="15.75" customHeight="1">
      <c r="A1310" s="1760" t="s">
        <v>24011</v>
      </c>
      <c r="B1310" s="1761" t="s">
        <v>24012</v>
      </c>
      <c r="C1310" s="1761" t="s">
        <v>52</v>
      </c>
      <c r="D1310" s="1761" t="s">
        <v>17914</v>
      </c>
      <c r="E1310" s="1762" t="s">
        <v>24013</v>
      </c>
      <c r="F1310" s="1763">
        <v>4.0</v>
      </c>
      <c r="G1310" s="1764">
        <v>48216.0</v>
      </c>
      <c r="H1310" s="1745"/>
      <c r="I1310" s="1745"/>
      <c r="J1310" s="1745"/>
      <c r="K1310" s="1745"/>
      <c r="L1310" s="1745"/>
      <c r="M1310" s="1745"/>
      <c r="N1310" s="1745"/>
      <c r="O1310" s="1745"/>
      <c r="P1310" s="1745"/>
      <c r="Q1310" s="1765" t="s">
        <v>24014</v>
      </c>
      <c r="R1310" s="1766" t="s">
        <v>24015</v>
      </c>
      <c r="S1310" s="1767" t="s">
        <v>52</v>
      </c>
      <c r="T1310" s="1768"/>
      <c r="U1310" s="1770">
        <v>1206.0</v>
      </c>
      <c r="V1310" s="1770">
        <v>4.0</v>
      </c>
      <c r="W1310" s="1788"/>
      <c r="X1310" s="1770"/>
      <c r="Y1310" s="1767">
        <v>0.0</v>
      </c>
      <c r="Z1310" s="1770"/>
      <c r="AA1310" s="1770" t="s">
        <v>23772</v>
      </c>
      <c r="AB1310" s="1789">
        <v>0.0</v>
      </c>
      <c r="AC1310" s="1121">
        <v>1.0</v>
      </c>
      <c r="AD1310" s="81"/>
      <c r="AE1310" s="1755"/>
      <c r="AF1310" s="1755"/>
      <c r="AG1310" s="1755"/>
      <c r="AH1310" s="1755"/>
      <c r="AI1310" s="595">
        <v>1.01953057E8</v>
      </c>
      <c r="AJ1310" s="595" t="s">
        <v>24016</v>
      </c>
      <c r="AK1310" s="1757" t="s">
        <v>52</v>
      </c>
      <c r="AL1310" s="1757">
        <v>1.0</v>
      </c>
      <c r="AM1310" s="1772">
        <v>1220.0</v>
      </c>
      <c r="AN1310" s="9">
        <v>4.0</v>
      </c>
      <c r="AO1310" s="9"/>
      <c r="AP1310" s="9" t="s">
        <v>8376</v>
      </c>
      <c r="AQ1310" s="9"/>
      <c r="AR1310" s="9" t="s">
        <v>17908</v>
      </c>
      <c r="AS1310" s="9"/>
      <c r="AT1310" s="9"/>
      <c r="AU1310" s="9"/>
      <c r="AV1310" s="9"/>
      <c r="AW1310" s="1758" t="s">
        <v>17909</v>
      </c>
      <c r="AX1310" s="9"/>
      <c r="AY1310" s="9" t="s">
        <v>17910</v>
      </c>
      <c r="AZ1310" s="9">
        <v>6.25</v>
      </c>
      <c r="BA1310" s="1773" t="s">
        <v>23772</v>
      </c>
    </row>
    <row r="1311" ht="15.75" customHeight="1">
      <c r="A1311" s="1774" t="s">
        <v>24017</v>
      </c>
      <c r="B1311" s="1775" t="s">
        <v>24018</v>
      </c>
      <c r="C1311" s="1775" t="s">
        <v>52</v>
      </c>
      <c r="D1311" s="1775" t="s">
        <v>17914</v>
      </c>
      <c r="E1311" s="1776" t="s">
        <v>24019</v>
      </c>
      <c r="F1311" s="1777">
        <v>4.0</v>
      </c>
      <c r="G1311" s="1778">
        <v>48216.0</v>
      </c>
      <c r="H1311" s="1745"/>
      <c r="I1311" s="1745"/>
      <c r="J1311" s="1745"/>
      <c r="K1311" s="1745"/>
      <c r="L1311" s="1745"/>
      <c r="M1311" s="1745"/>
      <c r="N1311" s="1745"/>
      <c r="O1311" s="1745"/>
      <c r="P1311" s="1745"/>
      <c r="Q1311" s="1765" t="s">
        <v>24020</v>
      </c>
      <c r="R1311" s="1766" t="s">
        <v>23946</v>
      </c>
      <c r="S1311" s="1767" t="s">
        <v>52</v>
      </c>
      <c r="T1311" s="1749"/>
      <c r="U1311" s="1769">
        <v>1207.0</v>
      </c>
      <c r="V1311" s="1770">
        <v>4.0</v>
      </c>
      <c r="W1311" s="1769" t="s">
        <v>18817</v>
      </c>
      <c r="X1311" s="1770"/>
      <c r="Y1311" s="1767">
        <v>0.0</v>
      </c>
      <c r="Z1311" s="1770"/>
      <c r="AA1311" s="1770" t="s">
        <v>23772</v>
      </c>
      <c r="AB1311" s="1753" t="s">
        <v>17906</v>
      </c>
      <c r="AC1311" s="1754"/>
      <c r="AD1311" s="1754"/>
      <c r="AE1311" s="1755"/>
      <c r="AF1311" s="1755"/>
      <c r="AG1311" s="1755"/>
      <c r="AH1311" s="1755"/>
      <c r="AI1311" s="595">
        <v>1.05654644E8</v>
      </c>
      <c r="AJ1311" s="595" t="s">
        <v>1449</v>
      </c>
      <c r="AK1311" s="1757" t="s">
        <v>52</v>
      </c>
      <c r="AL1311" s="1757">
        <v>1.0</v>
      </c>
      <c r="AM1311" s="1772">
        <v>1221.0</v>
      </c>
      <c r="AN1311" s="9">
        <v>4.0</v>
      </c>
      <c r="AO1311" s="9"/>
      <c r="AP1311" s="9" t="s">
        <v>8376</v>
      </c>
      <c r="AQ1311" s="9"/>
      <c r="AR1311" s="9" t="s">
        <v>17908</v>
      </c>
      <c r="AS1311" s="9"/>
      <c r="AT1311" s="9"/>
      <c r="AU1311" s="9"/>
      <c r="AV1311" s="9"/>
      <c r="AW1311" s="1758" t="s">
        <v>17909</v>
      </c>
      <c r="AX1311" s="9"/>
      <c r="AY1311" s="9" t="s">
        <v>17910</v>
      </c>
      <c r="AZ1311" s="9">
        <v>6.25</v>
      </c>
      <c r="BA1311" s="1772" t="s">
        <v>23772</v>
      </c>
    </row>
    <row r="1312" ht="15.75" customHeight="1">
      <c r="A1312" s="1760" t="s">
        <v>24021</v>
      </c>
      <c r="B1312" s="1761" t="s">
        <v>24022</v>
      </c>
      <c r="C1312" s="1761" t="s">
        <v>52</v>
      </c>
      <c r="D1312" s="1761" t="s">
        <v>17914</v>
      </c>
      <c r="E1312" s="1762" t="s">
        <v>24023</v>
      </c>
      <c r="F1312" s="1763">
        <v>4.0</v>
      </c>
      <c r="G1312" s="1764">
        <v>48216.0</v>
      </c>
      <c r="H1312" s="1745"/>
      <c r="I1312" s="1745"/>
      <c r="J1312" s="1745"/>
      <c r="K1312" s="1745"/>
      <c r="L1312" s="1745"/>
      <c r="M1312" s="1745"/>
      <c r="N1312" s="1745"/>
      <c r="O1312" s="1745"/>
      <c r="P1312" s="1745"/>
      <c r="Q1312" s="1765" t="s">
        <v>24024</v>
      </c>
      <c r="R1312" s="1766" t="s">
        <v>23952</v>
      </c>
      <c r="S1312" s="1767" t="s">
        <v>52</v>
      </c>
      <c r="T1312" s="1768"/>
      <c r="U1312" s="1770">
        <v>1208.0</v>
      </c>
      <c r="V1312" s="1770">
        <v>4.0</v>
      </c>
      <c r="W1312" s="1788"/>
      <c r="X1312" s="1770"/>
      <c r="Y1312" s="1767">
        <v>2840375.0</v>
      </c>
      <c r="Z1312" s="1770"/>
      <c r="AA1312" s="1770" t="s">
        <v>23772</v>
      </c>
      <c r="AB1312" s="1804" t="s">
        <v>18100</v>
      </c>
      <c r="AC1312" s="81"/>
      <c r="AD1312" s="1121">
        <v>1.0</v>
      </c>
      <c r="AE1312" s="1755"/>
      <c r="AF1312" s="1755"/>
      <c r="AG1312" s="1755"/>
      <c r="AH1312" s="1755"/>
      <c r="AI1312" s="595">
        <v>1.01760056E8</v>
      </c>
      <c r="AJ1312" s="595" t="s">
        <v>24025</v>
      </c>
      <c r="AK1312" s="1757" t="s">
        <v>52</v>
      </c>
      <c r="AL1312" s="1772">
        <v>1.0</v>
      </c>
      <c r="AM1312" s="1772">
        <v>1222.0</v>
      </c>
      <c r="AN1312" s="9">
        <v>4.0</v>
      </c>
      <c r="AO1312" s="9"/>
      <c r="AP1312" s="9" t="s">
        <v>8376</v>
      </c>
      <c r="AQ1312" s="9"/>
      <c r="AR1312" s="9" t="s">
        <v>17908</v>
      </c>
      <c r="AS1312" s="9"/>
      <c r="AT1312" s="9"/>
      <c r="AU1312" s="9"/>
      <c r="AV1312" s="9"/>
      <c r="AW1312" s="1758" t="s">
        <v>17909</v>
      </c>
      <c r="AX1312" s="9"/>
      <c r="AY1312" s="9" t="s">
        <v>17910</v>
      </c>
      <c r="AZ1312" s="9">
        <v>6.25</v>
      </c>
      <c r="BA1312" s="1845" t="s">
        <v>23772</v>
      </c>
    </row>
    <row r="1313" ht="15.75" customHeight="1">
      <c r="A1313" s="1774" t="s">
        <v>24026</v>
      </c>
      <c r="B1313" s="1775" t="s">
        <v>24027</v>
      </c>
      <c r="C1313" s="1775" t="s">
        <v>52</v>
      </c>
      <c r="D1313" s="1775" t="s">
        <v>17914</v>
      </c>
      <c r="E1313" s="1776" t="s">
        <v>24028</v>
      </c>
      <c r="F1313" s="1777">
        <v>4.0</v>
      </c>
      <c r="G1313" s="1778">
        <v>48216.0</v>
      </c>
      <c r="H1313" s="1745"/>
      <c r="I1313" s="1745"/>
      <c r="J1313" s="1745"/>
      <c r="K1313" s="1745"/>
      <c r="L1313" s="1745"/>
      <c r="M1313" s="1745"/>
      <c r="N1313" s="1745"/>
      <c r="O1313" s="1745"/>
      <c r="P1313" s="1745"/>
      <c r="Q1313" s="1765" t="s">
        <v>24029</v>
      </c>
      <c r="R1313" s="1766" t="s">
        <v>22505</v>
      </c>
      <c r="S1313" s="1767" t="s">
        <v>52</v>
      </c>
      <c r="T1313" s="1749"/>
      <c r="U1313" s="1784">
        <v>1209.0</v>
      </c>
      <c r="V1313" s="1770">
        <v>4.0</v>
      </c>
      <c r="W1313" s="1792"/>
      <c r="X1313" s="1784" t="s">
        <v>24030</v>
      </c>
      <c r="Y1313" s="1767">
        <v>2840375.0</v>
      </c>
      <c r="Z1313" s="1770"/>
      <c r="AA1313" s="1770" t="s">
        <v>23772</v>
      </c>
      <c r="AB1313" s="1795" t="s">
        <v>17944</v>
      </c>
      <c r="AC1313" s="1754"/>
      <c r="AD1313" s="1754"/>
      <c r="AE1313" s="1755"/>
      <c r="AF1313" s="1755"/>
      <c r="AG1313" s="1755"/>
      <c r="AH1313" s="1755"/>
      <c r="AI1313" s="595">
        <v>1.03361093E8</v>
      </c>
      <c r="AJ1313" s="595" t="s">
        <v>24031</v>
      </c>
      <c r="AK1313" s="1757" t="s">
        <v>52</v>
      </c>
      <c r="AL1313" s="1757">
        <v>1.0</v>
      </c>
      <c r="AM1313" s="1772">
        <v>1223.0</v>
      </c>
      <c r="AN1313" s="9">
        <v>4.0</v>
      </c>
      <c r="AO1313" s="9"/>
      <c r="AP1313" s="9" t="s">
        <v>8376</v>
      </c>
      <c r="AQ1313" s="9"/>
      <c r="AR1313" s="9" t="s">
        <v>17908</v>
      </c>
      <c r="AS1313" s="9"/>
      <c r="AT1313" s="9"/>
      <c r="AU1313" s="9"/>
      <c r="AV1313" s="9"/>
      <c r="AW1313" s="1758" t="s">
        <v>17909</v>
      </c>
      <c r="AX1313" s="9"/>
      <c r="AY1313" s="9" t="s">
        <v>17910</v>
      </c>
      <c r="AZ1313" s="9">
        <v>6.25</v>
      </c>
      <c r="BA1313" s="1845" t="s">
        <v>23772</v>
      </c>
    </row>
    <row r="1314" ht="15.75" customHeight="1">
      <c r="A1314" s="1760" t="s">
        <v>24032</v>
      </c>
      <c r="B1314" s="1761" t="s">
        <v>24033</v>
      </c>
      <c r="C1314" s="1761" t="s">
        <v>52</v>
      </c>
      <c r="D1314" s="1761" t="s">
        <v>17914</v>
      </c>
      <c r="E1314" s="1762" t="s">
        <v>24034</v>
      </c>
      <c r="F1314" s="1763">
        <v>4.0</v>
      </c>
      <c r="G1314" s="1764">
        <v>48216.0</v>
      </c>
      <c r="H1314" s="1745"/>
      <c r="I1314" s="1745"/>
      <c r="J1314" s="1745"/>
      <c r="K1314" s="1745"/>
      <c r="L1314" s="1745"/>
      <c r="M1314" s="1745"/>
      <c r="N1314" s="1745"/>
      <c r="O1314" s="1745"/>
      <c r="P1314" s="1745"/>
      <c r="Q1314" s="1765" t="s">
        <v>24035</v>
      </c>
      <c r="R1314" s="1766" t="s">
        <v>23962</v>
      </c>
      <c r="S1314" s="1767" t="s">
        <v>52</v>
      </c>
      <c r="T1314" s="1768"/>
      <c r="U1314" s="1769">
        <v>1210.0</v>
      </c>
      <c r="V1314" s="1770">
        <v>4.0</v>
      </c>
      <c r="W1314" s="1769" t="s">
        <v>18817</v>
      </c>
      <c r="X1314" s="1770"/>
      <c r="Y1314" s="1767">
        <v>2840375.0</v>
      </c>
      <c r="Z1314" s="1770"/>
      <c r="AA1314" s="1770" t="s">
        <v>23772</v>
      </c>
      <c r="AB1314" s="1753" t="s">
        <v>17906</v>
      </c>
      <c r="AC1314" s="81"/>
      <c r="AD1314" s="81"/>
      <c r="AE1314" s="1755"/>
      <c r="AF1314" s="1755"/>
      <c r="AG1314" s="1755"/>
      <c r="AH1314" s="1755"/>
      <c r="AI1314" s="595">
        <v>1.03415626E8</v>
      </c>
      <c r="AJ1314" s="595" t="s">
        <v>24036</v>
      </c>
      <c r="AK1314" s="1757" t="s">
        <v>52</v>
      </c>
      <c r="AL1314" s="1772">
        <v>1.0</v>
      </c>
      <c r="AM1314" s="1772">
        <v>1224.0</v>
      </c>
      <c r="AN1314" s="9">
        <v>4.0</v>
      </c>
      <c r="AO1314" s="9"/>
      <c r="AP1314" s="9" t="s">
        <v>8376</v>
      </c>
      <c r="AQ1314" s="9"/>
      <c r="AR1314" s="9" t="s">
        <v>17908</v>
      </c>
      <c r="AS1314" s="9"/>
      <c r="AT1314" s="9"/>
      <c r="AU1314" s="9"/>
      <c r="AV1314" s="9"/>
      <c r="AW1314" s="1758" t="s">
        <v>17909</v>
      </c>
      <c r="AX1314" s="9"/>
      <c r="AY1314" s="9" t="s">
        <v>17910</v>
      </c>
      <c r="AZ1314" s="9">
        <v>6.25</v>
      </c>
      <c r="BA1314" s="1845" t="s">
        <v>23772</v>
      </c>
    </row>
    <row r="1315" ht="15.75" customHeight="1">
      <c r="A1315" s="1774" t="s">
        <v>24037</v>
      </c>
      <c r="B1315" s="1775" t="s">
        <v>24038</v>
      </c>
      <c r="C1315" s="1775" t="s">
        <v>52</v>
      </c>
      <c r="D1315" s="1775" t="s">
        <v>17914</v>
      </c>
      <c r="E1315" s="1776" t="s">
        <v>24039</v>
      </c>
      <c r="F1315" s="1777">
        <v>4.0</v>
      </c>
      <c r="G1315" s="1778">
        <v>48216.0</v>
      </c>
      <c r="H1315" s="1745"/>
      <c r="I1315" s="1745"/>
      <c r="J1315" s="1745"/>
      <c r="K1315" s="1745"/>
      <c r="L1315" s="1745"/>
      <c r="M1315" s="1745"/>
      <c r="N1315" s="1745"/>
      <c r="O1315" s="1745"/>
      <c r="P1315" s="1745"/>
      <c r="Q1315" s="1765" t="s">
        <v>23964</v>
      </c>
      <c r="R1315" s="1766" t="s">
        <v>23965</v>
      </c>
      <c r="S1315" s="1767" t="s">
        <v>52</v>
      </c>
      <c r="T1315" s="1749"/>
      <c r="U1315" s="1769">
        <v>1211.0</v>
      </c>
      <c r="V1315" s="1770">
        <v>4.0</v>
      </c>
      <c r="W1315" s="1784" t="s">
        <v>17942</v>
      </c>
      <c r="X1315" s="1770"/>
      <c r="Y1315" s="1767">
        <v>0.0</v>
      </c>
      <c r="Z1315" s="1770"/>
      <c r="AA1315" s="1770" t="s">
        <v>23772</v>
      </c>
      <c r="AB1315" s="1795" t="s">
        <v>17944</v>
      </c>
      <c r="AC1315" s="1754"/>
      <c r="AD1315" s="1754"/>
      <c r="AE1315" s="1755"/>
      <c r="AF1315" s="1755"/>
      <c r="AG1315" s="1755"/>
      <c r="AH1315" s="1755"/>
      <c r="AI1315" s="595">
        <v>1.704393501E9</v>
      </c>
      <c r="AJ1315" s="595" t="s">
        <v>24040</v>
      </c>
      <c r="AK1315" s="1757" t="s">
        <v>52</v>
      </c>
      <c r="AL1315" s="1772">
        <v>1.0</v>
      </c>
      <c r="AM1315" s="1772">
        <v>1225.0</v>
      </c>
      <c r="AN1315" s="9">
        <v>4.0</v>
      </c>
      <c r="AO1315" s="9"/>
      <c r="AP1315" s="9" t="s">
        <v>8376</v>
      </c>
      <c r="AQ1315" s="9"/>
      <c r="AR1315" s="9" t="s">
        <v>17908</v>
      </c>
      <c r="AS1315" s="9"/>
      <c r="AT1315" s="9"/>
      <c r="AU1315" s="9"/>
      <c r="AV1315" s="9"/>
      <c r="AW1315" s="1758" t="s">
        <v>17909</v>
      </c>
      <c r="AX1315" s="9"/>
      <c r="AY1315" s="9" t="s">
        <v>17910</v>
      </c>
      <c r="AZ1315" s="9">
        <v>6.25</v>
      </c>
      <c r="BA1315" s="1772" t="s">
        <v>23772</v>
      </c>
    </row>
    <row r="1316" ht="15.75" customHeight="1">
      <c r="A1316" s="1760" t="s">
        <v>24041</v>
      </c>
      <c r="B1316" s="1761" t="s">
        <v>24042</v>
      </c>
      <c r="C1316" s="1761" t="s">
        <v>52</v>
      </c>
      <c r="D1316" s="1761" t="s">
        <v>17914</v>
      </c>
      <c r="E1316" s="1762" t="s">
        <v>24043</v>
      </c>
      <c r="F1316" s="1763">
        <v>4.0</v>
      </c>
      <c r="G1316" s="1764">
        <v>48216.0</v>
      </c>
      <c r="H1316" s="1745"/>
      <c r="I1316" s="1745"/>
      <c r="J1316" s="1745"/>
      <c r="K1316" s="1745"/>
      <c r="L1316" s="1745"/>
      <c r="M1316" s="1745"/>
      <c r="N1316" s="1745"/>
      <c r="O1316" s="1745"/>
      <c r="P1316" s="1745"/>
      <c r="Q1316" s="1765" t="s">
        <v>24044</v>
      </c>
      <c r="R1316" s="1766" t="s">
        <v>23970</v>
      </c>
      <c r="S1316" s="1767" t="s">
        <v>52</v>
      </c>
      <c r="T1316" s="1768"/>
      <c r="U1316" s="1770">
        <v>1212.0</v>
      </c>
      <c r="V1316" s="1770">
        <v>4.0</v>
      </c>
      <c r="W1316" s="1788"/>
      <c r="X1316" s="1770"/>
      <c r="Y1316" s="1767">
        <v>0.0</v>
      </c>
      <c r="Z1316" s="1770"/>
      <c r="AA1316" s="1770" t="s">
        <v>23772</v>
      </c>
      <c r="AB1316" s="1804" t="s">
        <v>18100</v>
      </c>
      <c r="AC1316" s="81"/>
      <c r="AD1316" s="1121">
        <v>1.0</v>
      </c>
      <c r="AE1316" s="1755"/>
      <c r="AF1316" s="1755"/>
      <c r="AG1316" s="1755"/>
      <c r="AH1316" s="1755"/>
      <c r="AI1316" s="595">
        <v>1.02219656E8</v>
      </c>
      <c r="AJ1316" s="595" t="s">
        <v>24045</v>
      </c>
      <c r="AK1316" s="1757" t="s">
        <v>52</v>
      </c>
      <c r="AL1316" s="1757">
        <v>1.0</v>
      </c>
      <c r="AM1316" s="1772">
        <v>1226.0</v>
      </c>
      <c r="AN1316" s="9">
        <v>4.0</v>
      </c>
      <c r="AO1316" s="9"/>
      <c r="AP1316" s="9" t="s">
        <v>8376</v>
      </c>
      <c r="AQ1316" s="9"/>
      <c r="AR1316" s="9" t="s">
        <v>17908</v>
      </c>
      <c r="AS1316" s="9"/>
      <c r="AT1316" s="9"/>
      <c r="AU1316" s="9"/>
      <c r="AV1316" s="9"/>
      <c r="AW1316" s="1758" t="s">
        <v>17909</v>
      </c>
      <c r="AX1316" s="9"/>
      <c r="AY1316" s="9" t="s">
        <v>17910</v>
      </c>
      <c r="AZ1316" s="9">
        <v>6.25</v>
      </c>
      <c r="BA1316" s="1773" t="s">
        <v>23772</v>
      </c>
    </row>
    <row r="1317" ht="15.75" customHeight="1">
      <c r="A1317" s="1774" t="s">
        <v>24046</v>
      </c>
      <c r="B1317" s="1775" t="s">
        <v>24047</v>
      </c>
      <c r="C1317" s="1775" t="s">
        <v>52</v>
      </c>
      <c r="D1317" s="1775" t="s">
        <v>17914</v>
      </c>
      <c r="E1317" s="1776" t="s">
        <v>24048</v>
      </c>
      <c r="F1317" s="1777">
        <v>4.0</v>
      </c>
      <c r="G1317" s="1778">
        <v>48216.0</v>
      </c>
      <c r="H1317" s="1745"/>
      <c r="I1317" s="1745"/>
      <c r="J1317" s="1745"/>
      <c r="K1317" s="1745"/>
      <c r="L1317" s="1745"/>
      <c r="M1317" s="1745"/>
      <c r="N1317" s="1745"/>
      <c r="O1317" s="1745"/>
      <c r="P1317" s="1745"/>
      <c r="Q1317" s="1765" t="s">
        <v>24049</v>
      </c>
      <c r="R1317" s="1766" t="s">
        <v>23976</v>
      </c>
      <c r="S1317" s="1767" t="s">
        <v>52</v>
      </c>
      <c r="T1317" s="1749"/>
      <c r="U1317" s="1769">
        <v>1213.0</v>
      </c>
      <c r="V1317" s="1770">
        <v>4.0</v>
      </c>
      <c r="W1317" s="1769" t="s">
        <v>18817</v>
      </c>
      <c r="X1317" s="1770"/>
      <c r="Y1317" s="1767">
        <v>3.2900221E7</v>
      </c>
      <c r="Z1317" s="1770"/>
      <c r="AA1317" s="1770" t="s">
        <v>23772</v>
      </c>
      <c r="AB1317" s="1753" t="s">
        <v>17906</v>
      </c>
      <c r="AC1317" s="1754"/>
      <c r="AD1317" s="1754"/>
      <c r="AE1317" s="1755"/>
      <c r="AF1317" s="1755"/>
      <c r="AG1317" s="1755"/>
      <c r="AH1317" s="1755"/>
      <c r="AI1317" s="595">
        <v>1.0273943E8</v>
      </c>
      <c r="AJ1317" s="595" t="s">
        <v>10369</v>
      </c>
      <c r="AK1317" s="1757" t="s">
        <v>52</v>
      </c>
      <c r="AL1317" s="1772">
        <v>1.0</v>
      </c>
      <c r="AM1317" s="1772">
        <v>1227.0</v>
      </c>
      <c r="AN1317" s="9">
        <v>4.0</v>
      </c>
      <c r="AO1317" s="9"/>
      <c r="AP1317" s="9" t="s">
        <v>8376</v>
      </c>
      <c r="AQ1317" s="9"/>
      <c r="AR1317" s="9" t="s">
        <v>17908</v>
      </c>
      <c r="AS1317" s="9"/>
      <c r="AT1317" s="9"/>
      <c r="AU1317" s="9"/>
      <c r="AV1317" s="9"/>
      <c r="AW1317" s="1758" t="s">
        <v>17909</v>
      </c>
      <c r="AX1317" s="9"/>
      <c r="AY1317" s="9" t="s">
        <v>17910</v>
      </c>
      <c r="AZ1317" s="9">
        <v>6.25</v>
      </c>
      <c r="BA1317" s="1772" t="s">
        <v>23772</v>
      </c>
    </row>
    <row r="1318" ht="15.75" customHeight="1">
      <c r="A1318" s="1760" t="s">
        <v>24050</v>
      </c>
      <c r="B1318" s="1761" t="s">
        <v>24051</v>
      </c>
      <c r="C1318" s="1761" t="s">
        <v>52</v>
      </c>
      <c r="D1318" s="1761" t="s">
        <v>17914</v>
      </c>
      <c r="E1318" s="1762" t="s">
        <v>24052</v>
      </c>
      <c r="F1318" s="1763">
        <v>4.0</v>
      </c>
      <c r="G1318" s="1764">
        <v>48216.0</v>
      </c>
      <c r="H1318" s="1745"/>
      <c r="I1318" s="1745"/>
      <c r="J1318" s="1745"/>
      <c r="K1318" s="1745"/>
      <c r="L1318" s="1745"/>
      <c r="M1318" s="1745"/>
      <c r="N1318" s="1745"/>
      <c r="O1318" s="1745"/>
      <c r="P1318" s="1745"/>
      <c r="Q1318" s="1765" t="s">
        <v>24053</v>
      </c>
      <c r="R1318" s="1766" t="s">
        <v>23983</v>
      </c>
      <c r="S1318" s="1767" t="s">
        <v>52</v>
      </c>
      <c r="T1318" s="1768"/>
      <c r="U1318" s="1769">
        <v>1214.0</v>
      </c>
      <c r="V1318" s="1770">
        <v>4.0</v>
      </c>
      <c r="W1318" s="1769" t="s">
        <v>18817</v>
      </c>
      <c r="X1318" s="1770"/>
      <c r="Y1318" s="1767" t="s">
        <v>24054</v>
      </c>
      <c r="Z1318" s="1770"/>
      <c r="AA1318" s="1770" t="s">
        <v>23772</v>
      </c>
      <c r="AB1318" s="1753" t="s">
        <v>17906</v>
      </c>
      <c r="AC1318" s="81"/>
      <c r="AD1318" s="81"/>
      <c r="AE1318" s="1755"/>
      <c r="AF1318" s="1755"/>
      <c r="AG1318" s="1755"/>
      <c r="AH1318" s="1755"/>
      <c r="AI1318" s="1874">
        <v>6.0132366E8</v>
      </c>
      <c r="AJ1318" s="1874" t="s">
        <v>24055</v>
      </c>
      <c r="AK1318" s="1757" t="s">
        <v>52</v>
      </c>
      <c r="AL1318" s="1772">
        <v>1.0</v>
      </c>
      <c r="AM1318" s="1875">
        <v>1228.0</v>
      </c>
      <c r="AN1318" s="9">
        <v>4.0</v>
      </c>
      <c r="AO1318" s="9"/>
      <c r="AP1318" s="9" t="s">
        <v>8376</v>
      </c>
      <c r="AQ1318" s="9"/>
      <c r="AR1318" s="9" t="s">
        <v>17908</v>
      </c>
      <c r="AS1318" s="9"/>
      <c r="AT1318" s="9"/>
      <c r="AU1318" s="9"/>
      <c r="AV1318" s="9"/>
      <c r="AW1318" s="1758" t="s">
        <v>17909</v>
      </c>
      <c r="AX1318" s="9"/>
      <c r="AY1318" s="9" t="s">
        <v>17910</v>
      </c>
      <c r="AZ1318" s="9">
        <v>6.25</v>
      </c>
      <c r="BA1318" s="1773" t="s">
        <v>23772</v>
      </c>
    </row>
    <row r="1319" ht="15.75" customHeight="1">
      <c r="A1319" s="1774" t="s">
        <v>24056</v>
      </c>
      <c r="B1319" s="1775" t="s">
        <v>24057</v>
      </c>
      <c r="C1319" s="1775" t="s">
        <v>52</v>
      </c>
      <c r="D1319" s="1775" t="s">
        <v>17914</v>
      </c>
      <c r="E1319" s="1776" t="s">
        <v>24058</v>
      </c>
      <c r="F1319" s="1777">
        <v>4.0</v>
      </c>
      <c r="G1319" s="1778">
        <v>48219.0</v>
      </c>
      <c r="H1319" s="1745"/>
      <c r="I1319" s="1745"/>
      <c r="J1319" s="1745"/>
      <c r="K1319" s="1745"/>
      <c r="L1319" s="1745"/>
      <c r="M1319" s="1745"/>
      <c r="N1319" s="1745"/>
      <c r="O1319" s="1745"/>
      <c r="P1319" s="1745"/>
      <c r="Q1319" s="1765" t="s">
        <v>24059</v>
      </c>
      <c r="R1319" s="1766" t="s">
        <v>23989</v>
      </c>
      <c r="S1319" s="1767" t="s">
        <v>52</v>
      </c>
      <c r="T1319" s="1749"/>
      <c r="U1319" s="1770">
        <v>1215.0</v>
      </c>
      <c r="V1319" s="1770">
        <v>4.0</v>
      </c>
      <c r="W1319" s="1792"/>
      <c r="X1319" s="1770"/>
      <c r="Y1319" s="1767">
        <v>2857875.0</v>
      </c>
      <c r="Z1319" s="1770"/>
      <c r="AA1319" s="1770" t="s">
        <v>23772</v>
      </c>
      <c r="AB1319" s="1806" t="s">
        <v>18100</v>
      </c>
      <c r="AC1319" s="1754"/>
      <c r="AD1319" s="1754"/>
      <c r="AE1319" s="1755"/>
      <c r="AF1319" s="1755"/>
      <c r="AG1319" s="1755"/>
      <c r="AH1319" s="1755"/>
      <c r="AI1319" s="1756">
        <v>1.72275762E9</v>
      </c>
      <c r="AJ1319" s="1756" t="s">
        <v>24060</v>
      </c>
      <c r="AK1319" s="1757" t="s">
        <v>52</v>
      </c>
      <c r="AL1319" s="1772">
        <v>1.0</v>
      </c>
      <c r="AM1319" s="1757">
        <v>1229.0</v>
      </c>
      <c r="AN1319" s="9">
        <v>4.0</v>
      </c>
      <c r="AO1319" s="9"/>
      <c r="AP1319" s="9" t="s">
        <v>8376</v>
      </c>
      <c r="AQ1319" s="9"/>
      <c r="AR1319" s="9" t="s">
        <v>17908</v>
      </c>
      <c r="AS1319" s="9"/>
      <c r="AT1319" s="9"/>
      <c r="AU1319" s="9"/>
      <c r="AV1319" s="9"/>
      <c r="AW1319" s="1758" t="s">
        <v>17909</v>
      </c>
      <c r="AX1319" s="9"/>
      <c r="AY1319" s="9" t="s">
        <v>17910</v>
      </c>
      <c r="AZ1319" s="9">
        <v>6.25</v>
      </c>
      <c r="BA1319" s="1772" t="s">
        <v>23772</v>
      </c>
    </row>
    <row r="1320" ht="15.75" customHeight="1">
      <c r="A1320" s="1760" t="s">
        <v>24061</v>
      </c>
      <c r="B1320" s="1761" t="s">
        <v>24062</v>
      </c>
      <c r="C1320" s="1761" t="s">
        <v>1392</v>
      </c>
      <c r="D1320" s="1761" t="s">
        <v>17914</v>
      </c>
      <c r="E1320" s="1762" t="s">
        <v>24063</v>
      </c>
      <c r="F1320" s="1763">
        <v>4.0</v>
      </c>
      <c r="G1320" s="1764">
        <v>48216.0</v>
      </c>
      <c r="H1320" s="1745"/>
      <c r="I1320" s="1745"/>
      <c r="J1320" s="1745"/>
      <c r="K1320" s="1745"/>
      <c r="L1320" s="1745"/>
      <c r="M1320" s="1745"/>
      <c r="N1320" s="1745"/>
      <c r="O1320" s="1745"/>
      <c r="P1320" s="1745"/>
      <c r="Q1320" s="1765" t="s">
        <v>24064</v>
      </c>
      <c r="R1320" s="1766" t="s">
        <v>23994</v>
      </c>
      <c r="S1320" s="1767" t="s">
        <v>52</v>
      </c>
      <c r="T1320" s="1768"/>
      <c r="U1320" s="1770">
        <v>1216.0</v>
      </c>
      <c r="V1320" s="1770">
        <v>4.0</v>
      </c>
      <c r="W1320" s="1788"/>
      <c r="X1320" s="1770"/>
      <c r="Y1320" s="1767">
        <v>2385175.0</v>
      </c>
      <c r="Z1320" s="1770"/>
      <c r="AA1320" s="1770" t="s">
        <v>23772</v>
      </c>
      <c r="AB1320" s="1804" t="s">
        <v>18100</v>
      </c>
      <c r="AC1320" s="81"/>
      <c r="AD1320" s="81"/>
      <c r="AE1320" s="1755"/>
      <c r="AF1320" s="1755"/>
      <c r="AG1320" s="1755"/>
      <c r="AH1320" s="1755"/>
      <c r="AI1320" s="595">
        <v>3.01274015E8</v>
      </c>
      <c r="AJ1320" s="595" t="s">
        <v>24065</v>
      </c>
      <c r="AK1320" s="1772" t="s">
        <v>52</v>
      </c>
      <c r="AL1320" s="1757">
        <v>1.0</v>
      </c>
      <c r="AM1320" s="1772">
        <v>1230.0</v>
      </c>
      <c r="AN1320" s="9">
        <v>4.0</v>
      </c>
      <c r="AO1320" s="9"/>
      <c r="AP1320" s="9" t="s">
        <v>8376</v>
      </c>
      <c r="AQ1320" s="9"/>
      <c r="AR1320" s="9" t="s">
        <v>17908</v>
      </c>
      <c r="AS1320" s="9"/>
      <c r="AT1320" s="9"/>
      <c r="AU1320" s="9"/>
      <c r="AV1320" s="9"/>
      <c r="AW1320" s="1758" t="s">
        <v>17909</v>
      </c>
      <c r="AX1320" s="9"/>
      <c r="AY1320" s="9" t="s">
        <v>17910</v>
      </c>
      <c r="AZ1320" s="9">
        <v>6.25</v>
      </c>
      <c r="BA1320" s="1876" t="s">
        <v>23772</v>
      </c>
    </row>
    <row r="1321" ht="15.75" customHeight="1">
      <c r="A1321" s="1774" t="s">
        <v>24066</v>
      </c>
      <c r="B1321" s="1775" t="s">
        <v>24067</v>
      </c>
      <c r="C1321" s="1775" t="s">
        <v>1392</v>
      </c>
      <c r="D1321" s="1775" t="s">
        <v>17914</v>
      </c>
      <c r="E1321" s="1776" t="s">
        <v>24068</v>
      </c>
      <c r="F1321" s="1777">
        <v>4.0</v>
      </c>
      <c r="G1321" s="1778">
        <v>48216.0</v>
      </c>
      <c r="H1321" s="1745"/>
      <c r="I1321" s="1745"/>
      <c r="J1321" s="1745"/>
      <c r="K1321" s="1745"/>
      <c r="L1321" s="1745"/>
      <c r="M1321" s="1745"/>
      <c r="N1321" s="1745"/>
      <c r="O1321" s="1745"/>
      <c r="P1321" s="1745"/>
      <c r="Q1321" s="1765" t="s">
        <v>24069</v>
      </c>
      <c r="R1321" s="1766" t="s">
        <v>23999</v>
      </c>
      <c r="S1321" s="1767" t="s">
        <v>52</v>
      </c>
      <c r="T1321" s="1749"/>
      <c r="U1321" s="1770">
        <v>1217.0</v>
      </c>
      <c r="V1321" s="1770">
        <v>4.0</v>
      </c>
      <c r="W1321" s="1792"/>
      <c r="X1321" s="1770"/>
      <c r="Y1321" s="1767">
        <v>2385175.0</v>
      </c>
      <c r="Z1321" s="1770"/>
      <c r="AA1321" s="1770" t="s">
        <v>23772</v>
      </c>
      <c r="AB1321" s="1806" t="s">
        <v>18100</v>
      </c>
      <c r="AC1321" s="1754"/>
      <c r="AD1321" s="1754"/>
      <c r="AE1321" s="1755"/>
      <c r="AF1321" s="1755"/>
      <c r="AG1321" s="1755"/>
      <c r="AH1321" s="1755"/>
      <c r="AI1321" s="595">
        <v>9.21010005E8</v>
      </c>
      <c r="AJ1321" s="595" t="s">
        <v>24070</v>
      </c>
      <c r="AK1321" s="1757" t="s">
        <v>52</v>
      </c>
      <c r="AL1321" s="1757">
        <v>1.0</v>
      </c>
      <c r="AM1321" s="1772">
        <v>1231.0</v>
      </c>
      <c r="AN1321" s="9">
        <v>4.0</v>
      </c>
      <c r="AO1321" s="9"/>
      <c r="AP1321" s="9" t="s">
        <v>8376</v>
      </c>
      <c r="AQ1321" s="9"/>
      <c r="AR1321" s="9" t="s">
        <v>17908</v>
      </c>
      <c r="AS1321" s="9"/>
      <c r="AT1321" s="9"/>
      <c r="AU1321" s="9"/>
      <c r="AV1321" s="9"/>
      <c r="AW1321" s="1758" t="s">
        <v>17909</v>
      </c>
      <c r="AX1321" s="9"/>
      <c r="AY1321" s="9" t="s">
        <v>17910</v>
      </c>
      <c r="AZ1321" s="9">
        <v>6.25</v>
      </c>
      <c r="BA1321" s="1844" t="s">
        <v>22195</v>
      </c>
    </row>
    <row r="1322" ht="15.75" customHeight="1">
      <c r="A1322" s="1760" t="s">
        <v>24071</v>
      </c>
      <c r="B1322" s="1761" t="s">
        <v>24072</v>
      </c>
      <c r="C1322" s="1761" t="s">
        <v>52</v>
      </c>
      <c r="D1322" s="1761" t="s">
        <v>17914</v>
      </c>
      <c r="E1322" s="1762" t="s">
        <v>24073</v>
      </c>
      <c r="F1322" s="1763">
        <v>4.0</v>
      </c>
      <c r="G1322" s="1764">
        <v>48216.0</v>
      </c>
      <c r="H1322" s="1745"/>
      <c r="I1322" s="1745"/>
      <c r="J1322" s="1745"/>
      <c r="K1322" s="1745"/>
      <c r="L1322" s="1745"/>
      <c r="M1322" s="1745"/>
      <c r="N1322" s="1745"/>
      <c r="O1322" s="1745"/>
      <c r="P1322" s="1745"/>
      <c r="Q1322" s="1765" t="s">
        <v>24074</v>
      </c>
      <c r="R1322" s="1766" t="s">
        <v>24005</v>
      </c>
      <c r="S1322" s="1767" t="s">
        <v>52</v>
      </c>
      <c r="T1322" s="1768"/>
      <c r="U1322" s="1770">
        <v>1218.0</v>
      </c>
      <c r="V1322" s="1770">
        <v>4.0</v>
      </c>
      <c r="W1322" s="1788"/>
      <c r="X1322" s="1770"/>
      <c r="Y1322" s="1767" t="s">
        <v>24075</v>
      </c>
      <c r="Z1322" s="1770"/>
      <c r="AA1322" s="1770" t="s">
        <v>23772</v>
      </c>
      <c r="AB1322" s="1804" t="s">
        <v>18100</v>
      </c>
      <c r="AC1322" s="81"/>
      <c r="AD1322" s="1121">
        <v>4.0</v>
      </c>
      <c r="AE1322" s="1755"/>
      <c r="AF1322" s="1755"/>
      <c r="AG1322" s="1755"/>
      <c r="AH1322" s="1755"/>
      <c r="AI1322" s="595">
        <v>1.0251837E8</v>
      </c>
      <c r="AJ1322" s="595" t="s">
        <v>24076</v>
      </c>
      <c r="AK1322" s="1772" t="s">
        <v>52</v>
      </c>
      <c r="AL1322" s="1772">
        <v>1.0</v>
      </c>
      <c r="AM1322" s="1772">
        <v>1232.0</v>
      </c>
      <c r="AN1322" s="9">
        <v>4.0</v>
      </c>
      <c r="AO1322" s="9"/>
      <c r="AP1322" s="9" t="s">
        <v>8376</v>
      </c>
      <c r="AQ1322" s="9"/>
      <c r="AR1322" s="9" t="s">
        <v>17908</v>
      </c>
      <c r="AS1322" s="9"/>
      <c r="AT1322" s="9"/>
      <c r="AU1322" s="9"/>
      <c r="AV1322" s="9"/>
      <c r="AW1322" s="1758" t="s">
        <v>17909</v>
      </c>
      <c r="AX1322" s="9"/>
      <c r="AY1322" s="9" t="s">
        <v>17910</v>
      </c>
      <c r="AZ1322" s="9">
        <v>6.25</v>
      </c>
      <c r="BA1322" s="1845" t="s">
        <v>22195</v>
      </c>
    </row>
    <row r="1323" ht="15.75" customHeight="1">
      <c r="A1323" s="1774" t="s">
        <v>24077</v>
      </c>
      <c r="B1323" s="1775" t="s">
        <v>24078</v>
      </c>
      <c r="C1323" s="1775" t="s">
        <v>52</v>
      </c>
      <c r="D1323" s="1775" t="s">
        <v>17914</v>
      </c>
      <c r="E1323" s="1776" t="s">
        <v>24079</v>
      </c>
      <c r="F1323" s="1777">
        <v>4.0</v>
      </c>
      <c r="G1323" s="1778">
        <v>48219.0</v>
      </c>
      <c r="H1323" s="1745"/>
      <c r="I1323" s="1745"/>
      <c r="J1323" s="1745"/>
      <c r="K1323" s="1745"/>
      <c r="L1323" s="1745"/>
      <c r="M1323" s="1745"/>
      <c r="N1323" s="1745"/>
      <c r="O1323" s="1745"/>
      <c r="P1323" s="1745"/>
      <c r="Q1323" s="1765" t="s">
        <v>24080</v>
      </c>
      <c r="R1323" s="1766" t="s">
        <v>24010</v>
      </c>
      <c r="S1323" s="1767" t="s">
        <v>52</v>
      </c>
      <c r="T1323" s="1749"/>
      <c r="U1323" s="1769">
        <v>1219.0</v>
      </c>
      <c r="V1323" s="1770">
        <v>4.0</v>
      </c>
      <c r="W1323" s="1769" t="s">
        <v>17935</v>
      </c>
      <c r="X1323" s="1770"/>
      <c r="Y1323" s="1767">
        <v>0.0</v>
      </c>
      <c r="Z1323" s="1770"/>
      <c r="AA1323" s="1770" t="s">
        <v>23772</v>
      </c>
      <c r="AB1323" s="1753" t="s">
        <v>17906</v>
      </c>
      <c r="AC1323" s="1754"/>
      <c r="AD1323" s="1754"/>
      <c r="AE1323" s="1755"/>
      <c r="AF1323" s="1755"/>
      <c r="AG1323" s="1755"/>
      <c r="AH1323" s="1755"/>
      <c r="AI1323" s="595">
        <v>1.02722642E8</v>
      </c>
      <c r="AJ1323" s="595" t="s">
        <v>24081</v>
      </c>
      <c r="AK1323" s="1757" t="s">
        <v>52</v>
      </c>
      <c r="AL1323" s="1757">
        <v>1.0</v>
      </c>
      <c r="AM1323" s="1772">
        <v>1233.0</v>
      </c>
      <c r="AN1323" s="9">
        <v>4.0</v>
      </c>
      <c r="AO1323" s="9"/>
      <c r="AP1323" s="9" t="s">
        <v>8376</v>
      </c>
      <c r="AQ1323" s="9"/>
      <c r="AR1323" s="9" t="s">
        <v>17908</v>
      </c>
      <c r="AS1323" s="9"/>
      <c r="AT1323" s="9"/>
      <c r="AU1323" s="9"/>
      <c r="AV1323" s="9"/>
      <c r="AW1323" s="1758" t="s">
        <v>17909</v>
      </c>
      <c r="AX1323" s="9"/>
      <c r="AY1323" s="9" t="s">
        <v>17910</v>
      </c>
      <c r="AZ1323" s="9">
        <v>6.25</v>
      </c>
      <c r="BA1323" s="1772" t="s">
        <v>22195</v>
      </c>
    </row>
    <row r="1324" ht="15.75" customHeight="1">
      <c r="A1324" s="1760" t="s">
        <v>24082</v>
      </c>
      <c r="B1324" s="1761" t="s">
        <v>24083</v>
      </c>
      <c r="C1324" s="1761" t="s">
        <v>231</v>
      </c>
      <c r="D1324" s="1761" t="s">
        <v>17914</v>
      </c>
      <c r="E1324" s="1762" t="s">
        <v>24084</v>
      </c>
      <c r="F1324" s="1763">
        <v>4.0</v>
      </c>
      <c r="G1324" s="1764">
        <v>48217.0</v>
      </c>
      <c r="H1324" s="1745"/>
      <c r="I1324" s="1745"/>
      <c r="J1324" s="1745"/>
      <c r="K1324" s="1745"/>
      <c r="L1324" s="1745"/>
      <c r="M1324" s="1745"/>
      <c r="N1324" s="1745"/>
      <c r="O1324" s="1745"/>
      <c r="P1324" s="1745"/>
      <c r="Q1324" s="1765" t="s">
        <v>24085</v>
      </c>
      <c r="R1324" s="1766" t="s">
        <v>24016</v>
      </c>
      <c r="S1324" s="1767" t="s">
        <v>52</v>
      </c>
      <c r="T1324" s="1768"/>
      <c r="U1324" s="1770">
        <v>1220.0</v>
      </c>
      <c r="V1324" s="1770">
        <v>4.0</v>
      </c>
      <c r="W1324" s="1788"/>
      <c r="X1324" s="1770"/>
      <c r="Y1324" s="1767">
        <v>0.0</v>
      </c>
      <c r="Z1324" s="1770"/>
      <c r="AA1324" s="1770" t="s">
        <v>23772</v>
      </c>
      <c r="AB1324" s="1804" t="s">
        <v>18100</v>
      </c>
      <c r="AC1324" s="81"/>
      <c r="AD1324" s="1121">
        <v>1.0</v>
      </c>
      <c r="AE1324" s="1755"/>
      <c r="AF1324" s="1755"/>
      <c r="AG1324" s="1755"/>
      <c r="AH1324" s="1755"/>
      <c r="AI1324" s="595">
        <v>3.01543583E8</v>
      </c>
      <c r="AJ1324" s="595" t="s">
        <v>24086</v>
      </c>
      <c r="AK1324" s="1757" t="s">
        <v>52</v>
      </c>
      <c r="AL1324" s="1772">
        <v>1.0</v>
      </c>
      <c r="AM1324" s="1772">
        <v>1234.0</v>
      </c>
      <c r="AN1324" s="9">
        <v>4.0</v>
      </c>
      <c r="AO1324" s="9"/>
      <c r="AP1324" s="9" t="s">
        <v>8376</v>
      </c>
      <c r="AQ1324" s="9"/>
      <c r="AR1324" s="9" t="s">
        <v>17908</v>
      </c>
      <c r="AS1324" s="9"/>
      <c r="AT1324" s="9"/>
      <c r="AU1324" s="9"/>
      <c r="AV1324" s="9"/>
      <c r="AW1324" s="1758" t="s">
        <v>17909</v>
      </c>
      <c r="AX1324" s="9"/>
      <c r="AY1324" s="9" t="s">
        <v>17910</v>
      </c>
      <c r="AZ1324" s="9">
        <v>6.25</v>
      </c>
      <c r="BA1324" s="1845" t="s">
        <v>22195</v>
      </c>
    </row>
    <row r="1325" ht="15.75" customHeight="1">
      <c r="A1325" s="1774" t="s">
        <v>24087</v>
      </c>
      <c r="B1325" s="1775" t="s">
        <v>24088</v>
      </c>
      <c r="C1325" s="1775" t="s">
        <v>231</v>
      </c>
      <c r="D1325" s="1775" t="s">
        <v>17914</v>
      </c>
      <c r="E1325" s="1776" t="s">
        <v>24089</v>
      </c>
      <c r="F1325" s="1777">
        <v>4.0</v>
      </c>
      <c r="G1325" s="1778">
        <v>48217.0</v>
      </c>
      <c r="H1325" s="1745"/>
      <c r="I1325" s="1745"/>
      <c r="J1325" s="1745"/>
      <c r="K1325" s="1745"/>
      <c r="L1325" s="1745"/>
      <c r="M1325" s="1745"/>
      <c r="N1325" s="1745"/>
      <c r="O1325" s="1745"/>
      <c r="P1325" s="1745"/>
      <c r="Q1325" s="1765" t="s">
        <v>24090</v>
      </c>
      <c r="R1325" s="1766" t="s">
        <v>1449</v>
      </c>
      <c r="S1325" s="1767" t="s">
        <v>52</v>
      </c>
      <c r="T1325" s="1749"/>
      <c r="U1325" s="1770">
        <v>1221.0</v>
      </c>
      <c r="V1325" s="1770">
        <v>4.0</v>
      </c>
      <c r="W1325" s="1792"/>
      <c r="X1325" s="1770"/>
      <c r="Y1325" s="1767">
        <v>0.0</v>
      </c>
      <c r="Z1325" s="1770"/>
      <c r="AA1325" s="1770" t="s">
        <v>23772</v>
      </c>
      <c r="AB1325" s="1793">
        <v>0.0</v>
      </c>
      <c r="AC1325" s="1794">
        <v>1.0</v>
      </c>
      <c r="AD1325" s="1754"/>
      <c r="AE1325" s="1755"/>
      <c r="AF1325" s="1755"/>
      <c r="AG1325" s="1755"/>
      <c r="AH1325" s="1755"/>
      <c r="AI1325" s="595">
        <v>5.01124036E8</v>
      </c>
      <c r="AJ1325" s="595" t="s">
        <v>24091</v>
      </c>
      <c r="AK1325" s="1757" t="s">
        <v>52</v>
      </c>
      <c r="AL1325" s="1772">
        <v>1.0</v>
      </c>
      <c r="AM1325" s="1772">
        <v>1235.0</v>
      </c>
      <c r="AN1325" s="9">
        <v>4.0</v>
      </c>
      <c r="AO1325" s="9"/>
      <c r="AP1325" s="9" t="s">
        <v>8376</v>
      </c>
      <c r="AQ1325" s="9"/>
      <c r="AR1325" s="9" t="s">
        <v>17908</v>
      </c>
      <c r="AS1325" s="9"/>
      <c r="AT1325" s="9"/>
      <c r="AU1325" s="9"/>
      <c r="AV1325" s="9"/>
      <c r="AW1325" s="1758" t="s">
        <v>17909</v>
      </c>
      <c r="AX1325" s="9"/>
      <c r="AY1325" s="9" t="s">
        <v>17910</v>
      </c>
      <c r="AZ1325" s="9">
        <v>6.25</v>
      </c>
      <c r="BA1325" s="1772" t="s">
        <v>22195</v>
      </c>
    </row>
    <row r="1326" ht="15.75" customHeight="1">
      <c r="A1326" s="1760" t="s">
        <v>24092</v>
      </c>
      <c r="B1326" s="1761" t="s">
        <v>24093</v>
      </c>
      <c r="C1326" s="1761" t="s">
        <v>224</v>
      </c>
      <c r="D1326" s="1761" t="s">
        <v>17914</v>
      </c>
      <c r="E1326" s="1762" t="s">
        <v>24094</v>
      </c>
      <c r="F1326" s="1763">
        <v>4.0</v>
      </c>
      <c r="G1326" s="1764">
        <v>48216.0</v>
      </c>
      <c r="H1326" s="1745"/>
      <c r="I1326" s="1745"/>
      <c r="J1326" s="1745"/>
      <c r="K1326" s="1745"/>
      <c r="L1326" s="1745"/>
      <c r="M1326" s="1745"/>
      <c r="N1326" s="1745"/>
      <c r="O1326" s="1745"/>
      <c r="P1326" s="1745"/>
      <c r="Q1326" s="1765" t="s">
        <v>24095</v>
      </c>
      <c r="R1326" s="1766" t="s">
        <v>24096</v>
      </c>
      <c r="S1326" s="1767" t="s">
        <v>52</v>
      </c>
      <c r="T1326" s="1768"/>
      <c r="U1326" s="1769">
        <v>1222.0</v>
      </c>
      <c r="V1326" s="1770">
        <v>4.0</v>
      </c>
      <c r="W1326" s="1784" t="s">
        <v>17942</v>
      </c>
      <c r="X1326" s="1770"/>
      <c r="Y1326" s="1767" t="s">
        <v>24097</v>
      </c>
      <c r="Z1326" s="1770"/>
      <c r="AA1326" s="1770" t="s">
        <v>23772</v>
      </c>
      <c r="AB1326" s="1795" t="s">
        <v>17944</v>
      </c>
      <c r="AC1326" s="81"/>
      <c r="AD1326" s="81"/>
      <c r="AE1326" s="1755"/>
      <c r="AF1326" s="1755"/>
      <c r="AG1326" s="1755"/>
      <c r="AH1326" s="1755"/>
      <c r="AI1326" s="595">
        <v>1.03891578E8</v>
      </c>
      <c r="AJ1326" s="595" t="s">
        <v>24098</v>
      </c>
      <c r="AK1326" s="1772" t="s">
        <v>52</v>
      </c>
      <c r="AL1326" s="1757">
        <v>1.0</v>
      </c>
      <c r="AM1326" s="1772">
        <v>1236.0</v>
      </c>
      <c r="AN1326" s="9">
        <v>4.0</v>
      </c>
      <c r="AO1326" s="9"/>
      <c r="AP1326" s="9" t="s">
        <v>8376</v>
      </c>
      <c r="AQ1326" s="9"/>
      <c r="AR1326" s="9" t="s">
        <v>17908</v>
      </c>
      <c r="AS1326" s="9"/>
      <c r="AT1326" s="9"/>
      <c r="AU1326" s="9"/>
      <c r="AV1326" s="9"/>
      <c r="AW1326" s="1758" t="s">
        <v>17909</v>
      </c>
      <c r="AX1326" s="9"/>
      <c r="AY1326" s="9" t="s">
        <v>17910</v>
      </c>
      <c r="AZ1326" s="9">
        <v>6.25</v>
      </c>
      <c r="BA1326" s="1773" t="s">
        <v>22195</v>
      </c>
    </row>
    <row r="1327" ht="15.75" customHeight="1">
      <c r="A1327" s="1774" t="s">
        <v>24099</v>
      </c>
      <c r="B1327" s="1775" t="s">
        <v>24100</v>
      </c>
      <c r="C1327" s="1775" t="s">
        <v>52</v>
      </c>
      <c r="D1327" s="1775" t="s">
        <v>17914</v>
      </c>
      <c r="E1327" s="1776" t="s">
        <v>24101</v>
      </c>
      <c r="F1327" s="1777">
        <v>4.0</v>
      </c>
      <c r="G1327" s="1778">
        <v>48216.0</v>
      </c>
      <c r="H1327" s="1745"/>
      <c r="I1327" s="1745"/>
      <c r="J1327" s="1745"/>
      <c r="K1327" s="1745"/>
      <c r="L1327" s="1745"/>
      <c r="M1327" s="1745"/>
      <c r="N1327" s="1745"/>
      <c r="O1327" s="1745"/>
      <c r="P1327" s="1745"/>
      <c r="Q1327" s="1765" t="s">
        <v>24102</v>
      </c>
      <c r="R1327" s="1766" t="s">
        <v>24031</v>
      </c>
      <c r="S1327" s="1767" t="s">
        <v>52</v>
      </c>
      <c r="T1327" s="1749"/>
      <c r="U1327" s="1769">
        <v>1223.0</v>
      </c>
      <c r="V1327" s="1770">
        <v>4.0</v>
      </c>
      <c r="W1327" s="1769" t="s">
        <v>18817</v>
      </c>
      <c r="X1327" s="1770"/>
      <c r="Y1327" s="1767" t="s">
        <v>24103</v>
      </c>
      <c r="Z1327" s="1770"/>
      <c r="AA1327" s="1770" t="s">
        <v>23772</v>
      </c>
      <c r="AB1327" s="1753" t="s">
        <v>17906</v>
      </c>
      <c r="AC1327" s="1754"/>
      <c r="AD1327" s="1754"/>
      <c r="AE1327" s="1755"/>
      <c r="AF1327" s="1755"/>
      <c r="AG1327" s="1755"/>
      <c r="AH1327" s="1755"/>
      <c r="AI1327" s="595">
        <v>1.04573951E8</v>
      </c>
      <c r="AJ1327" s="595" t="s">
        <v>24104</v>
      </c>
      <c r="AK1327" s="1772" t="s">
        <v>52</v>
      </c>
      <c r="AL1327" s="1772">
        <v>1.0</v>
      </c>
      <c r="AM1327" s="1772">
        <v>1237.0</v>
      </c>
      <c r="AN1327" s="9">
        <v>4.0</v>
      </c>
      <c r="AO1327" s="9"/>
      <c r="AP1327" s="9" t="s">
        <v>8376</v>
      </c>
      <c r="AQ1327" s="9"/>
      <c r="AR1327" s="9" t="s">
        <v>17908</v>
      </c>
      <c r="AS1327" s="9"/>
      <c r="AT1327" s="9"/>
      <c r="AU1327" s="9"/>
      <c r="AV1327" s="9"/>
      <c r="AW1327" s="1758" t="s">
        <v>17909</v>
      </c>
      <c r="AX1327" s="9"/>
      <c r="AY1327" s="9" t="s">
        <v>17910</v>
      </c>
      <c r="AZ1327" s="9">
        <v>6.25</v>
      </c>
      <c r="BA1327" s="1845" t="s">
        <v>22195</v>
      </c>
    </row>
    <row r="1328" ht="15.75" customHeight="1">
      <c r="A1328" s="1760" t="s">
        <v>24105</v>
      </c>
      <c r="B1328" s="1761" t="s">
        <v>24106</v>
      </c>
      <c r="C1328" s="1761" t="s">
        <v>52</v>
      </c>
      <c r="D1328" s="1761" t="s">
        <v>17914</v>
      </c>
      <c r="E1328" s="1762" t="s">
        <v>24107</v>
      </c>
      <c r="F1328" s="1763">
        <v>4.0</v>
      </c>
      <c r="G1328" s="1764">
        <v>48249.0</v>
      </c>
      <c r="H1328" s="1745"/>
      <c r="I1328" s="1745"/>
      <c r="J1328" s="1745"/>
      <c r="K1328" s="1745"/>
      <c r="L1328" s="1745"/>
      <c r="M1328" s="1745"/>
      <c r="N1328" s="1745"/>
      <c r="O1328" s="1745"/>
      <c r="P1328" s="1745"/>
      <c r="Q1328" s="1765" t="s">
        <v>24108</v>
      </c>
      <c r="R1328" s="1766" t="s">
        <v>24036</v>
      </c>
      <c r="S1328" s="1767" t="s">
        <v>52</v>
      </c>
      <c r="T1328" s="1768"/>
      <c r="U1328" s="1769">
        <v>1224.0</v>
      </c>
      <c r="V1328" s="1770">
        <v>4.0</v>
      </c>
      <c r="W1328" s="1769" t="s">
        <v>18817</v>
      </c>
      <c r="X1328" s="1770"/>
      <c r="Y1328" s="1767">
        <v>4195399.0</v>
      </c>
      <c r="Z1328" s="1770"/>
      <c r="AA1328" s="1770" t="s">
        <v>23772</v>
      </c>
      <c r="AB1328" s="1753" t="s">
        <v>17906</v>
      </c>
      <c r="AC1328" s="81"/>
      <c r="AD1328" s="81"/>
      <c r="AE1328" s="1755"/>
      <c r="AF1328" s="1755"/>
      <c r="AG1328" s="1755"/>
      <c r="AH1328" s="1755"/>
      <c r="AI1328" s="595">
        <v>1.05394282E8</v>
      </c>
      <c r="AJ1328" s="595" t="s">
        <v>24109</v>
      </c>
      <c r="AK1328" s="1772" t="s">
        <v>52</v>
      </c>
      <c r="AL1328" s="1772">
        <v>1.0</v>
      </c>
      <c r="AM1328" s="1772">
        <v>1238.0</v>
      </c>
      <c r="AN1328" s="9">
        <v>4.0</v>
      </c>
      <c r="AO1328" s="9"/>
      <c r="AP1328" s="9" t="s">
        <v>8376</v>
      </c>
      <c r="AQ1328" s="9"/>
      <c r="AR1328" s="9" t="s">
        <v>17908</v>
      </c>
      <c r="AS1328" s="9"/>
      <c r="AT1328" s="9"/>
      <c r="AU1328" s="9"/>
      <c r="AV1328" s="9"/>
      <c r="AW1328" s="1758" t="s">
        <v>17909</v>
      </c>
      <c r="AX1328" s="9"/>
      <c r="AY1328" s="9" t="s">
        <v>17910</v>
      </c>
      <c r="AZ1328" s="9">
        <v>6.25</v>
      </c>
      <c r="BA1328" s="1845" t="s">
        <v>22195</v>
      </c>
    </row>
    <row r="1329" ht="15.75" customHeight="1">
      <c r="A1329" s="1774" t="s">
        <v>24110</v>
      </c>
      <c r="B1329" s="1775" t="s">
        <v>24111</v>
      </c>
      <c r="C1329" s="1775" t="s">
        <v>10338</v>
      </c>
      <c r="D1329" s="1775" t="s">
        <v>17914</v>
      </c>
      <c r="E1329" s="1776" t="s">
        <v>24112</v>
      </c>
      <c r="F1329" s="1777">
        <v>4.0</v>
      </c>
      <c r="G1329" s="1778">
        <v>48217.0</v>
      </c>
      <c r="H1329" s="1745"/>
      <c r="I1329" s="1745"/>
      <c r="J1329" s="1745"/>
      <c r="K1329" s="1745"/>
      <c r="L1329" s="1745"/>
      <c r="M1329" s="1745"/>
      <c r="N1329" s="1745"/>
      <c r="O1329" s="1745"/>
      <c r="P1329" s="1745"/>
      <c r="Q1329" s="1765" t="s">
        <v>24113</v>
      </c>
      <c r="R1329" s="1766" t="s">
        <v>24040</v>
      </c>
      <c r="S1329" s="1767" t="s">
        <v>52</v>
      </c>
      <c r="T1329" s="1749"/>
      <c r="U1329" s="1769">
        <v>1225.0</v>
      </c>
      <c r="V1329" s="1770">
        <v>4.0</v>
      </c>
      <c r="W1329" s="1769" t="s">
        <v>18817</v>
      </c>
      <c r="X1329" s="1770"/>
      <c r="Y1329" s="1767">
        <v>0.0</v>
      </c>
      <c r="Z1329" s="1770"/>
      <c r="AA1329" s="1770" t="s">
        <v>23772</v>
      </c>
      <c r="AB1329" s="1753" t="s">
        <v>17906</v>
      </c>
      <c r="AC1329" s="1754"/>
      <c r="AD1329" s="1754"/>
      <c r="AE1329" s="1755"/>
      <c r="AF1329" s="1755"/>
      <c r="AG1329" s="1755"/>
      <c r="AH1329" s="1755"/>
      <c r="AI1329" s="595">
        <v>1.02289394E8</v>
      </c>
      <c r="AJ1329" s="595" t="s">
        <v>24114</v>
      </c>
      <c r="AK1329" s="1757" t="s">
        <v>52</v>
      </c>
      <c r="AL1329" s="1772">
        <v>1.0</v>
      </c>
      <c r="AM1329" s="1772">
        <v>1239.0</v>
      </c>
      <c r="AN1329" s="9">
        <v>4.0</v>
      </c>
      <c r="AO1329" s="9"/>
      <c r="AP1329" s="9" t="s">
        <v>8376</v>
      </c>
      <c r="AQ1329" s="9"/>
      <c r="AR1329" s="9" t="s">
        <v>17908</v>
      </c>
      <c r="AS1329" s="9"/>
      <c r="AT1329" s="9"/>
      <c r="AU1329" s="9"/>
      <c r="AV1329" s="9"/>
      <c r="AW1329" s="1758" t="s">
        <v>17909</v>
      </c>
      <c r="AX1329" s="9"/>
      <c r="AY1329" s="9" t="s">
        <v>17910</v>
      </c>
      <c r="AZ1329" s="9">
        <v>6.25</v>
      </c>
      <c r="BA1329" s="1772" t="s">
        <v>22195</v>
      </c>
    </row>
    <row r="1330" ht="15.75" customHeight="1">
      <c r="A1330" s="1760" t="s">
        <v>24115</v>
      </c>
      <c r="B1330" s="1761" t="s">
        <v>24116</v>
      </c>
      <c r="C1330" s="1761" t="s">
        <v>52</v>
      </c>
      <c r="D1330" s="1761" t="s">
        <v>17914</v>
      </c>
      <c r="E1330" s="1762" t="s">
        <v>24117</v>
      </c>
      <c r="F1330" s="1763">
        <v>4.0</v>
      </c>
      <c r="G1330" s="1764">
        <v>48216.0</v>
      </c>
      <c r="H1330" s="1745"/>
      <c r="I1330" s="1745"/>
      <c r="J1330" s="1745"/>
      <c r="K1330" s="1745"/>
      <c r="L1330" s="1745"/>
      <c r="M1330" s="1745"/>
      <c r="N1330" s="1745"/>
      <c r="O1330" s="1745"/>
      <c r="P1330" s="1745"/>
      <c r="Q1330" s="1765" t="s">
        <v>24118</v>
      </c>
      <c r="R1330" s="1766" t="s">
        <v>24119</v>
      </c>
      <c r="S1330" s="1767" t="s">
        <v>52</v>
      </c>
      <c r="T1330" s="1768"/>
      <c r="U1330" s="1769">
        <v>1226.0</v>
      </c>
      <c r="V1330" s="1770">
        <v>4.0</v>
      </c>
      <c r="W1330" s="1769" t="s">
        <v>24120</v>
      </c>
      <c r="X1330" s="1770"/>
      <c r="Y1330" s="1767" t="s">
        <v>24121</v>
      </c>
      <c r="Z1330" s="1770"/>
      <c r="AA1330" s="1770" t="s">
        <v>23772</v>
      </c>
      <c r="AB1330" s="1753" t="s">
        <v>17906</v>
      </c>
      <c r="AC1330" s="81"/>
      <c r="AD1330" s="81"/>
      <c r="AE1330" s="1755"/>
      <c r="AF1330" s="1755"/>
      <c r="AG1330" s="1755"/>
      <c r="AH1330" s="1755"/>
      <c r="AI1330" s="595">
        <v>1.02804861E8</v>
      </c>
      <c r="AJ1330" s="595" t="s">
        <v>24122</v>
      </c>
      <c r="AK1330" s="1772" t="s">
        <v>52</v>
      </c>
      <c r="AL1330" s="1757">
        <v>1.0</v>
      </c>
      <c r="AM1330" s="1772">
        <v>1240.0</v>
      </c>
      <c r="AN1330" s="9">
        <v>4.0</v>
      </c>
      <c r="AO1330" s="9"/>
      <c r="AP1330" s="9" t="s">
        <v>8376</v>
      </c>
      <c r="AQ1330" s="9"/>
      <c r="AR1330" s="9" t="s">
        <v>17908</v>
      </c>
      <c r="AS1330" s="9"/>
      <c r="AT1330" s="9"/>
      <c r="AU1330" s="9"/>
      <c r="AV1330" s="9"/>
      <c r="AW1330" s="1758" t="s">
        <v>17909</v>
      </c>
      <c r="AX1330" s="9"/>
      <c r="AY1330" s="9" t="s">
        <v>17910</v>
      </c>
      <c r="AZ1330" s="9">
        <v>6.25</v>
      </c>
      <c r="BA1330" s="1773" t="s">
        <v>22195</v>
      </c>
    </row>
    <row r="1331" ht="15.75" customHeight="1">
      <c r="A1331" s="1774" t="s">
        <v>24123</v>
      </c>
      <c r="B1331" s="1775" t="s">
        <v>24124</v>
      </c>
      <c r="C1331" s="1775" t="s">
        <v>52</v>
      </c>
      <c r="D1331" s="1775" t="s">
        <v>17914</v>
      </c>
      <c r="E1331" s="1776" t="s">
        <v>24125</v>
      </c>
      <c r="F1331" s="1777">
        <v>4.0</v>
      </c>
      <c r="G1331" s="1778">
        <v>48216.0</v>
      </c>
      <c r="H1331" s="1745"/>
      <c r="I1331" s="1745"/>
      <c r="J1331" s="1745"/>
      <c r="K1331" s="1745"/>
      <c r="L1331" s="1745"/>
      <c r="M1331" s="1745"/>
      <c r="N1331" s="1745"/>
      <c r="O1331" s="1745"/>
      <c r="P1331" s="1745"/>
      <c r="Q1331" s="1765" t="s">
        <v>24126</v>
      </c>
      <c r="R1331" s="1766" t="s">
        <v>24127</v>
      </c>
      <c r="S1331" s="1767" t="s">
        <v>52</v>
      </c>
      <c r="T1331" s="1749"/>
      <c r="U1331" s="1770">
        <v>1227.0</v>
      </c>
      <c r="V1331" s="1770">
        <v>4.0</v>
      </c>
      <c r="W1331" s="1792"/>
      <c r="X1331" s="1770"/>
      <c r="Y1331" s="1767">
        <v>4090556.0</v>
      </c>
      <c r="Z1331" s="1770"/>
      <c r="AA1331" s="1770" t="s">
        <v>23772</v>
      </c>
      <c r="AB1331" s="1793">
        <v>0.0</v>
      </c>
      <c r="AC1331" s="1754"/>
      <c r="AD1331" s="1754"/>
      <c r="AE1331" s="1755"/>
      <c r="AF1331" s="1755"/>
      <c r="AG1331" s="1755"/>
      <c r="AH1331" s="1755"/>
      <c r="AI1331" s="595">
        <v>9.06104153E8</v>
      </c>
      <c r="AJ1331" s="595" t="s">
        <v>24128</v>
      </c>
      <c r="AK1331" s="1772" t="s">
        <v>17980</v>
      </c>
      <c r="AL1331" s="1757">
        <v>1.0</v>
      </c>
      <c r="AM1331" s="1772">
        <v>1241.0</v>
      </c>
      <c r="AN1331" s="9">
        <v>4.0</v>
      </c>
      <c r="AO1331" s="9"/>
      <c r="AP1331" s="9" t="s">
        <v>8376</v>
      </c>
      <c r="AQ1331" s="9"/>
      <c r="AR1331" s="9" t="s">
        <v>17908</v>
      </c>
      <c r="AS1331" s="9"/>
      <c r="AT1331" s="9"/>
      <c r="AU1331" s="9"/>
      <c r="AV1331" s="9"/>
      <c r="AW1331" s="1758" t="s">
        <v>17909</v>
      </c>
      <c r="AX1331" s="9"/>
      <c r="AY1331" s="9" t="s">
        <v>17910</v>
      </c>
      <c r="AZ1331" s="9">
        <v>6.25</v>
      </c>
      <c r="BA1331" s="1845" t="s">
        <v>22195</v>
      </c>
    </row>
    <row r="1332" ht="15.75" customHeight="1">
      <c r="A1332" s="1760" t="s">
        <v>24129</v>
      </c>
      <c r="B1332" s="1761" t="s">
        <v>24130</v>
      </c>
      <c r="C1332" s="1761" t="s">
        <v>52</v>
      </c>
      <c r="D1332" s="1761" t="s">
        <v>17914</v>
      </c>
      <c r="E1332" s="1762" t="s">
        <v>24131</v>
      </c>
      <c r="F1332" s="1763">
        <v>4.0</v>
      </c>
      <c r="G1332" s="1764">
        <v>48216.0</v>
      </c>
      <c r="H1332" s="1745"/>
      <c r="I1332" s="1745"/>
      <c r="J1332" s="1745"/>
      <c r="K1332" s="1745"/>
      <c r="L1332" s="1745"/>
      <c r="M1332" s="1745"/>
      <c r="N1332" s="1745"/>
      <c r="O1332" s="1745"/>
      <c r="P1332" s="1745"/>
      <c r="Q1332" s="1765" t="s">
        <v>24132</v>
      </c>
      <c r="R1332" s="1766" t="s">
        <v>24055</v>
      </c>
      <c r="S1332" s="1767" t="s">
        <v>52</v>
      </c>
      <c r="T1332" s="1768"/>
      <c r="U1332" s="1770">
        <v>1228.0</v>
      </c>
      <c r="V1332" s="1770">
        <v>4.0</v>
      </c>
      <c r="W1332" s="1788"/>
      <c r="X1332" s="1770"/>
      <c r="Y1332" s="1767">
        <v>4106788.0</v>
      </c>
      <c r="Z1332" s="1770"/>
      <c r="AA1332" s="1770" t="s">
        <v>23772</v>
      </c>
      <c r="AB1332" s="1789">
        <v>0.0</v>
      </c>
      <c r="AC1332" s="81"/>
      <c r="AD1332" s="81"/>
      <c r="AE1332" s="1755"/>
      <c r="AF1332" s="1755"/>
      <c r="AG1332" s="1755"/>
      <c r="AH1332" s="1755"/>
      <c r="AI1332" s="595">
        <v>9.15526396E8</v>
      </c>
      <c r="AJ1332" s="595" t="s">
        <v>24133</v>
      </c>
      <c r="AK1332" s="1757" t="s">
        <v>52</v>
      </c>
      <c r="AL1332" s="1772">
        <v>1.0</v>
      </c>
      <c r="AM1332" s="1772">
        <v>1242.0</v>
      </c>
      <c r="AN1332" s="9">
        <v>4.0</v>
      </c>
      <c r="AO1332" s="9"/>
      <c r="AP1332" s="9" t="s">
        <v>8376</v>
      </c>
      <c r="AQ1332" s="9"/>
      <c r="AR1332" s="9" t="s">
        <v>17908</v>
      </c>
      <c r="AS1332" s="9"/>
      <c r="AT1332" s="9"/>
      <c r="AU1332" s="9"/>
      <c r="AV1332" s="9"/>
      <c r="AW1332" s="1758" t="s">
        <v>17909</v>
      </c>
      <c r="AX1332" s="9"/>
      <c r="AY1332" s="9" t="s">
        <v>17910</v>
      </c>
      <c r="AZ1332" s="9">
        <v>6.25</v>
      </c>
      <c r="BA1332" s="1845" t="s">
        <v>22195</v>
      </c>
    </row>
    <row r="1333" ht="15.75" customHeight="1">
      <c r="A1333" s="1774" t="s">
        <v>24134</v>
      </c>
      <c r="B1333" s="1775" t="s">
        <v>24135</v>
      </c>
      <c r="C1333" s="1775" t="s">
        <v>52</v>
      </c>
      <c r="D1333" s="1775" t="s">
        <v>17914</v>
      </c>
      <c r="E1333" s="1776" t="s">
        <v>24136</v>
      </c>
      <c r="F1333" s="1777">
        <v>4.0</v>
      </c>
      <c r="G1333" s="1778">
        <v>48216.0</v>
      </c>
      <c r="H1333" s="1745"/>
      <c r="I1333" s="1745"/>
      <c r="J1333" s="1745"/>
      <c r="K1333" s="1745"/>
      <c r="L1333" s="1745"/>
      <c r="M1333" s="1745"/>
      <c r="N1333" s="1745"/>
      <c r="O1333" s="1745"/>
      <c r="P1333" s="1745"/>
      <c r="Q1333" s="1765">
        <v>0.0</v>
      </c>
      <c r="R1333" s="1843">
        <v>0.0</v>
      </c>
      <c r="S1333" s="1767">
        <v>0.0</v>
      </c>
      <c r="T1333" s="1749"/>
      <c r="U1333" s="1770">
        <v>0.0</v>
      </c>
      <c r="V1333" s="1770">
        <v>0.0</v>
      </c>
      <c r="W1333" s="1792"/>
      <c r="X1333" s="1770"/>
      <c r="Y1333" s="1767">
        <v>0.0</v>
      </c>
      <c r="Z1333" s="1770"/>
      <c r="AA1333" s="1770">
        <v>0.0</v>
      </c>
      <c r="AB1333" s="1793">
        <v>0.0</v>
      </c>
      <c r="AC1333" s="1754"/>
      <c r="AD1333" s="1754"/>
      <c r="AE1333" s="1755"/>
      <c r="AF1333" s="1755"/>
      <c r="AG1333" s="1755"/>
      <c r="AH1333" s="1755"/>
      <c r="AI1333" s="595">
        <v>1.01989556E8</v>
      </c>
      <c r="AJ1333" s="595" t="s">
        <v>24137</v>
      </c>
      <c r="AK1333" s="1772" t="s">
        <v>52</v>
      </c>
      <c r="AL1333" s="1757">
        <v>1.0</v>
      </c>
      <c r="AM1333" s="1772">
        <v>1243.0</v>
      </c>
      <c r="AN1333" s="9">
        <v>4.0</v>
      </c>
      <c r="AO1333" s="9"/>
      <c r="AP1333" s="9" t="s">
        <v>8376</v>
      </c>
      <c r="AQ1333" s="9"/>
      <c r="AR1333" s="9" t="s">
        <v>17908</v>
      </c>
      <c r="AS1333" s="9"/>
      <c r="AT1333" s="9"/>
      <c r="AU1333" s="9"/>
      <c r="AV1333" s="9"/>
      <c r="AW1333" s="1758" t="s">
        <v>24138</v>
      </c>
      <c r="AX1333" s="9"/>
      <c r="AY1333" s="9" t="s">
        <v>17910</v>
      </c>
      <c r="AZ1333" s="9">
        <v>6.25</v>
      </c>
      <c r="BA1333" s="1845" t="s">
        <v>22195</v>
      </c>
    </row>
    <row r="1334" ht="15.75" customHeight="1">
      <c r="A1334" s="1760" t="s">
        <v>24139</v>
      </c>
      <c r="B1334" s="1761" t="s">
        <v>24140</v>
      </c>
      <c r="C1334" s="1761" t="s">
        <v>10338</v>
      </c>
      <c r="D1334" s="1761" t="s">
        <v>17914</v>
      </c>
      <c r="E1334" s="1762" t="s">
        <v>24141</v>
      </c>
      <c r="F1334" s="1763">
        <v>4.0</v>
      </c>
      <c r="G1334" s="1764">
        <v>48216.0</v>
      </c>
      <c r="H1334" s="1745"/>
      <c r="I1334" s="1745"/>
      <c r="J1334" s="1745"/>
      <c r="K1334" s="1745"/>
      <c r="L1334" s="1745"/>
      <c r="M1334" s="1745"/>
      <c r="N1334" s="1745"/>
      <c r="O1334" s="1745"/>
      <c r="P1334" s="1745"/>
      <c r="Q1334" s="1765" t="s">
        <v>24142</v>
      </c>
      <c r="R1334" s="1766" t="s">
        <v>24060</v>
      </c>
      <c r="S1334" s="1767" t="s">
        <v>52</v>
      </c>
      <c r="T1334" s="1768"/>
      <c r="U1334" s="1770">
        <v>1229.0</v>
      </c>
      <c r="V1334" s="1770">
        <v>4.0</v>
      </c>
      <c r="W1334" s="1788"/>
      <c r="X1334" s="1770"/>
      <c r="Y1334" s="1767">
        <v>0.0</v>
      </c>
      <c r="Z1334" s="1770"/>
      <c r="AA1334" s="1770" t="s">
        <v>22195</v>
      </c>
      <c r="AB1334" s="1789">
        <v>0.0</v>
      </c>
      <c r="AC1334" s="1121">
        <v>4.0</v>
      </c>
      <c r="AD1334" s="81"/>
      <c r="AE1334" s="1755"/>
      <c r="AF1334" s="1755"/>
      <c r="AG1334" s="1755"/>
      <c r="AH1334" s="1755"/>
      <c r="AI1334" s="595">
        <v>1.900139427E9</v>
      </c>
      <c r="AJ1334" s="595" t="s">
        <v>24143</v>
      </c>
      <c r="AK1334" s="1772" t="s">
        <v>52</v>
      </c>
      <c r="AL1334" s="1772">
        <v>1.0</v>
      </c>
      <c r="AM1334" s="1772">
        <v>1244.0</v>
      </c>
      <c r="AN1334" s="9">
        <v>4.0</v>
      </c>
      <c r="AO1334" s="9"/>
      <c r="AP1334" s="9" t="s">
        <v>8376</v>
      </c>
      <c r="AQ1334" s="9"/>
      <c r="AR1334" s="9" t="s">
        <v>17908</v>
      </c>
      <c r="AS1334" s="9"/>
      <c r="AT1334" s="9"/>
      <c r="AU1334" s="9"/>
      <c r="AV1334" s="9"/>
      <c r="AW1334" s="1758" t="s">
        <v>17909</v>
      </c>
      <c r="AX1334" s="9"/>
      <c r="AY1334" s="9" t="s">
        <v>17910</v>
      </c>
      <c r="AZ1334" s="9">
        <v>6.25</v>
      </c>
      <c r="BA1334" s="1845" t="s">
        <v>22195</v>
      </c>
    </row>
    <row r="1335" ht="15.75" customHeight="1">
      <c r="A1335" s="1774" t="s">
        <v>24144</v>
      </c>
      <c r="B1335" s="1775" t="s">
        <v>24145</v>
      </c>
      <c r="C1335" s="1775" t="s">
        <v>52</v>
      </c>
      <c r="D1335" s="1775" t="s">
        <v>17914</v>
      </c>
      <c r="E1335" s="1776" t="s">
        <v>24146</v>
      </c>
      <c r="F1335" s="1777">
        <v>4.0</v>
      </c>
      <c r="G1335" s="1778">
        <v>48216.0</v>
      </c>
      <c r="H1335" s="1745"/>
      <c r="I1335" s="1745"/>
      <c r="J1335" s="1745"/>
      <c r="K1335" s="1745"/>
      <c r="L1335" s="1745"/>
      <c r="M1335" s="1745"/>
      <c r="N1335" s="1745"/>
      <c r="O1335" s="1745"/>
      <c r="P1335" s="1745"/>
      <c r="Q1335" s="1765" t="s">
        <v>1236</v>
      </c>
      <c r="R1335" s="1766" t="s">
        <v>24065</v>
      </c>
      <c r="S1335" s="1767" t="s">
        <v>52</v>
      </c>
      <c r="T1335" s="1749"/>
      <c r="U1335" s="1769">
        <v>1230.0</v>
      </c>
      <c r="V1335" s="1770">
        <v>4.0</v>
      </c>
      <c r="W1335" s="1769" t="s">
        <v>17950</v>
      </c>
      <c r="X1335" s="1770"/>
      <c r="Y1335" s="1767">
        <v>0.0</v>
      </c>
      <c r="Z1335" s="1770"/>
      <c r="AA1335" s="1770" t="s">
        <v>22195</v>
      </c>
      <c r="AB1335" s="1753" t="s">
        <v>17906</v>
      </c>
      <c r="AC1335" s="1754"/>
      <c r="AD1335" s="1754"/>
      <c r="AE1335" s="1755"/>
      <c r="AF1335" s="1755"/>
      <c r="AG1335" s="1755"/>
      <c r="AH1335" s="1755"/>
      <c r="AI1335" s="595">
        <v>1.710219591E9</v>
      </c>
      <c r="AJ1335" s="595" t="s">
        <v>24147</v>
      </c>
      <c r="AK1335" s="1757" t="s">
        <v>20433</v>
      </c>
      <c r="AL1335" s="1772">
        <v>1.0</v>
      </c>
      <c r="AM1335" s="1772">
        <v>1245.0</v>
      </c>
      <c r="AN1335" s="9">
        <v>4.0</v>
      </c>
      <c r="AO1335" s="9"/>
      <c r="AP1335" s="9" t="s">
        <v>8376</v>
      </c>
      <c r="AQ1335" s="9"/>
      <c r="AR1335" s="9" t="s">
        <v>17908</v>
      </c>
      <c r="AS1335" s="9"/>
      <c r="AT1335" s="9"/>
      <c r="AU1335" s="9"/>
      <c r="AV1335" s="9"/>
      <c r="AW1335" s="1758" t="s">
        <v>17909</v>
      </c>
      <c r="AX1335" s="9"/>
      <c r="AY1335" s="9" t="s">
        <v>17910</v>
      </c>
      <c r="AZ1335" s="9">
        <v>6.25</v>
      </c>
      <c r="BA1335" s="1772" t="s">
        <v>22195</v>
      </c>
    </row>
    <row r="1336" ht="15.75" customHeight="1">
      <c r="A1336" s="1760" t="s">
        <v>24148</v>
      </c>
      <c r="B1336" s="1761" t="s">
        <v>24149</v>
      </c>
      <c r="C1336" s="1761" t="s">
        <v>52</v>
      </c>
      <c r="D1336" s="1761" t="s">
        <v>17914</v>
      </c>
      <c r="E1336" s="1762" t="s">
        <v>24150</v>
      </c>
      <c r="F1336" s="1763">
        <v>4.0</v>
      </c>
      <c r="G1336" s="1764">
        <v>48216.0</v>
      </c>
      <c r="H1336" s="1745"/>
      <c r="I1336" s="1745"/>
      <c r="J1336" s="1745"/>
      <c r="K1336" s="1745"/>
      <c r="L1336" s="1745"/>
      <c r="M1336" s="1745"/>
      <c r="N1336" s="1745"/>
      <c r="O1336" s="1745"/>
      <c r="P1336" s="1745"/>
      <c r="Q1336" s="1765" t="s">
        <v>24151</v>
      </c>
      <c r="R1336" s="1766" t="s">
        <v>24152</v>
      </c>
      <c r="S1336" s="1767" t="s">
        <v>17990</v>
      </c>
      <c r="T1336" s="1768"/>
      <c r="U1336" s="1769">
        <v>1231.0</v>
      </c>
      <c r="V1336" s="1770">
        <v>4.0</v>
      </c>
      <c r="W1336" s="1769" t="s">
        <v>24120</v>
      </c>
      <c r="X1336" s="1770"/>
      <c r="Y1336" s="1767">
        <v>0.0</v>
      </c>
      <c r="Z1336" s="1770"/>
      <c r="AA1336" s="1770" t="s">
        <v>22195</v>
      </c>
      <c r="AB1336" s="1753" t="s">
        <v>17906</v>
      </c>
      <c r="AC1336" s="81"/>
      <c r="AD1336" s="81"/>
      <c r="AE1336" s="1755"/>
      <c r="AF1336" s="1755"/>
      <c r="AG1336" s="1755"/>
      <c r="AH1336" s="1755"/>
      <c r="AI1336" s="595">
        <v>1.802778413E9</v>
      </c>
      <c r="AJ1336" s="595" t="s">
        <v>24153</v>
      </c>
      <c r="AK1336" s="1757" t="s">
        <v>52</v>
      </c>
      <c r="AL1336" s="1757">
        <v>1.0</v>
      </c>
      <c r="AM1336" s="1772">
        <v>1246.0</v>
      </c>
      <c r="AN1336" s="9">
        <v>4.0</v>
      </c>
      <c r="AO1336" s="9"/>
      <c r="AP1336" s="9" t="s">
        <v>8376</v>
      </c>
      <c r="AQ1336" s="9"/>
      <c r="AR1336" s="9" t="s">
        <v>17908</v>
      </c>
      <c r="AS1336" s="9"/>
      <c r="AT1336" s="9"/>
      <c r="AU1336" s="9"/>
      <c r="AV1336" s="9"/>
      <c r="AW1336" s="1758" t="s">
        <v>17909</v>
      </c>
      <c r="AX1336" s="9"/>
      <c r="AY1336" s="9" t="s">
        <v>17910</v>
      </c>
      <c r="AZ1336" s="9">
        <v>6.25</v>
      </c>
      <c r="BA1336" s="1845" t="s">
        <v>22195</v>
      </c>
    </row>
    <row r="1337" ht="15.75" customHeight="1">
      <c r="A1337" s="1774" t="s">
        <v>24154</v>
      </c>
      <c r="B1337" s="1775" t="s">
        <v>24155</v>
      </c>
      <c r="C1337" s="1775" t="s">
        <v>52</v>
      </c>
      <c r="D1337" s="1775" t="s">
        <v>17914</v>
      </c>
      <c r="E1337" s="1776" t="s">
        <v>24156</v>
      </c>
      <c r="F1337" s="1777">
        <v>4.0</v>
      </c>
      <c r="G1337" s="1778">
        <v>48274.0</v>
      </c>
      <c r="H1337" s="1745"/>
      <c r="I1337" s="1745"/>
      <c r="J1337" s="1745"/>
      <c r="K1337" s="1745"/>
      <c r="L1337" s="1745"/>
      <c r="M1337" s="1745"/>
      <c r="N1337" s="1745"/>
      <c r="O1337" s="1745"/>
      <c r="P1337" s="1745"/>
      <c r="Q1337" s="1765" t="s">
        <v>24157</v>
      </c>
      <c r="R1337" s="1766" t="s">
        <v>24076</v>
      </c>
      <c r="S1337" s="1767" t="s">
        <v>17990</v>
      </c>
      <c r="T1337" s="1749"/>
      <c r="U1337" s="1769">
        <v>1232.0</v>
      </c>
      <c r="V1337" s="1770">
        <v>4.0</v>
      </c>
      <c r="W1337" s="1769" t="s">
        <v>24120</v>
      </c>
      <c r="X1337" s="1770"/>
      <c r="Y1337" s="1767">
        <v>2880657.0</v>
      </c>
      <c r="Z1337" s="1770"/>
      <c r="AA1337" s="1770" t="s">
        <v>22195</v>
      </c>
      <c r="AB1337" s="1753" t="s">
        <v>17906</v>
      </c>
      <c r="AC1337" s="1754"/>
      <c r="AD1337" s="1754"/>
      <c r="AE1337" s="1755"/>
      <c r="AF1337" s="1755"/>
      <c r="AG1337" s="1755"/>
      <c r="AH1337" s="1755"/>
      <c r="AI1337" s="595">
        <v>1.803009628E9</v>
      </c>
      <c r="AJ1337" s="595" t="s">
        <v>24158</v>
      </c>
      <c r="AK1337" s="1772" t="s">
        <v>17980</v>
      </c>
      <c r="AL1337" s="1772">
        <v>1.0</v>
      </c>
      <c r="AM1337" s="1772">
        <v>1247.0</v>
      </c>
      <c r="AN1337" s="9">
        <v>4.0</v>
      </c>
      <c r="AO1337" s="9"/>
      <c r="AP1337" s="9" t="s">
        <v>8376</v>
      </c>
      <c r="AQ1337" s="9"/>
      <c r="AR1337" s="9" t="s">
        <v>17908</v>
      </c>
      <c r="AS1337" s="9"/>
      <c r="AT1337" s="9"/>
      <c r="AU1337" s="9"/>
      <c r="AV1337" s="9"/>
      <c r="AW1337" s="1758" t="s">
        <v>17925</v>
      </c>
      <c r="AX1337" s="9"/>
      <c r="AY1337" s="9" t="s">
        <v>17910</v>
      </c>
      <c r="AZ1337" s="9">
        <v>6.25</v>
      </c>
      <c r="BA1337" s="1845" t="s">
        <v>22195</v>
      </c>
    </row>
    <row r="1338" ht="15.75" customHeight="1">
      <c r="A1338" s="1760" t="s">
        <v>24159</v>
      </c>
      <c r="B1338" s="1761" t="s">
        <v>24160</v>
      </c>
      <c r="C1338" s="1761" t="s">
        <v>52</v>
      </c>
      <c r="D1338" s="1761" t="s">
        <v>17914</v>
      </c>
      <c r="E1338" s="1762" t="s">
        <v>24161</v>
      </c>
      <c r="F1338" s="1763">
        <v>4.0</v>
      </c>
      <c r="G1338" s="1764">
        <v>48216.0</v>
      </c>
      <c r="H1338" s="1745"/>
      <c r="I1338" s="1745"/>
      <c r="J1338" s="1745"/>
      <c r="K1338" s="1745"/>
      <c r="L1338" s="1745"/>
      <c r="M1338" s="1745"/>
      <c r="N1338" s="1745"/>
      <c r="O1338" s="1745"/>
      <c r="P1338" s="1745"/>
      <c r="Q1338" s="1765" t="s">
        <v>24162</v>
      </c>
      <c r="R1338" s="1766" t="s">
        <v>24163</v>
      </c>
      <c r="S1338" s="1767" t="s">
        <v>52</v>
      </c>
      <c r="T1338" s="1768"/>
      <c r="U1338" s="1770">
        <v>1233.0</v>
      </c>
      <c r="V1338" s="1770">
        <v>4.0</v>
      </c>
      <c r="W1338" s="1788"/>
      <c r="X1338" s="1770"/>
      <c r="Y1338" s="1767">
        <v>0.0</v>
      </c>
      <c r="Z1338" s="1770"/>
      <c r="AA1338" s="1770" t="s">
        <v>22195</v>
      </c>
      <c r="AB1338" s="1789">
        <v>0.0</v>
      </c>
      <c r="AC1338" s="81"/>
      <c r="AD1338" s="81"/>
      <c r="AE1338" s="1755"/>
      <c r="AF1338" s="1755"/>
      <c r="AG1338" s="1755"/>
      <c r="AH1338" s="1755"/>
      <c r="AI1338" s="595">
        <v>1.70506076E9</v>
      </c>
      <c r="AJ1338" s="595" t="s">
        <v>24164</v>
      </c>
      <c r="AK1338" s="1772" t="s">
        <v>52</v>
      </c>
      <c r="AL1338" s="1772">
        <v>1.0</v>
      </c>
      <c r="AM1338" s="1772">
        <v>1248.0</v>
      </c>
      <c r="AN1338" s="9">
        <v>4.0</v>
      </c>
      <c r="AO1338" s="9"/>
      <c r="AP1338" s="9" t="s">
        <v>8376</v>
      </c>
      <c r="AQ1338" s="9"/>
      <c r="AR1338" s="9" t="s">
        <v>17908</v>
      </c>
      <c r="AS1338" s="9"/>
      <c r="AT1338" s="9"/>
      <c r="AU1338" s="9"/>
      <c r="AV1338" s="9"/>
      <c r="AW1338" s="1758" t="s">
        <v>17909</v>
      </c>
      <c r="AX1338" s="9"/>
      <c r="AY1338" s="9" t="s">
        <v>17910</v>
      </c>
      <c r="AZ1338" s="9">
        <v>6.25</v>
      </c>
      <c r="BA1338" s="1773" t="s">
        <v>22195</v>
      </c>
    </row>
    <row r="1339" ht="15.75" customHeight="1">
      <c r="A1339" s="1774" t="s">
        <v>24165</v>
      </c>
      <c r="B1339" s="1775" t="s">
        <v>24166</v>
      </c>
      <c r="C1339" s="1775" t="s">
        <v>149</v>
      </c>
      <c r="D1339" s="1775" t="s">
        <v>17914</v>
      </c>
      <c r="E1339" s="1776" t="s">
        <v>24167</v>
      </c>
      <c r="F1339" s="1777">
        <v>4.0</v>
      </c>
      <c r="G1339" s="1778">
        <v>48946.0</v>
      </c>
      <c r="H1339" s="1745"/>
      <c r="I1339" s="1745"/>
      <c r="J1339" s="1745"/>
      <c r="K1339" s="1745"/>
      <c r="L1339" s="1745"/>
      <c r="M1339" s="1745"/>
      <c r="N1339" s="1745"/>
      <c r="O1339" s="1745"/>
      <c r="P1339" s="1745"/>
      <c r="Q1339" s="1765"/>
      <c r="R1339" s="1766"/>
      <c r="S1339" s="1767"/>
      <c r="T1339" s="1801"/>
      <c r="U1339" s="1770"/>
      <c r="V1339" s="1770"/>
      <c r="W1339" s="1808"/>
      <c r="X1339" s="1770"/>
      <c r="Y1339" s="1767"/>
      <c r="Z1339" s="1770"/>
      <c r="AA1339" s="1770"/>
      <c r="AB1339" s="1809"/>
      <c r="AC1339" s="1754"/>
      <c r="AD1339" s="1754"/>
      <c r="AE1339" s="1755"/>
      <c r="AF1339" s="1755"/>
      <c r="AG1339" s="1755"/>
      <c r="AH1339" s="1755"/>
      <c r="AI1339" s="595"/>
      <c r="AJ1339" s="595"/>
      <c r="AK1339" s="1772"/>
      <c r="AL1339" s="1772"/>
      <c r="AM1339" s="1772"/>
      <c r="AN1339" s="9"/>
      <c r="AO1339" s="9"/>
      <c r="AP1339" s="9"/>
      <c r="AQ1339" s="9"/>
      <c r="AR1339" s="9"/>
      <c r="AS1339" s="9"/>
      <c r="AT1339" s="9"/>
      <c r="AU1339" s="9"/>
      <c r="AV1339" s="9"/>
      <c r="AW1339" s="1758"/>
      <c r="AX1339" s="9"/>
      <c r="AY1339" s="9"/>
      <c r="AZ1339" s="9"/>
      <c r="BA1339" s="1845"/>
    </row>
    <row r="1340" ht="15.75" customHeight="1">
      <c r="A1340" s="1774" t="s">
        <v>24168</v>
      </c>
      <c r="B1340" s="1775" t="s">
        <v>24169</v>
      </c>
      <c r="C1340" s="1775" t="s">
        <v>3976</v>
      </c>
      <c r="D1340" s="1775" t="s">
        <v>17914</v>
      </c>
      <c r="E1340" s="1776" t="s">
        <v>24170</v>
      </c>
      <c r="F1340" s="1777">
        <v>4.0</v>
      </c>
      <c r="G1340" s="1778">
        <v>48216.0</v>
      </c>
      <c r="H1340" s="1745"/>
      <c r="I1340" s="1745"/>
      <c r="J1340" s="1745"/>
      <c r="K1340" s="1745"/>
      <c r="L1340" s="1745"/>
      <c r="M1340" s="1745"/>
      <c r="N1340" s="1745"/>
      <c r="O1340" s="1745"/>
      <c r="P1340" s="1745"/>
      <c r="Q1340" s="1765" t="s">
        <v>24171</v>
      </c>
      <c r="R1340" s="1766" t="s">
        <v>24172</v>
      </c>
      <c r="S1340" s="1767" t="s">
        <v>52</v>
      </c>
      <c r="T1340" s="1749"/>
      <c r="U1340" s="1770">
        <v>1234.0</v>
      </c>
      <c r="V1340" s="1770">
        <v>4.0</v>
      </c>
      <c r="W1340" s="1792"/>
      <c r="X1340" s="1770"/>
      <c r="Y1340" s="1767">
        <v>0.0</v>
      </c>
      <c r="Z1340" s="1770"/>
      <c r="AA1340" s="1770" t="s">
        <v>22195</v>
      </c>
      <c r="AB1340" s="1793">
        <v>0.0</v>
      </c>
      <c r="AC1340" s="1754"/>
      <c r="AD1340" s="1754"/>
      <c r="AE1340" s="1755"/>
      <c r="AF1340" s="1755"/>
      <c r="AG1340" s="1755"/>
      <c r="AH1340" s="1755"/>
      <c r="AI1340" s="595">
        <v>1.705208989E9</v>
      </c>
      <c r="AJ1340" s="595" t="s">
        <v>24173</v>
      </c>
      <c r="AK1340" s="1772" t="s">
        <v>52</v>
      </c>
      <c r="AL1340" s="1772">
        <v>1.0</v>
      </c>
      <c r="AM1340" s="1772">
        <v>1249.0</v>
      </c>
      <c r="AN1340" s="9">
        <v>4.0</v>
      </c>
      <c r="AO1340" s="9"/>
      <c r="AP1340" s="9" t="s">
        <v>8376</v>
      </c>
      <c r="AQ1340" s="9"/>
      <c r="AR1340" s="9" t="s">
        <v>17908</v>
      </c>
      <c r="AS1340" s="9"/>
      <c r="AT1340" s="9"/>
      <c r="AU1340" s="9"/>
      <c r="AV1340" s="9"/>
      <c r="AW1340" s="1758" t="s">
        <v>17909</v>
      </c>
      <c r="AX1340" s="9"/>
      <c r="AY1340" s="9" t="s">
        <v>17910</v>
      </c>
      <c r="AZ1340" s="9">
        <v>6.25</v>
      </c>
      <c r="BA1340" s="1845" t="s">
        <v>22195</v>
      </c>
    </row>
    <row r="1341" ht="15.75" customHeight="1">
      <c r="A1341" s="1760" t="s">
        <v>24174</v>
      </c>
      <c r="B1341" s="1761" t="s">
        <v>24175</v>
      </c>
      <c r="C1341" s="1761" t="s">
        <v>231</v>
      </c>
      <c r="D1341" s="1761" t="s">
        <v>17914</v>
      </c>
      <c r="E1341" s="1762" t="s">
        <v>24176</v>
      </c>
      <c r="F1341" s="1763">
        <v>4.0</v>
      </c>
      <c r="G1341" s="1764">
        <v>48216.0</v>
      </c>
      <c r="H1341" s="1745"/>
      <c r="I1341" s="1745"/>
      <c r="J1341" s="1745"/>
      <c r="K1341" s="1745"/>
      <c r="L1341" s="1745"/>
      <c r="M1341" s="1745"/>
      <c r="N1341" s="1745"/>
      <c r="O1341" s="1745"/>
      <c r="P1341" s="1745"/>
      <c r="Q1341" s="1765" t="s">
        <v>24177</v>
      </c>
      <c r="R1341" s="1766" t="s">
        <v>24178</v>
      </c>
      <c r="S1341" s="1767" t="s">
        <v>52</v>
      </c>
      <c r="T1341" s="1768"/>
      <c r="U1341" s="1770">
        <v>1235.0</v>
      </c>
      <c r="V1341" s="1770">
        <v>4.0</v>
      </c>
      <c r="W1341" s="1788"/>
      <c r="X1341" s="1770"/>
      <c r="Y1341" s="1767">
        <v>0.0</v>
      </c>
      <c r="Z1341" s="1770"/>
      <c r="AA1341" s="1770" t="s">
        <v>22195</v>
      </c>
      <c r="AB1341" s="1789">
        <v>0.0</v>
      </c>
      <c r="AC1341" s="81"/>
      <c r="AD1341" s="81"/>
      <c r="AE1341" s="1755"/>
      <c r="AF1341" s="1755"/>
      <c r="AG1341" s="1755"/>
      <c r="AH1341" s="1755"/>
      <c r="AI1341" s="595">
        <v>9.17747917E8</v>
      </c>
      <c r="AJ1341" s="595" t="s">
        <v>24179</v>
      </c>
      <c r="AK1341" s="1772" t="s">
        <v>17980</v>
      </c>
      <c r="AL1341" s="1757">
        <v>1.0</v>
      </c>
      <c r="AM1341" s="1772">
        <v>1250.0</v>
      </c>
      <c r="AN1341" s="9">
        <v>4.0</v>
      </c>
      <c r="AO1341" s="9"/>
      <c r="AP1341" s="9" t="s">
        <v>8376</v>
      </c>
      <c r="AQ1341" s="9"/>
      <c r="AR1341" s="9" t="s">
        <v>17908</v>
      </c>
      <c r="AS1341" s="9"/>
      <c r="AT1341" s="9"/>
      <c r="AU1341" s="9"/>
      <c r="AV1341" s="9"/>
      <c r="AW1341" s="1758" t="s">
        <v>17909</v>
      </c>
      <c r="AX1341" s="9"/>
      <c r="AY1341" s="9" t="s">
        <v>17910</v>
      </c>
      <c r="AZ1341" s="9">
        <v>6.25</v>
      </c>
      <c r="BA1341" s="1773" t="s">
        <v>22195</v>
      </c>
    </row>
    <row r="1342" ht="15.75" customHeight="1">
      <c r="A1342" s="1774" t="s">
        <v>24180</v>
      </c>
      <c r="B1342" s="1775" t="s">
        <v>24181</v>
      </c>
      <c r="C1342" s="1775" t="s">
        <v>52</v>
      </c>
      <c r="D1342" s="1775" t="s">
        <v>17914</v>
      </c>
      <c r="E1342" s="1776" t="s">
        <v>24182</v>
      </c>
      <c r="F1342" s="1777">
        <v>4.0</v>
      </c>
      <c r="G1342" s="1778">
        <v>48216.0</v>
      </c>
      <c r="H1342" s="1745"/>
      <c r="I1342" s="1745"/>
      <c r="J1342" s="1745"/>
      <c r="K1342" s="1745"/>
      <c r="L1342" s="1745"/>
      <c r="M1342" s="1745"/>
      <c r="N1342" s="1745"/>
      <c r="O1342" s="1745"/>
      <c r="P1342" s="1745"/>
      <c r="Q1342" s="1765" t="s">
        <v>24183</v>
      </c>
      <c r="R1342" s="1766" t="s">
        <v>24098</v>
      </c>
      <c r="S1342" s="1767" t="s">
        <v>52</v>
      </c>
      <c r="T1342" s="1749"/>
      <c r="U1342" s="1770">
        <v>1236.0</v>
      </c>
      <c r="V1342" s="1770">
        <v>4.0</v>
      </c>
      <c r="W1342" s="1792"/>
      <c r="X1342" s="1770"/>
      <c r="Y1342" s="1767">
        <v>2893217.0</v>
      </c>
      <c r="Z1342" s="1770"/>
      <c r="AA1342" s="1770" t="s">
        <v>22195</v>
      </c>
      <c r="AB1342" s="1793">
        <v>0.0</v>
      </c>
      <c r="AC1342" s="1794">
        <v>4.0</v>
      </c>
      <c r="AD1342" s="1754"/>
      <c r="AE1342" s="1755"/>
      <c r="AF1342" s="1755"/>
      <c r="AG1342" s="1755"/>
      <c r="AH1342" s="1755"/>
      <c r="AI1342" s="595">
        <v>1.714067772E9</v>
      </c>
      <c r="AJ1342" s="595" t="s">
        <v>24184</v>
      </c>
      <c r="AK1342" s="1772" t="s">
        <v>18488</v>
      </c>
      <c r="AL1342" s="1757">
        <v>1.0</v>
      </c>
      <c r="AM1342" s="1772">
        <v>1251.0</v>
      </c>
      <c r="AN1342" s="9">
        <v>4.0</v>
      </c>
      <c r="AO1342" s="9"/>
      <c r="AP1342" s="9" t="s">
        <v>8376</v>
      </c>
      <c r="AQ1342" s="9"/>
      <c r="AR1342" s="9" t="s">
        <v>17908</v>
      </c>
      <c r="AS1342" s="9"/>
      <c r="AT1342" s="9"/>
      <c r="AU1342" s="9"/>
      <c r="AV1342" s="9"/>
      <c r="AW1342" s="1758" t="s">
        <v>17909</v>
      </c>
      <c r="AX1342" s="9"/>
      <c r="AY1342" s="9" t="s">
        <v>17910</v>
      </c>
      <c r="AZ1342" s="9">
        <v>6.25</v>
      </c>
      <c r="BA1342" s="1772" t="s">
        <v>22195</v>
      </c>
    </row>
    <row r="1343" ht="15.75" customHeight="1">
      <c r="A1343" s="1760" t="s">
        <v>24185</v>
      </c>
      <c r="B1343" s="1761" t="s">
        <v>24186</v>
      </c>
      <c r="C1343" s="1761" t="s">
        <v>52</v>
      </c>
      <c r="D1343" s="1761" t="s">
        <v>17914</v>
      </c>
      <c r="E1343" s="1762" t="s">
        <v>24187</v>
      </c>
      <c r="F1343" s="1763">
        <v>4.0</v>
      </c>
      <c r="G1343" s="1764">
        <v>48216.0</v>
      </c>
      <c r="H1343" s="1745"/>
      <c r="I1343" s="1745"/>
      <c r="J1343" s="1745"/>
      <c r="K1343" s="1745"/>
      <c r="L1343" s="1745"/>
      <c r="M1343" s="1745"/>
      <c r="N1343" s="1745"/>
      <c r="O1343" s="1745"/>
      <c r="P1343" s="1745"/>
      <c r="Q1343" s="1765" t="s">
        <v>24188</v>
      </c>
      <c r="R1343" s="1766" t="s">
        <v>24189</v>
      </c>
      <c r="S1343" s="1767" t="s">
        <v>52</v>
      </c>
      <c r="T1343" s="1768"/>
      <c r="U1343" s="1770">
        <v>1237.0</v>
      </c>
      <c r="V1343" s="1770">
        <v>4.0</v>
      </c>
      <c r="W1343" s="1788"/>
      <c r="X1343" s="1770"/>
      <c r="Y1343" s="1767">
        <v>0.0</v>
      </c>
      <c r="Z1343" s="1770"/>
      <c r="AA1343" s="1770" t="s">
        <v>22195</v>
      </c>
      <c r="AB1343" s="1804" t="s">
        <v>18100</v>
      </c>
      <c r="AC1343" s="81"/>
      <c r="AD1343" s="1121">
        <v>1.0</v>
      </c>
      <c r="AE1343" s="1755"/>
      <c r="AF1343" s="1755"/>
      <c r="AG1343" s="1755"/>
      <c r="AH1343" s="1755"/>
      <c r="AI1343" s="595">
        <v>1.02536893E8</v>
      </c>
      <c r="AJ1343" s="595" t="s">
        <v>24190</v>
      </c>
      <c r="AK1343" s="1772" t="s">
        <v>17980</v>
      </c>
      <c r="AL1343" s="1772">
        <v>1.0</v>
      </c>
      <c r="AM1343" s="1772">
        <v>1252.0</v>
      </c>
      <c r="AN1343" s="9">
        <v>4.0</v>
      </c>
      <c r="AO1343" s="9"/>
      <c r="AP1343" s="9" t="s">
        <v>8376</v>
      </c>
      <c r="AQ1343" s="9"/>
      <c r="AR1343" s="9" t="s">
        <v>17908</v>
      </c>
      <c r="AS1343" s="9"/>
      <c r="AT1343" s="9"/>
      <c r="AU1343" s="9"/>
      <c r="AV1343" s="9"/>
      <c r="AW1343" s="1758" t="s">
        <v>17909</v>
      </c>
      <c r="AX1343" s="9"/>
      <c r="AY1343" s="9" t="s">
        <v>17910</v>
      </c>
      <c r="AZ1343" s="9">
        <v>6.25</v>
      </c>
      <c r="BA1343" s="1773" t="s">
        <v>22195</v>
      </c>
    </row>
    <row r="1344" ht="15.75" customHeight="1">
      <c r="A1344" s="1774" t="s">
        <v>24191</v>
      </c>
      <c r="B1344" s="1775" t="s">
        <v>24192</v>
      </c>
      <c r="C1344" s="1775" t="s">
        <v>52</v>
      </c>
      <c r="D1344" s="1775" t="s">
        <v>17914</v>
      </c>
      <c r="E1344" s="1776" t="s">
        <v>24193</v>
      </c>
      <c r="F1344" s="1777">
        <v>4.0</v>
      </c>
      <c r="G1344" s="1778">
        <v>48216.0</v>
      </c>
      <c r="H1344" s="1745"/>
      <c r="I1344" s="1745"/>
      <c r="J1344" s="1745"/>
      <c r="K1344" s="1745"/>
      <c r="L1344" s="1745"/>
      <c r="M1344" s="1745"/>
      <c r="N1344" s="1745"/>
      <c r="O1344" s="1745"/>
      <c r="P1344" s="1745"/>
      <c r="Q1344" s="1765" t="s">
        <v>24194</v>
      </c>
      <c r="R1344" s="1766" t="s">
        <v>24109</v>
      </c>
      <c r="S1344" s="1767" t="s">
        <v>52</v>
      </c>
      <c r="T1344" s="1749"/>
      <c r="U1344" s="1769">
        <v>1238.0</v>
      </c>
      <c r="V1344" s="1770">
        <v>4.0</v>
      </c>
      <c r="W1344" s="1769" t="s">
        <v>18112</v>
      </c>
      <c r="X1344" s="1770"/>
      <c r="Y1344" s="1767">
        <v>0.0</v>
      </c>
      <c r="Z1344" s="1770"/>
      <c r="AA1344" s="1770" t="s">
        <v>22195</v>
      </c>
      <c r="AB1344" s="1753" t="s">
        <v>17906</v>
      </c>
      <c r="AC1344" s="1754"/>
      <c r="AD1344" s="1754"/>
      <c r="AE1344" s="1755"/>
      <c r="AF1344" s="1755"/>
      <c r="AG1344" s="1755"/>
      <c r="AH1344" s="1755"/>
      <c r="AI1344" s="595">
        <v>1.80273509E9</v>
      </c>
      <c r="AJ1344" s="595" t="s">
        <v>24195</v>
      </c>
      <c r="AK1344" s="1772" t="s">
        <v>52</v>
      </c>
      <c r="AL1344" s="1757">
        <v>1.0</v>
      </c>
      <c r="AM1344" s="1772">
        <v>1253.0</v>
      </c>
      <c r="AN1344" s="9">
        <v>4.0</v>
      </c>
      <c r="AO1344" s="9"/>
      <c r="AP1344" s="9" t="s">
        <v>8376</v>
      </c>
      <c r="AQ1344" s="9"/>
      <c r="AR1344" s="9" t="s">
        <v>17908</v>
      </c>
      <c r="AS1344" s="9"/>
      <c r="AT1344" s="9"/>
      <c r="AU1344" s="9"/>
      <c r="AV1344" s="9"/>
      <c r="AW1344" s="1758" t="s">
        <v>17909</v>
      </c>
      <c r="AX1344" s="9"/>
      <c r="AY1344" s="9" t="s">
        <v>17910</v>
      </c>
      <c r="AZ1344" s="9">
        <v>6.25</v>
      </c>
      <c r="BA1344" s="1772" t="s">
        <v>22195</v>
      </c>
    </row>
    <row r="1345" ht="15.75" customHeight="1">
      <c r="A1345" s="1760" t="s">
        <v>24196</v>
      </c>
      <c r="B1345" s="1761" t="s">
        <v>24197</v>
      </c>
      <c r="C1345" s="1761" t="s">
        <v>52</v>
      </c>
      <c r="D1345" s="1761" t="s">
        <v>17914</v>
      </c>
      <c r="E1345" s="1762" t="s">
        <v>24198</v>
      </c>
      <c r="F1345" s="1763">
        <v>4.0</v>
      </c>
      <c r="G1345" s="1764">
        <v>48216.0</v>
      </c>
      <c r="H1345" s="1745"/>
      <c r="I1345" s="1745"/>
      <c r="J1345" s="1745"/>
      <c r="K1345" s="1745"/>
      <c r="L1345" s="1745"/>
      <c r="M1345" s="1745"/>
      <c r="N1345" s="1745"/>
      <c r="O1345" s="1745"/>
      <c r="P1345" s="1745"/>
      <c r="Q1345" s="1765" t="s">
        <v>24199</v>
      </c>
      <c r="R1345" s="1766" t="s">
        <v>24122</v>
      </c>
      <c r="S1345" s="1767" t="s">
        <v>52</v>
      </c>
      <c r="T1345" s="1768"/>
      <c r="U1345" s="1770">
        <v>1239.0</v>
      </c>
      <c r="V1345" s="1770">
        <v>4.0</v>
      </c>
      <c r="W1345" s="1788"/>
      <c r="X1345" s="1770"/>
      <c r="Y1345" s="1767">
        <v>0.0</v>
      </c>
      <c r="Z1345" s="1770"/>
      <c r="AA1345" s="1770" t="s">
        <v>22195</v>
      </c>
      <c r="AB1345" s="1789">
        <v>0.0</v>
      </c>
      <c r="AC1345" s="1121">
        <v>1.0</v>
      </c>
      <c r="AD1345" s="81"/>
      <c r="AE1345" s="1755"/>
      <c r="AF1345" s="1755"/>
      <c r="AG1345" s="1755"/>
      <c r="AH1345" s="1755"/>
      <c r="AI1345" s="595">
        <v>1.05400816E8</v>
      </c>
      <c r="AJ1345" s="595" t="s">
        <v>24200</v>
      </c>
      <c r="AK1345" s="1772" t="s">
        <v>52</v>
      </c>
      <c r="AL1345" s="1772">
        <v>1.0</v>
      </c>
      <c r="AM1345" s="1772">
        <v>1254.0</v>
      </c>
      <c r="AN1345" s="9">
        <v>4.0</v>
      </c>
      <c r="AO1345" s="9"/>
      <c r="AP1345" s="9" t="s">
        <v>8376</v>
      </c>
      <c r="AQ1345" s="9"/>
      <c r="AR1345" s="9" t="s">
        <v>17908</v>
      </c>
      <c r="AS1345" s="9"/>
      <c r="AT1345" s="9"/>
      <c r="AU1345" s="9" t="s">
        <v>24201</v>
      </c>
      <c r="AV1345" s="9"/>
      <c r="AW1345" s="1758" t="s">
        <v>17909</v>
      </c>
      <c r="AX1345" s="9"/>
      <c r="AY1345" s="9" t="s">
        <v>17910</v>
      </c>
      <c r="AZ1345" s="9">
        <v>6.25</v>
      </c>
      <c r="BA1345" s="1773" t="s">
        <v>22195</v>
      </c>
    </row>
    <row r="1346" ht="15.75" customHeight="1">
      <c r="A1346" s="1774" t="s">
        <v>24202</v>
      </c>
      <c r="B1346" s="1775" t="s">
        <v>24203</v>
      </c>
      <c r="C1346" s="1775" t="s">
        <v>52</v>
      </c>
      <c r="D1346" s="1775" t="s">
        <v>17914</v>
      </c>
      <c r="E1346" s="1776" t="s">
        <v>24204</v>
      </c>
      <c r="F1346" s="1777">
        <v>4.0</v>
      </c>
      <c r="G1346" s="1778">
        <v>48219.0</v>
      </c>
      <c r="H1346" s="1745"/>
      <c r="I1346" s="1745"/>
      <c r="J1346" s="1745"/>
      <c r="K1346" s="1745"/>
      <c r="L1346" s="1745"/>
      <c r="M1346" s="1745"/>
      <c r="N1346" s="1745"/>
      <c r="O1346" s="1745"/>
      <c r="P1346" s="1745"/>
      <c r="Q1346" s="1765" t="s">
        <v>24205</v>
      </c>
      <c r="R1346" s="1766" t="s">
        <v>24206</v>
      </c>
      <c r="S1346" s="1767" t="s">
        <v>52</v>
      </c>
      <c r="T1346" s="1749"/>
      <c r="U1346" s="1769">
        <v>1240.0</v>
      </c>
      <c r="V1346" s="1770">
        <v>4.0</v>
      </c>
      <c r="W1346" s="1769" t="s">
        <v>18112</v>
      </c>
      <c r="X1346" s="1770"/>
      <c r="Y1346" s="1767">
        <v>0.0</v>
      </c>
      <c r="Z1346" s="1770"/>
      <c r="AA1346" s="1770" t="s">
        <v>22195</v>
      </c>
      <c r="AB1346" s="1753" t="s">
        <v>17906</v>
      </c>
      <c r="AC1346" s="1754"/>
      <c r="AD1346" s="1754"/>
      <c r="AE1346" s="1755"/>
      <c r="AF1346" s="1755"/>
      <c r="AG1346" s="1755"/>
      <c r="AH1346" s="1755"/>
      <c r="AI1346" s="595">
        <v>9.20005113E8</v>
      </c>
      <c r="AJ1346" s="595" t="s">
        <v>24207</v>
      </c>
      <c r="AK1346" s="1772" t="s">
        <v>52</v>
      </c>
      <c r="AL1346" s="1772">
        <v>1.0</v>
      </c>
      <c r="AM1346" s="1772">
        <v>1255.0</v>
      </c>
      <c r="AN1346" s="9">
        <v>4.0</v>
      </c>
      <c r="AO1346" s="9"/>
      <c r="AP1346" s="9" t="s">
        <v>8376</v>
      </c>
      <c r="AQ1346" s="9"/>
      <c r="AR1346" s="9" t="s">
        <v>17908</v>
      </c>
      <c r="AS1346" s="9"/>
      <c r="AT1346" s="9"/>
      <c r="AU1346" s="9"/>
      <c r="AV1346" s="9"/>
      <c r="AW1346" s="1758" t="s">
        <v>17909</v>
      </c>
      <c r="AX1346" s="9"/>
      <c r="AY1346" s="9" t="s">
        <v>17910</v>
      </c>
      <c r="AZ1346" s="9">
        <v>6.25</v>
      </c>
      <c r="BA1346" s="1772" t="s">
        <v>22195</v>
      </c>
    </row>
    <row r="1347" ht="15.75" customHeight="1">
      <c r="A1347" s="1760" t="s">
        <v>24208</v>
      </c>
      <c r="B1347" s="1761" t="s">
        <v>24209</v>
      </c>
      <c r="C1347" s="1761" t="s">
        <v>52</v>
      </c>
      <c r="D1347" s="1761" t="s">
        <v>17914</v>
      </c>
      <c r="E1347" s="1762" t="s">
        <v>24210</v>
      </c>
      <c r="F1347" s="1763">
        <v>4.0</v>
      </c>
      <c r="G1347" s="1764">
        <v>45294.0</v>
      </c>
      <c r="H1347" s="1745"/>
      <c r="I1347" s="1745"/>
      <c r="J1347" s="1745"/>
      <c r="K1347" s="1745"/>
      <c r="L1347" s="1745"/>
      <c r="M1347" s="1745"/>
      <c r="N1347" s="1745"/>
      <c r="O1347" s="1745"/>
      <c r="P1347" s="1745"/>
      <c r="Q1347" s="1765" t="s">
        <v>24211</v>
      </c>
      <c r="R1347" s="1766" t="s">
        <v>24128</v>
      </c>
      <c r="S1347" s="1767" t="s">
        <v>52</v>
      </c>
      <c r="T1347" s="1768"/>
      <c r="U1347" s="1770">
        <v>1241.0</v>
      </c>
      <c r="V1347" s="1770">
        <v>4.0</v>
      </c>
      <c r="W1347" s="1788"/>
      <c r="X1347" s="1770"/>
      <c r="Y1347" s="1767">
        <v>0.0</v>
      </c>
      <c r="Z1347" s="1770"/>
      <c r="AA1347" s="1770" t="s">
        <v>22195</v>
      </c>
      <c r="AB1347" s="1789">
        <v>0.0</v>
      </c>
      <c r="AC1347" s="1121">
        <v>1.0</v>
      </c>
      <c r="AD1347" s="81"/>
      <c r="AE1347" s="1755"/>
      <c r="AF1347" s="1755"/>
      <c r="AG1347" s="1755"/>
      <c r="AH1347" s="1755"/>
      <c r="AI1347" s="595">
        <v>1.802908234E9</v>
      </c>
      <c r="AJ1347" s="595" t="s">
        <v>24212</v>
      </c>
      <c r="AK1347" s="1772" t="s">
        <v>52</v>
      </c>
      <c r="AL1347" s="1757">
        <v>1.0</v>
      </c>
      <c r="AM1347" s="1772">
        <v>1256.0</v>
      </c>
      <c r="AN1347" s="9">
        <v>4.0</v>
      </c>
      <c r="AO1347" s="9"/>
      <c r="AP1347" s="9" t="s">
        <v>8376</v>
      </c>
      <c r="AQ1347" s="9"/>
      <c r="AR1347" s="9" t="s">
        <v>17908</v>
      </c>
      <c r="AS1347" s="9"/>
      <c r="AT1347" s="9"/>
      <c r="AU1347" s="9"/>
      <c r="AV1347" s="9"/>
      <c r="AW1347" s="1758" t="s">
        <v>17909</v>
      </c>
      <c r="AX1347" s="9"/>
      <c r="AY1347" s="9" t="s">
        <v>17910</v>
      </c>
      <c r="AZ1347" s="9">
        <v>6.25</v>
      </c>
      <c r="BA1347" s="1845" t="s">
        <v>22195</v>
      </c>
    </row>
    <row r="1348" ht="15.75" customHeight="1">
      <c r="A1348" s="1774" t="s">
        <v>24213</v>
      </c>
      <c r="B1348" s="1775" t="s">
        <v>24214</v>
      </c>
      <c r="C1348" s="1775" t="s">
        <v>52</v>
      </c>
      <c r="D1348" s="1775" t="s">
        <v>17914</v>
      </c>
      <c r="E1348" s="1776" t="s">
        <v>24215</v>
      </c>
      <c r="F1348" s="1777">
        <v>4.0</v>
      </c>
      <c r="G1348" s="1778">
        <v>48216.0</v>
      </c>
      <c r="H1348" s="1745"/>
      <c r="I1348" s="1745"/>
      <c r="J1348" s="1745"/>
      <c r="K1348" s="1745"/>
      <c r="L1348" s="1745"/>
      <c r="M1348" s="1745"/>
      <c r="N1348" s="1745"/>
      <c r="O1348" s="1745"/>
      <c r="P1348" s="1745"/>
      <c r="Q1348" s="1904" t="s">
        <v>24216</v>
      </c>
      <c r="R1348" s="1766" t="s">
        <v>24217</v>
      </c>
      <c r="S1348" s="1767" t="s">
        <v>52</v>
      </c>
      <c r="T1348" s="1749"/>
      <c r="U1348" s="1770">
        <v>1242.0</v>
      </c>
      <c r="V1348" s="1770">
        <v>4.0</v>
      </c>
      <c r="W1348" s="1792"/>
      <c r="X1348" s="1770"/>
      <c r="Y1348" s="1767">
        <v>2880657.0</v>
      </c>
      <c r="Z1348" s="1770"/>
      <c r="AA1348" s="1770" t="s">
        <v>22195</v>
      </c>
      <c r="AB1348" s="1806" t="s">
        <v>18100</v>
      </c>
      <c r="AC1348" s="1754"/>
      <c r="AD1348" s="1794">
        <v>1.0</v>
      </c>
      <c r="AE1348" s="1755"/>
      <c r="AF1348" s="1755"/>
      <c r="AG1348" s="1755"/>
      <c r="AH1348" s="1755"/>
      <c r="AI1348" s="595">
        <v>1.03297727E8</v>
      </c>
      <c r="AJ1348" s="595" t="s">
        <v>24218</v>
      </c>
      <c r="AK1348" s="1772" t="s">
        <v>52</v>
      </c>
      <c r="AL1348" s="1772">
        <v>1.0</v>
      </c>
      <c r="AM1348" s="1772">
        <v>1257.0</v>
      </c>
      <c r="AN1348" s="9">
        <v>4.0</v>
      </c>
      <c r="AO1348" s="9"/>
      <c r="AP1348" s="9" t="s">
        <v>8376</v>
      </c>
      <c r="AQ1348" s="9"/>
      <c r="AR1348" s="9" t="s">
        <v>17908</v>
      </c>
      <c r="AS1348" s="9"/>
      <c r="AT1348" s="9"/>
      <c r="AU1348" s="9"/>
      <c r="AV1348" s="9"/>
      <c r="AW1348" s="1758" t="s">
        <v>17909</v>
      </c>
      <c r="AX1348" s="9"/>
      <c r="AY1348" s="9" t="s">
        <v>17910</v>
      </c>
      <c r="AZ1348" s="9">
        <v>6.25</v>
      </c>
      <c r="BA1348" s="1772" t="s">
        <v>22195</v>
      </c>
    </row>
    <row r="1349" ht="15.75" customHeight="1">
      <c r="A1349" s="1760" t="s">
        <v>24219</v>
      </c>
      <c r="B1349" s="1761" t="s">
        <v>24220</v>
      </c>
      <c r="C1349" s="1761" t="s">
        <v>52</v>
      </c>
      <c r="D1349" s="1761" t="s">
        <v>17914</v>
      </c>
      <c r="E1349" s="1762" t="s">
        <v>24221</v>
      </c>
      <c r="F1349" s="1763">
        <v>4.0</v>
      </c>
      <c r="G1349" s="1764">
        <v>48220.0</v>
      </c>
      <c r="H1349" s="1745"/>
      <c r="I1349" s="1745"/>
      <c r="J1349" s="1745"/>
      <c r="K1349" s="1745"/>
      <c r="L1349" s="1745"/>
      <c r="M1349" s="1745"/>
      <c r="N1349" s="1745"/>
      <c r="O1349" s="1745"/>
      <c r="P1349" s="1745"/>
      <c r="Q1349" s="1765" t="s">
        <v>24222</v>
      </c>
      <c r="R1349" s="1766" t="s">
        <v>24223</v>
      </c>
      <c r="S1349" s="1767" t="s">
        <v>52</v>
      </c>
      <c r="T1349" s="1768"/>
      <c r="U1349" s="1784">
        <v>1243.0</v>
      </c>
      <c r="V1349" s="1770">
        <v>4.0</v>
      </c>
      <c r="W1349" s="1784" t="s">
        <v>18204</v>
      </c>
      <c r="X1349" s="1770"/>
      <c r="Y1349" s="1767">
        <v>4090876.0</v>
      </c>
      <c r="Z1349" s="1770"/>
      <c r="AA1349" s="1770" t="s">
        <v>22195</v>
      </c>
      <c r="AB1349" s="1795" t="s">
        <v>17944</v>
      </c>
      <c r="AC1349" s="81"/>
      <c r="AD1349" s="81"/>
      <c r="AE1349" s="1755"/>
      <c r="AF1349" s="1755"/>
      <c r="AG1349" s="1755"/>
      <c r="AH1349" s="1755"/>
      <c r="AI1349" s="595" t="s">
        <v>24224</v>
      </c>
      <c r="AJ1349" s="595" t="s">
        <v>24224</v>
      </c>
      <c r="AK1349" s="1772" t="s">
        <v>52</v>
      </c>
      <c r="AL1349" s="1772">
        <v>1.0</v>
      </c>
      <c r="AM1349" s="1772">
        <v>1258.0</v>
      </c>
      <c r="AN1349" s="9">
        <v>4.0</v>
      </c>
      <c r="AO1349" s="9"/>
      <c r="AP1349" s="9" t="s">
        <v>8376</v>
      </c>
      <c r="AQ1349" s="9"/>
      <c r="AR1349" s="9" t="s">
        <v>17908</v>
      </c>
      <c r="AS1349" s="9"/>
      <c r="AT1349" s="9"/>
      <c r="AU1349" s="9"/>
      <c r="AV1349" s="9"/>
      <c r="AW1349" s="595" t="s">
        <v>24224</v>
      </c>
      <c r="AX1349" s="9"/>
      <c r="AY1349" s="9" t="s">
        <v>17910</v>
      </c>
      <c r="AZ1349" s="9">
        <v>6.25</v>
      </c>
      <c r="BA1349" s="1845" t="s">
        <v>22195</v>
      </c>
    </row>
    <row r="1350" ht="15.75" customHeight="1">
      <c r="A1350" s="1774" t="s">
        <v>24225</v>
      </c>
      <c r="B1350" s="1775" t="s">
        <v>24226</v>
      </c>
      <c r="C1350" s="1775" t="s">
        <v>52</v>
      </c>
      <c r="D1350" s="1775" t="s">
        <v>17914</v>
      </c>
      <c r="E1350" s="1776" t="s">
        <v>24227</v>
      </c>
      <c r="F1350" s="1777">
        <v>4.0</v>
      </c>
      <c r="G1350" s="1778">
        <v>48216.0</v>
      </c>
      <c r="H1350" s="1745"/>
      <c r="I1350" s="1745"/>
      <c r="J1350" s="1745"/>
      <c r="K1350" s="1745"/>
      <c r="L1350" s="1745"/>
      <c r="M1350" s="1745"/>
      <c r="N1350" s="1745"/>
      <c r="O1350" s="1745"/>
      <c r="P1350" s="1745"/>
      <c r="Q1350" s="1765" t="s">
        <v>24228</v>
      </c>
      <c r="R1350" s="1766" t="s">
        <v>24143</v>
      </c>
      <c r="S1350" s="1767" t="s">
        <v>52</v>
      </c>
      <c r="T1350" s="1749"/>
      <c r="U1350" s="1770">
        <v>1244.0</v>
      </c>
      <c r="V1350" s="1770">
        <v>4.0</v>
      </c>
      <c r="W1350" s="1792"/>
      <c r="X1350" s="1770"/>
      <c r="Y1350" s="1767" t="s">
        <v>24229</v>
      </c>
      <c r="Z1350" s="1770"/>
      <c r="AA1350" s="1770" t="s">
        <v>22195</v>
      </c>
      <c r="AB1350" s="1793">
        <v>0.0</v>
      </c>
      <c r="AC1350" s="1794">
        <v>1.0</v>
      </c>
      <c r="AD1350" s="1754"/>
      <c r="AE1350" s="1755"/>
      <c r="AF1350" s="1755"/>
      <c r="AG1350" s="1755"/>
      <c r="AH1350" s="1755"/>
      <c r="AI1350" s="595" t="s">
        <v>24230</v>
      </c>
      <c r="AJ1350" s="595" t="s">
        <v>24231</v>
      </c>
      <c r="AK1350" s="1772" t="s">
        <v>52</v>
      </c>
      <c r="AL1350" s="1772">
        <v>1.0</v>
      </c>
      <c r="AM1350" s="1772">
        <v>1259.0</v>
      </c>
      <c r="AN1350" s="9">
        <v>4.0</v>
      </c>
      <c r="AO1350" s="9"/>
      <c r="AP1350" s="9" t="s">
        <v>8376</v>
      </c>
      <c r="AQ1350" s="9"/>
      <c r="AR1350" s="9" t="s">
        <v>17908</v>
      </c>
      <c r="AS1350" s="9"/>
      <c r="AT1350" s="9"/>
      <c r="AU1350" s="9"/>
      <c r="AV1350" s="9"/>
      <c r="AW1350" s="1758" t="s">
        <v>17909</v>
      </c>
      <c r="AX1350" s="9"/>
      <c r="AY1350" s="9" t="s">
        <v>17910</v>
      </c>
      <c r="AZ1350" s="9">
        <v>6.25</v>
      </c>
      <c r="BA1350" s="1845" t="s">
        <v>22195</v>
      </c>
    </row>
    <row r="1351" ht="15.75" customHeight="1">
      <c r="A1351" s="1760" t="s">
        <v>24232</v>
      </c>
      <c r="B1351" s="1761" t="s">
        <v>24233</v>
      </c>
      <c r="C1351" s="1761" t="s">
        <v>52</v>
      </c>
      <c r="D1351" s="1761" t="s">
        <v>17914</v>
      </c>
      <c r="E1351" s="1762" t="s">
        <v>24234</v>
      </c>
      <c r="F1351" s="1763">
        <v>4.0</v>
      </c>
      <c r="G1351" s="1764">
        <v>48219.0</v>
      </c>
      <c r="H1351" s="1745"/>
      <c r="I1351" s="1745"/>
      <c r="J1351" s="1745"/>
      <c r="K1351" s="1745"/>
      <c r="L1351" s="1745"/>
      <c r="M1351" s="1745"/>
      <c r="N1351" s="1745"/>
      <c r="O1351" s="1745"/>
      <c r="P1351" s="1745"/>
      <c r="Q1351" s="1765" t="s">
        <v>24235</v>
      </c>
      <c r="R1351" s="1766" t="s">
        <v>24236</v>
      </c>
      <c r="S1351" s="1767" t="s">
        <v>20433</v>
      </c>
      <c r="T1351" s="1768"/>
      <c r="U1351" s="1769">
        <v>1245.0</v>
      </c>
      <c r="V1351" s="1770">
        <v>4.0</v>
      </c>
      <c r="W1351" s="1769" t="s">
        <v>19291</v>
      </c>
      <c r="X1351" s="1770"/>
      <c r="Y1351" s="1767">
        <v>2.3683393E7</v>
      </c>
      <c r="Z1351" s="1770"/>
      <c r="AA1351" s="1770" t="s">
        <v>22195</v>
      </c>
      <c r="AB1351" s="1926" t="s">
        <v>17906</v>
      </c>
      <c r="AC1351" s="81"/>
      <c r="AD1351" s="81"/>
      <c r="AE1351" s="1755"/>
      <c r="AF1351" s="1755"/>
      <c r="AG1351" s="1755"/>
      <c r="AH1351" s="1755"/>
      <c r="AI1351" s="595">
        <v>1.01857282E8</v>
      </c>
      <c r="AJ1351" s="595" t="s">
        <v>14065</v>
      </c>
      <c r="AK1351" s="1772" t="s">
        <v>52</v>
      </c>
      <c r="AL1351" s="1757">
        <v>1.0</v>
      </c>
      <c r="AM1351" s="1772">
        <v>1260.0</v>
      </c>
      <c r="AN1351" s="9">
        <v>4.0</v>
      </c>
      <c r="AO1351" s="9"/>
      <c r="AP1351" s="9" t="s">
        <v>8376</v>
      </c>
      <c r="AQ1351" s="9"/>
      <c r="AR1351" s="9" t="s">
        <v>17908</v>
      </c>
      <c r="AS1351" s="9"/>
      <c r="AT1351" s="9"/>
      <c r="AU1351" s="9"/>
      <c r="AV1351" s="9"/>
      <c r="AW1351" s="1758" t="s">
        <v>17909</v>
      </c>
      <c r="AX1351" s="9"/>
      <c r="AY1351" s="9" t="s">
        <v>17910</v>
      </c>
      <c r="AZ1351" s="9">
        <v>6.25</v>
      </c>
      <c r="BA1351" s="1845" t="s">
        <v>22195</v>
      </c>
    </row>
    <row r="1352" ht="15.75" customHeight="1">
      <c r="A1352" s="1774" t="s">
        <v>24237</v>
      </c>
      <c r="B1352" s="1775" t="s">
        <v>24238</v>
      </c>
      <c r="C1352" s="1775" t="s">
        <v>52</v>
      </c>
      <c r="D1352" s="1775" t="s">
        <v>17914</v>
      </c>
      <c r="E1352" s="1776" t="s">
        <v>24239</v>
      </c>
      <c r="F1352" s="1777">
        <v>4.0</v>
      </c>
      <c r="G1352" s="1778">
        <v>48216.0</v>
      </c>
      <c r="H1352" s="1745"/>
      <c r="I1352" s="1745"/>
      <c r="J1352" s="1745"/>
      <c r="K1352" s="1745"/>
      <c r="L1352" s="1745"/>
      <c r="M1352" s="1745"/>
      <c r="N1352" s="1745"/>
      <c r="O1352" s="1745"/>
      <c r="P1352" s="1745"/>
      <c r="Q1352" s="1765" t="s">
        <v>24240</v>
      </c>
      <c r="R1352" s="1766" t="s">
        <v>24153</v>
      </c>
      <c r="S1352" s="1767" t="s">
        <v>52</v>
      </c>
      <c r="T1352" s="1749"/>
      <c r="U1352" s="1770">
        <v>1246.0</v>
      </c>
      <c r="V1352" s="1770">
        <v>4.0</v>
      </c>
      <c r="W1352" s="1792"/>
      <c r="X1352" s="1770"/>
      <c r="Y1352" s="1767">
        <v>0.0</v>
      </c>
      <c r="Z1352" s="1770"/>
      <c r="AA1352" s="1770" t="s">
        <v>22195</v>
      </c>
      <c r="AB1352" s="1793">
        <v>0.0</v>
      </c>
      <c r="AC1352" s="1754"/>
      <c r="AD1352" s="1754"/>
      <c r="AE1352" s="1755"/>
      <c r="AF1352" s="1755"/>
      <c r="AG1352" s="1755"/>
      <c r="AH1352" s="1755"/>
      <c r="AI1352" s="595">
        <v>3.00842648E8</v>
      </c>
      <c r="AJ1352" s="595" t="s">
        <v>17552</v>
      </c>
      <c r="AK1352" s="1772" t="s">
        <v>52</v>
      </c>
      <c r="AL1352" s="1757">
        <v>1.0</v>
      </c>
      <c r="AM1352" s="1772">
        <v>1261.0</v>
      </c>
      <c r="AN1352" s="9">
        <v>4.0</v>
      </c>
      <c r="AO1352" s="9"/>
      <c r="AP1352" s="9" t="s">
        <v>8376</v>
      </c>
      <c r="AQ1352" s="9"/>
      <c r="AR1352" s="9" t="s">
        <v>17908</v>
      </c>
      <c r="AS1352" s="9"/>
      <c r="AT1352" s="9"/>
      <c r="AU1352" s="9"/>
      <c r="AV1352" s="9"/>
      <c r="AW1352" s="1758" t="s">
        <v>17909</v>
      </c>
      <c r="AX1352" s="9"/>
      <c r="AY1352" s="9" t="s">
        <v>17910</v>
      </c>
      <c r="AZ1352" s="9">
        <v>6.25</v>
      </c>
      <c r="BA1352" s="1845" t="s">
        <v>22195</v>
      </c>
    </row>
    <row r="1353" ht="15.75" customHeight="1">
      <c r="A1353" s="1760" t="s">
        <v>24241</v>
      </c>
      <c r="B1353" s="1761" t="s">
        <v>24242</v>
      </c>
      <c r="C1353" s="1761" t="s">
        <v>52</v>
      </c>
      <c r="D1353" s="1761" t="s">
        <v>17914</v>
      </c>
      <c r="E1353" s="1762" t="s">
        <v>24243</v>
      </c>
      <c r="F1353" s="1763">
        <v>4.0</v>
      </c>
      <c r="G1353" s="1764">
        <v>48219.0</v>
      </c>
      <c r="H1353" s="1745"/>
      <c r="I1353" s="1745"/>
      <c r="J1353" s="1745"/>
      <c r="K1353" s="1745"/>
      <c r="L1353" s="1745"/>
      <c r="M1353" s="1745"/>
      <c r="N1353" s="1745"/>
      <c r="O1353" s="1745"/>
      <c r="P1353" s="1745"/>
      <c r="Q1353" s="1765" t="s">
        <v>24244</v>
      </c>
      <c r="R1353" s="1766" t="s">
        <v>24158</v>
      </c>
      <c r="S1353" s="1767" t="s">
        <v>52</v>
      </c>
      <c r="T1353" s="1768"/>
      <c r="U1353" s="1770">
        <v>1247.0</v>
      </c>
      <c r="V1353" s="1770">
        <v>4.0</v>
      </c>
      <c r="W1353" s="1788"/>
      <c r="X1353" s="1770"/>
      <c r="Y1353" s="1767">
        <v>0.0</v>
      </c>
      <c r="Z1353" s="1770"/>
      <c r="AA1353" s="1770" t="s">
        <v>22195</v>
      </c>
      <c r="AB1353" s="1789">
        <v>0.0</v>
      </c>
      <c r="AC1353" s="81"/>
      <c r="AD1353" s="81"/>
      <c r="AE1353" s="1755"/>
      <c r="AF1353" s="1755"/>
      <c r="AG1353" s="1755"/>
      <c r="AH1353" s="1755"/>
      <c r="AI1353" s="595">
        <v>1.01807923E8</v>
      </c>
      <c r="AJ1353" s="595" t="s">
        <v>24245</v>
      </c>
      <c r="AK1353" s="1772" t="s">
        <v>52</v>
      </c>
      <c r="AL1353" s="1772">
        <v>1.0</v>
      </c>
      <c r="AM1353" s="1772">
        <v>1262.0</v>
      </c>
      <c r="AN1353" s="9">
        <v>4.0</v>
      </c>
      <c r="AO1353" s="9"/>
      <c r="AP1353" s="9" t="s">
        <v>8376</v>
      </c>
      <c r="AQ1353" s="9"/>
      <c r="AR1353" s="9" t="s">
        <v>17908</v>
      </c>
      <c r="AS1353" s="9"/>
      <c r="AT1353" s="9"/>
      <c r="AU1353" s="9"/>
      <c r="AV1353" s="9"/>
      <c r="AW1353" s="1758" t="s">
        <v>17909</v>
      </c>
      <c r="AX1353" s="9"/>
      <c r="AY1353" s="9" t="s">
        <v>17910</v>
      </c>
      <c r="AZ1353" s="9">
        <v>6.25</v>
      </c>
      <c r="BA1353" s="1845" t="s">
        <v>22195</v>
      </c>
    </row>
    <row r="1354" ht="15.75" customHeight="1">
      <c r="A1354" s="1774" t="s">
        <v>24246</v>
      </c>
      <c r="B1354" s="1775" t="s">
        <v>24247</v>
      </c>
      <c r="C1354" s="1775" t="s">
        <v>52</v>
      </c>
      <c r="D1354" s="1775" t="s">
        <v>17914</v>
      </c>
      <c r="E1354" s="1776" t="s">
        <v>24248</v>
      </c>
      <c r="F1354" s="1777">
        <v>4.0</v>
      </c>
      <c r="G1354" s="1778">
        <v>48220.0</v>
      </c>
      <c r="H1354" s="1745"/>
      <c r="I1354" s="1745"/>
      <c r="J1354" s="1745"/>
      <c r="K1354" s="1745"/>
      <c r="L1354" s="1745"/>
      <c r="M1354" s="1745"/>
      <c r="N1354" s="1745"/>
      <c r="O1354" s="1745"/>
      <c r="P1354" s="1745"/>
      <c r="Q1354" s="1765" t="s">
        <v>24249</v>
      </c>
      <c r="R1354" s="1766" t="s">
        <v>24164</v>
      </c>
      <c r="S1354" s="1767" t="s">
        <v>52</v>
      </c>
      <c r="T1354" s="1749"/>
      <c r="U1354" s="1770">
        <v>1248.0</v>
      </c>
      <c r="V1354" s="1770">
        <v>4.0</v>
      </c>
      <c r="W1354" s="1792"/>
      <c r="X1354" s="1770"/>
      <c r="Y1354" s="1767">
        <v>2825325.0</v>
      </c>
      <c r="Z1354" s="1770"/>
      <c r="AA1354" s="1770" t="s">
        <v>22195</v>
      </c>
      <c r="AB1354" s="1793">
        <v>0.0</v>
      </c>
      <c r="AC1354" s="1754"/>
      <c r="AD1354" s="1754"/>
      <c r="AE1354" s="1755"/>
      <c r="AF1354" s="1755"/>
      <c r="AG1354" s="1755"/>
      <c r="AH1354" s="1755"/>
      <c r="AI1354" s="595">
        <v>1.801553247E9</v>
      </c>
      <c r="AJ1354" s="595" t="s">
        <v>24250</v>
      </c>
      <c r="AK1354" s="1772" t="s">
        <v>52</v>
      </c>
      <c r="AL1354" s="1757">
        <v>1.0</v>
      </c>
      <c r="AM1354" s="1772">
        <v>1263.0</v>
      </c>
      <c r="AN1354" s="9">
        <v>4.0</v>
      </c>
      <c r="AO1354" s="9"/>
      <c r="AP1354" s="9" t="s">
        <v>8376</v>
      </c>
      <c r="AQ1354" s="9"/>
      <c r="AR1354" s="9" t="s">
        <v>17908</v>
      </c>
      <c r="AS1354" s="9"/>
      <c r="AT1354" s="9"/>
      <c r="AU1354" s="9"/>
      <c r="AV1354" s="9"/>
      <c r="AW1354" s="1758" t="s">
        <v>17909</v>
      </c>
      <c r="AX1354" s="9"/>
      <c r="AY1354" s="9" t="s">
        <v>17910</v>
      </c>
      <c r="AZ1354" s="9">
        <v>6.25</v>
      </c>
      <c r="BA1354" s="1845" t="s">
        <v>22195</v>
      </c>
    </row>
    <row r="1355" ht="15.75" customHeight="1">
      <c r="A1355" s="1760" t="s">
        <v>24251</v>
      </c>
      <c r="B1355" s="1761" t="s">
        <v>24252</v>
      </c>
      <c r="C1355" s="1761" t="s">
        <v>52</v>
      </c>
      <c r="D1355" s="1761" t="s">
        <v>17914</v>
      </c>
      <c r="E1355" s="1762" t="s">
        <v>24253</v>
      </c>
      <c r="F1355" s="1763">
        <v>4.0</v>
      </c>
      <c r="G1355" s="1764">
        <v>48249.0</v>
      </c>
      <c r="H1355" s="1745"/>
      <c r="I1355" s="1745"/>
      <c r="J1355" s="1745"/>
      <c r="K1355" s="1745"/>
      <c r="L1355" s="1745"/>
      <c r="M1355" s="1745"/>
      <c r="N1355" s="1745"/>
      <c r="O1355" s="1745"/>
      <c r="P1355" s="1745"/>
      <c r="Q1355" s="1765" t="s">
        <v>24254</v>
      </c>
      <c r="R1355" s="1766" t="s">
        <v>24173</v>
      </c>
      <c r="S1355" s="1767" t="s">
        <v>52</v>
      </c>
      <c r="T1355" s="1768"/>
      <c r="U1355" s="1770">
        <v>1249.0</v>
      </c>
      <c r="V1355" s="1770">
        <v>4.0</v>
      </c>
      <c r="W1355" s="1788"/>
      <c r="X1355" s="1770"/>
      <c r="Y1355" s="1767">
        <v>0.0</v>
      </c>
      <c r="Z1355" s="1770"/>
      <c r="AA1355" s="1770" t="s">
        <v>22195</v>
      </c>
      <c r="AB1355" s="1789">
        <v>0.0</v>
      </c>
      <c r="AC1355" s="1121">
        <v>4.0</v>
      </c>
      <c r="AD1355" s="81"/>
      <c r="AE1355" s="1755"/>
      <c r="AF1355" s="1755"/>
      <c r="AG1355" s="1755"/>
      <c r="AH1355" s="1755"/>
      <c r="AI1355" s="595">
        <v>1.801376599E9</v>
      </c>
      <c r="AJ1355" s="595" t="s">
        <v>24255</v>
      </c>
      <c r="AK1355" s="1772" t="s">
        <v>52</v>
      </c>
      <c r="AL1355" s="1772">
        <v>1.0</v>
      </c>
      <c r="AM1355" s="1772">
        <v>1264.0</v>
      </c>
      <c r="AN1355" s="9">
        <v>4.0</v>
      </c>
      <c r="AO1355" s="9"/>
      <c r="AP1355" s="9" t="s">
        <v>8376</v>
      </c>
      <c r="AQ1355" s="9"/>
      <c r="AR1355" s="9" t="s">
        <v>17908</v>
      </c>
      <c r="AS1355" s="9"/>
      <c r="AT1355" s="9"/>
      <c r="AU1355" s="9"/>
      <c r="AV1355" s="9"/>
      <c r="AW1355" s="1758" t="s">
        <v>17909</v>
      </c>
      <c r="AX1355" s="9"/>
      <c r="AY1355" s="9" t="s">
        <v>17910</v>
      </c>
      <c r="AZ1355" s="9">
        <v>6.25</v>
      </c>
      <c r="BA1355" s="1845" t="s">
        <v>22195</v>
      </c>
    </row>
    <row r="1356" ht="15.75" customHeight="1">
      <c r="A1356" s="1774" t="s">
        <v>24256</v>
      </c>
      <c r="B1356" s="1775" t="s">
        <v>24257</v>
      </c>
      <c r="C1356" s="1775" t="s">
        <v>52</v>
      </c>
      <c r="D1356" s="1775" t="s">
        <v>17914</v>
      </c>
      <c r="E1356" s="1776" t="s">
        <v>24258</v>
      </c>
      <c r="F1356" s="1777">
        <v>4.0</v>
      </c>
      <c r="G1356" s="1778">
        <v>48219.0</v>
      </c>
      <c r="H1356" s="1745"/>
      <c r="I1356" s="1745"/>
      <c r="J1356" s="1745"/>
      <c r="K1356" s="1745"/>
      <c r="L1356" s="1745"/>
      <c r="M1356" s="1745"/>
      <c r="N1356" s="1745"/>
      <c r="O1356" s="1745"/>
      <c r="P1356" s="1745"/>
      <c r="Q1356" s="1765" t="s">
        <v>24259</v>
      </c>
      <c r="R1356" s="1766" t="s">
        <v>24179</v>
      </c>
      <c r="S1356" s="1767" t="s">
        <v>231</v>
      </c>
      <c r="T1356" s="1749"/>
      <c r="U1356" s="1769">
        <v>1250.0</v>
      </c>
      <c r="V1356" s="1770">
        <v>4.0</v>
      </c>
      <c r="W1356" s="1769" t="s">
        <v>17950</v>
      </c>
      <c r="X1356" s="1770"/>
      <c r="Y1356" s="1767" t="s">
        <v>24260</v>
      </c>
      <c r="Z1356" s="1770"/>
      <c r="AA1356" s="1770" t="s">
        <v>22195</v>
      </c>
      <c r="AB1356" s="1753" t="s">
        <v>17906</v>
      </c>
      <c r="AC1356" s="1754"/>
      <c r="AD1356" s="1754"/>
      <c r="AE1356" s="1755"/>
      <c r="AF1356" s="1755"/>
      <c r="AG1356" s="1755"/>
      <c r="AH1356" s="1755"/>
      <c r="AI1356" s="595">
        <v>1.05977359E8</v>
      </c>
      <c r="AJ1356" s="595" t="s">
        <v>24261</v>
      </c>
      <c r="AK1356" s="1772" t="s">
        <v>52</v>
      </c>
      <c r="AL1356" s="1772">
        <v>1.0</v>
      </c>
      <c r="AM1356" s="1772">
        <v>1265.0</v>
      </c>
      <c r="AN1356" s="9">
        <v>4.0</v>
      </c>
      <c r="AO1356" s="9"/>
      <c r="AP1356" s="9" t="s">
        <v>8376</v>
      </c>
      <c r="AQ1356" s="9"/>
      <c r="AR1356" s="9" t="s">
        <v>17908</v>
      </c>
      <c r="AS1356" s="9"/>
      <c r="AT1356" s="9"/>
      <c r="AU1356" s="9"/>
      <c r="AV1356" s="9"/>
      <c r="AW1356" s="1758" t="s">
        <v>17909</v>
      </c>
      <c r="AX1356" s="9"/>
      <c r="AY1356" s="9" t="s">
        <v>17910</v>
      </c>
      <c r="AZ1356" s="9">
        <v>6.25</v>
      </c>
      <c r="BA1356" s="1772" t="s">
        <v>22195</v>
      </c>
    </row>
    <row r="1357" ht="15.75" customHeight="1">
      <c r="A1357" s="1760" t="s">
        <v>24262</v>
      </c>
      <c r="B1357" s="1761" t="s">
        <v>24263</v>
      </c>
      <c r="C1357" s="1761" t="s">
        <v>52</v>
      </c>
      <c r="D1357" s="1761" t="s">
        <v>17914</v>
      </c>
      <c r="E1357" s="1762" t="s">
        <v>24264</v>
      </c>
      <c r="F1357" s="1763">
        <v>4.0</v>
      </c>
      <c r="G1357" s="1764">
        <v>48219.0</v>
      </c>
      <c r="H1357" s="1745"/>
      <c r="I1357" s="1745"/>
      <c r="J1357" s="1745"/>
      <c r="K1357" s="1745"/>
      <c r="L1357" s="1745"/>
      <c r="M1357" s="1745"/>
      <c r="N1357" s="1745"/>
      <c r="O1357" s="1745"/>
      <c r="P1357" s="1745"/>
      <c r="Q1357" s="1765" t="s">
        <v>24265</v>
      </c>
      <c r="R1357" s="1766" t="s">
        <v>24184</v>
      </c>
      <c r="S1357" s="1767" t="s">
        <v>231</v>
      </c>
      <c r="T1357" s="1768"/>
      <c r="U1357" s="1770">
        <v>1251.0</v>
      </c>
      <c r="V1357" s="1770">
        <v>4.0</v>
      </c>
      <c r="W1357" s="1788"/>
      <c r="X1357" s="1770"/>
      <c r="Y1357" s="1767" t="s">
        <v>24266</v>
      </c>
      <c r="Z1357" s="1770"/>
      <c r="AA1357" s="1770" t="s">
        <v>22195</v>
      </c>
      <c r="AB1357" s="1804" t="s">
        <v>24267</v>
      </c>
      <c r="AC1357" s="1121">
        <v>1.0</v>
      </c>
      <c r="AD1357" s="81"/>
      <c r="AE1357" s="1755"/>
      <c r="AF1357" s="1755"/>
      <c r="AG1357" s="1755"/>
      <c r="AH1357" s="1755"/>
      <c r="AI1357" s="595">
        <v>1.05011647E8</v>
      </c>
      <c r="AJ1357" s="595" t="s">
        <v>24268</v>
      </c>
      <c r="AK1357" s="1772" t="s">
        <v>52</v>
      </c>
      <c r="AL1357" s="1757">
        <v>1.0</v>
      </c>
      <c r="AM1357" s="1772">
        <v>1266.0</v>
      </c>
      <c r="AN1357" s="9">
        <v>4.0</v>
      </c>
      <c r="AO1357" s="9"/>
      <c r="AP1357" s="9" t="s">
        <v>8376</v>
      </c>
      <c r="AQ1357" s="9"/>
      <c r="AR1357" s="9" t="s">
        <v>17908</v>
      </c>
      <c r="AS1357" s="9"/>
      <c r="AT1357" s="9"/>
      <c r="AU1357" s="9"/>
      <c r="AV1357" s="9"/>
      <c r="AW1357" s="1758" t="s">
        <v>17909</v>
      </c>
      <c r="AX1357" s="9"/>
      <c r="AY1357" s="9" t="s">
        <v>17910</v>
      </c>
      <c r="AZ1357" s="9">
        <v>6.25</v>
      </c>
      <c r="BA1357" s="1845" t="s">
        <v>22195</v>
      </c>
    </row>
    <row r="1358" ht="15.75" customHeight="1">
      <c r="A1358" s="1774" t="s">
        <v>24269</v>
      </c>
      <c r="B1358" s="1775" t="s">
        <v>24270</v>
      </c>
      <c r="C1358" s="1775" t="s">
        <v>52</v>
      </c>
      <c r="D1358" s="1775" t="s">
        <v>17914</v>
      </c>
      <c r="E1358" s="1776" t="s">
        <v>24271</v>
      </c>
      <c r="F1358" s="1777">
        <v>4.0</v>
      </c>
      <c r="G1358" s="1778">
        <v>48219.0</v>
      </c>
      <c r="H1358" s="1745"/>
      <c r="I1358" s="1745"/>
      <c r="J1358" s="1745"/>
      <c r="K1358" s="1745"/>
      <c r="L1358" s="1745"/>
      <c r="M1358" s="1745"/>
      <c r="N1358" s="1745"/>
      <c r="O1358" s="1745"/>
      <c r="P1358" s="1745"/>
      <c r="Q1358" s="1765" t="s">
        <v>24272</v>
      </c>
      <c r="R1358" s="1766" t="s">
        <v>24190</v>
      </c>
      <c r="S1358" s="1767" t="s">
        <v>12394</v>
      </c>
      <c r="T1358" s="1749"/>
      <c r="U1358" s="1770">
        <v>1252.0</v>
      </c>
      <c r="V1358" s="1770">
        <v>4.0</v>
      </c>
      <c r="W1358" s="1792"/>
      <c r="X1358" s="1770"/>
      <c r="Y1358" s="1767">
        <v>2.8287385E7</v>
      </c>
      <c r="Z1358" s="1770"/>
      <c r="AA1358" s="1770" t="s">
        <v>22195</v>
      </c>
      <c r="AB1358" s="1806" t="s">
        <v>18100</v>
      </c>
      <c r="AC1358" s="1754"/>
      <c r="AD1358" s="1794">
        <v>1.0</v>
      </c>
      <c r="AE1358" s="1755"/>
      <c r="AF1358" s="1755"/>
      <c r="AG1358" s="1755"/>
      <c r="AH1358" s="1755"/>
      <c r="AI1358" s="595">
        <v>1.80135179E9</v>
      </c>
      <c r="AJ1358" s="595" t="s">
        <v>24273</v>
      </c>
      <c r="AK1358" s="1772" t="s">
        <v>52</v>
      </c>
      <c r="AL1358" s="1772">
        <v>1.0</v>
      </c>
      <c r="AM1358" s="1772">
        <v>1267.0</v>
      </c>
      <c r="AN1358" s="9">
        <v>4.0</v>
      </c>
      <c r="AO1358" s="9"/>
      <c r="AP1358" s="9" t="s">
        <v>8376</v>
      </c>
      <c r="AQ1358" s="9"/>
      <c r="AR1358" s="9" t="s">
        <v>17908</v>
      </c>
      <c r="AS1358" s="9"/>
      <c r="AT1358" s="9"/>
      <c r="AU1358" s="9"/>
      <c r="AV1358" s="9"/>
      <c r="AW1358" s="1758" t="s">
        <v>17909</v>
      </c>
      <c r="AX1358" s="9"/>
      <c r="AY1358" s="9" t="s">
        <v>17910</v>
      </c>
      <c r="AZ1358" s="9">
        <v>6.25</v>
      </c>
      <c r="BA1358" s="1845" t="s">
        <v>22195</v>
      </c>
    </row>
    <row r="1359" ht="15.75" customHeight="1">
      <c r="A1359" s="1760" t="s">
        <v>24274</v>
      </c>
      <c r="B1359" s="1761" t="s">
        <v>24275</v>
      </c>
      <c r="C1359" s="1761" t="s">
        <v>231</v>
      </c>
      <c r="D1359" s="1761" t="s">
        <v>17914</v>
      </c>
      <c r="E1359" s="1762" t="s">
        <v>24276</v>
      </c>
      <c r="F1359" s="1763">
        <v>4.0</v>
      </c>
      <c r="G1359" s="1764">
        <v>48215.0</v>
      </c>
      <c r="H1359" s="1745"/>
      <c r="I1359" s="1745"/>
      <c r="J1359" s="1745"/>
      <c r="K1359" s="1745"/>
      <c r="L1359" s="1745"/>
      <c r="M1359" s="1745"/>
      <c r="N1359" s="1745"/>
      <c r="O1359" s="1745"/>
      <c r="P1359" s="1745"/>
      <c r="Q1359" s="1765" t="s">
        <v>24277</v>
      </c>
      <c r="R1359" s="1766" t="s">
        <v>24195</v>
      </c>
      <c r="S1359" s="1767" t="s">
        <v>52</v>
      </c>
      <c r="T1359" s="1768"/>
      <c r="U1359" s="1770">
        <v>1253.0</v>
      </c>
      <c r="V1359" s="1770">
        <v>4.0</v>
      </c>
      <c r="W1359" s="1788"/>
      <c r="X1359" s="1770"/>
      <c r="Y1359" s="1767" t="s">
        <v>24278</v>
      </c>
      <c r="Z1359" s="1770"/>
      <c r="AA1359" s="1770" t="s">
        <v>22195</v>
      </c>
      <c r="AB1359" s="1789">
        <v>0.0</v>
      </c>
      <c r="AC1359" s="1121">
        <v>1.0</v>
      </c>
      <c r="AD1359" s="81"/>
      <c r="AE1359" s="1755"/>
      <c r="AF1359" s="1755"/>
      <c r="AG1359" s="1755"/>
      <c r="AH1359" s="1755"/>
      <c r="AI1359" s="595">
        <v>3.01554028E8</v>
      </c>
      <c r="AJ1359" s="595" t="s">
        <v>24279</v>
      </c>
      <c r="AK1359" s="1772" t="s">
        <v>52</v>
      </c>
      <c r="AL1359" s="1772">
        <v>1.0</v>
      </c>
      <c r="AM1359" s="1772">
        <v>1268.0</v>
      </c>
      <c r="AN1359" s="9">
        <v>4.0</v>
      </c>
      <c r="AO1359" s="9"/>
      <c r="AP1359" s="9" t="s">
        <v>8376</v>
      </c>
      <c r="AQ1359" s="9"/>
      <c r="AR1359" s="9" t="s">
        <v>17908</v>
      </c>
      <c r="AS1359" s="9"/>
      <c r="AT1359" s="9"/>
      <c r="AU1359" s="9"/>
      <c r="AV1359" s="9"/>
      <c r="AW1359" s="1758" t="s">
        <v>17909</v>
      </c>
      <c r="AX1359" s="9"/>
      <c r="AY1359" s="9" t="s">
        <v>17910</v>
      </c>
      <c r="AZ1359" s="9">
        <v>6.25</v>
      </c>
      <c r="BA1359" s="1845" t="s">
        <v>22195</v>
      </c>
    </row>
    <row r="1360" ht="15.75" customHeight="1">
      <c r="A1360" s="1774" t="s">
        <v>24280</v>
      </c>
      <c r="B1360" s="1775" t="s">
        <v>24281</v>
      </c>
      <c r="C1360" s="1775" t="s">
        <v>52</v>
      </c>
      <c r="D1360" s="1775" t="s">
        <v>17914</v>
      </c>
      <c r="E1360" s="1776" t="s">
        <v>24282</v>
      </c>
      <c r="F1360" s="1777">
        <v>4.0</v>
      </c>
      <c r="G1360" s="1778">
        <v>48220.0</v>
      </c>
      <c r="H1360" s="1745"/>
      <c r="I1360" s="1745"/>
      <c r="J1360" s="1745"/>
      <c r="K1360" s="1745"/>
      <c r="L1360" s="1745"/>
      <c r="M1360" s="1745"/>
      <c r="N1360" s="1745"/>
      <c r="O1360" s="1745"/>
      <c r="P1360" s="1745"/>
      <c r="Q1360" s="1765" t="s">
        <v>24283</v>
      </c>
      <c r="R1360" s="1766" t="s">
        <v>24284</v>
      </c>
      <c r="S1360" s="1767" t="s">
        <v>52</v>
      </c>
      <c r="T1360" s="1749"/>
      <c r="U1360" s="1770">
        <v>1254.0</v>
      </c>
      <c r="V1360" s="1770">
        <v>4.0</v>
      </c>
      <c r="W1360" s="1792"/>
      <c r="X1360" s="1770"/>
      <c r="Y1360" s="1767">
        <v>2386198.0</v>
      </c>
      <c r="Z1360" s="1770"/>
      <c r="AA1360" s="1770" t="s">
        <v>22195</v>
      </c>
      <c r="AB1360" s="1806" t="s">
        <v>24285</v>
      </c>
      <c r="AC1360" s="1794">
        <v>1.0</v>
      </c>
      <c r="AD1360" s="1754"/>
      <c r="AE1360" s="1755"/>
      <c r="AF1360" s="1755"/>
      <c r="AG1360" s="1755"/>
      <c r="AH1360" s="1755"/>
      <c r="AI1360" s="595">
        <v>1.103848881E9</v>
      </c>
      <c r="AJ1360" s="595" t="s">
        <v>24286</v>
      </c>
      <c r="AK1360" s="1772" t="s">
        <v>52</v>
      </c>
      <c r="AL1360" s="1772">
        <v>1.0</v>
      </c>
      <c r="AM1360" s="1772">
        <v>1269.0</v>
      </c>
      <c r="AN1360" s="9">
        <v>4.0</v>
      </c>
      <c r="AO1360" s="9"/>
      <c r="AP1360" s="9" t="s">
        <v>8376</v>
      </c>
      <c r="AQ1360" s="9"/>
      <c r="AR1360" s="9" t="s">
        <v>17908</v>
      </c>
      <c r="AS1360" s="9"/>
      <c r="AT1360" s="9"/>
      <c r="AU1360" s="9"/>
      <c r="AV1360" s="9"/>
      <c r="AW1360" s="1758" t="s">
        <v>17909</v>
      </c>
      <c r="AX1360" s="9"/>
      <c r="AY1360" s="9" t="s">
        <v>17910</v>
      </c>
      <c r="AZ1360" s="9">
        <v>6.25</v>
      </c>
      <c r="BA1360" s="1772" t="s">
        <v>22195</v>
      </c>
    </row>
    <row r="1361" ht="15.75" customHeight="1">
      <c r="A1361" s="1760" t="s">
        <v>24287</v>
      </c>
      <c r="B1361" s="1761" t="s">
        <v>24288</v>
      </c>
      <c r="C1361" s="1761" t="s">
        <v>52</v>
      </c>
      <c r="D1361" s="1761" t="s">
        <v>17914</v>
      </c>
      <c r="E1361" s="1762" t="s">
        <v>24289</v>
      </c>
      <c r="F1361" s="1763">
        <v>4.0</v>
      </c>
      <c r="G1361" s="1764">
        <v>48220.0</v>
      </c>
      <c r="H1361" s="1745"/>
      <c r="I1361" s="1745"/>
      <c r="J1361" s="1745"/>
      <c r="K1361" s="1745"/>
      <c r="L1361" s="1745"/>
      <c r="M1361" s="1745"/>
      <c r="N1361" s="1745"/>
      <c r="O1361" s="1745"/>
      <c r="P1361" s="1745"/>
      <c r="Q1361" s="1765" t="s">
        <v>24290</v>
      </c>
      <c r="R1361" s="1766" t="s">
        <v>24207</v>
      </c>
      <c r="S1361" s="1767" t="s">
        <v>52</v>
      </c>
      <c r="T1361" s="1768"/>
      <c r="U1361" s="1770">
        <v>1255.0</v>
      </c>
      <c r="V1361" s="1770">
        <v>4.0</v>
      </c>
      <c r="W1361" s="1788"/>
      <c r="X1361" s="1770"/>
      <c r="Y1361" s="1767">
        <v>436409.0</v>
      </c>
      <c r="Z1361" s="1770"/>
      <c r="AA1361" s="1770" t="s">
        <v>22195</v>
      </c>
      <c r="AB1361" s="1789">
        <v>0.0</v>
      </c>
      <c r="AC1361" s="1121">
        <v>1.0</v>
      </c>
      <c r="AD1361" s="81"/>
      <c r="AE1361" s="1755"/>
      <c r="AF1361" s="1755"/>
      <c r="AG1361" s="1755"/>
      <c r="AH1361" s="1755"/>
      <c r="AI1361" s="595">
        <v>1.04081112E8</v>
      </c>
      <c r="AJ1361" s="595" t="s">
        <v>24291</v>
      </c>
      <c r="AK1361" s="1772" t="s">
        <v>52</v>
      </c>
      <c r="AL1361" s="1757">
        <v>1.0</v>
      </c>
      <c r="AM1361" s="1772">
        <v>1270.0</v>
      </c>
      <c r="AN1361" s="9">
        <v>4.0</v>
      </c>
      <c r="AO1361" s="9"/>
      <c r="AP1361" s="9" t="s">
        <v>8376</v>
      </c>
      <c r="AQ1361" s="9"/>
      <c r="AR1361" s="9" t="s">
        <v>17908</v>
      </c>
      <c r="AS1361" s="9"/>
      <c r="AT1361" s="9"/>
      <c r="AU1361" s="9"/>
      <c r="AV1361" s="9"/>
      <c r="AW1361" s="1758" t="s">
        <v>17909</v>
      </c>
      <c r="AX1361" s="9"/>
      <c r="AY1361" s="9" t="s">
        <v>17910</v>
      </c>
      <c r="AZ1361" s="9">
        <v>6.25</v>
      </c>
      <c r="BA1361" s="1773" t="s">
        <v>22195</v>
      </c>
    </row>
    <row r="1362" ht="15.75" customHeight="1">
      <c r="A1362" s="1774" t="s">
        <v>24292</v>
      </c>
      <c r="B1362" s="1775" t="s">
        <v>24293</v>
      </c>
      <c r="C1362" s="1775" t="s">
        <v>52</v>
      </c>
      <c r="D1362" s="1775" t="s">
        <v>17914</v>
      </c>
      <c r="E1362" s="1776" t="s">
        <v>24294</v>
      </c>
      <c r="F1362" s="1777">
        <v>4.0</v>
      </c>
      <c r="G1362" s="1778">
        <v>48220.0</v>
      </c>
      <c r="H1362" s="1745"/>
      <c r="I1362" s="1745"/>
      <c r="J1362" s="1745"/>
      <c r="K1362" s="1745"/>
      <c r="L1362" s="1745"/>
      <c r="M1362" s="1745"/>
      <c r="N1362" s="1745"/>
      <c r="O1362" s="1745"/>
      <c r="P1362" s="1745"/>
      <c r="Q1362" s="1765" t="s">
        <v>24295</v>
      </c>
      <c r="R1362" s="1766" t="s">
        <v>24212</v>
      </c>
      <c r="S1362" s="1767" t="s">
        <v>52</v>
      </c>
      <c r="T1362" s="1749"/>
      <c r="U1362" s="1769">
        <v>1256.0</v>
      </c>
      <c r="V1362" s="1770">
        <v>4.0</v>
      </c>
      <c r="W1362" s="1769" t="s">
        <v>19795</v>
      </c>
      <c r="X1362" s="1770"/>
      <c r="Y1362" s="1767" t="s">
        <v>24296</v>
      </c>
      <c r="Z1362" s="1770"/>
      <c r="AA1362" s="1770" t="s">
        <v>22195</v>
      </c>
      <c r="AB1362" s="1753" t="s">
        <v>17906</v>
      </c>
      <c r="AC1362" s="1754"/>
      <c r="AD1362" s="1754"/>
      <c r="AE1362" s="1755"/>
      <c r="AF1362" s="1755"/>
      <c r="AG1362" s="1755"/>
      <c r="AH1362" s="1755"/>
      <c r="AI1362" s="595">
        <v>9.11561769E8</v>
      </c>
      <c r="AJ1362" s="595" t="s">
        <v>24297</v>
      </c>
      <c r="AK1362" s="1772" t="s">
        <v>52</v>
      </c>
      <c r="AL1362" s="1757">
        <v>1.0</v>
      </c>
      <c r="AM1362" s="1772">
        <v>1271.0</v>
      </c>
      <c r="AN1362" s="9">
        <v>4.0</v>
      </c>
      <c r="AO1362" s="9"/>
      <c r="AP1362" s="9" t="s">
        <v>8376</v>
      </c>
      <c r="AQ1362" s="9"/>
      <c r="AR1362" s="9" t="s">
        <v>17908</v>
      </c>
      <c r="AS1362" s="9"/>
      <c r="AT1362" s="9"/>
      <c r="AU1362" s="9"/>
      <c r="AV1362" s="9"/>
      <c r="AW1362" s="1758" t="s">
        <v>17909</v>
      </c>
      <c r="AX1362" s="9"/>
      <c r="AY1362" s="9" t="s">
        <v>17910</v>
      </c>
      <c r="AZ1362" s="9">
        <v>6.25</v>
      </c>
      <c r="BA1362" s="1772" t="s">
        <v>22195</v>
      </c>
    </row>
    <row r="1363" ht="15.75" customHeight="1">
      <c r="A1363" s="1760" t="s">
        <v>24298</v>
      </c>
      <c r="B1363" s="1761" t="s">
        <v>24299</v>
      </c>
      <c r="C1363" s="1761" t="s">
        <v>52</v>
      </c>
      <c r="D1363" s="1761" t="s">
        <v>17914</v>
      </c>
      <c r="E1363" s="1762" t="s">
        <v>24300</v>
      </c>
      <c r="F1363" s="1763">
        <v>4.0</v>
      </c>
      <c r="G1363" s="1764">
        <v>48219.0</v>
      </c>
      <c r="H1363" s="1745"/>
      <c r="I1363" s="1745"/>
      <c r="J1363" s="1745"/>
      <c r="K1363" s="1745"/>
      <c r="L1363" s="1745"/>
      <c r="M1363" s="1745"/>
      <c r="N1363" s="1745"/>
      <c r="O1363" s="1745"/>
      <c r="P1363" s="1745"/>
      <c r="Q1363" s="1765" t="s">
        <v>24301</v>
      </c>
      <c r="R1363" s="1766" t="s">
        <v>24302</v>
      </c>
      <c r="S1363" s="1767" t="s">
        <v>52</v>
      </c>
      <c r="T1363" s="1768"/>
      <c r="U1363" s="1770">
        <v>1257.0</v>
      </c>
      <c r="V1363" s="1770">
        <v>4.0</v>
      </c>
      <c r="W1363" s="1788"/>
      <c r="X1363" s="1770"/>
      <c r="Y1363" s="1767">
        <v>0.0</v>
      </c>
      <c r="Z1363" s="1770"/>
      <c r="AA1363" s="1770" t="s">
        <v>22195</v>
      </c>
      <c r="AB1363" s="1789">
        <v>0.0</v>
      </c>
      <c r="AC1363" s="1121">
        <v>1.0</v>
      </c>
      <c r="AD1363" s="81"/>
      <c r="AE1363" s="1755"/>
      <c r="AF1363" s="1755"/>
      <c r="AG1363" s="1755"/>
      <c r="AH1363" s="1755"/>
      <c r="AI1363" s="595">
        <v>9.10671601E8</v>
      </c>
      <c r="AJ1363" s="595" t="s">
        <v>24303</v>
      </c>
      <c r="AK1363" s="1772" t="s">
        <v>52</v>
      </c>
      <c r="AL1363" s="1772">
        <v>1.0</v>
      </c>
      <c r="AM1363" s="1772">
        <v>1272.0</v>
      </c>
      <c r="AN1363" s="9">
        <v>4.0</v>
      </c>
      <c r="AO1363" s="9"/>
      <c r="AP1363" s="9" t="s">
        <v>8376</v>
      </c>
      <c r="AQ1363" s="9"/>
      <c r="AR1363" s="9" t="s">
        <v>17908</v>
      </c>
      <c r="AS1363" s="9"/>
      <c r="AT1363" s="9"/>
      <c r="AU1363" s="9"/>
      <c r="AV1363" s="9"/>
      <c r="AW1363" s="1758" t="s">
        <v>17909</v>
      </c>
      <c r="AX1363" s="9"/>
      <c r="AY1363" s="9" t="s">
        <v>17910</v>
      </c>
      <c r="AZ1363" s="9">
        <v>6.25</v>
      </c>
      <c r="BA1363" s="1845" t="s">
        <v>22195</v>
      </c>
    </row>
    <row r="1364" ht="15.75" customHeight="1">
      <c r="A1364" s="1774" t="s">
        <v>24304</v>
      </c>
      <c r="B1364" s="1775" t="s">
        <v>24305</v>
      </c>
      <c r="C1364" s="1775" t="s">
        <v>5179</v>
      </c>
      <c r="D1364" s="1775" t="s">
        <v>17914</v>
      </c>
      <c r="E1364" s="1776" t="s">
        <v>24306</v>
      </c>
      <c r="F1364" s="1777">
        <v>4.0</v>
      </c>
      <c r="G1364" s="1778">
        <v>48219.0</v>
      </c>
      <c r="H1364" s="1745"/>
      <c r="I1364" s="1745"/>
      <c r="J1364" s="1745"/>
      <c r="K1364" s="1745"/>
      <c r="L1364" s="1745"/>
      <c r="M1364" s="1745"/>
      <c r="N1364" s="1745"/>
      <c r="O1364" s="1745"/>
      <c r="P1364" s="1745"/>
      <c r="Q1364" s="1765" t="s">
        <v>24307</v>
      </c>
      <c r="R1364" s="1766" t="s">
        <v>24308</v>
      </c>
      <c r="S1364" s="1767" t="s">
        <v>224</v>
      </c>
      <c r="T1364" s="1749"/>
      <c r="U1364" s="1769">
        <v>1258.0</v>
      </c>
      <c r="V1364" s="1770">
        <v>4.0</v>
      </c>
      <c r="W1364" s="1769" t="s">
        <v>17950</v>
      </c>
      <c r="X1364" s="1770"/>
      <c r="Y1364" s="1767">
        <v>0.0</v>
      </c>
      <c r="Z1364" s="1770"/>
      <c r="AA1364" s="1770" t="s">
        <v>22195</v>
      </c>
      <c r="AB1364" s="1753" t="s">
        <v>17906</v>
      </c>
      <c r="AC1364" s="1754"/>
      <c r="AD1364" s="1754"/>
      <c r="AE1364" s="1755"/>
      <c r="AF1364" s="1755"/>
      <c r="AG1364" s="1755"/>
      <c r="AH1364" s="1755"/>
      <c r="AI1364" s="595">
        <v>6.02954604E8</v>
      </c>
      <c r="AJ1364" s="595" t="s">
        <v>24309</v>
      </c>
      <c r="AK1364" s="1772" t="s">
        <v>52</v>
      </c>
      <c r="AL1364" s="1757">
        <v>1.0</v>
      </c>
      <c r="AM1364" s="1772">
        <v>1273.0</v>
      </c>
      <c r="AN1364" s="9">
        <v>4.0</v>
      </c>
      <c r="AO1364" s="9"/>
      <c r="AP1364" s="9" t="s">
        <v>8376</v>
      </c>
      <c r="AQ1364" s="9"/>
      <c r="AR1364" s="9" t="s">
        <v>17908</v>
      </c>
      <c r="AS1364" s="9"/>
      <c r="AT1364" s="9"/>
      <c r="AU1364" s="9"/>
      <c r="AV1364" s="9"/>
      <c r="AW1364" s="1758" t="s">
        <v>17925</v>
      </c>
      <c r="AX1364" s="9"/>
      <c r="AY1364" s="9" t="s">
        <v>17910</v>
      </c>
      <c r="AZ1364" s="9">
        <v>6.25</v>
      </c>
      <c r="BA1364" s="1772" t="s">
        <v>22195</v>
      </c>
    </row>
    <row r="1365" ht="15.75" customHeight="1">
      <c r="A1365" s="1760" t="s">
        <v>24310</v>
      </c>
      <c r="B1365" s="1761" t="s">
        <v>24311</v>
      </c>
      <c r="C1365" s="1761" t="s">
        <v>52</v>
      </c>
      <c r="D1365" s="1761" t="s">
        <v>17914</v>
      </c>
      <c r="E1365" s="1762" t="s">
        <v>24312</v>
      </c>
      <c r="F1365" s="1763">
        <v>4.0</v>
      </c>
      <c r="G1365" s="1764">
        <v>48219.0</v>
      </c>
      <c r="H1365" s="1745"/>
      <c r="I1365" s="1745"/>
      <c r="J1365" s="1745"/>
      <c r="K1365" s="1745"/>
      <c r="L1365" s="1745"/>
      <c r="M1365" s="1745"/>
      <c r="N1365" s="1745"/>
      <c r="O1365" s="1745"/>
      <c r="P1365" s="1745"/>
      <c r="Q1365" s="1765" t="s">
        <v>24230</v>
      </c>
      <c r="R1365" s="1766" t="s">
        <v>24231</v>
      </c>
      <c r="S1365" s="1767" t="s">
        <v>231</v>
      </c>
      <c r="T1365" s="1768"/>
      <c r="U1365" s="1769">
        <v>1259.0</v>
      </c>
      <c r="V1365" s="1770">
        <v>4.0</v>
      </c>
      <c r="W1365" s="1769" t="s">
        <v>18467</v>
      </c>
      <c r="X1365" s="1770"/>
      <c r="Y1365" s="1767">
        <v>7.2837761E7</v>
      </c>
      <c r="Z1365" s="1770"/>
      <c r="AA1365" s="1770" t="s">
        <v>22195</v>
      </c>
      <c r="AB1365" s="1753" t="s">
        <v>17918</v>
      </c>
      <c r="AC1365" s="81"/>
      <c r="AD1365" s="81"/>
      <c r="AE1365" s="1755"/>
      <c r="AF1365" s="1755"/>
      <c r="AG1365" s="1755"/>
      <c r="AH1365" s="1755"/>
      <c r="AI1365" s="595">
        <v>1.02285392E8</v>
      </c>
      <c r="AJ1365" s="595" t="s">
        <v>24313</v>
      </c>
      <c r="AK1365" s="1772" t="s">
        <v>52</v>
      </c>
      <c r="AL1365" s="1772">
        <v>1.0</v>
      </c>
      <c r="AM1365" s="1772">
        <v>1274.0</v>
      </c>
      <c r="AN1365" s="9">
        <v>4.0</v>
      </c>
      <c r="AO1365" s="9"/>
      <c r="AP1365" s="9" t="s">
        <v>8376</v>
      </c>
      <c r="AQ1365" s="9"/>
      <c r="AR1365" s="9" t="s">
        <v>17908</v>
      </c>
      <c r="AS1365" s="9"/>
      <c r="AT1365" s="9"/>
      <c r="AU1365" s="9"/>
      <c r="AV1365" s="9"/>
      <c r="AW1365" s="1758" t="s">
        <v>17909</v>
      </c>
      <c r="AX1365" s="9"/>
      <c r="AY1365" s="9" t="s">
        <v>17910</v>
      </c>
      <c r="AZ1365" s="9">
        <v>6.25</v>
      </c>
      <c r="BA1365" s="1773" t="s">
        <v>22195</v>
      </c>
    </row>
    <row r="1366" ht="15.75" customHeight="1">
      <c r="A1366" s="1774" t="s">
        <v>24314</v>
      </c>
      <c r="B1366" s="1775" t="s">
        <v>24315</v>
      </c>
      <c r="C1366" s="1775" t="s">
        <v>52</v>
      </c>
      <c r="D1366" s="1775" t="s">
        <v>17914</v>
      </c>
      <c r="E1366" s="1776" t="s">
        <v>24316</v>
      </c>
      <c r="F1366" s="1777">
        <v>4.0</v>
      </c>
      <c r="G1366" s="1778">
        <v>48274.0</v>
      </c>
      <c r="H1366" s="1745"/>
      <c r="I1366" s="1745"/>
      <c r="J1366" s="1745"/>
      <c r="K1366" s="1745"/>
      <c r="L1366" s="1745"/>
      <c r="M1366" s="1745"/>
      <c r="N1366" s="1745"/>
      <c r="O1366" s="1745"/>
      <c r="P1366" s="1745"/>
      <c r="Q1366" s="1765" t="s">
        <v>14064</v>
      </c>
      <c r="R1366" s="1766" t="s">
        <v>14065</v>
      </c>
      <c r="S1366" s="1767" t="s">
        <v>231</v>
      </c>
      <c r="T1366" s="1749"/>
      <c r="U1366" s="1769">
        <v>1260.0</v>
      </c>
      <c r="V1366" s="1770">
        <v>4.0</v>
      </c>
      <c r="W1366" s="1769" t="s">
        <v>17950</v>
      </c>
      <c r="X1366" s="1770"/>
      <c r="Y1366" s="1767">
        <v>2808997.0</v>
      </c>
      <c r="Z1366" s="1770"/>
      <c r="AA1366" s="1770" t="s">
        <v>22195</v>
      </c>
      <c r="AB1366" s="1753" t="s">
        <v>17906</v>
      </c>
      <c r="AC1366" s="1754"/>
      <c r="AD1366" s="1754"/>
      <c r="AE1366" s="1755"/>
      <c r="AF1366" s="1755"/>
      <c r="AG1366" s="1755"/>
      <c r="AH1366" s="1755"/>
      <c r="AI1366" s="595">
        <v>5.01694541E8</v>
      </c>
      <c r="AJ1366" s="595" t="s">
        <v>24317</v>
      </c>
      <c r="AK1366" s="1757" t="s">
        <v>52</v>
      </c>
      <c r="AL1366" s="1772">
        <v>1.0</v>
      </c>
      <c r="AM1366" s="1772">
        <v>1275.0</v>
      </c>
      <c r="AN1366" s="9">
        <v>4.0</v>
      </c>
      <c r="AO1366" s="9"/>
      <c r="AP1366" s="9" t="s">
        <v>8376</v>
      </c>
      <c r="AQ1366" s="9"/>
      <c r="AR1366" s="9" t="s">
        <v>17908</v>
      </c>
      <c r="AS1366" s="9"/>
      <c r="AT1366" s="9"/>
      <c r="AU1366" s="9"/>
      <c r="AV1366" s="9"/>
      <c r="AW1366" s="1758" t="s">
        <v>17909</v>
      </c>
      <c r="AX1366" s="9"/>
      <c r="AY1366" s="9" t="s">
        <v>17910</v>
      </c>
      <c r="AZ1366" s="9">
        <v>6.25</v>
      </c>
      <c r="BA1366" s="1845" t="s">
        <v>22195</v>
      </c>
    </row>
    <row r="1367" ht="15.75" customHeight="1">
      <c r="A1367" s="1760" t="s">
        <v>24318</v>
      </c>
      <c r="B1367" s="1761" t="s">
        <v>24319</v>
      </c>
      <c r="C1367" s="1761" t="s">
        <v>52</v>
      </c>
      <c r="D1367" s="1761" t="s">
        <v>17914</v>
      </c>
      <c r="E1367" s="1762" t="s">
        <v>24320</v>
      </c>
      <c r="F1367" s="1763">
        <v>4.0</v>
      </c>
      <c r="G1367" s="1764">
        <v>48221.0</v>
      </c>
      <c r="H1367" s="1745"/>
      <c r="I1367" s="1745"/>
      <c r="J1367" s="1745"/>
      <c r="K1367" s="1745"/>
      <c r="L1367" s="1745"/>
      <c r="M1367" s="1745"/>
      <c r="N1367" s="1745"/>
      <c r="O1367" s="1745"/>
      <c r="P1367" s="1745"/>
      <c r="Q1367" s="1765" t="s">
        <v>24321</v>
      </c>
      <c r="R1367" s="1766" t="s">
        <v>17552</v>
      </c>
      <c r="S1367" s="1767" t="s">
        <v>52</v>
      </c>
      <c r="T1367" s="1768"/>
      <c r="U1367" s="1769">
        <v>1261.0</v>
      </c>
      <c r="V1367" s="1770">
        <v>4.0</v>
      </c>
      <c r="W1367" s="1769" t="s">
        <v>17950</v>
      </c>
      <c r="X1367" s="1770"/>
      <c r="Y1367" s="1767" t="s">
        <v>24322</v>
      </c>
      <c r="Z1367" s="1770"/>
      <c r="AA1367" s="1770" t="s">
        <v>22195</v>
      </c>
      <c r="AB1367" s="1753" t="s">
        <v>17906</v>
      </c>
      <c r="AC1367" s="81"/>
      <c r="AD1367" s="81"/>
      <c r="AE1367" s="1755"/>
      <c r="AF1367" s="1755"/>
      <c r="AG1367" s="1755"/>
      <c r="AH1367" s="1755"/>
      <c r="AI1367" s="595">
        <v>8.01003328E8</v>
      </c>
      <c r="AJ1367" s="595" t="s">
        <v>24323</v>
      </c>
      <c r="AK1367" s="1757" t="s">
        <v>52</v>
      </c>
      <c r="AL1367" s="1757">
        <v>1.0</v>
      </c>
      <c r="AM1367" s="1772">
        <v>1276.0</v>
      </c>
      <c r="AN1367" s="9">
        <v>4.0</v>
      </c>
      <c r="AO1367" s="9"/>
      <c r="AP1367" s="9" t="s">
        <v>8376</v>
      </c>
      <c r="AQ1367" s="9"/>
      <c r="AR1367" s="9" t="s">
        <v>17908</v>
      </c>
      <c r="AS1367" s="9"/>
      <c r="AT1367" s="9"/>
      <c r="AU1367" s="9"/>
      <c r="AV1367" s="9"/>
      <c r="AW1367" s="1758" t="s">
        <v>17909</v>
      </c>
      <c r="AX1367" s="9"/>
      <c r="AY1367" s="9" t="s">
        <v>17910</v>
      </c>
      <c r="AZ1367" s="9">
        <v>6.25</v>
      </c>
      <c r="BA1367" s="1845" t="s">
        <v>22195</v>
      </c>
    </row>
    <row r="1368" ht="15.75" customHeight="1">
      <c r="A1368" s="1774" t="s">
        <v>24324</v>
      </c>
      <c r="B1368" s="1775" t="s">
        <v>24325</v>
      </c>
      <c r="C1368" s="1775" t="s">
        <v>52</v>
      </c>
      <c r="D1368" s="1775" t="s">
        <v>17914</v>
      </c>
      <c r="E1368" s="1776" t="s">
        <v>24326</v>
      </c>
      <c r="F1368" s="1777">
        <v>4.0</v>
      </c>
      <c r="G1368" s="1778">
        <v>48220.0</v>
      </c>
      <c r="H1368" s="1745"/>
      <c r="I1368" s="1745"/>
      <c r="J1368" s="1745"/>
      <c r="K1368" s="1745"/>
      <c r="L1368" s="1745"/>
      <c r="M1368" s="1745"/>
      <c r="N1368" s="1745"/>
      <c r="O1368" s="1745"/>
      <c r="P1368" s="1745"/>
      <c r="Q1368" s="1765" t="s">
        <v>24327</v>
      </c>
      <c r="R1368" s="1766" t="s">
        <v>24245</v>
      </c>
      <c r="S1368" s="1767" t="s">
        <v>52</v>
      </c>
      <c r="T1368" s="1749"/>
      <c r="U1368" s="1770">
        <v>1262.0</v>
      </c>
      <c r="V1368" s="1770">
        <v>4.0</v>
      </c>
      <c r="W1368" s="1792"/>
      <c r="X1368" s="1770"/>
      <c r="Y1368" s="1767" t="s">
        <v>24328</v>
      </c>
      <c r="Z1368" s="1770"/>
      <c r="AA1368" s="1770" t="s">
        <v>22195</v>
      </c>
      <c r="AB1368" s="1806" t="s">
        <v>18100</v>
      </c>
      <c r="AC1368" s="1754"/>
      <c r="AD1368" s="1794">
        <v>1.0</v>
      </c>
      <c r="AE1368" s="1755"/>
      <c r="AF1368" s="1755"/>
      <c r="AG1368" s="1755"/>
      <c r="AH1368" s="1755"/>
      <c r="AI1368" s="595" t="s">
        <v>24329</v>
      </c>
      <c r="AJ1368" s="595" t="s">
        <v>24329</v>
      </c>
      <c r="AK1368" s="1757" t="s">
        <v>52</v>
      </c>
      <c r="AL1368" s="1772">
        <v>1.0</v>
      </c>
      <c r="AM1368" s="1772">
        <v>1277.0</v>
      </c>
      <c r="AN1368" s="9">
        <v>4.0</v>
      </c>
      <c r="AO1368" s="9"/>
      <c r="AP1368" s="9" t="s">
        <v>8376</v>
      </c>
      <c r="AQ1368" s="9"/>
      <c r="AR1368" s="9" t="s">
        <v>17908</v>
      </c>
      <c r="AS1368" s="9"/>
      <c r="AT1368" s="9"/>
      <c r="AU1368" s="9"/>
      <c r="AV1368" s="9"/>
      <c r="AW1368" s="595" t="s">
        <v>24329</v>
      </c>
      <c r="AX1368" s="9"/>
      <c r="AY1368" s="9" t="s">
        <v>17910</v>
      </c>
      <c r="AZ1368" s="9">
        <v>6.25</v>
      </c>
      <c r="BA1368" s="1845" t="s">
        <v>22195</v>
      </c>
    </row>
    <row r="1369" ht="15.75" customHeight="1">
      <c r="A1369" s="1760" t="s">
        <v>24330</v>
      </c>
      <c r="B1369" s="1761" t="s">
        <v>24331</v>
      </c>
      <c r="C1369" s="1761" t="s">
        <v>5179</v>
      </c>
      <c r="D1369" s="1761" t="s">
        <v>17914</v>
      </c>
      <c r="E1369" s="1762" t="s">
        <v>24332</v>
      </c>
      <c r="F1369" s="1763">
        <v>4.0</v>
      </c>
      <c r="G1369" s="1764">
        <v>48217.0</v>
      </c>
      <c r="H1369" s="1745"/>
      <c r="I1369" s="1745"/>
      <c r="J1369" s="1745"/>
      <c r="K1369" s="1745"/>
      <c r="L1369" s="1745"/>
      <c r="M1369" s="1745"/>
      <c r="N1369" s="1745"/>
      <c r="O1369" s="1745"/>
      <c r="P1369" s="1745"/>
      <c r="Q1369" s="1765" t="s">
        <v>20014</v>
      </c>
      <c r="R1369" s="1766" t="s">
        <v>24250</v>
      </c>
      <c r="S1369" s="1767" t="s">
        <v>52</v>
      </c>
      <c r="T1369" s="1768"/>
      <c r="U1369" s="1770">
        <v>1263.0</v>
      </c>
      <c r="V1369" s="1770">
        <v>4.0</v>
      </c>
      <c r="W1369" s="1788"/>
      <c r="X1369" s="1770"/>
      <c r="Y1369" s="1767">
        <v>2888836.0</v>
      </c>
      <c r="Z1369" s="1770"/>
      <c r="AA1369" s="1770" t="s">
        <v>22195</v>
      </c>
      <c r="AB1369" s="1789">
        <v>0.0</v>
      </c>
      <c r="AC1369" s="1121">
        <v>1.0</v>
      </c>
      <c r="AD1369" s="81"/>
      <c r="AE1369" s="1755"/>
      <c r="AF1369" s="1755"/>
      <c r="AG1369" s="1755"/>
      <c r="AH1369" s="1755"/>
      <c r="AI1369" s="595">
        <v>1.01688992E8</v>
      </c>
      <c r="AJ1369" s="595" t="s">
        <v>24333</v>
      </c>
      <c r="AK1369" s="1757" t="s">
        <v>52</v>
      </c>
      <c r="AL1369" s="1772">
        <v>1.0</v>
      </c>
      <c r="AM1369" s="1772">
        <v>1278.0</v>
      </c>
      <c r="AN1369" s="9">
        <v>4.0</v>
      </c>
      <c r="AO1369" s="9"/>
      <c r="AP1369" s="9" t="s">
        <v>8376</v>
      </c>
      <c r="AQ1369" s="9"/>
      <c r="AR1369" s="9" t="s">
        <v>17908</v>
      </c>
      <c r="AS1369" s="9"/>
      <c r="AT1369" s="9"/>
      <c r="AU1369" s="9"/>
      <c r="AV1369" s="9"/>
      <c r="AW1369" s="1758" t="s">
        <v>17909</v>
      </c>
      <c r="AX1369" s="9"/>
      <c r="AY1369" s="9" t="s">
        <v>17910</v>
      </c>
      <c r="AZ1369" s="9">
        <v>6.25</v>
      </c>
      <c r="BA1369" s="1845" t="s">
        <v>22195</v>
      </c>
    </row>
    <row r="1370" ht="15.75" customHeight="1">
      <c r="A1370" s="1774" t="s">
        <v>24334</v>
      </c>
      <c r="B1370" s="1775" t="s">
        <v>24335</v>
      </c>
      <c r="C1370" s="1775" t="s">
        <v>52</v>
      </c>
      <c r="D1370" s="1775" t="s">
        <v>17914</v>
      </c>
      <c r="E1370" s="1776" t="s">
        <v>24336</v>
      </c>
      <c r="F1370" s="1777">
        <v>4.0</v>
      </c>
      <c r="G1370" s="1778">
        <v>48220.0</v>
      </c>
      <c r="H1370" s="1745"/>
      <c r="I1370" s="1745"/>
      <c r="J1370" s="1745"/>
      <c r="K1370" s="1745"/>
      <c r="L1370" s="1745"/>
      <c r="M1370" s="1745"/>
      <c r="N1370" s="1745"/>
      <c r="O1370" s="1745"/>
      <c r="P1370" s="1745"/>
      <c r="Q1370" s="1765" t="s">
        <v>24337</v>
      </c>
      <c r="R1370" s="1766" t="s">
        <v>24255</v>
      </c>
      <c r="S1370" s="1767" t="s">
        <v>52</v>
      </c>
      <c r="T1370" s="1749"/>
      <c r="U1370" s="1770">
        <v>1264.0</v>
      </c>
      <c r="V1370" s="1770">
        <v>4.0</v>
      </c>
      <c r="W1370" s="1792"/>
      <c r="X1370" s="1770"/>
      <c r="Y1370" s="1767" t="s">
        <v>24338</v>
      </c>
      <c r="Z1370" s="1770"/>
      <c r="AA1370" s="1770" t="s">
        <v>22195</v>
      </c>
      <c r="AB1370" s="1806" t="s">
        <v>18100</v>
      </c>
      <c r="AC1370" s="1754"/>
      <c r="AD1370" s="1794">
        <v>1.0</v>
      </c>
      <c r="AE1370" s="1755"/>
      <c r="AF1370" s="1755"/>
      <c r="AG1370" s="1755"/>
      <c r="AH1370" s="1755"/>
      <c r="AI1370" s="595">
        <v>1.02845856E8</v>
      </c>
      <c r="AJ1370" s="595" t="s">
        <v>24339</v>
      </c>
      <c r="AK1370" s="1757" t="s">
        <v>52</v>
      </c>
      <c r="AL1370" s="1772">
        <v>1.0</v>
      </c>
      <c r="AM1370" s="1772">
        <v>1279.0</v>
      </c>
      <c r="AN1370" s="9">
        <v>4.0</v>
      </c>
      <c r="AO1370" s="9"/>
      <c r="AP1370" s="9" t="s">
        <v>8376</v>
      </c>
      <c r="AQ1370" s="9"/>
      <c r="AR1370" s="9" t="s">
        <v>17908</v>
      </c>
      <c r="AS1370" s="9"/>
      <c r="AT1370" s="9"/>
      <c r="AU1370" s="9"/>
      <c r="AV1370" s="9"/>
      <c r="AW1370" s="1758" t="s">
        <v>17909</v>
      </c>
      <c r="AX1370" s="9"/>
      <c r="AY1370" s="9" t="s">
        <v>17910</v>
      </c>
      <c r="AZ1370" s="9">
        <v>6.25</v>
      </c>
      <c r="BA1370" s="1845" t="s">
        <v>22195</v>
      </c>
    </row>
    <row r="1371" ht="15.75" customHeight="1">
      <c r="A1371" s="1760" t="s">
        <v>24340</v>
      </c>
      <c r="B1371" s="1761" t="s">
        <v>24341</v>
      </c>
      <c r="C1371" s="1761" t="s">
        <v>52</v>
      </c>
      <c r="D1371" s="1761" t="s">
        <v>17914</v>
      </c>
      <c r="E1371" s="1762" t="s">
        <v>24342</v>
      </c>
      <c r="F1371" s="1763">
        <v>4.0</v>
      </c>
      <c r="G1371" s="1764">
        <v>48221.0</v>
      </c>
      <c r="H1371" s="1745"/>
      <c r="I1371" s="1745"/>
      <c r="J1371" s="1745"/>
      <c r="K1371" s="1745"/>
      <c r="L1371" s="1745"/>
      <c r="M1371" s="1745"/>
      <c r="N1371" s="1745"/>
      <c r="O1371" s="1745"/>
      <c r="P1371" s="1745"/>
      <c r="Q1371" s="1765" t="s">
        <v>24343</v>
      </c>
      <c r="R1371" s="1766" t="s">
        <v>24261</v>
      </c>
      <c r="S1371" s="1767" t="s">
        <v>52</v>
      </c>
      <c r="T1371" s="1768"/>
      <c r="U1371" s="1769">
        <v>1265.0</v>
      </c>
      <c r="V1371" s="1770">
        <v>4.0</v>
      </c>
      <c r="W1371" s="1769" t="s">
        <v>19795</v>
      </c>
      <c r="X1371" s="1770"/>
      <c r="Y1371" s="1767">
        <v>0.0</v>
      </c>
      <c r="Z1371" s="1770"/>
      <c r="AA1371" s="1770" t="s">
        <v>22195</v>
      </c>
      <c r="AB1371" s="1753" t="s">
        <v>17906</v>
      </c>
      <c r="AC1371" s="81"/>
      <c r="AD1371" s="81"/>
      <c r="AE1371" s="1755"/>
      <c r="AF1371" s="1755"/>
      <c r="AG1371" s="1755"/>
      <c r="AH1371" s="1755"/>
      <c r="AI1371" s="595">
        <v>1.01040897E8</v>
      </c>
      <c r="AJ1371" s="595" t="s">
        <v>24344</v>
      </c>
      <c r="AK1371" s="1757" t="s">
        <v>52</v>
      </c>
      <c r="AL1371" s="1757">
        <v>1.0</v>
      </c>
      <c r="AM1371" s="1772">
        <v>1280.0</v>
      </c>
      <c r="AN1371" s="9">
        <v>4.0</v>
      </c>
      <c r="AO1371" s="9"/>
      <c r="AP1371" s="9" t="s">
        <v>8376</v>
      </c>
      <c r="AQ1371" s="9"/>
      <c r="AR1371" s="9" t="s">
        <v>17908</v>
      </c>
      <c r="AS1371" s="9"/>
      <c r="AT1371" s="9"/>
      <c r="AU1371" s="9"/>
      <c r="AV1371" s="9"/>
      <c r="AW1371" s="1758" t="s">
        <v>17909</v>
      </c>
      <c r="AX1371" s="9"/>
      <c r="AY1371" s="9" t="s">
        <v>17910</v>
      </c>
      <c r="AZ1371" s="9">
        <v>6.25</v>
      </c>
      <c r="BA1371" s="1773" t="s">
        <v>22195</v>
      </c>
    </row>
    <row r="1372" ht="15.75" customHeight="1">
      <c r="A1372" s="1774" t="s">
        <v>24345</v>
      </c>
      <c r="B1372" s="1775" t="s">
        <v>24346</v>
      </c>
      <c r="C1372" s="1775" t="s">
        <v>52</v>
      </c>
      <c r="D1372" s="1775" t="s">
        <v>17914</v>
      </c>
      <c r="E1372" s="1776" t="s">
        <v>24347</v>
      </c>
      <c r="F1372" s="1777">
        <v>4.0</v>
      </c>
      <c r="G1372" s="1778">
        <v>48274.0</v>
      </c>
      <c r="H1372" s="1745"/>
      <c r="I1372" s="1745"/>
      <c r="J1372" s="1745"/>
      <c r="K1372" s="1745"/>
      <c r="L1372" s="1745"/>
      <c r="M1372" s="1745"/>
      <c r="N1372" s="1745"/>
      <c r="O1372" s="1745"/>
      <c r="P1372" s="1745"/>
      <c r="Q1372" s="1765" t="s">
        <v>24348</v>
      </c>
      <c r="R1372" s="1766" t="s">
        <v>24268</v>
      </c>
      <c r="S1372" s="1767" t="s">
        <v>52</v>
      </c>
      <c r="T1372" s="1749"/>
      <c r="U1372" s="1769">
        <v>1266.0</v>
      </c>
      <c r="V1372" s="1770">
        <v>4.0</v>
      </c>
      <c r="W1372" s="1769" t="s">
        <v>24120</v>
      </c>
      <c r="X1372" s="1770"/>
      <c r="Y1372" s="1767">
        <v>0.0</v>
      </c>
      <c r="Z1372" s="1770"/>
      <c r="AA1372" s="1770" t="s">
        <v>22195</v>
      </c>
      <c r="AB1372" s="1753" t="s">
        <v>17906</v>
      </c>
      <c r="AC1372" s="1754"/>
      <c r="AD1372" s="1754"/>
      <c r="AE1372" s="1755"/>
      <c r="AF1372" s="1755"/>
      <c r="AG1372" s="1755"/>
      <c r="AH1372" s="1755"/>
      <c r="AI1372" s="595">
        <v>1.0147983E8</v>
      </c>
      <c r="AJ1372" s="595" t="s">
        <v>24349</v>
      </c>
      <c r="AK1372" s="1757" t="s">
        <v>52</v>
      </c>
      <c r="AL1372" s="1757">
        <v>1.0</v>
      </c>
      <c r="AM1372" s="1772">
        <v>1281.0</v>
      </c>
      <c r="AN1372" s="9">
        <v>4.0</v>
      </c>
      <c r="AO1372" s="9"/>
      <c r="AP1372" s="9" t="s">
        <v>8376</v>
      </c>
      <c r="AQ1372" s="9"/>
      <c r="AR1372" s="9" t="s">
        <v>17908</v>
      </c>
      <c r="AS1372" s="9"/>
      <c r="AT1372" s="9"/>
      <c r="AU1372" s="9"/>
      <c r="AV1372" s="9"/>
      <c r="AW1372" s="1758" t="s">
        <v>17909</v>
      </c>
      <c r="AX1372" s="9"/>
      <c r="AY1372" s="9" t="s">
        <v>17910</v>
      </c>
      <c r="AZ1372" s="9">
        <v>6.25</v>
      </c>
      <c r="BA1372" s="1845" t="s">
        <v>22195</v>
      </c>
    </row>
    <row r="1373" ht="15.75" customHeight="1">
      <c r="A1373" s="1760" t="s">
        <v>24350</v>
      </c>
      <c r="B1373" s="1761" t="s">
        <v>24351</v>
      </c>
      <c r="C1373" s="1761" t="s">
        <v>52</v>
      </c>
      <c r="D1373" s="1761" t="s">
        <v>17914</v>
      </c>
      <c r="E1373" s="1762" t="s">
        <v>24352</v>
      </c>
      <c r="F1373" s="1763">
        <v>4.0</v>
      </c>
      <c r="G1373" s="1764">
        <v>48221.0</v>
      </c>
      <c r="H1373" s="1745"/>
      <c r="I1373" s="1745"/>
      <c r="J1373" s="1745"/>
      <c r="K1373" s="1745"/>
      <c r="L1373" s="1745"/>
      <c r="M1373" s="1745"/>
      <c r="N1373" s="1745"/>
      <c r="O1373" s="1745"/>
      <c r="P1373" s="1745"/>
      <c r="Q1373" s="1765" t="s">
        <v>24353</v>
      </c>
      <c r="R1373" s="1766" t="s">
        <v>24273</v>
      </c>
      <c r="S1373" s="1767" t="s">
        <v>52</v>
      </c>
      <c r="T1373" s="1768"/>
      <c r="U1373" s="1770">
        <v>1267.0</v>
      </c>
      <c r="V1373" s="1770">
        <v>4.0</v>
      </c>
      <c r="W1373" s="1788"/>
      <c r="X1373" s="1770"/>
      <c r="Y1373" s="1767">
        <v>2833009.0</v>
      </c>
      <c r="Z1373" s="1770"/>
      <c r="AA1373" s="1770" t="s">
        <v>22195</v>
      </c>
      <c r="AB1373" s="1789">
        <v>0.0</v>
      </c>
      <c r="AC1373" s="81"/>
      <c r="AD1373" s="81"/>
      <c r="AE1373" s="1755"/>
      <c r="AF1373" s="1755"/>
      <c r="AG1373" s="1755"/>
      <c r="AH1373" s="1755"/>
      <c r="AI1373" s="595">
        <v>1.01729796E8</v>
      </c>
      <c r="AJ1373" s="595" t="s">
        <v>24354</v>
      </c>
      <c r="AK1373" s="1757" t="s">
        <v>52</v>
      </c>
      <c r="AL1373" s="1772">
        <v>1.0</v>
      </c>
      <c r="AM1373" s="1772">
        <v>1282.0</v>
      </c>
      <c r="AN1373" s="9">
        <v>4.0</v>
      </c>
      <c r="AO1373" s="9"/>
      <c r="AP1373" s="9" t="s">
        <v>8376</v>
      </c>
      <c r="AQ1373" s="9"/>
      <c r="AR1373" s="9" t="s">
        <v>17908</v>
      </c>
      <c r="AS1373" s="9"/>
      <c r="AT1373" s="9"/>
      <c r="AU1373" s="9"/>
      <c r="AV1373" s="9"/>
      <c r="AW1373" s="1758" t="s">
        <v>17909</v>
      </c>
      <c r="AX1373" s="9"/>
      <c r="AY1373" s="9" t="s">
        <v>17910</v>
      </c>
      <c r="AZ1373" s="9">
        <v>6.25</v>
      </c>
      <c r="BA1373" s="1773" t="s">
        <v>22195</v>
      </c>
    </row>
    <row r="1374" ht="15.75" customHeight="1">
      <c r="A1374" s="1774" t="s">
        <v>24355</v>
      </c>
      <c r="B1374" s="1775" t="s">
        <v>24356</v>
      </c>
      <c r="C1374" s="1775" t="s">
        <v>5179</v>
      </c>
      <c r="D1374" s="1775" t="s">
        <v>17914</v>
      </c>
      <c r="E1374" s="1776" t="s">
        <v>24357</v>
      </c>
      <c r="F1374" s="1777">
        <v>4.0</v>
      </c>
      <c r="G1374" s="1778">
        <v>48249.0</v>
      </c>
      <c r="H1374" s="1745"/>
      <c r="I1374" s="1745"/>
      <c r="J1374" s="1745"/>
      <c r="K1374" s="1745"/>
      <c r="L1374" s="1745"/>
      <c r="M1374" s="1745"/>
      <c r="N1374" s="1745"/>
      <c r="O1374" s="1745"/>
      <c r="P1374" s="1745"/>
      <c r="Q1374" s="1765" t="s">
        <v>24358</v>
      </c>
      <c r="R1374" s="1766" t="s">
        <v>24279</v>
      </c>
      <c r="S1374" s="1767" t="s">
        <v>52</v>
      </c>
      <c r="T1374" s="1749"/>
      <c r="U1374" s="1770">
        <v>1268.0</v>
      </c>
      <c r="V1374" s="1770">
        <v>4.0</v>
      </c>
      <c r="W1374" s="1792"/>
      <c r="X1374" s="1770"/>
      <c r="Y1374" s="1767">
        <v>2833009.0</v>
      </c>
      <c r="Z1374" s="1770"/>
      <c r="AA1374" s="1770" t="s">
        <v>22195</v>
      </c>
      <c r="AB1374" s="1793">
        <v>0.0</v>
      </c>
      <c r="AC1374" s="1754"/>
      <c r="AD1374" s="1754"/>
      <c r="AE1374" s="1755"/>
      <c r="AF1374" s="1755"/>
      <c r="AG1374" s="1755"/>
      <c r="AH1374" s="1755"/>
      <c r="AI1374" s="595">
        <v>1.01962488E8</v>
      </c>
      <c r="AJ1374" s="595" t="s">
        <v>24359</v>
      </c>
      <c r="AK1374" s="1757" t="s">
        <v>52</v>
      </c>
      <c r="AL1374" s="1757">
        <v>1.0</v>
      </c>
      <c r="AM1374" s="1772">
        <v>1283.0</v>
      </c>
      <c r="AN1374" s="9">
        <v>4.0</v>
      </c>
      <c r="AO1374" s="9"/>
      <c r="AP1374" s="9" t="s">
        <v>8376</v>
      </c>
      <c r="AQ1374" s="9"/>
      <c r="AR1374" s="9" t="s">
        <v>17908</v>
      </c>
      <c r="AS1374" s="9"/>
      <c r="AT1374" s="9"/>
      <c r="AU1374" s="9"/>
      <c r="AV1374" s="9"/>
      <c r="AW1374" s="1758" t="s">
        <v>17909</v>
      </c>
      <c r="AX1374" s="9"/>
      <c r="AY1374" s="9" t="s">
        <v>17910</v>
      </c>
      <c r="AZ1374" s="9">
        <v>6.25</v>
      </c>
      <c r="BA1374" s="1845" t="s">
        <v>22195</v>
      </c>
    </row>
    <row r="1375" ht="15.75" customHeight="1">
      <c r="A1375" s="1760" t="s">
        <v>24360</v>
      </c>
      <c r="B1375" s="1761" t="s">
        <v>24361</v>
      </c>
      <c r="C1375" s="1761" t="s">
        <v>52</v>
      </c>
      <c r="D1375" s="1761" t="s">
        <v>17914</v>
      </c>
      <c r="E1375" s="1762" t="s">
        <v>24362</v>
      </c>
      <c r="F1375" s="1763">
        <v>4.0</v>
      </c>
      <c r="G1375" s="1764">
        <v>48220.0</v>
      </c>
      <c r="H1375" s="1745"/>
      <c r="I1375" s="1745"/>
      <c r="J1375" s="1745"/>
      <c r="K1375" s="1745"/>
      <c r="L1375" s="1745"/>
      <c r="M1375" s="1745"/>
      <c r="N1375" s="1745"/>
      <c r="O1375" s="1745"/>
      <c r="P1375" s="1745"/>
      <c r="Q1375" s="1765" t="s">
        <v>20016</v>
      </c>
      <c r="R1375" s="1766" t="s">
        <v>24363</v>
      </c>
      <c r="S1375" s="1767" t="s">
        <v>52</v>
      </c>
      <c r="T1375" s="1768"/>
      <c r="U1375" s="1770">
        <v>1269.0</v>
      </c>
      <c r="V1375" s="1770">
        <v>4.0</v>
      </c>
      <c r="W1375" s="1788"/>
      <c r="X1375" s="1770"/>
      <c r="Y1375" s="1767">
        <v>0.0</v>
      </c>
      <c r="Z1375" s="1770"/>
      <c r="AA1375" s="1770" t="s">
        <v>22195</v>
      </c>
      <c r="AB1375" s="1789">
        <v>0.0</v>
      </c>
      <c r="AC1375" s="81"/>
      <c r="AD1375" s="81"/>
      <c r="AE1375" s="1755"/>
      <c r="AF1375" s="1755"/>
      <c r="AG1375" s="1755"/>
      <c r="AH1375" s="1755"/>
      <c r="AI1375" s="595">
        <v>1.03218459E8</v>
      </c>
      <c r="AJ1375" s="595" t="s">
        <v>24364</v>
      </c>
      <c r="AK1375" s="1757" t="s">
        <v>52</v>
      </c>
      <c r="AL1375" s="1772">
        <v>1.0</v>
      </c>
      <c r="AM1375" s="1772">
        <v>1284.0</v>
      </c>
      <c r="AN1375" s="9">
        <v>4.0</v>
      </c>
      <c r="AO1375" s="9"/>
      <c r="AP1375" s="9" t="s">
        <v>8376</v>
      </c>
      <c r="AQ1375" s="9"/>
      <c r="AR1375" s="9" t="s">
        <v>17908</v>
      </c>
      <c r="AS1375" s="9"/>
      <c r="AT1375" s="9"/>
      <c r="AU1375" s="9"/>
      <c r="AV1375" s="9"/>
      <c r="AW1375" s="1758" t="s">
        <v>17909</v>
      </c>
      <c r="AX1375" s="9"/>
      <c r="AY1375" s="9" t="s">
        <v>17910</v>
      </c>
      <c r="AZ1375" s="9">
        <v>6.25</v>
      </c>
      <c r="BA1375" s="1773" t="s">
        <v>22195</v>
      </c>
    </row>
    <row r="1376" ht="15.75" customHeight="1">
      <c r="A1376" s="1774" t="s">
        <v>24365</v>
      </c>
      <c r="B1376" s="1775" t="s">
        <v>24366</v>
      </c>
      <c r="C1376" s="1775" t="s">
        <v>52</v>
      </c>
      <c r="D1376" s="1775" t="s">
        <v>17914</v>
      </c>
      <c r="E1376" s="1776" t="s">
        <v>24367</v>
      </c>
      <c r="F1376" s="1777">
        <v>4.0</v>
      </c>
      <c r="G1376" s="1778">
        <v>48219.0</v>
      </c>
      <c r="H1376" s="1745"/>
      <c r="I1376" s="1745"/>
      <c r="J1376" s="1745"/>
      <c r="K1376" s="1745"/>
      <c r="L1376" s="1745"/>
      <c r="M1376" s="1745"/>
      <c r="N1376" s="1745"/>
      <c r="O1376" s="1745"/>
      <c r="P1376" s="1745"/>
      <c r="Q1376" s="1765" t="s">
        <v>24368</v>
      </c>
      <c r="R1376" s="1766" t="s">
        <v>24291</v>
      </c>
      <c r="S1376" s="1767" t="s">
        <v>52</v>
      </c>
      <c r="T1376" s="1749"/>
      <c r="U1376" s="1770">
        <v>1270.0</v>
      </c>
      <c r="V1376" s="1770">
        <v>4.0</v>
      </c>
      <c r="W1376" s="1792"/>
      <c r="X1376" s="1770"/>
      <c r="Y1376" s="1767" t="s">
        <v>24369</v>
      </c>
      <c r="Z1376" s="1770"/>
      <c r="AA1376" s="1770" t="s">
        <v>22195</v>
      </c>
      <c r="AB1376" s="1793">
        <v>0.0</v>
      </c>
      <c r="AC1376" s="1754"/>
      <c r="AD1376" s="1754"/>
      <c r="AE1376" s="1755"/>
      <c r="AF1376" s="1755"/>
      <c r="AG1376" s="1755"/>
      <c r="AH1376" s="1755"/>
      <c r="AI1376" s="595">
        <v>1.802020774E9</v>
      </c>
      <c r="AJ1376" s="595" t="s">
        <v>24370</v>
      </c>
      <c r="AK1376" s="1757" t="s">
        <v>52</v>
      </c>
      <c r="AL1376" s="1772">
        <v>1.0</v>
      </c>
      <c r="AM1376" s="1772">
        <v>1285.0</v>
      </c>
      <c r="AN1376" s="9">
        <v>4.0</v>
      </c>
      <c r="AO1376" s="9"/>
      <c r="AP1376" s="9" t="s">
        <v>8376</v>
      </c>
      <c r="AQ1376" s="9"/>
      <c r="AR1376" s="9" t="s">
        <v>17908</v>
      </c>
      <c r="AS1376" s="9"/>
      <c r="AT1376" s="9"/>
      <c r="AU1376" s="9"/>
      <c r="AV1376" s="9"/>
      <c r="AW1376" s="1758" t="s">
        <v>17909</v>
      </c>
      <c r="AX1376" s="9"/>
      <c r="AY1376" s="9" t="s">
        <v>17910</v>
      </c>
      <c r="AZ1376" s="9">
        <v>6.25</v>
      </c>
      <c r="BA1376" s="1845" t="s">
        <v>22195</v>
      </c>
    </row>
    <row r="1377" ht="15.75" customHeight="1">
      <c r="A1377" s="1760" t="s">
        <v>24371</v>
      </c>
      <c r="B1377" s="1761" t="s">
        <v>24372</v>
      </c>
      <c r="C1377" s="1761" t="s">
        <v>52</v>
      </c>
      <c r="D1377" s="1761" t="s">
        <v>17914</v>
      </c>
      <c r="E1377" s="1762" t="s">
        <v>24373</v>
      </c>
      <c r="F1377" s="1763">
        <v>4.0</v>
      </c>
      <c r="G1377" s="1764">
        <v>48219.0</v>
      </c>
      <c r="H1377" s="1745"/>
      <c r="I1377" s="1745"/>
      <c r="J1377" s="1745"/>
      <c r="K1377" s="1745"/>
      <c r="L1377" s="1745"/>
      <c r="M1377" s="1745"/>
      <c r="N1377" s="1745"/>
      <c r="O1377" s="1745"/>
      <c r="P1377" s="1745"/>
      <c r="Q1377" s="1765" t="s">
        <v>24374</v>
      </c>
      <c r="R1377" s="1766" t="s">
        <v>24297</v>
      </c>
      <c r="S1377" s="1767" t="s">
        <v>52</v>
      </c>
      <c r="T1377" s="1768"/>
      <c r="U1377" s="1770">
        <v>1271.0</v>
      </c>
      <c r="V1377" s="1770">
        <v>4.0</v>
      </c>
      <c r="W1377" s="1788"/>
      <c r="X1377" s="1770"/>
      <c r="Y1377" s="1767" t="s">
        <v>1459</v>
      </c>
      <c r="Z1377" s="1770"/>
      <c r="AA1377" s="1770" t="s">
        <v>22195</v>
      </c>
      <c r="AB1377" s="1789">
        <v>0.0</v>
      </c>
      <c r="AC1377" s="81"/>
      <c r="AD1377" s="81"/>
      <c r="AE1377" s="1755"/>
      <c r="AF1377" s="1755"/>
      <c r="AG1377" s="1755"/>
      <c r="AH1377" s="1755"/>
      <c r="AI1377" s="595">
        <v>1.801976497E9</v>
      </c>
      <c r="AJ1377" s="595" t="s">
        <v>24375</v>
      </c>
      <c r="AK1377" s="1757" t="s">
        <v>52</v>
      </c>
      <c r="AL1377" s="1757">
        <v>1.0</v>
      </c>
      <c r="AM1377" s="1772">
        <v>1286.0</v>
      </c>
      <c r="AN1377" s="9">
        <v>4.0</v>
      </c>
      <c r="AO1377" s="9"/>
      <c r="AP1377" s="9" t="s">
        <v>8376</v>
      </c>
      <c r="AQ1377" s="9"/>
      <c r="AR1377" s="9" t="s">
        <v>17908</v>
      </c>
      <c r="AS1377" s="9"/>
      <c r="AT1377" s="9"/>
      <c r="AU1377" s="9"/>
      <c r="AV1377" s="9"/>
      <c r="AW1377" s="1758" t="s">
        <v>17909</v>
      </c>
      <c r="AX1377" s="9"/>
      <c r="AY1377" s="9" t="s">
        <v>17910</v>
      </c>
      <c r="AZ1377" s="9">
        <v>6.25</v>
      </c>
      <c r="BA1377" s="1845" t="s">
        <v>22195</v>
      </c>
    </row>
    <row r="1378" ht="15.75" customHeight="1">
      <c r="A1378" s="1774" t="s">
        <v>24376</v>
      </c>
      <c r="B1378" s="1775" t="s">
        <v>24377</v>
      </c>
      <c r="C1378" s="1775" t="s">
        <v>5179</v>
      </c>
      <c r="D1378" s="1775" t="s">
        <v>17914</v>
      </c>
      <c r="E1378" s="1776" t="s">
        <v>24378</v>
      </c>
      <c r="F1378" s="1777">
        <v>4.0</v>
      </c>
      <c r="G1378" s="1778">
        <v>45298.0</v>
      </c>
      <c r="H1378" s="1745"/>
      <c r="I1378" s="1745"/>
      <c r="J1378" s="1745"/>
      <c r="K1378" s="1745"/>
      <c r="L1378" s="1745"/>
      <c r="M1378" s="1745"/>
      <c r="N1378" s="1745"/>
      <c r="O1378" s="1745"/>
      <c r="P1378" s="1745"/>
      <c r="Q1378" s="1765" t="s">
        <v>24379</v>
      </c>
      <c r="R1378" s="1766" t="s">
        <v>24303</v>
      </c>
      <c r="S1378" s="1767" t="s">
        <v>52</v>
      </c>
      <c r="T1378" s="1749"/>
      <c r="U1378" s="1770">
        <v>1272.0</v>
      </c>
      <c r="V1378" s="1770">
        <v>4.0</v>
      </c>
      <c r="W1378" s="1792"/>
      <c r="X1378" s="1770"/>
      <c r="Y1378" s="1767" t="s">
        <v>24380</v>
      </c>
      <c r="Z1378" s="1770"/>
      <c r="AA1378" s="1770" t="s">
        <v>22195</v>
      </c>
      <c r="AB1378" s="1793">
        <v>0.0</v>
      </c>
      <c r="AC1378" s="1754"/>
      <c r="AD1378" s="1754"/>
      <c r="AE1378" s="1755"/>
      <c r="AF1378" s="1755"/>
      <c r="AG1378" s="1755"/>
      <c r="AH1378" s="1755"/>
      <c r="AI1378" s="595">
        <v>1.80194244E9</v>
      </c>
      <c r="AJ1378" s="595" t="s">
        <v>24381</v>
      </c>
      <c r="AK1378" s="1757" t="s">
        <v>52</v>
      </c>
      <c r="AL1378" s="1772">
        <v>1.0</v>
      </c>
      <c r="AM1378" s="1772">
        <v>1287.0</v>
      </c>
      <c r="AN1378" s="9">
        <v>4.0</v>
      </c>
      <c r="AO1378" s="9"/>
      <c r="AP1378" s="9" t="s">
        <v>8376</v>
      </c>
      <c r="AQ1378" s="9"/>
      <c r="AR1378" s="9" t="s">
        <v>17908</v>
      </c>
      <c r="AS1378" s="9" t="s">
        <v>24382</v>
      </c>
      <c r="AT1378" s="9"/>
      <c r="AU1378" s="9"/>
      <c r="AV1378" s="9"/>
      <c r="AW1378" s="1758" t="s">
        <v>17909</v>
      </c>
      <c r="AX1378" s="9"/>
      <c r="AY1378" s="9" t="s">
        <v>17910</v>
      </c>
      <c r="AZ1378" s="9">
        <v>6.25</v>
      </c>
      <c r="BA1378" s="1772" t="s">
        <v>22195</v>
      </c>
    </row>
    <row r="1379" ht="15.75" customHeight="1">
      <c r="A1379" s="1760" t="s">
        <v>24383</v>
      </c>
      <c r="B1379" s="1761" t="s">
        <v>24384</v>
      </c>
      <c r="C1379" s="1761" t="s">
        <v>52</v>
      </c>
      <c r="D1379" s="1761" t="s">
        <v>17914</v>
      </c>
      <c r="E1379" s="1762" t="s">
        <v>24385</v>
      </c>
      <c r="F1379" s="1763">
        <v>4.0</v>
      </c>
      <c r="G1379" s="1764">
        <v>48221.0</v>
      </c>
      <c r="H1379" s="1745"/>
      <c r="I1379" s="1745"/>
      <c r="J1379" s="1745"/>
      <c r="K1379" s="1745"/>
      <c r="L1379" s="1745"/>
      <c r="M1379" s="1745"/>
      <c r="N1379" s="1745"/>
      <c r="O1379" s="1745"/>
      <c r="P1379" s="1745"/>
      <c r="Q1379" s="1765" t="s">
        <v>24386</v>
      </c>
      <c r="R1379" s="1766" t="s">
        <v>24309</v>
      </c>
      <c r="S1379" s="1767" t="s">
        <v>52</v>
      </c>
      <c r="T1379" s="1768"/>
      <c r="U1379" s="1770">
        <v>1273.0</v>
      </c>
      <c r="V1379" s="1770">
        <v>4.0</v>
      </c>
      <c r="W1379" s="1788"/>
      <c r="X1379" s="1770"/>
      <c r="Y1379" s="1767" t="s">
        <v>24387</v>
      </c>
      <c r="Z1379" s="1770"/>
      <c r="AA1379" s="1770" t="s">
        <v>22195</v>
      </c>
      <c r="AB1379" s="1804" t="s">
        <v>24388</v>
      </c>
      <c r="AC1379" s="81"/>
      <c r="AD1379" s="81"/>
      <c r="AE1379" s="1755"/>
      <c r="AF1379" s="1755"/>
      <c r="AG1379" s="1755"/>
      <c r="AH1379" s="1755"/>
      <c r="AI1379" s="595">
        <v>1.801880319E9</v>
      </c>
      <c r="AJ1379" s="595" t="s">
        <v>24389</v>
      </c>
      <c r="AK1379" s="1757" t="s">
        <v>52</v>
      </c>
      <c r="AL1379" s="1772">
        <v>1.0</v>
      </c>
      <c r="AM1379" s="1772">
        <v>1288.0</v>
      </c>
      <c r="AN1379" s="9">
        <v>4.0</v>
      </c>
      <c r="AO1379" s="9"/>
      <c r="AP1379" s="9" t="s">
        <v>8376</v>
      </c>
      <c r="AQ1379" s="9"/>
      <c r="AR1379" s="9" t="s">
        <v>17908</v>
      </c>
      <c r="AS1379" s="9"/>
      <c r="AT1379" s="9"/>
      <c r="AU1379" s="9"/>
      <c r="AV1379" s="9"/>
      <c r="AW1379" s="1758" t="s">
        <v>17909</v>
      </c>
      <c r="AX1379" s="9"/>
      <c r="AY1379" s="9" t="s">
        <v>17910</v>
      </c>
      <c r="AZ1379" s="9">
        <v>6.25</v>
      </c>
      <c r="BA1379" s="1845" t="s">
        <v>22195</v>
      </c>
    </row>
    <row r="1380" ht="15.75" customHeight="1">
      <c r="A1380" s="1774" t="s">
        <v>24390</v>
      </c>
      <c r="B1380" s="1775" t="s">
        <v>24391</v>
      </c>
      <c r="C1380" s="1775" t="s">
        <v>52</v>
      </c>
      <c r="D1380" s="1775" t="s">
        <v>17914</v>
      </c>
      <c r="E1380" s="1776" t="s">
        <v>24392</v>
      </c>
      <c r="F1380" s="1777">
        <v>4.0</v>
      </c>
      <c r="G1380" s="1778">
        <v>48219.0</v>
      </c>
      <c r="H1380" s="1745"/>
      <c r="I1380" s="1745"/>
      <c r="J1380" s="1745"/>
      <c r="K1380" s="1745"/>
      <c r="L1380" s="1745"/>
      <c r="M1380" s="1745"/>
      <c r="N1380" s="1745"/>
      <c r="O1380" s="1745"/>
      <c r="P1380" s="1745"/>
      <c r="Q1380" s="1765" t="s">
        <v>24393</v>
      </c>
      <c r="R1380" s="1766" t="s">
        <v>24394</v>
      </c>
      <c r="S1380" s="1767" t="s">
        <v>52</v>
      </c>
      <c r="T1380" s="1749"/>
      <c r="U1380" s="1770">
        <v>1274.0</v>
      </c>
      <c r="V1380" s="1770">
        <v>4.0</v>
      </c>
      <c r="W1380" s="1900">
        <v>48092.0</v>
      </c>
      <c r="X1380" s="1770"/>
      <c r="Y1380" s="1767">
        <v>4037493.0</v>
      </c>
      <c r="Z1380" s="1770"/>
      <c r="AA1380" s="1770" t="s">
        <v>22195</v>
      </c>
      <c r="AB1380" s="1793">
        <v>0.0</v>
      </c>
      <c r="AC1380" s="1754"/>
      <c r="AD1380" s="1754"/>
      <c r="AE1380" s="1755"/>
      <c r="AF1380" s="1755"/>
      <c r="AG1380" s="1755"/>
      <c r="AH1380" s="1755"/>
      <c r="AI1380" s="595">
        <v>1.001866308E9</v>
      </c>
      <c r="AJ1380" s="595" t="s">
        <v>24395</v>
      </c>
      <c r="AK1380" s="1757" t="s">
        <v>52</v>
      </c>
      <c r="AL1380" s="1772">
        <v>1.0</v>
      </c>
      <c r="AM1380" s="1772">
        <v>1289.0</v>
      </c>
      <c r="AN1380" s="9">
        <v>4.0</v>
      </c>
      <c r="AO1380" s="9"/>
      <c r="AP1380" s="9" t="s">
        <v>8376</v>
      </c>
      <c r="AQ1380" s="9"/>
      <c r="AR1380" s="9" t="s">
        <v>17908</v>
      </c>
      <c r="AS1380" s="9"/>
      <c r="AT1380" s="9"/>
      <c r="AU1380" s="9"/>
      <c r="AV1380" s="9"/>
      <c r="AW1380" s="1758" t="s">
        <v>17909</v>
      </c>
      <c r="AX1380" s="9"/>
      <c r="AY1380" s="9" t="s">
        <v>17910</v>
      </c>
      <c r="AZ1380" s="9">
        <v>6.25</v>
      </c>
      <c r="BA1380" s="1845" t="s">
        <v>22195</v>
      </c>
    </row>
    <row r="1381" ht="15.75" customHeight="1">
      <c r="A1381" s="1760" t="s">
        <v>24396</v>
      </c>
      <c r="B1381" s="1761" t="s">
        <v>24397</v>
      </c>
      <c r="C1381" s="1761" t="s">
        <v>52</v>
      </c>
      <c r="D1381" s="1761" t="s">
        <v>17914</v>
      </c>
      <c r="E1381" s="1762" t="s">
        <v>24398</v>
      </c>
      <c r="F1381" s="1763">
        <v>4.0</v>
      </c>
      <c r="G1381" s="1764">
        <v>48220.0</v>
      </c>
      <c r="H1381" s="1745"/>
      <c r="I1381" s="1745"/>
      <c r="J1381" s="1745"/>
      <c r="K1381" s="1745"/>
      <c r="L1381" s="1745"/>
      <c r="M1381" s="1745"/>
      <c r="N1381" s="1745"/>
      <c r="O1381" s="1745"/>
      <c r="P1381" s="1745"/>
      <c r="Q1381" s="1765" t="s">
        <v>24399</v>
      </c>
      <c r="R1381" s="1766" t="s">
        <v>24317</v>
      </c>
      <c r="S1381" s="1767" t="s">
        <v>52</v>
      </c>
      <c r="T1381" s="1768"/>
      <c r="U1381" s="1770">
        <v>1275.0</v>
      </c>
      <c r="V1381" s="1770">
        <v>4.0</v>
      </c>
      <c r="W1381" s="1788"/>
      <c r="X1381" s="1770"/>
      <c r="Y1381" s="1767" t="s">
        <v>24400</v>
      </c>
      <c r="Z1381" s="1770"/>
      <c r="AA1381" s="1770" t="s">
        <v>22195</v>
      </c>
      <c r="AB1381" s="1789">
        <v>0.0</v>
      </c>
      <c r="AC1381" s="81"/>
      <c r="AD1381" s="81"/>
      <c r="AE1381" s="1755"/>
      <c r="AF1381" s="1755"/>
      <c r="AG1381" s="1755"/>
      <c r="AH1381" s="1755"/>
      <c r="AI1381" s="595">
        <v>1.03344511E8</v>
      </c>
      <c r="AJ1381" s="595" t="s">
        <v>24401</v>
      </c>
      <c r="AK1381" s="1757" t="s">
        <v>52</v>
      </c>
      <c r="AL1381" s="1757">
        <v>1.0</v>
      </c>
      <c r="AM1381" s="1772">
        <v>1290.0</v>
      </c>
      <c r="AN1381" s="9">
        <v>4.0</v>
      </c>
      <c r="AO1381" s="9"/>
      <c r="AP1381" s="9" t="s">
        <v>8376</v>
      </c>
      <c r="AQ1381" s="9"/>
      <c r="AR1381" s="9" t="s">
        <v>17908</v>
      </c>
      <c r="AS1381" s="9"/>
      <c r="AT1381" s="9"/>
      <c r="AU1381" s="9"/>
      <c r="AV1381" s="9"/>
      <c r="AW1381" s="1758" t="s">
        <v>17909</v>
      </c>
      <c r="AX1381" s="9"/>
      <c r="AY1381" s="9" t="s">
        <v>17910</v>
      </c>
      <c r="AZ1381" s="9">
        <v>6.25</v>
      </c>
      <c r="BA1381" s="1845" t="s">
        <v>22195</v>
      </c>
    </row>
    <row r="1382" ht="15.75" customHeight="1">
      <c r="A1382" s="1774" t="s">
        <v>24402</v>
      </c>
      <c r="B1382" s="1775" t="s">
        <v>24403</v>
      </c>
      <c r="C1382" s="1775" t="s">
        <v>52</v>
      </c>
      <c r="D1382" s="1775" t="s">
        <v>17914</v>
      </c>
      <c r="E1382" s="1776" t="s">
        <v>24404</v>
      </c>
      <c r="F1382" s="1777">
        <v>4.0</v>
      </c>
      <c r="G1382" s="1778">
        <v>48219.0</v>
      </c>
      <c r="H1382" s="1745"/>
      <c r="I1382" s="1745"/>
      <c r="J1382" s="1745"/>
      <c r="K1382" s="1745"/>
      <c r="L1382" s="1745"/>
      <c r="M1382" s="1745"/>
      <c r="N1382" s="1745"/>
      <c r="O1382" s="1745"/>
      <c r="P1382" s="1745"/>
      <c r="Q1382" s="1765" t="s">
        <v>24405</v>
      </c>
      <c r="R1382" s="1766" t="s">
        <v>24323</v>
      </c>
      <c r="S1382" s="1767" t="s">
        <v>52</v>
      </c>
      <c r="T1382" s="1749"/>
      <c r="U1382" s="1770">
        <v>1276.0</v>
      </c>
      <c r="V1382" s="1770">
        <v>4.0</v>
      </c>
      <c r="W1382" s="1792"/>
      <c r="X1382" s="1770"/>
      <c r="Y1382" s="1767" t="s">
        <v>24400</v>
      </c>
      <c r="Z1382" s="1770"/>
      <c r="AA1382" s="1770" t="s">
        <v>22195</v>
      </c>
      <c r="AB1382" s="1793">
        <v>0.0</v>
      </c>
      <c r="AC1382" s="1794">
        <v>9.0</v>
      </c>
      <c r="AD1382" s="1754"/>
      <c r="AE1382" s="1755"/>
      <c r="AF1382" s="1755"/>
      <c r="AG1382" s="1755"/>
      <c r="AH1382" s="1755"/>
      <c r="AI1382" s="595">
        <v>1.02925435E8</v>
      </c>
      <c r="AJ1382" s="595" t="s">
        <v>24406</v>
      </c>
      <c r="AK1382" s="1757" t="s">
        <v>52</v>
      </c>
      <c r="AL1382" s="1757">
        <v>1.0</v>
      </c>
      <c r="AM1382" s="1772">
        <v>1291.0</v>
      </c>
      <c r="AN1382" s="9">
        <v>4.0</v>
      </c>
      <c r="AO1382" s="9"/>
      <c r="AP1382" s="9" t="s">
        <v>8376</v>
      </c>
      <c r="AQ1382" s="9"/>
      <c r="AR1382" s="9" t="s">
        <v>17908</v>
      </c>
      <c r="AS1382" s="9"/>
      <c r="AT1382" s="9"/>
      <c r="AU1382" s="9"/>
      <c r="AV1382" s="9"/>
      <c r="AW1382" s="1758" t="s">
        <v>17909</v>
      </c>
      <c r="AX1382" s="9"/>
      <c r="AY1382" s="9" t="s">
        <v>17910</v>
      </c>
      <c r="AZ1382" s="9">
        <v>6.25</v>
      </c>
      <c r="BA1382" s="1845" t="s">
        <v>22195</v>
      </c>
    </row>
    <row r="1383" ht="15.75" customHeight="1">
      <c r="A1383" s="1760" t="s">
        <v>24407</v>
      </c>
      <c r="B1383" s="1761" t="s">
        <v>24408</v>
      </c>
      <c r="C1383" s="1761" t="s">
        <v>52</v>
      </c>
      <c r="D1383" s="1761" t="s">
        <v>17914</v>
      </c>
      <c r="E1383" s="1762" t="s">
        <v>24409</v>
      </c>
      <c r="F1383" s="1763">
        <v>4.0</v>
      </c>
      <c r="G1383" s="1764">
        <v>48220.0</v>
      </c>
      <c r="H1383" s="1745"/>
      <c r="I1383" s="1745"/>
      <c r="J1383" s="1745"/>
      <c r="K1383" s="1745"/>
      <c r="L1383" s="1745"/>
      <c r="M1383" s="1745"/>
      <c r="N1383" s="1745"/>
      <c r="O1383" s="1745"/>
      <c r="P1383" s="1745"/>
      <c r="Q1383" s="1765" t="s">
        <v>24410</v>
      </c>
      <c r="R1383" s="1766" t="s">
        <v>24411</v>
      </c>
      <c r="S1383" s="1767" t="s">
        <v>52</v>
      </c>
      <c r="T1383" s="1768"/>
      <c r="U1383" s="1769">
        <v>1277.0</v>
      </c>
      <c r="V1383" s="1770">
        <v>4.0</v>
      </c>
      <c r="W1383" s="1784" t="s">
        <v>20130</v>
      </c>
      <c r="X1383" s="1770"/>
      <c r="Y1383" s="1767">
        <v>0.0</v>
      </c>
      <c r="Z1383" s="1770"/>
      <c r="AA1383" s="1770" t="s">
        <v>22195</v>
      </c>
      <c r="AB1383" s="1795" t="s">
        <v>17944</v>
      </c>
      <c r="AC1383" s="81"/>
      <c r="AD1383" s="81"/>
      <c r="AE1383" s="1755"/>
      <c r="AF1383" s="1755"/>
      <c r="AG1383" s="1755"/>
      <c r="AH1383" s="1755"/>
      <c r="AI1383" s="595">
        <v>1.02908324E8</v>
      </c>
      <c r="AJ1383" s="595" t="s">
        <v>24412</v>
      </c>
      <c r="AK1383" s="1757" t="s">
        <v>52</v>
      </c>
      <c r="AL1383" s="1772">
        <v>1.0</v>
      </c>
      <c r="AM1383" s="1772">
        <v>1292.0</v>
      </c>
      <c r="AN1383" s="9">
        <v>4.0</v>
      </c>
      <c r="AO1383" s="9"/>
      <c r="AP1383" s="9" t="s">
        <v>8376</v>
      </c>
      <c r="AQ1383" s="9"/>
      <c r="AR1383" s="9" t="s">
        <v>17908</v>
      </c>
      <c r="AS1383" s="9"/>
      <c r="AT1383" s="9"/>
      <c r="AU1383" s="9"/>
      <c r="AV1383" s="9"/>
      <c r="AW1383" s="1758" t="s">
        <v>17909</v>
      </c>
      <c r="AX1383" s="9"/>
      <c r="AY1383" s="9" t="s">
        <v>17910</v>
      </c>
      <c r="AZ1383" s="9">
        <v>6.25</v>
      </c>
      <c r="BA1383" s="1845" t="s">
        <v>22195</v>
      </c>
    </row>
    <row r="1384" ht="15.75" customHeight="1">
      <c r="A1384" s="1774" t="s">
        <v>24413</v>
      </c>
      <c r="B1384" s="1775" t="s">
        <v>24414</v>
      </c>
      <c r="C1384" s="1775" t="s">
        <v>52</v>
      </c>
      <c r="D1384" s="1775" t="s">
        <v>17914</v>
      </c>
      <c r="E1384" s="1776" t="s">
        <v>24415</v>
      </c>
      <c r="F1384" s="1777">
        <v>4.0</v>
      </c>
      <c r="G1384" s="1778">
        <v>48220.0</v>
      </c>
      <c r="H1384" s="1745"/>
      <c r="I1384" s="1745"/>
      <c r="J1384" s="1745"/>
      <c r="K1384" s="1745"/>
      <c r="L1384" s="1745"/>
      <c r="M1384" s="1745"/>
      <c r="N1384" s="1745"/>
      <c r="O1384" s="1745"/>
      <c r="P1384" s="1745"/>
      <c r="Q1384" s="1765" t="s">
        <v>24416</v>
      </c>
      <c r="R1384" s="1766" t="s">
        <v>24333</v>
      </c>
      <c r="S1384" s="1767" t="s">
        <v>52</v>
      </c>
      <c r="T1384" s="1749"/>
      <c r="U1384" s="1770">
        <v>1278.0</v>
      </c>
      <c r="V1384" s="1770">
        <v>4.0</v>
      </c>
      <c r="W1384" s="1792"/>
      <c r="X1384" s="1770"/>
      <c r="Y1384" s="1767" t="s">
        <v>24417</v>
      </c>
      <c r="Z1384" s="1770"/>
      <c r="AA1384" s="1770" t="s">
        <v>22195</v>
      </c>
      <c r="AB1384" s="1793">
        <v>0.0</v>
      </c>
      <c r="AC1384" s="1794">
        <v>1.0</v>
      </c>
      <c r="AD1384" s="1754"/>
      <c r="AE1384" s="1755"/>
      <c r="AF1384" s="1755"/>
      <c r="AG1384" s="1755"/>
      <c r="AH1384" s="1755"/>
      <c r="AI1384" s="595">
        <v>1.802579043E9</v>
      </c>
      <c r="AJ1384" s="595" t="s">
        <v>24418</v>
      </c>
      <c r="AK1384" s="1757" t="s">
        <v>52</v>
      </c>
      <c r="AL1384" s="1757">
        <v>1.0</v>
      </c>
      <c r="AM1384" s="1772">
        <v>1293.0</v>
      </c>
      <c r="AN1384" s="9">
        <v>4.0</v>
      </c>
      <c r="AO1384" s="9"/>
      <c r="AP1384" s="9" t="s">
        <v>8376</v>
      </c>
      <c r="AQ1384" s="9"/>
      <c r="AR1384" s="9" t="s">
        <v>17908</v>
      </c>
      <c r="AS1384" s="9"/>
      <c r="AT1384" s="9"/>
      <c r="AU1384" s="9"/>
      <c r="AV1384" s="9"/>
      <c r="AW1384" s="1758" t="s">
        <v>17909</v>
      </c>
      <c r="AX1384" s="9"/>
      <c r="AY1384" s="9" t="s">
        <v>17910</v>
      </c>
      <c r="AZ1384" s="9">
        <v>6.25</v>
      </c>
      <c r="BA1384" s="1845" t="s">
        <v>22195</v>
      </c>
    </row>
    <row r="1385" ht="15.75" customHeight="1">
      <c r="A1385" s="1760" t="s">
        <v>24419</v>
      </c>
      <c r="B1385" s="1761" t="s">
        <v>24420</v>
      </c>
      <c r="C1385" s="1761" t="s">
        <v>22577</v>
      </c>
      <c r="D1385" s="1761" t="s">
        <v>17914</v>
      </c>
      <c r="E1385" s="1762" t="s">
        <v>24421</v>
      </c>
      <c r="F1385" s="1763">
        <v>4.0</v>
      </c>
      <c r="G1385" s="1764">
        <v>48217.0</v>
      </c>
      <c r="H1385" s="1745"/>
      <c r="I1385" s="1745"/>
      <c r="J1385" s="1745"/>
      <c r="K1385" s="1745"/>
      <c r="L1385" s="1745"/>
      <c r="M1385" s="1745"/>
      <c r="N1385" s="1745"/>
      <c r="O1385" s="1745"/>
      <c r="P1385" s="1745"/>
      <c r="Q1385" s="1765" t="s">
        <v>24422</v>
      </c>
      <c r="R1385" s="1766" t="s">
        <v>24339</v>
      </c>
      <c r="S1385" s="1767" t="s">
        <v>5179</v>
      </c>
      <c r="T1385" s="1768"/>
      <c r="U1385" s="1770">
        <v>1279.0</v>
      </c>
      <c r="V1385" s="1770">
        <v>4.0</v>
      </c>
      <c r="W1385" s="1788"/>
      <c r="X1385" s="1770"/>
      <c r="Y1385" s="1767">
        <v>2880532.0</v>
      </c>
      <c r="Z1385" s="1770"/>
      <c r="AA1385" s="1770" t="s">
        <v>22195</v>
      </c>
      <c r="AB1385" s="1804" t="s">
        <v>18046</v>
      </c>
      <c r="AC1385" s="81"/>
      <c r="AD1385" s="81"/>
      <c r="AE1385" s="1755"/>
      <c r="AF1385" s="1755"/>
      <c r="AG1385" s="1755"/>
      <c r="AH1385" s="1755"/>
      <c r="AI1385" s="595">
        <v>9.12626165E8</v>
      </c>
      <c r="AJ1385" s="595" t="s">
        <v>24423</v>
      </c>
      <c r="AK1385" s="1757" t="s">
        <v>52</v>
      </c>
      <c r="AL1385" s="1772">
        <v>1.0</v>
      </c>
      <c r="AM1385" s="1772">
        <v>1294.0</v>
      </c>
      <c r="AN1385" s="9">
        <v>4.0</v>
      </c>
      <c r="AO1385" s="9"/>
      <c r="AP1385" s="9" t="s">
        <v>8376</v>
      </c>
      <c r="AQ1385" s="9"/>
      <c r="AR1385" s="9" t="s">
        <v>17908</v>
      </c>
      <c r="AS1385" s="9"/>
      <c r="AT1385" s="9"/>
      <c r="AU1385" s="9"/>
      <c r="AV1385" s="9"/>
      <c r="AW1385" s="1758" t="s">
        <v>17909</v>
      </c>
      <c r="AX1385" s="9"/>
      <c r="AY1385" s="9" t="s">
        <v>17910</v>
      </c>
      <c r="AZ1385" s="9">
        <v>6.25</v>
      </c>
      <c r="BA1385" s="1845" t="s">
        <v>22195</v>
      </c>
    </row>
    <row r="1386" ht="15.75" customHeight="1">
      <c r="A1386" s="1901" t="s">
        <v>24424</v>
      </c>
      <c r="B1386" s="1811" t="s">
        <v>24425</v>
      </c>
      <c r="C1386" s="1811" t="s">
        <v>136</v>
      </c>
      <c r="D1386" s="1811" t="s">
        <v>9</v>
      </c>
      <c r="E1386" s="1811">
        <v>1166.0</v>
      </c>
      <c r="F1386" s="1927" t="s">
        <v>4355</v>
      </c>
      <c r="G1386" s="1811" t="s">
        <v>12131</v>
      </c>
      <c r="H1386" s="1745"/>
      <c r="I1386" s="1745"/>
      <c r="J1386" s="1745"/>
      <c r="K1386" s="1745"/>
      <c r="L1386" s="1745"/>
      <c r="M1386" s="1745"/>
      <c r="N1386" s="1745"/>
      <c r="O1386" s="1745"/>
      <c r="P1386" s="1745"/>
      <c r="Q1386" s="1765"/>
      <c r="R1386" s="1766"/>
      <c r="S1386" s="1767"/>
      <c r="T1386" s="1801"/>
      <c r="U1386" s="1770"/>
      <c r="V1386" s="1770"/>
      <c r="W1386" s="1808"/>
      <c r="X1386" s="1770"/>
      <c r="Y1386" s="1767"/>
      <c r="Z1386" s="1770"/>
      <c r="AA1386" s="1770"/>
      <c r="AB1386" s="1847"/>
      <c r="AC1386" s="1754"/>
      <c r="AD1386" s="1754"/>
      <c r="AE1386" s="1755"/>
      <c r="AF1386" s="1755"/>
      <c r="AG1386" s="1755"/>
      <c r="AH1386" s="1755"/>
      <c r="AI1386" s="595"/>
      <c r="AJ1386" s="595"/>
      <c r="AK1386" s="1757"/>
      <c r="AL1386" s="1772"/>
      <c r="AM1386" s="1772"/>
      <c r="AN1386" s="9"/>
      <c r="AO1386" s="9"/>
      <c r="AP1386" s="9"/>
      <c r="AQ1386" s="9"/>
      <c r="AR1386" s="9"/>
      <c r="AS1386" s="9"/>
      <c r="AT1386" s="9"/>
      <c r="AU1386" s="9"/>
      <c r="AV1386" s="9"/>
      <c r="AW1386" s="1758"/>
      <c r="AX1386" s="9"/>
      <c r="AY1386" s="9"/>
      <c r="AZ1386" s="9"/>
      <c r="BA1386" s="1772"/>
    </row>
    <row r="1387" ht="15.75" customHeight="1">
      <c r="A1387" s="1819" t="s">
        <v>22991</v>
      </c>
      <c r="B1387" s="1745" t="s">
        <v>24426</v>
      </c>
      <c r="C1387" s="1745" t="s">
        <v>149</v>
      </c>
      <c r="D1387" s="1745" t="s">
        <v>17985</v>
      </c>
      <c r="E1387" s="1745">
        <v>1025.0</v>
      </c>
      <c r="F1387" s="1920">
        <v>4.0</v>
      </c>
      <c r="G1387" s="1921">
        <v>45293.0</v>
      </c>
      <c r="H1387" s="1745"/>
      <c r="I1387" s="1745"/>
      <c r="J1387" s="1745"/>
      <c r="K1387" s="1745"/>
      <c r="L1387" s="1745"/>
      <c r="M1387" s="1745"/>
      <c r="N1387" s="1745"/>
      <c r="O1387" s="1745"/>
      <c r="P1387" s="1745"/>
      <c r="Q1387" s="1765" t="s">
        <v>24427</v>
      </c>
      <c r="R1387" s="1766" t="s">
        <v>24344</v>
      </c>
      <c r="S1387" s="1767" t="s">
        <v>5179</v>
      </c>
      <c r="T1387" s="1749"/>
      <c r="U1387" s="1770">
        <v>1280.0</v>
      </c>
      <c r="V1387" s="1770">
        <v>4.0</v>
      </c>
      <c r="W1387" s="1792"/>
      <c r="X1387" s="1770"/>
      <c r="Y1387" s="1767">
        <v>0.0</v>
      </c>
      <c r="Z1387" s="1770"/>
      <c r="AA1387" s="1770" t="s">
        <v>22195</v>
      </c>
      <c r="AB1387" s="1806" t="s">
        <v>18046</v>
      </c>
      <c r="AC1387" s="1754"/>
      <c r="AD1387" s="1754"/>
      <c r="AE1387" s="1755"/>
      <c r="AF1387" s="1755"/>
      <c r="AG1387" s="1755"/>
      <c r="AH1387" s="1755"/>
      <c r="AI1387" s="595">
        <v>9.19561225E8</v>
      </c>
      <c r="AJ1387" s="595" t="s">
        <v>24428</v>
      </c>
      <c r="AK1387" s="1757" t="s">
        <v>52</v>
      </c>
      <c r="AL1387" s="1772">
        <v>1.0</v>
      </c>
      <c r="AM1387" s="1772">
        <v>1295.0</v>
      </c>
      <c r="AN1387" s="9">
        <v>4.0</v>
      </c>
      <c r="AO1387" s="9"/>
      <c r="AP1387" s="9" t="s">
        <v>8376</v>
      </c>
      <c r="AQ1387" s="9"/>
      <c r="AR1387" s="9" t="s">
        <v>17908</v>
      </c>
      <c r="AS1387" s="9"/>
      <c r="AT1387" s="9"/>
      <c r="AU1387" s="9"/>
      <c r="AV1387" s="9"/>
      <c r="AW1387" s="1758" t="s">
        <v>17909</v>
      </c>
      <c r="AX1387" s="9"/>
      <c r="AY1387" s="9" t="s">
        <v>17910</v>
      </c>
      <c r="AZ1387" s="9">
        <v>6.25</v>
      </c>
      <c r="BA1387" s="1772" t="s">
        <v>22195</v>
      </c>
    </row>
    <row r="1388" ht="15.75" customHeight="1">
      <c r="A1388" s="1819" t="s">
        <v>23038</v>
      </c>
      <c r="B1388" s="1745" t="s">
        <v>24429</v>
      </c>
      <c r="C1388" s="1745" t="s">
        <v>149</v>
      </c>
      <c r="D1388" s="1745" t="s">
        <v>17985</v>
      </c>
      <c r="E1388" s="1745">
        <v>1034.0</v>
      </c>
      <c r="F1388" s="1920">
        <v>4.0</v>
      </c>
      <c r="G1388" s="1921">
        <v>45323.0</v>
      </c>
      <c r="H1388" s="1745"/>
      <c r="I1388" s="1745"/>
      <c r="J1388" s="1745"/>
      <c r="K1388" s="1745"/>
      <c r="L1388" s="1745"/>
      <c r="M1388" s="1745"/>
      <c r="N1388" s="1745"/>
      <c r="O1388" s="1745"/>
      <c r="P1388" s="1745"/>
      <c r="Q1388" s="1765" t="s">
        <v>24430</v>
      </c>
      <c r="R1388" s="1766" t="s">
        <v>24349</v>
      </c>
      <c r="S1388" s="1767" t="s">
        <v>5179</v>
      </c>
      <c r="T1388" s="1768"/>
      <c r="U1388" s="1770">
        <v>1281.0</v>
      </c>
      <c r="V1388" s="1770">
        <v>4.0</v>
      </c>
      <c r="W1388" s="1788"/>
      <c r="X1388" s="1770"/>
      <c r="Y1388" s="1767">
        <v>2880532.0</v>
      </c>
      <c r="Z1388" s="1770"/>
      <c r="AA1388" s="1770" t="s">
        <v>22195</v>
      </c>
      <c r="AB1388" s="1804" t="s">
        <v>18046</v>
      </c>
      <c r="AC1388" s="81"/>
      <c r="AD1388" s="1121">
        <v>3.0</v>
      </c>
      <c r="AE1388" s="1755"/>
      <c r="AF1388" s="1755"/>
      <c r="AG1388" s="1755"/>
      <c r="AH1388" s="1755"/>
      <c r="AI1388" s="595">
        <v>9.02848274E8</v>
      </c>
      <c r="AJ1388" s="595" t="s">
        <v>24431</v>
      </c>
      <c r="AK1388" s="1757" t="s">
        <v>52</v>
      </c>
      <c r="AL1388" s="1757">
        <v>1.0</v>
      </c>
      <c r="AM1388" s="1772">
        <v>1296.0</v>
      </c>
      <c r="AN1388" s="9">
        <v>4.0</v>
      </c>
      <c r="AO1388" s="9"/>
      <c r="AP1388" s="9" t="s">
        <v>8376</v>
      </c>
      <c r="AQ1388" s="9"/>
      <c r="AR1388" s="9" t="s">
        <v>17908</v>
      </c>
      <c r="AS1388" s="9"/>
      <c r="AT1388" s="9"/>
      <c r="AU1388" s="9"/>
      <c r="AV1388" s="9"/>
      <c r="AW1388" s="1758" t="s">
        <v>17909</v>
      </c>
      <c r="AX1388" s="9"/>
      <c r="AY1388" s="9" t="s">
        <v>17910</v>
      </c>
      <c r="AZ1388" s="9">
        <v>6.25</v>
      </c>
      <c r="BA1388" s="1845" t="s">
        <v>22195</v>
      </c>
    </row>
    <row r="1389" ht="15.75" customHeight="1">
      <c r="A1389" s="1928" t="s">
        <v>24432</v>
      </c>
      <c r="B1389" s="286" t="s">
        <v>24433</v>
      </c>
      <c r="C1389" s="286" t="s">
        <v>7305</v>
      </c>
      <c r="D1389" s="286" t="s">
        <v>17985</v>
      </c>
      <c r="E1389" s="286" t="s">
        <v>7305</v>
      </c>
      <c r="F1389" s="820">
        <v>50.0</v>
      </c>
      <c r="G1389" s="1929">
        <v>49066.0</v>
      </c>
      <c r="H1389" s="1745"/>
      <c r="I1389" s="1745"/>
      <c r="J1389" s="1745"/>
      <c r="K1389" s="1745"/>
      <c r="L1389" s="1745"/>
      <c r="M1389" s="1745"/>
      <c r="N1389" s="1745"/>
      <c r="O1389" s="1745"/>
      <c r="P1389" s="1745"/>
      <c r="Q1389" s="1765" t="s">
        <v>24434</v>
      </c>
      <c r="R1389" s="1766" t="s">
        <v>24354</v>
      </c>
      <c r="S1389" s="1767" t="s">
        <v>5179</v>
      </c>
      <c r="T1389" s="1749"/>
      <c r="U1389" s="1769">
        <v>1282.0</v>
      </c>
      <c r="V1389" s="1770">
        <v>4.0</v>
      </c>
      <c r="W1389" s="1769" t="s">
        <v>19291</v>
      </c>
      <c r="X1389" s="1770"/>
      <c r="Y1389" s="1767">
        <v>2887783.0</v>
      </c>
      <c r="Z1389" s="1770"/>
      <c r="AA1389" s="1770" t="s">
        <v>22195</v>
      </c>
      <c r="AB1389" s="1753" t="s">
        <v>17906</v>
      </c>
      <c r="AC1389" s="1754"/>
      <c r="AD1389" s="1754"/>
      <c r="AE1389" s="1755"/>
      <c r="AF1389" s="1755"/>
      <c r="AG1389" s="1755"/>
      <c r="AH1389" s="1755"/>
      <c r="AI1389" s="595">
        <v>6.01898794E8</v>
      </c>
      <c r="AJ1389" s="595" t="s">
        <v>24435</v>
      </c>
      <c r="AK1389" s="1757" t="s">
        <v>52</v>
      </c>
      <c r="AL1389" s="1772">
        <v>1.0</v>
      </c>
      <c r="AM1389" s="1772">
        <v>1297.0</v>
      </c>
      <c r="AN1389" s="9">
        <v>4.0</v>
      </c>
      <c r="AO1389" s="9"/>
      <c r="AP1389" s="9" t="s">
        <v>8376</v>
      </c>
      <c r="AQ1389" s="9"/>
      <c r="AR1389" s="9" t="s">
        <v>17908</v>
      </c>
      <c r="AS1389" s="9"/>
      <c r="AT1389" s="9"/>
      <c r="AU1389" s="9"/>
      <c r="AV1389" s="9"/>
      <c r="AW1389" s="1758" t="s">
        <v>17909</v>
      </c>
      <c r="AX1389" s="9"/>
      <c r="AY1389" s="9" t="s">
        <v>17910</v>
      </c>
      <c r="AZ1389" s="9">
        <v>6.25</v>
      </c>
      <c r="BA1389" s="1845" t="s">
        <v>22195</v>
      </c>
    </row>
    <row r="1390" ht="15.75" customHeight="1">
      <c r="A1390" s="1819" t="s">
        <v>24436</v>
      </c>
      <c r="B1390" s="1745" t="s">
        <v>24437</v>
      </c>
      <c r="C1390" s="1745" t="s">
        <v>24438</v>
      </c>
      <c r="D1390" s="1745" t="s">
        <v>17985</v>
      </c>
      <c r="E1390" s="1745">
        <v>1800.0</v>
      </c>
      <c r="F1390" s="1920">
        <v>5000.0</v>
      </c>
      <c r="G1390" s="1921">
        <v>48092.0</v>
      </c>
      <c r="H1390" s="1745" t="s">
        <v>24439</v>
      </c>
      <c r="I1390" s="1745"/>
      <c r="J1390" s="1745"/>
      <c r="K1390" s="1745"/>
      <c r="L1390" s="1745"/>
      <c r="M1390" s="1745"/>
      <c r="N1390" s="1745"/>
      <c r="O1390" s="1745"/>
      <c r="P1390" s="1745"/>
      <c r="Q1390" s="1765" t="s">
        <v>24440</v>
      </c>
      <c r="R1390" s="1766" t="s">
        <v>24359</v>
      </c>
      <c r="S1390" s="1767" t="s">
        <v>5179</v>
      </c>
      <c r="T1390" s="1768"/>
      <c r="U1390" s="1769">
        <v>1283.0</v>
      </c>
      <c r="V1390" s="1770">
        <v>4.0</v>
      </c>
      <c r="W1390" s="1769" t="s">
        <v>19291</v>
      </c>
      <c r="X1390" s="1770"/>
      <c r="Y1390" s="1767" t="s">
        <v>24441</v>
      </c>
      <c r="Z1390" s="1770"/>
      <c r="AA1390" s="1770" t="s">
        <v>22195</v>
      </c>
      <c r="AB1390" s="1753" t="s">
        <v>17906</v>
      </c>
      <c r="AC1390" s="81"/>
      <c r="AD1390" s="81"/>
      <c r="AE1390" s="1755"/>
      <c r="AF1390" s="1755"/>
      <c r="AG1390" s="1755"/>
      <c r="AH1390" s="1755"/>
      <c r="AI1390" s="595">
        <v>9.2582799E8</v>
      </c>
      <c r="AJ1390" s="595" t="s">
        <v>24442</v>
      </c>
      <c r="AK1390" s="1757" t="s">
        <v>52</v>
      </c>
      <c r="AL1390" s="1772">
        <v>1.0</v>
      </c>
      <c r="AM1390" s="1772">
        <v>1298.0</v>
      </c>
      <c r="AN1390" s="9">
        <v>4.0</v>
      </c>
      <c r="AO1390" s="9"/>
      <c r="AP1390" s="9" t="s">
        <v>8376</v>
      </c>
      <c r="AQ1390" s="9"/>
      <c r="AR1390" s="9" t="s">
        <v>17908</v>
      </c>
      <c r="AS1390" s="9"/>
      <c r="AT1390" s="9"/>
      <c r="AU1390" s="9"/>
      <c r="AV1390" s="9"/>
      <c r="AW1390" s="1758" t="s">
        <v>17909</v>
      </c>
      <c r="AX1390" s="9"/>
      <c r="AY1390" s="9" t="s">
        <v>17910</v>
      </c>
      <c r="AZ1390" s="9">
        <v>6.25</v>
      </c>
      <c r="BA1390" s="1773" t="s">
        <v>22195</v>
      </c>
    </row>
    <row r="1391" ht="15.75" customHeight="1">
      <c r="A1391" s="1819"/>
      <c r="B1391" s="1745"/>
      <c r="C1391" s="1745"/>
      <c r="D1391" s="1745"/>
      <c r="E1391" s="1745"/>
      <c r="F1391" s="1920"/>
      <c r="G1391" s="1745"/>
      <c r="H1391" s="1745"/>
      <c r="I1391" s="1745"/>
      <c r="J1391" s="1745"/>
      <c r="K1391" s="1745"/>
      <c r="L1391" s="1745"/>
      <c r="M1391" s="1745"/>
      <c r="N1391" s="1745"/>
      <c r="O1391" s="1745"/>
      <c r="P1391" s="1745"/>
      <c r="Q1391" s="1765" t="s">
        <v>24443</v>
      </c>
      <c r="R1391" s="1766" t="s">
        <v>24364</v>
      </c>
      <c r="S1391" s="1767" t="s">
        <v>5179</v>
      </c>
      <c r="T1391" s="1749"/>
      <c r="U1391" s="1769">
        <v>1284.0</v>
      </c>
      <c r="V1391" s="1770">
        <v>4.0</v>
      </c>
      <c r="W1391" s="1769" t="s">
        <v>19291</v>
      </c>
      <c r="X1391" s="1770"/>
      <c r="Y1391" s="1767" t="s">
        <v>24444</v>
      </c>
      <c r="Z1391" s="1770"/>
      <c r="AA1391" s="1770" t="s">
        <v>22195</v>
      </c>
      <c r="AB1391" s="1753" t="s">
        <v>17906</v>
      </c>
      <c r="AC1391" s="1754"/>
      <c r="AD1391" s="1754"/>
      <c r="AE1391" s="1755"/>
      <c r="AF1391" s="1755"/>
      <c r="AG1391" s="1755"/>
      <c r="AH1391" s="1755"/>
      <c r="AI1391" s="595">
        <v>9.07435515E8</v>
      </c>
      <c r="AJ1391" s="595" t="s">
        <v>24445</v>
      </c>
      <c r="AK1391" s="1757" t="s">
        <v>52</v>
      </c>
      <c r="AL1391" s="1772">
        <v>1.0</v>
      </c>
      <c r="AM1391" s="1772">
        <v>1299.0</v>
      </c>
      <c r="AN1391" s="9">
        <v>4.0</v>
      </c>
      <c r="AO1391" s="9"/>
      <c r="AP1391" s="9" t="s">
        <v>8376</v>
      </c>
      <c r="AQ1391" s="9"/>
      <c r="AR1391" s="9" t="s">
        <v>17908</v>
      </c>
      <c r="AS1391" s="9"/>
      <c r="AT1391" s="9"/>
      <c r="AU1391" s="9"/>
      <c r="AV1391" s="9"/>
      <c r="AW1391" s="1758" t="s">
        <v>17909</v>
      </c>
      <c r="AX1391" s="9"/>
      <c r="AY1391" s="9" t="s">
        <v>17910</v>
      </c>
      <c r="AZ1391" s="9">
        <v>6.25</v>
      </c>
      <c r="BA1391" s="1772" t="s">
        <v>22195</v>
      </c>
    </row>
    <row r="1392" ht="15.75" customHeight="1">
      <c r="A1392" s="1819"/>
      <c r="B1392" s="1745"/>
      <c r="C1392" s="1745"/>
      <c r="D1392" s="1745"/>
      <c r="E1392" s="1745"/>
      <c r="F1392" s="1920"/>
      <c r="G1392" s="1745"/>
      <c r="H1392" s="1745"/>
      <c r="I1392" s="1745"/>
      <c r="J1392" s="1745"/>
      <c r="K1392" s="1745"/>
      <c r="L1392" s="1745"/>
      <c r="M1392" s="1745"/>
      <c r="N1392" s="1745"/>
      <c r="O1392" s="1745"/>
      <c r="P1392" s="1745"/>
      <c r="Q1392" s="1765" t="s">
        <v>24446</v>
      </c>
      <c r="R1392" s="1766" t="s">
        <v>24370</v>
      </c>
      <c r="S1392" s="1767" t="s">
        <v>19171</v>
      </c>
      <c r="T1392" s="1768"/>
      <c r="U1392" s="1769">
        <v>1285.0</v>
      </c>
      <c r="V1392" s="1770">
        <v>4.0</v>
      </c>
      <c r="W1392" s="1769" t="s">
        <v>19795</v>
      </c>
      <c r="X1392" s="1770"/>
      <c r="Y1392" s="1767">
        <v>0.0</v>
      </c>
      <c r="Z1392" s="1770"/>
      <c r="AA1392" s="1770" t="s">
        <v>22195</v>
      </c>
      <c r="AB1392" s="1753" t="s">
        <v>17906</v>
      </c>
      <c r="AC1392" s="81"/>
      <c r="AD1392" s="81"/>
      <c r="AE1392" s="1755"/>
      <c r="AF1392" s="1755"/>
      <c r="AG1392" s="1755"/>
      <c r="AH1392" s="1755"/>
      <c r="AI1392" s="595">
        <v>9.24376239E8</v>
      </c>
      <c r="AJ1392" s="595" t="s">
        <v>24447</v>
      </c>
      <c r="AK1392" s="1757" t="s">
        <v>52</v>
      </c>
      <c r="AL1392" s="1757">
        <v>1.0</v>
      </c>
      <c r="AM1392" s="1772">
        <v>1300.0</v>
      </c>
      <c r="AN1392" s="9">
        <v>4.0</v>
      </c>
      <c r="AO1392" s="9"/>
      <c r="AP1392" s="9" t="s">
        <v>8376</v>
      </c>
      <c r="AQ1392" s="9"/>
      <c r="AR1392" s="9" t="s">
        <v>17908</v>
      </c>
      <c r="AS1392" s="9"/>
      <c r="AT1392" s="9"/>
      <c r="AU1392" s="9"/>
      <c r="AV1392" s="9"/>
      <c r="AW1392" s="1758" t="s">
        <v>17909</v>
      </c>
      <c r="AX1392" s="9"/>
      <c r="AY1392" s="9" t="s">
        <v>17910</v>
      </c>
      <c r="AZ1392" s="9">
        <v>6.25</v>
      </c>
      <c r="BA1392" s="1773" t="s">
        <v>22195</v>
      </c>
    </row>
    <row r="1393" ht="15.75" customHeight="1">
      <c r="A1393" s="1819"/>
      <c r="B1393" s="1745"/>
      <c r="C1393" s="1745"/>
      <c r="D1393" s="1745"/>
      <c r="E1393" s="1745"/>
      <c r="F1393" s="1920"/>
      <c r="G1393" s="1745"/>
      <c r="H1393" s="1745"/>
      <c r="I1393" s="1745"/>
      <c r="J1393" s="1745"/>
      <c r="K1393" s="1745"/>
      <c r="L1393" s="1745"/>
      <c r="M1393" s="1745"/>
      <c r="N1393" s="1745"/>
      <c r="O1393" s="1745"/>
      <c r="P1393" s="1745"/>
      <c r="Q1393" s="1765" t="s">
        <v>24448</v>
      </c>
      <c r="R1393" s="1766" t="s">
        <v>24375</v>
      </c>
      <c r="S1393" s="1767" t="s">
        <v>231</v>
      </c>
      <c r="T1393" s="1749"/>
      <c r="U1393" s="1769">
        <v>1286.0</v>
      </c>
      <c r="V1393" s="1770">
        <v>4.0</v>
      </c>
      <c r="W1393" s="1769" t="s">
        <v>17950</v>
      </c>
      <c r="X1393" s="1770"/>
      <c r="Y1393" s="1767" t="s">
        <v>24449</v>
      </c>
      <c r="Z1393" s="1770"/>
      <c r="AA1393" s="1770" t="s">
        <v>22195</v>
      </c>
      <c r="AB1393" s="1753" t="s">
        <v>17906</v>
      </c>
      <c r="AC1393" s="1754"/>
      <c r="AD1393" s="1754"/>
      <c r="AE1393" s="1755"/>
      <c r="AF1393" s="1755"/>
      <c r="AG1393" s="1755"/>
      <c r="AH1393" s="1755"/>
      <c r="AI1393" s="595">
        <v>9.18721788E8</v>
      </c>
      <c r="AJ1393" s="595" t="s">
        <v>24450</v>
      </c>
      <c r="AK1393" s="1757" t="s">
        <v>52</v>
      </c>
      <c r="AL1393" s="1757">
        <v>1.0</v>
      </c>
      <c r="AM1393" s="1772">
        <v>1301.0</v>
      </c>
      <c r="AN1393" s="9">
        <v>4.0</v>
      </c>
      <c r="AO1393" s="9"/>
      <c r="AP1393" s="9" t="s">
        <v>8376</v>
      </c>
      <c r="AQ1393" s="9"/>
      <c r="AR1393" s="9" t="s">
        <v>17908</v>
      </c>
      <c r="AS1393" s="9"/>
      <c r="AT1393" s="9"/>
      <c r="AU1393" s="9"/>
      <c r="AV1393" s="9"/>
      <c r="AW1393" s="1758" t="s">
        <v>17909</v>
      </c>
      <c r="AX1393" s="9"/>
      <c r="AY1393" s="9" t="s">
        <v>17910</v>
      </c>
      <c r="AZ1393" s="9">
        <v>6.25</v>
      </c>
      <c r="BA1393" s="1845" t="s">
        <v>22195</v>
      </c>
    </row>
    <row r="1394" ht="15.75" customHeight="1">
      <c r="A1394" s="1819"/>
      <c r="B1394" s="1745"/>
      <c r="C1394" s="1745"/>
      <c r="D1394" s="1745"/>
      <c r="E1394" s="1745"/>
      <c r="F1394" s="1920"/>
      <c r="G1394" s="1745"/>
      <c r="H1394" s="1745"/>
      <c r="I1394" s="1745"/>
      <c r="J1394" s="1745"/>
      <c r="K1394" s="1745"/>
      <c r="L1394" s="1745"/>
      <c r="M1394" s="1745"/>
      <c r="N1394" s="1745"/>
      <c r="O1394" s="1745"/>
      <c r="P1394" s="1745"/>
      <c r="Q1394" s="1765" t="s">
        <v>24451</v>
      </c>
      <c r="R1394" s="1766" t="s">
        <v>24381</v>
      </c>
      <c r="S1394" s="1767" t="s">
        <v>52</v>
      </c>
      <c r="T1394" s="1768"/>
      <c r="U1394" s="1770">
        <v>1287.0</v>
      </c>
      <c r="V1394" s="1770">
        <v>4.0</v>
      </c>
      <c r="W1394" s="1788"/>
      <c r="X1394" s="1770"/>
      <c r="Y1394" s="1767" t="s">
        <v>24452</v>
      </c>
      <c r="Z1394" s="1770"/>
      <c r="AA1394" s="1770" t="s">
        <v>22195</v>
      </c>
      <c r="AB1394" s="1789" t="s">
        <v>24453</v>
      </c>
      <c r="AC1394" s="1121">
        <v>1.0</v>
      </c>
      <c r="AD1394" s="81"/>
      <c r="AE1394" s="1755"/>
      <c r="AF1394" s="1755"/>
      <c r="AG1394" s="1755"/>
      <c r="AH1394" s="1755"/>
      <c r="AI1394" s="595">
        <v>1.02695731E8</v>
      </c>
      <c r="AJ1394" s="595" t="s">
        <v>24454</v>
      </c>
      <c r="AK1394" s="1772" t="s">
        <v>52</v>
      </c>
      <c r="AL1394" s="1772">
        <v>1.0</v>
      </c>
      <c r="AM1394" s="1772">
        <v>1302.0</v>
      </c>
      <c r="AN1394" s="9">
        <v>4.0</v>
      </c>
      <c r="AO1394" s="9"/>
      <c r="AP1394" s="9" t="s">
        <v>8376</v>
      </c>
      <c r="AQ1394" s="9"/>
      <c r="AR1394" s="9" t="s">
        <v>17908</v>
      </c>
      <c r="AS1394" s="9"/>
      <c r="AT1394" s="9"/>
      <c r="AU1394" s="9"/>
      <c r="AV1394" s="9"/>
      <c r="AW1394" s="1758" t="s">
        <v>17909</v>
      </c>
      <c r="AX1394" s="9"/>
      <c r="AY1394" s="9" t="s">
        <v>17910</v>
      </c>
      <c r="AZ1394" s="9">
        <v>6.25</v>
      </c>
      <c r="BA1394" s="1773" t="s">
        <v>22195</v>
      </c>
    </row>
    <row r="1395" ht="15.75" customHeight="1">
      <c r="A1395" s="1819"/>
      <c r="B1395" s="1745"/>
      <c r="C1395" s="1745"/>
      <c r="D1395" s="1745"/>
      <c r="E1395" s="1745"/>
      <c r="F1395" s="1920"/>
      <c r="G1395" s="1745"/>
      <c r="H1395" s="1745"/>
      <c r="I1395" s="1745"/>
      <c r="J1395" s="1745"/>
      <c r="K1395" s="1745"/>
      <c r="L1395" s="1745"/>
      <c r="M1395" s="1745"/>
      <c r="N1395" s="1745"/>
      <c r="O1395" s="1745"/>
      <c r="P1395" s="1745"/>
      <c r="Q1395" s="1765" t="s">
        <v>24455</v>
      </c>
      <c r="R1395" s="1766" t="s">
        <v>24389</v>
      </c>
      <c r="S1395" s="1767" t="s">
        <v>52</v>
      </c>
      <c r="T1395" s="1749"/>
      <c r="U1395" s="1770">
        <v>1288.0</v>
      </c>
      <c r="V1395" s="1770">
        <v>4.0</v>
      </c>
      <c r="W1395" s="1900">
        <v>48823.0</v>
      </c>
      <c r="X1395" s="1770"/>
      <c r="Y1395" s="1767">
        <v>0.0</v>
      </c>
      <c r="Z1395" s="1770"/>
      <c r="AA1395" s="1770" t="s">
        <v>22195</v>
      </c>
      <c r="AB1395" s="1793">
        <v>1.0</v>
      </c>
      <c r="AC1395" s="1794">
        <v>1.0</v>
      </c>
      <c r="AD1395" s="1754"/>
      <c r="AE1395" s="1755"/>
      <c r="AF1395" s="1755"/>
      <c r="AG1395" s="1755"/>
      <c r="AH1395" s="1755"/>
      <c r="AI1395" s="595">
        <v>1.01877975E8</v>
      </c>
      <c r="AJ1395" s="595" t="s">
        <v>24456</v>
      </c>
      <c r="AK1395" s="1757" t="s">
        <v>52</v>
      </c>
      <c r="AL1395" s="1757">
        <v>1.0</v>
      </c>
      <c r="AM1395" s="1772">
        <v>1303.0</v>
      </c>
      <c r="AN1395" s="9">
        <v>4.0</v>
      </c>
      <c r="AO1395" s="9"/>
      <c r="AP1395" s="9" t="s">
        <v>8376</v>
      </c>
      <c r="AQ1395" s="9"/>
      <c r="AR1395" s="9" t="s">
        <v>17908</v>
      </c>
      <c r="AS1395" s="9"/>
      <c r="AT1395" s="9"/>
      <c r="AU1395" s="9"/>
      <c r="AV1395" s="9"/>
      <c r="AW1395" s="1758" t="s">
        <v>17909</v>
      </c>
      <c r="AX1395" s="9"/>
      <c r="AY1395" s="9" t="s">
        <v>17910</v>
      </c>
      <c r="AZ1395" s="9">
        <v>6.25</v>
      </c>
      <c r="BA1395" s="1772" t="s">
        <v>22195</v>
      </c>
    </row>
    <row r="1396" ht="15.75" customHeight="1">
      <c r="A1396" s="1819"/>
      <c r="B1396" s="1745"/>
      <c r="C1396" s="1745"/>
      <c r="D1396" s="1745"/>
      <c r="E1396" s="1745"/>
      <c r="F1396" s="1920"/>
      <c r="G1396" s="1745"/>
      <c r="H1396" s="1745"/>
      <c r="I1396" s="1745"/>
      <c r="J1396" s="1745"/>
      <c r="K1396" s="1745"/>
      <c r="L1396" s="1745"/>
      <c r="M1396" s="1745"/>
      <c r="N1396" s="1745"/>
      <c r="O1396" s="1745"/>
      <c r="P1396" s="1745"/>
      <c r="Q1396" s="1765" t="s">
        <v>24457</v>
      </c>
      <c r="R1396" s="1766" t="s">
        <v>24395</v>
      </c>
      <c r="S1396" s="1767" t="s">
        <v>52</v>
      </c>
      <c r="T1396" s="1768"/>
      <c r="U1396" s="1770">
        <v>1289.0</v>
      </c>
      <c r="V1396" s="1770">
        <v>4.0</v>
      </c>
      <c r="W1396" s="1788"/>
      <c r="X1396" s="1770"/>
      <c r="Y1396" s="1767">
        <v>9.92023661E8</v>
      </c>
      <c r="Z1396" s="1770"/>
      <c r="AA1396" s="1770" t="s">
        <v>22195</v>
      </c>
      <c r="AB1396" s="1804" t="s">
        <v>24458</v>
      </c>
      <c r="AC1396" s="1121">
        <v>1.0</v>
      </c>
      <c r="AD1396" s="81"/>
      <c r="AE1396" s="1755"/>
      <c r="AF1396" s="1755"/>
      <c r="AG1396" s="1755"/>
      <c r="AH1396" s="1755"/>
      <c r="AI1396" s="595">
        <v>1.02324654E8</v>
      </c>
      <c r="AJ1396" s="595" t="s">
        <v>24459</v>
      </c>
      <c r="AK1396" s="1757" t="s">
        <v>52</v>
      </c>
      <c r="AL1396" s="1772">
        <v>1.0</v>
      </c>
      <c r="AM1396" s="1772">
        <v>1304.0</v>
      </c>
      <c r="AN1396" s="9">
        <v>4.0</v>
      </c>
      <c r="AO1396" s="9"/>
      <c r="AP1396" s="9" t="s">
        <v>8376</v>
      </c>
      <c r="AQ1396" s="9"/>
      <c r="AR1396" s="9" t="s">
        <v>17908</v>
      </c>
      <c r="AS1396" s="9"/>
      <c r="AT1396" s="9"/>
      <c r="AU1396" s="9"/>
      <c r="AV1396" s="9"/>
      <c r="AW1396" s="1758" t="s">
        <v>17909</v>
      </c>
      <c r="AX1396" s="9"/>
      <c r="AY1396" s="9" t="s">
        <v>17910</v>
      </c>
      <c r="AZ1396" s="9">
        <v>6.25</v>
      </c>
      <c r="BA1396" s="1773" t="s">
        <v>22195</v>
      </c>
    </row>
    <row r="1397" ht="15.75" customHeight="1">
      <c r="A1397" s="1819"/>
      <c r="B1397" s="1745"/>
      <c r="C1397" s="1745"/>
      <c r="D1397" s="1745"/>
      <c r="E1397" s="1745"/>
      <c r="F1397" s="1920"/>
      <c r="G1397" s="1745"/>
      <c r="H1397" s="1745"/>
      <c r="I1397" s="1745"/>
      <c r="J1397" s="1745"/>
      <c r="K1397" s="1745"/>
      <c r="L1397" s="1745"/>
      <c r="M1397" s="1745"/>
      <c r="N1397" s="1745"/>
      <c r="O1397" s="1745"/>
      <c r="P1397" s="1745"/>
      <c r="Q1397" s="1765" t="s">
        <v>24460</v>
      </c>
      <c r="R1397" s="1766" t="s">
        <v>24401</v>
      </c>
      <c r="S1397" s="1767" t="s">
        <v>52</v>
      </c>
      <c r="T1397" s="1749"/>
      <c r="U1397" s="1770">
        <v>1290.0</v>
      </c>
      <c r="V1397" s="1770">
        <v>4.0</v>
      </c>
      <c r="W1397" s="1792"/>
      <c r="X1397" s="1770"/>
      <c r="Y1397" s="1767">
        <v>0.0</v>
      </c>
      <c r="Z1397" s="1770"/>
      <c r="AA1397" s="1770" t="s">
        <v>22195</v>
      </c>
      <c r="AB1397" s="1793">
        <v>0.0</v>
      </c>
      <c r="AC1397" s="1794">
        <v>1.0</v>
      </c>
      <c r="AD1397" s="1754"/>
      <c r="AE1397" s="1755"/>
      <c r="AF1397" s="1755"/>
      <c r="AG1397" s="1755"/>
      <c r="AH1397" s="1755"/>
      <c r="AI1397" s="595">
        <v>1.01867323E8</v>
      </c>
      <c r="AJ1397" s="595" t="s">
        <v>24461</v>
      </c>
      <c r="AK1397" s="1757" t="s">
        <v>52</v>
      </c>
      <c r="AL1397" s="1772">
        <v>1.0</v>
      </c>
      <c r="AM1397" s="1772">
        <v>1305.0</v>
      </c>
      <c r="AN1397" s="9">
        <v>4.0</v>
      </c>
      <c r="AO1397" s="9"/>
      <c r="AP1397" s="9" t="s">
        <v>8376</v>
      </c>
      <c r="AQ1397" s="9"/>
      <c r="AR1397" s="9" t="s">
        <v>17908</v>
      </c>
      <c r="AS1397" s="9"/>
      <c r="AT1397" s="9"/>
      <c r="AU1397" s="9"/>
      <c r="AV1397" s="9"/>
      <c r="AW1397" s="1758" t="s">
        <v>17909</v>
      </c>
      <c r="AX1397" s="9"/>
      <c r="AY1397" s="9" t="s">
        <v>17910</v>
      </c>
      <c r="AZ1397" s="9">
        <v>6.25</v>
      </c>
      <c r="BA1397" s="1845" t="s">
        <v>22195</v>
      </c>
    </row>
    <row r="1398" ht="15.75" customHeight="1">
      <c r="A1398" s="1819"/>
      <c r="B1398" s="1745"/>
      <c r="C1398" s="1745"/>
      <c r="D1398" s="1745"/>
      <c r="E1398" s="1745"/>
      <c r="F1398" s="1920"/>
      <c r="G1398" s="1745"/>
      <c r="H1398" s="1745"/>
      <c r="I1398" s="1745"/>
      <c r="J1398" s="1745"/>
      <c r="K1398" s="1745"/>
      <c r="L1398" s="1745"/>
      <c r="M1398" s="1745"/>
      <c r="N1398" s="1745"/>
      <c r="O1398" s="1745"/>
      <c r="P1398" s="1745"/>
      <c r="Q1398" s="1765" t="s">
        <v>24462</v>
      </c>
      <c r="R1398" s="1766" t="s">
        <v>24406</v>
      </c>
      <c r="S1398" s="1767" t="s">
        <v>52</v>
      </c>
      <c r="T1398" s="1768"/>
      <c r="U1398" s="1770">
        <v>1291.0</v>
      </c>
      <c r="V1398" s="1770">
        <v>4.0</v>
      </c>
      <c r="W1398" s="1788"/>
      <c r="X1398" s="1770"/>
      <c r="Y1398" s="1767">
        <v>2837761.0</v>
      </c>
      <c r="Z1398" s="1770"/>
      <c r="AA1398" s="1770" t="s">
        <v>22195</v>
      </c>
      <c r="AB1398" s="1789">
        <v>0.0</v>
      </c>
      <c r="AC1398" s="1121">
        <v>1.0</v>
      </c>
      <c r="AD1398" s="81"/>
      <c r="AE1398" s="1755"/>
      <c r="AF1398" s="1755"/>
      <c r="AG1398" s="1755"/>
      <c r="AH1398" s="1755"/>
      <c r="AI1398" s="595">
        <v>1.0358621E8</v>
      </c>
      <c r="AJ1398" s="595" t="s">
        <v>24463</v>
      </c>
      <c r="AK1398" s="1772" t="s">
        <v>52</v>
      </c>
      <c r="AL1398" s="1757">
        <v>1.0</v>
      </c>
      <c r="AM1398" s="1772">
        <v>1307.0</v>
      </c>
      <c r="AN1398" s="9">
        <v>4.0</v>
      </c>
      <c r="AO1398" s="9"/>
      <c r="AP1398" s="9" t="s">
        <v>8376</v>
      </c>
      <c r="AQ1398" s="9"/>
      <c r="AR1398" s="9" t="s">
        <v>17908</v>
      </c>
      <c r="AS1398" s="9"/>
      <c r="AT1398" s="9"/>
      <c r="AU1398" s="9"/>
      <c r="AV1398" s="9"/>
      <c r="AW1398" s="1758" t="s">
        <v>17909</v>
      </c>
      <c r="AX1398" s="9"/>
      <c r="AY1398" s="9" t="s">
        <v>17910</v>
      </c>
      <c r="AZ1398" s="9">
        <v>6.25</v>
      </c>
      <c r="BA1398" s="1845" t="s">
        <v>22195</v>
      </c>
    </row>
    <row r="1399" ht="15.75" customHeight="1">
      <c r="A1399" s="1819"/>
      <c r="B1399" s="1745"/>
      <c r="C1399" s="1745"/>
      <c r="D1399" s="1745"/>
      <c r="E1399" s="1745"/>
      <c r="F1399" s="1920"/>
      <c r="G1399" s="1745"/>
      <c r="H1399" s="1745"/>
      <c r="I1399" s="1745"/>
      <c r="J1399" s="1745"/>
      <c r="K1399" s="1745"/>
      <c r="L1399" s="1745"/>
      <c r="M1399" s="1745"/>
      <c r="N1399" s="1745"/>
      <c r="O1399" s="1745"/>
      <c r="P1399" s="1745"/>
      <c r="Q1399" s="1765" t="s">
        <v>24464</v>
      </c>
      <c r="R1399" s="1766" t="s">
        <v>24412</v>
      </c>
      <c r="S1399" s="1767" t="s">
        <v>52</v>
      </c>
      <c r="T1399" s="1749"/>
      <c r="U1399" s="1770">
        <v>1292.0</v>
      </c>
      <c r="V1399" s="1770">
        <v>4.0</v>
      </c>
      <c r="W1399" s="1792"/>
      <c r="X1399" s="1770"/>
      <c r="Y1399" s="1767">
        <v>0.0</v>
      </c>
      <c r="Z1399" s="1770"/>
      <c r="AA1399" s="1770" t="s">
        <v>22195</v>
      </c>
      <c r="AB1399" s="1793">
        <v>0.0</v>
      </c>
      <c r="AC1399" s="1794">
        <v>1.0</v>
      </c>
      <c r="AD1399" s="1754"/>
      <c r="AL1399" s="1772">
        <v>1.0</v>
      </c>
      <c r="AN1399" s="9">
        <v>4.0</v>
      </c>
      <c r="AO1399" s="9"/>
      <c r="AP1399" s="9" t="s">
        <v>8376</v>
      </c>
      <c r="AQ1399" s="9"/>
      <c r="AR1399" s="9" t="s">
        <v>17908</v>
      </c>
      <c r="AS1399" s="9"/>
      <c r="AT1399" s="9"/>
      <c r="AU1399" s="9"/>
      <c r="AV1399" s="9"/>
      <c r="AX1399" s="9"/>
      <c r="AY1399" s="9" t="s">
        <v>17910</v>
      </c>
      <c r="AZ1399" s="9">
        <v>6.25</v>
      </c>
    </row>
    <row r="1400" ht="15.75" customHeight="1">
      <c r="A1400" s="1819"/>
      <c r="B1400" s="1745"/>
      <c r="C1400" s="1745"/>
      <c r="D1400" s="1745"/>
      <c r="E1400" s="1745"/>
      <c r="F1400" s="1920"/>
      <c r="G1400" s="1745"/>
      <c r="H1400" s="1745"/>
      <c r="I1400" s="1745"/>
      <c r="J1400" s="1745"/>
      <c r="K1400" s="1745"/>
      <c r="L1400" s="1745"/>
      <c r="M1400" s="1745"/>
      <c r="N1400" s="1745"/>
      <c r="O1400" s="1745"/>
      <c r="P1400" s="1745"/>
      <c r="Q1400" s="1765" t="s">
        <v>24465</v>
      </c>
      <c r="R1400" s="1766" t="s">
        <v>24466</v>
      </c>
      <c r="S1400" s="1767" t="s">
        <v>52</v>
      </c>
      <c r="T1400" s="1768"/>
      <c r="U1400" s="1769">
        <v>1293.0</v>
      </c>
      <c r="V1400" s="1770">
        <v>4.0</v>
      </c>
      <c r="W1400" s="1769" t="s">
        <v>19795</v>
      </c>
      <c r="X1400" s="1770"/>
      <c r="Y1400" s="1767">
        <v>0.0</v>
      </c>
      <c r="Z1400" s="1770"/>
      <c r="AA1400" s="1770" t="s">
        <v>22195</v>
      </c>
      <c r="AB1400" s="1753" t="s">
        <v>17918</v>
      </c>
      <c r="AC1400" s="81"/>
      <c r="AD1400" s="81"/>
      <c r="AE1400" s="1755"/>
      <c r="AF1400" s="1755"/>
      <c r="AG1400" s="1755"/>
      <c r="AH1400" s="1755"/>
      <c r="AI1400" s="595" t="s">
        <v>24467</v>
      </c>
      <c r="AJ1400" s="595" t="s">
        <v>24468</v>
      </c>
      <c r="AK1400" s="1757" t="s">
        <v>52</v>
      </c>
      <c r="AL1400" s="1772">
        <v>1.0</v>
      </c>
      <c r="AM1400" s="1772">
        <v>1308.0</v>
      </c>
      <c r="AN1400" s="9">
        <v>4.0</v>
      </c>
      <c r="AO1400" s="9"/>
      <c r="AP1400" s="9" t="s">
        <v>8376</v>
      </c>
      <c r="AQ1400" s="9"/>
      <c r="AR1400" s="9" t="s">
        <v>17908</v>
      </c>
      <c r="AS1400" s="9"/>
      <c r="AT1400" s="9"/>
      <c r="AU1400" s="9"/>
      <c r="AV1400" s="9"/>
      <c r="AW1400" s="1758" t="s">
        <v>24469</v>
      </c>
      <c r="AX1400" s="9"/>
      <c r="AY1400" s="9" t="s">
        <v>17910</v>
      </c>
      <c r="AZ1400" s="9">
        <v>6.25</v>
      </c>
      <c r="BA1400" s="1845" t="s">
        <v>22195</v>
      </c>
    </row>
    <row r="1401" ht="15.75" customHeight="1">
      <c r="A1401" s="1819"/>
      <c r="B1401" s="1745"/>
      <c r="C1401" s="1745"/>
      <c r="D1401" s="1745"/>
      <c r="E1401" s="1745"/>
      <c r="F1401" s="1920"/>
      <c r="G1401" s="1745"/>
      <c r="H1401" s="1745"/>
      <c r="I1401" s="1745"/>
      <c r="J1401" s="1745"/>
      <c r="K1401" s="1745"/>
      <c r="L1401" s="1745"/>
      <c r="M1401" s="1745"/>
      <c r="N1401" s="1745"/>
      <c r="O1401" s="1745"/>
      <c r="P1401" s="1745"/>
      <c r="Q1401" s="1765" t="s">
        <v>24470</v>
      </c>
      <c r="R1401" s="1766" t="s">
        <v>24423</v>
      </c>
      <c r="S1401" s="1767" t="s">
        <v>231</v>
      </c>
      <c r="T1401" s="1749"/>
      <c r="U1401" s="1769">
        <v>1294.0</v>
      </c>
      <c r="V1401" s="1770">
        <v>4.0</v>
      </c>
      <c r="W1401" s="1769" t="s">
        <v>19795</v>
      </c>
      <c r="X1401" s="1770"/>
      <c r="Y1401" s="1767" t="s">
        <v>24471</v>
      </c>
      <c r="Z1401" s="1770"/>
      <c r="AA1401" s="1770" t="s">
        <v>22195</v>
      </c>
      <c r="AB1401" s="1753" t="s">
        <v>17906</v>
      </c>
      <c r="AC1401" s="1754"/>
      <c r="AD1401" s="1754"/>
      <c r="AE1401" s="1755"/>
      <c r="AF1401" s="1755"/>
      <c r="AG1401" s="1755"/>
      <c r="AH1401" s="1755"/>
      <c r="AI1401" s="595">
        <v>1.0164883E8</v>
      </c>
      <c r="AJ1401" s="595" t="s">
        <v>24472</v>
      </c>
      <c r="AK1401" s="1757" t="s">
        <v>52</v>
      </c>
      <c r="AL1401" s="1772">
        <v>1.0</v>
      </c>
      <c r="AM1401" s="1772">
        <v>1309.0</v>
      </c>
      <c r="AN1401" s="9">
        <v>4.0</v>
      </c>
      <c r="AO1401" s="9"/>
      <c r="AP1401" s="9" t="s">
        <v>8376</v>
      </c>
      <c r="AQ1401" s="9"/>
      <c r="AR1401" s="9" t="s">
        <v>17908</v>
      </c>
      <c r="AS1401" s="9"/>
      <c r="AT1401" s="9"/>
      <c r="AU1401" s="9"/>
      <c r="AV1401" s="9"/>
      <c r="AW1401" s="1758" t="s">
        <v>17909</v>
      </c>
      <c r="AX1401" s="9"/>
      <c r="AY1401" s="9" t="s">
        <v>17910</v>
      </c>
      <c r="AZ1401" s="9">
        <v>6.25</v>
      </c>
      <c r="BA1401" s="1845" t="s">
        <v>22195</v>
      </c>
    </row>
    <row r="1402" ht="15.75" customHeight="1">
      <c r="A1402" s="1819"/>
      <c r="B1402" s="1745"/>
      <c r="C1402" s="1745"/>
      <c r="D1402" s="1745"/>
      <c r="E1402" s="1745"/>
      <c r="F1402" s="1920"/>
      <c r="G1402" s="1745"/>
      <c r="H1402" s="1745"/>
      <c r="I1402" s="1745"/>
      <c r="J1402" s="1745"/>
      <c r="K1402" s="1745"/>
      <c r="L1402" s="1745"/>
      <c r="M1402" s="1745"/>
      <c r="N1402" s="1745"/>
      <c r="O1402" s="1745"/>
      <c r="P1402" s="1745"/>
      <c r="Q1402" s="1765" t="s">
        <v>24473</v>
      </c>
      <c r="R1402" s="1766" t="s">
        <v>24428</v>
      </c>
      <c r="S1402" s="1767" t="s">
        <v>231</v>
      </c>
      <c r="T1402" s="1768"/>
      <c r="U1402" s="1769">
        <v>1295.0</v>
      </c>
      <c r="V1402" s="1770">
        <v>4.0</v>
      </c>
      <c r="W1402" s="1769" t="s">
        <v>24120</v>
      </c>
      <c r="X1402" s="1770"/>
      <c r="Y1402" s="1767" t="s">
        <v>24474</v>
      </c>
      <c r="Z1402" s="1770"/>
      <c r="AA1402" s="1770" t="s">
        <v>22195</v>
      </c>
      <c r="AB1402" s="1753" t="s">
        <v>17906</v>
      </c>
      <c r="AC1402" s="81"/>
      <c r="AD1402" s="81"/>
      <c r="AE1402" s="1755"/>
      <c r="AF1402" s="1755"/>
      <c r="AG1402" s="1755"/>
      <c r="AH1402" s="1755"/>
      <c r="AI1402" s="595">
        <v>1.0264302E8</v>
      </c>
      <c r="AJ1402" s="595" t="s">
        <v>24475</v>
      </c>
      <c r="AK1402" s="1757" t="s">
        <v>52</v>
      </c>
      <c r="AL1402" s="1757">
        <v>1.0</v>
      </c>
      <c r="AM1402" s="1772">
        <v>1310.0</v>
      </c>
      <c r="AN1402" s="9">
        <v>4.0</v>
      </c>
      <c r="AO1402" s="9"/>
      <c r="AP1402" s="9" t="s">
        <v>8376</v>
      </c>
      <c r="AQ1402" s="9"/>
      <c r="AR1402" s="9" t="s">
        <v>17908</v>
      </c>
      <c r="AS1402" s="9"/>
      <c r="AT1402" s="9"/>
      <c r="AU1402" s="9"/>
      <c r="AV1402" s="9"/>
      <c r="AW1402" s="1758" t="s">
        <v>17909</v>
      </c>
      <c r="AX1402" s="9"/>
      <c r="AY1402" s="9" t="s">
        <v>17910</v>
      </c>
      <c r="AZ1402" s="9">
        <v>6.25</v>
      </c>
      <c r="BA1402" s="1845" t="s">
        <v>22195</v>
      </c>
    </row>
    <row r="1403" ht="15.75" customHeight="1">
      <c r="A1403" s="1819"/>
      <c r="B1403" s="1745"/>
      <c r="C1403" s="1745"/>
      <c r="D1403" s="1745"/>
      <c r="E1403" s="1745"/>
      <c r="F1403" s="1920"/>
      <c r="G1403" s="1745"/>
      <c r="H1403" s="1745"/>
      <c r="I1403" s="1745"/>
      <c r="J1403" s="1745"/>
      <c r="K1403" s="1745"/>
      <c r="L1403" s="1745"/>
      <c r="M1403" s="1745"/>
      <c r="N1403" s="1745"/>
      <c r="O1403" s="1745"/>
      <c r="P1403" s="1745"/>
      <c r="Q1403" s="1765" t="s">
        <v>24476</v>
      </c>
      <c r="R1403" s="1766" t="s">
        <v>24431</v>
      </c>
      <c r="S1403" s="1767" t="s">
        <v>52</v>
      </c>
      <c r="T1403" s="1749"/>
      <c r="U1403" s="1769">
        <v>1296.0</v>
      </c>
      <c r="V1403" s="1770">
        <v>4.0</v>
      </c>
      <c r="W1403" s="1769" t="s">
        <v>24120</v>
      </c>
      <c r="X1403" s="1770"/>
      <c r="Y1403" s="1767" t="s">
        <v>24477</v>
      </c>
      <c r="Z1403" s="1770"/>
      <c r="AA1403" s="1770" t="s">
        <v>22195</v>
      </c>
      <c r="AB1403" s="1753" t="s">
        <v>17918</v>
      </c>
      <c r="AC1403" s="1754"/>
      <c r="AD1403" s="1754"/>
      <c r="AE1403" s="1755"/>
      <c r="AF1403" s="1755"/>
      <c r="AG1403" s="1755"/>
      <c r="AH1403" s="1755"/>
      <c r="AI1403" s="595">
        <v>1.002094967E9</v>
      </c>
      <c r="AJ1403" s="595" t="s">
        <v>24478</v>
      </c>
      <c r="AK1403" s="1757" t="s">
        <v>52</v>
      </c>
      <c r="AL1403" s="1757">
        <v>1.0</v>
      </c>
      <c r="AM1403" s="1772">
        <v>1311.0</v>
      </c>
      <c r="AN1403" s="9">
        <v>4.0</v>
      </c>
      <c r="AO1403" s="9"/>
      <c r="AP1403" s="9" t="s">
        <v>8376</v>
      </c>
      <c r="AQ1403" s="9"/>
      <c r="AR1403" s="9" t="s">
        <v>17908</v>
      </c>
      <c r="AS1403" s="9"/>
      <c r="AT1403" s="9"/>
      <c r="AU1403" s="9"/>
      <c r="AV1403" s="9"/>
      <c r="AW1403" s="1758" t="s">
        <v>17909</v>
      </c>
      <c r="AX1403" s="9"/>
      <c r="AY1403" s="9" t="s">
        <v>17910</v>
      </c>
      <c r="AZ1403" s="9">
        <v>6.25</v>
      </c>
      <c r="BA1403" s="1845" t="s">
        <v>22195</v>
      </c>
    </row>
    <row r="1404" ht="15.75" customHeight="1">
      <c r="A1404" s="1819"/>
      <c r="B1404" s="1745"/>
      <c r="C1404" s="1745"/>
      <c r="D1404" s="1745"/>
      <c r="E1404" s="1745"/>
      <c r="F1404" s="1920"/>
      <c r="G1404" s="1745"/>
      <c r="H1404" s="1745"/>
      <c r="I1404" s="1745"/>
      <c r="J1404" s="1745"/>
      <c r="K1404" s="1745"/>
      <c r="L1404" s="1745"/>
      <c r="M1404" s="1745"/>
      <c r="N1404" s="1745"/>
      <c r="O1404" s="1745"/>
      <c r="P1404" s="1745"/>
      <c r="Q1404" s="1765" t="s">
        <v>24479</v>
      </c>
      <c r="R1404" s="1766" t="s">
        <v>24480</v>
      </c>
      <c r="S1404" s="1767" t="s">
        <v>52</v>
      </c>
      <c r="T1404" s="1768"/>
      <c r="U1404" s="1769">
        <v>1297.0</v>
      </c>
      <c r="V1404" s="1770">
        <v>4.0</v>
      </c>
      <c r="W1404" s="1769" t="s">
        <v>18112</v>
      </c>
      <c r="X1404" s="1770"/>
      <c r="Y1404" s="1767">
        <v>0.0</v>
      </c>
      <c r="Z1404" s="1770"/>
      <c r="AA1404" s="1770" t="s">
        <v>22195</v>
      </c>
      <c r="AB1404" s="1753" t="s">
        <v>17906</v>
      </c>
      <c r="AC1404" s="81"/>
      <c r="AD1404" s="81"/>
      <c r="AE1404" s="1755"/>
      <c r="AF1404" s="1755"/>
      <c r="AG1404" s="1755"/>
      <c r="AH1404" s="1755"/>
      <c r="AI1404" s="595">
        <v>1.01218154E8</v>
      </c>
      <c r="AJ1404" s="595" t="s">
        <v>24481</v>
      </c>
      <c r="AK1404" s="1757" t="s">
        <v>52</v>
      </c>
      <c r="AL1404" s="1772">
        <v>1.0</v>
      </c>
      <c r="AM1404" s="1772">
        <v>1312.0</v>
      </c>
      <c r="AN1404" s="9">
        <v>4.0</v>
      </c>
      <c r="AO1404" s="9"/>
      <c r="AP1404" s="9" t="s">
        <v>8376</v>
      </c>
      <c r="AQ1404" s="9"/>
      <c r="AR1404" s="9" t="s">
        <v>17908</v>
      </c>
      <c r="AS1404" s="9"/>
      <c r="AT1404" s="9"/>
      <c r="AU1404" s="9"/>
      <c r="AV1404" s="9"/>
      <c r="AW1404" s="1758" t="s">
        <v>17909</v>
      </c>
      <c r="AX1404" s="9"/>
      <c r="AY1404" s="9" t="s">
        <v>17910</v>
      </c>
      <c r="AZ1404" s="9">
        <v>6.25</v>
      </c>
      <c r="BA1404" s="1773" t="s">
        <v>22195</v>
      </c>
    </row>
    <row r="1405" ht="15.75" customHeight="1">
      <c r="A1405" s="1819"/>
      <c r="B1405" s="1745"/>
      <c r="C1405" s="1745"/>
      <c r="D1405" s="1745"/>
      <c r="E1405" s="1745"/>
      <c r="F1405" s="1920"/>
      <c r="G1405" s="1745"/>
      <c r="H1405" s="1745"/>
      <c r="I1405" s="1745"/>
      <c r="J1405" s="1745"/>
      <c r="K1405" s="1745"/>
      <c r="L1405" s="1745"/>
      <c r="M1405" s="1745"/>
      <c r="N1405" s="1745"/>
      <c r="O1405" s="1745"/>
      <c r="P1405" s="1745"/>
      <c r="Q1405" s="1765" t="s">
        <v>24482</v>
      </c>
      <c r="R1405" s="1766" t="s">
        <v>24442</v>
      </c>
      <c r="S1405" s="1767" t="s">
        <v>52</v>
      </c>
      <c r="T1405" s="1749"/>
      <c r="U1405" s="1770">
        <v>1298.0</v>
      </c>
      <c r="V1405" s="1770">
        <v>4.0</v>
      </c>
      <c r="W1405" s="1792"/>
      <c r="X1405" s="1770"/>
      <c r="Y1405" s="1767" t="s">
        <v>24483</v>
      </c>
      <c r="Z1405" s="1770"/>
      <c r="AA1405" s="1770" t="s">
        <v>22195</v>
      </c>
      <c r="AB1405" s="1806" t="s">
        <v>18046</v>
      </c>
      <c r="AC1405" s="1754"/>
      <c r="AD1405" s="1794">
        <v>1.0</v>
      </c>
      <c r="AE1405" s="1755"/>
      <c r="AF1405" s="1755"/>
      <c r="AG1405" s="1755"/>
      <c r="AH1405" s="1755"/>
      <c r="AI1405" s="595">
        <v>9.10761246E8</v>
      </c>
      <c r="AJ1405" s="595" t="s">
        <v>24484</v>
      </c>
      <c r="AK1405" s="1757" t="s">
        <v>52</v>
      </c>
      <c r="AL1405" s="1757">
        <v>1.0</v>
      </c>
      <c r="AM1405" s="1772">
        <v>1313.0</v>
      </c>
      <c r="AN1405" s="9">
        <v>4.0</v>
      </c>
      <c r="AO1405" s="9"/>
      <c r="AP1405" s="9" t="s">
        <v>8376</v>
      </c>
      <c r="AQ1405" s="9"/>
      <c r="AR1405" s="9" t="s">
        <v>17908</v>
      </c>
      <c r="AS1405" s="9"/>
      <c r="AT1405" s="9"/>
      <c r="AU1405" s="9"/>
      <c r="AV1405" s="9"/>
      <c r="AW1405" s="1758" t="s">
        <v>17909</v>
      </c>
      <c r="AX1405" s="9"/>
      <c r="AY1405" s="9" t="s">
        <v>17910</v>
      </c>
      <c r="AZ1405" s="9">
        <v>6.25</v>
      </c>
      <c r="BA1405" s="1845" t="s">
        <v>22195</v>
      </c>
    </row>
    <row r="1406" ht="15.75" customHeight="1">
      <c r="A1406" s="1819"/>
      <c r="B1406" s="1745"/>
      <c r="C1406" s="1745"/>
      <c r="D1406" s="1745"/>
      <c r="E1406" s="1745"/>
      <c r="F1406" s="1920"/>
      <c r="G1406" s="1745"/>
      <c r="H1406" s="1745"/>
      <c r="I1406" s="1745"/>
      <c r="J1406" s="1745"/>
      <c r="K1406" s="1745"/>
      <c r="L1406" s="1745"/>
      <c r="M1406" s="1745"/>
      <c r="N1406" s="1745"/>
      <c r="O1406" s="1745"/>
      <c r="P1406" s="1745"/>
      <c r="Q1406" s="1765" t="s">
        <v>24485</v>
      </c>
      <c r="R1406" s="1766" t="s">
        <v>24445</v>
      </c>
      <c r="S1406" s="1767" t="s">
        <v>19338</v>
      </c>
      <c r="T1406" s="1768"/>
      <c r="U1406" s="1769">
        <v>1299.0</v>
      </c>
      <c r="V1406" s="1770">
        <v>4.0</v>
      </c>
      <c r="W1406" s="1769" t="s">
        <v>19291</v>
      </c>
      <c r="X1406" s="1770"/>
      <c r="Y1406" s="1767" t="s">
        <v>24486</v>
      </c>
      <c r="Z1406" s="1770"/>
      <c r="AA1406" s="1770" t="s">
        <v>22195</v>
      </c>
      <c r="AB1406" s="1753" t="s">
        <v>17906</v>
      </c>
      <c r="AC1406" s="81"/>
      <c r="AD1406" s="81"/>
      <c r="AE1406" s="1755"/>
      <c r="AF1406" s="1755"/>
      <c r="AG1406" s="1755"/>
      <c r="AH1406" s="1755"/>
      <c r="AI1406" s="595">
        <v>1.303657652E9</v>
      </c>
      <c r="AJ1406" s="595" t="s">
        <v>24487</v>
      </c>
      <c r="AK1406" s="1772" t="s">
        <v>52</v>
      </c>
      <c r="AL1406" s="1772">
        <v>1.0</v>
      </c>
      <c r="AM1406" s="1772">
        <v>1314.0</v>
      </c>
      <c r="AN1406" s="9">
        <v>4.0</v>
      </c>
      <c r="AO1406" s="9"/>
      <c r="AP1406" s="9" t="s">
        <v>8376</v>
      </c>
      <c r="AQ1406" s="9"/>
      <c r="AR1406" s="9" t="s">
        <v>17908</v>
      </c>
      <c r="AS1406" s="9"/>
      <c r="AT1406" s="9"/>
      <c r="AU1406" s="9"/>
      <c r="AV1406" s="9"/>
      <c r="AW1406" s="1758" t="s">
        <v>17909</v>
      </c>
      <c r="AX1406" s="9"/>
      <c r="AY1406" s="9" t="s">
        <v>17910</v>
      </c>
      <c r="AZ1406" s="9">
        <v>6.25</v>
      </c>
      <c r="BA1406" s="1845" t="s">
        <v>22195</v>
      </c>
    </row>
    <row r="1407" ht="15.75" customHeight="1">
      <c r="A1407" s="1819"/>
      <c r="B1407" s="1745"/>
      <c r="C1407" s="1745"/>
      <c r="D1407" s="1745"/>
      <c r="E1407" s="1745"/>
      <c r="F1407" s="1920"/>
      <c r="G1407" s="1745"/>
      <c r="H1407" s="1745"/>
      <c r="I1407" s="1745"/>
      <c r="J1407" s="1745"/>
      <c r="K1407" s="1745"/>
      <c r="L1407" s="1745"/>
      <c r="M1407" s="1745"/>
      <c r="N1407" s="1745"/>
      <c r="O1407" s="1745"/>
      <c r="P1407" s="1745"/>
      <c r="Q1407" s="1765" t="s">
        <v>24488</v>
      </c>
      <c r="R1407" s="1766" t="s">
        <v>24447</v>
      </c>
      <c r="S1407" s="1767" t="s">
        <v>231</v>
      </c>
      <c r="T1407" s="1749"/>
      <c r="U1407" s="1770">
        <v>1300.0</v>
      </c>
      <c r="V1407" s="1770">
        <v>4.0</v>
      </c>
      <c r="W1407" s="1792"/>
      <c r="X1407" s="1770"/>
      <c r="Y1407" s="1767" t="s">
        <v>24489</v>
      </c>
      <c r="Z1407" s="1770"/>
      <c r="AA1407" s="1770" t="s">
        <v>22195</v>
      </c>
      <c r="AB1407" s="1806" t="s">
        <v>18100</v>
      </c>
      <c r="AC1407" s="1754"/>
      <c r="AD1407" s="1794">
        <v>1.0</v>
      </c>
      <c r="AE1407" s="1755"/>
      <c r="AF1407" s="1755"/>
      <c r="AG1407" s="1755"/>
      <c r="AH1407" s="1755"/>
      <c r="AI1407" s="595">
        <v>1.00937556E8</v>
      </c>
      <c r="AJ1407" s="595" t="s">
        <v>24490</v>
      </c>
      <c r="AK1407" s="1772" t="s">
        <v>52</v>
      </c>
      <c r="AL1407" s="1772">
        <v>1.0</v>
      </c>
      <c r="AM1407" s="1772">
        <v>1315.0</v>
      </c>
      <c r="AN1407" s="9">
        <v>4.0</v>
      </c>
      <c r="AO1407" s="9"/>
      <c r="AP1407" s="9" t="s">
        <v>8376</v>
      </c>
      <c r="AQ1407" s="9"/>
      <c r="AR1407" s="9" t="s">
        <v>17908</v>
      </c>
      <c r="AS1407" s="9"/>
      <c r="AT1407" s="9"/>
      <c r="AU1407" s="9"/>
      <c r="AV1407" s="9"/>
      <c r="AW1407" s="1758" t="s">
        <v>17909</v>
      </c>
      <c r="AX1407" s="9"/>
      <c r="AY1407" s="9" t="s">
        <v>17910</v>
      </c>
      <c r="AZ1407" s="9">
        <v>6.25</v>
      </c>
      <c r="BA1407" s="1845" t="s">
        <v>22195</v>
      </c>
    </row>
    <row r="1408" ht="15.75" customHeight="1">
      <c r="A1408" s="1819"/>
      <c r="B1408" s="1745"/>
      <c r="C1408" s="1745"/>
      <c r="D1408" s="1745"/>
      <c r="E1408" s="1745"/>
      <c r="F1408" s="1920"/>
      <c r="G1408" s="1745"/>
      <c r="H1408" s="1745"/>
      <c r="I1408" s="1745"/>
      <c r="J1408" s="1745"/>
      <c r="K1408" s="1745"/>
      <c r="L1408" s="1745"/>
      <c r="M1408" s="1745"/>
      <c r="N1408" s="1745"/>
      <c r="O1408" s="1745"/>
      <c r="P1408" s="1745"/>
      <c r="Q1408" s="1765" t="s">
        <v>24491</v>
      </c>
      <c r="R1408" s="1766" t="s">
        <v>24450</v>
      </c>
      <c r="S1408" s="1767" t="s">
        <v>52</v>
      </c>
      <c r="T1408" s="1768"/>
      <c r="U1408" s="1769">
        <v>1301.0</v>
      </c>
      <c r="V1408" s="1770">
        <v>4.0</v>
      </c>
      <c r="W1408" s="1769" t="s">
        <v>19795</v>
      </c>
      <c r="X1408" s="1770"/>
      <c r="Y1408" s="1767" t="s">
        <v>24492</v>
      </c>
      <c r="Z1408" s="1770"/>
      <c r="AA1408" s="1770" t="s">
        <v>22195</v>
      </c>
      <c r="AB1408" s="1753" t="s">
        <v>17906</v>
      </c>
      <c r="AC1408" s="81"/>
      <c r="AD1408" s="81"/>
      <c r="AE1408" s="1755"/>
      <c r="AF1408" s="1755"/>
      <c r="AG1408" s="1755"/>
      <c r="AH1408" s="1755"/>
      <c r="AI1408" s="595">
        <v>1.03272183E8</v>
      </c>
      <c r="AJ1408" s="595" t="s">
        <v>24493</v>
      </c>
      <c r="AK1408" s="1772" t="s">
        <v>52</v>
      </c>
      <c r="AL1408" s="1757">
        <v>1.0</v>
      </c>
      <c r="AM1408" s="1772">
        <v>1316.0</v>
      </c>
      <c r="AN1408" s="9">
        <v>4.0</v>
      </c>
      <c r="AO1408" s="9"/>
      <c r="AP1408" s="9" t="s">
        <v>8376</v>
      </c>
      <c r="AQ1408" s="9"/>
      <c r="AR1408" s="9" t="s">
        <v>17908</v>
      </c>
      <c r="AS1408" s="9"/>
      <c r="AT1408" s="9"/>
      <c r="AU1408" s="9"/>
      <c r="AV1408" s="9"/>
      <c r="AW1408" s="1758" t="s">
        <v>17909</v>
      </c>
      <c r="AX1408" s="9"/>
      <c r="AY1408" s="9" t="s">
        <v>17910</v>
      </c>
      <c r="AZ1408" s="9">
        <v>6.25</v>
      </c>
      <c r="BA1408" s="1845" t="s">
        <v>22195</v>
      </c>
    </row>
    <row r="1409" ht="15.75" customHeight="1">
      <c r="A1409" s="1819"/>
      <c r="B1409" s="1745"/>
      <c r="C1409" s="1745"/>
      <c r="D1409" s="1745"/>
      <c r="E1409" s="1745"/>
      <c r="F1409" s="1920"/>
      <c r="G1409" s="1745"/>
      <c r="H1409" s="1745"/>
      <c r="I1409" s="1745"/>
      <c r="J1409" s="1745"/>
      <c r="K1409" s="1745"/>
      <c r="L1409" s="1745"/>
      <c r="M1409" s="1745"/>
      <c r="N1409" s="1745"/>
      <c r="O1409" s="1745"/>
      <c r="P1409" s="1745"/>
      <c r="Q1409" s="1765" t="s">
        <v>24494</v>
      </c>
      <c r="R1409" s="1766" t="s">
        <v>24495</v>
      </c>
      <c r="S1409" s="1767" t="s">
        <v>52</v>
      </c>
      <c r="T1409" s="1749"/>
      <c r="U1409" s="1769">
        <v>1302.0</v>
      </c>
      <c r="V1409" s="1770">
        <v>4.0</v>
      </c>
      <c r="W1409" s="1769" t="s">
        <v>18467</v>
      </c>
      <c r="X1409" s="1770"/>
      <c r="Y1409" s="1767" t="s">
        <v>24496</v>
      </c>
      <c r="Z1409" s="1770"/>
      <c r="AA1409" s="1770" t="s">
        <v>22195</v>
      </c>
      <c r="AB1409" s="1753" t="s">
        <v>17906</v>
      </c>
      <c r="AC1409" s="1754"/>
      <c r="AD1409" s="1754"/>
      <c r="AE1409" s="1755"/>
      <c r="AF1409" s="1755"/>
      <c r="AG1409" s="1755"/>
      <c r="AH1409" s="1755"/>
      <c r="AI1409" s="595">
        <v>6.03603226E8</v>
      </c>
      <c r="AJ1409" s="595" t="s">
        <v>24497</v>
      </c>
      <c r="AK1409" s="1917" t="s">
        <v>52</v>
      </c>
      <c r="AL1409" s="1772">
        <v>1.0</v>
      </c>
      <c r="AM1409" s="1772">
        <v>1317.0</v>
      </c>
      <c r="AN1409" s="9">
        <v>4.0</v>
      </c>
      <c r="AO1409" s="9"/>
      <c r="AP1409" s="9" t="s">
        <v>8376</v>
      </c>
      <c r="AQ1409" s="9"/>
      <c r="AR1409" s="9" t="s">
        <v>17908</v>
      </c>
      <c r="AS1409" s="9"/>
      <c r="AT1409" s="9"/>
      <c r="AU1409" s="9"/>
      <c r="AV1409" s="9"/>
      <c r="AW1409" s="1758" t="s">
        <v>17909</v>
      </c>
      <c r="AX1409" s="9"/>
      <c r="AY1409" s="9" t="s">
        <v>17910</v>
      </c>
      <c r="AZ1409" s="9">
        <v>6.25</v>
      </c>
      <c r="BA1409" s="1845" t="s">
        <v>22195</v>
      </c>
    </row>
    <row r="1410" ht="15.75" customHeight="1">
      <c r="A1410" s="1819"/>
      <c r="B1410" s="1745"/>
      <c r="C1410" s="1745"/>
      <c r="D1410" s="1745"/>
      <c r="E1410" s="1745"/>
      <c r="F1410" s="1920"/>
      <c r="G1410" s="1745"/>
      <c r="H1410" s="1745"/>
      <c r="I1410" s="1745"/>
      <c r="J1410" s="1745"/>
      <c r="K1410" s="1745"/>
      <c r="L1410" s="1745"/>
      <c r="M1410" s="1745"/>
      <c r="N1410" s="1745"/>
      <c r="O1410" s="1745"/>
      <c r="P1410" s="1745"/>
      <c r="Q1410" s="1765" t="s">
        <v>24498</v>
      </c>
      <c r="R1410" s="1766" t="s">
        <v>24456</v>
      </c>
      <c r="S1410" s="1767" t="s">
        <v>52</v>
      </c>
      <c r="T1410" s="1768"/>
      <c r="U1410" s="1769">
        <v>1303.0</v>
      </c>
      <c r="V1410" s="1770">
        <v>4.0</v>
      </c>
      <c r="W1410" s="1769" t="s">
        <v>17950</v>
      </c>
      <c r="X1410" s="1770"/>
      <c r="Y1410" s="1767">
        <v>0.0</v>
      </c>
      <c r="Z1410" s="1770"/>
      <c r="AA1410" s="1770" t="s">
        <v>22195</v>
      </c>
      <c r="AB1410" s="1753" t="s">
        <v>17906</v>
      </c>
      <c r="AC1410" s="81"/>
      <c r="AD1410" s="81"/>
      <c r="AE1410" s="1755"/>
      <c r="AF1410" s="1755"/>
      <c r="AG1410" s="1755"/>
      <c r="AH1410" s="1755"/>
      <c r="AI1410" s="595">
        <v>1.708953813E9</v>
      </c>
      <c r="AJ1410" s="595" t="s">
        <v>24499</v>
      </c>
      <c r="AK1410" s="1772" t="s">
        <v>52</v>
      </c>
      <c r="AL1410" s="1772">
        <v>1.0</v>
      </c>
      <c r="AM1410" s="1772">
        <v>1318.0</v>
      </c>
      <c r="AN1410" s="9">
        <v>4.0</v>
      </c>
      <c r="AO1410" s="9"/>
      <c r="AP1410" s="9" t="s">
        <v>8376</v>
      </c>
      <c r="AQ1410" s="9"/>
      <c r="AR1410" s="9" t="s">
        <v>17908</v>
      </c>
      <c r="AS1410" s="9"/>
      <c r="AT1410" s="9"/>
      <c r="AU1410" s="9"/>
      <c r="AV1410" s="9"/>
      <c r="AW1410" s="1758" t="s">
        <v>17909</v>
      </c>
      <c r="AX1410" s="9"/>
      <c r="AY1410" s="9" t="s">
        <v>17910</v>
      </c>
      <c r="AZ1410" s="9">
        <v>6.25</v>
      </c>
      <c r="BA1410" s="1773" t="s">
        <v>22195</v>
      </c>
    </row>
    <row r="1411" ht="15.75" customHeight="1">
      <c r="A1411" s="1819"/>
      <c r="B1411" s="1745"/>
      <c r="C1411" s="1745"/>
      <c r="D1411" s="1745"/>
      <c r="E1411" s="1745"/>
      <c r="F1411" s="1920"/>
      <c r="G1411" s="1745"/>
      <c r="H1411" s="1745"/>
      <c r="I1411" s="1745"/>
      <c r="J1411" s="1745"/>
      <c r="K1411" s="1745"/>
      <c r="L1411" s="1745"/>
      <c r="M1411" s="1745"/>
      <c r="N1411" s="1745"/>
      <c r="O1411" s="1745"/>
      <c r="P1411" s="1745"/>
      <c r="Q1411" s="1765" t="s">
        <v>24500</v>
      </c>
      <c r="R1411" s="1766" t="s">
        <v>24459</v>
      </c>
      <c r="S1411" s="1767" t="s">
        <v>52</v>
      </c>
      <c r="T1411" s="1749"/>
      <c r="U1411" s="1770">
        <v>1304.0</v>
      </c>
      <c r="V1411" s="1770">
        <v>4.0</v>
      </c>
      <c r="W1411" s="1792"/>
      <c r="X1411" s="1770"/>
      <c r="Y1411" s="1767">
        <v>2387145.0</v>
      </c>
      <c r="Z1411" s="1770"/>
      <c r="AA1411" s="1770" t="s">
        <v>22195</v>
      </c>
      <c r="AB1411" s="1806" t="s">
        <v>18100</v>
      </c>
      <c r="AC1411" s="1754"/>
      <c r="AD1411" s="1794">
        <v>1.0</v>
      </c>
      <c r="AE1411" s="1755"/>
      <c r="AF1411" s="1755"/>
      <c r="AG1411" s="1755"/>
      <c r="AH1411" s="1755"/>
      <c r="AI1411" s="595">
        <v>7.03773192E8</v>
      </c>
      <c r="AJ1411" s="595" t="s">
        <v>24501</v>
      </c>
      <c r="AK1411" s="1772" t="s">
        <v>52</v>
      </c>
      <c r="AL1411" s="1772">
        <v>1.0</v>
      </c>
      <c r="AM1411" s="1772">
        <v>1319.0</v>
      </c>
      <c r="AN1411" s="9">
        <v>4.0</v>
      </c>
      <c r="AO1411" s="9"/>
      <c r="AP1411" s="9" t="s">
        <v>8376</v>
      </c>
      <c r="AQ1411" s="9"/>
      <c r="AR1411" s="9" t="s">
        <v>17908</v>
      </c>
      <c r="AS1411" s="9"/>
      <c r="AT1411" s="9"/>
      <c r="AU1411" s="9"/>
      <c r="AV1411" s="9"/>
      <c r="AW1411" s="1758" t="s">
        <v>17925</v>
      </c>
      <c r="AX1411" s="9"/>
      <c r="AY1411" s="9" t="s">
        <v>17910</v>
      </c>
      <c r="AZ1411" s="9">
        <v>6.25</v>
      </c>
      <c r="BA1411" s="1845" t="s">
        <v>22195</v>
      </c>
    </row>
    <row r="1412" ht="65.25" customHeight="1">
      <c r="A1412" s="1819"/>
      <c r="B1412" s="1745"/>
      <c r="C1412" s="1745"/>
      <c r="D1412" s="1745"/>
      <c r="E1412" s="1745"/>
      <c r="F1412" s="1920"/>
      <c r="G1412" s="1745"/>
      <c r="H1412" s="1745"/>
      <c r="I1412" s="1745"/>
      <c r="J1412" s="1745"/>
      <c r="K1412" s="1745"/>
      <c r="L1412" s="1745"/>
      <c r="M1412" s="1745"/>
      <c r="N1412" s="1745"/>
      <c r="O1412" s="1745"/>
      <c r="P1412" s="1745"/>
      <c r="Q1412" s="1765" t="s">
        <v>24502</v>
      </c>
      <c r="R1412" s="1766" t="s">
        <v>24461</v>
      </c>
      <c r="S1412" s="1767" t="s">
        <v>52</v>
      </c>
      <c r="T1412" s="1768"/>
      <c r="U1412" s="1770">
        <v>1305.0</v>
      </c>
      <c r="V1412" s="1770">
        <v>4.0</v>
      </c>
      <c r="W1412" s="1788"/>
      <c r="X1412" s="1770"/>
      <c r="Y1412" s="1767">
        <v>4175578.0</v>
      </c>
      <c r="Z1412" s="1770"/>
      <c r="AA1412" s="1770" t="s">
        <v>22195</v>
      </c>
      <c r="AB1412" s="1789">
        <v>0.0</v>
      </c>
      <c r="AC1412" s="81"/>
      <c r="AD1412" s="81"/>
      <c r="AE1412" s="1755"/>
      <c r="AF1412" s="1755"/>
      <c r="AG1412" s="1755"/>
      <c r="AH1412" s="1755"/>
      <c r="AI1412" s="595">
        <v>1.03648929E8</v>
      </c>
      <c r="AJ1412" s="1846" t="s">
        <v>24503</v>
      </c>
      <c r="AK1412" s="1772" t="s">
        <v>52</v>
      </c>
      <c r="AL1412" s="1757">
        <v>1.0</v>
      </c>
      <c r="AM1412" s="1772">
        <v>1320.0</v>
      </c>
      <c r="AN1412" s="9">
        <v>4.0</v>
      </c>
      <c r="AO1412" s="9"/>
      <c r="AP1412" s="9" t="s">
        <v>8376</v>
      </c>
      <c r="AQ1412" s="9"/>
      <c r="AR1412" s="9" t="s">
        <v>17908</v>
      </c>
      <c r="AS1412" s="9"/>
      <c r="AT1412" s="9"/>
      <c r="AU1412" s="9"/>
      <c r="AV1412" s="9"/>
      <c r="AW1412" s="1758" t="s">
        <v>17909</v>
      </c>
      <c r="AX1412" s="9"/>
      <c r="AY1412" s="9" t="s">
        <v>17910</v>
      </c>
      <c r="AZ1412" s="9">
        <v>6.25</v>
      </c>
      <c r="BA1412" s="1773" t="s">
        <v>22195</v>
      </c>
    </row>
    <row r="1413" ht="15.75" customHeight="1">
      <c r="A1413" s="1819"/>
      <c r="B1413" s="1745"/>
      <c r="C1413" s="1745"/>
      <c r="D1413" s="1745"/>
      <c r="E1413" s="1745"/>
      <c r="F1413" s="1920"/>
      <c r="G1413" s="1745"/>
      <c r="H1413" s="1745"/>
      <c r="I1413" s="1745"/>
      <c r="J1413" s="1745"/>
      <c r="K1413" s="1745"/>
      <c r="L1413" s="1745"/>
      <c r="M1413" s="1745"/>
      <c r="N1413" s="1745"/>
      <c r="O1413" s="1745"/>
      <c r="P1413" s="1745"/>
      <c r="Q1413" s="1765" t="s">
        <v>20074</v>
      </c>
      <c r="R1413" s="1766" t="s">
        <v>24504</v>
      </c>
      <c r="S1413" s="1767" t="s">
        <v>5179</v>
      </c>
      <c r="T1413" s="1749"/>
      <c r="U1413" s="1770">
        <v>1306.0</v>
      </c>
      <c r="V1413" s="1770">
        <v>4.0</v>
      </c>
      <c r="W1413" s="1792"/>
      <c r="X1413" s="1770"/>
      <c r="Y1413" s="1767">
        <v>0.0</v>
      </c>
      <c r="Z1413" s="1770"/>
      <c r="AA1413" s="1770" t="s">
        <v>22195</v>
      </c>
      <c r="AB1413" s="1793">
        <v>0.0</v>
      </c>
      <c r="AC1413" s="1794">
        <v>2.0</v>
      </c>
      <c r="AD1413" s="1754"/>
      <c r="AE1413" s="1755"/>
      <c r="AF1413" s="1755"/>
      <c r="AG1413" s="1755"/>
      <c r="AH1413" s="1755"/>
      <c r="AI1413" s="595">
        <v>1.05399836E8</v>
      </c>
      <c r="AJ1413" s="595" t="s">
        <v>24505</v>
      </c>
      <c r="AK1413" s="1772" t="s">
        <v>52</v>
      </c>
      <c r="AL1413" s="1757">
        <v>1.0</v>
      </c>
      <c r="AM1413" s="1772">
        <v>1321.0</v>
      </c>
      <c r="AN1413" s="9">
        <v>4.0</v>
      </c>
      <c r="AO1413" s="9"/>
      <c r="AP1413" s="9" t="s">
        <v>8376</v>
      </c>
      <c r="AQ1413" s="9"/>
      <c r="AR1413" s="9" t="s">
        <v>17908</v>
      </c>
      <c r="AS1413" s="9"/>
      <c r="AT1413" s="9"/>
      <c r="AU1413" s="9"/>
      <c r="AV1413" s="9"/>
      <c r="AW1413" s="1758" t="s">
        <v>17909</v>
      </c>
      <c r="AX1413" s="9"/>
      <c r="AY1413" s="9" t="s">
        <v>17910</v>
      </c>
      <c r="AZ1413" s="9">
        <v>6.25</v>
      </c>
      <c r="BA1413" s="1845" t="s">
        <v>22195</v>
      </c>
    </row>
    <row r="1414" ht="15.75" customHeight="1">
      <c r="A1414" s="1819"/>
      <c r="B1414" s="1745"/>
      <c r="C1414" s="1745"/>
      <c r="D1414" s="1745"/>
      <c r="E1414" s="1745"/>
      <c r="F1414" s="1920"/>
      <c r="G1414" s="1745"/>
      <c r="H1414" s="1745"/>
      <c r="I1414" s="1745"/>
      <c r="J1414" s="1745"/>
      <c r="K1414" s="1745"/>
      <c r="L1414" s="1745"/>
      <c r="M1414" s="1745"/>
      <c r="N1414" s="1745"/>
      <c r="O1414" s="1745"/>
      <c r="P1414" s="1745"/>
      <c r="Q1414" s="1765" t="s">
        <v>24506</v>
      </c>
      <c r="R1414" s="1766" t="s">
        <v>24463</v>
      </c>
      <c r="S1414" s="1767" t="s">
        <v>52</v>
      </c>
      <c r="T1414" s="1768"/>
      <c r="U1414" s="1770">
        <v>1307.0</v>
      </c>
      <c r="V1414" s="1770">
        <v>4.0</v>
      </c>
      <c r="W1414" s="1788"/>
      <c r="X1414" s="1770"/>
      <c r="Y1414" s="1767" t="s">
        <v>24507</v>
      </c>
      <c r="Z1414" s="1770"/>
      <c r="AA1414" s="1770" t="s">
        <v>22195</v>
      </c>
      <c r="AB1414" s="1804" t="s">
        <v>18046</v>
      </c>
      <c r="AC1414" s="81"/>
      <c r="AD1414" s="1121">
        <v>1.0</v>
      </c>
      <c r="AE1414" s="1755"/>
      <c r="AF1414" s="1755"/>
      <c r="AG1414" s="1755"/>
      <c r="AH1414" s="1755"/>
      <c r="AI1414" s="595">
        <v>1.706030937E9</v>
      </c>
      <c r="AJ1414" s="595" t="s">
        <v>20092</v>
      </c>
      <c r="AK1414" s="1772" t="s">
        <v>52</v>
      </c>
      <c r="AL1414" s="1772">
        <v>1.0</v>
      </c>
      <c r="AM1414" s="1772">
        <v>1322.0</v>
      </c>
      <c r="AN1414" s="9">
        <v>4.0</v>
      </c>
      <c r="AO1414" s="9"/>
      <c r="AP1414" s="9" t="s">
        <v>8376</v>
      </c>
      <c r="AQ1414" s="9"/>
      <c r="AR1414" s="9" t="s">
        <v>17908</v>
      </c>
      <c r="AS1414" s="9"/>
      <c r="AT1414" s="9"/>
      <c r="AU1414" s="9"/>
      <c r="AV1414" s="9"/>
      <c r="AW1414" s="1758" t="s">
        <v>17909</v>
      </c>
      <c r="AX1414" s="9"/>
      <c r="AY1414" s="9" t="s">
        <v>17910</v>
      </c>
      <c r="AZ1414" s="9">
        <v>6.25</v>
      </c>
      <c r="BA1414" s="1845" t="s">
        <v>22195</v>
      </c>
    </row>
    <row r="1415" ht="15.75" customHeight="1">
      <c r="A1415" s="1819"/>
      <c r="B1415" s="1745"/>
      <c r="C1415" s="1745"/>
      <c r="D1415" s="1745"/>
      <c r="E1415" s="1745"/>
      <c r="F1415" s="1920"/>
      <c r="G1415" s="1745"/>
      <c r="H1415" s="1745"/>
      <c r="I1415" s="1745"/>
      <c r="J1415" s="1745"/>
      <c r="K1415" s="1745"/>
      <c r="L1415" s="1745"/>
      <c r="M1415" s="1745"/>
      <c r="N1415" s="1745"/>
      <c r="O1415" s="1745"/>
      <c r="P1415" s="1745"/>
      <c r="Q1415" s="1765" t="s">
        <v>24508</v>
      </c>
      <c r="R1415" s="1766" t="s">
        <v>24509</v>
      </c>
      <c r="S1415" s="1767" t="s">
        <v>52</v>
      </c>
      <c r="T1415" s="1749"/>
      <c r="U1415" s="1770">
        <v>1308.0</v>
      </c>
      <c r="V1415" s="1770">
        <v>4.0</v>
      </c>
      <c r="W1415" s="1792"/>
      <c r="X1415" s="1770"/>
      <c r="Y1415" s="1767">
        <v>0.0</v>
      </c>
      <c r="Z1415" s="1770"/>
      <c r="AA1415" s="1770" t="s">
        <v>22195</v>
      </c>
      <c r="AB1415" s="1806" t="s">
        <v>24510</v>
      </c>
      <c r="AC1415" s="1794">
        <v>1.0</v>
      </c>
      <c r="AD1415" s="1754"/>
      <c r="AE1415" s="1755"/>
      <c r="AF1415" s="1755"/>
      <c r="AG1415" s="1755"/>
      <c r="AH1415" s="1755"/>
      <c r="AI1415" s="595">
        <v>9.0598556E8</v>
      </c>
      <c r="AJ1415" s="595" t="s">
        <v>24511</v>
      </c>
      <c r="AK1415" s="1757" t="s">
        <v>52</v>
      </c>
      <c r="AL1415" s="1757">
        <v>1.0</v>
      </c>
      <c r="AM1415" s="1772">
        <v>1323.0</v>
      </c>
      <c r="AN1415" s="9">
        <v>4.0</v>
      </c>
      <c r="AO1415" s="9"/>
      <c r="AP1415" s="9" t="s">
        <v>8376</v>
      </c>
      <c r="AQ1415" s="9"/>
      <c r="AR1415" s="9" t="s">
        <v>17908</v>
      </c>
      <c r="AS1415" s="9"/>
      <c r="AT1415" s="9"/>
      <c r="AU1415" s="9"/>
      <c r="AV1415" s="9"/>
      <c r="AW1415" s="1758" t="s">
        <v>17909</v>
      </c>
      <c r="AX1415" s="9"/>
      <c r="AY1415" s="9" t="s">
        <v>17910</v>
      </c>
      <c r="AZ1415" s="9">
        <v>6.25</v>
      </c>
      <c r="BA1415" s="1772" t="s">
        <v>22195</v>
      </c>
    </row>
    <row r="1416" ht="15.75" customHeight="1">
      <c r="A1416" s="1819"/>
      <c r="B1416" s="1745"/>
      <c r="C1416" s="1745"/>
      <c r="D1416" s="1745"/>
      <c r="E1416" s="1745"/>
      <c r="F1416" s="1920"/>
      <c r="G1416" s="1745"/>
      <c r="H1416" s="1745"/>
      <c r="I1416" s="1745"/>
      <c r="J1416" s="1745"/>
      <c r="K1416" s="1745"/>
      <c r="L1416" s="1745"/>
      <c r="M1416" s="1745"/>
      <c r="N1416" s="1745"/>
      <c r="O1416" s="1745"/>
      <c r="P1416" s="1745"/>
      <c r="Q1416" s="1765" t="s">
        <v>24512</v>
      </c>
      <c r="R1416" s="1766" t="s">
        <v>24513</v>
      </c>
      <c r="S1416" s="1767" t="s">
        <v>52</v>
      </c>
      <c r="T1416" s="1768"/>
      <c r="U1416" s="1770">
        <v>1309.0</v>
      </c>
      <c r="V1416" s="1770">
        <v>4.0</v>
      </c>
      <c r="W1416" s="1788"/>
      <c r="X1416" s="1770"/>
      <c r="Y1416" s="1767" t="s">
        <v>24514</v>
      </c>
      <c r="Z1416" s="1770"/>
      <c r="AA1416" s="1770" t="s">
        <v>22195</v>
      </c>
      <c r="AB1416" s="1789">
        <v>0.0</v>
      </c>
      <c r="AC1416" s="1121">
        <v>1.0</v>
      </c>
      <c r="AD1416" s="81"/>
      <c r="AE1416" s="1755"/>
      <c r="AF1416" s="1755"/>
      <c r="AG1416" s="1755"/>
      <c r="AH1416" s="1755"/>
      <c r="AI1416" s="595">
        <v>1.710026707E9</v>
      </c>
      <c r="AJ1416" s="595" t="s">
        <v>24515</v>
      </c>
      <c r="AK1416" s="1757" t="s">
        <v>52</v>
      </c>
      <c r="AL1416" s="1772">
        <v>1.0</v>
      </c>
      <c r="AM1416" s="1772">
        <v>1324.0</v>
      </c>
      <c r="AN1416" s="9">
        <v>4.0</v>
      </c>
      <c r="AO1416" s="9"/>
      <c r="AP1416" s="9" t="s">
        <v>8376</v>
      </c>
      <c r="AQ1416" s="9"/>
      <c r="AR1416" s="9" t="s">
        <v>17908</v>
      </c>
      <c r="AS1416" s="9"/>
      <c r="AT1416" s="9"/>
      <c r="AU1416" s="9"/>
      <c r="AV1416" s="9"/>
      <c r="AW1416" s="1758" t="s">
        <v>17909</v>
      </c>
      <c r="AX1416" s="9"/>
      <c r="AY1416" s="9" t="s">
        <v>17910</v>
      </c>
      <c r="AZ1416" s="9">
        <v>6.25</v>
      </c>
      <c r="BA1416" s="1773" t="s">
        <v>22195</v>
      </c>
    </row>
    <row r="1417" ht="15.75" customHeight="1">
      <c r="A1417" s="1819"/>
      <c r="B1417" s="1745"/>
      <c r="C1417" s="1745"/>
      <c r="D1417" s="1745"/>
      <c r="E1417" s="1745"/>
      <c r="F1417" s="1920"/>
      <c r="G1417" s="1745"/>
      <c r="H1417" s="1745"/>
      <c r="I1417" s="1745"/>
      <c r="J1417" s="1745"/>
      <c r="K1417" s="1745"/>
      <c r="L1417" s="1745"/>
      <c r="M1417" s="1745"/>
      <c r="N1417" s="1745"/>
      <c r="O1417" s="1745"/>
      <c r="P1417" s="1745"/>
      <c r="Q1417" s="1765" t="s">
        <v>24516</v>
      </c>
      <c r="R1417" s="1766" t="s">
        <v>24475</v>
      </c>
      <c r="S1417" s="1767" t="s">
        <v>52</v>
      </c>
      <c r="T1417" s="1749"/>
      <c r="U1417" s="1769">
        <v>1310.0</v>
      </c>
      <c r="V1417" s="1770">
        <v>4.0</v>
      </c>
      <c r="W1417" s="1769" t="s">
        <v>18019</v>
      </c>
      <c r="X1417" s="1770"/>
      <c r="Y1417" s="1767">
        <v>0.0</v>
      </c>
      <c r="Z1417" s="1770"/>
      <c r="AA1417" s="1770" t="s">
        <v>22195</v>
      </c>
      <c r="AB1417" s="1753" t="s">
        <v>17906</v>
      </c>
      <c r="AC1417" s="1754"/>
      <c r="AD1417" s="1754"/>
      <c r="AE1417" s="1755"/>
      <c r="AF1417" s="1755"/>
      <c r="AG1417" s="1755"/>
      <c r="AH1417" s="1755"/>
      <c r="AI1417" s="595">
        <v>1.710033893E9</v>
      </c>
      <c r="AJ1417" s="595" t="s">
        <v>24517</v>
      </c>
      <c r="AK1417" s="1772" t="s">
        <v>52</v>
      </c>
      <c r="AL1417" s="1772">
        <v>1.0</v>
      </c>
      <c r="AM1417" s="1772">
        <v>1325.0</v>
      </c>
      <c r="AN1417" s="9">
        <v>4.0</v>
      </c>
      <c r="AO1417" s="9"/>
      <c r="AP1417" s="9" t="s">
        <v>8376</v>
      </c>
      <c r="AQ1417" s="9"/>
      <c r="AR1417" s="9" t="s">
        <v>17908</v>
      </c>
      <c r="AS1417" s="9"/>
      <c r="AT1417" s="9"/>
      <c r="AU1417" s="9"/>
      <c r="AV1417" s="9"/>
      <c r="AW1417" s="1758" t="s">
        <v>17909</v>
      </c>
      <c r="AX1417" s="9"/>
      <c r="AY1417" s="9" t="s">
        <v>17910</v>
      </c>
      <c r="AZ1417" s="9">
        <v>6.25</v>
      </c>
      <c r="BA1417" s="1845" t="s">
        <v>22195</v>
      </c>
    </row>
    <row r="1418" ht="34.5" customHeight="1">
      <c r="A1418" s="1819"/>
      <c r="B1418" s="1745"/>
      <c r="C1418" s="1745"/>
      <c r="D1418" s="1745"/>
      <c r="E1418" s="1745"/>
      <c r="F1418" s="1920"/>
      <c r="G1418" s="1745"/>
      <c r="H1418" s="1745"/>
      <c r="I1418" s="1745"/>
      <c r="J1418" s="1745"/>
      <c r="K1418" s="1745"/>
      <c r="L1418" s="1745"/>
      <c r="M1418" s="1745"/>
      <c r="N1418" s="1745"/>
      <c r="O1418" s="1745"/>
      <c r="P1418" s="1745"/>
      <c r="Q1418" s="1765" t="s">
        <v>24518</v>
      </c>
      <c r="R1418" s="1766" t="s">
        <v>24478</v>
      </c>
      <c r="S1418" s="1767" t="s">
        <v>52</v>
      </c>
      <c r="T1418" s="1768"/>
      <c r="U1418" s="1769">
        <v>1311.0</v>
      </c>
      <c r="V1418" s="1770">
        <v>4.0</v>
      </c>
      <c r="W1418" s="1769" t="s">
        <v>20025</v>
      </c>
      <c r="X1418" s="1770"/>
      <c r="Y1418" s="1767" t="s">
        <v>24519</v>
      </c>
      <c r="Z1418" s="1770"/>
      <c r="AA1418" s="1770" t="s">
        <v>22195</v>
      </c>
      <c r="AB1418" s="1753" t="s">
        <v>17906</v>
      </c>
      <c r="AC1418" s="81"/>
      <c r="AD1418" s="81"/>
      <c r="AE1418" s="1755"/>
      <c r="AF1418" s="1755"/>
      <c r="AG1418" s="1755"/>
      <c r="AH1418" s="1755"/>
      <c r="AI1418" s="595">
        <v>1.721924973E9</v>
      </c>
      <c r="AJ1418" s="1846" t="s">
        <v>24520</v>
      </c>
      <c r="AK1418" s="1772" t="s">
        <v>52</v>
      </c>
      <c r="AL1418" s="1757">
        <v>1.0</v>
      </c>
      <c r="AM1418" s="1772">
        <v>1326.0</v>
      </c>
      <c r="AN1418" s="9">
        <v>4.0</v>
      </c>
      <c r="AO1418" s="9"/>
      <c r="AP1418" s="9" t="s">
        <v>8376</v>
      </c>
      <c r="AQ1418" s="9"/>
      <c r="AR1418" s="9" t="s">
        <v>17908</v>
      </c>
      <c r="AS1418" s="9"/>
      <c r="AT1418" s="9"/>
      <c r="AU1418" s="9"/>
      <c r="AV1418" s="9"/>
      <c r="AW1418" s="1758" t="s">
        <v>17909</v>
      </c>
      <c r="AX1418" s="9"/>
      <c r="AY1418" s="9" t="s">
        <v>17910</v>
      </c>
      <c r="AZ1418" s="9">
        <v>6.25</v>
      </c>
      <c r="BA1418" s="1773" t="s">
        <v>22195</v>
      </c>
    </row>
    <row r="1419" ht="15.75" customHeight="1">
      <c r="A1419" s="1819"/>
      <c r="B1419" s="1745"/>
      <c r="C1419" s="1745"/>
      <c r="D1419" s="1745"/>
      <c r="E1419" s="1745"/>
      <c r="F1419" s="1920"/>
      <c r="G1419" s="1745"/>
      <c r="H1419" s="1745"/>
      <c r="I1419" s="1745"/>
      <c r="J1419" s="1745"/>
      <c r="K1419" s="1745"/>
      <c r="L1419" s="1745"/>
      <c r="M1419" s="1745"/>
      <c r="N1419" s="1745"/>
      <c r="O1419" s="1745"/>
      <c r="P1419" s="1745"/>
      <c r="Q1419" s="1765" t="s">
        <v>24521</v>
      </c>
      <c r="R1419" s="1766" t="s">
        <v>24481</v>
      </c>
      <c r="S1419" s="1767" t="s">
        <v>52</v>
      </c>
      <c r="T1419" s="1749"/>
      <c r="U1419" s="1770">
        <v>1312.0</v>
      </c>
      <c r="V1419" s="1770">
        <v>4.0</v>
      </c>
      <c r="W1419" s="1792"/>
      <c r="X1419" s="1770"/>
      <c r="Y1419" s="1767">
        <v>2853745.0</v>
      </c>
      <c r="Z1419" s="1770"/>
      <c r="AA1419" s="1770" t="s">
        <v>22195</v>
      </c>
      <c r="AB1419" s="1793">
        <v>0.0</v>
      </c>
      <c r="AC1419" s="1794">
        <v>1.0</v>
      </c>
      <c r="AD1419" s="1754"/>
      <c r="AE1419" s="1755"/>
      <c r="AF1419" s="1755"/>
      <c r="AG1419" s="1755"/>
      <c r="AH1419" s="1755"/>
      <c r="AI1419" s="595">
        <v>1.706669403E9</v>
      </c>
      <c r="AJ1419" s="595" t="s">
        <v>24522</v>
      </c>
      <c r="AK1419" s="1757" t="s">
        <v>52</v>
      </c>
      <c r="AL1419" s="1772">
        <v>1.0</v>
      </c>
      <c r="AM1419" s="1772">
        <v>1327.0</v>
      </c>
      <c r="AN1419" s="9">
        <v>4.0</v>
      </c>
      <c r="AO1419" s="9"/>
      <c r="AP1419" s="9" t="s">
        <v>8376</v>
      </c>
      <c r="AQ1419" s="9"/>
      <c r="AR1419" s="9" t="s">
        <v>17908</v>
      </c>
      <c r="AS1419" s="9"/>
      <c r="AT1419" s="9"/>
      <c r="AU1419" s="9"/>
      <c r="AV1419" s="9"/>
      <c r="AW1419" s="1758" t="s">
        <v>24523</v>
      </c>
      <c r="AX1419" s="9"/>
      <c r="AY1419" s="9" t="s">
        <v>17910</v>
      </c>
      <c r="AZ1419" s="9">
        <v>6.25</v>
      </c>
      <c r="BA1419" s="1845" t="s">
        <v>22195</v>
      </c>
    </row>
    <row r="1420" ht="15.75" customHeight="1">
      <c r="A1420" s="1819"/>
      <c r="B1420" s="1745"/>
      <c r="C1420" s="1745"/>
      <c r="D1420" s="1745"/>
      <c r="E1420" s="1745"/>
      <c r="F1420" s="1920"/>
      <c r="G1420" s="1745"/>
      <c r="H1420" s="1745"/>
      <c r="I1420" s="1745"/>
      <c r="J1420" s="1745"/>
      <c r="K1420" s="1745"/>
      <c r="L1420" s="1745"/>
      <c r="M1420" s="1745"/>
      <c r="N1420" s="1745"/>
      <c r="O1420" s="1745"/>
      <c r="P1420" s="1745"/>
      <c r="Q1420" s="1765" t="s">
        <v>24524</v>
      </c>
      <c r="R1420" s="1766" t="s">
        <v>24484</v>
      </c>
      <c r="S1420" s="1767" t="s">
        <v>52</v>
      </c>
      <c r="T1420" s="1768"/>
      <c r="U1420" s="1769">
        <v>1313.0</v>
      </c>
      <c r="V1420" s="1770">
        <v>4.0</v>
      </c>
      <c r="W1420" s="1769" t="s">
        <v>18467</v>
      </c>
      <c r="X1420" s="1770"/>
      <c r="Y1420" s="1767">
        <v>2695137.0</v>
      </c>
      <c r="Z1420" s="1770"/>
      <c r="AA1420" s="1770" t="s">
        <v>22195</v>
      </c>
      <c r="AB1420" s="1753" t="s">
        <v>17918</v>
      </c>
      <c r="AC1420" s="81"/>
      <c r="AD1420" s="81"/>
      <c r="AE1420" s="1755"/>
      <c r="AF1420" s="1755"/>
      <c r="AG1420" s="1755"/>
      <c r="AH1420" s="1755"/>
      <c r="AI1420" s="595">
        <v>1.723374094E9</v>
      </c>
      <c r="AJ1420" s="595" t="s">
        <v>24525</v>
      </c>
      <c r="AK1420" s="1757" t="s">
        <v>52</v>
      </c>
      <c r="AL1420" s="1772">
        <v>1.0</v>
      </c>
      <c r="AM1420" s="1772">
        <v>1328.0</v>
      </c>
      <c r="AN1420" s="9">
        <v>4.0</v>
      </c>
      <c r="AO1420" s="9"/>
      <c r="AP1420" s="9" t="s">
        <v>8376</v>
      </c>
      <c r="AQ1420" s="9"/>
      <c r="AR1420" s="9" t="s">
        <v>17908</v>
      </c>
      <c r="AS1420" s="9"/>
      <c r="AT1420" s="9"/>
      <c r="AU1420" s="9"/>
      <c r="AV1420" s="9"/>
      <c r="AW1420" s="1758" t="s">
        <v>17909</v>
      </c>
      <c r="AX1420" s="9"/>
      <c r="AY1420" s="9" t="s">
        <v>17910</v>
      </c>
      <c r="AZ1420" s="9">
        <v>6.25</v>
      </c>
      <c r="BA1420" s="1845" t="s">
        <v>22195</v>
      </c>
    </row>
    <row r="1421" ht="15.75" customHeight="1">
      <c r="A1421" s="1819"/>
      <c r="B1421" s="1745"/>
      <c r="C1421" s="1745"/>
      <c r="D1421" s="1745"/>
      <c r="E1421" s="1745"/>
      <c r="F1421" s="1920"/>
      <c r="G1421" s="1745"/>
      <c r="H1421" s="1745"/>
      <c r="I1421" s="1745"/>
      <c r="J1421" s="1745"/>
      <c r="K1421" s="1745"/>
      <c r="L1421" s="1745"/>
      <c r="M1421" s="1745"/>
      <c r="N1421" s="1745"/>
      <c r="O1421" s="1745"/>
      <c r="P1421" s="1745"/>
      <c r="Q1421" s="1765" t="s">
        <v>24526</v>
      </c>
      <c r="R1421" s="1766" t="s">
        <v>24487</v>
      </c>
      <c r="S1421" s="1767" t="s">
        <v>52</v>
      </c>
      <c r="T1421" s="1749"/>
      <c r="U1421" s="1769">
        <v>1314.0</v>
      </c>
      <c r="V1421" s="1770">
        <v>4.0</v>
      </c>
      <c r="W1421" s="1769" t="s">
        <v>18467</v>
      </c>
      <c r="X1421" s="1770"/>
      <c r="Y1421" s="1767">
        <v>4.2040347E7</v>
      </c>
      <c r="Z1421" s="1770"/>
      <c r="AA1421" s="1770" t="s">
        <v>22195</v>
      </c>
      <c r="AB1421" s="1753" t="s">
        <v>17918</v>
      </c>
      <c r="AC1421" s="1754"/>
      <c r="AD1421" s="1754"/>
      <c r="AE1421" s="1755"/>
      <c r="AF1421" s="1755"/>
      <c r="AG1421" s="1755"/>
      <c r="AH1421" s="1755"/>
      <c r="AI1421" s="595">
        <v>1.01435626E8</v>
      </c>
      <c r="AJ1421" s="595" t="s">
        <v>24527</v>
      </c>
      <c r="AK1421" s="1757" t="s">
        <v>52</v>
      </c>
      <c r="AL1421" s="1772">
        <v>1.0</v>
      </c>
      <c r="AM1421" s="1772">
        <v>1329.0</v>
      </c>
      <c r="AN1421" s="9">
        <v>4.0</v>
      </c>
      <c r="AO1421" s="9"/>
      <c r="AP1421" s="9" t="s">
        <v>8376</v>
      </c>
      <c r="AQ1421" s="9"/>
      <c r="AR1421" s="9" t="s">
        <v>17908</v>
      </c>
      <c r="AS1421" s="9"/>
      <c r="AT1421" s="9"/>
      <c r="AU1421" s="9"/>
      <c r="AV1421" s="9"/>
      <c r="AW1421" s="1758" t="s">
        <v>17909</v>
      </c>
      <c r="AX1421" s="9"/>
      <c r="AY1421" s="9" t="s">
        <v>17910</v>
      </c>
      <c r="AZ1421" s="9">
        <v>6.25</v>
      </c>
      <c r="BA1421" s="1772" t="s">
        <v>22195</v>
      </c>
    </row>
    <row r="1422" ht="15.75" customHeight="1">
      <c r="A1422" s="1819"/>
      <c r="B1422" s="1745"/>
      <c r="C1422" s="1745"/>
      <c r="D1422" s="1745"/>
      <c r="E1422" s="1745"/>
      <c r="F1422" s="1920"/>
      <c r="G1422" s="1745"/>
      <c r="H1422" s="1745"/>
      <c r="I1422" s="1745"/>
      <c r="J1422" s="1745"/>
      <c r="K1422" s="1745"/>
      <c r="L1422" s="1745"/>
      <c r="M1422" s="1745"/>
      <c r="N1422" s="1745"/>
      <c r="O1422" s="1745"/>
      <c r="P1422" s="1745"/>
      <c r="Q1422" s="1765" t="s">
        <v>24528</v>
      </c>
      <c r="R1422" s="1766" t="s">
        <v>24490</v>
      </c>
      <c r="S1422" s="1767" t="s">
        <v>52</v>
      </c>
      <c r="T1422" s="1768"/>
      <c r="U1422" s="1770">
        <v>1315.0</v>
      </c>
      <c r="V1422" s="1770">
        <v>4.0</v>
      </c>
      <c r="W1422" s="1788"/>
      <c r="X1422" s="1770"/>
      <c r="Y1422" s="1767">
        <v>2853745.0</v>
      </c>
      <c r="Z1422" s="1770"/>
      <c r="AA1422" s="1770" t="s">
        <v>22195</v>
      </c>
      <c r="AB1422" s="1789">
        <v>0.0</v>
      </c>
      <c r="AC1422" s="81"/>
      <c r="AD1422" s="81"/>
      <c r="AE1422" s="1755"/>
      <c r="AF1422" s="1755"/>
      <c r="AG1422" s="1755"/>
      <c r="AH1422" s="1755"/>
      <c r="AI1422" s="595">
        <v>1.00962026E8</v>
      </c>
      <c r="AJ1422" s="595" t="s">
        <v>24529</v>
      </c>
      <c r="AK1422" s="1757" t="s">
        <v>52</v>
      </c>
      <c r="AL1422" s="1757">
        <v>1.0</v>
      </c>
      <c r="AM1422" s="1772">
        <v>1330.0</v>
      </c>
      <c r="AN1422" s="9">
        <v>4.0</v>
      </c>
      <c r="AO1422" s="9"/>
      <c r="AP1422" s="9" t="s">
        <v>8376</v>
      </c>
      <c r="AQ1422" s="9"/>
      <c r="AR1422" s="9" t="s">
        <v>17908</v>
      </c>
      <c r="AS1422" s="9"/>
      <c r="AT1422" s="9"/>
      <c r="AU1422" s="9"/>
      <c r="AV1422" s="9"/>
      <c r="AW1422" s="1758" t="s">
        <v>17909</v>
      </c>
      <c r="AX1422" s="9"/>
      <c r="AY1422" s="9" t="s">
        <v>17910</v>
      </c>
      <c r="AZ1422" s="9">
        <v>6.25</v>
      </c>
      <c r="BA1422" s="1845" t="s">
        <v>22195</v>
      </c>
    </row>
    <row r="1423" ht="15.75" customHeight="1">
      <c r="A1423" s="1819"/>
      <c r="B1423" s="1745"/>
      <c r="C1423" s="1745"/>
      <c r="D1423" s="1745"/>
      <c r="E1423" s="1745"/>
      <c r="F1423" s="1920"/>
      <c r="G1423" s="1745"/>
      <c r="H1423" s="1745"/>
      <c r="I1423" s="1745"/>
      <c r="J1423" s="1745"/>
      <c r="K1423" s="1745"/>
      <c r="L1423" s="1745"/>
      <c r="M1423" s="1745"/>
      <c r="N1423" s="1745"/>
      <c r="O1423" s="1745"/>
      <c r="P1423" s="1745"/>
      <c r="Q1423" s="1765" t="s">
        <v>24530</v>
      </c>
      <c r="R1423" s="1766" t="s">
        <v>24493</v>
      </c>
      <c r="S1423" s="1767" t="s">
        <v>52</v>
      </c>
      <c r="T1423" s="1749"/>
      <c r="U1423" s="1770">
        <v>1316.0</v>
      </c>
      <c r="V1423" s="1770">
        <v>4.0</v>
      </c>
      <c r="W1423" s="1792"/>
      <c r="X1423" s="1770"/>
      <c r="Y1423" s="1767">
        <v>2.3855051E7</v>
      </c>
      <c r="Z1423" s="1770"/>
      <c r="AA1423" s="1770" t="s">
        <v>22195</v>
      </c>
      <c r="AB1423" s="1793">
        <v>0.0</v>
      </c>
      <c r="AC1423" s="1754"/>
      <c r="AD1423" s="1754"/>
      <c r="AE1423" s="1755"/>
      <c r="AF1423" s="1755"/>
      <c r="AG1423" s="1755"/>
      <c r="AH1423" s="1755"/>
      <c r="AI1423" s="595">
        <v>6.039259E8</v>
      </c>
      <c r="AJ1423" s="595" t="s">
        <v>24531</v>
      </c>
      <c r="AK1423" s="1757" t="s">
        <v>52</v>
      </c>
      <c r="AL1423" s="1757">
        <v>1.0</v>
      </c>
      <c r="AM1423" s="1772">
        <v>1331.0</v>
      </c>
      <c r="AN1423" s="9">
        <v>4.0</v>
      </c>
      <c r="AO1423" s="9"/>
      <c r="AP1423" s="9" t="s">
        <v>8376</v>
      </c>
      <c r="AQ1423" s="9"/>
      <c r="AR1423" s="9" t="s">
        <v>17908</v>
      </c>
      <c r="AS1423" s="9"/>
      <c r="AT1423" s="9"/>
      <c r="AU1423" s="9"/>
      <c r="AV1423" s="9"/>
      <c r="AW1423" s="1758" t="s">
        <v>17909</v>
      </c>
      <c r="AX1423" s="9"/>
      <c r="AY1423" s="9" t="s">
        <v>17910</v>
      </c>
      <c r="AZ1423" s="9">
        <v>6.25</v>
      </c>
      <c r="BA1423" s="1845" t="s">
        <v>22195</v>
      </c>
    </row>
    <row r="1424" ht="15.75" customHeight="1">
      <c r="A1424" s="1819"/>
      <c r="B1424" s="1745"/>
      <c r="C1424" s="1745"/>
      <c r="D1424" s="1745"/>
      <c r="E1424" s="1745"/>
      <c r="F1424" s="1920"/>
      <c r="G1424" s="1745"/>
      <c r="H1424" s="1745"/>
      <c r="I1424" s="1745"/>
      <c r="J1424" s="1745"/>
      <c r="K1424" s="1745"/>
      <c r="L1424" s="1745"/>
      <c r="M1424" s="1745"/>
      <c r="N1424" s="1745"/>
      <c r="O1424" s="1745"/>
      <c r="P1424" s="1745"/>
      <c r="Q1424" s="1765" t="s">
        <v>24532</v>
      </c>
      <c r="R1424" s="1766" t="s">
        <v>24497</v>
      </c>
      <c r="S1424" s="1767" t="s">
        <v>52</v>
      </c>
      <c r="T1424" s="1768"/>
      <c r="U1424" s="1770">
        <v>1317.0</v>
      </c>
      <c r="V1424" s="1770">
        <v>4.0</v>
      </c>
      <c r="W1424" s="1788"/>
      <c r="X1424" s="1770"/>
      <c r="Y1424" s="1767">
        <v>0.0</v>
      </c>
      <c r="Z1424" s="1770"/>
      <c r="AA1424" s="1770" t="s">
        <v>22195</v>
      </c>
      <c r="AB1424" s="1789">
        <v>0.0</v>
      </c>
      <c r="AC1424" s="1121">
        <v>3.0</v>
      </c>
      <c r="AD1424" s="81"/>
      <c r="AE1424" s="1755"/>
      <c r="AF1424" s="1755"/>
      <c r="AG1424" s="1755"/>
      <c r="AH1424" s="1755"/>
      <c r="AI1424" s="595">
        <v>1.802275675E9</v>
      </c>
      <c r="AJ1424" s="595" t="s">
        <v>24533</v>
      </c>
      <c r="AK1424" s="1772" t="s">
        <v>17980</v>
      </c>
      <c r="AL1424" s="1772">
        <v>1.0</v>
      </c>
      <c r="AM1424" s="1772">
        <v>1332.0</v>
      </c>
      <c r="AN1424" s="9">
        <v>4.0</v>
      </c>
      <c r="AO1424" s="9"/>
      <c r="AP1424" s="9" t="s">
        <v>8376</v>
      </c>
      <c r="AQ1424" s="9"/>
      <c r="AR1424" s="9" t="s">
        <v>17908</v>
      </c>
      <c r="AS1424" s="9"/>
      <c r="AT1424" s="9"/>
      <c r="AU1424" s="9"/>
      <c r="AV1424" s="9"/>
      <c r="AW1424" s="1758" t="s">
        <v>17909</v>
      </c>
      <c r="AX1424" s="9"/>
      <c r="AY1424" s="9" t="s">
        <v>17910</v>
      </c>
      <c r="AZ1424" s="9">
        <v>6.25</v>
      </c>
      <c r="BA1424" s="1773" t="s">
        <v>22195</v>
      </c>
    </row>
    <row r="1425" ht="15.75" customHeight="1">
      <c r="A1425" s="1819"/>
      <c r="B1425" s="1745"/>
      <c r="C1425" s="1745"/>
      <c r="D1425" s="1745"/>
      <c r="E1425" s="1745"/>
      <c r="F1425" s="1920"/>
      <c r="G1425" s="1745"/>
      <c r="H1425" s="1745"/>
      <c r="I1425" s="1745"/>
      <c r="J1425" s="1745"/>
      <c r="K1425" s="1745"/>
      <c r="L1425" s="1745"/>
      <c r="M1425" s="1745"/>
      <c r="N1425" s="1745"/>
      <c r="O1425" s="1745"/>
      <c r="P1425" s="1745"/>
      <c r="Q1425" s="1765" t="s">
        <v>24534</v>
      </c>
      <c r="R1425" s="1766" t="s">
        <v>24535</v>
      </c>
      <c r="S1425" s="1767" t="s">
        <v>52</v>
      </c>
      <c r="T1425" s="1749"/>
      <c r="U1425" s="1769">
        <v>1318.0</v>
      </c>
      <c r="V1425" s="1770">
        <v>4.0</v>
      </c>
      <c r="W1425" s="1769" t="s">
        <v>19795</v>
      </c>
      <c r="X1425" s="1770"/>
      <c r="Y1425" s="1767" t="s">
        <v>24536</v>
      </c>
      <c r="Z1425" s="1770"/>
      <c r="AA1425" s="1770" t="s">
        <v>22195</v>
      </c>
      <c r="AB1425" s="1753" t="s">
        <v>17906</v>
      </c>
      <c r="AC1425" s="1754"/>
      <c r="AD1425" s="1754"/>
      <c r="AE1425" s="1755"/>
      <c r="AF1425" s="1755"/>
      <c r="AG1425" s="1755"/>
      <c r="AH1425" s="1755"/>
      <c r="AI1425" s="595">
        <v>1.705135661E9</v>
      </c>
      <c r="AJ1425" s="595" t="s">
        <v>24537</v>
      </c>
      <c r="AK1425" s="1772" t="s">
        <v>52</v>
      </c>
      <c r="AL1425" s="1757">
        <v>1.0</v>
      </c>
      <c r="AM1425" s="1772">
        <v>1333.0</v>
      </c>
      <c r="AN1425" s="9">
        <v>4.0</v>
      </c>
      <c r="AO1425" s="9"/>
      <c r="AP1425" s="9" t="s">
        <v>8376</v>
      </c>
      <c r="AQ1425" s="9"/>
      <c r="AR1425" s="9" t="s">
        <v>17908</v>
      </c>
      <c r="AS1425" s="9"/>
      <c r="AT1425" s="9"/>
      <c r="AU1425" s="9"/>
      <c r="AV1425" s="9"/>
      <c r="AW1425" s="1758" t="s">
        <v>17909</v>
      </c>
      <c r="AX1425" s="9"/>
      <c r="AY1425" s="9" t="s">
        <v>17910</v>
      </c>
      <c r="AZ1425" s="9">
        <v>6.25</v>
      </c>
      <c r="BA1425" s="1845" t="s">
        <v>22195</v>
      </c>
    </row>
    <row r="1426" ht="15.75" customHeight="1">
      <c r="A1426" s="1819"/>
      <c r="B1426" s="1745"/>
      <c r="C1426" s="1745"/>
      <c r="D1426" s="1745"/>
      <c r="E1426" s="1745"/>
      <c r="F1426" s="1920"/>
      <c r="G1426" s="1745"/>
      <c r="H1426" s="1745"/>
      <c r="I1426" s="1745"/>
      <c r="J1426" s="1745"/>
      <c r="K1426" s="1745"/>
      <c r="L1426" s="1745"/>
      <c r="M1426" s="1745"/>
      <c r="N1426" s="1745"/>
      <c r="O1426" s="1745"/>
      <c r="P1426" s="1745"/>
      <c r="Q1426" s="1765" t="s">
        <v>24538</v>
      </c>
      <c r="R1426" s="1766" t="s">
        <v>24501</v>
      </c>
      <c r="S1426" s="1767" t="s">
        <v>1392</v>
      </c>
      <c r="T1426" s="1768"/>
      <c r="U1426" s="1770">
        <v>1319.0</v>
      </c>
      <c r="V1426" s="1770">
        <v>4.0</v>
      </c>
      <c r="W1426" s="1788"/>
      <c r="X1426" s="1770"/>
      <c r="Y1426" s="1767">
        <v>0.0</v>
      </c>
      <c r="Z1426" s="1770"/>
      <c r="AA1426" s="1770" t="s">
        <v>22195</v>
      </c>
      <c r="AB1426" s="1804" t="s">
        <v>18046</v>
      </c>
      <c r="AC1426" s="81"/>
      <c r="AD1426" s="1121">
        <v>1.0</v>
      </c>
      <c r="AE1426" s="1755"/>
      <c r="AF1426" s="1755"/>
      <c r="AG1426" s="1755"/>
      <c r="AH1426" s="1755"/>
      <c r="AI1426" s="1874">
        <v>1.103168454E9</v>
      </c>
      <c r="AJ1426" s="1874" t="s">
        <v>24539</v>
      </c>
      <c r="AK1426" s="1875" t="s">
        <v>52</v>
      </c>
      <c r="AL1426" s="1772">
        <v>1.0</v>
      </c>
      <c r="AM1426" s="1875">
        <v>1334.0</v>
      </c>
      <c r="AN1426" s="9">
        <v>4.0</v>
      </c>
      <c r="AO1426" s="9"/>
      <c r="AP1426" s="9" t="s">
        <v>8376</v>
      </c>
      <c r="AQ1426" s="9"/>
      <c r="AR1426" s="9" t="s">
        <v>17908</v>
      </c>
      <c r="AS1426" s="9"/>
      <c r="AT1426" s="9"/>
      <c r="AU1426" s="9"/>
      <c r="AV1426" s="9"/>
      <c r="AW1426" s="1758" t="s">
        <v>17909</v>
      </c>
      <c r="AX1426" s="9"/>
      <c r="AY1426" s="9" t="s">
        <v>17910</v>
      </c>
      <c r="AZ1426" s="9">
        <v>6.25</v>
      </c>
      <c r="BA1426" s="1773" t="s">
        <v>22195</v>
      </c>
    </row>
    <row r="1427" ht="15.75" customHeight="1">
      <c r="A1427" s="1819"/>
      <c r="B1427" s="1745"/>
      <c r="C1427" s="1745"/>
      <c r="D1427" s="1745"/>
      <c r="E1427" s="1745"/>
      <c r="F1427" s="1920"/>
      <c r="G1427" s="1745"/>
      <c r="H1427" s="1745"/>
      <c r="I1427" s="1745"/>
      <c r="J1427" s="1745"/>
      <c r="K1427" s="1745"/>
      <c r="L1427" s="1745"/>
      <c r="M1427" s="1745"/>
      <c r="N1427" s="1745"/>
      <c r="O1427" s="1745"/>
      <c r="P1427" s="1745"/>
      <c r="Q1427" s="1765" t="s">
        <v>24540</v>
      </c>
      <c r="R1427" s="1766" t="s">
        <v>24541</v>
      </c>
      <c r="S1427" s="1767" t="s">
        <v>1392</v>
      </c>
      <c r="T1427" s="1749"/>
      <c r="U1427" s="1769">
        <v>1320.0</v>
      </c>
      <c r="V1427" s="1770">
        <v>4.0</v>
      </c>
      <c r="W1427" s="1769" t="s">
        <v>24120</v>
      </c>
      <c r="X1427" s="1770"/>
      <c r="Y1427" s="1767" t="s">
        <v>24542</v>
      </c>
      <c r="Z1427" s="1770"/>
      <c r="AA1427" s="1770" t="s">
        <v>22195</v>
      </c>
      <c r="AB1427" s="1753" t="s">
        <v>17906</v>
      </c>
      <c r="AC1427" s="1754"/>
      <c r="AD1427" s="1754"/>
      <c r="AE1427" s="1755"/>
      <c r="AF1427" s="1755"/>
      <c r="AG1427" s="1755"/>
      <c r="AH1427" s="1755"/>
      <c r="AI1427" s="1756">
        <v>1.03657458E8</v>
      </c>
      <c r="AJ1427" s="1756" t="s">
        <v>24543</v>
      </c>
      <c r="AK1427" s="1757" t="s">
        <v>52</v>
      </c>
      <c r="AL1427" s="1772">
        <v>1.0</v>
      </c>
      <c r="AM1427" s="1757">
        <v>1335.0</v>
      </c>
      <c r="AN1427" s="9">
        <v>4.0</v>
      </c>
      <c r="AO1427" s="9"/>
      <c r="AP1427" s="9" t="s">
        <v>8376</v>
      </c>
      <c r="AQ1427" s="9"/>
      <c r="AR1427" s="9" t="s">
        <v>17908</v>
      </c>
      <c r="AS1427" s="9"/>
      <c r="AT1427" s="9"/>
      <c r="AU1427" s="9"/>
      <c r="AV1427" s="9"/>
      <c r="AW1427" s="1758" t="s">
        <v>17909</v>
      </c>
      <c r="AX1427" s="9"/>
      <c r="AY1427" s="9" t="s">
        <v>17910</v>
      </c>
      <c r="AZ1427" s="9">
        <v>6.25</v>
      </c>
      <c r="BA1427" s="1845" t="s">
        <v>22195</v>
      </c>
    </row>
    <row r="1428" ht="15.75" customHeight="1">
      <c r="A1428" s="1819"/>
      <c r="B1428" s="1745"/>
      <c r="C1428" s="1745"/>
      <c r="D1428" s="1745"/>
      <c r="E1428" s="1745"/>
      <c r="F1428" s="1920"/>
      <c r="G1428" s="1745"/>
      <c r="H1428" s="1745"/>
      <c r="I1428" s="1745"/>
      <c r="J1428" s="1745"/>
      <c r="K1428" s="1745"/>
      <c r="L1428" s="1745"/>
      <c r="M1428" s="1745"/>
      <c r="N1428" s="1745"/>
      <c r="O1428" s="1745"/>
      <c r="P1428" s="1745"/>
      <c r="Q1428" s="1765" t="s">
        <v>24544</v>
      </c>
      <c r="R1428" s="1766" t="s">
        <v>24505</v>
      </c>
      <c r="S1428" s="1767" t="s">
        <v>52</v>
      </c>
      <c r="T1428" s="1768"/>
      <c r="U1428" s="1770">
        <v>1321.0</v>
      </c>
      <c r="V1428" s="1770">
        <v>4.0</v>
      </c>
      <c r="W1428" s="1788"/>
      <c r="X1428" s="1770"/>
      <c r="Y1428" s="1767">
        <v>385432.0</v>
      </c>
      <c r="Z1428" s="1770"/>
      <c r="AA1428" s="1770" t="s">
        <v>22195</v>
      </c>
      <c r="AB1428" s="1789">
        <v>0.0</v>
      </c>
      <c r="AC1428" s="1121">
        <v>1.0</v>
      </c>
      <c r="AD1428" s="81"/>
      <c r="AE1428" s="1755"/>
      <c r="AF1428" s="1755"/>
      <c r="AG1428" s="1755"/>
      <c r="AH1428" s="1755"/>
      <c r="AI1428" s="595">
        <v>9.02897172E8</v>
      </c>
      <c r="AJ1428" s="595" t="s">
        <v>24545</v>
      </c>
      <c r="AK1428" s="1757" t="s">
        <v>52</v>
      </c>
      <c r="AL1428" s="1757">
        <v>1.0</v>
      </c>
      <c r="AM1428" s="1757">
        <v>1336.0</v>
      </c>
      <c r="AN1428" s="9">
        <v>4.0</v>
      </c>
      <c r="AO1428" s="9"/>
      <c r="AP1428" s="9" t="s">
        <v>8376</v>
      </c>
      <c r="AQ1428" s="9"/>
      <c r="AR1428" s="9" t="s">
        <v>17908</v>
      </c>
      <c r="AS1428" s="9"/>
      <c r="AT1428" s="9"/>
      <c r="AU1428" s="9"/>
      <c r="AV1428" s="9"/>
      <c r="AW1428" s="1758" t="s">
        <v>17909</v>
      </c>
      <c r="AX1428" s="9"/>
      <c r="AY1428" s="9" t="s">
        <v>17910</v>
      </c>
      <c r="AZ1428" s="9">
        <v>6.25</v>
      </c>
      <c r="BA1428" s="1876" t="s">
        <v>22195</v>
      </c>
    </row>
    <row r="1429" ht="15.75" customHeight="1">
      <c r="A1429" s="1819"/>
      <c r="B1429" s="1745"/>
      <c r="C1429" s="1745"/>
      <c r="D1429" s="1745"/>
      <c r="E1429" s="1745"/>
      <c r="F1429" s="1920"/>
      <c r="G1429" s="1745"/>
      <c r="H1429" s="1745"/>
      <c r="I1429" s="1745"/>
      <c r="J1429" s="1745"/>
      <c r="K1429" s="1745"/>
      <c r="L1429" s="1745"/>
      <c r="M1429" s="1745"/>
      <c r="N1429" s="1745"/>
      <c r="O1429" s="1745"/>
      <c r="P1429" s="1745"/>
      <c r="Q1429" s="1765" t="s">
        <v>24546</v>
      </c>
      <c r="R1429" s="1766" t="s">
        <v>20092</v>
      </c>
      <c r="S1429" s="1767" t="s">
        <v>52</v>
      </c>
      <c r="T1429" s="1749"/>
      <c r="U1429" s="1770">
        <v>1322.0</v>
      </c>
      <c r="V1429" s="1770">
        <v>4.0</v>
      </c>
      <c r="W1429" s="1792"/>
      <c r="X1429" s="1770"/>
      <c r="Y1429" s="1767" t="s">
        <v>24547</v>
      </c>
      <c r="Z1429" s="1770"/>
      <c r="AA1429" s="1770" t="s">
        <v>22195</v>
      </c>
      <c r="AB1429" s="1793">
        <v>0.0</v>
      </c>
      <c r="AC1429" s="1794">
        <v>1.0</v>
      </c>
      <c r="AD1429" s="1754"/>
      <c r="AE1429" s="1755"/>
      <c r="AF1429" s="1755"/>
      <c r="AG1429" s="1755"/>
      <c r="AH1429" s="1755"/>
      <c r="AI1429" s="595">
        <v>9.02897198E8</v>
      </c>
      <c r="AJ1429" s="595" t="s">
        <v>24548</v>
      </c>
      <c r="AK1429" s="1757" t="s">
        <v>52</v>
      </c>
      <c r="AL1429" s="1772">
        <v>1.0</v>
      </c>
      <c r="AM1429" s="1757">
        <v>1337.0</v>
      </c>
      <c r="AN1429" s="9">
        <v>4.0</v>
      </c>
      <c r="AO1429" s="9"/>
      <c r="AP1429" s="9" t="s">
        <v>8376</v>
      </c>
      <c r="AQ1429" s="9"/>
      <c r="AR1429" s="9" t="s">
        <v>17908</v>
      </c>
      <c r="AS1429" s="9"/>
      <c r="AT1429" s="9"/>
      <c r="AU1429" s="9"/>
      <c r="AV1429" s="9"/>
      <c r="AW1429" s="1758" t="s">
        <v>17909</v>
      </c>
      <c r="AX1429" s="9"/>
      <c r="AY1429" s="9" t="s">
        <v>17910</v>
      </c>
      <c r="AZ1429" s="9">
        <v>6.25</v>
      </c>
      <c r="BA1429" s="1759" t="s">
        <v>24549</v>
      </c>
    </row>
    <row r="1430" ht="15.75" customHeight="1">
      <c r="A1430" s="1819"/>
      <c r="B1430" s="1745"/>
      <c r="C1430" s="1745"/>
      <c r="D1430" s="1745"/>
      <c r="E1430" s="1745"/>
      <c r="F1430" s="1920"/>
      <c r="G1430" s="1745"/>
      <c r="H1430" s="1745"/>
      <c r="I1430" s="1745"/>
      <c r="J1430" s="1745"/>
      <c r="K1430" s="1745"/>
      <c r="L1430" s="1745"/>
      <c r="M1430" s="1745"/>
      <c r="N1430" s="1745"/>
      <c r="O1430" s="1745"/>
      <c r="P1430" s="1745"/>
      <c r="Q1430" s="1765" t="s">
        <v>24550</v>
      </c>
      <c r="R1430" s="1766" t="s">
        <v>24551</v>
      </c>
      <c r="S1430" s="1767" t="s">
        <v>224</v>
      </c>
      <c r="T1430" s="1768"/>
      <c r="U1430" s="1770">
        <v>1323.0</v>
      </c>
      <c r="V1430" s="1770">
        <v>4.0</v>
      </c>
      <c r="W1430" s="1788"/>
      <c r="X1430" s="1770"/>
      <c r="Y1430" s="1767" t="s">
        <v>24552</v>
      </c>
      <c r="Z1430" s="1770"/>
      <c r="AA1430" s="1770" t="s">
        <v>22195</v>
      </c>
      <c r="AB1430" s="1804" t="s">
        <v>18046</v>
      </c>
      <c r="AC1430" s="81"/>
      <c r="AD1430" s="1121">
        <v>1.0</v>
      </c>
      <c r="AE1430" s="1755"/>
      <c r="AF1430" s="1755"/>
      <c r="AG1430" s="1755"/>
      <c r="AH1430" s="1755"/>
      <c r="AI1430" s="595">
        <v>9.15964647E8</v>
      </c>
      <c r="AJ1430" s="595" t="s">
        <v>24553</v>
      </c>
      <c r="AK1430" s="1757" t="s">
        <v>52</v>
      </c>
      <c r="AL1430" s="1772">
        <v>1.0</v>
      </c>
      <c r="AM1430" s="1757">
        <v>1338.0</v>
      </c>
      <c r="AN1430" s="9">
        <v>4.0</v>
      </c>
      <c r="AO1430" s="9"/>
      <c r="AP1430" s="9" t="s">
        <v>8376</v>
      </c>
      <c r="AQ1430" s="9"/>
      <c r="AR1430" s="9" t="s">
        <v>17908</v>
      </c>
      <c r="AS1430" s="9"/>
      <c r="AT1430" s="9"/>
      <c r="AU1430" s="9"/>
      <c r="AV1430" s="9"/>
      <c r="AW1430" s="1758" t="s">
        <v>17909</v>
      </c>
      <c r="AX1430" s="9"/>
      <c r="AY1430" s="9" t="s">
        <v>17910</v>
      </c>
      <c r="AZ1430" s="9">
        <v>6.25</v>
      </c>
      <c r="BA1430" s="1773" t="s">
        <v>24549</v>
      </c>
    </row>
    <row r="1431" ht="15.75" customHeight="1">
      <c r="A1431" s="1819"/>
      <c r="B1431" s="1745"/>
      <c r="C1431" s="1745"/>
      <c r="D1431" s="1745"/>
      <c r="E1431" s="1745"/>
      <c r="F1431" s="1920"/>
      <c r="G1431" s="1745"/>
      <c r="H1431" s="1745"/>
      <c r="I1431" s="1745"/>
      <c r="J1431" s="1745"/>
      <c r="K1431" s="1745"/>
      <c r="L1431" s="1745"/>
      <c r="M1431" s="1745"/>
      <c r="N1431" s="1745"/>
      <c r="O1431" s="1745"/>
      <c r="P1431" s="1745"/>
      <c r="Q1431" s="1765" t="s">
        <v>24554</v>
      </c>
      <c r="R1431" s="1766" t="s">
        <v>24515</v>
      </c>
      <c r="S1431" s="1767" t="s">
        <v>52</v>
      </c>
      <c r="T1431" s="1749"/>
      <c r="U1431" s="1770">
        <v>1324.0</v>
      </c>
      <c r="V1431" s="1770">
        <v>4.0</v>
      </c>
      <c r="W1431" s="1792"/>
      <c r="X1431" s="1770"/>
      <c r="Y1431" s="1767">
        <v>2283074.0</v>
      </c>
      <c r="Z1431" s="1770"/>
      <c r="AA1431" s="1770" t="s">
        <v>22195</v>
      </c>
      <c r="AB1431" s="1806" t="s">
        <v>24525</v>
      </c>
      <c r="AC1431" s="1794">
        <v>1.0</v>
      </c>
      <c r="AD1431" s="1754"/>
      <c r="AE1431" s="1755"/>
      <c r="AF1431" s="1755"/>
      <c r="AG1431" s="1755"/>
      <c r="AH1431" s="1755"/>
      <c r="AI1431" s="595">
        <v>1.02220829E8</v>
      </c>
      <c r="AJ1431" s="595" t="s">
        <v>24555</v>
      </c>
      <c r="AK1431" s="1757" t="s">
        <v>52</v>
      </c>
      <c r="AL1431" s="1772">
        <v>1.0</v>
      </c>
      <c r="AM1431" s="1757">
        <v>1339.0</v>
      </c>
      <c r="AN1431" s="9">
        <v>4.0</v>
      </c>
      <c r="AO1431" s="9"/>
      <c r="AP1431" s="9" t="s">
        <v>8376</v>
      </c>
      <c r="AQ1431" s="9"/>
      <c r="AR1431" s="9" t="s">
        <v>17908</v>
      </c>
      <c r="AS1431" s="9"/>
      <c r="AT1431" s="9"/>
      <c r="AU1431" s="9"/>
      <c r="AV1431" s="9"/>
      <c r="AW1431" s="1758" t="s">
        <v>17909</v>
      </c>
      <c r="AX1431" s="9"/>
      <c r="AY1431" s="9" t="s">
        <v>17910</v>
      </c>
      <c r="AZ1431" s="9">
        <v>6.25</v>
      </c>
      <c r="BA1431" s="1772" t="s">
        <v>24549</v>
      </c>
    </row>
    <row r="1432" ht="15.75" customHeight="1">
      <c r="A1432" s="1819"/>
      <c r="B1432" s="1745"/>
      <c r="C1432" s="1745"/>
      <c r="D1432" s="1745"/>
      <c r="E1432" s="1745"/>
      <c r="F1432" s="1920"/>
      <c r="G1432" s="1745"/>
      <c r="H1432" s="1745"/>
      <c r="I1432" s="1745"/>
      <c r="J1432" s="1745"/>
      <c r="K1432" s="1745"/>
      <c r="L1432" s="1745"/>
      <c r="M1432" s="1745"/>
      <c r="N1432" s="1745"/>
      <c r="O1432" s="1745"/>
      <c r="P1432" s="1745"/>
      <c r="Q1432" s="1765" t="s">
        <v>24556</v>
      </c>
      <c r="R1432" s="1766" t="s">
        <v>24517</v>
      </c>
      <c r="S1432" s="1767" t="s">
        <v>52</v>
      </c>
      <c r="T1432" s="1768"/>
      <c r="U1432" s="1770">
        <v>1325.0</v>
      </c>
      <c r="V1432" s="1770">
        <v>4.0</v>
      </c>
      <c r="W1432" s="1788"/>
      <c r="X1432" s="1770"/>
      <c r="Y1432" s="1767">
        <v>0.0</v>
      </c>
      <c r="Z1432" s="1770"/>
      <c r="AA1432" s="1770" t="s">
        <v>22195</v>
      </c>
      <c r="AB1432" s="1789">
        <v>0.0</v>
      </c>
      <c r="AC1432" s="1121">
        <v>1.0</v>
      </c>
      <c r="AD1432" s="81"/>
      <c r="AE1432" s="1755"/>
      <c r="AF1432" s="1755"/>
      <c r="AG1432" s="1755"/>
      <c r="AH1432" s="1755"/>
      <c r="AI1432" s="595">
        <v>1.02530078E8</v>
      </c>
      <c r="AJ1432" s="595" t="s">
        <v>24557</v>
      </c>
      <c r="AK1432" s="1757" t="s">
        <v>52</v>
      </c>
      <c r="AL1432" s="1757">
        <v>1.0</v>
      </c>
      <c r="AM1432" s="1757">
        <v>1340.0</v>
      </c>
      <c r="AN1432" s="9">
        <v>4.0</v>
      </c>
      <c r="AO1432" s="9"/>
      <c r="AP1432" s="9" t="s">
        <v>8376</v>
      </c>
      <c r="AQ1432" s="9"/>
      <c r="AR1432" s="9" t="s">
        <v>17908</v>
      </c>
      <c r="AS1432" s="9"/>
      <c r="AT1432" s="9"/>
      <c r="AU1432" s="9"/>
      <c r="AV1432" s="9"/>
      <c r="AW1432" s="1758" t="s">
        <v>17909</v>
      </c>
      <c r="AX1432" s="9"/>
      <c r="AY1432" s="9" t="s">
        <v>17910</v>
      </c>
      <c r="AZ1432" s="9">
        <v>6.25</v>
      </c>
      <c r="BA1432" s="1773" t="s">
        <v>24549</v>
      </c>
    </row>
    <row r="1433" ht="15.75" customHeight="1">
      <c r="A1433" s="1819"/>
      <c r="B1433" s="1745"/>
      <c r="C1433" s="1745"/>
      <c r="D1433" s="1745"/>
      <c r="E1433" s="1745"/>
      <c r="F1433" s="1920"/>
      <c r="G1433" s="1745"/>
      <c r="H1433" s="1745"/>
      <c r="I1433" s="1745"/>
      <c r="J1433" s="1745"/>
      <c r="K1433" s="1745"/>
      <c r="L1433" s="1745"/>
      <c r="M1433" s="1745"/>
      <c r="N1433" s="1745"/>
      <c r="O1433" s="1745"/>
      <c r="P1433" s="1745"/>
      <c r="Q1433" s="1765" t="s">
        <v>24558</v>
      </c>
      <c r="R1433" s="1766" t="s">
        <v>24559</v>
      </c>
      <c r="S1433" s="1767" t="s">
        <v>20526</v>
      </c>
      <c r="T1433" s="1749"/>
      <c r="U1433" s="1769">
        <v>1326.0</v>
      </c>
      <c r="V1433" s="1770">
        <v>4.0</v>
      </c>
      <c r="W1433" s="1769" t="s">
        <v>24120</v>
      </c>
      <c r="X1433" s="1770"/>
      <c r="Y1433" s="1767">
        <v>0.0</v>
      </c>
      <c r="Z1433" s="1770"/>
      <c r="AA1433" s="1770" t="s">
        <v>22195</v>
      </c>
      <c r="AB1433" s="1753" t="s">
        <v>17906</v>
      </c>
      <c r="AC1433" s="1754"/>
      <c r="AD1433" s="1754"/>
      <c r="AE1433" s="1755"/>
      <c r="AF1433" s="1755"/>
      <c r="AG1433" s="1755"/>
      <c r="AH1433" s="1755"/>
      <c r="AI1433" s="595">
        <v>1.01193472E8</v>
      </c>
      <c r="AJ1433" s="595" t="s">
        <v>24560</v>
      </c>
      <c r="AK1433" s="1757" t="s">
        <v>149</v>
      </c>
      <c r="AL1433" s="1757">
        <v>1.0</v>
      </c>
      <c r="AM1433" s="1757">
        <v>1341.0</v>
      </c>
      <c r="AN1433" s="9">
        <v>4.0</v>
      </c>
      <c r="AO1433" s="9"/>
      <c r="AP1433" s="9" t="s">
        <v>8376</v>
      </c>
      <c r="AQ1433" s="9"/>
      <c r="AR1433" s="9" t="s">
        <v>17908</v>
      </c>
      <c r="AS1433" s="9"/>
      <c r="AT1433" s="9"/>
      <c r="AU1433" s="9"/>
      <c r="AV1433" s="9"/>
      <c r="AW1433" s="1758" t="s">
        <v>17909</v>
      </c>
      <c r="AX1433" s="9"/>
      <c r="AY1433" s="9" t="s">
        <v>17910</v>
      </c>
      <c r="AZ1433" s="9">
        <v>6.25</v>
      </c>
      <c r="BA1433" s="1772" t="s">
        <v>24549</v>
      </c>
    </row>
    <row r="1434" ht="15.75" customHeight="1">
      <c r="A1434" s="1819"/>
      <c r="B1434" s="1745"/>
      <c r="C1434" s="1745"/>
      <c r="D1434" s="1745"/>
      <c r="E1434" s="1745"/>
      <c r="F1434" s="1920"/>
      <c r="G1434" s="1745"/>
      <c r="H1434" s="1745"/>
      <c r="I1434" s="1745"/>
      <c r="J1434" s="1745"/>
      <c r="K1434" s="1745"/>
      <c r="L1434" s="1745"/>
      <c r="M1434" s="1745"/>
      <c r="N1434" s="1745"/>
      <c r="O1434" s="1745"/>
      <c r="P1434" s="1745"/>
      <c r="Q1434" s="1765" t="s">
        <v>24561</v>
      </c>
      <c r="R1434" s="1766" t="s">
        <v>24562</v>
      </c>
      <c r="S1434" s="1767" t="s">
        <v>52</v>
      </c>
      <c r="T1434" s="1768"/>
      <c r="U1434" s="1770">
        <v>1327.0</v>
      </c>
      <c r="V1434" s="1770">
        <v>4.0</v>
      </c>
      <c r="W1434" s="1788"/>
      <c r="X1434" s="1770"/>
      <c r="Y1434" s="1767">
        <v>2283074.0</v>
      </c>
      <c r="Z1434" s="1770"/>
      <c r="AA1434" s="1770" t="s">
        <v>22195</v>
      </c>
      <c r="AB1434" s="1804" t="s">
        <v>24563</v>
      </c>
      <c r="AC1434" s="1121">
        <v>1.0</v>
      </c>
      <c r="AD1434" s="81"/>
      <c r="AE1434" s="1755"/>
      <c r="AF1434" s="1755"/>
      <c r="AG1434" s="1755"/>
      <c r="AH1434" s="1755"/>
      <c r="AI1434" s="595">
        <v>1.01873925E8</v>
      </c>
      <c r="AJ1434" s="595" t="s">
        <v>24564</v>
      </c>
      <c r="AK1434" s="1757" t="s">
        <v>52</v>
      </c>
      <c r="AL1434" s="1772">
        <v>1.0</v>
      </c>
      <c r="AM1434" s="1757">
        <v>1342.0</v>
      </c>
      <c r="AN1434" s="9">
        <v>4.0</v>
      </c>
      <c r="AO1434" s="9"/>
      <c r="AP1434" s="9" t="s">
        <v>8376</v>
      </c>
      <c r="AQ1434" s="9"/>
      <c r="AR1434" s="9" t="s">
        <v>17908</v>
      </c>
      <c r="AS1434" s="9"/>
      <c r="AT1434" s="9"/>
      <c r="AU1434" s="9"/>
      <c r="AV1434" s="9"/>
      <c r="AW1434" s="1758" t="s">
        <v>17909</v>
      </c>
      <c r="AX1434" s="9"/>
      <c r="AY1434" s="9" t="s">
        <v>17910</v>
      </c>
      <c r="AZ1434" s="9">
        <v>6.25</v>
      </c>
      <c r="BA1434" s="1773" t="s">
        <v>24549</v>
      </c>
    </row>
    <row r="1435" ht="15.75" customHeight="1">
      <c r="A1435" s="1819"/>
      <c r="B1435" s="1745"/>
      <c r="C1435" s="1745"/>
      <c r="D1435" s="1745"/>
      <c r="E1435" s="1745"/>
      <c r="F1435" s="1920"/>
      <c r="G1435" s="1745"/>
      <c r="H1435" s="1745"/>
      <c r="I1435" s="1745"/>
      <c r="J1435" s="1745"/>
      <c r="K1435" s="1745"/>
      <c r="L1435" s="1745"/>
      <c r="M1435" s="1745"/>
      <c r="N1435" s="1745"/>
      <c r="O1435" s="1745"/>
      <c r="P1435" s="1745"/>
      <c r="Q1435" s="1765" t="s">
        <v>24565</v>
      </c>
      <c r="R1435" s="1766" t="s">
        <v>24566</v>
      </c>
      <c r="S1435" s="1767" t="s">
        <v>52</v>
      </c>
      <c r="T1435" s="1749"/>
      <c r="U1435" s="1770">
        <v>1328.0</v>
      </c>
      <c r="V1435" s="1770">
        <v>4.0</v>
      </c>
      <c r="W1435" s="1792"/>
      <c r="X1435" s="1770"/>
      <c r="Y1435" s="1767">
        <v>0.0</v>
      </c>
      <c r="Z1435" s="1770"/>
      <c r="AA1435" s="1770" t="s">
        <v>22195</v>
      </c>
      <c r="AB1435" s="1806" t="s">
        <v>24567</v>
      </c>
      <c r="AC1435" s="1794">
        <v>1.0</v>
      </c>
      <c r="AD1435" s="1754"/>
      <c r="AE1435" s="1755"/>
      <c r="AF1435" s="1755"/>
      <c r="AG1435" s="1755"/>
      <c r="AH1435" s="1755"/>
      <c r="AI1435" s="595">
        <v>1.800974477E9</v>
      </c>
      <c r="AJ1435" s="595" t="s">
        <v>24568</v>
      </c>
      <c r="AK1435" s="1757" t="s">
        <v>52</v>
      </c>
      <c r="AL1435" s="1757">
        <v>1.0</v>
      </c>
      <c r="AM1435" s="1757">
        <v>1343.0</v>
      </c>
      <c r="AN1435" s="9">
        <v>4.0</v>
      </c>
      <c r="AO1435" s="9"/>
      <c r="AP1435" s="9" t="s">
        <v>8376</v>
      </c>
      <c r="AQ1435" s="9"/>
      <c r="AR1435" s="9" t="s">
        <v>17908</v>
      </c>
      <c r="AS1435" s="9"/>
      <c r="AT1435" s="9"/>
      <c r="AU1435" s="9"/>
      <c r="AV1435" s="9"/>
      <c r="AW1435" s="1758" t="s">
        <v>17909</v>
      </c>
      <c r="AX1435" s="9"/>
      <c r="AY1435" s="9" t="s">
        <v>17910</v>
      </c>
      <c r="AZ1435" s="9">
        <v>6.25</v>
      </c>
      <c r="BA1435" s="1772" t="s">
        <v>24549</v>
      </c>
    </row>
    <row r="1436" ht="15.75" customHeight="1">
      <c r="A1436" s="1819"/>
      <c r="B1436" s="1745"/>
      <c r="C1436" s="1745"/>
      <c r="D1436" s="1745"/>
      <c r="E1436" s="1745"/>
      <c r="F1436" s="1920"/>
      <c r="G1436" s="1745"/>
      <c r="H1436" s="1745"/>
      <c r="I1436" s="1745"/>
      <c r="J1436" s="1745"/>
      <c r="K1436" s="1745"/>
      <c r="L1436" s="1745"/>
      <c r="M1436" s="1745"/>
      <c r="N1436" s="1745"/>
      <c r="O1436" s="1745"/>
      <c r="P1436" s="1745"/>
      <c r="Q1436" s="1765" t="s">
        <v>24569</v>
      </c>
      <c r="R1436" s="1766" t="s">
        <v>24570</v>
      </c>
      <c r="S1436" s="1767" t="s">
        <v>52</v>
      </c>
      <c r="T1436" s="1768"/>
      <c r="U1436" s="1769">
        <v>1329.0</v>
      </c>
      <c r="V1436" s="1770">
        <v>4.0</v>
      </c>
      <c r="W1436" s="1769" t="s">
        <v>18183</v>
      </c>
      <c r="X1436" s="1770"/>
      <c r="Y1436" s="1767">
        <v>0.0</v>
      </c>
      <c r="Z1436" s="1770"/>
      <c r="AA1436" s="1770" t="s">
        <v>22195</v>
      </c>
      <c r="AB1436" s="1753" t="s">
        <v>17906</v>
      </c>
      <c r="AC1436" s="81"/>
      <c r="AD1436" s="81"/>
      <c r="AE1436" s="1755"/>
      <c r="AF1436" s="1755"/>
      <c r="AG1436" s="1755"/>
      <c r="AH1436" s="1755"/>
      <c r="AI1436" s="595">
        <v>6.0196056E8</v>
      </c>
      <c r="AJ1436" s="595" t="s">
        <v>24571</v>
      </c>
      <c r="AK1436" s="1757" t="s">
        <v>52</v>
      </c>
      <c r="AL1436" s="1772">
        <v>1.0</v>
      </c>
      <c r="AM1436" s="1757">
        <v>1344.0</v>
      </c>
      <c r="AN1436" s="9">
        <v>4.0</v>
      </c>
      <c r="AO1436" s="9"/>
      <c r="AP1436" s="9" t="s">
        <v>8376</v>
      </c>
      <c r="AQ1436" s="9"/>
      <c r="AR1436" s="9" t="s">
        <v>17908</v>
      </c>
      <c r="AS1436" s="9"/>
      <c r="AT1436" s="9"/>
      <c r="AU1436" s="9"/>
      <c r="AV1436" s="9"/>
      <c r="AW1436" s="1758" t="s">
        <v>17909</v>
      </c>
      <c r="AX1436" s="9"/>
      <c r="AY1436" s="9" t="s">
        <v>17910</v>
      </c>
      <c r="AZ1436" s="9">
        <v>6.25</v>
      </c>
      <c r="BA1436" s="1773" t="s">
        <v>24549</v>
      </c>
    </row>
    <row r="1437" ht="15.75" customHeight="1">
      <c r="A1437" s="1819"/>
      <c r="B1437" s="1745"/>
      <c r="C1437" s="1745"/>
      <c r="D1437" s="1745"/>
      <c r="E1437" s="1745"/>
      <c r="F1437" s="1920"/>
      <c r="G1437" s="1745"/>
      <c r="H1437" s="1745"/>
      <c r="I1437" s="1745"/>
      <c r="J1437" s="1745"/>
      <c r="K1437" s="1745"/>
      <c r="L1437" s="1745"/>
      <c r="M1437" s="1745"/>
      <c r="N1437" s="1745"/>
      <c r="O1437" s="1745"/>
      <c r="P1437" s="1745"/>
      <c r="Q1437" s="1765" t="s">
        <v>24572</v>
      </c>
      <c r="R1437" s="1766" t="s">
        <v>24529</v>
      </c>
      <c r="S1437" s="1767" t="s">
        <v>52</v>
      </c>
      <c r="T1437" s="1749"/>
      <c r="U1437" s="1770">
        <v>1330.0</v>
      </c>
      <c r="V1437" s="1770">
        <v>4.0</v>
      </c>
      <c r="W1437" s="1792"/>
      <c r="X1437" s="1770"/>
      <c r="Y1437" s="1767">
        <v>4107315.0</v>
      </c>
      <c r="Z1437" s="1770"/>
      <c r="AA1437" s="1770" t="s">
        <v>22195</v>
      </c>
      <c r="AB1437" s="1793">
        <v>0.0</v>
      </c>
      <c r="AC1437" s="1794">
        <v>1.0</v>
      </c>
      <c r="AD1437" s="1754"/>
      <c r="AE1437" s="1755"/>
      <c r="AF1437" s="1755"/>
      <c r="AG1437" s="1755"/>
      <c r="AH1437" s="1755"/>
      <c r="AI1437" s="595">
        <v>6.03244377E8</v>
      </c>
      <c r="AJ1437" s="1846" t="s">
        <v>24573</v>
      </c>
      <c r="AK1437" s="1757" t="s">
        <v>52</v>
      </c>
      <c r="AL1437" s="1772">
        <v>1.0</v>
      </c>
      <c r="AM1437" s="1757">
        <v>1345.0</v>
      </c>
      <c r="AN1437" s="9">
        <v>4.0</v>
      </c>
      <c r="AO1437" s="9"/>
      <c r="AP1437" s="9" t="s">
        <v>8376</v>
      </c>
      <c r="AQ1437" s="9"/>
      <c r="AR1437" s="9" t="s">
        <v>17908</v>
      </c>
      <c r="AS1437" s="9"/>
      <c r="AT1437" s="9"/>
      <c r="AU1437" s="9"/>
      <c r="AV1437" s="9"/>
      <c r="AW1437" s="1758" t="s">
        <v>17909</v>
      </c>
      <c r="AX1437" s="9"/>
      <c r="AY1437" s="9" t="s">
        <v>17910</v>
      </c>
      <c r="AZ1437" s="9">
        <v>6.25</v>
      </c>
      <c r="BA1437" s="1772" t="s">
        <v>24549</v>
      </c>
    </row>
    <row r="1438" ht="15.75" customHeight="1">
      <c r="A1438" s="1819"/>
      <c r="B1438" s="1745"/>
      <c r="C1438" s="1745"/>
      <c r="D1438" s="1745"/>
      <c r="E1438" s="1745"/>
      <c r="F1438" s="1920"/>
      <c r="G1438" s="1745"/>
      <c r="H1438" s="1745"/>
      <c r="I1438" s="1745"/>
      <c r="J1438" s="1745"/>
      <c r="K1438" s="1745"/>
      <c r="L1438" s="1745"/>
      <c r="M1438" s="1745"/>
      <c r="N1438" s="1745"/>
      <c r="O1438" s="1745"/>
      <c r="P1438" s="1745"/>
      <c r="Q1438" s="1765" t="s">
        <v>24574</v>
      </c>
      <c r="R1438" s="1766" t="s">
        <v>24575</v>
      </c>
      <c r="S1438" s="1767" t="s">
        <v>52</v>
      </c>
      <c r="T1438" s="1768"/>
      <c r="U1438" s="1769">
        <v>1331.0</v>
      </c>
      <c r="V1438" s="1770">
        <v>4.0</v>
      </c>
      <c r="W1438" s="1769" t="s">
        <v>19795</v>
      </c>
      <c r="X1438" s="1770"/>
      <c r="Y1438" s="1767" t="s">
        <v>24576</v>
      </c>
      <c r="Z1438" s="1770"/>
      <c r="AA1438" s="1770" t="s">
        <v>22195</v>
      </c>
      <c r="AB1438" s="1753" t="s">
        <v>17906</v>
      </c>
      <c r="AC1438" s="81"/>
      <c r="AD1438" s="81"/>
      <c r="AE1438" s="1755"/>
      <c r="AF1438" s="1755"/>
      <c r="AG1438" s="1755"/>
      <c r="AH1438" s="1755"/>
      <c r="AI1438" s="595">
        <v>1.02720208E8</v>
      </c>
      <c r="AJ1438" s="595" t="s">
        <v>24577</v>
      </c>
      <c r="AK1438" s="1772" t="s">
        <v>52</v>
      </c>
      <c r="AL1438" s="1757">
        <v>1.0</v>
      </c>
      <c r="AM1438" s="1772">
        <v>1346.0</v>
      </c>
      <c r="AN1438" s="9">
        <v>4.0</v>
      </c>
      <c r="AO1438" s="9"/>
      <c r="AP1438" s="9" t="s">
        <v>8376</v>
      </c>
      <c r="AQ1438" s="9"/>
      <c r="AR1438" s="9" t="s">
        <v>17908</v>
      </c>
      <c r="AS1438" s="9"/>
      <c r="AT1438" s="9"/>
      <c r="AU1438" s="9"/>
      <c r="AV1438" s="9"/>
      <c r="AW1438" s="1758" t="s">
        <v>17909</v>
      </c>
      <c r="AX1438" s="9"/>
      <c r="AY1438" s="9" t="s">
        <v>17910</v>
      </c>
      <c r="AZ1438" s="9">
        <v>6.25</v>
      </c>
      <c r="BA1438" s="1773" t="s">
        <v>24549</v>
      </c>
    </row>
    <row r="1439" ht="15.75" customHeight="1">
      <c r="A1439" s="1819"/>
      <c r="B1439" s="1745"/>
      <c r="C1439" s="1745"/>
      <c r="D1439" s="1745"/>
      <c r="E1439" s="1745"/>
      <c r="F1439" s="1920"/>
      <c r="G1439" s="1745"/>
      <c r="H1439" s="1745"/>
      <c r="I1439" s="1745"/>
      <c r="J1439" s="1745"/>
      <c r="K1439" s="1745"/>
      <c r="L1439" s="1745"/>
      <c r="M1439" s="1745"/>
      <c r="N1439" s="1745"/>
      <c r="O1439" s="1745"/>
      <c r="P1439" s="1745"/>
      <c r="Q1439" s="1765" t="s">
        <v>24578</v>
      </c>
      <c r="R1439" s="1766" t="s">
        <v>24533</v>
      </c>
      <c r="S1439" s="1767" t="s">
        <v>1478</v>
      </c>
      <c r="T1439" s="1749"/>
      <c r="U1439" s="1770">
        <v>1332.0</v>
      </c>
      <c r="V1439" s="1770">
        <v>4.0</v>
      </c>
      <c r="W1439" s="1792"/>
      <c r="X1439" s="1770"/>
      <c r="Y1439" s="1767">
        <v>0.0</v>
      </c>
      <c r="Z1439" s="1770"/>
      <c r="AA1439" s="1770" t="s">
        <v>22195</v>
      </c>
      <c r="AB1439" s="1806" t="s">
        <v>18100</v>
      </c>
      <c r="AC1439" s="1754"/>
      <c r="AD1439" s="1794">
        <v>1.0</v>
      </c>
      <c r="AE1439" s="1872"/>
      <c r="AF1439" s="1872"/>
      <c r="AG1439" s="1872"/>
      <c r="AH1439" s="1872"/>
      <c r="AI1439" s="1873">
        <v>1.02988912E8</v>
      </c>
      <c r="AJ1439" s="595" t="s">
        <v>24579</v>
      </c>
      <c r="AK1439" s="1772" t="s">
        <v>52</v>
      </c>
      <c r="AL1439" s="1772">
        <v>1.0</v>
      </c>
      <c r="AM1439" s="1772">
        <v>1347.0</v>
      </c>
      <c r="AN1439" s="9">
        <v>4.0</v>
      </c>
      <c r="AO1439" s="9"/>
      <c r="AP1439" s="9" t="s">
        <v>8376</v>
      </c>
      <c r="AQ1439" s="9"/>
      <c r="AR1439" s="9" t="s">
        <v>17908</v>
      </c>
      <c r="AS1439" s="9"/>
      <c r="AT1439" s="9"/>
      <c r="AU1439" s="9"/>
      <c r="AV1439" s="9"/>
      <c r="AW1439" s="1758" t="s">
        <v>17909</v>
      </c>
      <c r="AX1439" s="9"/>
      <c r="AY1439" s="9" t="s">
        <v>17910</v>
      </c>
      <c r="AZ1439" s="9">
        <v>6.25</v>
      </c>
      <c r="BA1439" s="1772" t="s">
        <v>24549</v>
      </c>
    </row>
    <row r="1440" ht="15.75" customHeight="1">
      <c r="A1440" s="1819"/>
      <c r="B1440" s="1745"/>
      <c r="C1440" s="1745"/>
      <c r="D1440" s="1745"/>
      <c r="E1440" s="1745"/>
      <c r="F1440" s="1920"/>
      <c r="G1440" s="1745"/>
      <c r="H1440" s="1745"/>
      <c r="I1440" s="1745"/>
      <c r="J1440" s="1745"/>
      <c r="K1440" s="1745"/>
      <c r="L1440" s="1745"/>
      <c r="M1440" s="1745"/>
      <c r="N1440" s="1745"/>
      <c r="O1440" s="1745"/>
      <c r="P1440" s="1745"/>
      <c r="Q1440" s="1765" t="s">
        <v>24580</v>
      </c>
      <c r="R1440" s="1766" t="s">
        <v>24537</v>
      </c>
      <c r="S1440" s="1767" t="s">
        <v>52</v>
      </c>
      <c r="T1440" s="1768"/>
      <c r="U1440" s="1769">
        <v>1333.0</v>
      </c>
      <c r="V1440" s="1770">
        <v>4.0</v>
      </c>
      <c r="W1440" s="1769" t="s">
        <v>19795</v>
      </c>
      <c r="X1440" s="1770"/>
      <c r="Y1440" s="1767">
        <v>2281527.0</v>
      </c>
      <c r="Z1440" s="1770"/>
      <c r="AA1440" s="1770" t="s">
        <v>22195</v>
      </c>
      <c r="AB1440" s="1753" t="s">
        <v>17906</v>
      </c>
      <c r="AC1440" s="81"/>
      <c r="AD1440" s="81"/>
      <c r="AE1440" s="1872"/>
      <c r="AF1440" s="1872"/>
      <c r="AG1440" s="1872"/>
      <c r="AH1440" s="1872"/>
      <c r="AI1440" s="1873">
        <v>1.02988912E8</v>
      </c>
      <c r="AJ1440" s="595" t="s">
        <v>24581</v>
      </c>
      <c r="AK1440" s="1772" t="s">
        <v>52</v>
      </c>
      <c r="AL1440" s="1772">
        <v>1.0</v>
      </c>
      <c r="AM1440" s="1772">
        <v>1348.0</v>
      </c>
      <c r="AN1440" s="9">
        <v>4.0</v>
      </c>
      <c r="AO1440" s="9"/>
      <c r="AP1440" s="9" t="s">
        <v>8376</v>
      </c>
      <c r="AQ1440" s="9"/>
      <c r="AR1440" s="9" t="s">
        <v>17908</v>
      </c>
      <c r="AS1440" s="9"/>
      <c r="AT1440" s="9"/>
      <c r="AU1440" s="9"/>
      <c r="AV1440" s="9"/>
      <c r="AW1440" s="1758" t="s">
        <v>17909</v>
      </c>
      <c r="AX1440" s="9"/>
      <c r="AY1440" s="9" t="s">
        <v>17910</v>
      </c>
      <c r="AZ1440" s="9">
        <v>6.25</v>
      </c>
      <c r="BA1440" s="1773" t="s">
        <v>24549</v>
      </c>
    </row>
    <row r="1441" ht="15.75" customHeight="1">
      <c r="A1441" s="1819"/>
      <c r="B1441" s="1745"/>
      <c r="C1441" s="1745"/>
      <c r="D1441" s="1745"/>
      <c r="E1441" s="1745"/>
      <c r="F1441" s="1920"/>
      <c r="G1441" s="1745"/>
      <c r="H1441" s="1745"/>
      <c r="I1441" s="1745"/>
      <c r="J1441" s="1745"/>
      <c r="K1441" s="1745"/>
      <c r="L1441" s="1745"/>
      <c r="M1441" s="1745"/>
      <c r="N1441" s="1745"/>
      <c r="O1441" s="1745"/>
      <c r="P1441" s="1745"/>
      <c r="Q1441" s="1765" t="s">
        <v>24582</v>
      </c>
      <c r="R1441" s="1766" t="s">
        <v>24539</v>
      </c>
      <c r="S1441" s="1767" t="s">
        <v>52</v>
      </c>
      <c r="T1441" s="1749"/>
      <c r="U1441" s="1770">
        <v>1334.0</v>
      </c>
      <c r="V1441" s="1770">
        <v>4.0</v>
      </c>
      <c r="W1441" s="1792"/>
      <c r="X1441" s="1770"/>
      <c r="Y1441" s="1767" t="s">
        <v>24583</v>
      </c>
      <c r="Z1441" s="1770"/>
      <c r="AA1441" s="1770" t="s">
        <v>22195</v>
      </c>
      <c r="AB1441" s="1793">
        <v>0.0</v>
      </c>
      <c r="AC1441" s="1754"/>
      <c r="AD1441" s="1754"/>
      <c r="AE1441" s="1755"/>
      <c r="AF1441" s="1755"/>
      <c r="AG1441" s="1755"/>
      <c r="AH1441" s="1755"/>
      <c r="AI1441" s="595">
        <v>3.01715322E8</v>
      </c>
      <c r="AJ1441" s="595" t="s">
        <v>24584</v>
      </c>
      <c r="AK1441" s="1757" t="s">
        <v>52</v>
      </c>
      <c r="AL1441" s="1772">
        <v>1.0</v>
      </c>
      <c r="AM1441" s="1772">
        <v>1349.0</v>
      </c>
      <c r="AN1441" s="9">
        <v>4.0</v>
      </c>
      <c r="AO1441" s="9"/>
      <c r="AP1441" s="9" t="s">
        <v>8376</v>
      </c>
      <c r="AQ1441" s="9"/>
      <c r="AR1441" s="9" t="s">
        <v>17908</v>
      </c>
      <c r="AS1441" s="9"/>
      <c r="AT1441" s="9"/>
      <c r="AU1441" s="9"/>
      <c r="AV1441" s="9"/>
      <c r="AW1441" s="1758" t="s">
        <v>17909</v>
      </c>
      <c r="AX1441" s="9"/>
      <c r="AY1441" s="9" t="s">
        <v>17910</v>
      </c>
      <c r="AZ1441" s="9">
        <v>6.25</v>
      </c>
      <c r="BA1441" s="1772" t="s">
        <v>24549</v>
      </c>
    </row>
    <row r="1442" ht="15.75" customHeight="1">
      <c r="A1442" s="1819"/>
      <c r="B1442" s="1745"/>
      <c r="C1442" s="1745"/>
      <c r="D1442" s="1745"/>
      <c r="E1442" s="1745"/>
      <c r="F1442" s="1920"/>
      <c r="G1442" s="1745"/>
      <c r="H1442" s="1745"/>
      <c r="I1442" s="1745"/>
      <c r="J1442" s="1745"/>
      <c r="K1442" s="1745"/>
      <c r="L1442" s="1745"/>
      <c r="M1442" s="1745"/>
      <c r="N1442" s="1745"/>
      <c r="O1442" s="1745"/>
      <c r="P1442" s="1745"/>
      <c r="Q1442" s="1765">
        <v>0.0</v>
      </c>
      <c r="R1442" s="1843">
        <v>0.0</v>
      </c>
      <c r="S1442" s="1767">
        <v>0.0</v>
      </c>
      <c r="T1442" s="1768"/>
      <c r="U1442" s="1770">
        <v>0.0</v>
      </c>
      <c r="V1442" s="1770">
        <v>0.0</v>
      </c>
      <c r="W1442" s="1788"/>
      <c r="X1442" s="1770"/>
      <c r="Y1442" s="1767">
        <v>0.0</v>
      </c>
      <c r="Z1442" s="1770"/>
      <c r="AA1442" s="1770">
        <v>0.0</v>
      </c>
      <c r="AB1442" s="1789">
        <v>0.0</v>
      </c>
      <c r="AC1442" s="1121">
        <v>2.0</v>
      </c>
      <c r="AD1442" s="81"/>
      <c r="AE1442" s="1755"/>
      <c r="AF1442" s="1755"/>
      <c r="AG1442" s="1755"/>
      <c r="AH1442" s="1755"/>
      <c r="AI1442" s="595">
        <v>1.04142583E8</v>
      </c>
      <c r="AJ1442" s="595" t="s">
        <v>24585</v>
      </c>
      <c r="AK1442" s="1772" t="s">
        <v>52</v>
      </c>
      <c r="AL1442" s="1757">
        <v>1.0</v>
      </c>
      <c r="AM1442" s="1772">
        <v>1350.0</v>
      </c>
      <c r="AN1442" s="9">
        <v>4.0</v>
      </c>
      <c r="AO1442" s="9"/>
      <c r="AP1442" s="9" t="s">
        <v>8376</v>
      </c>
      <c r="AQ1442" s="9"/>
      <c r="AR1442" s="9" t="s">
        <v>17908</v>
      </c>
      <c r="AS1442" s="9"/>
      <c r="AT1442" s="9"/>
      <c r="AU1442" s="9"/>
      <c r="AV1442" s="9"/>
      <c r="AW1442" s="1758" t="s">
        <v>17909</v>
      </c>
      <c r="AX1442" s="9"/>
      <c r="AY1442" s="9" t="s">
        <v>17910</v>
      </c>
      <c r="AZ1442" s="9">
        <v>6.25</v>
      </c>
      <c r="BA1442" s="1773" t="s">
        <v>24549</v>
      </c>
    </row>
    <row r="1443" ht="15.75" customHeight="1">
      <c r="A1443" s="1819"/>
      <c r="B1443" s="1745"/>
      <c r="C1443" s="1745"/>
      <c r="D1443" s="1745"/>
      <c r="E1443" s="1745"/>
      <c r="F1443" s="1920"/>
      <c r="G1443" s="1745"/>
      <c r="H1443" s="1745"/>
      <c r="I1443" s="1745"/>
      <c r="J1443" s="1745"/>
      <c r="K1443" s="1745"/>
      <c r="L1443" s="1745"/>
      <c r="M1443" s="1745"/>
      <c r="N1443" s="1745"/>
      <c r="O1443" s="1745"/>
      <c r="P1443" s="1745"/>
      <c r="Q1443" s="1765" t="s">
        <v>24586</v>
      </c>
      <c r="R1443" s="1766" t="s">
        <v>24543</v>
      </c>
      <c r="S1443" s="1767" t="s">
        <v>52</v>
      </c>
      <c r="T1443" s="1749"/>
      <c r="U1443" s="1769">
        <v>1335.0</v>
      </c>
      <c r="V1443" s="1770">
        <v>4.0</v>
      </c>
      <c r="W1443" s="1769" t="s">
        <v>22227</v>
      </c>
      <c r="X1443" s="1770"/>
      <c r="Y1443" s="1767" t="s">
        <v>24587</v>
      </c>
      <c r="Z1443" s="1770">
        <v>48.0</v>
      </c>
      <c r="AA1443" s="1770" t="s">
        <v>24588</v>
      </c>
      <c r="AB1443" s="1753" t="s">
        <v>17906</v>
      </c>
      <c r="AC1443" s="1754"/>
      <c r="AD1443" s="1754"/>
      <c r="AE1443" s="1755"/>
      <c r="AF1443" s="1755"/>
      <c r="AG1443" s="1755"/>
      <c r="AH1443" s="1755"/>
      <c r="AI1443" s="595">
        <v>1.801898204E9</v>
      </c>
      <c r="AJ1443" s="595" t="s">
        <v>24589</v>
      </c>
      <c r="AK1443" s="1757" t="s">
        <v>52</v>
      </c>
      <c r="AL1443" s="1757">
        <v>1.0</v>
      </c>
      <c r="AM1443" s="1772">
        <v>1351.0</v>
      </c>
      <c r="AN1443" s="9">
        <v>4.0</v>
      </c>
      <c r="AO1443" s="9"/>
      <c r="AP1443" s="9" t="s">
        <v>8376</v>
      </c>
      <c r="AQ1443" s="9"/>
      <c r="AR1443" s="9" t="s">
        <v>17908</v>
      </c>
      <c r="AS1443" s="9"/>
      <c r="AT1443" s="9"/>
      <c r="AU1443" s="9"/>
      <c r="AV1443" s="9"/>
      <c r="AW1443" s="1758" t="s">
        <v>17909</v>
      </c>
      <c r="AX1443" s="9"/>
      <c r="AY1443" s="9" t="s">
        <v>17910</v>
      </c>
      <c r="AZ1443" s="9">
        <v>6.25</v>
      </c>
      <c r="BA1443" s="1772" t="s">
        <v>24549</v>
      </c>
    </row>
    <row r="1444" ht="15.75" customHeight="1">
      <c r="A1444" s="1819"/>
      <c r="B1444" s="1745"/>
      <c r="C1444" s="1745"/>
      <c r="D1444" s="1745"/>
      <c r="E1444" s="1745"/>
      <c r="F1444" s="1920"/>
      <c r="G1444" s="1745"/>
      <c r="H1444" s="1745"/>
      <c r="I1444" s="1745"/>
      <c r="J1444" s="1745"/>
      <c r="K1444" s="1745"/>
      <c r="L1444" s="1745"/>
      <c r="M1444" s="1745"/>
      <c r="N1444" s="1745"/>
      <c r="O1444" s="1745"/>
      <c r="P1444" s="1745"/>
      <c r="Q1444" s="1765" t="s">
        <v>24590</v>
      </c>
      <c r="R1444" s="1766" t="s">
        <v>24545</v>
      </c>
      <c r="S1444" s="1767" t="s">
        <v>52</v>
      </c>
      <c r="T1444" s="1768"/>
      <c r="U1444" s="1769">
        <v>1336.0</v>
      </c>
      <c r="V1444" s="1770">
        <v>4.0</v>
      </c>
      <c r="W1444" s="1769" t="s">
        <v>18019</v>
      </c>
      <c r="X1444" s="1770"/>
      <c r="Y1444" s="1767" t="s">
        <v>24591</v>
      </c>
      <c r="Z1444" s="1770">
        <v>75.0</v>
      </c>
      <c r="AA1444" s="1770" t="s">
        <v>24588</v>
      </c>
      <c r="AB1444" s="1753" t="s">
        <v>17918</v>
      </c>
      <c r="AC1444" s="81"/>
      <c r="AD1444" s="81"/>
      <c r="AE1444" s="1755"/>
      <c r="AF1444" s="1755"/>
      <c r="AG1444" s="1755"/>
      <c r="AH1444" s="1755"/>
      <c r="AI1444" s="595">
        <v>1.804712295E9</v>
      </c>
      <c r="AJ1444" s="595" t="s">
        <v>24592</v>
      </c>
      <c r="AK1444" s="1772" t="s">
        <v>52</v>
      </c>
      <c r="AL1444" s="1772">
        <v>1.0</v>
      </c>
      <c r="AM1444" s="1772">
        <v>1352.0</v>
      </c>
      <c r="AN1444" s="9">
        <v>4.0</v>
      </c>
      <c r="AO1444" s="9"/>
      <c r="AP1444" s="9" t="s">
        <v>8376</v>
      </c>
      <c r="AQ1444" s="9"/>
      <c r="AR1444" s="9" t="s">
        <v>17908</v>
      </c>
      <c r="AS1444" s="9"/>
      <c r="AT1444" s="9"/>
      <c r="AU1444" s="9"/>
      <c r="AV1444" s="9"/>
      <c r="AW1444" s="1758" t="s">
        <v>17909</v>
      </c>
      <c r="AX1444" s="9"/>
      <c r="AY1444" s="9" t="s">
        <v>17910</v>
      </c>
      <c r="AZ1444" s="9">
        <v>6.25</v>
      </c>
      <c r="BA1444" s="1773" t="s">
        <v>24549</v>
      </c>
    </row>
    <row r="1445" ht="15.75" customHeight="1">
      <c r="A1445" s="1819"/>
      <c r="B1445" s="1745"/>
      <c r="C1445" s="1745"/>
      <c r="D1445" s="1745"/>
      <c r="E1445" s="1745"/>
      <c r="F1445" s="1920"/>
      <c r="G1445" s="1745"/>
      <c r="H1445" s="1745"/>
      <c r="I1445" s="1745"/>
      <c r="J1445" s="1745"/>
      <c r="K1445" s="1745"/>
      <c r="L1445" s="1745"/>
      <c r="M1445" s="1745"/>
      <c r="N1445" s="1745"/>
      <c r="O1445" s="1745"/>
      <c r="P1445" s="1745"/>
      <c r="Q1445" s="1765" t="s">
        <v>24593</v>
      </c>
      <c r="R1445" s="1766" t="s">
        <v>24548</v>
      </c>
      <c r="S1445" s="1767" t="s">
        <v>52</v>
      </c>
      <c r="T1445" s="1749"/>
      <c r="U1445" s="1769">
        <v>1337.0</v>
      </c>
      <c r="V1445" s="1770">
        <v>4.0</v>
      </c>
      <c r="W1445" s="1769" t="s">
        <v>18817</v>
      </c>
      <c r="X1445" s="1770"/>
      <c r="Y1445" s="1767" t="s">
        <v>24594</v>
      </c>
      <c r="Z1445" s="1770">
        <v>70.0</v>
      </c>
      <c r="AA1445" s="1770" t="s">
        <v>24588</v>
      </c>
      <c r="AB1445" s="1753" t="s">
        <v>17906</v>
      </c>
      <c r="AC1445" s="1754"/>
      <c r="AD1445" s="1754"/>
      <c r="AE1445" s="1755"/>
      <c r="AF1445" s="1755"/>
      <c r="AG1445" s="1755"/>
      <c r="AH1445" s="1755"/>
      <c r="AI1445" s="595">
        <v>1.03986683E8</v>
      </c>
      <c r="AJ1445" s="595" t="s">
        <v>24595</v>
      </c>
      <c r="AK1445" s="1757" t="s">
        <v>52</v>
      </c>
      <c r="AL1445" s="1757">
        <v>1.0</v>
      </c>
      <c r="AM1445" s="1772">
        <v>1353.0</v>
      </c>
      <c r="AN1445" s="9">
        <v>4.0</v>
      </c>
      <c r="AO1445" s="9"/>
      <c r="AP1445" s="9" t="s">
        <v>8376</v>
      </c>
      <c r="AQ1445" s="9"/>
      <c r="AR1445" s="9" t="s">
        <v>17908</v>
      </c>
      <c r="AS1445" s="9"/>
      <c r="AT1445" s="9"/>
      <c r="AU1445" s="9"/>
      <c r="AV1445" s="9"/>
      <c r="AW1445" s="1758" t="s">
        <v>17909</v>
      </c>
      <c r="AX1445" s="9"/>
      <c r="AY1445" s="9" t="s">
        <v>17910</v>
      </c>
      <c r="AZ1445" s="9">
        <v>6.25</v>
      </c>
      <c r="BA1445" s="1772" t="s">
        <v>24549</v>
      </c>
    </row>
    <row r="1446" ht="15.75" customHeight="1">
      <c r="A1446" s="1819"/>
      <c r="B1446" s="1745"/>
      <c r="C1446" s="1745"/>
      <c r="D1446" s="1745"/>
      <c r="E1446" s="1745"/>
      <c r="F1446" s="1920"/>
      <c r="G1446" s="1745"/>
      <c r="H1446" s="1745"/>
      <c r="I1446" s="1745"/>
      <c r="J1446" s="1745"/>
      <c r="K1446" s="1745"/>
      <c r="L1446" s="1745"/>
      <c r="M1446" s="1745"/>
      <c r="N1446" s="1745"/>
      <c r="O1446" s="1745"/>
      <c r="P1446" s="1745"/>
      <c r="Q1446" s="1765" t="s">
        <v>24596</v>
      </c>
      <c r="R1446" s="1766" t="s">
        <v>24553</v>
      </c>
      <c r="S1446" s="1767" t="s">
        <v>52</v>
      </c>
      <c r="T1446" s="1768"/>
      <c r="U1446" s="1769">
        <v>1338.0</v>
      </c>
      <c r="V1446" s="1770">
        <v>4.0</v>
      </c>
      <c r="W1446" s="1769" t="s">
        <v>18817</v>
      </c>
      <c r="X1446" s="1770" t="s">
        <v>24594</v>
      </c>
      <c r="Y1446" s="1767">
        <v>2203046.0</v>
      </c>
      <c r="Z1446" s="1770">
        <v>48.0</v>
      </c>
      <c r="AA1446" s="1770" t="s">
        <v>24588</v>
      </c>
      <c r="AB1446" s="1753" t="s">
        <v>17906</v>
      </c>
      <c r="AC1446" s="81"/>
      <c r="AD1446" s="81"/>
      <c r="AE1446" s="1755"/>
      <c r="AF1446" s="1755"/>
      <c r="AG1446" s="1755"/>
      <c r="AH1446" s="1755"/>
      <c r="AI1446" s="595">
        <v>1.00698463E8</v>
      </c>
      <c r="AJ1446" s="595" t="s">
        <v>24597</v>
      </c>
      <c r="AK1446" s="1772" t="s">
        <v>17980</v>
      </c>
      <c r="AL1446" s="1772">
        <v>1.0</v>
      </c>
      <c r="AM1446" s="1772">
        <v>1354.0</v>
      </c>
      <c r="AN1446" s="9">
        <v>4.0</v>
      </c>
      <c r="AO1446" s="9"/>
      <c r="AP1446" s="9" t="s">
        <v>8376</v>
      </c>
      <c r="AQ1446" s="9"/>
      <c r="AR1446" s="9" t="s">
        <v>17908</v>
      </c>
      <c r="AS1446" s="9"/>
      <c r="AT1446" s="9"/>
      <c r="AU1446" s="9"/>
      <c r="AV1446" s="9"/>
      <c r="AW1446" s="1758" t="s">
        <v>17909</v>
      </c>
      <c r="AX1446" s="9"/>
      <c r="AY1446" s="9" t="s">
        <v>17910</v>
      </c>
      <c r="AZ1446" s="9">
        <v>6.25</v>
      </c>
      <c r="BA1446" s="1773" t="s">
        <v>24549</v>
      </c>
    </row>
    <row r="1447" ht="15.75" customHeight="1">
      <c r="A1447" s="1819"/>
      <c r="B1447" s="1745"/>
      <c r="C1447" s="1745"/>
      <c r="D1447" s="1745"/>
      <c r="E1447" s="1745"/>
      <c r="F1447" s="1920"/>
      <c r="G1447" s="1745"/>
      <c r="H1447" s="1745"/>
      <c r="I1447" s="1745"/>
      <c r="J1447" s="1745"/>
      <c r="K1447" s="1745"/>
      <c r="L1447" s="1745"/>
      <c r="M1447" s="1745"/>
      <c r="N1447" s="1745"/>
      <c r="O1447" s="1745"/>
      <c r="P1447" s="1745"/>
      <c r="Q1447" s="1765" t="s">
        <v>24598</v>
      </c>
      <c r="R1447" s="1766" t="s">
        <v>24555</v>
      </c>
      <c r="S1447" s="1767" t="s">
        <v>52</v>
      </c>
      <c r="T1447" s="1749"/>
      <c r="U1447" s="1769">
        <v>1339.0</v>
      </c>
      <c r="V1447" s="1770">
        <v>4.0</v>
      </c>
      <c r="W1447" s="1769" t="s">
        <v>19795</v>
      </c>
      <c r="X1447" s="1770"/>
      <c r="Y1447" s="1767" t="s">
        <v>24599</v>
      </c>
      <c r="Z1447" s="1770">
        <v>58.0</v>
      </c>
      <c r="AA1447" s="1770" t="s">
        <v>24588</v>
      </c>
      <c r="AB1447" s="1753" t="s">
        <v>17906</v>
      </c>
      <c r="AC1447" s="1754"/>
      <c r="AD1447" s="1754"/>
      <c r="AE1447" s="1755"/>
      <c r="AF1447" s="1755"/>
      <c r="AG1447" s="1755"/>
      <c r="AH1447" s="1755"/>
      <c r="AI1447" s="595">
        <v>1.03591251E8</v>
      </c>
      <c r="AJ1447" s="595" t="s">
        <v>24600</v>
      </c>
      <c r="AK1447" s="1757" t="s">
        <v>52</v>
      </c>
      <c r="AL1447" s="1772">
        <v>1.0</v>
      </c>
      <c r="AM1447" s="1772">
        <v>1355.0</v>
      </c>
      <c r="AN1447" s="9">
        <v>4.0</v>
      </c>
      <c r="AO1447" s="9"/>
      <c r="AP1447" s="9" t="s">
        <v>8376</v>
      </c>
      <c r="AQ1447" s="9"/>
      <c r="AR1447" s="9" t="s">
        <v>17908</v>
      </c>
      <c r="AS1447" s="9"/>
      <c r="AT1447" s="9"/>
      <c r="AU1447" s="9"/>
      <c r="AV1447" s="9"/>
      <c r="AW1447" s="1758" t="s">
        <v>17909</v>
      </c>
      <c r="AX1447" s="9"/>
      <c r="AY1447" s="9" t="s">
        <v>17910</v>
      </c>
      <c r="AZ1447" s="9">
        <v>6.25</v>
      </c>
      <c r="BA1447" s="1772" t="s">
        <v>24549</v>
      </c>
    </row>
    <row r="1448" ht="15.75" customHeight="1">
      <c r="A1448" s="1819"/>
      <c r="B1448" s="1745"/>
      <c r="C1448" s="1745"/>
      <c r="D1448" s="1745"/>
      <c r="E1448" s="1745"/>
      <c r="F1448" s="1920"/>
      <c r="G1448" s="1745"/>
      <c r="H1448" s="1745"/>
      <c r="I1448" s="1745"/>
      <c r="J1448" s="1745"/>
      <c r="K1448" s="1745"/>
      <c r="L1448" s="1745"/>
      <c r="M1448" s="1745"/>
      <c r="N1448" s="1745"/>
      <c r="O1448" s="1745"/>
      <c r="P1448" s="1745"/>
      <c r="Q1448" s="1765" t="s">
        <v>24601</v>
      </c>
      <c r="R1448" s="1766" t="s">
        <v>24557</v>
      </c>
      <c r="S1448" s="1767" t="s">
        <v>52</v>
      </c>
      <c r="T1448" s="1768"/>
      <c r="U1448" s="1770">
        <v>1340.0</v>
      </c>
      <c r="V1448" s="1770">
        <v>4.0</v>
      </c>
      <c r="W1448" s="1788"/>
      <c r="X1448" s="1770"/>
      <c r="Y1448" s="1767" t="s">
        <v>24602</v>
      </c>
      <c r="Z1448" s="1770">
        <v>56.0</v>
      </c>
      <c r="AA1448" s="1770" t="s">
        <v>24588</v>
      </c>
      <c r="AB1448" s="1804" t="s">
        <v>18100</v>
      </c>
      <c r="AC1448" s="81"/>
      <c r="AD1448" s="1121">
        <v>1.0</v>
      </c>
      <c r="AE1448" s="1755"/>
      <c r="AF1448" s="1755"/>
      <c r="AG1448" s="1755"/>
      <c r="AH1448" s="1755"/>
      <c r="AI1448" s="595">
        <v>1.500028293E9</v>
      </c>
      <c r="AJ1448" s="595" t="s">
        <v>24603</v>
      </c>
      <c r="AK1448" s="1757" t="s">
        <v>52</v>
      </c>
      <c r="AL1448" s="1757">
        <v>1.0</v>
      </c>
      <c r="AM1448" s="1772">
        <v>1356.0</v>
      </c>
      <c r="AN1448" s="9">
        <v>4.0</v>
      </c>
      <c r="AO1448" s="9"/>
      <c r="AP1448" s="9" t="s">
        <v>8376</v>
      </c>
      <c r="AQ1448" s="9"/>
      <c r="AR1448" s="9" t="s">
        <v>17908</v>
      </c>
      <c r="AS1448" s="9"/>
      <c r="AT1448" s="9"/>
      <c r="AU1448" s="9"/>
      <c r="AV1448" s="9"/>
      <c r="AW1448" s="1758" t="s">
        <v>17909</v>
      </c>
      <c r="AX1448" s="9"/>
      <c r="AY1448" s="9" t="s">
        <v>17910</v>
      </c>
      <c r="AZ1448" s="9">
        <v>6.25</v>
      </c>
      <c r="BA1448" s="1773" t="s">
        <v>24549</v>
      </c>
    </row>
    <row r="1449" ht="15.75" customHeight="1">
      <c r="A1449" s="1819"/>
      <c r="B1449" s="1745"/>
      <c r="C1449" s="1745"/>
      <c r="D1449" s="1745"/>
      <c r="E1449" s="1745"/>
      <c r="F1449" s="1920"/>
      <c r="G1449" s="1745"/>
      <c r="H1449" s="1745"/>
      <c r="I1449" s="1745"/>
      <c r="J1449" s="1745"/>
      <c r="K1449" s="1745"/>
      <c r="L1449" s="1745"/>
      <c r="M1449" s="1745"/>
      <c r="N1449" s="1745"/>
      <c r="O1449" s="1745"/>
      <c r="P1449" s="1745"/>
      <c r="Q1449" s="1765" t="s">
        <v>24604</v>
      </c>
      <c r="R1449" s="1766" t="s">
        <v>24560</v>
      </c>
      <c r="S1449" s="1767" t="s">
        <v>52</v>
      </c>
      <c r="T1449" s="1749"/>
      <c r="U1449" s="1769">
        <v>1341.0</v>
      </c>
      <c r="V1449" s="1770">
        <v>4.0</v>
      </c>
      <c r="W1449" s="1769" t="s">
        <v>19291</v>
      </c>
      <c r="X1449" s="1770"/>
      <c r="Y1449" s="1767" t="s">
        <v>24605</v>
      </c>
      <c r="Z1449" s="1770">
        <v>67.0</v>
      </c>
      <c r="AA1449" s="1770" t="s">
        <v>24588</v>
      </c>
      <c r="AB1449" s="1753" t="s">
        <v>17906</v>
      </c>
      <c r="AC1449" s="1754"/>
      <c r="AD1449" s="1754"/>
      <c r="AE1449" s="1917"/>
      <c r="AF1449" s="1917"/>
      <c r="AG1449" s="1917"/>
      <c r="AH1449" s="1917"/>
      <c r="AI1449" s="1772">
        <v>1.01333532E8</v>
      </c>
      <c r="AJ1449" s="595" t="s">
        <v>24606</v>
      </c>
      <c r="AK1449" s="1757" t="s">
        <v>52</v>
      </c>
      <c r="AL1449" s="1772">
        <v>1.0</v>
      </c>
      <c r="AM1449" s="1772">
        <v>1357.0</v>
      </c>
      <c r="AN1449" s="9">
        <v>4.0</v>
      </c>
      <c r="AO1449" s="9"/>
      <c r="AP1449" s="9" t="s">
        <v>8376</v>
      </c>
      <c r="AQ1449" s="9"/>
      <c r="AR1449" s="9" t="s">
        <v>17908</v>
      </c>
      <c r="AS1449" s="9"/>
      <c r="AT1449" s="9"/>
      <c r="AU1449" s="9"/>
      <c r="AV1449" s="9"/>
      <c r="AW1449" s="1758" t="s">
        <v>17909</v>
      </c>
      <c r="AX1449" s="9"/>
      <c r="AY1449" s="9" t="s">
        <v>17910</v>
      </c>
      <c r="AZ1449" s="9">
        <v>6.25</v>
      </c>
      <c r="BA1449" s="1772" t="s">
        <v>24549</v>
      </c>
    </row>
    <row r="1450" ht="15.75" customHeight="1">
      <c r="A1450" s="1819"/>
      <c r="B1450" s="1745"/>
      <c r="C1450" s="1745"/>
      <c r="D1450" s="1745"/>
      <c r="E1450" s="1745"/>
      <c r="F1450" s="1920"/>
      <c r="G1450" s="1745"/>
      <c r="H1450" s="1745"/>
      <c r="I1450" s="1745"/>
      <c r="J1450" s="1745"/>
      <c r="K1450" s="1745"/>
      <c r="L1450" s="1745"/>
      <c r="M1450" s="1745"/>
      <c r="N1450" s="1745"/>
      <c r="O1450" s="1745"/>
      <c r="P1450" s="1745"/>
      <c r="Q1450" s="1765" t="s">
        <v>24607</v>
      </c>
      <c r="R1450" s="1766" t="s">
        <v>24564</v>
      </c>
      <c r="S1450" s="1767" t="s">
        <v>52</v>
      </c>
      <c r="T1450" s="1768"/>
      <c r="U1450" s="1769">
        <v>1342.0</v>
      </c>
      <c r="V1450" s="1770">
        <v>4.0</v>
      </c>
      <c r="W1450" s="1769" t="s">
        <v>19291</v>
      </c>
      <c r="X1450" s="1770"/>
      <c r="Y1450" s="1767" t="s">
        <v>24608</v>
      </c>
      <c r="Z1450" s="1770">
        <v>62.0</v>
      </c>
      <c r="AA1450" s="1770" t="s">
        <v>24588</v>
      </c>
      <c r="AB1450" s="1753" t="s">
        <v>17906</v>
      </c>
      <c r="AC1450" s="81"/>
      <c r="AD1450" s="81"/>
      <c r="AE1450" s="1755"/>
      <c r="AF1450" s="1755"/>
      <c r="AG1450" s="1755"/>
      <c r="AH1450" s="1755"/>
      <c r="AI1450" s="595">
        <v>7.04029594E8</v>
      </c>
      <c r="AJ1450" s="595" t="s">
        <v>24609</v>
      </c>
      <c r="AK1450" s="1772" t="s">
        <v>52</v>
      </c>
      <c r="AL1450" s="1772">
        <v>1.0</v>
      </c>
      <c r="AM1450" s="1772">
        <v>1358.0</v>
      </c>
      <c r="AN1450" s="9">
        <v>4.0</v>
      </c>
      <c r="AO1450" s="9"/>
      <c r="AP1450" s="9" t="s">
        <v>8376</v>
      </c>
      <c r="AQ1450" s="9"/>
      <c r="AR1450" s="9" t="s">
        <v>17908</v>
      </c>
      <c r="AS1450" s="9"/>
      <c r="AT1450" s="9"/>
      <c r="AU1450" s="9"/>
      <c r="AV1450" s="9"/>
      <c r="AW1450" s="1758" t="s">
        <v>17909</v>
      </c>
      <c r="AX1450" s="9"/>
      <c r="AY1450" s="9" t="s">
        <v>17910</v>
      </c>
      <c r="AZ1450" s="9">
        <v>6.25</v>
      </c>
      <c r="BA1450" s="1773" t="s">
        <v>24549</v>
      </c>
    </row>
    <row r="1451" ht="15.75" customHeight="1">
      <c r="A1451" s="1819"/>
      <c r="B1451" s="1745"/>
      <c r="C1451" s="1745"/>
      <c r="D1451" s="1745"/>
      <c r="E1451" s="1745"/>
      <c r="F1451" s="1920"/>
      <c r="G1451" s="1745"/>
      <c r="H1451" s="1745"/>
      <c r="I1451" s="1745"/>
      <c r="J1451" s="1745"/>
      <c r="K1451" s="1745"/>
      <c r="L1451" s="1745"/>
      <c r="M1451" s="1745"/>
      <c r="N1451" s="1745"/>
      <c r="O1451" s="1745"/>
      <c r="P1451" s="1745"/>
      <c r="Q1451" s="1765" t="s">
        <v>24610</v>
      </c>
      <c r="R1451" s="1766" t="s">
        <v>24568</v>
      </c>
      <c r="S1451" s="1767" t="s">
        <v>52</v>
      </c>
      <c r="T1451" s="1749"/>
      <c r="U1451" s="1770">
        <v>1343.0</v>
      </c>
      <c r="V1451" s="1770">
        <v>4.0</v>
      </c>
      <c r="W1451" s="1792"/>
      <c r="X1451" s="1770"/>
      <c r="Y1451" s="1767" t="s">
        <v>24611</v>
      </c>
      <c r="Z1451" s="1770">
        <v>65.0</v>
      </c>
      <c r="AA1451" s="1770" t="s">
        <v>24588</v>
      </c>
      <c r="AB1451" s="1793">
        <v>0.0</v>
      </c>
      <c r="AC1451" s="1794">
        <v>1.0</v>
      </c>
      <c r="AD1451" s="1754"/>
      <c r="AE1451" s="1755"/>
      <c r="AF1451" s="1755"/>
      <c r="AG1451" s="1755"/>
      <c r="AH1451" s="1755"/>
      <c r="AI1451" s="595">
        <v>1.03532966E8</v>
      </c>
      <c r="AJ1451" s="595" t="s">
        <v>24612</v>
      </c>
      <c r="AK1451" s="1757" t="s">
        <v>52</v>
      </c>
      <c r="AL1451" s="1772">
        <v>1.0</v>
      </c>
      <c r="AM1451" s="1772">
        <v>1359.0</v>
      </c>
      <c r="AN1451" s="9">
        <v>4.0</v>
      </c>
      <c r="AO1451" s="9"/>
      <c r="AP1451" s="9" t="s">
        <v>8376</v>
      </c>
      <c r="AQ1451" s="9"/>
      <c r="AR1451" s="9" t="s">
        <v>17908</v>
      </c>
      <c r="AS1451" s="9"/>
      <c r="AT1451" s="9"/>
      <c r="AU1451" s="9"/>
      <c r="AV1451" s="9"/>
      <c r="AW1451" s="1758" t="s">
        <v>17909</v>
      </c>
      <c r="AX1451" s="9"/>
      <c r="AY1451" s="9" t="s">
        <v>17910</v>
      </c>
      <c r="AZ1451" s="9">
        <v>6.25</v>
      </c>
      <c r="BA1451" s="1772" t="s">
        <v>24549</v>
      </c>
    </row>
    <row r="1452" ht="15.75" customHeight="1">
      <c r="A1452" s="1819"/>
      <c r="B1452" s="1745"/>
      <c r="C1452" s="1745"/>
      <c r="D1452" s="1745"/>
      <c r="E1452" s="1745"/>
      <c r="F1452" s="1920"/>
      <c r="G1452" s="1745"/>
      <c r="H1452" s="1745"/>
      <c r="I1452" s="1745"/>
      <c r="J1452" s="1745"/>
      <c r="K1452" s="1745"/>
      <c r="L1452" s="1745"/>
      <c r="M1452" s="1745"/>
      <c r="N1452" s="1745"/>
      <c r="O1452" s="1745"/>
      <c r="P1452" s="1745"/>
      <c r="Q1452" s="1765" t="s">
        <v>24613</v>
      </c>
      <c r="R1452" s="1766" t="s">
        <v>24571</v>
      </c>
      <c r="S1452" s="1767" t="s">
        <v>52</v>
      </c>
      <c r="T1452" s="1768"/>
      <c r="U1452" s="1769">
        <v>1344.0</v>
      </c>
      <c r="V1452" s="1770">
        <v>4.0</v>
      </c>
      <c r="W1452" s="1769" t="s">
        <v>21053</v>
      </c>
      <c r="X1452" s="1770" t="s">
        <v>24614</v>
      </c>
      <c r="Y1452" s="1767" t="s">
        <v>24615</v>
      </c>
      <c r="Z1452" s="1770">
        <v>56.0</v>
      </c>
      <c r="AA1452" s="1770" t="s">
        <v>24588</v>
      </c>
      <c r="AB1452" s="1753" t="s">
        <v>23228</v>
      </c>
      <c r="AC1452" s="81"/>
      <c r="AD1452" s="81"/>
      <c r="AE1452" s="1755"/>
      <c r="AF1452" s="1755"/>
      <c r="AG1452" s="1755"/>
      <c r="AH1452" s="1755"/>
      <c r="AI1452" s="595">
        <v>1.02683786E8</v>
      </c>
      <c r="AJ1452" s="595" t="s">
        <v>24616</v>
      </c>
      <c r="AK1452" s="1772" t="s">
        <v>52</v>
      </c>
      <c r="AL1452" s="1757">
        <v>1.0</v>
      </c>
      <c r="AM1452" s="1772">
        <v>1360.0</v>
      </c>
      <c r="AN1452" s="9">
        <v>4.0</v>
      </c>
      <c r="AO1452" s="9"/>
      <c r="AP1452" s="9" t="s">
        <v>8376</v>
      </c>
      <c r="AQ1452" s="9"/>
      <c r="AR1452" s="9" t="s">
        <v>17908</v>
      </c>
      <c r="AS1452" s="9"/>
      <c r="AT1452" s="9"/>
      <c r="AU1452" s="9"/>
      <c r="AV1452" s="9"/>
      <c r="AW1452" s="1758" t="s">
        <v>17909</v>
      </c>
      <c r="AX1452" s="9"/>
      <c r="AY1452" s="9" t="s">
        <v>17910</v>
      </c>
      <c r="AZ1452" s="9">
        <v>6.25</v>
      </c>
      <c r="BA1452" s="1845" t="s">
        <v>24549</v>
      </c>
    </row>
    <row r="1453" ht="15.75" customHeight="1">
      <c r="A1453" s="1819"/>
      <c r="B1453" s="1745"/>
      <c r="C1453" s="1745"/>
      <c r="D1453" s="1745"/>
      <c r="E1453" s="1745"/>
      <c r="F1453" s="1920"/>
      <c r="G1453" s="1745"/>
      <c r="H1453" s="1745"/>
      <c r="I1453" s="1745"/>
      <c r="J1453" s="1745"/>
      <c r="K1453" s="1745"/>
      <c r="L1453" s="1745"/>
      <c r="M1453" s="1745"/>
      <c r="N1453" s="1745"/>
      <c r="O1453" s="1745"/>
      <c r="P1453" s="1745"/>
      <c r="Q1453" s="1765" t="s">
        <v>24617</v>
      </c>
      <c r="R1453" s="1766" t="s">
        <v>24618</v>
      </c>
      <c r="S1453" s="1767" t="s">
        <v>52</v>
      </c>
      <c r="T1453" s="1749"/>
      <c r="U1453" s="1770">
        <v>1345.0</v>
      </c>
      <c r="V1453" s="1770">
        <v>4.0</v>
      </c>
      <c r="W1453" s="1792"/>
      <c r="X1453" s="1770"/>
      <c r="Y1453" s="1767" t="s">
        <v>24619</v>
      </c>
      <c r="Z1453" s="1770"/>
      <c r="AA1453" s="1770" t="s">
        <v>24588</v>
      </c>
      <c r="AB1453" s="1793">
        <v>0.0</v>
      </c>
      <c r="AC1453" s="1794">
        <v>1.0</v>
      </c>
      <c r="AD1453" s="1754"/>
      <c r="AE1453" s="1755"/>
      <c r="AF1453" s="1755"/>
      <c r="AG1453" s="1755"/>
      <c r="AH1453" s="1755"/>
      <c r="AI1453" s="595">
        <v>1.01722973E8</v>
      </c>
      <c r="AJ1453" s="595" t="s">
        <v>24620</v>
      </c>
      <c r="AK1453" s="1772" t="s">
        <v>52</v>
      </c>
      <c r="AL1453" s="1757">
        <v>1.0</v>
      </c>
      <c r="AM1453" s="1772">
        <v>1361.0</v>
      </c>
      <c r="AN1453" s="9">
        <v>4.0</v>
      </c>
      <c r="AO1453" s="9"/>
      <c r="AP1453" s="9" t="s">
        <v>8376</v>
      </c>
      <c r="AQ1453" s="9"/>
      <c r="AR1453" s="9" t="s">
        <v>17908</v>
      </c>
      <c r="AS1453" s="9"/>
      <c r="AT1453" s="9"/>
      <c r="AU1453" s="9"/>
      <c r="AV1453" s="9"/>
      <c r="AW1453" s="1758" t="s">
        <v>17909</v>
      </c>
      <c r="AX1453" s="9"/>
      <c r="AY1453" s="9" t="s">
        <v>17910</v>
      </c>
      <c r="AZ1453" s="9">
        <v>6.25</v>
      </c>
      <c r="BA1453" s="1845" t="s">
        <v>24549</v>
      </c>
    </row>
    <row r="1454" ht="15.75" customHeight="1">
      <c r="A1454" s="1819"/>
      <c r="B1454" s="1745"/>
      <c r="C1454" s="1745"/>
      <c r="D1454" s="1745"/>
      <c r="E1454" s="1745"/>
      <c r="F1454" s="1920"/>
      <c r="G1454" s="1745"/>
      <c r="H1454" s="1745"/>
      <c r="I1454" s="1745"/>
      <c r="J1454" s="1745"/>
      <c r="K1454" s="1745"/>
      <c r="L1454" s="1745"/>
      <c r="M1454" s="1745"/>
      <c r="N1454" s="1745"/>
      <c r="O1454" s="1745"/>
      <c r="P1454" s="1745"/>
      <c r="Q1454" s="1765" t="s">
        <v>24621</v>
      </c>
      <c r="R1454" s="1766" t="s">
        <v>24577</v>
      </c>
      <c r="S1454" s="1767" t="s">
        <v>52</v>
      </c>
      <c r="T1454" s="1768"/>
      <c r="U1454" s="1769">
        <v>1346.0</v>
      </c>
      <c r="V1454" s="1770">
        <v>4.0</v>
      </c>
      <c r="W1454" s="1769" t="s">
        <v>17935</v>
      </c>
      <c r="X1454" s="1770"/>
      <c r="Y1454" s="1767" t="s">
        <v>24622</v>
      </c>
      <c r="Z1454" s="1770">
        <v>55.0</v>
      </c>
      <c r="AA1454" s="1770" t="s">
        <v>24588</v>
      </c>
      <c r="AB1454" s="1753" t="s">
        <v>17906</v>
      </c>
      <c r="AC1454" s="81"/>
      <c r="AD1454" s="81"/>
      <c r="AE1454" s="1755"/>
      <c r="AF1454" s="1755"/>
      <c r="AG1454" s="1755"/>
      <c r="AH1454" s="1755"/>
      <c r="AI1454" s="595">
        <v>1.02799608E8</v>
      </c>
      <c r="AJ1454" s="595" t="s">
        <v>24623</v>
      </c>
      <c r="AK1454" s="1772" t="s">
        <v>52</v>
      </c>
      <c r="AL1454" s="1772">
        <v>1.0</v>
      </c>
      <c r="AM1454" s="1772">
        <v>1362.0</v>
      </c>
      <c r="AN1454" s="9">
        <v>4.0</v>
      </c>
      <c r="AO1454" s="9"/>
      <c r="AP1454" s="9" t="s">
        <v>8376</v>
      </c>
      <c r="AQ1454" s="9"/>
      <c r="AR1454" s="9" t="s">
        <v>17908</v>
      </c>
      <c r="AS1454" s="9"/>
      <c r="AT1454" s="9"/>
      <c r="AU1454" s="9"/>
      <c r="AV1454" s="9"/>
      <c r="AW1454" s="1758" t="s">
        <v>17909</v>
      </c>
      <c r="AX1454" s="9"/>
      <c r="AY1454" s="9" t="s">
        <v>17910</v>
      </c>
      <c r="AZ1454" s="9">
        <v>6.25</v>
      </c>
      <c r="BA1454" s="1773" t="s">
        <v>24549</v>
      </c>
    </row>
    <row r="1455" ht="15.75" customHeight="1">
      <c r="A1455" s="1819"/>
      <c r="B1455" s="1745"/>
      <c r="C1455" s="1745"/>
      <c r="D1455" s="1745"/>
      <c r="E1455" s="1745"/>
      <c r="F1455" s="1920"/>
      <c r="G1455" s="1745"/>
      <c r="H1455" s="1745"/>
      <c r="I1455" s="1745"/>
      <c r="J1455" s="1745"/>
      <c r="K1455" s="1745"/>
      <c r="L1455" s="1745"/>
      <c r="M1455" s="1745"/>
      <c r="N1455" s="1745"/>
      <c r="O1455" s="1745"/>
      <c r="P1455" s="1745"/>
      <c r="Q1455" s="1765" t="s">
        <v>24624</v>
      </c>
      <c r="R1455" s="1766" t="s">
        <v>24579</v>
      </c>
      <c r="S1455" s="1767" t="s">
        <v>52</v>
      </c>
      <c r="T1455" s="1749"/>
      <c r="U1455" s="1769">
        <v>1347.0</v>
      </c>
      <c r="V1455" s="1770">
        <v>4.0</v>
      </c>
      <c r="W1455" s="1769" t="s">
        <v>17935</v>
      </c>
      <c r="X1455" s="1770"/>
      <c r="Y1455" s="1767" t="s">
        <v>24625</v>
      </c>
      <c r="Z1455" s="1770">
        <v>54.0</v>
      </c>
      <c r="AA1455" s="1770" t="s">
        <v>24588</v>
      </c>
      <c r="AB1455" s="1753" t="s">
        <v>17906</v>
      </c>
      <c r="AC1455" s="1754"/>
      <c r="AD1455" s="1754"/>
      <c r="AE1455" s="1755"/>
      <c r="AF1455" s="1755"/>
      <c r="AG1455" s="1755"/>
      <c r="AH1455" s="1755"/>
      <c r="AI1455" s="595">
        <v>1.803018793E9</v>
      </c>
      <c r="AJ1455" s="595" t="s">
        <v>24626</v>
      </c>
      <c r="AK1455" s="1757" t="s">
        <v>52</v>
      </c>
      <c r="AL1455" s="1757">
        <v>1.0</v>
      </c>
      <c r="AM1455" s="1772">
        <v>1363.0</v>
      </c>
      <c r="AN1455" s="9">
        <v>4.0</v>
      </c>
      <c r="AO1455" s="9"/>
      <c r="AP1455" s="9" t="s">
        <v>8376</v>
      </c>
      <c r="AQ1455" s="9"/>
      <c r="AR1455" s="9" t="s">
        <v>17908</v>
      </c>
      <c r="AS1455" s="9"/>
      <c r="AT1455" s="9"/>
      <c r="AU1455" s="9"/>
      <c r="AV1455" s="9"/>
      <c r="AW1455" s="1758" t="s">
        <v>17909</v>
      </c>
      <c r="AX1455" s="9"/>
      <c r="AY1455" s="9" t="s">
        <v>17910</v>
      </c>
      <c r="AZ1455" s="9">
        <v>6.25</v>
      </c>
      <c r="BA1455" s="1772" t="s">
        <v>24549</v>
      </c>
    </row>
    <row r="1456" ht="15.75" customHeight="1">
      <c r="A1456" s="1819"/>
      <c r="B1456" s="1745"/>
      <c r="C1456" s="1745"/>
      <c r="D1456" s="1745"/>
      <c r="E1456" s="1745"/>
      <c r="F1456" s="1920"/>
      <c r="G1456" s="1745"/>
      <c r="H1456" s="1745"/>
      <c r="I1456" s="1745"/>
      <c r="J1456" s="1745"/>
      <c r="K1456" s="1745"/>
      <c r="L1456" s="1745"/>
      <c r="M1456" s="1745"/>
      <c r="N1456" s="1745"/>
      <c r="O1456" s="1745"/>
      <c r="P1456" s="1745"/>
      <c r="Q1456" s="1765" t="s">
        <v>24627</v>
      </c>
      <c r="R1456" s="1766" t="s">
        <v>24581</v>
      </c>
      <c r="S1456" s="1767" t="s">
        <v>52</v>
      </c>
      <c r="T1456" s="1768"/>
      <c r="U1456" s="1770">
        <v>1348.0</v>
      </c>
      <c r="V1456" s="1770">
        <v>4.0</v>
      </c>
      <c r="W1456" s="1788"/>
      <c r="X1456" s="1770"/>
      <c r="Y1456" s="1767"/>
      <c r="Z1456" s="1770"/>
      <c r="AA1456" s="1770" t="s">
        <v>24588</v>
      </c>
      <c r="AB1456" s="1789">
        <v>0.0</v>
      </c>
      <c r="AC1456" s="1121">
        <v>1.0</v>
      </c>
      <c r="AD1456" s="81"/>
      <c r="AE1456" s="1755"/>
      <c r="AF1456" s="1755"/>
      <c r="AG1456" s="1755"/>
      <c r="AH1456" s="1755"/>
      <c r="AI1456" s="595">
        <v>1.02336914E8</v>
      </c>
      <c r="AJ1456" s="595" t="s">
        <v>24628</v>
      </c>
      <c r="AK1456" s="1757" t="s">
        <v>52</v>
      </c>
      <c r="AL1456" s="1772">
        <v>1.0</v>
      </c>
      <c r="AM1456" s="1772">
        <v>1364.0</v>
      </c>
      <c r="AN1456" s="9">
        <v>4.0</v>
      </c>
      <c r="AO1456" s="9"/>
      <c r="AP1456" s="9" t="s">
        <v>8376</v>
      </c>
      <c r="AQ1456" s="9"/>
      <c r="AR1456" s="9" t="s">
        <v>17908</v>
      </c>
      <c r="AS1456" s="9"/>
      <c r="AT1456" s="9"/>
      <c r="AU1456" s="9"/>
      <c r="AV1456" s="9"/>
      <c r="AW1456" s="1758" t="s">
        <v>17909</v>
      </c>
      <c r="AX1456" s="9"/>
      <c r="AY1456" s="9" t="s">
        <v>17910</v>
      </c>
      <c r="AZ1456" s="9">
        <v>6.25</v>
      </c>
      <c r="BA1456" s="1773" t="s">
        <v>24549</v>
      </c>
    </row>
    <row r="1457" ht="15.75" customHeight="1">
      <c r="A1457" s="1819"/>
      <c r="B1457" s="1745"/>
      <c r="C1457" s="1745"/>
      <c r="D1457" s="1745"/>
      <c r="E1457" s="1745"/>
      <c r="F1457" s="1920"/>
      <c r="G1457" s="1745"/>
      <c r="H1457" s="1745"/>
      <c r="I1457" s="1745"/>
      <c r="J1457" s="1745"/>
      <c r="K1457" s="1745"/>
      <c r="L1457" s="1745"/>
      <c r="M1457" s="1745"/>
      <c r="N1457" s="1745"/>
      <c r="O1457" s="1745"/>
      <c r="P1457" s="1745"/>
      <c r="Q1457" s="1765" t="s">
        <v>24629</v>
      </c>
      <c r="R1457" s="1766" t="s">
        <v>24630</v>
      </c>
      <c r="S1457" s="1767" t="s">
        <v>231</v>
      </c>
      <c r="T1457" s="1749"/>
      <c r="U1457" s="1770">
        <v>1349.0</v>
      </c>
      <c r="V1457" s="1770">
        <v>4.0</v>
      </c>
      <c r="W1457" s="1792"/>
      <c r="X1457" s="1770"/>
      <c r="Y1457" s="1767" t="s">
        <v>24631</v>
      </c>
      <c r="Z1457" s="1770">
        <v>49.0</v>
      </c>
      <c r="AA1457" s="1770" t="s">
        <v>24588</v>
      </c>
      <c r="AB1457" s="1793">
        <v>0.0</v>
      </c>
      <c r="AC1457" s="1794">
        <v>1.0</v>
      </c>
      <c r="AD1457" s="1754"/>
      <c r="AE1457" s="1755"/>
      <c r="AF1457" s="1755"/>
      <c r="AG1457" s="1755"/>
      <c r="AH1457" s="1755"/>
      <c r="AI1457" s="595">
        <v>1.00825298E8</v>
      </c>
      <c r="AJ1457" s="595" t="s">
        <v>24632</v>
      </c>
      <c r="AK1457" s="1757" t="s">
        <v>52</v>
      </c>
      <c r="AL1457" s="1772">
        <v>1.0</v>
      </c>
      <c r="AM1457" s="1772">
        <v>1365.0</v>
      </c>
      <c r="AN1457" s="9">
        <v>4.0</v>
      </c>
      <c r="AO1457" s="9"/>
      <c r="AP1457" s="9" t="s">
        <v>8376</v>
      </c>
      <c r="AQ1457" s="9"/>
      <c r="AR1457" s="9" t="s">
        <v>17908</v>
      </c>
      <c r="AS1457" s="9"/>
      <c r="AT1457" s="9"/>
      <c r="AU1457" s="9"/>
      <c r="AV1457" s="9"/>
      <c r="AW1457" s="1758" t="s">
        <v>17909</v>
      </c>
      <c r="AX1457" s="9"/>
      <c r="AY1457" s="9" t="s">
        <v>17910</v>
      </c>
      <c r="AZ1457" s="9">
        <v>6.25</v>
      </c>
      <c r="BA1457" s="1772" t="s">
        <v>24549</v>
      </c>
    </row>
    <row r="1458" ht="15.75" customHeight="1">
      <c r="A1458" s="1819"/>
      <c r="B1458" s="1745"/>
      <c r="C1458" s="1745"/>
      <c r="D1458" s="1745"/>
      <c r="E1458" s="1745"/>
      <c r="F1458" s="1920"/>
      <c r="G1458" s="1745"/>
      <c r="H1458" s="1745"/>
      <c r="I1458" s="1745"/>
      <c r="J1458" s="1745"/>
      <c r="K1458" s="1745"/>
      <c r="L1458" s="1745"/>
      <c r="M1458" s="1745"/>
      <c r="N1458" s="1745"/>
      <c r="O1458" s="1745"/>
      <c r="P1458" s="1745"/>
      <c r="Q1458" s="1765" t="s">
        <v>24633</v>
      </c>
      <c r="R1458" s="1766" t="s">
        <v>24585</v>
      </c>
      <c r="S1458" s="1767" t="s">
        <v>52</v>
      </c>
      <c r="T1458" s="1768"/>
      <c r="U1458" s="1769">
        <v>1350.0</v>
      </c>
      <c r="V1458" s="1770">
        <v>4.0</v>
      </c>
      <c r="W1458" s="1769" t="s">
        <v>17935</v>
      </c>
      <c r="X1458" s="1770"/>
      <c r="Y1458" s="1767" t="s">
        <v>24634</v>
      </c>
      <c r="Z1458" s="1770">
        <v>43.0</v>
      </c>
      <c r="AA1458" s="1770" t="s">
        <v>24588</v>
      </c>
      <c r="AB1458" s="1753" t="s">
        <v>17906</v>
      </c>
      <c r="AC1458" s="81"/>
      <c r="AD1458" s="81"/>
      <c r="AE1458" s="1755"/>
      <c r="AF1458" s="1755"/>
      <c r="AG1458" s="1755"/>
      <c r="AH1458" s="1755"/>
      <c r="AI1458" s="595">
        <v>1.02422862E8</v>
      </c>
      <c r="AJ1458" s="595" t="s">
        <v>24635</v>
      </c>
      <c r="AK1458" s="1757" t="s">
        <v>52</v>
      </c>
      <c r="AL1458" s="1757">
        <v>1.0</v>
      </c>
      <c r="AM1458" s="1772">
        <v>1366.0</v>
      </c>
      <c r="AN1458" s="9">
        <v>4.0</v>
      </c>
      <c r="AO1458" s="9"/>
      <c r="AP1458" s="9" t="s">
        <v>8376</v>
      </c>
      <c r="AQ1458" s="9"/>
      <c r="AR1458" s="9" t="s">
        <v>17908</v>
      </c>
      <c r="AS1458" s="9"/>
      <c r="AT1458" s="9"/>
      <c r="AU1458" s="9"/>
      <c r="AV1458" s="9"/>
      <c r="AW1458" s="1758" t="s">
        <v>17909</v>
      </c>
      <c r="AX1458" s="9"/>
      <c r="AY1458" s="9" t="s">
        <v>17910</v>
      </c>
      <c r="AZ1458" s="9">
        <v>6.25</v>
      </c>
      <c r="BA1458" s="1773" t="s">
        <v>24549</v>
      </c>
    </row>
    <row r="1459" ht="15.75" customHeight="1">
      <c r="A1459" s="1819"/>
      <c r="B1459" s="1745"/>
      <c r="C1459" s="1745"/>
      <c r="D1459" s="1745"/>
      <c r="E1459" s="1745"/>
      <c r="F1459" s="1920"/>
      <c r="G1459" s="1745"/>
      <c r="H1459" s="1745"/>
      <c r="I1459" s="1745"/>
      <c r="J1459" s="1745"/>
      <c r="K1459" s="1745"/>
      <c r="L1459" s="1745"/>
      <c r="M1459" s="1745"/>
      <c r="N1459" s="1745"/>
      <c r="O1459" s="1745"/>
      <c r="P1459" s="1745"/>
      <c r="Q1459" s="1765" t="s">
        <v>24636</v>
      </c>
      <c r="R1459" s="1766" t="s">
        <v>24637</v>
      </c>
      <c r="S1459" s="1767" t="s">
        <v>52</v>
      </c>
      <c r="T1459" s="1749"/>
      <c r="U1459" s="1770">
        <v>1351.0</v>
      </c>
      <c r="V1459" s="1770">
        <v>4.0</v>
      </c>
      <c r="W1459" s="1792"/>
      <c r="X1459" s="1770"/>
      <c r="Y1459" s="1767" t="s">
        <v>24638</v>
      </c>
      <c r="Z1459" s="1770">
        <v>66.0</v>
      </c>
      <c r="AA1459" s="1770" t="s">
        <v>24588</v>
      </c>
      <c r="AB1459" s="1793">
        <v>0.0</v>
      </c>
      <c r="AC1459" s="1794">
        <v>1.0</v>
      </c>
      <c r="AD1459" s="1754"/>
      <c r="AE1459" s="1755"/>
      <c r="AF1459" s="1755"/>
      <c r="AG1459" s="1755"/>
      <c r="AH1459" s="1755"/>
      <c r="AI1459" s="595">
        <v>1.0383507E8</v>
      </c>
      <c r="AJ1459" s="595" t="s">
        <v>24639</v>
      </c>
      <c r="AK1459" s="1757" t="s">
        <v>52</v>
      </c>
      <c r="AL1459" s="1772">
        <v>1.0</v>
      </c>
      <c r="AM1459" s="1772">
        <v>1367.0</v>
      </c>
      <c r="AN1459" s="9">
        <v>4.0</v>
      </c>
      <c r="AO1459" s="9"/>
      <c r="AP1459" s="9" t="s">
        <v>8376</v>
      </c>
      <c r="AQ1459" s="9"/>
      <c r="AR1459" s="9" t="s">
        <v>17908</v>
      </c>
      <c r="AS1459" s="9"/>
      <c r="AT1459" s="9"/>
      <c r="AU1459" s="9"/>
      <c r="AV1459" s="9"/>
      <c r="AW1459" s="1758" t="s">
        <v>17909</v>
      </c>
      <c r="AX1459" s="9"/>
      <c r="AY1459" s="9" t="s">
        <v>17910</v>
      </c>
      <c r="AZ1459" s="9">
        <v>6.25</v>
      </c>
      <c r="BA1459" s="1772" t="s">
        <v>24549</v>
      </c>
    </row>
    <row r="1460" ht="15.75" customHeight="1">
      <c r="A1460" s="1819"/>
      <c r="B1460" s="1745"/>
      <c r="C1460" s="1745"/>
      <c r="D1460" s="1745"/>
      <c r="E1460" s="1745"/>
      <c r="F1460" s="1920"/>
      <c r="G1460" s="1745"/>
      <c r="H1460" s="1745"/>
      <c r="I1460" s="1745"/>
      <c r="J1460" s="1745"/>
      <c r="K1460" s="1745"/>
      <c r="L1460" s="1745"/>
      <c r="M1460" s="1745"/>
      <c r="N1460" s="1745"/>
      <c r="O1460" s="1745"/>
      <c r="P1460" s="1745"/>
      <c r="Q1460" s="1765" t="s">
        <v>24640</v>
      </c>
      <c r="R1460" s="1766" t="s">
        <v>24592</v>
      </c>
      <c r="S1460" s="1767" t="s">
        <v>52</v>
      </c>
      <c r="T1460" s="1768"/>
      <c r="U1460" s="1770">
        <v>1352.0</v>
      </c>
      <c r="V1460" s="1770">
        <v>4.0</v>
      </c>
      <c r="W1460" s="1788"/>
      <c r="X1460" s="1770"/>
      <c r="Y1460" s="1767">
        <v>0.0</v>
      </c>
      <c r="Z1460" s="1770"/>
      <c r="AA1460" s="1770" t="s">
        <v>24588</v>
      </c>
      <c r="AB1460" s="1789">
        <v>0.0</v>
      </c>
      <c r="AC1460" s="1121">
        <v>1.0</v>
      </c>
      <c r="AD1460" s="81"/>
      <c r="AE1460" s="1755"/>
      <c r="AF1460" s="1755"/>
      <c r="AG1460" s="1755"/>
      <c r="AH1460" s="1755"/>
      <c r="AI1460" s="595">
        <v>1.01658029E8</v>
      </c>
      <c r="AJ1460" s="595" t="s">
        <v>24641</v>
      </c>
      <c r="AK1460" s="1772" t="s">
        <v>52</v>
      </c>
      <c r="AL1460" s="1772">
        <v>1.0</v>
      </c>
      <c r="AM1460" s="1772">
        <v>1368.0</v>
      </c>
      <c r="AN1460" s="9">
        <v>4.0</v>
      </c>
      <c r="AO1460" s="9"/>
      <c r="AP1460" s="9" t="s">
        <v>8376</v>
      </c>
      <c r="AQ1460" s="9"/>
      <c r="AR1460" s="9" t="s">
        <v>17908</v>
      </c>
      <c r="AS1460" s="9"/>
      <c r="AT1460" s="9"/>
      <c r="AU1460" s="9"/>
      <c r="AV1460" s="9"/>
      <c r="AW1460" s="1758" t="s">
        <v>17909</v>
      </c>
      <c r="AX1460" s="9"/>
      <c r="AY1460" s="9" t="s">
        <v>17910</v>
      </c>
      <c r="AZ1460" s="9">
        <v>6.25</v>
      </c>
      <c r="BA1460" s="1773" t="s">
        <v>24549</v>
      </c>
    </row>
    <row r="1461" ht="15.75" customHeight="1">
      <c r="A1461" s="1819"/>
      <c r="B1461" s="1745"/>
      <c r="C1461" s="1745"/>
      <c r="D1461" s="1745"/>
      <c r="E1461" s="1745"/>
      <c r="F1461" s="1920"/>
      <c r="G1461" s="1745"/>
      <c r="H1461" s="1745"/>
      <c r="I1461" s="1745"/>
      <c r="J1461" s="1745"/>
      <c r="K1461" s="1745"/>
      <c r="L1461" s="1745"/>
      <c r="M1461" s="1745"/>
      <c r="N1461" s="1745"/>
      <c r="O1461" s="1745"/>
      <c r="P1461" s="1745"/>
      <c r="Q1461" s="1765" t="s">
        <v>24642</v>
      </c>
      <c r="R1461" s="1766" t="s">
        <v>24643</v>
      </c>
      <c r="S1461" s="1767" t="s">
        <v>52</v>
      </c>
      <c r="T1461" s="1749"/>
      <c r="U1461" s="1769">
        <v>1353.0</v>
      </c>
      <c r="V1461" s="1770">
        <v>4.0</v>
      </c>
      <c r="W1461" s="1769" t="s">
        <v>18817</v>
      </c>
      <c r="X1461" s="1770"/>
      <c r="Y1461" s="1767">
        <v>0.0</v>
      </c>
      <c r="Z1461" s="1770"/>
      <c r="AA1461" s="1770" t="s">
        <v>24588</v>
      </c>
      <c r="AB1461" s="1753" t="s">
        <v>17906</v>
      </c>
      <c r="AC1461" s="1754"/>
      <c r="AD1461" s="1754"/>
      <c r="AE1461" s="1755"/>
      <c r="AF1461" s="1755"/>
      <c r="AG1461" s="1755"/>
      <c r="AH1461" s="1755"/>
      <c r="AI1461" s="595">
        <v>1.01353795E8</v>
      </c>
      <c r="AJ1461" s="595" t="s">
        <v>24644</v>
      </c>
      <c r="AK1461" s="1772" t="s">
        <v>52</v>
      </c>
      <c r="AL1461" s="1772">
        <v>1.0</v>
      </c>
      <c r="AM1461" s="1772">
        <v>1369.0</v>
      </c>
      <c r="AN1461" s="9">
        <v>4.0</v>
      </c>
      <c r="AO1461" s="9"/>
      <c r="AP1461" s="9" t="s">
        <v>8376</v>
      </c>
      <c r="AQ1461" s="9"/>
      <c r="AR1461" s="9" t="s">
        <v>17908</v>
      </c>
      <c r="AS1461" s="9"/>
      <c r="AT1461" s="9"/>
      <c r="AU1461" s="9"/>
      <c r="AV1461" s="9"/>
      <c r="AW1461" s="1758" t="s">
        <v>17909</v>
      </c>
      <c r="AX1461" s="9"/>
      <c r="AY1461" s="9" t="s">
        <v>17910</v>
      </c>
      <c r="AZ1461" s="9">
        <v>6.25</v>
      </c>
      <c r="BA1461" s="1772" t="s">
        <v>24549</v>
      </c>
    </row>
    <row r="1462" ht="15.75" customHeight="1">
      <c r="A1462" s="1819"/>
      <c r="B1462" s="1745"/>
      <c r="C1462" s="1745"/>
      <c r="D1462" s="1745"/>
      <c r="E1462" s="1745"/>
      <c r="F1462" s="1920"/>
      <c r="G1462" s="1745"/>
      <c r="H1462" s="1745"/>
      <c r="I1462" s="1745"/>
      <c r="J1462" s="1745"/>
      <c r="K1462" s="1745"/>
      <c r="L1462" s="1745"/>
      <c r="M1462" s="1745"/>
      <c r="N1462" s="1745"/>
      <c r="O1462" s="1745"/>
      <c r="P1462" s="1745"/>
      <c r="Q1462" s="1765" t="s">
        <v>24645</v>
      </c>
      <c r="R1462" s="1766" t="s">
        <v>24597</v>
      </c>
      <c r="S1462" s="1767" t="s">
        <v>52</v>
      </c>
      <c r="T1462" s="1768"/>
      <c r="U1462" s="1770">
        <v>1354.0</v>
      </c>
      <c r="V1462" s="1770">
        <v>4.0</v>
      </c>
      <c r="W1462" s="1788"/>
      <c r="X1462" s="1770"/>
      <c r="Y1462" s="1767" t="s">
        <v>24646</v>
      </c>
      <c r="Z1462" s="1770"/>
      <c r="AA1462" s="1770" t="s">
        <v>24588</v>
      </c>
      <c r="AB1462" s="1804" t="s">
        <v>18100</v>
      </c>
      <c r="AC1462" s="81"/>
      <c r="AD1462" s="1121">
        <v>1.0</v>
      </c>
      <c r="AE1462" s="1755"/>
      <c r="AF1462" s="1755"/>
      <c r="AG1462" s="1755"/>
      <c r="AH1462" s="1755"/>
      <c r="AI1462" s="595">
        <v>1.802329696E9</v>
      </c>
      <c r="AJ1462" s="595" t="s">
        <v>24647</v>
      </c>
      <c r="AK1462" s="1772" t="s">
        <v>52</v>
      </c>
      <c r="AL1462" s="1757">
        <v>1.0</v>
      </c>
      <c r="AM1462" s="1772">
        <v>1370.0</v>
      </c>
      <c r="AN1462" s="9">
        <v>4.0</v>
      </c>
      <c r="AO1462" s="9"/>
      <c r="AP1462" s="9" t="s">
        <v>8376</v>
      </c>
      <c r="AQ1462" s="9"/>
      <c r="AR1462" s="9" t="s">
        <v>17908</v>
      </c>
      <c r="AS1462" s="9"/>
      <c r="AT1462" s="9"/>
      <c r="AU1462" s="9"/>
      <c r="AV1462" s="9"/>
      <c r="AW1462" s="1758" t="s">
        <v>17909</v>
      </c>
      <c r="AX1462" s="9"/>
      <c r="AY1462" s="9" t="s">
        <v>17910</v>
      </c>
      <c r="AZ1462" s="9">
        <v>6.25</v>
      </c>
      <c r="BA1462" s="1773" t="s">
        <v>24549</v>
      </c>
    </row>
    <row r="1463" ht="15.75" customHeight="1">
      <c r="A1463" s="1819"/>
      <c r="B1463" s="1745"/>
      <c r="C1463" s="1745"/>
      <c r="D1463" s="1745"/>
      <c r="E1463" s="1745"/>
      <c r="F1463" s="1920"/>
      <c r="G1463" s="1745"/>
      <c r="H1463" s="1745"/>
      <c r="I1463" s="1745"/>
      <c r="J1463" s="1745"/>
      <c r="K1463" s="1745"/>
      <c r="L1463" s="1745"/>
      <c r="M1463" s="1745"/>
      <c r="N1463" s="1745"/>
      <c r="O1463" s="1745"/>
      <c r="P1463" s="1745"/>
      <c r="Q1463" s="1765" t="s">
        <v>24648</v>
      </c>
      <c r="R1463" s="1766" t="s">
        <v>24600</v>
      </c>
      <c r="S1463" s="1767" t="s">
        <v>52</v>
      </c>
      <c r="T1463" s="1749"/>
      <c r="U1463" s="1770">
        <v>1355.0</v>
      </c>
      <c r="V1463" s="1770">
        <v>4.0</v>
      </c>
      <c r="W1463" s="1792"/>
      <c r="X1463" s="1770"/>
      <c r="Y1463" s="1767">
        <v>4096005.0</v>
      </c>
      <c r="Z1463" s="1770"/>
      <c r="AA1463" s="1770" t="s">
        <v>24588</v>
      </c>
      <c r="AB1463" s="1806" t="s">
        <v>18100</v>
      </c>
      <c r="AC1463" s="1754"/>
      <c r="AD1463" s="1794">
        <v>1.0</v>
      </c>
      <c r="AE1463" s="1755"/>
      <c r="AF1463" s="1755"/>
      <c r="AG1463" s="1755"/>
      <c r="AH1463" s="1755"/>
      <c r="AI1463" s="595">
        <v>1.0023893E8</v>
      </c>
      <c r="AJ1463" s="595" t="s">
        <v>24649</v>
      </c>
      <c r="AK1463" s="1772" t="s">
        <v>52</v>
      </c>
      <c r="AL1463" s="1757">
        <v>1.0</v>
      </c>
      <c r="AM1463" s="1772">
        <v>1371.0</v>
      </c>
      <c r="AN1463" s="9">
        <v>4.0</v>
      </c>
      <c r="AO1463" s="9"/>
      <c r="AP1463" s="9" t="s">
        <v>8376</v>
      </c>
      <c r="AQ1463" s="9"/>
      <c r="AR1463" s="9" t="s">
        <v>17908</v>
      </c>
      <c r="AS1463" s="9"/>
      <c r="AT1463" s="9"/>
      <c r="AU1463" s="9"/>
      <c r="AV1463" s="9"/>
      <c r="AW1463" s="1758" t="s">
        <v>17909</v>
      </c>
      <c r="AX1463" s="9"/>
      <c r="AY1463" s="9" t="s">
        <v>17910</v>
      </c>
      <c r="AZ1463" s="9">
        <v>6.25</v>
      </c>
      <c r="BA1463" s="1772" t="s">
        <v>24549</v>
      </c>
    </row>
    <row r="1464" ht="15.75" customHeight="1">
      <c r="A1464" s="1819"/>
      <c r="B1464" s="1745"/>
      <c r="C1464" s="1745"/>
      <c r="D1464" s="1745"/>
      <c r="E1464" s="1745"/>
      <c r="F1464" s="1920"/>
      <c r="G1464" s="1745"/>
      <c r="H1464" s="1745"/>
      <c r="I1464" s="1745"/>
      <c r="J1464" s="1745"/>
      <c r="K1464" s="1745"/>
      <c r="L1464" s="1745"/>
      <c r="M1464" s="1745"/>
      <c r="N1464" s="1745"/>
      <c r="O1464" s="1745"/>
      <c r="P1464" s="1745"/>
      <c r="Q1464" s="1765" t="s">
        <v>24650</v>
      </c>
      <c r="R1464" s="1766" t="s">
        <v>24603</v>
      </c>
      <c r="S1464" s="1767" t="s">
        <v>52</v>
      </c>
      <c r="T1464" s="1768"/>
      <c r="U1464" s="1770">
        <v>1356.0</v>
      </c>
      <c r="V1464" s="1770">
        <v>4.0</v>
      </c>
      <c r="W1464" s="1788"/>
      <c r="X1464" s="1770"/>
      <c r="Y1464" s="1767">
        <v>4094950.0</v>
      </c>
      <c r="Z1464" s="1770"/>
      <c r="AA1464" s="1770" t="s">
        <v>24588</v>
      </c>
      <c r="AB1464" s="1789">
        <v>0.0</v>
      </c>
      <c r="AC1464" s="1121">
        <v>1.0</v>
      </c>
      <c r="AD1464" s="81"/>
      <c r="AE1464" s="1755"/>
      <c r="AF1464" s="1755"/>
      <c r="AG1464" s="1755"/>
      <c r="AH1464" s="1755"/>
      <c r="AI1464" s="595">
        <v>1.02916913E8</v>
      </c>
      <c r="AJ1464" s="595" t="s">
        <v>24651</v>
      </c>
      <c r="AK1464" s="1772" t="s">
        <v>52</v>
      </c>
      <c r="AL1464" s="1772">
        <v>1.0</v>
      </c>
      <c r="AM1464" s="1772">
        <v>1372.0</v>
      </c>
      <c r="AN1464" s="9">
        <v>4.0</v>
      </c>
      <c r="AO1464" s="9"/>
      <c r="AP1464" s="9" t="s">
        <v>8376</v>
      </c>
      <c r="AQ1464" s="9"/>
      <c r="AR1464" s="9" t="s">
        <v>17908</v>
      </c>
      <c r="AS1464" s="9"/>
      <c r="AT1464" s="9"/>
      <c r="AU1464" s="9"/>
      <c r="AV1464" s="9"/>
      <c r="AW1464" s="1758" t="s">
        <v>17909</v>
      </c>
      <c r="AX1464" s="9"/>
      <c r="AY1464" s="9" t="s">
        <v>17910</v>
      </c>
      <c r="AZ1464" s="9">
        <v>6.25</v>
      </c>
      <c r="BA1464" s="1773" t="s">
        <v>24549</v>
      </c>
    </row>
    <row r="1465" ht="15.75" customHeight="1">
      <c r="A1465" s="1819"/>
      <c r="B1465" s="1745"/>
      <c r="C1465" s="1745"/>
      <c r="D1465" s="1745"/>
      <c r="E1465" s="1745"/>
      <c r="F1465" s="1920"/>
      <c r="G1465" s="1745"/>
      <c r="H1465" s="1745"/>
      <c r="I1465" s="1745"/>
      <c r="J1465" s="1745"/>
      <c r="K1465" s="1745"/>
      <c r="L1465" s="1745"/>
      <c r="M1465" s="1745"/>
      <c r="N1465" s="1745"/>
      <c r="O1465" s="1745"/>
      <c r="P1465" s="1745"/>
      <c r="Q1465" s="1765" t="s">
        <v>24652</v>
      </c>
      <c r="R1465" s="1766" t="s">
        <v>24606</v>
      </c>
      <c r="S1465" s="1767" t="s">
        <v>52</v>
      </c>
      <c r="T1465" s="1749"/>
      <c r="U1465" s="1770">
        <v>1357.0</v>
      </c>
      <c r="V1465" s="1770">
        <v>4.0</v>
      </c>
      <c r="W1465" s="1792"/>
      <c r="X1465" s="1770"/>
      <c r="Y1465" s="1767">
        <v>4094950.0</v>
      </c>
      <c r="Z1465" s="1770"/>
      <c r="AA1465" s="1770" t="s">
        <v>24588</v>
      </c>
      <c r="AB1465" s="1806" t="s">
        <v>18100</v>
      </c>
      <c r="AC1465" s="1754"/>
      <c r="AD1465" s="1794">
        <v>1.0</v>
      </c>
      <c r="AE1465" s="1755"/>
      <c r="AF1465" s="1755"/>
      <c r="AG1465" s="1755"/>
      <c r="AH1465" s="1755"/>
      <c r="AI1465" s="595">
        <v>1.800149229E9</v>
      </c>
      <c r="AJ1465" s="595" t="s">
        <v>24653</v>
      </c>
      <c r="AK1465" s="1772" t="s">
        <v>52</v>
      </c>
      <c r="AL1465" s="1757">
        <v>1.0</v>
      </c>
      <c r="AM1465" s="1772">
        <v>1373.0</v>
      </c>
      <c r="AN1465" s="9">
        <v>4.0</v>
      </c>
      <c r="AO1465" s="9"/>
      <c r="AP1465" s="9" t="s">
        <v>8376</v>
      </c>
      <c r="AQ1465" s="9"/>
      <c r="AR1465" s="9" t="s">
        <v>17908</v>
      </c>
      <c r="AS1465" s="9"/>
      <c r="AT1465" s="9"/>
      <c r="AU1465" s="9"/>
      <c r="AV1465" s="9"/>
      <c r="AW1465" s="1758" t="s">
        <v>17909</v>
      </c>
      <c r="AX1465" s="9"/>
      <c r="AY1465" s="9" t="s">
        <v>17910</v>
      </c>
      <c r="AZ1465" s="9">
        <v>6.25</v>
      </c>
      <c r="BA1465" s="1772" t="s">
        <v>24549</v>
      </c>
    </row>
    <row r="1466" ht="15.75" customHeight="1">
      <c r="A1466" s="1819"/>
      <c r="B1466" s="1745"/>
      <c r="C1466" s="1745"/>
      <c r="D1466" s="1745"/>
      <c r="E1466" s="1745"/>
      <c r="F1466" s="1920"/>
      <c r="G1466" s="1745"/>
      <c r="H1466" s="1745"/>
      <c r="I1466" s="1745"/>
      <c r="J1466" s="1745"/>
      <c r="K1466" s="1745"/>
      <c r="L1466" s="1745"/>
      <c r="M1466" s="1745"/>
      <c r="N1466" s="1745"/>
      <c r="O1466" s="1745"/>
      <c r="P1466" s="1745"/>
      <c r="Q1466" s="1765" t="s">
        <v>24654</v>
      </c>
      <c r="R1466" s="1766" t="s">
        <v>24609</v>
      </c>
      <c r="S1466" s="1767" t="s">
        <v>52</v>
      </c>
      <c r="T1466" s="1768"/>
      <c r="U1466" s="1769">
        <v>1358.0</v>
      </c>
      <c r="V1466" s="1770">
        <v>4.0</v>
      </c>
      <c r="W1466" s="1769" t="s">
        <v>17935</v>
      </c>
      <c r="X1466" s="1770"/>
      <c r="Y1466" s="1767" t="s">
        <v>24655</v>
      </c>
      <c r="Z1466" s="1770"/>
      <c r="AA1466" s="1770" t="s">
        <v>24588</v>
      </c>
      <c r="AB1466" s="1753" t="s">
        <v>17906</v>
      </c>
      <c r="AC1466" s="81"/>
      <c r="AD1466" s="81"/>
      <c r="AE1466" s="1755"/>
      <c r="AF1466" s="1755"/>
      <c r="AG1466" s="1755"/>
      <c r="AH1466" s="1755"/>
      <c r="AI1466" s="595">
        <v>1.02063047E8</v>
      </c>
      <c r="AJ1466" s="595" t="s">
        <v>24656</v>
      </c>
      <c r="AK1466" s="1772" t="s">
        <v>52</v>
      </c>
      <c r="AL1466" s="1772">
        <v>1.0</v>
      </c>
      <c r="AM1466" s="1772">
        <v>1374.0</v>
      </c>
      <c r="AN1466" s="9">
        <v>4.0</v>
      </c>
      <c r="AO1466" s="9"/>
      <c r="AP1466" s="9" t="s">
        <v>8376</v>
      </c>
      <c r="AQ1466" s="9"/>
      <c r="AR1466" s="9" t="s">
        <v>17908</v>
      </c>
      <c r="AS1466" s="9"/>
      <c r="AT1466" s="9"/>
      <c r="AU1466" s="9"/>
      <c r="AV1466" s="9"/>
      <c r="AW1466" s="1758" t="s">
        <v>17909</v>
      </c>
      <c r="AX1466" s="9"/>
      <c r="AY1466" s="9" t="s">
        <v>17910</v>
      </c>
      <c r="AZ1466" s="9">
        <v>6.25</v>
      </c>
      <c r="BA1466" s="1773" t="s">
        <v>24549</v>
      </c>
    </row>
    <row r="1467" ht="15.75" customHeight="1">
      <c r="A1467" s="1819"/>
      <c r="B1467" s="1745"/>
      <c r="C1467" s="1745"/>
      <c r="D1467" s="1745"/>
      <c r="E1467" s="1745"/>
      <c r="F1467" s="1920"/>
      <c r="G1467" s="1745"/>
      <c r="H1467" s="1745"/>
      <c r="I1467" s="1745"/>
      <c r="J1467" s="1745"/>
      <c r="K1467" s="1745"/>
      <c r="L1467" s="1745"/>
      <c r="M1467" s="1745"/>
      <c r="N1467" s="1745"/>
      <c r="O1467" s="1745"/>
      <c r="P1467" s="1745"/>
      <c r="Q1467" s="1765" t="s">
        <v>24657</v>
      </c>
      <c r="R1467" s="1766" t="s">
        <v>24612</v>
      </c>
      <c r="S1467" s="1767" t="s">
        <v>52</v>
      </c>
      <c r="T1467" s="1749"/>
      <c r="U1467" s="1769">
        <v>1359.0</v>
      </c>
      <c r="V1467" s="1770">
        <v>4.0</v>
      </c>
      <c r="W1467" s="1769" t="s">
        <v>17935</v>
      </c>
      <c r="X1467" s="1770"/>
      <c r="Y1467" s="1767">
        <v>2892531.0</v>
      </c>
      <c r="Z1467" s="1770"/>
      <c r="AA1467" s="1770" t="s">
        <v>24588</v>
      </c>
      <c r="AB1467" s="1753" t="s">
        <v>17906</v>
      </c>
      <c r="AC1467" s="1754"/>
      <c r="AD1467" s="1754"/>
      <c r="AE1467" s="1755"/>
      <c r="AF1467" s="1755"/>
      <c r="AG1467" s="1755"/>
      <c r="AH1467" s="1755"/>
      <c r="AI1467" s="595">
        <v>6.02369365E8</v>
      </c>
      <c r="AJ1467" s="595" t="s">
        <v>24658</v>
      </c>
      <c r="AK1467" s="1772" t="s">
        <v>17980</v>
      </c>
      <c r="AL1467" s="1772">
        <v>1.0</v>
      </c>
      <c r="AM1467" s="1772">
        <v>1375.0</v>
      </c>
      <c r="AN1467" s="9">
        <v>4.0</v>
      </c>
      <c r="AO1467" s="9"/>
      <c r="AP1467" s="9" t="s">
        <v>8376</v>
      </c>
      <c r="AQ1467" s="9"/>
      <c r="AR1467" s="9" t="s">
        <v>17908</v>
      </c>
      <c r="AS1467" s="9"/>
      <c r="AT1467" s="9"/>
      <c r="AU1467" s="9"/>
      <c r="AV1467" s="9"/>
      <c r="AW1467" s="1758" t="s">
        <v>17909</v>
      </c>
      <c r="AX1467" s="9"/>
      <c r="AY1467" s="9" t="s">
        <v>17910</v>
      </c>
      <c r="AZ1467" s="9">
        <v>6.25</v>
      </c>
      <c r="BA1467" s="1772" t="s">
        <v>24549</v>
      </c>
    </row>
    <row r="1468" ht="15.75" customHeight="1">
      <c r="A1468" s="1819"/>
      <c r="B1468" s="1745"/>
      <c r="C1468" s="1745"/>
      <c r="D1468" s="1745"/>
      <c r="E1468" s="1745"/>
      <c r="F1468" s="1920"/>
      <c r="G1468" s="1745"/>
      <c r="H1468" s="1745"/>
      <c r="I1468" s="1745"/>
      <c r="J1468" s="1745"/>
      <c r="K1468" s="1745"/>
      <c r="L1468" s="1745"/>
      <c r="M1468" s="1745"/>
      <c r="N1468" s="1745"/>
      <c r="O1468" s="1745"/>
      <c r="P1468" s="1745"/>
      <c r="Q1468" s="1765" t="s">
        <v>24659</v>
      </c>
      <c r="R1468" s="1766" t="s">
        <v>24616</v>
      </c>
      <c r="S1468" s="1767" t="s">
        <v>52</v>
      </c>
      <c r="T1468" s="1768"/>
      <c r="U1468" s="1769">
        <v>1360.0</v>
      </c>
      <c r="V1468" s="1770">
        <v>4.0</v>
      </c>
      <c r="W1468" s="1769" t="s">
        <v>17935</v>
      </c>
      <c r="X1468" s="1770"/>
      <c r="Y1468" s="1767">
        <v>2386364.0</v>
      </c>
      <c r="Z1468" s="1770"/>
      <c r="AA1468" s="1770" t="s">
        <v>24588</v>
      </c>
      <c r="AB1468" s="1753" t="s">
        <v>17906</v>
      </c>
      <c r="AC1468" s="81"/>
      <c r="AD1468" s="81"/>
      <c r="AE1468" s="1755"/>
      <c r="AF1468" s="1755"/>
      <c r="AG1468" s="1755"/>
      <c r="AH1468" s="1755"/>
      <c r="AI1468" s="595">
        <v>6.04008953E8</v>
      </c>
      <c r="AJ1468" s="595" t="s">
        <v>24660</v>
      </c>
      <c r="AK1468" s="1772" t="s">
        <v>17980</v>
      </c>
      <c r="AL1468" s="1757">
        <v>1.0</v>
      </c>
      <c r="AM1468" s="1772">
        <v>1376.0</v>
      </c>
      <c r="AN1468" s="9">
        <v>4.0</v>
      </c>
      <c r="AO1468" s="9"/>
      <c r="AP1468" s="9" t="s">
        <v>8376</v>
      </c>
      <c r="AQ1468" s="9"/>
      <c r="AR1468" s="9" t="s">
        <v>17908</v>
      </c>
      <c r="AS1468" s="9"/>
      <c r="AT1468" s="9"/>
      <c r="AU1468" s="9"/>
      <c r="AV1468" s="9"/>
      <c r="AW1468" s="1758" t="s">
        <v>17909</v>
      </c>
      <c r="AX1468" s="9"/>
      <c r="AY1468" s="9" t="s">
        <v>17910</v>
      </c>
      <c r="AZ1468" s="9">
        <v>6.25</v>
      </c>
      <c r="BA1468" s="1773" t="s">
        <v>24549</v>
      </c>
    </row>
    <row r="1469" ht="15.75" customHeight="1">
      <c r="A1469" s="1819"/>
      <c r="B1469" s="1745"/>
      <c r="C1469" s="1745"/>
      <c r="D1469" s="1745"/>
      <c r="E1469" s="1745"/>
      <c r="F1469" s="1920"/>
      <c r="G1469" s="1745"/>
      <c r="H1469" s="1745"/>
      <c r="I1469" s="1745"/>
      <c r="J1469" s="1745"/>
      <c r="K1469" s="1745"/>
      <c r="L1469" s="1745"/>
      <c r="M1469" s="1745"/>
      <c r="N1469" s="1745"/>
      <c r="O1469" s="1745"/>
      <c r="P1469" s="1745"/>
      <c r="Q1469" s="1765" t="s">
        <v>24661</v>
      </c>
      <c r="R1469" s="1766" t="s">
        <v>24620</v>
      </c>
      <c r="S1469" s="1767" t="s">
        <v>52</v>
      </c>
      <c r="T1469" s="1749"/>
      <c r="U1469" s="1769">
        <v>1361.0</v>
      </c>
      <c r="V1469" s="1770">
        <v>4.0</v>
      </c>
      <c r="W1469" s="1769" t="s">
        <v>17935</v>
      </c>
      <c r="X1469" s="1770"/>
      <c r="Y1469" s="1767">
        <v>2386380.0</v>
      </c>
      <c r="Z1469" s="1770"/>
      <c r="AA1469" s="1770" t="s">
        <v>24588</v>
      </c>
      <c r="AB1469" s="1753" t="s">
        <v>17906</v>
      </c>
      <c r="AC1469" s="1754"/>
      <c r="AD1469" s="1754"/>
      <c r="AE1469" s="1755"/>
      <c r="AF1469" s="1755"/>
      <c r="AG1469" s="1755"/>
      <c r="AH1469" s="1755"/>
      <c r="AI1469" s="595">
        <v>1.02127669E8</v>
      </c>
      <c r="AJ1469" s="595" t="s">
        <v>24662</v>
      </c>
      <c r="AK1469" s="1772" t="s">
        <v>17980</v>
      </c>
      <c r="AL1469" s="1772">
        <v>1.0</v>
      </c>
      <c r="AM1469" s="1772">
        <v>1377.0</v>
      </c>
      <c r="AN1469" s="9">
        <v>4.0</v>
      </c>
      <c r="AO1469" s="9"/>
      <c r="AP1469" s="9" t="s">
        <v>8376</v>
      </c>
      <c r="AQ1469" s="9"/>
      <c r="AR1469" s="9" t="s">
        <v>17908</v>
      </c>
      <c r="AS1469" s="9"/>
      <c r="AT1469" s="9"/>
      <c r="AU1469" s="9"/>
      <c r="AV1469" s="9"/>
      <c r="AW1469" s="1758" t="s">
        <v>17909</v>
      </c>
      <c r="AX1469" s="9"/>
      <c r="AY1469" s="9" t="s">
        <v>17910</v>
      </c>
      <c r="AZ1469" s="9">
        <v>6.25</v>
      </c>
      <c r="BA1469" s="1772" t="s">
        <v>24549</v>
      </c>
    </row>
    <row r="1470" ht="15.75" customHeight="1">
      <c r="A1470" s="1819"/>
      <c r="B1470" s="1745"/>
      <c r="C1470" s="1745"/>
      <c r="D1470" s="1745"/>
      <c r="E1470" s="1745"/>
      <c r="F1470" s="1920"/>
      <c r="G1470" s="1745"/>
      <c r="H1470" s="1745"/>
      <c r="I1470" s="1745"/>
      <c r="J1470" s="1745"/>
      <c r="K1470" s="1745"/>
      <c r="L1470" s="1745"/>
      <c r="M1470" s="1745"/>
      <c r="N1470" s="1745"/>
      <c r="O1470" s="1745"/>
      <c r="P1470" s="1745"/>
      <c r="Q1470" s="1765" t="s">
        <v>24663</v>
      </c>
      <c r="R1470" s="1766" t="s">
        <v>24623</v>
      </c>
      <c r="S1470" s="1767" t="s">
        <v>52</v>
      </c>
      <c r="T1470" s="1768"/>
      <c r="U1470" s="1769">
        <v>1362.0</v>
      </c>
      <c r="V1470" s="1770">
        <v>4.0</v>
      </c>
      <c r="W1470" s="1769" t="s">
        <v>22227</v>
      </c>
      <c r="X1470" s="1770"/>
      <c r="Y1470" s="1767">
        <v>4094358.0</v>
      </c>
      <c r="Z1470" s="1770"/>
      <c r="AA1470" s="1770" t="s">
        <v>24588</v>
      </c>
      <c r="AB1470" s="1753" t="s">
        <v>17906</v>
      </c>
      <c r="AC1470" s="81"/>
      <c r="AD1470" s="81"/>
      <c r="AE1470" s="1755"/>
      <c r="AF1470" s="1755"/>
      <c r="AG1470" s="1755"/>
      <c r="AH1470" s="1755"/>
      <c r="AI1470" s="595">
        <v>1.03835658E8</v>
      </c>
      <c r="AJ1470" s="595" t="s">
        <v>24664</v>
      </c>
      <c r="AK1470" s="1772" t="s">
        <v>52</v>
      </c>
      <c r="AL1470" s="1772">
        <v>1.0</v>
      </c>
      <c r="AM1470" s="1772">
        <v>1378.0</v>
      </c>
      <c r="AN1470" s="9">
        <v>4.0</v>
      </c>
      <c r="AO1470" s="9"/>
      <c r="AP1470" s="9" t="s">
        <v>8376</v>
      </c>
      <c r="AQ1470" s="9"/>
      <c r="AR1470" s="9" t="s">
        <v>17908</v>
      </c>
      <c r="AS1470" s="9"/>
      <c r="AT1470" s="9"/>
      <c r="AU1470" s="9"/>
      <c r="AV1470" s="9"/>
      <c r="AW1470" s="1758" t="s">
        <v>17909</v>
      </c>
      <c r="AX1470" s="9"/>
      <c r="AY1470" s="9" t="s">
        <v>17910</v>
      </c>
      <c r="AZ1470" s="9">
        <v>6.25</v>
      </c>
      <c r="BA1470" s="1845" t="s">
        <v>24549</v>
      </c>
    </row>
    <row r="1471" ht="15.75" customHeight="1">
      <c r="A1471" s="1819"/>
      <c r="B1471" s="1745"/>
      <c r="C1471" s="1745"/>
      <c r="D1471" s="1745"/>
      <c r="E1471" s="1745"/>
      <c r="F1471" s="1920"/>
      <c r="G1471" s="1745"/>
      <c r="H1471" s="1745"/>
      <c r="I1471" s="1745"/>
      <c r="J1471" s="1745"/>
      <c r="K1471" s="1745"/>
      <c r="L1471" s="1745"/>
      <c r="M1471" s="1745"/>
      <c r="N1471" s="1745"/>
      <c r="O1471" s="1745"/>
      <c r="P1471" s="1745"/>
      <c r="Q1471" s="1765" t="s">
        <v>24665</v>
      </c>
      <c r="R1471" s="1766" t="s">
        <v>24626</v>
      </c>
      <c r="S1471" s="1767" t="s">
        <v>52</v>
      </c>
      <c r="T1471" s="1749"/>
      <c r="U1471" s="1769">
        <v>1363.0</v>
      </c>
      <c r="V1471" s="1770">
        <v>4.0</v>
      </c>
      <c r="W1471" s="1769" t="s">
        <v>18817</v>
      </c>
      <c r="X1471" s="1770"/>
      <c r="Y1471" s="1767">
        <v>4094950.0</v>
      </c>
      <c r="Z1471" s="1770"/>
      <c r="AA1471" s="1770" t="s">
        <v>24588</v>
      </c>
      <c r="AB1471" s="1753" t="s">
        <v>17906</v>
      </c>
      <c r="AC1471" s="1754"/>
      <c r="AD1471" s="1754"/>
      <c r="AE1471" s="1755"/>
      <c r="AF1471" s="1755"/>
      <c r="AG1471" s="1755"/>
      <c r="AH1471" s="1755"/>
      <c r="AI1471" s="595">
        <v>1.704804291E9</v>
      </c>
      <c r="AJ1471" s="595" t="s">
        <v>24666</v>
      </c>
      <c r="AK1471" s="1772" t="s">
        <v>52</v>
      </c>
      <c r="AL1471" s="1772">
        <v>1.0</v>
      </c>
      <c r="AM1471" s="1772">
        <v>1379.0</v>
      </c>
      <c r="AN1471" s="9">
        <v>4.0</v>
      </c>
      <c r="AO1471" s="9"/>
      <c r="AP1471" s="9" t="s">
        <v>8376</v>
      </c>
      <c r="AQ1471" s="9"/>
      <c r="AR1471" s="9" t="s">
        <v>17908</v>
      </c>
      <c r="AS1471" s="9"/>
      <c r="AT1471" s="9"/>
      <c r="AU1471" s="9"/>
      <c r="AV1471" s="9"/>
      <c r="AW1471" s="1758" t="s">
        <v>17909</v>
      </c>
      <c r="AX1471" s="9"/>
      <c r="AY1471" s="9" t="s">
        <v>17910</v>
      </c>
      <c r="AZ1471" s="9">
        <v>6.25</v>
      </c>
      <c r="BA1471" s="1772" t="s">
        <v>24549</v>
      </c>
    </row>
    <row r="1472" ht="15.75" customHeight="1">
      <c r="A1472" s="1819"/>
      <c r="B1472" s="1745"/>
      <c r="C1472" s="1745"/>
      <c r="D1472" s="1745"/>
      <c r="E1472" s="1745"/>
      <c r="F1472" s="1920"/>
      <c r="G1472" s="1745"/>
      <c r="H1472" s="1745"/>
      <c r="I1472" s="1745"/>
      <c r="J1472" s="1745"/>
      <c r="K1472" s="1745"/>
      <c r="L1472" s="1745"/>
      <c r="M1472" s="1745"/>
      <c r="N1472" s="1745"/>
      <c r="O1472" s="1745"/>
      <c r="P1472" s="1745"/>
      <c r="Q1472" s="1765" t="s">
        <v>24667</v>
      </c>
      <c r="R1472" s="1766" t="s">
        <v>24628</v>
      </c>
      <c r="S1472" s="1767" t="s">
        <v>52</v>
      </c>
      <c r="T1472" s="1768"/>
      <c r="U1472" s="1770">
        <v>1364.0</v>
      </c>
      <c r="V1472" s="1770">
        <v>4.0</v>
      </c>
      <c r="W1472" s="1788"/>
      <c r="X1472" s="1770"/>
      <c r="Y1472" s="1767">
        <v>2864909.0</v>
      </c>
      <c r="Z1472" s="1770"/>
      <c r="AA1472" s="1770" t="s">
        <v>24588</v>
      </c>
      <c r="AB1472" s="1804" t="s">
        <v>18100</v>
      </c>
      <c r="AC1472" s="81"/>
      <c r="AD1472" s="1121">
        <v>1.0</v>
      </c>
      <c r="AE1472" s="1755"/>
      <c r="AF1472" s="1755"/>
      <c r="AG1472" s="1755"/>
      <c r="AH1472" s="1755"/>
      <c r="AI1472" s="595">
        <v>1.711249308E9</v>
      </c>
      <c r="AJ1472" s="595" t="s">
        <v>24668</v>
      </c>
      <c r="AK1472" s="1772" t="s">
        <v>52</v>
      </c>
      <c r="AL1472" s="1757">
        <v>1.0</v>
      </c>
      <c r="AM1472" s="1772">
        <v>1380.0</v>
      </c>
      <c r="AN1472" s="9">
        <v>4.0</v>
      </c>
      <c r="AO1472" s="9"/>
      <c r="AP1472" s="9" t="s">
        <v>8376</v>
      </c>
      <c r="AQ1472" s="9"/>
      <c r="AR1472" s="9" t="s">
        <v>17908</v>
      </c>
      <c r="AS1472" s="9"/>
      <c r="AT1472" s="9"/>
      <c r="AU1472" s="9"/>
      <c r="AV1472" s="9"/>
      <c r="AW1472" s="1758" t="s">
        <v>17909</v>
      </c>
      <c r="AX1472" s="9"/>
      <c r="AY1472" s="9" t="s">
        <v>17910</v>
      </c>
      <c r="AZ1472" s="9">
        <v>6.25</v>
      </c>
      <c r="BA1472" s="1773" t="s">
        <v>24549</v>
      </c>
    </row>
    <row r="1473" ht="15.75" customHeight="1">
      <c r="A1473" s="1819"/>
      <c r="B1473" s="1745"/>
      <c r="C1473" s="1745"/>
      <c r="D1473" s="1745"/>
      <c r="E1473" s="1745"/>
      <c r="F1473" s="1920"/>
      <c r="G1473" s="1745"/>
      <c r="H1473" s="1745"/>
      <c r="I1473" s="1745"/>
      <c r="J1473" s="1745"/>
      <c r="K1473" s="1745"/>
      <c r="L1473" s="1745"/>
      <c r="M1473" s="1745"/>
      <c r="N1473" s="1745"/>
      <c r="O1473" s="1745"/>
      <c r="P1473" s="1745"/>
      <c r="Q1473" s="1765" t="s">
        <v>24669</v>
      </c>
      <c r="R1473" s="1766" t="s">
        <v>24632</v>
      </c>
      <c r="S1473" s="1767" t="s">
        <v>52</v>
      </c>
      <c r="T1473" s="1749"/>
      <c r="U1473" s="1770">
        <v>1365.0</v>
      </c>
      <c r="V1473" s="1770">
        <v>4.0</v>
      </c>
      <c r="W1473" s="1792"/>
      <c r="X1473" s="1770"/>
      <c r="Y1473" s="1767">
        <v>2808161.0</v>
      </c>
      <c r="Z1473" s="1770"/>
      <c r="AA1473" s="1770" t="s">
        <v>24588</v>
      </c>
      <c r="AB1473" s="1793">
        <v>0.0</v>
      </c>
      <c r="AC1473" s="1794">
        <v>1.0</v>
      </c>
      <c r="AD1473" s="1754"/>
      <c r="AE1473" s="1755"/>
      <c r="AF1473" s="1755"/>
      <c r="AG1473" s="1755"/>
      <c r="AH1473" s="1755"/>
      <c r="AI1473" s="595">
        <v>1.03769972E8</v>
      </c>
      <c r="AJ1473" s="595" t="s">
        <v>24670</v>
      </c>
      <c r="AK1473" s="1772" t="s">
        <v>52</v>
      </c>
      <c r="AL1473" s="1757">
        <v>1.0</v>
      </c>
      <c r="AM1473" s="1772">
        <v>1381.0</v>
      </c>
      <c r="AN1473" s="9">
        <v>4.0</v>
      </c>
      <c r="AO1473" s="9"/>
      <c r="AP1473" s="9" t="s">
        <v>8376</v>
      </c>
      <c r="AQ1473" s="9"/>
      <c r="AR1473" s="9" t="s">
        <v>17908</v>
      </c>
      <c r="AS1473" s="9"/>
      <c r="AT1473" s="9"/>
      <c r="AU1473" s="9"/>
      <c r="AV1473" s="9"/>
      <c r="AW1473" s="1758" t="s">
        <v>17909</v>
      </c>
      <c r="AX1473" s="9"/>
      <c r="AY1473" s="9" t="s">
        <v>17910</v>
      </c>
      <c r="AZ1473" s="9">
        <v>6.25</v>
      </c>
      <c r="BA1473" s="1772" t="s">
        <v>24549</v>
      </c>
    </row>
    <row r="1474" ht="15.75" customHeight="1">
      <c r="A1474" s="1819"/>
      <c r="B1474" s="1745"/>
      <c r="C1474" s="1745"/>
      <c r="D1474" s="1745"/>
      <c r="E1474" s="1745"/>
      <c r="F1474" s="1920"/>
      <c r="G1474" s="1745"/>
      <c r="H1474" s="1745"/>
      <c r="I1474" s="1745"/>
      <c r="J1474" s="1745"/>
      <c r="K1474" s="1745"/>
      <c r="L1474" s="1745"/>
      <c r="M1474" s="1745"/>
      <c r="N1474" s="1745"/>
      <c r="O1474" s="1745"/>
      <c r="P1474" s="1745"/>
      <c r="Q1474" s="1765" t="s">
        <v>24671</v>
      </c>
      <c r="R1474" s="1766" t="s">
        <v>24635</v>
      </c>
      <c r="S1474" s="1767" t="s">
        <v>52</v>
      </c>
      <c r="T1474" s="1768"/>
      <c r="U1474" s="1770">
        <v>1366.0</v>
      </c>
      <c r="V1474" s="1770">
        <v>4.0</v>
      </c>
      <c r="W1474" s="1788"/>
      <c r="X1474" s="1770"/>
      <c r="Y1474" s="1767">
        <v>2865559.0</v>
      </c>
      <c r="Z1474" s="1770"/>
      <c r="AA1474" s="1770" t="s">
        <v>24588</v>
      </c>
      <c r="AB1474" s="1804" t="s">
        <v>18100</v>
      </c>
      <c r="AC1474" s="81"/>
      <c r="AD1474" s="1121">
        <v>1.0</v>
      </c>
      <c r="AE1474" s="1755"/>
      <c r="AF1474" s="1755"/>
      <c r="AG1474" s="1755"/>
      <c r="AH1474" s="1755"/>
      <c r="AI1474" s="595">
        <v>1.7048117E9</v>
      </c>
      <c r="AJ1474" s="595" t="s">
        <v>24672</v>
      </c>
      <c r="AK1474" s="1772" t="s">
        <v>52</v>
      </c>
      <c r="AL1474" s="1772">
        <v>1.0</v>
      </c>
      <c r="AM1474" s="1772">
        <v>1382.0</v>
      </c>
      <c r="AN1474" s="9">
        <v>4.0</v>
      </c>
      <c r="AO1474" s="9"/>
      <c r="AP1474" s="9" t="s">
        <v>8376</v>
      </c>
      <c r="AQ1474" s="9"/>
      <c r="AR1474" s="9" t="s">
        <v>17908</v>
      </c>
      <c r="AS1474" s="9"/>
      <c r="AT1474" s="9"/>
      <c r="AU1474" s="9"/>
      <c r="AV1474" s="9"/>
      <c r="AW1474" s="1758" t="s">
        <v>17909</v>
      </c>
      <c r="AX1474" s="9"/>
      <c r="AY1474" s="9" t="s">
        <v>17910</v>
      </c>
      <c r="AZ1474" s="9">
        <v>6.25</v>
      </c>
      <c r="BA1474" s="1773" t="s">
        <v>24549</v>
      </c>
    </row>
    <row r="1475" ht="15.75" customHeight="1">
      <c r="A1475" s="1819"/>
      <c r="B1475" s="1745"/>
      <c r="C1475" s="1745"/>
      <c r="D1475" s="1745"/>
      <c r="E1475" s="1745"/>
      <c r="F1475" s="1920"/>
      <c r="G1475" s="1745"/>
      <c r="H1475" s="1745"/>
      <c r="I1475" s="1745"/>
      <c r="J1475" s="1745"/>
      <c r="K1475" s="1745"/>
      <c r="L1475" s="1745"/>
      <c r="M1475" s="1745"/>
      <c r="N1475" s="1745"/>
      <c r="O1475" s="1745"/>
      <c r="P1475" s="1745"/>
      <c r="Q1475" s="1765" t="s">
        <v>24673</v>
      </c>
      <c r="R1475" s="1766" t="s">
        <v>24674</v>
      </c>
      <c r="S1475" s="1767" t="s">
        <v>18095</v>
      </c>
      <c r="T1475" s="1749"/>
      <c r="U1475" s="1770">
        <v>1367.0</v>
      </c>
      <c r="V1475" s="1770">
        <v>4.0</v>
      </c>
      <c r="W1475" s="1792"/>
      <c r="X1475" s="1770"/>
      <c r="Y1475" s="1767" t="s">
        <v>24675</v>
      </c>
      <c r="Z1475" s="1770"/>
      <c r="AA1475" s="1770" t="s">
        <v>24588</v>
      </c>
      <c r="AB1475" s="1793">
        <v>0.0</v>
      </c>
      <c r="AC1475" s="1794">
        <v>1.0</v>
      </c>
      <c r="AD1475" s="1754"/>
      <c r="AE1475" s="1755"/>
      <c r="AF1475" s="1755"/>
      <c r="AG1475" s="1755"/>
      <c r="AH1475" s="1755"/>
      <c r="AI1475" s="595">
        <v>1.04018635E8</v>
      </c>
      <c r="AJ1475" s="595" t="s">
        <v>24676</v>
      </c>
      <c r="AK1475" s="1772" t="s">
        <v>52</v>
      </c>
      <c r="AL1475" s="1757">
        <v>1.0</v>
      </c>
      <c r="AM1475" s="1772">
        <v>1383.0</v>
      </c>
      <c r="AN1475" s="9">
        <v>4.0</v>
      </c>
      <c r="AO1475" s="9"/>
      <c r="AP1475" s="9" t="s">
        <v>8376</v>
      </c>
      <c r="AQ1475" s="9"/>
      <c r="AR1475" s="9" t="s">
        <v>17908</v>
      </c>
      <c r="AS1475" s="9"/>
      <c r="AT1475" s="9"/>
      <c r="AU1475" s="9"/>
      <c r="AV1475" s="9"/>
      <c r="AW1475" s="1758" t="s">
        <v>17925</v>
      </c>
      <c r="AX1475" s="9"/>
      <c r="AY1475" s="9" t="s">
        <v>17910</v>
      </c>
      <c r="AZ1475" s="9">
        <v>6.25</v>
      </c>
      <c r="BA1475" s="1772" t="s">
        <v>24549</v>
      </c>
    </row>
    <row r="1476" ht="15.75" customHeight="1">
      <c r="A1476" s="1819"/>
      <c r="B1476" s="1745"/>
      <c r="C1476" s="1745"/>
      <c r="D1476" s="1745"/>
      <c r="E1476" s="1745"/>
      <c r="F1476" s="1920"/>
      <c r="G1476" s="1745"/>
      <c r="H1476" s="1745"/>
      <c r="I1476" s="1745"/>
      <c r="J1476" s="1745"/>
      <c r="K1476" s="1745"/>
      <c r="L1476" s="1745"/>
      <c r="M1476" s="1745"/>
      <c r="N1476" s="1745"/>
      <c r="O1476" s="1745"/>
      <c r="P1476" s="1745"/>
      <c r="Q1476" s="1765" t="s">
        <v>24677</v>
      </c>
      <c r="R1476" s="1766" t="s">
        <v>24641</v>
      </c>
      <c r="S1476" s="1767" t="s">
        <v>52</v>
      </c>
      <c r="T1476" s="1768"/>
      <c r="U1476" s="1769">
        <v>1368.0</v>
      </c>
      <c r="V1476" s="1770">
        <v>4.0</v>
      </c>
      <c r="W1476" s="1769" t="s">
        <v>18817</v>
      </c>
      <c r="X1476" s="1770"/>
      <c r="Y1476" s="1767" t="s">
        <v>24678</v>
      </c>
      <c r="Z1476" s="1770"/>
      <c r="AA1476" s="1770" t="s">
        <v>24588</v>
      </c>
      <c r="AB1476" s="1753" t="s">
        <v>17906</v>
      </c>
      <c r="AC1476" s="81"/>
      <c r="AD1476" s="81"/>
      <c r="AE1476" s="1755"/>
      <c r="AF1476" s="1755"/>
      <c r="AG1476" s="1755"/>
      <c r="AH1476" s="1755"/>
      <c r="AI1476" s="595">
        <v>1.03605242E8</v>
      </c>
      <c r="AJ1476" s="595" t="s">
        <v>24679</v>
      </c>
      <c r="AK1476" s="1772" t="s">
        <v>52</v>
      </c>
      <c r="AL1476" s="1772">
        <v>1.0</v>
      </c>
      <c r="AM1476" s="1772">
        <v>1384.0</v>
      </c>
      <c r="AN1476" s="9">
        <v>4.0</v>
      </c>
      <c r="AO1476" s="9"/>
      <c r="AP1476" s="9" t="s">
        <v>8376</v>
      </c>
      <c r="AQ1476" s="9"/>
      <c r="AR1476" s="9" t="s">
        <v>17908</v>
      </c>
      <c r="AS1476" s="9"/>
      <c r="AT1476" s="9"/>
      <c r="AU1476" s="9"/>
      <c r="AV1476" s="9"/>
      <c r="AW1476" s="1758" t="s">
        <v>17909</v>
      </c>
      <c r="AX1476" s="9"/>
      <c r="AY1476" s="9" t="s">
        <v>17910</v>
      </c>
      <c r="AZ1476" s="9">
        <v>6.25</v>
      </c>
      <c r="BA1476" s="1773" t="s">
        <v>24549</v>
      </c>
    </row>
    <row r="1477" ht="15.75" customHeight="1">
      <c r="A1477" s="1819"/>
      <c r="B1477" s="1745"/>
      <c r="C1477" s="1745"/>
      <c r="D1477" s="1745"/>
      <c r="E1477" s="1745"/>
      <c r="F1477" s="1920"/>
      <c r="G1477" s="1745"/>
      <c r="H1477" s="1745"/>
      <c r="I1477" s="1745"/>
      <c r="J1477" s="1745"/>
      <c r="K1477" s="1745"/>
      <c r="L1477" s="1745"/>
      <c r="M1477" s="1745"/>
      <c r="N1477" s="1745"/>
      <c r="O1477" s="1745"/>
      <c r="P1477" s="1745"/>
      <c r="Q1477" s="1765" t="s">
        <v>24680</v>
      </c>
      <c r="R1477" s="1766" t="s">
        <v>24644</v>
      </c>
      <c r="S1477" s="1767" t="s">
        <v>52</v>
      </c>
      <c r="T1477" s="1749"/>
      <c r="U1477" s="1769">
        <v>1369.0</v>
      </c>
      <c r="V1477" s="1770">
        <v>4.0</v>
      </c>
      <c r="W1477" s="1769" t="s">
        <v>18817</v>
      </c>
      <c r="X1477" s="1770"/>
      <c r="Y1477" s="1767">
        <v>4085537.0</v>
      </c>
      <c r="Z1477" s="1770"/>
      <c r="AA1477" s="1770" t="s">
        <v>24588</v>
      </c>
      <c r="AB1477" s="1753" t="s">
        <v>17906</v>
      </c>
      <c r="AC1477" s="1754"/>
      <c r="AD1477" s="1754"/>
      <c r="AE1477" s="1755"/>
      <c r="AF1477" s="1755"/>
      <c r="AG1477" s="1755"/>
      <c r="AH1477" s="1755"/>
      <c r="AI1477" s="595">
        <v>1.707708077E9</v>
      </c>
      <c r="AJ1477" s="595" t="s">
        <v>24681</v>
      </c>
      <c r="AK1477" s="1757" t="s">
        <v>52</v>
      </c>
      <c r="AL1477" s="1772">
        <v>1.0</v>
      </c>
      <c r="AM1477" s="1772">
        <v>1385.0</v>
      </c>
      <c r="AN1477" s="9">
        <v>4.0</v>
      </c>
      <c r="AO1477" s="9"/>
      <c r="AP1477" s="9" t="s">
        <v>8376</v>
      </c>
      <c r="AQ1477" s="9"/>
      <c r="AR1477" s="9" t="s">
        <v>17908</v>
      </c>
      <c r="AS1477" s="9"/>
      <c r="AT1477" s="9"/>
      <c r="AU1477" s="9"/>
      <c r="AV1477" s="9"/>
      <c r="AW1477" s="1758" t="s">
        <v>17909</v>
      </c>
      <c r="AX1477" s="9"/>
      <c r="AY1477" s="9" t="s">
        <v>17910</v>
      </c>
      <c r="AZ1477" s="9">
        <v>6.25</v>
      </c>
      <c r="BA1477" s="1772" t="s">
        <v>24549</v>
      </c>
    </row>
    <row r="1478" ht="15.75" customHeight="1">
      <c r="A1478" s="1819"/>
      <c r="B1478" s="1745"/>
      <c r="C1478" s="1745"/>
      <c r="D1478" s="1745"/>
      <c r="E1478" s="1745"/>
      <c r="F1478" s="1920"/>
      <c r="G1478" s="1745"/>
      <c r="H1478" s="1745"/>
      <c r="I1478" s="1745"/>
      <c r="J1478" s="1745"/>
      <c r="K1478" s="1745"/>
      <c r="L1478" s="1745"/>
      <c r="M1478" s="1745"/>
      <c r="N1478" s="1745"/>
      <c r="O1478" s="1745"/>
      <c r="P1478" s="1745"/>
      <c r="Q1478" s="1765" t="s">
        <v>24682</v>
      </c>
      <c r="R1478" s="1766" t="s">
        <v>24683</v>
      </c>
      <c r="S1478" s="1767" t="s">
        <v>231</v>
      </c>
      <c r="T1478" s="1768"/>
      <c r="U1478" s="1769">
        <v>1370.0</v>
      </c>
      <c r="V1478" s="1770">
        <v>4.0</v>
      </c>
      <c r="W1478" s="1769" t="s">
        <v>17935</v>
      </c>
      <c r="X1478" s="1770"/>
      <c r="Y1478" s="1767" t="s">
        <v>24684</v>
      </c>
      <c r="Z1478" s="1770"/>
      <c r="AA1478" s="1770" t="s">
        <v>24588</v>
      </c>
      <c r="AB1478" s="1753" t="s">
        <v>17906</v>
      </c>
      <c r="AC1478" s="81"/>
      <c r="AD1478" s="81"/>
      <c r="AE1478" s="1755"/>
      <c r="AF1478" s="1755"/>
      <c r="AG1478" s="1755"/>
      <c r="AH1478" s="1755"/>
      <c r="AI1478" s="595">
        <v>1.03722112E8</v>
      </c>
      <c r="AJ1478" s="595" t="s">
        <v>24685</v>
      </c>
      <c r="AK1478" s="1772" t="s">
        <v>52</v>
      </c>
      <c r="AL1478" s="1757">
        <v>1.0</v>
      </c>
      <c r="AM1478" s="1772">
        <v>1386.0</v>
      </c>
      <c r="AN1478" s="9">
        <v>4.0</v>
      </c>
      <c r="AO1478" s="9"/>
      <c r="AP1478" s="9" t="s">
        <v>8376</v>
      </c>
      <c r="AQ1478" s="9"/>
      <c r="AR1478" s="9" t="s">
        <v>17908</v>
      </c>
      <c r="AS1478" s="9"/>
      <c r="AT1478" s="9"/>
      <c r="AU1478" s="9"/>
      <c r="AV1478" s="9"/>
      <c r="AW1478" s="1758" t="s">
        <v>17909</v>
      </c>
      <c r="AX1478" s="9"/>
      <c r="AY1478" s="9" t="s">
        <v>17910</v>
      </c>
      <c r="AZ1478" s="9">
        <v>6.25</v>
      </c>
      <c r="BA1478" s="1773" t="s">
        <v>24549</v>
      </c>
    </row>
    <row r="1479" ht="15.75" customHeight="1">
      <c r="A1479" s="1819"/>
      <c r="B1479" s="1745"/>
      <c r="C1479" s="1745"/>
      <c r="D1479" s="1745"/>
      <c r="E1479" s="1745"/>
      <c r="F1479" s="1920"/>
      <c r="G1479" s="1745"/>
      <c r="H1479" s="1745"/>
      <c r="I1479" s="1745"/>
      <c r="J1479" s="1745"/>
      <c r="K1479" s="1745"/>
      <c r="L1479" s="1745"/>
      <c r="M1479" s="1745"/>
      <c r="N1479" s="1745"/>
      <c r="O1479" s="1745"/>
      <c r="P1479" s="1745"/>
      <c r="Q1479" s="1765" t="s">
        <v>24686</v>
      </c>
      <c r="R1479" s="1766" t="s">
        <v>24649</v>
      </c>
      <c r="S1479" s="1767" t="s">
        <v>52</v>
      </c>
      <c r="T1479" s="1749"/>
      <c r="U1479" s="1770">
        <v>1371.0</v>
      </c>
      <c r="V1479" s="1770">
        <v>4.0</v>
      </c>
      <c r="W1479" s="1792"/>
      <c r="X1479" s="1770"/>
      <c r="Y1479" s="1767">
        <v>4084667.0</v>
      </c>
      <c r="Z1479" s="1770"/>
      <c r="AA1479" s="1770" t="s">
        <v>24588</v>
      </c>
      <c r="AB1479" s="1806" t="s">
        <v>18100</v>
      </c>
      <c r="AC1479" s="1754"/>
      <c r="AD1479" s="1794">
        <v>1.0</v>
      </c>
      <c r="AE1479" s="1755"/>
      <c r="AF1479" s="1755"/>
      <c r="AG1479" s="1755"/>
      <c r="AH1479" s="1755"/>
      <c r="AI1479" s="595">
        <v>6.03440884E8</v>
      </c>
      <c r="AJ1479" s="595" t="s">
        <v>24687</v>
      </c>
      <c r="AK1479" s="1757" t="s">
        <v>52</v>
      </c>
      <c r="AL1479" s="1772">
        <v>1.0</v>
      </c>
      <c r="AM1479" s="1772">
        <v>1387.0</v>
      </c>
      <c r="AN1479" s="9">
        <v>4.0</v>
      </c>
      <c r="AO1479" s="9"/>
      <c r="AP1479" s="9" t="s">
        <v>8376</v>
      </c>
      <c r="AQ1479" s="9"/>
      <c r="AR1479" s="9" t="s">
        <v>17908</v>
      </c>
      <c r="AS1479" s="9"/>
      <c r="AT1479" s="9"/>
      <c r="AU1479" s="9"/>
      <c r="AV1479" s="9"/>
      <c r="AW1479" s="1758" t="s">
        <v>17909</v>
      </c>
      <c r="AX1479" s="9"/>
      <c r="AY1479" s="9" t="s">
        <v>17910</v>
      </c>
      <c r="AZ1479" s="9">
        <v>6.25</v>
      </c>
      <c r="BA1479" s="1772" t="s">
        <v>24549</v>
      </c>
    </row>
    <row r="1480" ht="15.75" customHeight="1">
      <c r="A1480" s="1819"/>
      <c r="B1480" s="1745"/>
      <c r="C1480" s="1745"/>
      <c r="D1480" s="1745"/>
      <c r="E1480" s="1745"/>
      <c r="F1480" s="1920"/>
      <c r="G1480" s="1745"/>
      <c r="H1480" s="1745"/>
      <c r="I1480" s="1745"/>
      <c r="J1480" s="1745"/>
      <c r="K1480" s="1745"/>
      <c r="L1480" s="1745"/>
      <c r="M1480" s="1745"/>
      <c r="N1480" s="1745"/>
      <c r="O1480" s="1745"/>
      <c r="P1480" s="1745"/>
      <c r="Q1480" s="1765" t="s">
        <v>24688</v>
      </c>
      <c r="R1480" s="1766" t="s">
        <v>24651</v>
      </c>
      <c r="S1480" s="1767" t="s">
        <v>52</v>
      </c>
      <c r="T1480" s="1768"/>
      <c r="U1480" s="1770">
        <v>1372.0</v>
      </c>
      <c r="V1480" s="1770">
        <v>4.0</v>
      </c>
      <c r="W1480" s="1788"/>
      <c r="X1480" s="1770"/>
      <c r="Y1480" s="1767">
        <v>4084667.0</v>
      </c>
      <c r="Z1480" s="1770"/>
      <c r="AA1480" s="1770" t="s">
        <v>24588</v>
      </c>
      <c r="AB1480" s="1804" t="s">
        <v>18100</v>
      </c>
      <c r="AC1480" s="81"/>
      <c r="AD1480" s="1121">
        <v>1.0</v>
      </c>
      <c r="AE1480" s="1755"/>
      <c r="AF1480" s="1755"/>
      <c r="AG1480" s="1755"/>
      <c r="AH1480" s="1755"/>
      <c r="AI1480" s="595">
        <v>6.03052069E8</v>
      </c>
      <c r="AJ1480" s="595" t="s">
        <v>24689</v>
      </c>
      <c r="AK1480" s="1772" t="s">
        <v>52</v>
      </c>
      <c r="AL1480" s="1772">
        <v>1.0</v>
      </c>
      <c r="AM1480" s="1772">
        <v>1388.0</v>
      </c>
      <c r="AN1480" s="9">
        <v>4.0</v>
      </c>
      <c r="AO1480" s="9"/>
      <c r="AP1480" s="9" t="s">
        <v>8376</v>
      </c>
      <c r="AQ1480" s="9"/>
      <c r="AR1480" s="9" t="s">
        <v>17908</v>
      </c>
      <c r="AS1480" s="9"/>
      <c r="AT1480" s="9"/>
      <c r="AU1480" s="9"/>
      <c r="AV1480" s="9"/>
      <c r="AW1480" s="1758" t="s">
        <v>17909</v>
      </c>
      <c r="AX1480" s="9"/>
      <c r="AY1480" s="9" t="s">
        <v>17910</v>
      </c>
      <c r="AZ1480" s="9">
        <v>6.25</v>
      </c>
      <c r="BA1480" s="1773" t="s">
        <v>24549</v>
      </c>
    </row>
    <row r="1481" ht="15.75" customHeight="1">
      <c r="A1481" s="1819"/>
      <c r="B1481" s="1745"/>
      <c r="C1481" s="1745"/>
      <c r="D1481" s="1745"/>
      <c r="E1481" s="1745"/>
      <c r="F1481" s="1920"/>
      <c r="G1481" s="1745"/>
      <c r="H1481" s="1745"/>
      <c r="I1481" s="1745"/>
      <c r="J1481" s="1745"/>
      <c r="K1481" s="1745"/>
      <c r="L1481" s="1745"/>
      <c r="M1481" s="1745"/>
      <c r="N1481" s="1745"/>
      <c r="O1481" s="1745"/>
      <c r="P1481" s="1745"/>
      <c r="Q1481" s="1765" t="s">
        <v>24690</v>
      </c>
      <c r="R1481" s="1766" t="s">
        <v>24653</v>
      </c>
      <c r="S1481" s="1767" t="s">
        <v>52</v>
      </c>
      <c r="T1481" s="1749"/>
      <c r="U1481" s="1770">
        <v>1373.0</v>
      </c>
      <c r="V1481" s="1770">
        <v>4.0</v>
      </c>
      <c r="W1481" s="1792"/>
      <c r="X1481" s="1770"/>
      <c r="Y1481" s="1767">
        <v>0.0</v>
      </c>
      <c r="Z1481" s="1770"/>
      <c r="AA1481" s="1770" t="s">
        <v>24588</v>
      </c>
      <c r="AB1481" s="1793">
        <v>0.0</v>
      </c>
      <c r="AC1481" s="1794">
        <v>1.0</v>
      </c>
      <c r="AD1481" s="1754"/>
      <c r="AE1481" s="1755"/>
      <c r="AF1481" s="1755"/>
      <c r="AG1481" s="1755"/>
      <c r="AH1481" s="1755"/>
      <c r="AI1481" s="595">
        <v>1.02684925E8</v>
      </c>
      <c r="AJ1481" s="595" t="s">
        <v>72</v>
      </c>
      <c r="AK1481" s="1757" t="s">
        <v>52</v>
      </c>
      <c r="AL1481" s="1772">
        <v>1.0</v>
      </c>
      <c r="AM1481" s="1772">
        <v>1389.0</v>
      </c>
      <c r="AN1481" s="9">
        <v>4.0</v>
      </c>
      <c r="AO1481" s="9"/>
      <c r="AP1481" s="9" t="s">
        <v>8376</v>
      </c>
      <c r="AQ1481" s="9"/>
      <c r="AR1481" s="9" t="s">
        <v>17908</v>
      </c>
      <c r="AS1481" s="9"/>
      <c r="AT1481" s="9"/>
      <c r="AU1481" s="9"/>
      <c r="AV1481" s="9"/>
      <c r="AW1481" s="1758" t="s">
        <v>17909</v>
      </c>
      <c r="AX1481" s="9"/>
      <c r="AY1481" s="9" t="s">
        <v>17910</v>
      </c>
      <c r="AZ1481" s="9">
        <v>6.25</v>
      </c>
      <c r="BA1481" s="1772" t="s">
        <v>24549</v>
      </c>
    </row>
    <row r="1482" ht="15.75" customHeight="1">
      <c r="A1482" s="1819"/>
      <c r="B1482" s="1745"/>
      <c r="C1482" s="1745"/>
      <c r="D1482" s="1745"/>
      <c r="E1482" s="1745"/>
      <c r="F1482" s="1920"/>
      <c r="G1482" s="1745"/>
      <c r="H1482" s="1745"/>
      <c r="I1482" s="1745"/>
      <c r="J1482" s="1745"/>
      <c r="K1482" s="1745"/>
      <c r="L1482" s="1745"/>
      <c r="M1482" s="1745"/>
      <c r="N1482" s="1745"/>
      <c r="O1482" s="1745"/>
      <c r="P1482" s="1745"/>
      <c r="Q1482" s="1765" t="s">
        <v>24691</v>
      </c>
      <c r="R1482" s="1766" t="s">
        <v>24656</v>
      </c>
      <c r="S1482" s="1767" t="s">
        <v>52</v>
      </c>
      <c r="T1482" s="1768"/>
      <c r="U1482" s="1769">
        <v>1374.0</v>
      </c>
      <c r="V1482" s="1770">
        <v>4.0</v>
      </c>
      <c r="W1482" s="1769" t="s">
        <v>17935</v>
      </c>
      <c r="X1482" s="1770"/>
      <c r="Y1482" s="1767">
        <v>4095616.0</v>
      </c>
      <c r="Z1482" s="1770"/>
      <c r="AA1482" s="1770" t="s">
        <v>24588</v>
      </c>
      <c r="AB1482" s="1753" t="s">
        <v>17906</v>
      </c>
      <c r="AC1482" s="81"/>
      <c r="AD1482" s="81"/>
      <c r="AE1482" s="1755"/>
      <c r="AF1482" s="1755"/>
      <c r="AG1482" s="1755"/>
      <c r="AH1482" s="1755"/>
      <c r="AI1482" s="595">
        <v>1.02555042E8</v>
      </c>
      <c r="AJ1482" s="595" t="s">
        <v>24692</v>
      </c>
      <c r="AK1482" s="1757" t="s">
        <v>52</v>
      </c>
      <c r="AL1482" s="1757">
        <v>1.0</v>
      </c>
      <c r="AM1482" s="1772">
        <v>1390.0</v>
      </c>
      <c r="AN1482" s="9">
        <v>4.0</v>
      </c>
      <c r="AO1482" s="9"/>
      <c r="AP1482" s="9" t="s">
        <v>8376</v>
      </c>
      <c r="AQ1482" s="9"/>
      <c r="AR1482" s="9" t="s">
        <v>17908</v>
      </c>
      <c r="AS1482" s="9"/>
      <c r="AT1482" s="9"/>
      <c r="AU1482" s="9"/>
      <c r="AV1482" s="9"/>
      <c r="AW1482" s="1758" t="s">
        <v>17909</v>
      </c>
      <c r="AX1482" s="9"/>
      <c r="AY1482" s="9" t="s">
        <v>17910</v>
      </c>
      <c r="AZ1482" s="9">
        <v>6.25</v>
      </c>
      <c r="BA1482" s="1773" t="s">
        <v>24549</v>
      </c>
    </row>
    <row r="1483" ht="15.75" customHeight="1">
      <c r="A1483" s="1819"/>
      <c r="B1483" s="1745"/>
      <c r="C1483" s="1745"/>
      <c r="D1483" s="1745"/>
      <c r="E1483" s="1745"/>
      <c r="F1483" s="1920"/>
      <c r="G1483" s="1745"/>
      <c r="H1483" s="1745"/>
      <c r="I1483" s="1745"/>
      <c r="J1483" s="1745"/>
      <c r="K1483" s="1745"/>
      <c r="L1483" s="1745"/>
      <c r="M1483" s="1745"/>
      <c r="N1483" s="1745"/>
      <c r="O1483" s="1745"/>
      <c r="P1483" s="1745"/>
      <c r="Q1483" s="1765" t="s">
        <v>24693</v>
      </c>
      <c r="R1483" s="1766" t="s">
        <v>24658</v>
      </c>
      <c r="S1483" s="1767" t="s">
        <v>231</v>
      </c>
      <c r="T1483" s="1749"/>
      <c r="U1483" s="1769">
        <v>1375.0</v>
      </c>
      <c r="V1483" s="1770">
        <v>4.0</v>
      </c>
      <c r="W1483" s="1769" t="s">
        <v>17935</v>
      </c>
      <c r="X1483" s="1770"/>
      <c r="Y1483" s="1767">
        <v>2901151.0</v>
      </c>
      <c r="Z1483" s="1770"/>
      <c r="AA1483" s="1770" t="s">
        <v>24588</v>
      </c>
      <c r="AB1483" s="1753" t="s">
        <v>17906</v>
      </c>
      <c r="AC1483" s="1754"/>
      <c r="AD1483" s="1754"/>
      <c r="AE1483" s="1755"/>
      <c r="AF1483" s="1755"/>
      <c r="AG1483" s="1755"/>
      <c r="AH1483" s="1755"/>
      <c r="AI1483" s="595">
        <v>6.00751366E8</v>
      </c>
      <c r="AJ1483" s="595" t="s">
        <v>24694</v>
      </c>
      <c r="AK1483" s="1757" t="s">
        <v>52</v>
      </c>
      <c r="AL1483" s="1757">
        <v>1.0</v>
      </c>
      <c r="AM1483" s="1772">
        <v>1391.0</v>
      </c>
      <c r="AN1483" s="9">
        <v>4.0</v>
      </c>
      <c r="AO1483" s="9"/>
      <c r="AP1483" s="9" t="s">
        <v>8376</v>
      </c>
      <c r="AQ1483" s="9"/>
      <c r="AR1483" s="9" t="s">
        <v>17908</v>
      </c>
      <c r="AS1483" s="9"/>
      <c r="AT1483" s="9"/>
      <c r="AU1483" s="9"/>
      <c r="AV1483" s="9"/>
      <c r="AW1483" s="1758" t="s">
        <v>17909</v>
      </c>
      <c r="AX1483" s="9"/>
      <c r="AY1483" s="9" t="s">
        <v>17910</v>
      </c>
      <c r="AZ1483" s="9">
        <v>6.25</v>
      </c>
      <c r="BA1483" s="1772" t="s">
        <v>24549</v>
      </c>
    </row>
    <row r="1484" ht="15.75" customHeight="1">
      <c r="A1484" s="1819"/>
      <c r="B1484" s="1745"/>
      <c r="C1484" s="1745"/>
      <c r="D1484" s="1745"/>
      <c r="E1484" s="1745"/>
      <c r="F1484" s="1920"/>
      <c r="G1484" s="1745"/>
      <c r="H1484" s="1745"/>
      <c r="I1484" s="1745"/>
      <c r="J1484" s="1745"/>
      <c r="K1484" s="1745"/>
      <c r="L1484" s="1745"/>
      <c r="M1484" s="1745"/>
      <c r="N1484" s="1745"/>
      <c r="O1484" s="1745"/>
      <c r="P1484" s="1745"/>
      <c r="Q1484" s="1765" t="s">
        <v>24695</v>
      </c>
      <c r="R1484" s="1766" t="s">
        <v>24660</v>
      </c>
      <c r="S1484" s="1767" t="s">
        <v>231</v>
      </c>
      <c r="T1484" s="1768"/>
      <c r="U1484" s="1770">
        <v>1376.0</v>
      </c>
      <c r="V1484" s="1770">
        <v>4.0</v>
      </c>
      <c r="W1484" s="1788"/>
      <c r="X1484" s="1770"/>
      <c r="Y1484" s="1767" t="s">
        <v>24696</v>
      </c>
      <c r="Z1484" s="1770"/>
      <c r="AA1484" s="1770" t="s">
        <v>24588</v>
      </c>
      <c r="AB1484" s="1789">
        <v>0.0</v>
      </c>
      <c r="AC1484" s="1121">
        <v>1.0</v>
      </c>
      <c r="AD1484" s="81"/>
      <c r="AE1484" s="1755"/>
      <c r="AF1484" s="1755"/>
      <c r="AG1484" s="1755"/>
      <c r="AH1484" s="1755"/>
      <c r="AI1484" s="595">
        <v>6.00515159E8</v>
      </c>
      <c r="AJ1484" s="595" t="s">
        <v>24697</v>
      </c>
      <c r="AK1484" s="1757" t="s">
        <v>52</v>
      </c>
      <c r="AL1484" s="1772">
        <v>1.0</v>
      </c>
      <c r="AM1484" s="1772">
        <v>1392.0</v>
      </c>
      <c r="AN1484" s="9">
        <v>4.0</v>
      </c>
      <c r="AO1484" s="9"/>
      <c r="AP1484" s="9" t="s">
        <v>8376</v>
      </c>
      <c r="AQ1484" s="9"/>
      <c r="AR1484" s="9" t="s">
        <v>17908</v>
      </c>
      <c r="AS1484" s="9"/>
      <c r="AT1484" s="9"/>
      <c r="AU1484" s="9"/>
      <c r="AV1484" s="9"/>
      <c r="AW1484" s="1758" t="s">
        <v>17909</v>
      </c>
      <c r="AX1484" s="9"/>
      <c r="AY1484" s="9" t="s">
        <v>17910</v>
      </c>
      <c r="AZ1484" s="9">
        <v>6.25</v>
      </c>
      <c r="BA1484" s="1773" t="s">
        <v>24549</v>
      </c>
    </row>
    <row r="1485" ht="15.75" customHeight="1">
      <c r="A1485" s="1819"/>
      <c r="B1485" s="1745"/>
      <c r="C1485" s="1745"/>
      <c r="D1485" s="1745"/>
      <c r="E1485" s="1745"/>
      <c r="F1485" s="1920"/>
      <c r="G1485" s="1745"/>
      <c r="H1485" s="1745"/>
      <c r="I1485" s="1745"/>
      <c r="J1485" s="1745"/>
      <c r="K1485" s="1745"/>
      <c r="L1485" s="1745"/>
      <c r="M1485" s="1745"/>
      <c r="N1485" s="1745"/>
      <c r="O1485" s="1745"/>
      <c r="P1485" s="1745"/>
      <c r="Q1485" s="1765" t="s">
        <v>24698</v>
      </c>
      <c r="R1485" s="1766" t="s">
        <v>24662</v>
      </c>
      <c r="S1485" s="1767" t="s">
        <v>8774</v>
      </c>
      <c r="T1485" s="1749"/>
      <c r="U1485" s="1770">
        <v>1377.0</v>
      </c>
      <c r="V1485" s="1770">
        <v>4.0</v>
      </c>
      <c r="W1485" s="1792"/>
      <c r="X1485" s="1770"/>
      <c r="Y1485" s="1767" t="s">
        <v>24699</v>
      </c>
      <c r="Z1485" s="1770"/>
      <c r="AA1485" s="1770" t="s">
        <v>24588</v>
      </c>
      <c r="AB1485" s="1806" t="s">
        <v>18100</v>
      </c>
      <c r="AC1485" s="1754"/>
      <c r="AD1485" s="1794">
        <v>1.0</v>
      </c>
      <c r="AE1485" s="1755"/>
      <c r="AF1485" s="1755"/>
      <c r="AG1485" s="1755"/>
      <c r="AH1485" s="1755"/>
      <c r="AI1485" s="595">
        <v>1.802434637E9</v>
      </c>
      <c r="AJ1485" s="595" t="s">
        <v>24700</v>
      </c>
      <c r="AK1485" s="1772" t="s">
        <v>17980</v>
      </c>
      <c r="AL1485" s="1757">
        <v>1.0</v>
      </c>
      <c r="AM1485" s="1772">
        <v>1393.0</v>
      </c>
      <c r="AN1485" s="9">
        <v>4.0</v>
      </c>
      <c r="AO1485" s="9"/>
      <c r="AP1485" s="9" t="s">
        <v>8376</v>
      </c>
      <c r="AQ1485" s="9"/>
      <c r="AR1485" s="9" t="s">
        <v>17908</v>
      </c>
      <c r="AS1485" s="9"/>
      <c r="AT1485" s="9"/>
      <c r="AU1485" s="9"/>
      <c r="AV1485" s="9"/>
      <c r="AW1485" s="1758" t="s">
        <v>17909</v>
      </c>
      <c r="AX1485" s="9"/>
      <c r="AY1485" s="9" t="s">
        <v>17910</v>
      </c>
      <c r="AZ1485" s="9">
        <v>6.25</v>
      </c>
      <c r="BA1485" s="1772" t="s">
        <v>24549</v>
      </c>
    </row>
    <row r="1486" ht="15.75" customHeight="1">
      <c r="A1486" s="1819"/>
      <c r="B1486" s="1745"/>
      <c r="C1486" s="1745"/>
      <c r="D1486" s="1745"/>
      <c r="E1486" s="1745"/>
      <c r="F1486" s="1920"/>
      <c r="G1486" s="1745"/>
      <c r="H1486" s="1745"/>
      <c r="I1486" s="1745"/>
      <c r="J1486" s="1745"/>
      <c r="K1486" s="1745"/>
      <c r="L1486" s="1745"/>
      <c r="M1486" s="1745"/>
      <c r="N1486" s="1745"/>
      <c r="O1486" s="1745"/>
      <c r="P1486" s="1745"/>
      <c r="Q1486" s="1765" t="s">
        <v>24701</v>
      </c>
      <c r="R1486" s="1766" t="s">
        <v>24664</v>
      </c>
      <c r="S1486" s="1767" t="s">
        <v>52</v>
      </c>
      <c r="T1486" s="1768"/>
      <c r="U1486" s="1769">
        <v>1378.0</v>
      </c>
      <c r="V1486" s="1770">
        <v>4.0</v>
      </c>
      <c r="W1486" s="1769" t="s">
        <v>18019</v>
      </c>
      <c r="X1486" s="1770"/>
      <c r="Y1486" s="1767">
        <v>0.0</v>
      </c>
      <c r="Z1486" s="1770"/>
      <c r="AA1486" s="1770" t="s">
        <v>24588</v>
      </c>
      <c r="AB1486" s="1753" t="s">
        <v>17918</v>
      </c>
      <c r="AC1486" s="81"/>
      <c r="AD1486" s="81"/>
      <c r="AE1486" s="1755"/>
      <c r="AF1486" s="1755"/>
      <c r="AG1486" s="1755"/>
      <c r="AH1486" s="1755"/>
      <c r="AI1486" s="595">
        <v>1.803417672E9</v>
      </c>
      <c r="AJ1486" s="595" t="s">
        <v>24702</v>
      </c>
      <c r="AK1486" s="1772" t="s">
        <v>17980</v>
      </c>
      <c r="AL1486" s="1772">
        <v>1.0</v>
      </c>
      <c r="AM1486" s="1772">
        <v>1394.0</v>
      </c>
      <c r="AN1486" s="9">
        <v>4.0</v>
      </c>
      <c r="AO1486" s="9"/>
      <c r="AP1486" s="9" t="s">
        <v>8376</v>
      </c>
      <c r="AQ1486" s="9"/>
      <c r="AR1486" s="9" t="s">
        <v>17908</v>
      </c>
      <c r="AS1486" s="9"/>
      <c r="AT1486" s="9"/>
      <c r="AU1486" s="9"/>
      <c r="AV1486" s="9"/>
      <c r="AW1486" s="1758" t="s">
        <v>17909</v>
      </c>
      <c r="AX1486" s="9"/>
      <c r="AY1486" s="9" t="s">
        <v>17910</v>
      </c>
      <c r="AZ1486" s="9">
        <v>6.25</v>
      </c>
      <c r="BA1486" s="1773" t="s">
        <v>24549</v>
      </c>
    </row>
    <row r="1487" ht="17.25" customHeight="1">
      <c r="A1487" s="1819"/>
      <c r="B1487" s="1745"/>
      <c r="C1487" s="1745"/>
      <c r="D1487" s="1745"/>
      <c r="E1487" s="1745"/>
      <c r="F1487" s="1920"/>
      <c r="G1487" s="1745"/>
      <c r="H1487" s="1745"/>
      <c r="I1487" s="1745"/>
      <c r="J1487" s="1745"/>
      <c r="K1487" s="1745"/>
      <c r="L1487" s="1745"/>
      <c r="M1487" s="1745"/>
      <c r="N1487" s="1745"/>
      <c r="O1487" s="1745"/>
      <c r="P1487" s="1745"/>
      <c r="Q1487" s="1765" t="s">
        <v>24703</v>
      </c>
      <c r="R1487" s="1766" t="s">
        <v>24666</v>
      </c>
      <c r="S1487" s="1767" t="s">
        <v>52</v>
      </c>
      <c r="T1487" s="1749"/>
      <c r="U1487" s="1769">
        <v>1379.0</v>
      </c>
      <c r="V1487" s="1770">
        <v>4.0</v>
      </c>
      <c r="W1487" s="1769" t="s">
        <v>18019</v>
      </c>
      <c r="X1487" s="1770"/>
      <c r="Y1487" s="1767">
        <v>0.0</v>
      </c>
      <c r="Z1487" s="1770"/>
      <c r="AA1487" s="1770" t="s">
        <v>24588</v>
      </c>
      <c r="AB1487" s="1753" t="s">
        <v>17918</v>
      </c>
      <c r="AC1487" s="1754"/>
      <c r="AD1487" s="1754"/>
      <c r="AE1487" s="1755"/>
      <c r="AF1487" s="1755"/>
      <c r="AG1487" s="1755"/>
      <c r="AH1487" s="1755"/>
      <c r="AI1487" s="595">
        <v>1.03857074E8</v>
      </c>
      <c r="AJ1487" s="595" t="s">
        <v>24704</v>
      </c>
      <c r="AK1487" s="1757" t="s">
        <v>52</v>
      </c>
      <c r="AL1487" s="1772">
        <v>1.0</v>
      </c>
      <c r="AM1487" s="1772">
        <v>1395.0</v>
      </c>
      <c r="AN1487" s="9">
        <v>4.0</v>
      </c>
      <c r="AO1487" s="9"/>
      <c r="AP1487" s="9" t="s">
        <v>8376</v>
      </c>
      <c r="AQ1487" s="9"/>
      <c r="AR1487" s="9" t="s">
        <v>17908</v>
      </c>
      <c r="AS1487" s="9"/>
      <c r="AT1487" s="9"/>
      <c r="AU1487" s="9"/>
      <c r="AV1487" s="9"/>
      <c r="AW1487" s="1758" t="s">
        <v>17909</v>
      </c>
      <c r="AX1487" s="9"/>
      <c r="AY1487" s="9" t="s">
        <v>17910</v>
      </c>
      <c r="AZ1487" s="9">
        <v>6.25</v>
      </c>
      <c r="BA1487" s="1772" t="s">
        <v>24549</v>
      </c>
    </row>
    <row r="1488" ht="15.75" customHeight="1">
      <c r="A1488" s="1819"/>
      <c r="B1488" s="1745"/>
      <c r="C1488" s="1745"/>
      <c r="D1488" s="1745"/>
      <c r="E1488" s="1745"/>
      <c r="F1488" s="1920"/>
      <c r="G1488" s="1745"/>
      <c r="H1488" s="1745"/>
      <c r="I1488" s="1745"/>
      <c r="J1488" s="1745"/>
      <c r="K1488" s="1745"/>
      <c r="L1488" s="1745"/>
      <c r="M1488" s="1745"/>
      <c r="N1488" s="1745"/>
      <c r="O1488" s="1745"/>
      <c r="P1488" s="1745"/>
      <c r="Q1488" s="1765" t="s">
        <v>24705</v>
      </c>
      <c r="R1488" s="1766" t="s">
        <v>24668</v>
      </c>
      <c r="S1488" s="1767" t="s">
        <v>52</v>
      </c>
      <c r="T1488" s="1768"/>
      <c r="U1488" s="1769">
        <v>1380.0</v>
      </c>
      <c r="V1488" s="1770">
        <v>4.0</v>
      </c>
      <c r="W1488" s="1769" t="s">
        <v>17935</v>
      </c>
      <c r="X1488" s="1770"/>
      <c r="Y1488" s="1767" t="s">
        <v>24706</v>
      </c>
      <c r="Z1488" s="1770"/>
      <c r="AA1488" s="1770" t="s">
        <v>24588</v>
      </c>
      <c r="AB1488" s="1753" t="s">
        <v>17906</v>
      </c>
      <c r="AC1488" s="81"/>
      <c r="AD1488" s="81"/>
      <c r="AE1488" s="1755"/>
      <c r="AF1488" s="1755"/>
      <c r="AG1488" s="1755"/>
      <c r="AH1488" s="1755"/>
      <c r="AI1488" s="595">
        <v>1.03857975E8</v>
      </c>
      <c r="AJ1488" s="595" t="s">
        <v>24707</v>
      </c>
      <c r="AK1488" s="1772" t="s">
        <v>52</v>
      </c>
      <c r="AL1488" s="1757">
        <v>1.0</v>
      </c>
      <c r="AM1488" s="1772">
        <v>1396.0</v>
      </c>
      <c r="AN1488" s="9">
        <v>4.0</v>
      </c>
      <c r="AO1488" s="9"/>
      <c r="AP1488" s="9" t="s">
        <v>8376</v>
      </c>
      <c r="AQ1488" s="9"/>
      <c r="AR1488" s="9" t="s">
        <v>17908</v>
      </c>
      <c r="AS1488" s="9"/>
      <c r="AT1488" s="9"/>
      <c r="AU1488" s="9"/>
      <c r="AV1488" s="9"/>
      <c r="AW1488" s="1758" t="s">
        <v>17909</v>
      </c>
      <c r="AX1488" s="9"/>
      <c r="AY1488" s="9" t="s">
        <v>17910</v>
      </c>
      <c r="AZ1488" s="9">
        <v>6.25</v>
      </c>
      <c r="BA1488" s="1773" t="s">
        <v>24549</v>
      </c>
    </row>
    <row r="1489" ht="15.75" customHeight="1">
      <c r="A1489" s="1819"/>
      <c r="B1489" s="1745"/>
      <c r="C1489" s="1745"/>
      <c r="D1489" s="1745"/>
      <c r="E1489" s="1745"/>
      <c r="F1489" s="1920"/>
      <c r="G1489" s="1745"/>
      <c r="H1489" s="1745"/>
      <c r="I1489" s="1745"/>
      <c r="J1489" s="1745"/>
      <c r="K1489" s="1745"/>
      <c r="L1489" s="1745"/>
      <c r="M1489" s="1745"/>
      <c r="N1489" s="1745"/>
      <c r="O1489" s="1745"/>
      <c r="P1489" s="1745"/>
      <c r="Q1489" s="1765" t="s">
        <v>24708</v>
      </c>
      <c r="R1489" s="1766" t="s">
        <v>24670</v>
      </c>
      <c r="S1489" s="1767" t="s">
        <v>52</v>
      </c>
      <c r="T1489" s="1749"/>
      <c r="U1489" s="1769">
        <v>1381.0</v>
      </c>
      <c r="V1489" s="1770">
        <v>4.0</v>
      </c>
      <c r="W1489" s="1769" t="s">
        <v>17935</v>
      </c>
      <c r="X1489" s="1770"/>
      <c r="Y1489" s="1767" t="s">
        <v>24709</v>
      </c>
      <c r="Z1489" s="1770"/>
      <c r="AA1489" s="1770" t="s">
        <v>24588</v>
      </c>
      <c r="AB1489" s="1753" t="s">
        <v>17906</v>
      </c>
      <c r="AC1489" s="1754"/>
      <c r="AD1489" s="1754"/>
      <c r="AE1489" s="1755"/>
      <c r="AF1489" s="1755"/>
      <c r="AG1489" s="1755"/>
      <c r="AH1489" s="1755"/>
      <c r="AI1489" s="595">
        <v>3.01320323E8</v>
      </c>
      <c r="AJ1489" s="595" t="s">
        <v>24710</v>
      </c>
      <c r="AK1489" s="1772" t="s">
        <v>17980</v>
      </c>
      <c r="AL1489" s="1772">
        <v>1.0</v>
      </c>
      <c r="AM1489" s="1772">
        <v>1397.0</v>
      </c>
      <c r="AN1489" s="9">
        <v>4.0</v>
      </c>
      <c r="AO1489" s="9"/>
      <c r="AP1489" s="9" t="s">
        <v>8376</v>
      </c>
      <c r="AQ1489" s="9"/>
      <c r="AR1489" s="9" t="s">
        <v>17908</v>
      </c>
      <c r="AS1489" s="9"/>
      <c r="AT1489" s="9"/>
      <c r="AU1489" s="9"/>
      <c r="AV1489" s="9"/>
      <c r="AW1489" s="1758" t="s">
        <v>17925</v>
      </c>
      <c r="AX1489" s="9"/>
      <c r="AY1489" s="9" t="s">
        <v>17910</v>
      </c>
      <c r="AZ1489" s="9">
        <v>6.25</v>
      </c>
      <c r="BA1489" s="1772" t="s">
        <v>24549</v>
      </c>
    </row>
    <row r="1490" ht="15.75" customHeight="1">
      <c r="A1490" s="1819"/>
      <c r="B1490" s="1745"/>
      <c r="C1490" s="1745"/>
      <c r="D1490" s="1745"/>
      <c r="E1490" s="1745"/>
      <c r="F1490" s="1920"/>
      <c r="G1490" s="1745"/>
      <c r="H1490" s="1745"/>
      <c r="I1490" s="1745"/>
      <c r="J1490" s="1745"/>
      <c r="K1490" s="1745"/>
      <c r="L1490" s="1745"/>
      <c r="M1490" s="1745"/>
      <c r="N1490" s="1745"/>
      <c r="O1490" s="1745"/>
      <c r="P1490" s="1745"/>
      <c r="Q1490" s="1765" t="s">
        <v>24711</v>
      </c>
      <c r="R1490" s="1766" t="s">
        <v>24672</v>
      </c>
      <c r="S1490" s="1767" t="s">
        <v>52</v>
      </c>
      <c r="T1490" s="1768"/>
      <c r="U1490" s="1770">
        <v>1382.0</v>
      </c>
      <c r="V1490" s="1770">
        <v>4.0</v>
      </c>
      <c r="W1490" s="1788"/>
      <c r="X1490" s="1770"/>
      <c r="Y1490" s="1767">
        <v>2829184.0</v>
      </c>
      <c r="Z1490" s="1770"/>
      <c r="AA1490" s="1770" t="s">
        <v>24588</v>
      </c>
      <c r="AB1490" s="1804" t="s">
        <v>18100</v>
      </c>
      <c r="AC1490" s="81"/>
      <c r="AD1490" s="1121">
        <v>1.0</v>
      </c>
      <c r="AE1490" s="1755"/>
      <c r="AF1490" s="1755"/>
      <c r="AG1490" s="1755"/>
      <c r="AH1490" s="1755"/>
      <c r="AI1490" s="595">
        <v>1.02544368E8</v>
      </c>
      <c r="AJ1490" s="595" t="s">
        <v>24712</v>
      </c>
      <c r="AK1490" s="1757" t="s">
        <v>52</v>
      </c>
      <c r="AL1490" s="1772">
        <v>1.0</v>
      </c>
      <c r="AM1490" s="1772">
        <v>1398.0</v>
      </c>
      <c r="AN1490" s="9">
        <v>4.0</v>
      </c>
      <c r="AO1490" s="9"/>
      <c r="AP1490" s="9" t="s">
        <v>8376</v>
      </c>
      <c r="AQ1490" s="9"/>
      <c r="AR1490" s="9" t="s">
        <v>17908</v>
      </c>
      <c r="AS1490" s="9"/>
      <c r="AT1490" s="9"/>
      <c r="AU1490" s="9"/>
      <c r="AV1490" s="9"/>
      <c r="AW1490" s="1758" t="s">
        <v>17909</v>
      </c>
      <c r="AX1490" s="9"/>
      <c r="AY1490" s="9" t="s">
        <v>17910</v>
      </c>
      <c r="AZ1490" s="9">
        <v>6.25</v>
      </c>
      <c r="BA1490" s="1773" t="s">
        <v>24549</v>
      </c>
    </row>
    <row r="1491" ht="15.75" customHeight="1">
      <c r="A1491" s="1819"/>
      <c r="B1491" s="1745"/>
      <c r="C1491" s="1745"/>
      <c r="D1491" s="1745"/>
      <c r="E1491" s="1745"/>
      <c r="F1491" s="1920"/>
      <c r="G1491" s="1745"/>
      <c r="H1491" s="1745"/>
      <c r="I1491" s="1745"/>
      <c r="J1491" s="1745"/>
      <c r="K1491" s="1745"/>
      <c r="L1491" s="1745"/>
      <c r="M1491" s="1745"/>
      <c r="N1491" s="1745"/>
      <c r="O1491" s="1745"/>
      <c r="P1491" s="1745"/>
      <c r="Q1491" s="1765" t="s">
        <v>24713</v>
      </c>
      <c r="R1491" s="1766" t="s">
        <v>24676</v>
      </c>
      <c r="S1491" s="1767" t="s">
        <v>52</v>
      </c>
      <c r="T1491" s="1749"/>
      <c r="U1491" s="1769">
        <v>1383.0</v>
      </c>
      <c r="V1491" s="1770">
        <v>4.0</v>
      </c>
      <c r="W1491" s="1769" t="s">
        <v>17935</v>
      </c>
      <c r="X1491" s="1770"/>
      <c r="Y1491" s="1767">
        <v>2340360.0</v>
      </c>
      <c r="Z1491" s="1770"/>
      <c r="AA1491" s="1770" t="s">
        <v>24588</v>
      </c>
      <c r="AB1491" s="1753" t="s">
        <v>17906</v>
      </c>
      <c r="AC1491" s="1754"/>
      <c r="AD1491" s="1754"/>
      <c r="AE1491" s="1755"/>
      <c r="AF1491" s="1755"/>
      <c r="AG1491" s="1755"/>
      <c r="AH1491" s="1755"/>
      <c r="AI1491" s="595">
        <v>3.00836954E8</v>
      </c>
      <c r="AJ1491" s="595" t="s">
        <v>24714</v>
      </c>
      <c r="AK1491" s="1757" t="s">
        <v>52</v>
      </c>
      <c r="AL1491" s="1772">
        <v>1.0</v>
      </c>
      <c r="AM1491" s="1772">
        <v>1399.0</v>
      </c>
      <c r="AN1491" s="9">
        <v>4.0</v>
      </c>
      <c r="AO1491" s="9"/>
      <c r="AP1491" s="9" t="s">
        <v>8376</v>
      </c>
      <c r="AQ1491" s="9"/>
      <c r="AR1491" s="9" t="s">
        <v>17908</v>
      </c>
      <c r="AS1491" s="9"/>
      <c r="AT1491" s="9"/>
      <c r="AU1491" s="9"/>
      <c r="AV1491" s="9"/>
      <c r="AW1491" s="1758" t="s">
        <v>17909</v>
      </c>
      <c r="AX1491" s="9"/>
      <c r="AY1491" s="9" t="s">
        <v>17910</v>
      </c>
      <c r="AZ1491" s="9">
        <v>6.25</v>
      </c>
      <c r="BA1491" s="1772" t="s">
        <v>24549</v>
      </c>
    </row>
    <row r="1492" ht="15.75" customHeight="1">
      <c r="A1492" s="1819"/>
      <c r="B1492" s="1745"/>
      <c r="C1492" s="1745"/>
      <c r="D1492" s="1745"/>
      <c r="E1492" s="1745"/>
      <c r="F1492" s="1920"/>
      <c r="G1492" s="1745"/>
      <c r="H1492" s="1745"/>
      <c r="I1492" s="1745"/>
      <c r="J1492" s="1745"/>
      <c r="K1492" s="1745"/>
      <c r="L1492" s="1745"/>
      <c r="M1492" s="1745"/>
      <c r="N1492" s="1745"/>
      <c r="O1492" s="1745"/>
      <c r="P1492" s="1745"/>
      <c r="Q1492" s="1765" t="s">
        <v>24715</v>
      </c>
      <c r="R1492" s="1766" t="s">
        <v>24679</v>
      </c>
      <c r="S1492" s="1767" t="s">
        <v>52</v>
      </c>
      <c r="T1492" s="1768"/>
      <c r="U1492" s="1769">
        <v>1384.0</v>
      </c>
      <c r="V1492" s="1770">
        <v>4.0</v>
      </c>
      <c r="W1492" s="1769" t="s">
        <v>17935</v>
      </c>
      <c r="X1492" s="1770"/>
      <c r="Y1492" s="1767">
        <v>2835799.0</v>
      </c>
      <c r="Z1492" s="1770"/>
      <c r="AA1492" s="1770" t="s">
        <v>24588</v>
      </c>
      <c r="AB1492" s="1753" t="s">
        <v>17906</v>
      </c>
      <c r="AC1492" s="81"/>
      <c r="AD1492" s="81"/>
      <c r="AE1492" s="1755"/>
      <c r="AF1492" s="1755"/>
      <c r="AG1492" s="1755"/>
      <c r="AH1492" s="1755"/>
      <c r="AI1492" s="595">
        <v>1.051952E8</v>
      </c>
      <c r="AJ1492" s="595" t="s">
        <v>24716</v>
      </c>
      <c r="AK1492" s="1757" t="s">
        <v>52</v>
      </c>
      <c r="AL1492" s="1757">
        <v>1.0</v>
      </c>
      <c r="AM1492" s="1772">
        <v>1400.0</v>
      </c>
      <c r="AN1492" s="9">
        <v>4.0</v>
      </c>
      <c r="AO1492" s="9"/>
      <c r="AP1492" s="9" t="s">
        <v>8376</v>
      </c>
      <c r="AQ1492" s="9"/>
      <c r="AR1492" s="9" t="s">
        <v>17908</v>
      </c>
      <c r="AS1492" s="9"/>
      <c r="AT1492" s="9"/>
      <c r="AU1492" s="9"/>
      <c r="AV1492" s="9"/>
      <c r="AW1492" s="1758" t="s">
        <v>17909</v>
      </c>
      <c r="AX1492" s="9"/>
      <c r="AY1492" s="9" t="s">
        <v>17910</v>
      </c>
      <c r="AZ1492" s="9">
        <v>6.25</v>
      </c>
      <c r="BA1492" s="1773" t="s">
        <v>24549</v>
      </c>
    </row>
    <row r="1493" ht="15.75" customHeight="1">
      <c r="A1493" s="1819"/>
      <c r="B1493" s="1745"/>
      <c r="C1493" s="1745"/>
      <c r="D1493" s="1745"/>
      <c r="E1493" s="1745"/>
      <c r="F1493" s="1920"/>
      <c r="G1493" s="1745"/>
      <c r="H1493" s="1745"/>
      <c r="I1493" s="1745"/>
      <c r="J1493" s="1745"/>
      <c r="K1493" s="1745"/>
      <c r="L1493" s="1745"/>
      <c r="M1493" s="1745"/>
      <c r="N1493" s="1745"/>
      <c r="O1493" s="1745"/>
      <c r="P1493" s="1745"/>
      <c r="Q1493" s="1765" t="s">
        <v>24717</v>
      </c>
      <c r="R1493" s="1766" t="s">
        <v>24718</v>
      </c>
      <c r="S1493" s="1767" t="s">
        <v>3970</v>
      </c>
      <c r="T1493" s="1749"/>
      <c r="U1493" s="1770">
        <v>1385.0</v>
      </c>
      <c r="V1493" s="1770">
        <v>4.0</v>
      </c>
      <c r="W1493" s="1792"/>
      <c r="X1493" s="1770"/>
      <c r="Y1493" s="1767">
        <v>4087617.0</v>
      </c>
      <c r="Z1493" s="1770"/>
      <c r="AA1493" s="1770" t="s">
        <v>24588</v>
      </c>
      <c r="AB1493" s="1806" t="s">
        <v>18100</v>
      </c>
      <c r="AC1493" s="1754"/>
      <c r="AD1493" s="1794">
        <v>1.0</v>
      </c>
      <c r="AE1493" s="1755"/>
      <c r="AF1493" s="1755"/>
      <c r="AG1493" s="1755"/>
      <c r="AH1493" s="1755"/>
      <c r="AI1493" s="595">
        <v>1.01463602E8</v>
      </c>
      <c r="AJ1493" s="595" t="s">
        <v>24719</v>
      </c>
      <c r="AK1493" s="1757" t="s">
        <v>52</v>
      </c>
      <c r="AL1493" s="1757">
        <v>1.0</v>
      </c>
      <c r="AM1493" s="1772">
        <v>1401.0</v>
      </c>
      <c r="AN1493" s="9">
        <v>4.0</v>
      </c>
      <c r="AO1493" s="9"/>
      <c r="AP1493" s="9" t="s">
        <v>8376</v>
      </c>
      <c r="AQ1493" s="9"/>
      <c r="AR1493" s="9" t="s">
        <v>17908</v>
      </c>
      <c r="AS1493" s="9"/>
      <c r="AT1493" s="9"/>
      <c r="AU1493" s="9"/>
      <c r="AV1493" s="9"/>
      <c r="AW1493" s="1758" t="s">
        <v>17909</v>
      </c>
      <c r="AX1493" s="9"/>
      <c r="AY1493" s="9" t="s">
        <v>17910</v>
      </c>
      <c r="AZ1493" s="9">
        <v>6.25</v>
      </c>
      <c r="BA1493" s="1772" t="s">
        <v>24549</v>
      </c>
    </row>
    <row r="1494" ht="15.75" customHeight="1">
      <c r="A1494" s="1819"/>
      <c r="B1494" s="1745"/>
      <c r="C1494" s="1745"/>
      <c r="D1494" s="1745"/>
      <c r="E1494" s="1745"/>
      <c r="F1494" s="1920"/>
      <c r="G1494" s="1745"/>
      <c r="H1494" s="1745"/>
      <c r="I1494" s="1745"/>
      <c r="J1494" s="1745"/>
      <c r="K1494" s="1745"/>
      <c r="L1494" s="1745"/>
      <c r="M1494" s="1745"/>
      <c r="N1494" s="1745"/>
      <c r="O1494" s="1745"/>
      <c r="P1494" s="1745"/>
      <c r="Q1494" s="1765" t="s">
        <v>24720</v>
      </c>
      <c r="R1494" s="1766" t="s">
        <v>24685</v>
      </c>
      <c r="S1494" s="1767" t="s">
        <v>18484</v>
      </c>
      <c r="T1494" s="1768"/>
      <c r="U1494" s="1770">
        <v>1386.0</v>
      </c>
      <c r="V1494" s="1770">
        <v>4.0</v>
      </c>
      <c r="W1494" s="1788"/>
      <c r="X1494" s="1770"/>
      <c r="Y1494" s="1767">
        <v>2846086.0</v>
      </c>
      <c r="Z1494" s="1770"/>
      <c r="AA1494" s="1770" t="s">
        <v>24588</v>
      </c>
      <c r="AB1494" s="1804" t="s">
        <v>18046</v>
      </c>
      <c r="AC1494" s="81"/>
      <c r="AD1494" s="1121">
        <v>1.0</v>
      </c>
      <c r="AE1494" s="1755"/>
      <c r="AF1494" s="1755"/>
      <c r="AG1494" s="1755"/>
      <c r="AH1494" s="1755"/>
      <c r="AI1494" s="595">
        <v>1.03231023E8</v>
      </c>
      <c r="AJ1494" s="595" t="s">
        <v>24721</v>
      </c>
      <c r="AK1494" s="1757" t="s">
        <v>52</v>
      </c>
      <c r="AL1494" s="1772">
        <v>1.0</v>
      </c>
      <c r="AM1494" s="1772">
        <v>1402.0</v>
      </c>
      <c r="AN1494" s="9">
        <v>4.0</v>
      </c>
      <c r="AO1494" s="9"/>
      <c r="AP1494" s="9" t="s">
        <v>8376</v>
      </c>
      <c r="AQ1494" s="9"/>
      <c r="AR1494" s="9" t="s">
        <v>17908</v>
      </c>
      <c r="AS1494" s="9"/>
      <c r="AT1494" s="9"/>
      <c r="AU1494" s="9"/>
      <c r="AV1494" s="9"/>
      <c r="AW1494" s="1758" t="s">
        <v>17909</v>
      </c>
      <c r="AX1494" s="9"/>
      <c r="AY1494" s="9" t="s">
        <v>17910</v>
      </c>
      <c r="AZ1494" s="9">
        <v>6.25</v>
      </c>
      <c r="BA1494" s="1773" t="s">
        <v>24549</v>
      </c>
    </row>
    <row r="1495" ht="15.75" customHeight="1">
      <c r="A1495" s="1819"/>
      <c r="B1495" s="1745"/>
      <c r="C1495" s="1745"/>
      <c r="D1495" s="1745"/>
      <c r="E1495" s="1745"/>
      <c r="F1495" s="1920"/>
      <c r="G1495" s="1745"/>
      <c r="H1495" s="1745"/>
      <c r="I1495" s="1745"/>
      <c r="J1495" s="1745"/>
      <c r="K1495" s="1745"/>
      <c r="L1495" s="1745"/>
      <c r="M1495" s="1745"/>
      <c r="N1495" s="1745"/>
      <c r="O1495" s="1745"/>
      <c r="P1495" s="1745"/>
      <c r="Q1495" s="1765" t="s">
        <v>24722</v>
      </c>
      <c r="R1495" s="1766" t="s">
        <v>24687</v>
      </c>
      <c r="S1495" s="1767" t="s">
        <v>24723</v>
      </c>
      <c r="T1495" s="1749"/>
      <c r="U1495" s="1769">
        <v>1387.0</v>
      </c>
      <c r="V1495" s="1770">
        <v>4.0</v>
      </c>
      <c r="W1495" s="1769" t="s">
        <v>19291</v>
      </c>
      <c r="X1495" s="1770"/>
      <c r="Y1495" s="1767" t="s">
        <v>24724</v>
      </c>
      <c r="Z1495" s="1770"/>
      <c r="AA1495" s="1770" t="s">
        <v>24588</v>
      </c>
      <c r="AB1495" s="1753" t="s">
        <v>17906</v>
      </c>
      <c r="AC1495" s="1754"/>
      <c r="AD1495" s="1754"/>
      <c r="AE1495" s="1755"/>
      <c r="AF1495" s="1755"/>
      <c r="AG1495" s="1755"/>
      <c r="AH1495" s="1755"/>
      <c r="AI1495" s="595">
        <v>1.03759403E8</v>
      </c>
      <c r="AJ1495" s="595" t="s">
        <v>24725</v>
      </c>
      <c r="AK1495" s="1757" t="s">
        <v>52</v>
      </c>
      <c r="AL1495" s="1757">
        <v>1.0</v>
      </c>
      <c r="AM1495" s="1772">
        <v>1403.0</v>
      </c>
      <c r="AN1495" s="9">
        <v>4.0</v>
      </c>
      <c r="AO1495" s="9"/>
      <c r="AP1495" s="9" t="s">
        <v>8376</v>
      </c>
      <c r="AQ1495" s="9"/>
      <c r="AR1495" s="9" t="s">
        <v>17908</v>
      </c>
      <c r="AS1495" s="9"/>
      <c r="AT1495" s="9"/>
      <c r="AU1495" s="9"/>
      <c r="AV1495" s="9"/>
      <c r="AW1495" s="1758" t="s">
        <v>17909</v>
      </c>
      <c r="AX1495" s="9"/>
      <c r="AY1495" s="9" t="s">
        <v>17910</v>
      </c>
      <c r="AZ1495" s="9">
        <v>6.25</v>
      </c>
      <c r="BA1495" s="1772" t="s">
        <v>24549</v>
      </c>
    </row>
    <row r="1496" ht="15.75" customHeight="1">
      <c r="A1496" s="1819"/>
      <c r="B1496" s="1745"/>
      <c r="C1496" s="1745"/>
      <c r="D1496" s="1745"/>
      <c r="E1496" s="1745"/>
      <c r="F1496" s="1920"/>
      <c r="G1496" s="1745"/>
      <c r="H1496" s="1745"/>
      <c r="I1496" s="1745"/>
      <c r="J1496" s="1745"/>
      <c r="K1496" s="1745"/>
      <c r="L1496" s="1745"/>
      <c r="M1496" s="1745"/>
      <c r="N1496" s="1745"/>
      <c r="O1496" s="1745"/>
      <c r="P1496" s="1745"/>
      <c r="Q1496" s="1765" t="s">
        <v>24726</v>
      </c>
      <c r="R1496" s="1766" t="s">
        <v>24689</v>
      </c>
      <c r="S1496" s="1767" t="s">
        <v>19338</v>
      </c>
      <c r="T1496" s="1768"/>
      <c r="U1496" s="1769">
        <v>1388.0</v>
      </c>
      <c r="V1496" s="1770">
        <v>4.0</v>
      </c>
      <c r="W1496" s="1769" t="s">
        <v>19291</v>
      </c>
      <c r="X1496" s="1770"/>
      <c r="Y1496" s="1767" t="s">
        <v>24727</v>
      </c>
      <c r="Z1496" s="1770"/>
      <c r="AA1496" s="1770" t="s">
        <v>24588</v>
      </c>
      <c r="AB1496" s="1753" t="s">
        <v>17906</v>
      </c>
      <c r="AC1496" s="81"/>
      <c r="AD1496" s="81"/>
      <c r="AE1496" s="1755"/>
      <c r="AF1496" s="1755"/>
      <c r="AG1496" s="1755"/>
      <c r="AH1496" s="1755"/>
      <c r="AI1496" s="595">
        <v>1.0142419E8</v>
      </c>
      <c r="AJ1496" s="595" t="s">
        <v>24728</v>
      </c>
      <c r="AK1496" s="1772" t="s">
        <v>52</v>
      </c>
      <c r="AL1496" s="1772">
        <v>1.0</v>
      </c>
      <c r="AM1496" s="1772">
        <v>1404.0</v>
      </c>
      <c r="AN1496" s="9">
        <v>4.0</v>
      </c>
      <c r="AO1496" s="9"/>
      <c r="AP1496" s="9" t="s">
        <v>8376</v>
      </c>
      <c r="AQ1496" s="9"/>
      <c r="AR1496" s="9" t="s">
        <v>17908</v>
      </c>
      <c r="AS1496" s="9"/>
      <c r="AT1496" s="9"/>
      <c r="AU1496" s="9"/>
      <c r="AV1496" s="9"/>
      <c r="AW1496" s="1758" t="s">
        <v>17909</v>
      </c>
      <c r="AX1496" s="9"/>
      <c r="AY1496" s="9" t="s">
        <v>17910</v>
      </c>
      <c r="AZ1496" s="9">
        <v>6.25</v>
      </c>
      <c r="BA1496" s="1930" t="s">
        <v>24549</v>
      </c>
    </row>
    <row r="1497" ht="15.75" customHeight="1">
      <c r="A1497" s="1819"/>
      <c r="B1497" s="1745"/>
      <c r="C1497" s="1745"/>
      <c r="D1497" s="1745"/>
      <c r="E1497" s="1745"/>
      <c r="F1497" s="1920"/>
      <c r="G1497" s="1745"/>
      <c r="H1497" s="1745"/>
      <c r="I1497" s="1745"/>
      <c r="J1497" s="1745"/>
      <c r="K1497" s="1745"/>
      <c r="L1497" s="1745"/>
      <c r="M1497" s="1745"/>
      <c r="N1497" s="1745"/>
      <c r="O1497" s="1745"/>
      <c r="P1497" s="1745"/>
      <c r="Q1497" s="1765" t="s">
        <v>76</v>
      </c>
      <c r="R1497" s="1766" t="s">
        <v>72</v>
      </c>
      <c r="S1497" s="1767" t="s">
        <v>52</v>
      </c>
      <c r="T1497" s="1749"/>
      <c r="U1497" s="1770">
        <v>1389.0</v>
      </c>
      <c r="V1497" s="1770">
        <v>4.0</v>
      </c>
      <c r="W1497" s="1792"/>
      <c r="X1497" s="1770"/>
      <c r="Y1497" s="1767" t="s">
        <v>24729</v>
      </c>
      <c r="Z1497" s="1770"/>
      <c r="AA1497" s="1770" t="s">
        <v>24588</v>
      </c>
      <c r="AB1497" s="1806" t="s">
        <v>18100</v>
      </c>
      <c r="AC1497" s="1754"/>
      <c r="AD1497" s="1794">
        <v>1.0</v>
      </c>
      <c r="AE1497" s="1755"/>
      <c r="AF1497" s="1755"/>
      <c r="AG1497" s="1755"/>
      <c r="AH1497" s="1755"/>
      <c r="AI1497" s="595">
        <v>1.00937598E8</v>
      </c>
      <c r="AJ1497" s="595" t="s">
        <v>24730</v>
      </c>
      <c r="AK1497" s="1772" t="s">
        <v>52</v>
      </c>
      <c r="AL1497" s="1772">
        <v>1.0</v>
      </c>
      <c r="AM1497" s="1772">
        <v>1405.0</v>
      </c>
      <c r="AN1497" s="9">
        <v>4.0</v>
      </c>
      <c r="AO1497" s="9"/>
      <c r="AP1497" s="9" t="s">
        <v>8376</v>
      </c>
      <c r="AQ1497" s="9"/>
      <c r="AR1497" s="9" t="s">
        <v>17908</v>
      </c>
      <c r="AS1497" s="9"/>
      <c r="AT1497" s="9"/>
      <c r="AU1497" s="9"/>
      <c r="AV1497" s="9"/>
      <c r="AW1497" s="1758" t="s">
        <v>17925</v>
      </c>
      <c r="AX1497" s="9"/>
      <c r="AY1497" s="9" t="s">
        <v>17910</v>
      </c>
      <c r="AZ1497" s="9">
        <v>6.25</v>
      </c>
      <c r="BA1497" s="1772" t="s">
        <v>24549</v>
      </c>
    </row>
    <row r="1498" ht="15.75" customHeight="1">
      <c r="A1498" s="1819"/>
      <c r="B1498" s="1745"/>
      <c r="C1498" s="1745"/>
      <c r="D1498" s="1745"/>
      <c r="E1498" s="1745"/>
      <c r="F1498" s="1920"/>
      <c r="G1498" s="1745"/>
      <c r="H1498" s="1745"/>
      <c r="I1498" s="1745"/>
      <c r="J1498" s="1745"/>
      <c r="K1498" s="1745"/>
      <c r="L1498" s="1745"/>
      <c r="M1498" s="1745"/>
      <c r="N1498" s="1745"/>
      <c r="O1498" s="1745"/>
      <c r="P1498" s="1745"/>
      <c r="Q1498" s="1765" t="s">
        <v>24731</v>
      </c>
      <c r="R1498" s="1766" t="s">
        <v>24692</v>
      </c>
      <c r="S1498" s="1767" t="s">
        <v>52</v>
      </c>
      <c r="T1498" s="1768"/>
      <c r="U1498" s="1770">
        <v>1390.0</v>
      </c>
      <c r="V1498" s="1770">
        <v>4.0</v>
      </c>
      <c r="W1498" s="1788"/>
      <c r="X1498" s="1770"/>
      <c r="Y1498" s="1767" t="s">
        <v>24732</v>
      </c>
      <c r="Z1498" s="1770"/>
      <c r="AA1498" s="1770" t="s">
        <v>24588</v>
      </c>
      <c r="AB1498" s="1804" t="s">
        <v>18100</v>
      </c>
      <c r="AC1498" s="81"/>
      <c r="AD1498" s="1121">
        <v>1.0</v>
      </c>
      <c r="AE1498" s="1755"/>
      <c r="AF1498" s="1755"/>
      <c r="AG1498" s="1755"/>
      <c r="AH1498" s="1755"/>
      <c r="AI1498" s="595">
        <v>1.01106078E8</v>
      </c>
      <c r="AJ1498" s="595" t="s">
        <v>24733</v>
      </c>
      <c r="AK1498" s="1772" t="s">
        <v>52</v>
      </c>
      <c r="AL1498" s="1757">
        <v>1.0</v>
      </c>
      <c r="AM1498" s="1772">
        <v>1406.0</v>
      </c>
      <c r="AN1498" s="9">
        <v>4.0</v>
      </c>
      <c r="AO1498" s="9"/>
      <c r="AP1498" s="9" t="s">
        <v>8376</v>
      </c>
      <c r="AQ1498" s="9"/>
      <c r="AR1498" s="9" t="s">
        <v>17908</v>
      </c>
      <c r="AS1498" s="9"/>
      <c r="AT1498" s="9"/>
      <c r="AU1498" s="9"/>
      <c r="AV1498" s="9"/>
      <c r="AW1498" s="1758" t="s">
        <v>17909</v>
      </c>
      <c r="AX1498" s="9"/>
      <c r="AY1498" s="9" t="s">
        <v>17910</v>
      </c>
      <c r="AZ1498" s="9">
        <v>6.25</v>
      </c>
      <c r="BA1498" s="1773" t="s">
        <v>24549</v>
      </c>
    </row>
    <row r="1499" ht="15.75" customHeight="1">
      <c r="A1499" s="1819"/>
      <c r="B1499" s="1745"/>
      <c r="C1499" s="1745"/>
      <c r="D1499" s="1745"/>
      <c r="E1499" s="1745"/>
      <c r="F1499" s="1920"/>
      <c r="G1499" s="1745"/>
      <c r="H1499" s="1745"/>
      <c r="I1499" s="1745"/>
      <c r="J1499" s="1745"/>
      <c r="K1499" s="1745"/>
      <c r="L1499" s="1745"/>
      <c r="M1499" s="1745"/>
      <c r="N1499" s="1745"/>
      <c r="O1499" s="1745"/>
      <c r="P1499" s="1745"/>
      <c r="Q1499" s="1765" t="s">
        <v>24734</v>
      </c>
      <c r="R1499" s="1766" t="s">
        <v>24694</v>
      </c>
      <c r="S1499" s="1767" t="s">
        <v>231</v>
      </c>
      <c r="T1499" s="1749"/>
      <c r="U1499" s="1770">
        <v>1391.0</v>
      </c>
      <c r="V1499" s="1770">
        <v>4.0</v>
      </c>
      <c r="W1499" s="1792"/>
      <c r="X1499" s="1770"/>
      <c r="Y1499" s="1767">
        <v>3.2901092E7</v>
      </c>
      <c r="Z1499" s="1770"/>
      <c r="AA1499" s="1770" t="s">
        <v>24588</v>
      </c>
      <c r="AB1499" s="1793">
        <v>0.0</v>
      </c>
      <c r="AC1499" s="1794">
        <v>1.0</v>
      </c>
      <c r="AD1499" s="1754"/>
      <c r="AE1499" s="1755"/>
      <c r="AF1499" s="1755"/>
      <c r="AG1499" s="1755"/>
      <c r="AH1499" s="1755"/>
      <c r="AI1499" s="595">
        <v>1.01248102E8</v>
      </c>
      <c r="AJ1499" s="595" t="s">
        <v>17474</v>
      </c>
      <c r="AK1499" s="1772" t="s">
        <v>52</v>
      </c>
      <c r="AL1499" s="1772">
        <v>1.0</v>
      </c>
      <c r="AM1499" s="1772">
        <v>1407.0</v>
      </c>
      <c r="AN1499" s="9">
        <v>4.0</v>
      </c>
      <c r="AO1499" s="9"/>
      <c r="AP1499" s="9" t="s">
        <v>8376</v>
      </c>
      <c r="AQ1499" s="9"/>
      <c r="AR1499" s="9" t="s">
        <v>17908</v>
      </c>
      <c r="AS1499" s="9"/>
      <c r="AT1499" s="9"/>
      <c r="AU1499" s="9"/>
      <c r="AV1499" s="9"/>
      <c r="AW1499" s="1758" t="s">
        <v>17909</v>
      </c>
      <c r="AX1499" s="9"/>
      <c r="AY1499" s="9" t="s">
        <v>17910</v>
      </c>
      <c r="AZ1499" s="9">
        <v>6.25</v>
      </c>
      <c r="BA1499" s="1772" t="s">
        <v>24549</v>
      </c>
    </row>
    <row r="1500" ht="15.75" customHeight="1">
      <c r="A1500" s="1819"/>
      <c r="B1500" s="1745"/>
      <c r="C1500" s="1745"/>
      <c r="D1500" s="1745"/>
      <c r="E1500" s="1745"/>
      <c r="F1500" s="1920"/>
      <c r="G1500" s="1745"/>
      <c r="H1500" s="1745"/>
      <c r="I1500" s="1745"/>
      <c r="J1500" s="1745"/>
      <c r="K1500" s="1745"/>
      <c r="L1500" s="1745"/>
      <c r="M1500" s="1745"/>
      <c r="N1500" s="1745"/>
      <c r="O1500" s="1745"/>
      <c r="P1500" s="1745"/>
      <c r="Q1500" s="1765" t="s">
        <v>24735</v>
      </c>
      <c r="R1500" s="1766" t="s">
        <v>24736</v>
      </c>
      <c r="S1500" s="1767" t="s">
        <v>231</v>
      </c>
      <c r="T1500" s="1768"/>
      <c r="U1500" s="1770">
        <v>1392.0</v>
      </c>
      <c r="V1500" s="1770">
        <v>4.0</v>
      </c>
      <c r="W1500" s="1788"/>
      <c r="X1500" s="1770"/>
      <c r="Y1500" s="1767" t="s">
        <v>24737</v>
      </c>
      <c r="Z1500" s="1770"/>
      <c r="AA1500" s="1770" t="s">
        <v>24588</v>
      </c>
      <c r="AB1500" s="1789">
        <v>0.0</v>
      </c>
      <c r="AC1500" s="1121">
        <v>1.0</v>
      </c>
      <c r="AD1500" s="81"/>
      <c r="AE1500" s="1755"/>
      <c r="AF1500" s="1755"/>
      <c r="AG1500" s="1755"/>
      <c r="AH1500" s="1755"/>
      <c r="AI1500" s="595">
        <v>1.0364764E8</v>
      </c>
      <c r="AJ1500" s="595" t="s">
        <v>24738</v>
      </c>
      <c r="AK1500" s="1772" t="s">
        <v>52</v>
      </c>
      <c r="AL1500" s="1772">
        <v>1.0</v>
      </c>
      <c r="AM1500" s="1772">
        <v>1408.0</v>
      </c>
      <c r="AN1500" s="9">
        <v>4.0</v>
      </c>
      <c r="AO1500" s="9"/>
      <c r="AP1500" s="9" t="s">
        <v>8376</v>
      </c>
      <c r="AQ1500" s="9"/>
      <c r="AR1500" s="9" t="s">
        <v>17908</v>
      </c>
      <c r="AS1500" s="9"/>
      <c r="AT1500" s="9"/>
      <c r="AU1500" s="9"/>
      <c r="AV1500" s="9"/>
      <c r="AW1500" s="1758" t="s">
        <v>17909</v>
      </c>
      <c r="AX1500" s="9"/>
      <c r="AY1500" s="9" t="s">
        <v>17910</v>
      </c>
      <c r="AZ1500" s="9">
        <v>6.25</v>
      </c>
      <c r="BA1500" s="1773" t="s">
        <v>24549</v>
      </c>
    </row>
    <row r="1501" ht="15.75" customHeight="1">
      <c r="A1501" s="1819"/>
      <c r="B1501" s="1745"/>
      <c r="C1501" s="1745"/>
      <c r="D1501" s="1745"/>
      <c r="E1501" s="1745"/>
      <c r="F1501" s="1920"/>
      <c r="G1501" s="1745"/>
      <c r="H1501" s="1745"/>
      <c r="I1501" s="1745"/>
      <c r="J1501" s="1745"/>
      <c r="K1501" s="1745"/>
      <c r="L1501" s="1745"/>
      <c r="M1501" s="1745"/>
      <c r="N1501" s="1745"/>
      <c r="O1501" s="1745"/>
      <c r="P1501" s="1745"/>
      <c r="Q1501" s="1765" t="s">
        <v>24739</v>
      </c>
      <c r="R1501" s="1766" t="s">
        <v>24700</v>
      </c>
      <c r="S1501" s="1767" t="s">
        <v>231</v>
      </c>
      <c r="T1501" s="1749"/>
      <c r="U1501" s="1769">
        <v>1393.0</v>
      </c>
      <c r="V1501" s="1770">
        <v>4.0</v>
      </c>
      <c r="W1501" s="1769" t="s">
        <v>19291</v>
      </c>
      <c r="X1501" s="1770"/>
      <c r="Y1501" s="1767">
        <v>3.2871649E7</v>
      </c>
      <c r="Z1501" s="1770"/>
      <c r="AA1501" s="1770" t="s">
        <v>24588</v>
      </c>
      <c r="AB1501" s="1753" t="s">
        <v>17906</v>
      </c>
      <c r="AC1501" s="1754"/>
      <c r="AD1501" s="1754"/>
      <c r="AE1501" s="1755"/>
      <c r="AF1501" s="1755"/>
      <c r="AG1501" s="1755"/>
      <c r="AH1501" s="1755"/>
      <c r="AI1501" s="595">
        <v>1.00936327E8</v>
      </c>
      <c r="AJ1501" s="595" t="s">
        <v>10218</v>
      </c>
      <c r="AK1501" s="1772" t="s">
        <v>52</v>
      </c>
      <c r="AL1501" s="1772">
        <v>1.0</v>
      </c>
      <c r="AM1501" s="1772">
        <v>1409.0</v>
      </c>
      <c r="AN1501" s="9">
        <v>4.0</v>
      </c>
      <c r="AO1501" s="9"/>
      <c r="AP1501" s="9" t="s">
        <v>8376</v>
      </c>
      <c r="AQ1501" s="9"/>
      <c r="AR1501" s="9" t="s">
        <v>17908</v>
      </c>
      <c r="AS1501" s="9"/>
      <c r="AT1501" s="9"/>
      <c r="AU1501" s="9"/>
      <c r="AV1501" s="9"/>
      <c r="AW1501" s="1758" t="s">
        <v>17909</v>
      </c>
      <c r="AX1501" s="9"/>
      <c r="AY1501" s="9" t="s">
        <v>17910</v>
      </c>
      <c r="AZ1501" s="9">
        <v>6.25</v>
      </c>
      <c r="BA1501" s="1772" t="s">
        <v>24549</v>
      </c>
    </row>
    <row r="1502" ht="15.75" customHeight="1">
      <c r="A1502" s="1819"/>
      <c r="B1502" s="1745"/>
      <c r="C1502" s="1745"/>
      <c r="D1502" s="1745"/>
      <c r="E1502" s="1745"/>
      <c r="F1502" s="1920"/>
      <c r="G1502" s="1745"/>
      <c r="H1502" s="1745"/>
      <c r="I1502" s="1745"/>
      <c r="J1502" s="1745"/>
      <c r="K1502" s="1745"/>
      <c r="L1502" s="1745"/>
      <c r="M1502" s="1745"/>
      <c r="N1502" s="1745"/>
      <c r="O1502" s="1745"/>
      <c r="P1502" s="1745"/>
      <c r="Q1502" s="1765" t="s">
        <v>24740</v>
      </c>
      <c r="R1502" s="1766" t="s">
        <v>24702</v>
      </c>
      <c r="S1502" s="1767" t="s">
        <v>19171</v>
      </c>
      <c r="T1502" s="1768"/>
      <c r="U1502" s="1769">
        <v>1394.0</v>
      </c>
      <c r="V1502" s="1770">
        <v>4.0</v>
      </c>
      <c r="W1502" s="1769" t="s">
        <v>19291</v>
      </c>
      <c r="X1502" s="1770"/>
      <c r="Y1502" s="1767">
        <v>3.2853036E7</v>
      </c>
      <c r="Z1502" s="1770"/>
      <c r="AA1502" s="1770" t="s">
        <v>24588</v>
      </c>
      <c r="AB1502" s="1753" t="s">
        <v>17906</v>
      </c>
      <c r="AC1502" s="81"/>
      <c r="AD1502" s="81"/>
      <c r="AE1502" s="1755"/>
      <c r="AF1502" s="1755"/>
      <c r="AG1502" s="1755"/>
      <c r="AH1502" s="1755"/>
      <c r="AI1502" s="595">
        <v>1.03228631E8</v>
      </c>
      <c r="AJ1502" s="595" t="s">
        <v>24741</v>
      </c>
      <c r="AK1502" s="1757" t="s">
        <v>52</v>
      </c>
      <c r="AL1502" s="1757">
        <v>1.0</v>
      </c>
      <c r="AM1502" s="1772">
        <v>1410.0</v>
      </c>
      <c r="AN1502" s="9">
        <v>4.0</v>
      </c>
      <c r="AO1502" s="9"/>
      <c r="AP1502" s="9" t="s">
        <v>8376</v>
      </c>
      <c r="AQ1502" s="9"/>
      <c r="AR1502" s="9" t="s">
        <v>17908</v>
      </c>
      <c r="AS1502" s="9"/>
      <c r="AT1502" s="9"/>
      <c r="AU1502" s="9"/>
      <c r="AV1502" s="9"/>
      <c r="AW1502" s="1758" t="s">
        <v>17909</v>
      </c>
      <c r="AX1502" s="9"/>
      <c r="AY1502" s="9" t="s">
        <v>17910</v>
      </c>
      <c r="AZ1502" s="9">
        <v>6.25</v>
      </c>
      <c r="BA1502" s="1773" t="s">
        <v>24549</v>
      </c>
    </row>
    <row r="1503" ht="15.75" customHeight="1">
      <c r="A1503" s="1819"/>
      <c r="B1503" s="1745"/>
      <c r="C1503" s="1745"/>
      <c r="D1503" s="1745"/>
      <c r="E1503" s="1745"/>
      <c r="F1503" s="1920"/>
      <c r="G1503" s="1745"/>
      <c r="H1503" s="1745"/>
      <c r="I1503" s="1745"/>
      <c r="J1503" s="1745"/>
      <c r="K1503" s="1745"/>
      <c r="L1503" s="1745"/>
      <c r="M1503" s="1745"/>
      <c r="N1503" s="1745"/>
      <c r="O1503" s="1745"/>
      <c r="P1503" s="1745"/>
      <c r="Q1503" s="1765" t="s">
        <v>24742</v>
      </c>
      <c r="R1503" s="1766" t="s">
        <v>24704</v>
      </c>
      <c r="S1503" s="1767" t="s">
        <v>18484</v>
      </c>
      <c r="T1503" s="1749"/>
      <c r="U1503" s="1770">
        <v>1395.0</v>
      </c>
      <c r="V1503" s="1770">
        <v>4.0</v>
      </c>
      <c r="W1503" s="1792"/>
      <c r="X1503" s="1770"/>
      <c r="Y1503" s="1767">
        <v>2846086.0</v>
      </c>
      <c r="Z1503" s="1770"/>
      <c r="AA1503" s="1770" t="s">
        <v>24588</v>
      </c>
      <c r="AB1503" s="1806" t="s">
        <v>18046</v>
      </c>
      <c r="AC1503" s="1754"/>
      <c r="AD1503" s="1794">
        <v>1.0</v>
      </c>
      <c r="AE1503" s="1755"/>
      <c r="AF1503" s="1755"/>
      <c r="AG1503" s="1755"/>
      <c r="AH1503" s="1755"/>
      <c r="AI1503" s="595">
        <v>1.01616712E8</v>
      </c>
      <c r="AJ1503" s="595" t="s">
        <v>24743</v>
      </c>
      <c r="AK1503" s="1772" t="s">
        <v>52</v>
      </c>
      <c r="AL1503" s="1757">
        <v>1.0</v>
      </c>
      <c r="AM1503" s="1772">
        <v>1411.0</v>
      </c>
      <c r="AN1503" s="9">
        <v>4.0</v>
      </c>
      <c r="AO1503" s="9"/>
      <c r="AP1503" s="9" t="s">
        <v>8376</v>
      </c>
      <c r="AQ1503" s="9"/>
      <c r="AR1503" s="9" t="s">
        <v>17908</v>
      </c>
      <c r="AS1503" s="9"/>
      <c r="AT1503" s="9"/>
      <c r="AU1503" s="9"/>
      <c r="AV1503" s="9"/>
      <c r="AW1503" s="1758" t="s">
        <v>17909</v>
      </c>
      <c r="AX1503" s="9"/>
      <c r="AY1503" s="9" t="s">
        <v>17910</v>
      </c>
      <c r="AZ1503" s="9">
        <v>6.25</v>
      </c>
      <c r="BA1503" s="1772" t="s">
        <v>24549</v>
      </c>
    </row>
    <row r="1504" ht="15.75" customHeight="1">
      <c r="A1504" s="1819"/>
      <c r="B1504" s="1745"/>
      <c r="C1504" s="1745"/>
      <c r="D1504" s="1745"/>
      <c r="E1504" s="1745"/>
      <c r="F1504" s="1920"/>
      <c r="G1504" s="1745"/>
      <c r="H1504" s="1745"/>
      <c r="I1504" s="1745"/>
      <c r="J1504" s="1745"/>
      <c r="K1504" s="1745"/>
      <c r="L1504" s="1745"/>
      <c r="M1504" s="1745"/>
      <c r="N1504" s="1745"/>
      <c r="O1504" s="1745"/>
      <c r="P1504" s="1745"/>
      <c r="Q1504" s="1765" t="s">
        <v>24744</v>
      </c>
      <c r="R1504" s="1766" t="s">
        <v>24707</v>
      </c>
      <c r="S1504" s="1767" t="s">
        <v>52</v>
      </c>
      <c r="T1504" s="1768"/>
      <c r="U1504" s="1769">
        <v>1396.0</v>
      </c>
      <c r="V1504" s="1770">
        <v>4.0</v>
      </c>
      <c r="W1504" s="1769" t="s">
        <v>17935</v>
      </c>
      <c r="X1504" s="1770"/>
      <c r="Y1504" s="1767">
        <v>2883590.0</v>
      </c>
      <c r="Z1504" s="1770"/>
      <c r="AA1504" s="1770" t="s">
        <v>24588</v>
      </c>
      <c r="AB1504" s="1753" t="s">
        <v>17906</v>
      </c>
      <c r="AC1504" s="81"/>
      <c r="AD1504" s="81"/>
      <c r="AE1504" s="1755"/>
      <c r="AF1504" s="1755"/>
      <c r="AG1504" s="1755"/>
      <c r="AH1504" s="1755"/>
      <c r="AI1504" s="595">
        <v>1.02105699E8</v>
      </c>
      <c r="AJ1504" s="595" t="s">
        <v>24745</v>
      </c>
      <c r="AK1504" s="1772" t="s">
        <v>52</v>
      </c>
      <c r="AL1504" s="1772">
        <v>1.0</v>
      </c>
      <c r="AM1504" s="1772">
        <v>1412.0</v>
      </c>
      <c r="AN1504" s="9">
        <v>4.0</v>
      </c>
      <c r="AO1504" s="9"/>
      <c r="AP1504" s="9" t="s">
        <v>8376</v>
      </c>
      <c r="AQ1504" s="9"/>
      <c r="AR1504" s="9" t="s">
        <v>17908</v>
      </c>
      <c r="AS1504" s="9"/>
      <c r="AT1504" s="9"/>
      <c r="AU1504" s="9"/>
      <c r="AV1504" s="9"/>
      <c r="AW1504" s="1758" t="s">
        <v>17909</v>
      </c>
      <c r="AX1504" s="9"/>
      <c r="AY1504" s="9" t="s">
        <v>17910</v>
      </c>
      <c r="AZ1504" s="9">
        <v>6.25</v>
      </c>
      <c r="BA1504" s="1773" t="s">
        <v>24549</v>
      </c>
    </row>
    <row r="1505" ht="15.75" customHeight="1">
      <c r="A1505" s="1819"/>
      <c r="B1505" s="1745"/>
      <c r="C1505" s="1745"/>
      <c r="D1505" s="1745"/>
      <c r="E1505" s="1745"/>
      <c r="F1505" s="1920"/>
      <c r="G1505" s="1745"/>
      <c r="H1505" s="1745"/>
      <c r="I1505" s="1745"/>
      <c r="J1505" s="1745"/>
      <c r="K1505" s="1745"/>
      <c r="L1505" s="1745"/>
      <c r="M1505" s="1745"/>
      <c r="N1505" s="1745"/>
      <c r="O1505" s="1745"/>
      <c r="P1505" s="1745"/>
      <c r="Q1505" s="1765" t="s">
        <v>24746</v>
      </c>
      <c r="R1505" s="1766" t="s">
        <v>24710</v>
      </c>
      <c r="S1505" s="1767" t="s">
        <v>231</v>
      </c>
      <c r="T1505" s="1749"/>
      <c r="U1505" s="1769">
        <v>1397.0</v>
      </c>
      <c r="V1505" s="1770">
        <v>4.0</v>
      </c>
      <c r="W1505" s="1769" t="s">
        <v>18019</v>
      </c>
      <c r="X1505" s="1770"/>
      <c r="Y1505" s="1767">
        <v>2854907.0</v>
      </c>
      <c r="Z1505" s="1770"/>
      <c r="AA1505" s="1770" t="s">
        <v>24588</v>
      </c>
      <c r="AB1505" s="1753" t="s">
        <v>17918</v>
      </c>
      <c r="AC1505" s="1754"/>
      <c r="AD1505" s="1754"/>
      <c r="AE1505" s="1755"/>
      <c r="AF1505" s="1755"/>
      <c r="AG1505" s="1755"/>
      <c r="AH1505" s="1755"/>
      <c r="AI1505" s="595">
        <v>1.00330232E8</v>
      </c>
      <c r="AJ1505" s="1873" t="s">
        <v>24747</v>
      </c>
      <c r="AK1505" s="1772" t="s">
        <v>52</v>
      </c>
      <c r="AL1505" s="1757">
        <v>1.0</v>
      </c>
      <c r="AM1505" s="1871">
        <v>1413.0</v>
      </c>
      <c r="AN1505" s="9">
        <v>4.0</v>
      </c>
      <c r="AO1505" s="9"/>
      <c r="AP1505" s="9" t="s">
        <v>8376</v>
      </c>
      <c r="AQ1505" s="9"/>
      <c r="AR1505" s="9" t="s">
        <v>17908</v>
      </c>
      <c r="AS1505" s="9"/>
      <c r="AT1505" s="9"/>
      <c r="AU1505" s="9"/>
      <c r="AV1505" s="9"/>
      <c r="AW1505" s="1758" t="s">
        <v>17909</v>
      </c>
      <c r="AX1505" s="9"/>
      <c r="AY1505" s="9" t="s">
        <v>17910</v>
      </c>
      <c r="AZ1505" s="9">
        <v>6.25</v>
      </c>
      <c r="BA1505" s="1772" t="s">
        <v>24549</v>
      </c>
    </row>
    <row r="1506" ht="15.75" customHeight="1">
      <c r="A1506" s="1819"/>
      <c r="B1506" s="1745"/>
      <c r="C1506" s="1745"/>
      <c r="D1506" s="1745"/>
      <c r="E1506" s="1745"/>
      <c r="F1506" s="1920"/>
      <c r="G1506" s="1745"/>
      <c r="H1506" s="1745"/>
      <c r="I1506" s="1745"/>
      <c r="J1506" s="1745"/>
      <c r="K1506" s="1745"/>
      <c r="L1506" s="1745"/>
      <c r="M1506" s="1745"/>
      <c r="N1506" s="1745"/>
      <c r="O1506" s="1745"/>
      <c r="P1506" s="1745"/>
      <c r="Q1506" s="1765" t="s">
        <v>24748</v>
      </c>
      <c r="R1506" s="1766" t="s">
        <v>24712</v>
      </c>
      <c r="S1506" s="1767" t="s">
        <v>231</v>
      </c>
      <c r="T1506" s="1768"/>
      <c r="U1506" s="1770">
        <v>1398.0</v>
      </c>
      <c r="V1506" s="1770">
        <v>4.0</v>
      </c>
      <c r="W1506" s="1788"/>
      <c r="X1506" s="1770"/>
      <c r="Y1506" s="1767">
        <v>2854907.0</v>
      </c>
      <c r="Z1506" s="1770"/>
      <c r="AA1506" s="1770" t="s">
        <v>24588</v>
      </c>
      <c r="AB1506" s="1789">
        <v>0.0</v>
      </c>
      <c r="AC1506" s="81"/>
      <c r="AD1506" s="81"/>
      <c r="AE1506" s="1755"/>
      <c r="AF1506" s="1755"/>
      <c r="AG1506" s="1755"/>
      <c r="AH1506" s="1755"/>
      <c r="AI1506" s="595">
        <v>1.04987078E8</v>
      </c>
      <c r="AJ1506" s="595" t="s">
        <v>24749</v>
      </c>
      <c r="AK1506" s="1772" t="s">
        <v>52</v>
      </c>
      <c r="AL1506" s="1772">
        <v>1.0</v>
      </c>
      <c r="AM1506" s="1772">
        <v>1414.0</v>
      </c>
      <c r="AN1506" s="9">
        <v>4.0</v>
      </c>
      <c r="AO1506" s="9"/>
      <c r="AP1506" s="9" t="s">
        <v>8376</v>
      </c>
      <c r="AQ1506" s="9"/>
      <c r="AR1506" s="9" t="s">
        <v>17908</v>
      </c>
      <c r="AS1506" s="9"/>
      <c r="AT1506" s="9"/>
      <c r="AU1506" s="9"/>
      <c r="AV1506" s="9"/>
      <c r="AW1506" s="1758" t="s">
        <v>17909</v>
      </c>
      <c r="AX1506" s="9"/>
      <c r="AY1506" s="9" t="s">
        <v>17910</v>
      </c>
      <c r="AZ1506" s="9">
        <v>6.25</v>
      </c>
      <c r="BA1506" s="1773" t="s">
        <v>24549</v>
      </c>
    </row>
    <row r="1507" ht="15.75" customHeight="1">
      <c r="A1507" s="1819"/>
      <c r="B1507" s="1745"/>
      <c r="C1507" s="1745"/>
      <c r="D1507" s="1745"/>
      <c r="E1507" s="1745"/>
      <c r="F1507" s="1920"/>
      <c r="G1507" s="1745"/>
      <c r="H1507" s="1745"/>
      <c r="I1507" s="1745"/>
      <c r="J1507" s="1745"/>
      <c r="K1507" s="1745"/>
      <c r="L1507" s="1745"/>
      <c r="M1507" s="1745"/>
      <c r="N1507" s="1745"/>
      <c r="O1507" s="1745"/>
      <c r="P1507" s="1745"/>
      <c r="Q1507" s="1765" t="s">
        <v>84</v>
      </c>
      <c r="R1507" s="1766" t="s">
        <v>24750</v>
      </c>
      <c r="S1507" s="1767" t="s">
        <v>52</v>
      </c>
      <c r="T1507" s="1749"/>
      <c r="U1507" s="1770">
        <v>1399.0</v>
      </c>
      <c r="V1507" s="1770">
        <v>4.0</v>
      </c>
      <c r="W1507" s="1792"/>
      <c r="X1507" s="1770"/>
      <c r="Y1507" s="1767">
        <v>0.0</v>
      </c>
      <c r="Z1507" s="1770"/>
      <c r="AA1507" s="1770" t="s">
        <v>24588</v>
      </c>
      <c r="AB1507" s="1793">
        <v>0.0</v>
      </c>
      <c r="AC1507" s="1754"/>
      <c r="AD1507" s="1754"/>
      <c r="AE1507" s="1755"/>
      <c r="AF1507" s="1755"/>
      <c r="AG1507" s="1755"/>
      <c r="AH1507" s="1755"/>
      <c r="AI1507" s="595">
        <v>1.00114503E8</v>
      </c>
      <c r="AJ1507" s="595" t="s">
        <v>24751</v>
      </c>
      <c r="AK1507" s="1772" t="s">
        <v>52</v>
      </c>
      <c r="AL1507" s="1772">
        <v>1.0</v>
      </c>
      <c r="AM1507" s="1772">
        <v>1415.0</v>
      </c>
      <c r="AN1507" s="9">
        <v>4.0</v>
      </c>
      <c r="AO1507" s="9"/>
      <c r="AP1507" s="9" t="s">
        <v>8376</v>
      </c>
      <c r="AQ1507" s="9"/>
      <c r="AR1507" s="9" t="s">
        <v>17908</v>
      </c>
      <c r="AS1507" s="9"/>
      <c r="AT1507" s="9"/>
      <c r="AU1507" s="9"/>
      <c r="AV1507" s="9"/>
      <c r="AW1507" s="1758" t="s">
        <v>17909</v>
      </c>
      <c r="AX1507" s="9"/>
      <c r="AY1507" s="9" t="s">
        <v>17910</v>
      </c>
      <c r="AZ1507" s="9">
        <v>6.25</v>
      </c>
      <c r="BA1507" s="1772" t="s">
        <v>24549</v>
      </c>
    </row>
    <row r="1508" ht="15.75" customHeight="1">
      <c r="A1508" s="1819"/>
      <c r="B1508" s="1745"/>
      <c r="C1508" s="1745"/>
      <c r="D1508" s="1745"/>
      <c r="E1508" s="1745"/>
      <c r="F1508" s="1920"/>
      <c r="G1508" s="1745"/>
      <c r="H1508" s="1745"/>
      <c r="I1508" s="1745"/>
      <c r="J1508" s="1745"/>
      <c r="K1508" s="1745"/>
      <c r="L1508" s="1745"/>
      <c r="M1508" s="1745"/>
      <c r="N1508" s="1745"/>
      <c r="O1508" s="1745"/>
      <c r="P1508" s="1745"/>
      <c r="Q1508" s="1765" t="s">
        <v>24752</v>
      </c>
      <c r="R1508" s="1766" t="s">
        <v>24716</v>
      </c>
      <c r="S1508" s="1767" t="s">
        <v>52</v>
      </c>
      <c r="T1508" s="1768"/>
      <c r="U1508" s="1770">
        <v>1400.0</v>
      </c>
      <c r="V1508" s="1770">
        <v>4.0</v>
      </c>
      <c r="W1508" s="1788"/>
      <c r="X1508" s="1770"/>
      <c r="Y1508" s="1767">
        <v>9.83976595E8</v>
      </c>
      <c r="Z1508" s="1770"/>
      <c r="AA1508" s="1770" t="s">
        <v>24588</v>
      </c>
      <c r="AB1508" s="1789">
        <v>0.0</v>
      </c>
      <c r="AC1508" s="1121">
        <v>3.0</v>
      </c>
      <c r="AD1508" s="81"/>
      <c r="AE1508" s="1755"/>
      <c r="AF1508" s="1755"/>
      <c r="AG1508" s="1755"/>
      <c r="AH1508" s="1755"/>
      <c r="AI1508" s="595">
        <v>1.03097796E8</v>
      </c>
      <c r="AJ1508" s="595" t="s">
        <v>24753</v>
      </c>
      <c r="AK1508" s="1772" t="s">
        <v>52</v>
      </c>
      <c r="AL1508" s="1757">
        <v>1.0</v>
      </c>
      <c r="AM1508" s="1772">
        <v>1416.0</v>
      </c>
      <c r="AN1508" s="9">
        <v>4.0</v>
      </c>
      <c r="AO1508" s="9"/>
      <c r="AP1508" s="9" t="s">
        <v>8376</v>
      </c>
      <c r="AQ1508" s="9"/>
      <c r="AR1508" s="9" t="s">
        <v>17908</v>
      </c>
      <c r="AS1508" s="9"/>
      <c r="AT1508" s="9"/>
      <c r="AU1508" s="9"/>
      <c r="AV1508" s="9"/>
      <c r="AW1508" s="1758" t="s">
        <v>17909</v>
      </c>
      <c r="AX1508" s="9"/>
      <c r="AY1508" s="9" t="s">
        <v>17910</v>
      </c>
      <c r="AZ1508" s="9">
        <v>6.25</v>
      </c>
      <c r="BA1508" s="1773" t="s">
        <v>24549</v>
      </c>
    </row>
    <row r="1509" ht="15.75" customHeight="1">
      <c r="A1509" s="1819"/>
      <c r="B1509" s="1745"/>
      <c r="C1509" s="1745"/>
      <c r="D1509" s="1745"/>
      <c r="E1509" s="1745"/>
      <c r="F1509" s="1920"/>
      <c r="G1509" s="1745"/>
      <c r="H1509" s="1745"/>
      <c r="I1509" s="1745"/>
      <c r="J1509" s="1745"/>
      <c r="K1509" s="1745"/>
      <c r="L1509" s="1745"/>
      <c r="M1509" s="1745"/>
      <c r="N1509" s="1745"/>
      <c r="O1509" s="1745"/>
      <c r="P1509" s="1745"/>
      <c r="Q1509" s="1765" t="s">
        <v>24754</v>
      </c>
      <c r="R1509" s="1766" t="s">
        <v>24755</v>
      </c>
      <c r="S1509" s="1767" t="s">
        <v>52</v>
      </c>
      <c r="T1509" s="1749"/>
      <c r="U1509" s="1770">
        <v>1401.0</v>
      </c>
      <c r="V1509" s="1770">
        <v>4.0</v>
      </c>
      <c r="W1509" s="1792"/>
      <c r="X1509" s="1770"/>
      <c r="Y1509" s="1767">
        <v>0.0</v>
      </c>
      <c r="Z1509" s="1770"/>
      <c r="AA1509" s="1770" t="s">
        <v>24588</v>
      </c>
      <c r="AB1509" s="1806" t="s">
        <v>18100</v>
      </c>
      <c r="AC1509" s="1754"/>
      <c r="AD1509" s="1794">
        <v>1.0</v>
      </c>
      <c r="AE1509" s="1755"/>
      <c r="AF1509" s="1755"/>
      <c r="AG1509" s="1755"/>
      <c r="AH1509" s="1755"/>
      <c r="AI1509" s="595">
        <v>6.0259529E8</v>
      </c>
      <c r="AJ1509" s="595" t="s">
        <v>24756</v>
      </c>
      <c r="AK1509" s="1772" t="s">
        <v>52</v>
      </c>
      <c r="AL1509" s="1772">
        <v>1.0</v>
      </c>
      <c r="AM1509" s="1772">
        <v>1417.0</v>
      </c>
      <c r="AN1509" s="9">
        <v>4.0</v>
      </c>
      <c r="AO1509" s="9"/>
      <c r="AP1509" s="9" t="s">
        <v>8376</v>
      </c>
      <c r="AQ1509" s="9"/>
      <c r="AR1509" s="9" t="s">
        <v>17908</v>
      </c>
      <c r="AS1509" s="9"/>
      <c r="AT1509" s="9"/>
      <c r="AU1509" s="9"/>
      <c r="AV1509" s="9"/>
      <c r="AW1509" s="1758" t="s">
        <v>17909</v>
      </c>
      <c r="AX1509" s="9"/>
      <c r="AY1509" s="9" t="s">
        <v>17910</v>
      </c>
      <c r="AZ1509" s="9">
        <v>6.25</v>
      </c>
      <c r="BA1509" s="1772" t="s">
        <v>24549</v>
      </c>
    </row>
    <row r="1510" ht="15.75" customHeight="1">
      <c r="A1510" s="1819"/>
      <c r="B1510" s="1745"/>
      <c r="C1510" s="1745"/>
      <c r="D1510" s="1745"/>
      <c r="E1510" s="1745"/>
      <c r="F1510" s="1920"/>
      <c r="G1510" s="1745"/>
      <c r="H1510" s="1745"/>
      <c r="I1510" s="1745"/>
      <c r="J1510" s="1745"/>
      <c r="K1510" s="1745"/>
      <c r="L1510" s="1745"/>
      <c r="M1510" s="1745"/>
      <c r="N1510" s="1745"/>
      <c r="O1510" s="1745"/>
      <c r="P1510" s="1745"/>
      <c r="Q1510" s="1765" t="s">
        <v>24757</v>
      </c>
      <c r="R1510" s="1766" t="s">
        <v>24758</v>
      </c>
      <c r="S1510" s="1767" t="s">
        <v>52</v>
      </c>
      <c r="T1510" s="1768"/>
      <c r="U1510" s="1770">
        <v>1402.0</v>
      </c>
      <c r="V1510" s="1770">
        <v>4.0</v>
      </c>
      <c r="W1510" s="1788"/>
      <c r="X1510" s="1770"/>
      <c r="Y1510" s="1767" t="s">
        <v>24759</v>
      </c>
      <c r="Z1510" s="1770"/>
      <c r="AA1510" s="1770" t="s">
        <v>24588</v>
      </c>
      <c r="AB1510" s="1789">
        <v>0.0</v>
      </c>
      <c r="AC1510" s="81"/>
      <c r="AD1510" s="81"/>
      <c r="AE1510" s="1755"/>
      <c r="AF1510" s="1755"/>
      <c r="AG1510" s="1755"/>
      <c r="AH1510" s="1755"/>
      <c r="AI1510" s="595" t="s">
        <v>24760</v>
      </c>
      <c r="AJ1510" s="595" t="s">
        <v>24760</v>
      </c>
      <c r="AK1510" s="1772" t="s">
        <v>52</v>
      </c>
      <c r="AL1510" s="1772">
        <v>1.0</v>
      </c>
      <c r="AM1510" s="1772">
        <v>1418.0</v>
      </c>
      <c r="AN1510" s="9">
        <v>4.0</v>
      </c>
      <c r="AO1510" s="9"/>
      <c r="AP1510" s="9" t="s">
        <v>8376</v>
      </c>
      <c r="AQ1510" s="9"/>
      <c r="AR1510" s="9" t="s">
        <v>17908</v>
      </c>
      <c r="AS1510" s="9"/>
      <c r="AT1510" s="9"/>
      <c r="AU1510" s="9"/>
      <c r="AV1510" s="9"/>
      <c r="AW1510" s="595" t="s">
        <v>24760</v>
      </c>
      <c r="AX1510" s="9"/>
      <c r="AY1510" s="9" t="s">
        <v>17910</v>
      </c>
      <c r="AZ1510" s="9">
        <v>6.25</v>
      </c>
      <c r="BA1510" s="1773" t="s">
        <v>24549</v>
      </c>
    </row>
    <row r="1511" ht="15.75" customHeight="1">
      <c r="A1511" s="1819"/>
      <c r="B1511" s="1745"/>
      <c r="C1511" s="1745"/>
      <c r="D1511" s="1745"/>
      <c r="E1511" s="1745"/>
      <c r="F1511" s="1920"/>
      <c r="G1511" s="1745"/>
      <c r="H1511" s="1745"/>
      <c r="I1511" s="1745"/>
      <c r="J1511" s="1745"/>
      <c r="K1511" s="1745"/>
      <c r="L1511" s="1745"/>
      <c r="M1511" s="1745"/>
      <c r="N1511" s="1745"/>
      <c r="O1511" s="1745"/>
      <c r="P1511" s="1745"/>
      <c r="Q1511" s="1765" t="s">
        <v>24761</v>
      </c>
      <c r="R1511" s="1766" t="s">
        <v>4983</v>
      </c>
      <c r="S1511" s="1767" t="s">
        <v>52</v>
      </c>
      <c r="T1511" s="1749"/>
      <c r="U1511" s="1770">
        <v>1403.0</v>
      </c>
      <c r="V1511" s="1770">
        <v>4.0</v>
      </c>
      <c r="W1511" s="1792"/>
      <c r="X1511" s="1770"/>
      <c r="Y1511" s="1767" t="s">
        <v>24762</v>
      </c>
      <c r="Z1511" s="1770"/>
      <c r="AA1511" s="1770" t="s">
        <v>24588</v>
      </c>
      <c r="AB1511" s="1793">
        <v>0.0</v>
      </c>
      <c r="AC1511" s="1754"/>
      <c r="AD1511" s="1754"/>
      <c r="AE1511" s="1755"/>
      <c r="AF1511" s="1755"/>
      <c r="AG1511" s="1755"/>
      <c r="AH1511" s="1755"/>
      <c r="AI1511" s="595">
        <v>6.02076457E8</v>
      </c>
      <c r="AJ1511" s="595" t="s">
        <v>24763</v>
      </c>
      <c r="AK1511" s="1772" t="s">
        <v>52</v>
      </c>
      <c r="AL1511" s="1772">
        <v>1.0</v>
      </c>
      <c r="AM1511" s="1772">
        <v>1419.0</v>
      </c>
      <c r="AN1511" s="9">
        <v>4.0</v>
      </c>
      <c r="AO1511" s="9"/>
      <c r="AP1511" s="9" t="s">
        <v>8376</v>
      </c>
      <c r="AQ1511" s="9"/>
      <c r="AR1511" s="9" t="s">
        <v>17908</v>
      </c>
      <c r="AS1511" s="9"/>
      <c r="AT1511" s="9"/>
      <c r="AU1511" s="9"/>
      <c r="AV1511" s="9"/>
      <c r="AW1511" s="1758" t="s">
        <v>17909</v>
      </c>
      <c r="AX1511" s="9"/>
      <c r="AY1511" s="9" t="s">
        <v>17910</v>
      </c>
      <c r="AZ1511" s="9">
        <v>6.25</v>
      </c>
      <c r="BA1511" s="1772" t="s">
        <v>24549</v>
      </c>
    </row>
    <row r="1512" ht="15.75" customHeight="1">
      <c r="A1512" s="1819"/>
      <c r="B1512" s="1745"/>
      <c r="C1512" s="1745"/>
      <c r="D1512" s="1745"/>
      <c r="E1512" s="1745"/>
      <c r="F1512" s="1920"/>
      <c r="G1512" s="1745"/>
      <c r="H1512" s="1745"/>
      <c r="I1512" s="1745"/>
      <c r="J1512" s="1745"/>
      <c r="K1512" s="1745"/>
      <c r="L1512" s="1745"/>
      <c r="M1512" s="1745"/>
      <c r="N1512" s="1745"/>
      <c r="O1512" s="1745"/>
      <c r="P1512" s="1745"/>
      <c r="Q1512" s="1765" t="s">
        <v>24764</v>
      </c>
      <c r="R1512" s="1766" t="s">
        <v>24728</v>
      </c>
      <c r="S1512" s="1767" t="s">
        <v>24765</v>
      </c>
      <c r="T1512" s="1768"/>
      <c r="U1512" s="1770">
        <v>1404.0</v>
      </c>
      <c r="V1512" s="1770">
        <v>4.0</v>
      </c>
      <c r="W1512" s="1788"/>
      <c r="X1512" s="1770"/>
      <c r="Y1512" s="1767">
        <v>0.0</v>
      </c>
      <c r="Z1512" s="1770"/>
      <c r="AA1512" s="1770" t="s">
        <v>24588</v>
      </c>
      <c r="AB1512" s="1789">
        <v>0.0</v>
      </c>
      <c r="AC1512" s="81"/>
      <c r="AD1512" s="81"/>
      <c r="AE1512" s="1755"/>
      <c r="AF1512" s="1755"/>
      <c r="AG1512" s="1755"/>
      <c r="AH1512" s="1755"/>
      <c r="AI1512" s="595">
        <v>6.02540452E8</v>
      </c>
      <c r="AJ1512" s="595" t="s">
        <v>24766</v>
      </c>
      <c r="AK1512" s="1772" t="s">
        <v>52</v>
      </c>
      <c r="AL1512" s="1757">
        <v>1.0</v>
      </c>
      <c r="AM1512" s="1772">
        <v>1420.0</v>
      </c>
      <c r="AN1512" s="9">
        <v>4.0</v>
      </c>
      <c r="AO1512" s="9"/>
      <c r="AP1512" s="9" t="s">
        <v>8376</v>
      </c>
      <c r="AQ1512" s="9"/>
      <c r="AR1512" s="9" t="s">
        <v>17908</v>
      </c>
      <c r="AS1512" s="9"/>
      <c r="AT1512" s="9"/>
      <c r="AU1512" s="9"/>
      <c r="AV1512" s="9"/>
      <c r="AW1512" s="1758" t="s">
        <v>15001</v>
      </c>
      <c r="AX1512" s="9"/>
      <c r="AY1512" s="9" t="s">
        <v>17910</v>
      </c>
      <c r="AZ1512" s="9">
        <v>6.25</v>
      </c>
      <c r="BA1512" s="1773" t="s">
        <v>24549</v>
      </c>
    </row>
    <row r="1513" ht="15.75" customHeight="1">
      <c r="A1513" s="1819"/>
      <c r="B1513" s="1745"/>
      <c r="C1513" s="1745"/>
      <c r="D1513" s="1745"/>
      <c r="E1513" s="1745"/>
      <c r="F1513" s="1920"/>
      <c r="G1513" s="1745"/>
      <c r="H1513" s="1745"/>
      <c r="I1513" s="1745"/>
      <c r="J1513" s="1745"/>
      <c r="K1513" s="1745"/>
      <c r="L1513" s="1745"/>
      <c r="M1513" s="1745"/>
      <c r="N1513" s="1745"/>
      <c r="O1513" s="1745"/>
      <c r="P1513" s="1745"/>
      <c r="Q1513" s="1765" t="s">
        <v>24767</v>
      </c>
      <c r="R1513" s="1766" t="s">
        <v>24730</v>
      </c>
      <c r="S1513" s="1767" t="s">
        <v>24765</v>
      </c>
      <c r="T1513" s="1749"/>
      <c r="U1513" s="1770">
        <v>1405.0</v>
      </c>
      <c r="V1513" s="1770">
        <v>4.0</v>
      </c>
      <c r="W1513" s="1792"/>
      <c r="X1513" s="1770"/>
      <c r="Y1513" s="1767">
        <v>0.0</v>
      </c>
      <c r="Z1513" s="1770"/>
      <c r="AA1513" s="1770" t="s">
        <v>24588</v>
      </c>
      <c r="AB1513" s="1793">
        <v>0.0</v>
      </c>
      <c r="AC1513" s="1794">
        <v>4.0</v>
      </c>
      <c r="AD1513" s="1754"/>
      <c r="AE1513" s="1755"/>
      <c r="AF1513" s="1755"/>
      <c r="AG1513" s="1755"/>
      <c r="AH1513" s="1755"/>
      <c r="AI1513" s="595">
        <v>1.03700449E8</v>
      </c>
      <c r="AJ1513" s="595" t="s">
        <v>24768</v>
      </c>
      <c r="AK1513" s="1772" t="s">
        <v>52</v>
      </c>
      <c r="AL1513" s="1757">
        <v>1.0</v>
      </c>
      <c r="AM1513" s="1772">
        <v>1421.0</v>
      </c>
      <c r="AN1513" s="9">
        <v>4.0</v>
      </c>
      <c r="AO1513" s="9"/>
      <c r="AP1513" s="9" t="s">
        <v>8376</v>
      </c>
      <c r="AQ1513" s="9"/>
      <c r="AR1513" s="9" t="s">
        <v>17908</v>
      </c>
      <c r="AS1513" s="9"/>
      <c r="AT1513" s="9"/>
      <c r="AU1513" s="9"/>
      <c r="AV1513" s="9"/>
      <c r="AW1513" s="1758" t="s">
        <v>17909</v>
      </c>
      <c r="AX1513" s="9"/>
      <c r="AY1513" s="9" t="s">
        <v>17910</v>
      </c>
      <c r="AZ1513" s="9">
        <v>6.25</v>
      </c>
      <c r="BA1513" s="1772" t="s">
        <v>24549</v>
      </c>
    </row>
    <row r="1514" ht="15.75" customHeight="1">
      <c r="A1514" s="1819"/>
      <c r="B1514" s="1745"/>
      <c r="C1514" s="1745"/>
      <c r="D1514" s="1745"/>
      <c r="E1514" s="1745"/>
      <c r="F1514" s="1920"/>
      <c r="G1514" s="1745"/>
      <c r="H1514" s="1745"/>
      <c r="I1514" s="1745"/>
      <c r="J1514" s="1745"/>
      <c r="K1514" s="1745"/>
      <c r="L1514" s="1745"/>
      <c r="M1514" s="1745"/>
      <c r="N1514" s="1745"/>
      <c r="O1514" s="1745"/>
      <c r="P1514" s="1745"/>
      <c r="Q1514" s="1765" t="s">
        <v>24769</v>
      </c>
      <c r="R1514" s="1766" t="s">
        <v>24733</v>
      </c>
      <c r="S1514" s="1767" t="s">
        <v>52</v>
      </c>
      <c r="T1514" s="1768"/>
      <c r="U1514" s="1770">
        <v>1406.0</v>
      </c>
      <c r="V1514" s="1770">
        <v>4.0</v>
      </c>
      <c r="W1514" s="1788"/>
      <c r="X1514" s="1770"/>
      <c r="Y1514" s="1767" t="s">
        <v>24770</v>
      </c>
      <c r="Z1514" s="1770"/>
      <c r="AA1514" s="1770" t="s">
        <v>24588</v>
      </c>
      <c r="AB1514" s="1804" t="s">
        <v>18100</v>
      </c>
      <c r="AC1514" s="81"/>
      <c r="AD1514" s="1121">
        <v>1.0</v>
      </c>
      <c r="AE1514" s="1755"/>
      <c r="AF1514" s="1755"/>
      <c r="AG1514" s="1755"/>
      <c r="AH1514" s="1755"/>
      <c r="AI1514" s="595">
        <v>1.05050173E8</v>
      </c>
      <c r="AJ1514" s="595" t="s">
        <v>24771</v>
      </c>
      <c r="AK1514" s="1757" t="s">
        <v>52</v>
      </c>
      <c r="AL1514" s="1772">
        <v>1.0</v>
      </c>
      <c r="AM1514" s="1772">
        <v>1422.0</v>
      </c>
      <c r="AN1514" s="9">
        <v>4.0</v>
      </c>
      <c r="AO1514" s="9"/>
      <c r="AP1514" s="9" t="s">
        <v>8376</v>
      </c>
      <c r="AQ1514" s="9"/>
      <c r="AR1514" s="9" t="s">
        <v>17908</v>
      </c>
      <c r="AS1514" s="9"/>
      <c r="AT1514" s="9"/>
      <c r="AU1514" s="9"/>
      <c r="AV1514" s="9"/>
      <c r="AW1514" s="1758" t="s">
        <v>17909</v>
      </c>
      <c r="AX1514" s="9"/>
      <c r="AY1514" s="9" t="s">
        <v>17910</v>
      </c>
      <c r="AZ1514" s="9">
        <v>6.25</v>
      </c>
      <c r="BA1514" s="1773" t="s">
        <v>24549</v>
      </c>
    </row>
    <row r="1515" ht="15.75" customHeight="1">
      <c r="A1515" s="1819"/>
      <c r="B1515" s="1745"/>
      <c r="C1515" s="1745"/>
      <c r="D1515" s="1745"/>
      <c r="E1515" s="1745"/>
      <c r="F1515" s="1920"/>
      <c r="G1515" s="1745"/>
      <c r="H1515" s="1745"/>
      <c r="I1515" s="1745"/>
      <c r="J1515" s="1745"/>
      <c r="K1515" s="1745"/>
      <c r="L1515" s="1745"/>
      <c r="M1515" s="1745"/>
      <c r="N1515" s="1745"/>
      <c r="O1515" s="1745"/>
      <c r="P1515" s="1745"/>
      <c r="Q1515" s="1765" t="s">
        <v>24772</v>
      </c>
      <c r="R1515" s="1766" t="s">
        <v>17474</v>
      </c>
      <c r="S1515" s="1767" t="s">
        <v>52</v>
      </c>
      <c r="T1515" s="1749"/>
      <c r="U1515" s="1769">
        <v>1407.0</v>
      </c>
      <c r="V1515" s="1770">
        <v>4.0</v>
      </c>
      <c r="W1515" s="1769" t="s">
        <v>17935</v>
      </c>
      <c r="X1515" s="1770"/>
      <c r="Y1515" s="1767">
        <v>2385975.0</v>
      </c>
      <c r="Z1515" s="1770"/>
      <c r="AA1515" s="1770" t="s">
        <v>24588</v>
      </c>
      <c r="AB1515" s="1753" t="s">
        <v>17906</v>
      </c>
      <c r="AC1515" s="1754"/>
      <c r="AD1515" s="1754"/>
      <c r="AE1515" s="1755"/>
      <c r="AF1515" s="1755"/>
      <c r="AG1515" s="1755"/>
      <c r="AH1515" s="1755"/>
      <c r="AI1515" s="595">
        <v>1.00813922E8</v>
      </c>
      <c r="AJ1515" s="595" t="s">
        <v>24773</v>
      </c>
      <c r="AK1515" s="1757" t="s">
        <v>52</v>
      </c>
      <c r="AL1515" s="1757">
        <v>1.0</v>
      </c>
      <c r="AM1515" s="1772">
        <v>1423.0</v>
      </c>
      <c r="AN1515" s="9">
        <v>4.0</v>
      </c>
      <c r="AO1515" s="9"/>
      <c r="AP1515" s="9" t="s">
        <v>8376</v>
      </c>
      <c r="AQ1515" s="9"/>
      <c r="AR1515" s="9" t="s">
        <v>17908</v>
      </c>
      <c r="AS1515" s="9"/>
      <c r="AT1515" s="9"/>
      <c r="AU1515" s="9"/>
      <c r="AV1515" s="9"/>
      <c r="AW1515" s="1758" t="s">
        <v>17909</v>
      </c>
      <c r="AX1515" s="9"/>
      <c r="AY1515" s="9" t="s">
        <v>17910</v>
      </c>
      <c r="AZ1515" s="9">
        <v>6.25</v>
      </c>
      <c r="BA1515" s="1772" t="s">
        <v>24549</v>
      </c>
    </row>
    <row r="1516" ht="15.75" customHeight="1">
      <c r="A1516" s="1819"/>
      <c r="B1516" s="1745"/>
      <c r="C1516" s="1745"/>
      <c r="D1516" s="1745"/>
      <c r="E1516" s="1745"/>
      <c r="F1516" s="1920"/>
      <c r="G1516" s="1745"/>
      <c r="H1516" s="1745"/>
      <c r="I1516" s="1745"/>
      <c r="J1516" s="1745"/>
      <c r="K1516" s="1745"/>
      <c r="L1516" s="1745"/>
      <c r="M1516" s="1745"/>
      <c r="N1516" s="1745"/>
      <c r="O1516" s="1745"/>
      <c r="P1516" s="1745"/>
      <c r="Q1516" s="1765" t="s">
        <v>24774</v>
      </c>
      <c r="R1516" s="1766" t="s">
        <v>24738</v>
      </c>
      <c r="S1516" s="1767" t="s">
        <v>52</v>
      </c>
      <c r="T1516" s="1768"/>
      <c r="U1516" s="1770">
        <v>1408.0</v>
      </c>
      <c r="V1516" s="1770">
        <v>4.0</v>
      </c>
      <c r="W1516" s="1788"/>
      <c r="X1516" s="1770"/>
      <c r="Y1516" s="1767">
        <v>4093888.0</v>
      </c>
      <c r="Z1516" s="1770"/>
      <c r="AA1516" s="1770" t="s">
        <v>24588</v>
      </c>
      <c r="AB1516" s="1804" t="s">
        <v>18046</v>
      </c>
      <c r="AC1516" s="81"/>
      <c r="AD1516" s="1121">
        <v>1.0</v>
      </c>
      <c r="AE1516" s="1755"/>
      <c r="AF1516" s="1755"/>
      <c r="AG1516" s="1755"/>
      <c r="AH1516" s="1755"/>
      <c r="AI1516" s="595">
        <v>1.02985496E8</v>
      </c>
      <c r="AJ1516" s="595" t="s">
        <v>24775</v>
      </c>
      <c r="AK1516" s="1772" t="s">
        <v>52</v>
      </c>
      <c r="AL1516" s="1772">
        <v>1.0</v>
      </c>
      <c r="AM1516" s="1772">
        <v>1424.0</v>
      </c>
      <c r="AN1516" s="9">
        <v>4.0</v>
      </c>
      <c r="AO1516" s="9"/>
      <c r="AP1516" s="9" t="s">
        <v>8376</v>
      </c>
      <c r="AQ1516" s="9"/>
      <c r="AR1516" s="9" t="s">
        <v>17908</v>
      </c>
      <c r="AS1516" s="9"/>
      <c r="AT1516" s="9"/>
      <c r="AU1516" s="9"/>
      <c r="AV1516" s="9"/>
      <c r="AW1516" s="1758" t="s">
        <v>17909</v>
      </c>
      <c r="AX1516" s="9"/>
      <c r="AY1516" s="9" t="s">
        <v>17910</v>
      </c>
      <c r="AZ1516" s="9">
        <v>6.25</v>
      </c>
      <c r="BA1516" s="1773" t="s">
        <v>24549</v>
      </c>
    </row>
    <row r="1517" ht="15.75" customHeight="1">
      <c r="A1517" s="1819"/>
      <c r="B1517" s="1745"/>
      <c r="C1517" s="1745"/>
      <c r="D1517" s="1745"/>
      <c r="E1517" s="1745"/>
      <c r="F1517" s="1920"/>
      <c r="G1517" s="1745"/>
      <c r="H1517" s="1745"/>
      <c r="I1517" s="1745"/>
      <c r="J1517" s="1745"/>
      <c r="K1517" s="1745"/>
      <c r="L1517" s="1745"/>
      <c r="M1517" s="1745"/>
      <c r="N1517" s="1745"/>
      <c r="O1517" s="1745"/>
      <c r="P1517" s="1745"/>
      <c r="Q1517" s="1765" t="s">
        <v>10217</v>
      </c>
      <c r="R1517" s="1766" t="s">
        <v>10218</v>
      </c>
      <c r="S1517" s="1767" t="s">
        <v>52</v>
      </c>
      <c r="T1517" s="1749"/>
      <c r="U1517" s="1770">
        <v>1409.0</v>
      </c>
      <c r="V1517" s="1770">
        <v>4.0</v>
      </c>
      <c r="W1517" s="1792"/>
      <c r="X1517" s="1770"/>
      <c r="Y1517" s="1767">
        <v>2859604.0</v>
      </c>
      <c r="Z1517" s="1770"/>
      <c r="AA1517" s="1770" t="s">
        <v>24588</v>
      </c>
      <c r="AB1517" s="1793">
        <v>0.0</v>
      </c>
      <c r="AC1517" s="1754"/>
      <c r="AD1517" s="1754"/>
      <c r="AE1517" s="1755"/>
      <c r="AF1517" s="1755"/>
      <c r="AG1517" s="1755"/>
      <c r="AH1517" s="1755"/>
      <c r="AI1517" s="595">
        <v>1.01168375E8</v>
      </c>
      <c r="AJ1517" s="595" t="s">
        <v>24776</v>
      </c>
      <c r="AK1517" s="1772" t="s">
        <v>52</v>
      </c>
      <c r="AL1517" s="1772">
        <v>1.0</v>
      </c>
      <c r="AM1517" s="1772">
        <v>1425.0</v>
      </c>
      <c r="AN1517" s="9">
        <v>4.0</v>
      </c>
      <c r="AO1517" s="9"/>
      <c r="AP1517" s="9" t="s">
        <v>8376</v>
      </c>
      <c r="AQ1517" s="9"/>
      <c r="AR1517" s="9" t="s">
        <v>17908</v>
      </c>
      <c r="AS1517" s="9"/>
      <c r="AT1517" s="9"/>
      <c r="AU1517" s="9"/>
      <c r="AV1517" s="9"/>
      <c r="AW1517" s="1758" t="s">
        <v>24777</v>
      </c>
      <c r="AX1517" s="9"/>
      <c r="AY1517" s="9" t="s">
        <v>17910</v>
      </c>
      <c r="AZ1517" s="9">
        <v>6.25</v>
      </c>
      <c r="BA1517" s="1772" t="s">
        <v>24549</v>
      </c>
    </row>
    <row r="1518" ht="15.75" customHeight="1">
      <c r="A1518" s="1819"/>
      <c r="B1518" s="1745"/>
      <c r="C1518" s="1745"/>
      <c r="D1518" s="1745"/>
      <c r="E1518" s="1745"/>
      <c r="F1518" s="1920"/>
      <c r="G1518" s="1745"/>
      <c r="H1518" s="1745"/>
      <c r="I1518" s="1745"/>
      <c r="J1518" s="1745"/>
      <c r="K1518" s="1745"/>
      <c r="L1518" s="1745"/>
      <c r="M1518" s="1745"/>
      <c r="N1518" s="1745"/>
      <c r="O1518" s="1745"/>
      <c r="P1518" s="1745"/>
      <c r="Q1518" s="1765" t="s">
        <v>24778</v>
      </c>
      <c r="R1518" s="1766" t="s">
        <v>24741</v>
      </c>
      <c r="S1518" s="1767" t="s">
        <v>52</v>
      </c>
      <c r="T1518" s="1768"/>
      <c r="U1518" s="1770">
        <v>1410.0</v>
      </c>
      <c r="V1518" s="1770">
        <v>4.0</v>
      </c>
      <c r="W1518" s="1788"/>
      <c r="X1518" s="1770"/>
      <c r="Y1518" s="1767">
        <v>2858526.0</v>
      </c>
      <c r="Z1518" s="1770"/>
      <c r="AA1518" s="1770" t="s">
        <v>24588</v>
      </c>
      <c r="AB1518" s="1789">
        <v>0.0</v>
      </c>
      <c r="AC1518" s="1121">
        <v>2.0</v>
      </c>
      <c r="AD1518" s="81"/>
      <c r="AE1518" s="1755"/>
      <c r="AF1518" s="1755"/>
      <c r="AG1518" s="1755"/>
      <c r="AH1518" s="1755"/>
      <c r="AI1518" s="595">
        <v>1.03457917E8</v>
      </c>
      <c r="AJ1518" s="595" t="s">
        <v>24779</v>
      </c>
      <c r="AK1518" s="1772" t="s">
        <v>149</v>
      </c>
      <c r="AL1518" s="1757">
        <v>1.0</v>
      </c>
      <c r="AM1518" s="1772">
        <v>1426.0</v>
      </c>
      <c r="AN1518" s="9">
        <v>4.0</v>
      </c>
      <c r="AO1518" s="9"/>
      <c r="AP1518" s="9" t="s">
        <v>8376</v>
      </c>
      <c r="AQ1518" s="9"/>
      <c r="AR1518" s="9" t="s">
        <v>17908</v>
      </c>
      <c r="AS1518" s="9"/>
      <c r="AT1518" s="9"/>
      <c r="AU1518" s="9"/>
      <c r="AV1518" s="9"/>
      <c r="AW1518" s="1758" t="s">
        <v>17909</v>
      </c>
      <c r="AX1518" s="9"/>
      <c r="AY1518" s="9" t="s">
        <v>17910</v>
      </c>
      <c r="AZ1518" s="9">
        <v>6.25</v>
      </c>
      <c r="BA1518" s="1773" t="s">
        <v>24549</v>
      </c>
    </row>
    <row r="1519" ht="15.75" customHeight="1">
      <c r="A1519" s="1819"/>
      <c r="B1519" s="1745"/>
      <c r="C1519" s="1745"/>
      <c r="D1519" s="1745"/>
      <c r="E1519" s="1745"/>
      <c r="F1519" s="1920"/>
      <c r="G1519" s="1745"/>
      <c r="H1519" s="1745"/>
      <c r="I1519" s="1745"/>
      <c r="J1519" s="1745"/>
      <c r="K1519" s="1745"/>
      <c r="L1519" s="1745"/>
      <c r="M1519" s="1745"/>
      <c r="N1519" s="1745"/>
      <c r="O1519" s="1745"/>
      <c r="P1519" s="1745"/>
      <c r="Q1519" s="1765" t="s">
        <v>24780</v>
      </c>
      <c r="R1519" s="1766" t="s">
        <v>24743</v>
      </c>
      <c r="S1519" s="1767" t="s">
        <v>52</v>
      </c>
      <c r="T1519" s="1749"/>
      <c r="U1519" s="1769">
        <v>1411.0</v>
      </c>
      <c r="V1519" s="1770">
        <v>4.0</v>
      </c>
      <c r="W1519" s="1769" t="s">
        <v>17935</v>
      </c>
      <c r="X1519" s="1770"/>
      <c r="Y1519" s="1767" t="s">
        <v>24781</v>
      </c>
      <c r="Z1519" s="1770"/>
      <c r="AA1519" s="1770" t="s">
        <v>24588</v>
      </c>
      <c r="AB1519" s="1753" t="s">
        <v>18100</v>
      </c>
      <c r="AC1519" s="1754"/>
      <c r="AD1519" s="1754"/>
      <c r="AE1519" s="1755"/>
      <c r="AF1519" s="1755"/>
      <c r="AG1519" s="1755"/>
      <c r="AH1519" s="1755"/>
      <c r="AI1519" s="595">
        <v>7.00907835E8</v>
      </c>
      <c r="AJ1519" s="595" t="s">
        <v>24782</v>
      </c>
      <c r="AK1519" s="1757" t="s">
        <v>52</v>
      </c>
      <c r="AL1519" s="1772">
        <v>1.0</v>
      </c>
      <c r="AM1519" s="1772">
        <v>1427.0</v>
      </c>
      <c r="AN1519" s="9">
        <v>4.0</v>
      </c>
      <c r="AO1519" s="9"/>
      <c r="AP1519" s="9" t="s">
        <v>8376</v>
      </c>
      <c r="AQ1519" s="9"/>
      <c r="AR1519" s="9" t="s">
        <v>17908</v>
      </c>
      <c r="AS1519" s="9"/>
      <c r="AT1519" s="9"/>
      <c r="AU1519" s="9"/>
      <c r="AV1519" s="9"/>
      <c r="AW1519" s="1758" t="s">
        <v>17909</v>
      </c>
      <c r="AX1519" s="9"/>
      <c r="AY1519" s="9" t="s">
        <v>17910</v>
      </c>
      <c r="AZ1519" s="9">
        <v>6.25</v>
      </c>
      <c r="BA1519" s="1772" t="s">
        <v>24549</v>
      </c>
    </row>
    <row r="1520" ht="15.75" customHeight="1">
      <c r="A1520" s="1819"/>
      <c r="B1520" s="1745"/>
      <c r="C1520" s="1745"/>
      <c r="D1520" s="1745"/>
      <c r="E1520" s="1745"/>
      <c r="F1520" s="1920"/>
      <c r="G1520" s="1745"/>
      <c r="H1520" s="1745"/>
      <c r="I1520" s="1745"/>
      <c r="J1520" s="1745"/>
      <c r="K1520" s="1745"/>
      <c r="L1520" s="1745"/>
      <c r="M1520" s="1745"/>
      <c r="N1520" s="1745"/>
      <c r="O1520" s="1745"/>
      <c r="P1520" s="1745"/>
      <c r="Q1520" s="1765" t="s">
        <v>24783</v>
      </c>
      <c r="R1520" s="1766" t="s">
        <v>24745</v>
      </c>
      <c r="S1520" s="1767" t="s">
        <v>52</v>
      </c>
      <c r="T1520" s="1768"/>
      <c r="U1520" s="1769">
        <v>1412.0</v>
      </c>
      <c r="V1520" s="1770">
        <v>4.0</v>
      </c>
      <c r="W1520" s="1769" t="s">
        <v>17935</v>
      </c>
      <c r="X1520" s="1770"/>
      <c r="Y1520" s="1767" t="s">
        <v>24784</v>
      </c>
      <c r="Z1520" s="1770"/>
      <c r="AA1520" s="1770" t="s">
        <v>24588</v>
      </c>
      <c r="AB1520" s="1753" t="s">
        <v>19592</v>
      </c>
      <c r="AC1520" s="81"/>
      <c r="AD1520" s="81"/>
      <c r="AE1520" s="1755"/>
      <c r="AF1520" s="1755"/>
      <c r="AG1520" s="1755"/>
      <c r="AH1520" s="1755"/>
      <c r="AI1520" s="595">
        <v>1.064146E8</v>
      </c>
      <c r="AJ1520" s="595" t="s">
        <v>24785</v>
      </c>
      <c r="AK1520" s="1772" t="s">
        <v>52</v>
      </c>
      <c r="AL1520" s="1772">
        <v>1.0</v>
      </c>
      <c r="AM1520" s="1772">
        <v>1428.0</v>
      </c>
      <c r="AN1520" s="9">
        <v>4.0</v>
      </c>
      <c r="AO1520" s="9"/>
      <c r="AP1520" s="9" t="s">
        <v>8376</v>
      </c>
      <c r="AQ1520" s="9"/>
      <c r="AR1520" s="9" t="s">
        <v>17908</v>
      </c>
      <c r="AS1520" s="9"/>
      <c r="AT1520" s="9"/>
      <c r="AU1520" s="9"/>
      <c r="AV1520" s="9"/>
      <c r="AW1520" s="1758" t="s">
        <v>17925</v>
      </c>
      <c r="AX1520" s="9"/>
      <c r="AY1520" s="9" t="s">
        <v>17910</v>
      </c>
      <c r="AZ1520" s="9">
        <v>6.25</v>
      </c>
      <c r="BA1520" s="1773" t="s">
        <v>24549</v>
      </c>
    </row>
    <row r="1521" ht="15.75" customHeight="1">
      <c r="A1521" s="1819"/>
      <c r="B1521" s="1745"/>
      <c r="C1521" s="1745"/>
      <c r="D1521" s="1745"/>
      <c r="E1521" s="1745"/>
      <c r="F1521" s="1920"/>
      <c r="G1521" s="1745"/>
      <c r="H1521" s="1745"/>
      <c r="I1521" s="1745"/>
      <c r="J1521" s="1745"/>
      <c r="K1521" s="1745"/>
      <c r="L1521" s="1745"/>
      <c r="M1521" s="1745"/>
      <c r="N1521" s="1745"/>
      <c r="O1521" s="1745"/>
      <c r="P1521" s="1745"/>
      <c r="Q1521" s="1765" t="s">
        <v>24786</v>
      </c>
      <c r="R1521" s="1766" t="s">
        <v>24747</v>
      </c>
      <c r="S1521" s="1767" t="s">
        <v>52</v>
      </c>
      <c r="T1521" s="1749"/>
      <c r="U1521" s="1770">
        <v>1413.0</v>
      </c>
      <c r="V1521" s="1770">
        <v>4.0</v>
      </c>
      <c r="W1521" s="1792"/>
      <c r="X1521" s="1770"/>
      <c r="Y1521" s="1767">
        <v>2819039.0</v>
      </c>
      <c r="Z1521" s="1770"/>
      <c r="AA1521" s="1770" t="s">
        <v>24588</v>
      </c>
      <c r="AB1521" s="1806" t="s">
        <v>24787</v>
      </c>
      <c r="AC1521" s="1794">
        <v>1.0</v>
      </c>
      <c r="AD1521" s="1754"/>
      <c r="AE1521" s="1755"/>
      <c r="AF1521" s="1755"/>
      <c r="AG1521" s="1755"/>
      <c r="AH1521" s="1755"/>
      <c r="AI1521" s="595">
        <v>6.0019619E8</v>
      </c>
      <c r="AJ1521" s="595" t="s">
        <v>10213</v>
      </c>
      <c r="AK1521" s="1772" t="s">
        <v>17980</v>
      </c>
      <c r="AL1521" s="1772">
        <v>1.0</v>
      </c>
      <c r="AM1521" s="1772">
        <v>1429.0</v>
      </c>
      <c r="AN1521" s="9">
        <v>4.0</v>
      </c>
      <c r="AO1521" s="9"/>
      <c r="AP1521" s="9" t="s">
        <v>8376</v>
      </c>
      <c r="AQ1521" s="9"/>
      <c r="AR1521" s="9" t="s">
        <v>17908</v>
      </c>
      <c r="AS1521" s="9"/>
      <c r="AT1521" s="9"/>
      <c r="AU1521" s="9"/>
      <c r="AV1521" s="9"/>
      <c r="AW1521" s="1758" t="s">
        <v>17909</v>
      </c>
      <c r="AX1521" s="9"/>
      <c r="AY1521" s="9" t="s">
        <v>17910</v>
      </c>
      <c r="AZ1521" s="9">
        <v>6.25</v>
      </c>
      <c r="BA1521" s="1772" t="s">
        <v>24549</v>
      </c>
    </row>
    <row r="1522" ht="15.75" customHeight="1">
      <c r="A1522" s="1819"/>
      <c r="B1522" s="1745"/>
      <c r="C1522" s="1745"/>
      <c r="D1522" s="1745"/>
      <c r="E1522" s="1745"/>
      <c r="F1522" s="1920"/>
      <c r="G1522" s="1745"/>
      <c r="H1522" s="1745"/>
      <c r="I1522" s="1745"/>
      <c r="J1522" s="1745"/>
      <c r="K1522" s="1745"/>
      <c r="L1522" s="1745"/>
      <c r="M1522" s="1745"/>
      <c r="N1522" s="1745"/>
      <c r="O1522" s="1745"/>
      <c r="P1522" s="1745"/>
      <c r="Q1522" s="1765" t="s">
        <v>24788</v>
      </c>
      <c r="R1522" s="1766" t="s">
        <v>24789</v>
      </c>
      <c r="S1522" s="1767" t="s">
        <v>52</v>
      </c>
      <c r="T1522" s="1768"/>
      <c r="U1522" s="1770">
        <v>1414.0</v>
      </c>
      <c r="V1522" s="1770">
        <v>4.0</v>
      </c>
      <c r="W1522" s="1788"/>
      <c r="X1522" s="1770"/>
      <c r="Y1522" s="1767">
        <v>0.0</v>
      </c>
      <c r="Z1522" s="1770"/>
      <c r="AA1522" s="1770" t="s">
        <v>24588</v>
      </c>
      <c r="AB1522" s="1789">
        <v>0.0</v>
      </c>
      <c r="AC1522" s="1121">
        <v>1.0</v>
      </c>
      <c r="AD1522" s="81"/>
      <c r="AE1522" s="1755"/>
      <c r="AF1522" s="1755"/>
      <c r="AG1522" s="1755"/>
      <c r="AH1522" s="1755"/>
      <c r="AI1522" s="595">
        <v>6.00196372E8</v>
      </c>
      <c r="AJ1522" s="595" t="s">
        <v>10168</v>
      </c>
      <c r="AK1522" s="1772" t="s">
        <v>17980</v>
      </c>
      <c r="AL1522" s="1757">
        <v>1.0</v>
      </c>
      <c r="AM1522" s="1772">
        <v>1430.0</v>
      </c>
      <c r="AN1522" s="9">
        <v>4.0</v>
      </c>
      <c r="AO1522" s="9"/>
      <c r="AP1522" s="9" t="s">
        <v>8376</v>
      </c>
      <c r="AQ1522" s="9"/>
      <c r="AR1522" s="9" t="s">
        <v>17908</v>
      </c>
      <c r="AS1522" s="9"/>
      <c r="AT1522" s="9"/>
      <c r="AU1522" s="9"/>
      <c r="AV1522" s="9"/>
      <c r="AW1522" s="1758" t="s">
        <v>17909</v>
      </c>
      <c r="AX1522" s="9"/>
      <c r="AY1522" s="9" t="s">
        <v>17910</v>
      </c>
      <c r="AZ1522" s="9">
        <v>6.25</v>
      </c>
      <c r="BA1522" s="1773" t="s">
        <v>24549</v>
      </c>
    </row>
    <row r="1523" ht="15.75" customHeight="1">
      <c r="A1523" s="1819"/>
      <c r="B1523" s="1745"/>
      <c r="C1523" s="1745"/>
      <c r="D1523" s="1745"/>
      <c r="E1523" s="1745"/>
      <c r="F1523" s="1920"/>
      <c r="G1523" s="1745"/>
      <c r="H1523" s="1745"/>
      <c r="I1523" s="1745"/>
      <c r="J1523" s="1745"/>
      <c r="K1523" s="1745"/>
      <c r="L1523" s="1745"/>
      <c r="M1523" s="1745"/>
      <c r="N1523" s="1745"/>
      <c r="O1523" s="1745"/>
      <c r="P1523" s="1745"/>
      <c r="Q1523" s="1765" t="s">
        <v>24790</v>
      </c>
      <c r="R1523" s="1766" t="s">
        <v>24791</v>
      </c>
      <c r="S1523" s="1767" t="s">
        <v>52</v>
      </c>
      <c r="T1523" s="1749"/>
      <c r="U1523" s="1770">
        <v>1415.0</v>
      </c>
      <c r="V1523" s="1770">
        <v>4.0</v>
      </c>
      <c r="W1523" s="1792"/>
      <c r="X1523" s="1770"/>
      <c r="Y1523" s="1767">
        <v>2892216.0</v>
      </c>
      <c r="Z1523" s="1770"/>
      <c r="AA1523" s="1770" t="s">
        <v>24588</v>
      </c>
      <c r="AB1523" s="1806" t="s">
        <v>18046</v>
      </c>
      <c r="AC1523" s="1754"/>
      <c r="AD1523" s="1794">
        <v>1.0</v>
      </c>
      <c r="AE1523" s="1755"/>
      <c r="AF1523" s="1755"/>
      <c r="AG1523" s="1755"/>
      <c r="AH1523" s="1755"/>
      <c r="AI1523" s="595">
        <v>1.04188016E8</v>
      </c>
      <c r="AJ1523" s="595" t="s">
        <v>24792</v>
      </c>
      <c r="AK1523" s="1772" t="s">
        <v>52</v>
      </c>
      <c r="AL1523" s="1757">
        <v>1.0</v>
      </c>
      <c r="AM1523" s="1772">
        <v>1431.0</v>
      </c>
      <c r="AN1523" s="9">
        <v>4.0</v>
      </c>
      <c r="AO1523" s="9"/>
      <c r="AP1523" s="9" t="s">
        <v>8376</v>
      </c>
      <c r="AQ1523" s="9"/>
      <c r="AR1523" s="9" t="s">
        <v>17908</v>
      </c>
      <c r="AS1523" s="9"/>
      <c r="AT1523" s="9"/>
      <c r="AU1523" s="9"/>
      <c r="AV1523" s="9"/>
      <c r="AW1523" s="1758" t="s">
        <v>17909</v>
      </c>
      <c r="AX1523" s="9"/>
      <c r="AY1523" s="9" t="s">
        <v>17910</v>
      </c>
      <c r="AZ1523" s="9">
        <v>6.25</v>
      </c>
      <c r="BA1523" s="1772" t="s">
        <v>24549</v>
      </c>
    </row>
    <row r="1524" ht="15.75" customHeight="1">
      <c r="A1524" s="1819"/>
      <c r="B1524" s="1745"/>
      <c r="C1524" s="1745"/>
      <c r="D1524" s="1745"/>
      <c r="E1524" s="1745"/>
      <c r="F1524" s="1920"/>
      <c r="G1524" s="1745"/>
      <c r="H1524" s="1745"/>
      <c r="I1524" s="1745"/>
      <c r="J1524" s="1745"/>
      <c r="K1524" s="1745"/>
      <c r="L1524" s="1745"/>
      <c r="M1524" s="1745"/>
      <c r="N1524" s="1745"/>
      <c r="O1524" s="1745"/>
      <c r="P1524" s="1745"/>
      <c r="Q1524" s="1765" t="s">
        <v>24793</v>
      </c>
      <c r="R1524" s="1766" t="s">
        <v>24753</v>
      </c>
      <c r="S1524" s="1767" t="s">
        <v>52</v>
      </c>
      <c r="T1524" s="1768"/>
      <c r="U1524" s="1770">
        <v>1416.0</v>
      </c>
      <c r="V1524" s="1770">
        <v>4.0</v>
      </c>
      <c r="W1524" s="1788"/>
      <c r="X1524" s="1770"/>
      <c r="Y1524" s="1767" t="s">
        <v>24794</v>
      </c>
      <c r="Z1524" s="1770"/>
      <c r="AA1524" s="1770" t="s">
        <v>24588</v>
      </c>
      <c r="AB1524" s="1789">
        <v>0.0</v>
      </c>
      <c r="AC1524" s="1121">
        <v>1.0</v>
      </c>
      <c r="AD1524" s="81"/>
      <c r="AE1524" s="1755"/>
      <c r="AF1524" s="1755"/>
      <c r="AG1524" s="1755"/>
      <c r="AH1524" s="1755"/>
      <c r="AI1524" s="595">
        <v>6.00150544E8</v>
      </c>
      <c r="AJ1524" s="595" t="s">
        <v>24795</v>
      </c>
      <c r="AK1524" s="1757" t="s">
        <v>52</v>
      </c>
      <c r="AL1524" s="1772">
        <v>1.0</v>
      </c>
      <c r="AM1524" s="1772">
        <v>1432.0</v>
      </c>
      <c r="AN1524" s="9">
        <v>4.0</v>
      </c>
      <c r="AO1524" s="9"/>
      <c r="AP1524" s="9" t="s">
        <v>8376</v>
      </c>
      <c r="AQ1524" s="9"/>
      <c r="AR1524" s="9" t="s">
        <v>17908</v>
      </c>
      <c r="AS1524" s="9"/>
      <c r="AT1524" s="9"/>
      <c r="AU1524" s="9"/>
      <c r="AV1524" s="9"/>
      <c r="AW1524" s="1758" t="s">
        <v>17909</v>
      </c>
      <c r="AX1524" s="9"/>
      <c r="AY1524" s="9" t="s">
        <v>17910</v>
      </c>
      <c r="AZ1524" s="9">
        <v>6.25</v>
      </c>
      <c r="BA1524" s="1773" t="s">
        <v>24549</v>
      </c>
    </row>
    <row r="1525" ht="15.75" customHeight="1">
      <c r="A1525" s="1819"/>
      <c r="B1525" s="1745"/>
      <c r="C1525" s="1745"/>
      <c r="D1525" s="1745"/>
      <c r="E1525" s="1745"/>
      <c r="F1525" s="1920"/>
      <c r="G1525" s="1745"/>
      <c r="H1525" s="1745"/>
      <c r="I1525" s="1745"/>
      <c r="J1525" s="1745"/>
      <c r="K1525" s="1745"/>
      <c r="L1525" s="1745"/>
      <c r="M1525" s="1745"/>
      <c r="N1525" s="1745"/>
      <c r="O1525" s="1745"/>
      <c r="P1525" s="1745"/>
      <c r="Q1525" s="1765" t="s">
        <v>24796</v>
      </c>
      <c r="R1525" s="1766" t="s">
        <v>24797</v>
      </c>
      <c r="S1525" s="1767" t="s">
        <v>20433</v>
      </c>
      <c r="T1525" s="1749"/>
      <c r="U1525" s="1770">
        <v>1417.0</v>
      </c>
      <c r="V1525" s="1770">
        <v>4.0</v>
      </c>
      <c r="W1525" s="1792"/>
      <c r="X1525" s="1770"/>
      <c r="Y1525" s="1767">
        <v>0.0</v>
      </c>
      <c r="Z1525" s="1770"/>
      <c r="AA1525" s="1770" t="s">
        <v>24588</v>
      </c>
      <c r="AB1525" s="1806" t="s">
        <v>18100</v>
      </c>
      <c r="AC1525" s="1754"/>
      <c r="AD1525" s="1794">
        <v>1.0</v>
      </c>
      <c r="AE1525" s="1755"/>
      <c r="AF1525" s="1755"/>
      <c r="AG1525" s="1755"/>
      <c r="AH1525" s="1755"/>
      <c r="AI1525" s="595">
        <v>6.00156335E8</v>
      </c>
      <c r="AJ1525" s="595" t="s">
        <v>24798</v>
      </c>
      <c r="AK1525" s="1757" t="s">
        <v>52</v>
      </c>
      <c r="AL1525" s="1757">
        <v>1.0</v>
      </c>
      <c r="AM1525" s="1772">
        <v>1433.0</v>
      </c>
      <c r="AN1525" s="9">
        <v>4.0</v>
      </c>
      <c r="AO1525" s="9"/>
      <c r="AP1525" s="9" t="s">
        <v>8376</v>
      </c>
      <c r="AQ1525" s="9"/>
      <c r="AR1525" s="9" t="s">
        <v>17908</v>
      </c>
      <c r="AS1525" s="9"/>
      <c r="AT1525" s="9"/>
      <c r="AU1525" s="9"/>
      <c r="AV1525" s="9"/>
      <c r="AW1525" s="1758" t="s">
        <v>17909</v>
      </c>
      <c r="AX1525" s="9"/>
      <c r="AY1525" s="9" t="s">
        <v>17910</v>
      </c>
      <c r="AZ1525" s="9">
        <v>6.25</v>
      </c>
      <c r="BA1525" s="1772" t="s">
        <v>24549</v>
      </c>
    </row>
    <row r="1526" ht="15.75" customHeight="1">
      <c r="A1526" s="1819"/>
      <c r="B1526" s="1745"/>
      <c r="C1526" s="1745"/>
      <c r="D1526" s="1745"/>
      <c r="E1526" s="1745"/>
      <c r="F1526" s="1920"/>
      <c r="G1526" s="1745"/>
      <c r="H1526" s="1745"/>
      <c r="I1526" s="1745"/>
      <c r="J1526" s="1745"/>
      <c r="K1526" s="1745"/>
      <c r="L1526" s="1745"/>
      <c r="M1526" s="1745"/>
      <c r="N1526" s="1745"/>
      <c r="O1526" s="1745"/>
      <c r="P1526" s="1745"/>
      <c r="Q1526" s="1765" t="s">
        <v>24799</v>
      </c>
      <c r="R1526" s="1766" t="s">
        <v>24800</v>
      </c>
      <c r="S1526" s="1767" t="s">
        <v>52</v>
      </c>
      <c r="T1526" s="1768"/>
      <c r="U1526" s="1770">
        <v>1418.0</v>
      </c>
      <c r="V1526" s="1770">
        <v>4.0</v>
      </c>
      <c r="W1526" s="1788"/>
      <c r="X1526" s="1770"/>
      <c r="Y1526" s="1767">
        <v>0.0</v>
      </c>
      <c r="Z1526" s="1770"/>
      <c r="AA1526" s="1770" t="s">
        <v>24588</v>
      </c>
      <c r="AB1526" s="1804" t="s">
        <v>24801</v>
      </c>
      <c r="AC1526" s="1121">
        <v>1.0</v>
      </c>
      <c r="AD1526" s="81"/>
      <c r="AE1526" s="1755"/>
      <c r="AF1526" s="1755"/>
      <c r="AG1526" s="1755"/>
      <c r="AH1526" s="1755"/>
      <c r="AI1526" s="595">
        <v>1.803210374E9</v>
      </c>
      <c r="AJ1526" s="595" t="s">
        <v>24802</v>
      </c>
      <c r="AK1526" s="1757" t="s">
        <v>52</v>
      </c>
      <c r="AL1526" s="1772">
        <v>1.0</v>
      </c>
      <c r="AM1526" s="1772">
        <v>1434.0</v>
      </c>
      <c r="AN1526" s="9">
        <v>4.0</v>
      </c>
      <c r="AO1526" s="1848">
        <v>48549.0</v>
      </c>
      <c r="AP1526" s="9" t="s">
        <v>8376</v>
      </c>
      <c r="AQ1526" s="9"/>
      <c r="AR1526" s="9" t="s">
        <v>17908</v>
      </c>
      <c r="AS1526" s="9"/>
      <c r="AT1526" s="9"/>
      <c r="AU1526" s="9"/>
      <c r="AV1526" s="9"/>
      <c r="AW1526" s="1758" t="s">
        <v>17909</v>
      </c>
      <c r="AX1526" s="9"/>
      <c r="AY1526" s="9" t="s">
        <v>17910</v>
      </c>
      <c r="AZ1526" s="9">
        <v>6.25</v>
      </c>
      <c r="BA1526" s="1773" t="s">
        <v>24549</v>
      </c>
    </row>
    <row r="1527" ht="15.75" customHeight="1">
      <c r="A1527" s="1819"/>
      <c r="B1527" s="1745"/>
      <c r="C1527" s="1745"/>
      <c r="D1527" s="1745"/>
      <c r="E1527" s="1745"/>
      <c r="F1527" s="1920"/>
      <c r="G1527" s="1745"/>
      <c r="H1527" s="1745"/>
      <c r="I1527" s="1745"/>
      <c r="J1527" s="1745"/>
      <c r="K1527" s="1745"/>
      <c r="L1527" s="1745"/>
      <c r="M1527" s="1745"/>
      <c r="N1527" s="1745"/>
      <c r="O1527" s="1745"/>
      <c r="P1527" s="1745"/>
      <c r="Q1527" s="1765" t="s">
        <v>24803</v>
      </c>
      <c r="R1527" s="1766" t="s">
        <v>24763</v>
      </c>
      <c r="S1527" s="1767" t="s">
        <v>52</v>
      </c>
      <c r="T1527" s="1749"/>
      <c r="U1527" s="1769">
        <v>1419.0</v>
      </c>
      <c r="V1527" s="1770">
        <v>4.0</v>
      </c>
      <c r="W1527" s="1769" t="s">
        <v>17935</v>
      </c>
      <c r="X1527" s="1770"/>
      <c r="Y1527" s="1767" t="s">
        <v>24804</v>
      </c>
      <c r="Z1527" s="1770"/>
      <c r="AA1527" s="1770" t="s">
        <v>24588</v>
      </c>
      <c r="AB1527" s="1753" t="s">
        <v>17906</v>
      </c>
      <c r="AC1527" s="1754"/>
      <c r="AD1527" s="1754"/>
      <c r="AE1527" s="1755"/>
      <c r="AF1527" s="1755"/>
      <c r="AG1527" s="1755"/>
      <c r="AH1527" s="1755"/>
      <c r="AI1527" s="595" t="s">
        <v>24805</v>
      </c>
      <c r="AJ1527" s="595" t="s">
        <v>24805</v>
      </c>
      <c r="AK1527" s="1757" t="s">
        <v>52</v>
      </c>
      <c r="AL1527" s="1772">
        <v>1.0</v>
      </c>
      <c r="AM1527" s="1772">
        <v>1435.0</v>
      </c>
      <c r="AN1527" s="9">
        <v>4.0</v>
      </c>
      <c r="AO1527" s="9"/>
      <c r="AP1527" s="9" t="s">
        <v>8376</v>
      </c>
      <c r="AQ1527" s="9"/>
      <c r="AR1527" s="9" t="s">
        <v>17908</v>
      </c>
      <c r="AS1527" s="9"/>
      <c r="AT1527" s="9"/>
      <c r="AU1527" s="9"/>
      <c r="AV1527" s="9"/>
      <c r="AW1527" s="595" t="s">
        <v>24805</v>
      </c>
      <c r="AX1527" s="9"/>
      <c r="AY1527" s="9" t="s">
        <v>17910</v>
      </c>
      <c r="AZ1527" s="9">
        <v>6.25</v>
      </c>
      <c r="BA1527" s="1772" t="s">
        <v>24549</v>
      </c>
    </row>
    <row r="1528" ht="15.75" customHeight="1">
      <c r="A1528" s="1819"/>
      <c r="B1528" s="1745"/>
      <c r="C1528" s="1745"/>
      <c r="D1528" s="1745"/>
      <c r="E1528" s="1745"/>
      <c r="F1528" s="1920"/>
      <c r="G1528" s="1745"/>
      <c r="H1528" s="1745"/>
      <c r="I1528" s="1745"/>
      <c r="J1528" s="1745"/>
      <c r="K1528" s="1745"/>
      <c r="L1528" s="1745"/>
      <c r="M1528" s="1745"/>
      <c r="N1528" s="1745"/>
      <c r="O1528" s="1745"/>
      <c r="P1528" s="1745"/>
      <c r="Q1528" s="1765" t="s">
        <v>24806</v>
      </c>
      <c r="R1528" s="1766" t="s">
        <v>24766</v>
      </c>
      <c r="S1528" s="1767" t="s">
        <v>52</v>
      </c>
      <c r="T1528" s="1768"/>
      <c r="U1528" s="1770">
        <v>1420.0</v>
      </c>
      <c r="V1528" s="1770">
        <v>4.0</v>
      </c>
      <c r="W1528" s="1788"/>
      <c r="X1528" s="1770"/>
      <c r="Y1528" s="1767" t="s">
        <v>24807</v>
      </c>
      <c r="Z1528" s="1770"/>
      <c r="AA1528" s="1770" t="s">
        <v>24588</v>
      </c>
      <c r="AB1528" s="1804" t="s">
        <v>18100</v>
      </c>
      <c r="AC1528" s="81"/>
      <c r="AD1528" s="1121">
        <v>1.0</v>
      </c>
      <c r="AE1528" s="1755"/>
      <c r="AF1528" s="1755"/>
      <c r="AG1528" s="1755"/>
      <c r="AH1528" s="1755"/>
      <c r="AI1528" s="595">
        <v>1.04997267E8</v>
      </c>
      <c r="AJ1528" s="595" t="s">
        <v>24808</v>
      </c>
      <c r="AK1528" s="1772" t="s">
        <v>17980</v>
      </c>
      <c r="AL1528" s="1757">
        <v>1.0</v>
      </c>
      <c r="AM1528" s="1772">
        <v>1436.0</v>
      </c>
      <c r="AN1528" s="9">
        <v>4.0</v>
      </c>
      <c r="AO1528" s="9"/>
      <c r="AP1528" s="9" t="s">
        <v>8376</v>
      </c>
      <c r="AQ1528" s="9"/>
      <c r="AR1528" s="9" t="s">
        <v>17908</v>
      </c>
      <c r="AS1528" s="9"/>
      <c r="AT1528" s="9"/>
      <c r="AU1528" s="9"/>
      <c r="AV1528" s="9"/>
      <c r="AW1528" s="1758" t="s">
        <v>17909</v>
      </c>
      <c r="AX1528" s="9"/>
      <c r="AY1528" s="9" t="s">
        <v>17910</v>
      </c>
      <c r="AZ1528" s="9">
        <v>6.25</v>
      </c>
      <c r="BA1528" s="1773" t="s">
        <v>24549</v>
      </c>
    </row>
    <row r="1529" ht="15.75" customHeight="1">
      <c r="A1529" s="1819"/>
      <c r="B1529" s="1745"/>
      <c r="C1529" s="1745"/>
      <c r="D1529" s="1745"/>
      <c r="E1529" s="1745"/>
      <c r="F1529" s="1920"/>
      <c r="G1529" s="1745"/>
      <c r="H1529" s="1745"/>
      <c r="I1529" s="1745"/>
      <c r="J1529" s="1745"/>
      <c r="K1529" s="1745"/>
      <c r="L1529" s="1745"/>
      <c r="M1529" s="1745"/>
      <c r="N1529" s="1745"/>
      <c r="O1529" s="1745"/>
      <c r="P1529" s="1745"/>
      <c r="Q1529" s="1765" t="s">
        <v>24809</v>
      </c>
      <c r="R1529" s="1766" t="s">
        <v>24768</v>
      </c>
      <c r="S1529" s="1767" t="s">
        <v>10366</v>
      </c>
      <c r="T1529" s="1749"/>
      <c r="U1529" s="1770">
        <v>1421.0</v>
      </c>
      <c r="V1529" s="1770">
        <v>4.0</v>
      </c>
      <c r="W1529" s="1792"/>
      <c r="X1529" s="1770"/>
      <c r="Y1529" s="1767">
        <v>4024666.0</v>
      </c>
      <c r="Z1529" s="1770"/>
      <c r="AA1529" s="1770" t="s">
        <v>24588</v>
      </c>
      <c r="AB1529" s="1806" t="s">
        <v>18100</v>
      </c>
      <c r="AC1529" s="1754"/>
      <c r="AD1529" s="1794">
        <v>1.0</v>
      </c>
      <c r="AE1529" s="1755"/>
      <c r="AF1529" s="1755"/>
      <c r="AG1529" s="1755"/>
      <c r="AH1529" s="1755"/>
      <c r="AI1529" s="595">
        <v>1.04222773E8</v>
      </c>
      <c r="AJ1529" s="595" t="s">
        <v>24810</v>
      </c>
      <c r="AK1529" s="1772" t="s">
        <v>52</v>
      </c>
      <c r="AL1529" s="1772">
        <v>1.0</v>
      </c>
      <c r="AM1529" s="1772">
        <v>1437.0</v>
      </c>
      <c r="AN1529" s="9">
        <v>4.0</v>
      </c>
      <c r="AO1529" s="9"/>
      <c r="AP1529" s="9" t="s">
        <v>8376</v>
      </c>
      <c r="AQ1529" s="9"/>
      <c r="AR1529" s="9" t="s">
        <v>17908</v>
      </c>
      <c r="AS1529" s="9"/>
      <c r="AT1529" s="9"/>
      <c r="AU1529" s="9"/>
      <c r="AV1529" s="9"/>
      <c r="AW1529" s="1758" t="s">
        <v>17909</v>
      </c>
      <c r="AX1529" s="9"/>
      <c r="AY1529" s="9" t="s">
        <v>17910</v>
      </c>
      <c r="AZ1529" s="9">
        <v>6.25</v>
      </c>
      <c r="BA1529" s="1772" t="s">
        <v>24549</v>
      </c>
    </row>
    <row r="1530" ht="15.75" customHeight="1">
      <c r="A1530" s="1819"/>
      <c r="B1530" s="1745"/>
      <c r="C1530" s="1745"/>
      <c r="D1530" s="1745"/>
      <c r="E1530" s="1745"/>
      <c r="F1530" s="1920"/>
      <c r="G1530" s="1745"/>
      <c r="H1530" s="1745"/>
      <c r="I1530" s="1745"/>
      <c r="J1530" s="1745"/>
      <c r="K1530" s="1745"/>
      <c r="L1530" s="1745"/>
      <c r="M1530" s="1745"/>
      <c r="N1530" s="1745"/>
      <c r="O1530" s="1745"/>
      <c r="P1530" s="1745"/>
      <c r="Q1530" s="1765" t="s">
        <v>24811</v>
      </c>
      <c r="R1530" s="1766" t="s">
        <v>24812</v>
      </c>
      <c r="S1530" s="1767" t="s">
        <v>52</v>
      </c>
      <c r="T1530" s="1768"/>
      <c r="U1530" s="1769">
        <v>1422.0</v>
      </c>
      <c r="V1530" s="1770">
        <v>4.0</v>
      </c>
      <c r="W1530" s="1769" t="s">
        <v>17935</v>
      </c>
      <c r="X1530" s="1770"/>
      <c r="Y1530" s="1767" t="s">
        <v>24813</v>
      </c>
      <c r="Z1530" s="1770"/>
      <c r="AA1530" s="1770" t="s">
        <v>24588</v>
      </c>
      <c r="AB1530" s="1753" t="s">
        <v>17906</v>
      </c>
      <c r="AC1530" s="81"/>
      <c r="AD1530" s="81"/>
      <c r="AE1530" s="1755"/>
      <c r="AF1530" s="1755"/>
      <c r="AG1530" s="1755"/>
      <c r="AH1530" s="1755"/>
      <c r="AI1530" s="595">
        <v>1.705402335E9</v>
      </c>
      <c r="AJ1530" s="595" t="s">
        <v>24814</v>
      </c>
      <c r="AK1530" s="1772" t="s">
        <v>52</v>
      </c>
      <c r="AL1530" s="1772">
        <v>1.0</v>
      </c>
      <c r="AM1530" s="1772">
        <v>1438.0</v>
      </c>
      <c r="AN1530" s="9">
        <v>4.0</v>
      </c>
      <c r="AO1530" s="9"/>
      <c r="AP1530" s="9" t="s">
        <v>8376</v>
      </c>
      <c r="AQ1530" s="9"/>
      <c r="AR1530" s="9" t="s">
        <v>17908</v>
      </c>
      <c r="AS1530" s="9"/>
      <c r="AT1530" s="9"/>
      <c r="AU1530" s="9"/>
      <c r="AV1530" s="9"/>
      <c r="AW1530" s="1758" t="s">
        <v>17925</v>
      </c>
      <c r="AX1530" s="9"/>
      <c r="AY1530" s="9" t="s">
        <v>17910</v>
      </c>
      <c r="AZ1530" s="9">
        <v>6.25</v>
      </c>
      <c r="BA1530" s="1773" t="s">
        <v>24549</v>
      </c>
    </row>
    <row r="1531" ht="15.75" customHeight="1">
      <c r="A1531" s="1819"/>
      <c r="B1531" s="1745"/>
      <c r="C1531" s="1745"/>
      <c r="D1531" s="1745"/>
      <c r="E1531" s="1745"/>
      <c r="F1531" s="1920"/>
      <c r="G1531" s="1745"/>
      <c r="H1531" s="1745"/>
      <c r="I1531" s="1745"/>
      <c r="J1531" s="1745"/>
      <c r="K1531" s="1745"/>
      <c r="L1531" s="1745"/>
      <c r="M1531" s="1745"/>
      <c r="N1531" s="1745"/>
      <c r="O1531" s="1745"/>
      <c r="P1531" s="1745"/>
      <c r="Q1531" s="1765" t="s">
        <v>24815</v>
      </c>
      <c r="R1531" s="1766" t="s">
        <v>24773</v>
      </c>
      <c r="S1531" s="1767" t="s">
        <v>52</v>
      </c>
      <c r="T1531" s="1749"/>
      <c r="U1531" s="1769">
        <v>1423.0</v>
      </c>
      <c r="V1531" s="1770">
        <v>4.0</v>
      </c>
      <c r="W1531" s="1769" t="s">
        <v>17935</v>
      </c>
      <c r="X1531" s="1770"/>
      <c r="Y1531" s="1767">
        <v>0.0</v>
      </c>
      <c r="Z1531" s="1770"/>
      <c r="AA1531" s="1770" t="s">
        <v>24588</v>
      </c>
      <c r="AB1531" s="1753" t="s">
        <v>17906</v>
      </c>
      <c r="AC1531" s="1754"/>
      <c r="AD1531" s="1754"/>
      <c r="AE1531" s="1755"/>
      <c r="AF1531" s="1755"/>
      <c r="AG1531" s="1755"/>
      <c r="AH1531" s="1755"/>
      <c r="AI1531" s="595">
        <v>1.03146239E8</v>
      </c>
      <c r="AJ1531" s="595" t="s">
        <v>24816</v>
      </c>
      <c r="AK1531" s="1757" t="s">
        <v>52</v>
      </c>
      <c r="AL1531" s="1772">
        <v>1.0</v>
      </c>
      <c r="AM1531" s="1772">
        <v>1439.0</v>
      </c>
      <c r="AN1531" s="9">
        <v>4.0</v>
      </c>
      <c r="AO1531" s="9"/>
      <c r="AP1531" s="9" t="s">
        <v>8376</v>
      </c>
      <c r="AQ1531" s="9"/>
      <c r="AR1531" s="9" t="s">
        <v>17908</v>
      </c>
      <c r="AS1531" s="9"/>
      <c r="AT1531" s="9"/>
      <c r="AU1531" s="9"/>
      <c r="AV1531" s="9"/>
      <c r="AW1531" s="1758" t="s">
        <v>17909</v>
      </c>
      <c r="AX1531" s="9"/>
      <c r="AY1531" s="9" t="s">
        <v>17910</v>
      </c>
      <c r="AZ1531" s="9">
        <v>6.25</v>
      </c>
      <c r="BA1531" s="1772" t="s">
        <v>24549</v>
      </c>
    </row>
    <row r="1532" ht="15.75" customHeight="1">
      <c r="A1532" s="1819"/>
      <c r="B1532" s="1745"/>
      <c r="C1532" s="1745"/>
      <c r="D1532" s="1745"/>
      <c r="E1532" s="1745"/>
      <c r="F1532" s="1920"/>
      <c r="G1532" s="1745"/>
      <c r="H1532" s="1745"/>
      <c r="I1532" s="1745"/>
      <c r="J1532" s="1745"/>
      <c r="K1532" s="1745"/>
      <c r="L1532" s="1745"/>
      <c r="M1532" s="1745"/>
      <c r="N1532" s="1745"/>
      <c r="O1532" s="1745"/>
      <c r="P1532" s="1745"/>
      <c r="Q1532" s="1765" t="s">
        <v>24817</v>
      </c>
      <c r="R1532" s="1766" t="s">
        <v>24775</v>
      </c>
      <c r="S1532" s="1767" t="s">
        <v>52</v>
      </c>
      <c r="T1532" s="1768"/>
      <c r="U1532" s="1770">
        <v>1424.0</v>
      </c>
      <c r="V1532" s="1770">
        <v>4.0</v>
      </c>
      <c r="W1532" s="1788"/>
      <c r="X1532" s="1770"/>
      <c r="Y1532" s="1767">
        <v>4077750.0</v>
      </c>
      <c r="Z1532" s="1770"/>
      <c r="AA1532" s="1770" t="s">
        <v>24588</v>
      </c>
      <c r="AB1532" s="1804" t="s">
        <v>18100</v>
      </c>
      <c r="AC1532" s="81"/>
      <c r="AD1532" s="1121">
        <v>1.0</v>
      </c>
      <c r="AE1532" s="1755"/>
      <c r="AF1532" s="1755"/>
      <c r="AG1532" s="1755"/>
      <c r="AH1532" s="1755"/>
      <c r="AI1532" s="595">
        <v>1.720972924E9</v>
      </c>
      <c r="AJ1532" s="595" t="s">
        <v>24818</v>
      </c>
      <c r="AK1532" s="1757" t="s">
        <v>52</v>
      </c>
      <c r="AL1532" s="1757">
        <v>1.0</v>
      </c>
      <c r="AM1532" s="1772">
        <v>1440.0</v>
      </c>
      <c r="AN1532" s="9">
        <v>4.0</v>
      </c>
      <c r="AO1532" s="9"/>
      <c r="AP1532" s="9" t="s">
        <v>8376</v>
      </c>
      <c r="AQ1532" s="9"/>
      <c r="AR1532" s="9" t="s">
        <v>17908</v>
      </c>
      <c r="AS1532" s="9"/>
      <c r="AT1532" s="9"/>
      <c r="AU1532" s="9"/>
      <c r="AV1532" s="9"/>
      <c r="AW1532" s="1758" t="s">
        <v>17909</v>
      </c>
      <c r="AX1532" s="9"/>
      <c r="AY1532" s="9" t="s">
        <v>17910</v>
      </c>
      <c r="AZ1532" s="9">
        <v>6.25</v>
      </c>
      <c r="BA1532" s="1773" t="s">
        <v>24549</v>
      </c>
    </row>
    <row r="1533" ht="15.75" customHeight="1">
      <c r="A1533" s="1819"/>
      <c r="B1533" s="1745"/>
      <c r="C1533" s="1745"/>
      <c r="D1533" s="1745"/>
      <c r="E1533" s="1745"/>
      <c r="F1533" s="1920"/>
      <c r="G1533" s="1745"/>
      <c r="H1533" s="1745"/>
      <c r="I1533" s="1745"/>
      <c r="J1533" s="1745"/>
      <c r="K1533" s="1745"/>
      <c r="L1533" s="1745"/>
      <c r="M1533" s="1745"/>
      <c r="N1533" s="1745"/>
      <c r="O1533" s="1745"/>
      <c r="P1533" s="1745"/>
      <c r="Q1533" s="1765" t="s">
        <v>24819</v>
      </c>
      <c r="R1533" s="1766" t="s">
        <v>24776</v>
      </c>
      <c r="S1533" s="1767" t="s">
        <v>52</v>
      </c>
      <c r="T1533" s="1749"/>
      <c r="U1533" s="1770">
        <v>1425.0</v>
      </c>
      <c r="V1533" s="1770">
        <v>4.0</v>
      </c>
      <c r="W1533" s="1792"/>
      <c r="X1533" s="1770"/>
      <c r="Y1533" s="1767">
        <v>2899252.0</v>
      </c>
      <c r="Z1533" s="1770"/>
      <c r="AA1533" s="1770" t="s">
        <v>24588</v>
      </c>
      <c r="AB1533" s="1793">
        <v>0.0</v>
      </c>
      <c r="AC1533" s="1794">
        <v>1.0</v>
      </c>
      <c r="AD1533" s="1754"/>
      <c r="AE1533" s="1755"/>
      <c r="AF1533" s="1755"/>
      <c r="AG1533" s="1755"/>
      <c r="AH1533" s="1755"/>
      <c r="AI1533" s="595">
        <v>6.04031294E8</v>
      </c>
      <c r="AJ1533" s="595" t="s">
        <v>24820</v>
      </c>
      <c r="AK1533" s="1757" t="s">
        <v>52</v>
      </c>
      <c r="AL1533" s="1757">
        <v>1.0</v>
      </c>
      <c r="AM1533" s="1772">
        <v>1441.0</v>
      </c>
      <c r="AN1533" s="9">
        <v>4.0</v>
      </c>
      <c r="AO1533" s="9"/>
      <c r="AP1533" s="9" t="s">
        <v>8376</v>
      </c>
      <c r="AQ1533" s="9"/>
      <c r="AR1533" s="9" t="s">
        <v>17908</v>
      </c>
      <c r="AS1533" s="9"/>
      <c r="AT1533" s="9"/>
      <c r="AU1533" s="9"/>
      <c r="AV1533" s="9"/>
      <c r="AW1533" s="1758" t="s">
        <v>17909</v>
      </c>
      <c r="AX1533" s="9"/>
      <c r="AY1533" s="9" t="s">
        <v>17910</v>
      </c>
      <c r="AZ1533" s="9">
        <v>6.25</v>
      </c>
      <c r="BA1533" s="1772" t="s">
        <v>24549</v>
      </c>
    </row>
    <row r="1534" ht="15.75" customHeight="1">
      <c r="A1534" s="1819"/>
      <c r="B1534" s="1745"/>
      <c r="C1534" s="1745"/>
      <c r="D1534" s="1745"/>
      <c r="E1534" s="1745"/>
      <c r="F1534" s="1920"/>
      <c r="G1534" s="1745"/>
      <c r="H1534" s="1745"/>
      <c r="I1534" s="1745"/>
      <c r="J1534" s="1745"/>
      <c r="K1534" s="1745"/>
      <c r="L1534" s="1745"/>
      <c r="M1534" s="1745"/>
      <c r="N1534" s="1745"/>
      <c r="O1534" s="1745"/>
      <c r="P1534" s="1745"/>
      <c r="Q1534" s="1765" t="s">
        <v>24821</v>
      </c>
      <c r="R1534" s="1766" t="s">
        <v>24779</v>
      </c>
      <c r="S1534" s="1767" t="s">
        <v>52</v>
      </c>
      <c r="T1534" s="1768"/>
      <c r="U1534" s="1769">
        <v>1426.0</v>
      </c>
      <c r="V1534" s="1770">
        <v>4.0</v>
      </c>
      <c r="W1534" s="1769" t="s">
        <v>17935</v>
      </c>
      <c r="X1534" s="1770"/>
      <c r="Y1534" s="1767" t="s">
        <v>24822</v>
      </c>
      <c r="Z1534" s="1770"/>
      <c r="AA1534" s="1770" t="s">
        <v>24588</v>
      </c>
      <c r="AB1534" s="1753" t="s">
        <v>17906</v>
      </c>
      <c r="AC1534" s="81"/>
      <c r="AD1534" s="81"/>
      <c r="AE1534" s="1755"/>
      <c r="AF1534" s="1755"/>
      <c r="AG1534" s="1755"/>
      <c r="AH1534" s="1755"/>
      <c r="AI1534" s="595">
        <v>1.03189429E8</v>
      </c>
      <c r="AJ1534" s="595" t="s">
        <v>24823</v>
      </c>
      <c r="AK1534" s="1757" t="s">
        <v>52</v>
      </c>
      <c r="AL1534" s="1772">
        <v>1.0</v>
      </c>
      <c r="AM1534" s="1772">
        <v>1442.0</v>
      </c>
      <c r="AN1534" s="9">
        <v>4.0</v>
      </c>
      <c r="AO1534" s="9"/>
      <c r="AP1534" s="9" t="s">
        <v>8376</v>
      </c>
      <c r="AQ1534" s="9"/>
      <c r="AR1534" s="9" t="s">
        <v>17908</v>
      </c>
      <c r="AS1534" s="9"/>
      <c r="AT1534" s="9"/>
      <c r="AU1534" s="9"/>
      <c r="AV1534" s="9"/>
      <c r="AW1534" s="1758" t="s">
        <v>17909</v>
      </c>
      <c r="AX1534" s="9"/>
      <c r="AY1534" s="9" t="s">
        <v>17910</v>
      </c>
      <c r="AZ1534" s="9">
        <v>6.25</v>
      </c>
      <c r="BA1534" s="1773" t="s">
        <v>24549</v>
      </c>
    </row>
    <row r="1535" ht="15.75" customHeight="1">
      <c r="A1535" s="1819"/>
      <c r="B1535" s="1745"/>
      <c r="C1535" s="1745"/>
      <c r="D1535" s="1745"/>
      <c r="E1535" s="1745"/>
      <c r="F1535" s="1920"/>
      <c r="G1535" s="1745"/>
      <c r="H1535" s="1745"/>
      <c r="I1535" s="1745"/>
      <c r="J1535" s="1745"/>
      <c r="K1535" s="1745"/>
      <c r="L1535" s="1745"/>
      <c r="M1535" s="1745"/>
      <c r="N1535" s="1745"/>
      <c r="O1535" s="1745"/>
      <c r="P1535" s="1745"/>
      <c r="Q1535" s="1765" t="s">
        <v>24824</v>
      </c>
      <c r="R1535" s="1766" t="s">
        <v>24782</v>
      </c>
      <c r="S1535" s="1767" t="s">
        <v>24825</v>
      </c>
      <c r="T1535" s="1749"/>
      <c r="U1535" s="1769">
        <v>1427.0</v>
      </c>
      <c r="V1535" s="1770">
        <v>4.0</v>
      </c>
      <c r="W1535" s="1769" t="s">
        <v>24826</v>
      </c>
      <c r="X1535" s="1770"/>
      <c r="Y1535" s="1767">
        <v>0.0</v>
      </c>
      <c r="Z1535" s="1770"/>
      <c r="AA1535" s="1770" t="s">
        <v>24588</v>
      </c>
      <c r="AB1535" s="1753" t="s">
        <v>17906</v>
      </c>
      <c r="AC1535" s="1754"/>
      <c r="AD1535" s="1754"/>
      <c r="AE1535" s="1755"/>
      <c r="AF1535" s="1755"/>
      <c r="AG1535" s="1755"/>
      <c r="AH1535" s="1755"/>
      <c r="AI1535" s="595">
        <v>1.05677942E8</v>
      </c>
      <c r="AJ1535" s="595" t="s">
        <v>24827</v>
      </c>
      <c r="AK1535" s="1757" t="s">
        <v>52</v>
      </c>
      <c r="AL1535" s="1757">
        <v>1.0</v>
      </c>
      <c r="AM1535" s="1772">
        <v>1443.0</v>
      </c>
      <c r="AN1535" s="9">
        <v>4.0</v>
      </c>
      <c r="AO1535" s="9"/>
      <c r="AP1535" s="9" t="s">
        <v>8376</v>
      </c>
      <c r="AQ1535" s="9"/>
      <c r="AR1535" s="9" t="s">
        <v>17908</v>
      </c>
      <c r="AS1535" s="9"/>
      <c r="AT1535" s="9"/>
      <c r="AU1535" s="9"/>
      <c r="AV1535" s="9"/>
      <c r="AW1535" s="1758" t="s">
        <v>17909</v>
      </c>
      <c r="AX1535" s="9"/>
      <c r="AY1535" s="9" t="s">
        <v>17910</v>
      </c>
      <c r="AZ1535" s="9">
        <v>6.25</v>
      </c>
      <c r="BA1535" s="1772" t="s">
        <v>24549</v>
      </c>
    </row>
    <row r="1536" ht="15.75" customHeight="1">
      <c r="A1536" s="1819"/>
      <c r="B1536" s="1745"/>
      <c r="C1536" s="1745"/>
      <c r="D1536" s="1745"/>
      <c r="E1536" s="1745"/>
      <c r="F1536" s="1920"/>
      <c r="G1536" s="1745"/>
      <c r="H1536" s="1745"/>
      <c r="I1536" s="1745"/>
      <c r="J1536" s="1745"/>
      <c r="K1536" s="1745"/>
      <c r="L1536" s="1745"/>
      <c r="M1536" s="1745"/>
      <c r="N1536" s="1745"/>
      <c r="O1536" s="1745"/>
      <c r="P1536" s="1745"/>
      <c r="Q1536" s="1765" t="s">
        <v>24828</v>
      </c>
      <c r="R1536" s="1766" t="s">
        <v>24785</v>
      </c>
      <c r="S1536" s="1767" t="s">
        <v>18484</v>
      </c>
      <c r="T1536" s="1768"/>
      <c r="U1536" s="1770">
        <v>1428.0</v>
      </c>
      <c r="V1536" s="1770">
        <v>4.0</v>
      </c>
      <c r="W1536" s="1788"/>
      <c r="X1536" s="1770"/>
      <c r="Y1536" s="1767">
        <v>0.0</v>
      </c>
      <c r="Z1536" s="1770"/>
      <c r="AA1536" s="1770" t="s">
        <v>24588</v>
      </c>
      <c r="AB1536" s="1789">
        <v>0.0</v>
      </c>
      <c r="AC1536" s="81"/>
      <c r="AD1536" s="81"/>
      <c r="AE1536" s="1755"/>
      <c r="AF1536" s="1755"/>
      <c r="AG1536" s="1755"/>
      <c r="AH1536" s="1755"/>
      <c r="AI1536" s="595">
        <v>1.03446787E8</v>
      </c>
      <c r="AJ1536" s="595" t="s">
        <v>24829</v>
      </c>
      <c r="AK1536" s="1757" t="s">
        <v>52</v>
      </c>
      <c r="AL1536" s="1772">
        <v>1.0</v>
      </c>
      <c r="AM1536" s="1772">
        <v>1444.0</v>
      </c>
      <c r="AN1536" s="9">
        <v>4.0</v>
      </c>
      <c r="AO1536" s="9"/>
      <c r="AP1536" s="9" t="s">
        <v>8376</v>
      </c>
      <c r="AQ1536" s="9"/>
      <c r="AR1536" s="9" t="s">
        <v>17908</v>
      </c>
      <c r="AS1536" s="9"/>
      <c r="AT1536" s="9"/>
      <c r="AU1536" s="9"/>
      <c r="AV1536" s="9"/>
      <c r="AW1536" s="1758" t="s">
        <v>17909</v>
      </c>
      <c r="AX1536" s="9"/>
      <c r="AY1536" s="9" t="s">
        <v>17910</v>
      </c>
      <c r="AZ1536" s="9">
        <v>6.25</v>
      </c>
      <c r="BA1536" s="1773" t="s">
        <v>24549</v>
      </c>
    </row>
    <row r="1537" ht="15.75" customHeight="1">
      <c r="A1537" s="1819"/>
      <c r="B1537" s="1745"/>
      <c r="C1537" s="1745"/>
      <c r="D1537" s="1745"/>
      <c r="E1537" s="1745"/>
      <c r="F1537" s="1920"/>
      <c r="G1537" s="1745"/>
      <c r="H1537" s="1745"/>
      <c r="I1537" s="1745"/>
      <c r="J1537" s="1745"/>
      <c r="K1537" s="1745"/>
      <c r="L1537" s="1745"/>
      <c r="M1537" s="1745"/>
      <c r="N1537" s="1745"/>
      <c r="O1537" s="1745"/>
      <c r="P1537" s="1745"/>
      <c r="Q1537" s="1765" t="s">
        <v>24830</v>
      </c>
      <c r="R1537" s="1766" t="s">
        <v>10213</v>
      </c>
      <c r="S1537" s="1767" t="s">
        <v>231</v>
      </c>
      <c r="T1537" s="1749"/>
      <c r="U1537" s="1770">
        <v>1429.0</v>
      </c>
      <c r="V1537" s="1770">
        <v>4.0</v>
      </c>
      <c r="W1537" s="1792"/>
      <c r="X1537" s="1770"/>
      <c r="Y1537" s="1767" t="s">
        <v>24831</v>
      </c>
      <c r="Z1537" s="1770"/>
      <c r="AA1537" s="1770" t="s">
        <v>24588</v>
      </c>
      <c r="AB1537" s="1793">
        <v>0.0</v>
      </c>
      <c r="AC1537" s="1754"/>
      <c r="AD1537" s="1754"/>
      <c r="AE1537" s="1755"/>
      <c r="AF1537" s="1755"/>
      <c r="AG1537" s="1755"/>
      <c r="AH1537" s="1755"/>
      <c r="AI1537" s="595">
        <v>1.02920022E8</v>
      </c>
      <c r="AJ1537" s="595" t="s">
        <v>24832</v>
      </c>
      <c r="AK1537" s="1757" t="s">
        <v>52</v>
      </c>
      <c r="AL1537" s="1772">
        <v>1.0</v>
      </c>
      <c r="AM1537" s="1772">
        <v>1445.0</v>
      </c>
      <c r="AN1537" s="9">
        <v>4.0</v>
      </c>
      <c r="AO1537" s="9"/>
      <c r="AP1537" s="9" t="s">
        <v>8376</v>
      </c>
      <c r="AQ1537" s="9"/>
      <c r="AR1537" s="9" t="s">
        <v>17908</v>
      </c>
      <c r="AS1537" s="9"/>
      <c r="AT1537" s="9"/>
      <c r="AU1537" s="9"/>
      <c r="AV1537" s="9"/>
      <c r="AW1537" s="1758" t="s">
        <v>17909</v>
      </c>
      <c r="AX1537" s="9"/>
      <c r="AY1537" s="9" t="s">
        <v>17910</v>
      </c>
      <c r="AZ1537" s="9">
        <v>6.25</v>
      </c>
      <c r="BA1537" s="1772" t="s">
        <v>24549</v>
      </c>
    </row>
    <row r="1538" ht="15.75" customHeight="1">
      <c r="A1538" s="1819"/>
      <c r="B1538" s="1745"/>
      <c r="C1538" s="1745"/>
      <c r="D1538" s="1745"/>
      <c r="E1538" s="1745"/>
      <c r="F1538" s="1920"/>
      <c r="G1538" s="1745"/>
      <c r="H1538" s="1745"/>
      <c r="I1538" s="1745"/>
      <c r="J1538" s="1745"/>
      <c r="K1538" s="1745"/>
      <c r="L1538" s="1745"/>
      <c r="M1538" s="1745"/>
      <c r="N1538" s="1745"/>
      <c r="O1538" s="1745"/>
      <c r="P1538" s="1745"/>
      <c r="Q1538" s="1765" t="s">
        <v>10167</v>
      </c>
      <c r="R1538" s="1766" t="s">
        <v>10168</v>
      </c>
      <c r="S1538" s="1767" t="s">
        <v>231</v>
      </c>
      <c r="T1538" s="1768"/>
      <c r="U1538" s="1770">
        <v>1430.0</v>
      </c>
      <c r="V1538" s="1770">
        <v>4.0</v>
      </c>
      <c r="W1538" s="1788"/>
      <c r="X1538" s="1770"/>
      <c r="Y1538" s="1767" t="s">
        <v>24833</v>
      </c>
      <c r="Z1538" s="1770"/>
      <c r="AA1538" s="1770" t="s">
        <v>24588</v>
      </c>
      <c r="AB1538" s="1789">
        <v>0.0</v>
      </c>
      <c r="AC1538" s="1121">
        <v>3.0</v>
      </c>
      <c r="AD1538" s="81"/>
      <c r="AE1538" s="1755"/>
      <c r="AF1538" s="1755"/>
      <c r="AG1538" s="1755"/>
      <c r="AH1538" s="1755"/>
      <c r="AI1538" s="595">
        <v>1.800798033E9</v>
      </c>
      <c r="AJ1538" s="595" t="s">
        <v>24834</v>
      </c>
      <c r="AK1538" s="1757" t="s">
        <v>52</v>
      </c>
      <c r="AL1538" s="1757">
        <v>1.0</v>
      </c>
      <c r="AM1538" s="1772">
        <v>1446.0</v>
      </c>
      <c r="AN1538" s="9">
        <v>4.0</v>
      </c>
      <c r="AO1538" s="9"/>
      <c r="AP1538" s="9" t="s">
        <v>8376</v>
      </c>
      <c r="AQ1538" s="9"/>
      <c r="AR1538" s="9" t="s">
        <v>17908</v>
      </c>
      <c r="AS1538" s="9"/>
      <c r="AT1538" s="9"/>
      <c r="AU1538" s="9"/>
      <c r="AV1538" s="9"/>
      <c r="AW1538" s="1758" t="s">
        <v>17909</v>
      </c>
      <c r="AX1538" s="9"/>
      <c r="AY1538" s="9" t="s">
        <v>17910</v>
      </c>
      <c r="AZ1538" s="9">
        <v>6.25</v>
      </c>
      <c r="BA1538" s="1773" t="s">
        <v>24549</v>
      </c>
    </row>
    <row r="1539" ht="15.75" customHeight="1">
      <c r="A1539" s="1819"/>
      <c r="B1539" s="1745"/>
      <c r="C1539" s="1745"/>
      <c r="D1539" s="1745"/>
      <c r="E1539" s="1745"/>
      <c r="F1539" s="1920"/>
      <c r="G1539" s="1745"/>
      <c r="H1539" s="1745"/>
      <c r="I1539" s="1745"/>
      <c r="J1539" s="1745"/>
      <c r="K1539" s="1745"/>
      <c r="L1539" s="1745"/>
      <c r="M1539" s="1745"/>
      <c r="N1539" s="1745"/>
      <c r="O1539" s="1745"/>
      <c r="P1539" s="1745"/>
      <c r="Q1539" s="1765" t="s">
        <v>24835</v>
      </c>
      <c r="R1539" s="1766" t="s">
        <v>24792</v>
      </c>
      <c r="S1539" s="1767" t="s">
        <v>52</v>
      </c>
      <c r="T1539" s="1749"/>
      <c r="U1539" s="1770">
        <v>1431.0</v>
      </c>
      <c r="V1539" s="1770">
        <v>4.0</v>
      </c>
      <c r="W1539" s="1792"/>
      <c r="X1539" s="1770"/>
      <c r="Y1539" s="1767" t="s">
        <v>1459</v>
      </c>
      <c r="Z1539" s="1770"/>
      <c r="AA1539" s="1770" t="s">
        <v>24588</v>
      </c>
      <c r="AB1539" s="1806" t="s">
        <v>18100</v>
      </c>
      <c r="AC1539" s="1754"/>
      <c r="AD1539" s="1794">
        <v>1.0</v>
      </c>
      <c r="AE1539" s="1755"/>
      <c r="AF1539" s="1755"/>
      <c r="AG1539" s="1755"/>
      <c r="AH1539" s="1755"/>
      <c r="AI1539" s="595">
        <v>1.802352474E9</v>
      </c>
      <c r="AJ1539" s="595" t="s">
        <v>24836</v>
      </c>
      <c r="AK1539" s="1757" t="s">
        <v>52</v>
      </c>
      <c r="AL1539" s="1772">
        <v>1.0</v>
      </c>
      <c r="AM1539" s="1772">
        <v>1447.0</v>
      </c>
      <c r="AN1539" s="9">
        <v>4.0</v>
      </c>
      <c r="AO1539" s="9"/>
      <c r="AP1539" s="9" t="s">
        <v>8376</v>
      </c>
      <c r="AQ1539" s="9"/>
      <c r="AR1539" s="9" t="s">
        <v>17908</v>
      </c>
      <c r="AS1539" s="9"/>
      <c r="AT1539" s="9"/>
      <c r="AU1539" s="9"/>
      <c r="AV1539" s="9"/>
      <c r="AW1539" s="1758" t="s">
        <v>17909</v>
      </c>
      <c r="AX1539" s="9"/>
      <c r="AY1539" s="9" t="s">
        <v>17910</v>
      </c>
      <c r="AZ1539" s="9">
        <v>6.25</v>
      </c>
      <c r="BA1539" s="1772" t="s">
        <v>24549</v>
      </c>
    </row>
    <row r="1540" ht="15.75" customHeight="1">
      <c r="A1540" s="1819"/>
      <c r="B1540" s="1745"/>
      <c r="C1540" s="1745"/>
      <c r="D1540" s="1745"/>
      <c r="E1540" s="1745"/>
      <c r="F1540" s="1920"/>
      <c r="G1540" s="1745"/>
      <c r="H1540" s="1745"/>
      <c r="I1540" s="1745"/>
      <c r="J1540" s="1745"/>
      <c r="K1540" s="1745"/>
      <c r="L1540" s="1745"/>
      <c r="M1540" s="1745"/>
      <c r="N1540" s="1745"/>
      <c r="O1540" s="1745"/>
      <c r="P1540" s="1745"/>
      <c r="Q1540" s="1765" t="s">
        <v>24837</v>
      </c>
      <c r="R1540" s="1766" t="s">
        <v>24838</v>
      </c>
      <c r="S1540" s="1767" t="s">
        <v>231</v>
      </c>
      <c r="T1540" s="1768"/>
      <c r="U1540" s="1770">
        <v>1432.0</v>
      </c>
      <c r="V1540" s="1770">
        <v>4.0</v>
      </c>
      <c r="W1540" s="1788"/>
      <c r="X1540" s="1770"/>
      <c r="Y1540" s="1767">
        <v>2900041.0</v>
      </c>
      <c r="Z1540" s="1770"/>
      <c r="AA1540" s="1770" t="s">
        <v>24588</v>
      </c>
      <c r="AB1540" s="1804" t="s">
        <v>24839</v>
      </c>
      <c r="AC1540" s="1121">
        <v>1.0</v>
      </c>
      <c r="AD1540" s="81"/>
      <c r="AE1540" s="1755" t="s">
        <v>24840</v>
      </c>
      <c r="AF1540" s="1755"/>
      <c r="AG1540" s="1755"/>
      <c r="AH1540" s="1755"/>
      <c r="AI1540" s="595">
        <v>1.03046843E8</v>
      </c>
      <c r="AJ1540" s="595" t="s">
        <v>24841</v>
      </c>
      <c r="AK1540" s="1757" t="s">
        <v>52</v>
      </c>
      <c r="AL1540" s="1772">
        <v>1.0</v>
      </c>
      <c r="AM1540" s="1772">
        <v>1448.0</v>
      </c>
      <c r="AN1540" s="9">
        <v>4.0</v>
      </c>
      <c r="AO1540" s="9"/>
      <c r="AP1540" s="9" t="s">
        <v>8376</v>
      </c>
      <c r="AQ1540" s="9"/>
      <c r="AR1540" s="9" t="s">
        <v>17908</v>
      </c>
      <c r="AS1540" s="9"/>
      <c r="AT1540" s="9"/>
      <c r="AU1540" s="9"/>
      <c r="AV1540" s="9"/>
      <c r="AW1540" s="1758" t="s">
        <v>17909</v>
      </c>
      <c r="AX1540" s="9"/>
      <c r="AY1540" s="9" t="s">
        <v>17910</v>
      </c>
      <c r="AZ1540" s="9">
        <v>6.25</v>
      </c>
      <c r="BA1540" s="1773" t="s">
        <v>24549</v>
      </c>
    </row>
    <row r="1541" ht="15.75" customHeight="1">
      <c r="A1541" s="1819"/>
      <c r="B1541" s="1745"/>
      <c r="C1541" s="1745"/>
      <c r="D1541" s="1745"/>
      <c r="E1541" s="1745"/>
      <c r="F1541" s="1920"/>
      <c r="G1541" s="1745"/>
      <c r="H1541" s="1745"/>
      <c r="I1541" s="1745"/>
      <c r="J1541" s="1745"/>
      <c r="K1541" s="1745"/>
      <c r="L1541" s="1745"/>
      <c r="M1541" s="1745"/>
      <c r="N1541" s="1745"/>
      <c r="O1541" s="1745"/>
      <c r="P1541" s="1745"/>
      <c r="Q1541" s="1765" t="s">
        <v>24842</v>
      </c>
      <c r="R1541" s="1766" t="s">
        <v>24843</v>
      </c>
      <c r="S1541" s="1767" t="s">
        <v>231</v>
      </c>
      <c r="T1541" s="1749"/>
      <c r="U1541" s="1770">
        <v>1433.0</v>
      </c>
      <c r="V1541" s="1770">
        <v>4.0</v>
      </c>
      <c r="W1541" s="1792"/>
      <c r="X1541" s="1770"/>
      <c r="Y1541" s="1767">
        <v>2900041.0</v>
      </c>
      <c r="Z1541" s="1770"/>
      <c r="AA1541" s="1770" t="s">
        <v>24588</v>
      </c>
      <c r="AB1541" s="1806" t="s">
        <v>24844</v>
      </c>
      <c r="AC1541" s="1794">
        <v>1.0</v>
      </c>
      <c r="AD1541" s="1754"/>
      <c r="AE1541" s="1755" t="s">
        <v>24840</v>
      </c>
      <c r="AF1541" s="1755"/>
      <c r="AG1541" s="1755"/>
      <c r="AH1541" s="1755"/>
      <c r="AI1541" s="595">
        <v>1.04598321E8</v>
      </c>
      <c r="AJ1541" s="595" t="s">
        <v>24845</v>
      </c>
      <c r="AK1541" s="1757" t="s">
        <v>52</v>
      </c>
      <c r="AL1541" s="1772">
        <v>1.0</v>
      </c>
      <c r="AM1541" s="1772">
        <v>1449.0</v>
      </c>
      <c r="AN1541" s="9">
        <v>4.0</v>
      </c>
      <c r="AO1541" s="9"/>
      <c r="AP1541" s="9" t="s">
        <v>8376</v>
      </c>
      <c r="AQ1541" s="9"/>
      <c r="AR1541" s="9" t="s">
        <v>17908</v>
      </c>
      <c r="AS1541" s="9"/>
      <c r="AT1541" s="9"/>
      <c r="AU1541" s="9"/>
      <c r="AV1541" s="9"/>
      <c r="AW1541" s="1758" t="s">
        <v>17909</v>
      </c>
      <c r="AX1541" s="9"/>
      <c r="AY1541" s="9" t="s">
        <v>17910</v>
      </c>
      <c r="AZ1541" s="9">
        <v>6.25</v>
      </c>
      <c r="BA1541" s="1772" t="s">
        <v>24549</v>
      </c>
    </row>
    <row r="1542" ht="15.75" customHeight="1">
      <c r="A1542" s="1819"/>
      <c r="B1542" s="1745"/>
      <c r="C1542" s="1745"/>
      <c r="D1542" s="1745"/>
      <c r="E1542" s="1745"/>
      <c r="F1542" s="1920"/>
      <c r="G1542" s="1745"/>
      <c r="H1542" s="1745"/>
      <c r="I1542" s="1745"/>
      <c r="J1542" s="1745"/>
      <c r="K1542" s="1745"/>
      <c r="L1542" s="1745"/>
      <c r="M1542" s="1745"/>
      <c r="N1542" s="1745"/>
      <c r="O1542" s="1745"/>
      <c r="P1542" s="1745"/>
      <c r="Q1542" s="1765" t="s">
        <v>24846</v>
      </c>
      <c r="R1542" s="1766" t="s">
        <v>24802</v>
      </c>
      <c r="S1542" s="1767" t="s">
        <v>52</v>
      </c>
      <c r="T1542" s="1768"/>
      <c r="U1542" s="1769">
        <v>1434.0</v>
      </c>
      <c r="V1542" s="1770">
        <v>4.0</v>
      </c>
      <c r="W1542" s="1769" t="s">
        <v>18467</v>
      </c>
      <c r="X1542" s="1770"/>
      <c r="Y1542" s="1767">
        <v>4094358.0</v>
      </c>
      <c r="Z1542" s="1770"/>
      <c r="AA1542" s="1770" t="s">
        <v>24588</v>
      </c>
      <c r="AB1542" s="1753" t="s">
        <v>17918</v>
      </c>
      <c r="AC1542" s="81"/>
      <c r="AD1542" s="81"/>
      <c r="AE1542" s="1755"/>
      <c r="AF1542" s="1755"/>
      <c r="AG1542" s="1755"/>
      <c r="AH1542" s="1755"/>
      <c r="AI1542" s="595">
        <v>1.02699774E8</v>
      </c>
      <c r="AJ1542" s="595" t="s">
        <v>24847</v>
      </c>
      <c r="AK1542" s="1757" t="s">
        <v>52</v>
      </c>
      <c r="AL1542" s="1757">
        <v>1.0</v>
      </c>
      <c r="AM1542" s="1772">
        <v>1450.0</v>
      </c>
      <c r="AN1542" s="9">
        <v>4.0</v>
      </c>
      <c r="AO1542" s="9"/>
      <c r="AP1542" s="9" t="s">
        <v>8376</v>
      </c>
      <c r="AQ1542" s="9"/>
      <c r="AR1542" s="9" t="s">
        <v>17908</v>
      </c>
      <c r="AS1542" s="9"/>
      <c r="AT1542" s="9"/>
      <c r="AU1542" s="9"/>
      <c r="AV1542" s="9"/>
      <c r="AW1542" s="1758" t="s">
        <v>17909</v>
      </c>
      <c r="AX1542" s="9"/>
      <c r="AY1542" s="9" t="s">
        <v>17910</v>
      </c>
      <c r="AZ1542" s="9">
        <v>6.25</v>
      </c>
      <c r="BA1542" s="1773" t="s">
        <v>24549</v>
      </c>
    </row>
    <row r="1543" ht="15.75" customHeight="1">
      <c r="A1543" s="1819"/>
      <c r="B1543" s="1745"/>
      <c r="C1543" s="1745"/>
      <c r="D1543" s="1745"/>
      <c r="E1543" s="1745"/>
      <c r="F1543" s="1920"/>
      <c r="G1543" s="1745"/>
      <c r="H1543" s="1745"/>
      <c r="I1543" s="1745"/>
      <c r="J1543" s="1745"/>
      <c r="K1543" s="1745"/>
      <c r="L1543" s="1745"/>
      <c r="M1543" s="1745"/>
      <c r="N1543" s="1745"/>
      <c r="O1543" s="1745"/>
      <c r="P1543" s="1745"/>
      <c r="Q1543" s="1765" t="s">
        <v>24848</v>
      </c>
      <c r="R1543" s="1766" t="s">
        <v>24849</v>
      </c>
      <c r="S1543" s="1767" t="s">
        <v>231</v>
      </c>
      <c r="T1543" s="1749"/>
      <c r="U1543" s="1770">
        <v>1435.0</v>
      </c>
      <c r="V1543" s="1770">
        <v>4.0</v>
      </c>
      <c r="W1543" s="1792"/>
      <c r="X1543" s="1770"/>
      <c r="Y1543" s="1767">
        <v>0.0</v>
      </c>
      <c r="Z1543" s="1770"/>
      <c r="AA1543" s="1770" t="s">
        <v>24588</v>
      </c>
      <c r="AB1543" s="1806" t="s">
        <v>24850</v>
      </c>
      <c r="AC1543" s="1794">
        <v>1.0</v>
      </c>
      <c r="AD1543" s="1754"/>
      <c r="AE1543" s="1755"/>
      <c r="AF1543" s="1755"/>
      <c r="AG1543" s="1755"/>
      <c r="AH1543" s="1755"/>
      <c r="AI1543" s="595">
        <v>1.00104819E8</v>
      </c>
      <c r="AJ1543" s="595" t="s">
        <v>24851</v>
      </c>
      <c r="AK1543" s="1772" t="s">
        <v>52</v>
      </c>
      <c r="AL1543" s="1757">
        <v>1.0</v>
      </c>
      <c r="AM1543" s="1772">
        <v>1451.0</v>
      </c>
      <c r="AN1543" s="9">
        <v>4.0</v>
      </c>
      <c r="AO1543" s="9"/>
      <c r="AP1543" s="9" t="s">
        <v>8376</v>
      </c>
      <c r="AQ1543" s="9"/>
      <c r="AR1543" s="9" t="s">
        <v>17908</v>
      </c>
      <c r="AS1543" s="9"/>
      <c r="AT1543" s="9"/>
      <c r="AU1543" s="9"/>
      <c r="AV1543" s="9"/>
      <c r="AW1543" s="1758" t="s">
        <v>17909</v>
      </c>
      <c r="AX1543" s="9"/>
      <c r="AY1543" s="9" t="s">
        <v>17910</v>
      </c>
      <c r="AZ1543" s="9">
        <v>6.25</v>
      </c>
      <c r="BA1543" s="1772" t="s">
        <v>24549</v>
      </c>
    </row>
    <row r="1544" ht="15.75" customHeight="1">
      <c r="A1544" s="1819"/>
      <c r="B1544" s="1745"/>
      <c r="C1544" s="1745"/>
      <c r="D1544" s="1745"/>
      <c r="E1544" s="1745"/>
      <c r="F1544" s="1920"/>
      <c r="G1544" s="1745"/>
      <c r="H1544" s="1745"/>
      <c r="I1544" s="1745"/>
      <c r="J1544" s="1745"/>
      <c r="K1544" s="1745"/>
      <c r="L1544" s="1745"/>
      <c r="M1544" s="1745"/>
      <c r="N1544" s="1745"/>
      <c r="O1544" s="1745"/>
      <c r="P1544" s="1745"/>
      <c r="Q1544" s="1765" t="s">
        <v>24852</v>
      </c>
      <c r="R1544" s="1766" t="s">
        <v>24808</v>
      </c>
      <c r="S1544" s="1767" t="s">
        <v>231</v>
      </c>
      <c r="T1544" s="1768"/>
      <c r="U1544" s="1769">
        <v>1436.0</v>
      </c>
      <c r="V1544" s="1770">
        <v>4.0</v>
      </c>
      <c r="W1544" s="1769" t="s">
        <v>17935</v>
      </c>
      <c r="X1544" s="1770"/>
      <c r="Y1544" s="1767">
        <v>0.0</v>
      </c>
      <c r="Z1544" s="1770"/>
      <c r="AA1544" s="1770" t="s">
        <v>24588</v>
      </c>
      <c r="AB1544" s="1753" t="s">
        <v>17906</v>
      </c>
      <c r="AC1544" s="81"/>
      <c r="AD1544" s="81"/>
      <c r="AE1544" s="1755"/>
      <c r="AF1544" s="1755"/>
      <c r="AG1544" s="1755"/>
      <c r="AH1544" s="1755"/>
      <c r="AI1544" s="595">
        <v>1.00038322E8</v>
      </c>
      <c r="AJ1544" s="595" t="s">
        <v>24853</v>
      </c>
      <c r="AK1544" s="1757" t="s">
        <v>52</v>
      </c>
      <c r="AL1544" s="1772">
        <v>1.0</v>
      </c>
      <c r="AM1544" s="1772">
        <v>1452.0</v>
      </c>
      <c r="AN1544" s="9">
        <v>4.0</v>
      </c>
      <c r="AO1544" s="9"/>
      <c r="AP1544" s="9" t="s">
        <v>8376</v>
      </c>
      <c r="AQ1544" s="9"/>
      <c r="AR1544" s="9" t="s">
        <v>17908</v>
      </c>
      <c r="AS1544" s="9"/>
      <c r="AT1544" s="9"/>
      <c r="AU1544" s="9"/>
      <c r="AV1544" s="9"/>
      <c r="AW1544" s="1758" t="s">
        <v>17909</v>
      </c>
      <c r="AX1544" s="9"/>
      <c r="AY1544" s="9" t="s">
        <v>17910</v>
      </c>
      <c r="AZ1544" s="9">
        <v>6.25</v>
      </c>
      <c r="BA1544" s="1773" t="s">
        <v>24549</v>
      </c>
    </row>
    <row r="1545" ht="15.75" customHeight="1">
      <c r="A1545" s="1819"/>
      <c r="B1545" s="1745"/>
      <c r="C1545" s="1745"/>
      <c r="D1545" s="1745"/>
      <c r="E1545" s="1745"/>
      <c r="F1545" s="1920"/>
      <c r="G1545" s="1745"/>
      <c r="H1545" s="1745"/>
      <c r="I1545" s="1745"/>
      <c r="J1545" s="1745"/>
      <c r="K1545" s="1745"/>
      <c r="L1545" s="1745"/>
      <c r="M1545" s="1745"/>
      <c r="N1545" s="1745"/>
      <c r="O1545" s="1745"/>
      <c r="P1545" s="1745"/>
      <c r="Q1545" s="1765" t="s">
        <v>24854</v>
      </c>
      <c r="R1545" s="1766" t="s">
        <v>24810</v>
      </c>
      <c r="S1545" s="1767" t="s">
        <v>52</v>
      </c>
      <c r="T1545" s="1749"/>
      <c r="U1545" s="1769">
        <v>1437.0</v>
      </c>
      <c r="V1545" s="1770">
        <v>4.0</v>
      </c>
      <c r="W1545" s="1769" t="s">
        <v>17935</v>
      </c>
      <c r="X1545" s="1770"/>
      <c r="Y1545" s="1767">
        <v>4092661.0</v>
      </c>
      <c r="Z1545" s="1770"/>
      <c r="AA1545" s="1770" t="s">
        <v>24588</v>
      </c>
      <c r="AB1545" s="1753" t="s">
        <v>17906</v>
      </c>
      <c r="AC1545" s="1754"/>
      <c r="AD1545" s="1754"/>
      <c r="AE1545" s="1755"/>
      <c r="AF1545" s="1755"/>
      <c r="AG1545" s="1755"/>
      <c r="AH1545" s="1755"/>
      <c r="AI1545" s="595">
        <v>1.02556727E8</v>
      </c>
      <c r="AJ1545" s="595" t="s">
        <v>24855</v>
      </c>
      <c r="AK1545" s="1772" t="s">
        <v>52</v>
      </c>
      <c r="AL1545" s="1757">
        <v>1.0</v>
      </c>
      <c r="AM1545" s="1772">
        <v>1453.0</v>
      </c>
      <c r="AN1545" s="9">
        <v>4.0</v>
      </c>
      <c r="AO1545" s="9"/>
      <c r="AP1545" s="9" t="s">
        <v>8376</v>
      </c>
      <c r="AQ1545" s="9"/>
      <c r="AR1545" s="9" t="s">
        <v>17908</v>
      </c>
      <c r="AS1545" s="9"/>
      <c r="AT1545" s="9"/>
      <c r="AU1545" s="9"/>
      <c r="AV1545" s="9"/>
      <c r="AW1545" s="1758" t="s">
        <v>17909</v>
      </c>
      <c r="AX1545" s="9"/>
      <c r="AY1545" s="9" t="s">
        <v>17910</v>
      </c>
      <c r="AZ1545" s="9">
        <v>6.25</v>
      </c>
      <c r="BA1545" s="1772" t="s">
        <v>24549</v>
      </c>
    </row>
    <row r="1546" ht="15.75" customHeight="1">
      <c r="A1546" s="1819"/>
      <c r="B1546" s="1745"/>
      <c r="C1546" s="1745"/>
      <c r="D1546" s="1745"/>
      <c r="E1546" s="1745"/>
      <c r="F1546" s="1920"/>
      <c r="G1546" s="1745"/>
      <c r="H1546" s="1745"/>
      <c r="I1546" s="1745"/>
      <c r="J1546" s="1745"/>
      <c r="K1546" s="1745"/>
      <c r="L1546" s="1745"/>
      <c r="M1546" s="1745"/>
      <c r="N1546" s="1745"/>
      <c r="O1546" s="1745"/>
      <c r="P1546" s="1745"/>
      <c r="Q1546" s="1765" t="s">
        <v>24856</v>
      </c>
      <c r="R1546" s="1766" t="s">
        <v>24814</v>
      </c>
      <c r="S1546" s="1767" t="s">
        <v>52</v>
      </c>
      <c r="T1546" s="1768"/>
      <c r="U1546" s="1770">
        <v>1438.0</v>
      </c>
      <c r="V1546" s="1770">
        <v>4.0</v>
      </c>
      <c r="W1546" s="1788"/>
      <c r="X1546" s="1770"/>
      <c r="Y1546" s="1767">
        <v>203280.0</v>
      </c>
      <c r="Z1546" s="1770"/>
      <c r="AA1546" s="1770" t="s">
        <v>24588</v>
      </c>
      <c r="AB1546" s="1789">
        <v>0.0</v>
      </c>
      <c r="AC1546" s="81"/>
      <c r="AD1546" s="81"/>
      <c r="AE1546" s="1755"/>
      <c r="AF1546" s="1755"/>
      <c r="AG1546" s="1755"/>
      <c r="AH1546" s="1755"/>
      <c r="AI1546" s="595">
        <v>1.02645165E8</v>
      </c>
      <c r="AJ1546" s="595" t="s">
        <v>24857</v>
      </c>
      <c r="AK1546" s="1772" t="s">
        <v>52</v>
      </c>
      <c r="AL1546" s="1772">
        <v>1.0</v>
      </c>
      <c r="AM1546" s="1772">
        <v>1454.0</v>
      </c>
      <c r="AN1546" s="9">
        <v>4.0</v>
      </c>
      <c r="AO1546" s="9"/>
      <c r="AP1546" s="9" t="s">
        <v>8376</v>
      </c>
      <c r="AQ1546" s="9"/>
      <c r="AR1546" s="9" t="s">
        <v>17908</v>
      </c>
      <c r="AS1546" s="9"/>
      <c r="AT1546" s="9"/>
      <c r="AU1546" s="9"/>
      <c r="AV1546" s="9"/>
      <c r="AW1546" s="1758" t="s">
        <v>17909</v>
      </c>
      <c r="AX1546" s="9"/>
      <c r="AY1546" s="9" t="s">
        <v>17910</v>
      </c>
      <c r="AZ1546" s="9">
        <v>6.25</v>
      </c>
      <c r="BA1546" s="1773" t="s">
        <v>24549</v>
      </c>
    </row>
    <row r="1547" ht="15.75" customHeight="1">
      <c r="A1547" s="1819"/>
      <c r="B1547" s="1745"/>
      <c r="C1547" s="1745"/>
      <c r="D1547" s="1745"/>
      <c r="E1547" s="1745"/>
      <c r="F1547" s="1920"/>
      <c r="G1547" s="1745"/>
      <c r="H1547" s="1745"/>
      <c r="I1547" s="1745"/>
      <c r="J1547" s="1745"/>
      <c r="K1547" s="1745"/>
      <c r="L1547" s="1745"/>
      <c r="M1547" s="1745"/>
      <c r="N1547" s="1745"/>
      <c r="O1547" s="1745"/>
      <c r="P1547" s="1745"/>
      <c r="Q1547" s="1765" t="s">
        <v>24858</v>
      </c>
      <c r="R1547" s="1766" t="s">
        <v>24816</v>
      </c>
      <c r="S1547" s="1767" t="s">
        <v>52</v>
      </c>
      <c r="T1547" s="1749"/>
      <c r="U1547" s="1770">
        <v>1439.0</v>
      </c>
      <c r="V1547" s="1770">
        <v>4.0</v>
      </c>
      <c r="W1547" s="1792"/>
      <c r="X1547" s="1770"/>
      <c r="Y1547" s="1767">
        <v>203046.0</v>
      </c>
      <c r="Z1547" s="1770"/>
      <c r="AA1547" s="1770" t="s">
        <v>24588</v>
      </c>
      <c r="AB1547" s="1793">
        <v>0.0</v>
      </c>
      <c r="AC1547" s="1794">
        <v>2.0</v>
      </c>
      <c r="AD1547" s="1754"/>
      <c r="AE1547" s="1755"/>
      <c r="AF1547" s="1755"/>
      <c r="AG1547" s="1755"/>
      <c r="AH1547" s="1755"/>
      <c r="AI1547" s="595">
        <v>1.02820602E8</v>
      </c>
      <c r="AJ1547" s="595" t="s">
        <v>24859</v>
      </c>
      <c r="AK1547" s="1757" t="s">
        <v>52</v>
      </c>
      <c r="AL1547" s="1772">
        <v>1.0</v>
      </c>
      <c r="AM1547" s="1772">
        <v>1455.0</v>
      </c>
      <c r="AN1547" s="9">
        <v>4.0</v>
      </c>
      <c r="AO1547" s="9"/>
      <c r="AP1547" s="9" t="s">
        <v>8376</v>
      </c>
      <c r="AQ1547" s="9"/>
      <c r="AR1547" s="9" t="s">
        <v>17908</v>
      </c>
      <c r="AS1547" s="9"/>
      <c r="AT1547" s="9" t="s">
        <v>24860</v>
      </c>
      <c r="AU1547" s="9" t="s">
        <v>24861</v>
      </c>
      <c r="AV1547" s="9"/>
      <c r="AW1547" s="1758" t="s">
        <v>17909</v>
      </c>
      <c r="AX1547" s="9"/>
      <c r="AY1547" s="9" t="s">
        <v>17910</v>
      </c>
      <c r="AZ1547" s="9">
        <v>6.25</v>
      </c>
      <c r="BA1547" s="1772" t="s">
        <v>24549</v>
      </c>
    </row>
    <row r="1548" ht="15.75" customHeight="1">
      <c r="A1548" s="1819"/>
      <c r="B1548" s="1745"/>
      <c r="C1548" s="1745"/>
      <c r="D1548" s="1745"/>
      <c r="E1548" s="1745"/>
      <c r="F1548" s="1920"/>
      <c r="G1548" s="1745"/>
      <c r="H1548" s="1745"/>
      <c r="I1548" s="1745"/>
      <c r="J1548" s="1745"/>
      <c r="K1548" s="1745"/>
      <c r="L1548" s="1745"/>
      <c r="M1548" s="1745"/>
      <c r="N1548" s="1745"/>
      <c r="O1548" s="1745"/>
      <c r="P1548" s="1745"/>
      <c r="Q1548" s="1765" t="s">
        <v>24862</v>
      </c>
      <c r="R1548" s="1766" t="s">
        <v>24863</v>
      </c>
      <c r="S1548" s="1767" t="s">
        <v>52</v>
      </c>
      <c r="T1548" s="1768"/>
      <c r="U1548" s="1769">
        <v>1440.0</v>
      </c>
      <c r="V1548" s="1770">
        <v>4.0</v>
      </c>
      <c r="W1548" s="1769" t="s">
        <v>17935</v>
      </c>
      <c r="X1548" s="1770"/>
      <c r="Y1548" s="1767">
        <v>4189499.0</v>
      </c>
      <c r="Z1548" s="1770"/>
      <c r="AA1548" s="1770" t="s">
        <v>24588</v>
      </c>
      <c r="AB1548" s="1753" t="s">
        <v>17906</v>
      </c>
      <c r="AC1548" s="81"/>
      <c r="AD1548" s="81"/>
      <c r="AE1548" s="1755"/>
      <c r="AF1548" s="1755"/>
      <c r="AG1548" s="1755"/>
      <c r="AH1548" s="1755"/>
      <c r="AI1548" s="595">
        <v>1.01219012E8</v>
      </c>
      <c r="AJ1548" s="595" t="s">
        <v>24864</v>
      </c>
      <c r="AK1548" s="1772" t="s">
        <v>17980</v>
      </c>
      <c r="AL1548" s="1757">
        <v>1.0</v>
      </c>
      <c r="AM1548" s="1772">
        <v>1456.0</v>
      </c>
      <c r="AN1548" s="9">
        <v>4.0</v>
      </c>
      <c r="AO1548" s="9"/>
      <c r="AP1548" s="9" t="s">
        <v>8376</v>
      </c>
      <c r="AQ1548" s="9"/>
      <c r="AR1548" s="9" t="s">
        <v>17908</v>
      </c>
      <c r="AS1548" s="9"/>
      <c r="AT1548" s="9"/>
      <c r="AU1548" s="9"/>
      <c r="AV1548" s="9"/>
      <c r="AW1548" s="1758" t="s">
        <v>17909</v>
      </c>
      <c r="AX1548" s="9"/>
      <c r="AY1548" s="9" t="s">
        <v>17910</v>
      </c>
      <c r="AZ1548" s="9">
        <v>6.25</v>
      </c>
      <c r="BA1548" s="1845" t="s">
        <v>24549</v>
      </c>
    </row>
    <row r="1549" ht="15.75" customHeight="1">
      <c r="A1549" s="1819"/>
      <c r="B1549" s="1745"/>
      <c r="C1549" s="1745"/>
      <c r="D1549" s="1745"/>
      <c r="E1549" s="1745"/>
      <c r="F1549" s="1920"/>
      <c r="G1549" s="1745"/>
      <c r="H1549" s="1745"/>
      <c r="I1549" s="1745"/>
      <c r="J1549" s="1745"/>
      <c r="K1549" s="1745"/>
      <c r="L1549" s="1745"/>
      <c r="M1549" s="1745"/>
      <c r="N1549" s="1745"/>
      <c r="O1549" s="1745"/>
      <c r="P1549" s="1745"/>
      <c r="Q1549" s="1765" t="s">
        <v>24865</v>
      </c>
      <c r="R1549" s="1766" t="s">
        <v>24866</v>
      </c>
      <c r="S1549" s="1767" t="s">
        <v>52</v>
      </c>
      <c r="T1549" s="1749"/>
      <c r="U1549" s="1769">
        <v>1441.0</v>
      </c>
      <c r="V1549" s="1770">
        <v>4.0</v>
      </c>
      <c r="W1549" s="1769" t="s">
        <v>17935</v>
      </c>
      <c r="X1549" s="1770"/>
      <c r="Y1549" s="1767">
        <v>4189499.0</v>
      </c>
      <c r="Z1549" s="1770"/>
      <c r="AA1549" s="1770" t="s">
        <v>24588</v>
      </c>
      <c r="AB1549" s="1753" t="s">
        <v>17906</v>
      </c>
      <c r="AC1549" s="1754"/>
      <c r="AD1549" s="1754"/>
      <c r="AE1549" s="1755"/>
      <c r="AF1549" s="1755"/>
      <c r="AG1549" s="1755"/>
      <c r="AH1549" s="1755"/>
      <c r="AI1549" s="595">
        <v>1.01784866E8</v>
      </c>
      <c r="AJ1549" s="595" t="s">
        <v>24867</v>
      </c>
      <c r="AK1549" s="1772" t="s">
        <v>52</v>
      </c>
      <c r="AL1549" s="1772">
        <v>1.0</v>
      </c>
      <c r="AM1549" s="1772">
        <v>1457.0</v>
      </c>
      <c r="AN1549" s="9">
        <v>4.0</v>
      </c>
      <c r="AO1549" s="9"/>
      <c r="AP1549" s="9" t="s">
        <v>8376</v>
      </c>
      <c r="AQ1549" s="9"/>
      <c r="AR1549" s="9" t="s">
        <v>17908</v>
      </c>
      <c r="AS1549" s="9"/>
      <c r="AT1549" s="9"/>
      <c r="AU1549" s="9"/>
      <c r="AV1549" s="9"/>
      <c r="AW1549" s="1758" t="s">
        <v>17909</v>
      </c>
      <c r="AX1549" s="9"/>
      <c r="AY1549" s="9" t="s">
        <v>17910</v>
      </c>
      <c r="AZ1549" s="9">
        <v>6.25</v>
      </c>
      <c r="BA1549" s="1772" t="s">
        <v>24549</v>
      </c>
    </row>
    <row r="1550" ht="15.75" customHeight="1">
      <c r="A1550" s="1819"/>
      <c r="B1550" s="1745"/>
      <c r="C1550" s="1745"/>
      <c r="D1550" s="1745"/>
      <c r="E1550" s="1745"/>
      <c r="F1550" s="1920"/>
      <c r="G1550" s="1745"/>
      <c r="H1550" s="1745"/>
      <c r="I1550" s="1745"/>
      <c r="J1550" s="1745"/>
      <c r="K1550" s="1745"/>
      <c r="L1550" s="1745"/>
      <c r="M1550" s="1745"/>
      <c r="N1550" s="1745"/>
      <c r="O1550" s="1745"/>
      <c r="P1550" s="1745"/>
      <c r="Q1550" s="1765" t="s">
        <v>24868</v>
      </c>
      <c r="R1550" s="1766" t="s">
        <v>24823</v>
      </c>
      <c r="S1550" s="1767" t="s">
        <v>52</v>
      </c>
      <c r="T1550" s="1768"/>
      <c r="U1550" s="1770">
        <v>1442.0</v>
      </c>
      <c r="V1550" s="1770">
        <v>4.0</v>
      </c>
      <c r="W1550" s="1788"/>
      <c r="X1550" s="1770"/>
      <c r="Y1550" s="1767">
        <v>0.0</v>
      </c>
      <c r="Z1550" s="1770"/>
      <c r="AA1550" s="1770" t="s">
        <v>24588</v>
      </c>
      <c r="AB1550" s="1789">
        <v>0.0</v>
      </c>
      <c r="AC1550" s="81"/>
      <c r="AD1550" s="81"/>
      <c r="AE1550" s="1755"/>
      <c r="AF1550" s="1755"/>
      <c r="AG1550" s="1755"/>
      <c r="AH1550" s="1755"/>
      <c r="AI1550" s="595">
        <v>1.05294037E8</v>
      </c>
      <c r="AJ1550" s="595" t="s">
        <v>24869</v>
      </c>
      <c r="AK1550" s="1757" t="s">
        <v>52</v>
      </c>
      <c r="AL1550" s="1772">
        <v>1.0</v>
      </c>
      <c r="AM1550" s="1772">
        <v>1458.0</v>
      </c>
      <c r="AN1550" s="9">
        <v>4.0</v>
      </c>
      <c r="AO1550" s="9"/>
      <c r="AP1550" s="9" t="s">
        <v>8376</v>
      </c>
      <c r="AQ1550" s="9"/>
      <c r="AR1550" s="9" t="s">
        <v>17908</v>
      </c>
      <c r="AS1550" s="9"/>
      <c r="AT1550" s="9"/>
      <c r="AU1550" s="9"/>
      <c r="AV1550" s="9"/>
      <c r="AW1550" s="1758" t="s">
        <v>17909</v>
      </c>
      <c r="AX1550" s="9"/>
      <c r="AY1550" s="9" t="s">
        <v>17910</v>
      </c>
      <c r="AZ1550" s="9">
        <v>6.25</v>
      </c>
      <c r="BA1550" s="1773" t="s">
        <v>24549</v>
      </c>
    </row>
    <row r="1551" ht="15.75" customHeight="1">
      <c r="A1551" s="1819"/>
      <c r="B1551" s="1745"/>
      <c r="C1551" s="1745"/>
      <c r="D1551" s="1745"/>
      <c r="E1551" s="1745"/>
      <c r="F1551" s="1920"/>
      <c r="G1551" s="1745"/>
      <c r="H1551" s="1745"/>
      <c r="I1551" s="1745"/>
      <c r="J1551" s="1745"/>
      <c r="K1551" s="1745"/>
      <c r="L1551" s="1745"/>
      <c r="M1551" s="1745"/>
      <c r="N1551" s="1745"/>
      <c r="O1551" s="1745"/>
      <c r="P1551" s="1745"/>
      <c r="Q1551" s="1765" t="s">
        <v>24870</v>
      </c>
      <c r="R1551" s="1766" t="s">
        <v>24827</v>
      </c>
      <c r="S1551" s="1767" t="s">
        <v>52</v>
      </c>
      <c r="T1551" s="1749"/>
      <c r="U1551" s="1770">
        <v>1443.0</v>
      </c>
      <c r="V1551" s="1770">
        <v>4.0</v>
      </c>
      <c r="W1551" s="1792"/>
      <c r="X1551" s="1770"/>
      <c r="Y1551" s="1767">
        <v>0.0</v>
      </c>
      <c r="Z1551" s="1770"/>
      <c r="AA1551" s="1770" t="s">
        <v>24588</v>
      </c>
      <c r="AB1551" s="1793">
        <v>0.0</v>
      </c>
      <c r="AC1551" s="1794">
        <v>2.0</v>
      </c>
      <c r="AD1551" s="1754"/>
      <c r="AE1551" s="1755"/>
      <c r="AF1551" s="1755"/>
      <c r="AG1551" s="1755"/>
      <c r="AH1551" s="1755"/>
      <c r="AI1551" s="595">
        <v>1.00122167E8</v>
      </c>
      <c r="AJ1551" s="595" t="s">
        <v>24871</v>
      </c>
      <c r="AK1551" s="1757" t="s">
        <v>52</v>
      </c>
      <c r="AL1551" s="1772">
        <v>1.0</v>
      </c>
      <c r="AM1551" s="1772">
        <v>1459.0</v>
      </c>
      <c r="AN1551" s="9">
        <v>4.0</v>
      </c>
      <c r="AO1551" s="9"/>
      <c r="AP1551" s="9" t="s">
        <v>8376</v>
      </c>
      <c r="AQ1551" s="9"/>
      <c r="AR1551" s="9" t="s">
        <v>17908</v>
      </c>
      <c r="AS1551" s="9"/>
      <c r="AT1551" s="9"/>
      <c r="AU1551" s="9"/>
      <c r="AV1551" s="9"/>
      <c r="AW1551" s="1758" t="s">
        <v>17909</v>
      </c>
      <c r="AX1551" s="9"/>
      <c r="AY1551" s="9" t="s">
        <v>17910</v>
      </c>
      <c r="AZ1551" s="9">
        <v>6.25</v>
      </c>
      <c r="BA1551" s="1845" t="s">
        <v>24549</v>
      </c>
    </row>
    <row r="1552" ht="15.75" customHeight="1">
      <c r="A1552" s="1819"/>
      <c r="B1552" s="1745"/>
      <c r="C1552" s="1745"/>
      <c r="D1552" s="1745"/>
      <c r="E1552" s="1745"/>
      <c r="F1552" s="1920"/>
      <c r="G1552" s="1745"/>
      <c r="H1552" s="1745"/>
      <c r="I1552" s="1745"/>
      <c r="J1552" s="1745"/>
      <c r="K1552" s="1745"/>
      <c r="L1552" s="1745"/>
      <c r="M1552" s="1745"/>
      <c r="N1552" s="1745"/>
      <c r="O1552" s="1745"/>
      <c r="P1552" s="1745"/>
      <c r="Q1552" s="1765" t="s">
        <v>24872</v>
      </c>
      <c r="R1552" s="1766" t="s">
        <v>24829</v>
      </c>
      <c r="S1552" s="1767" t="s">
        <v>52</v>
      </c>
      <c r="T1552" s="1768"/>
      <c r="U1552" s="1769">
        <v>1444.0</v>
      </c>
      <c r="V1552" s="1770">
        <v>4.0</v>
      </c>
      <c r="W1552" s="1769" t="s">
        <v>17935</v>
      </c>
      <c r="X1552" s="1770"/>
      <c r="Y1552" s="1767">
        <v>2823319.0</v>
      </c>
      <c r="Z1552" s="1770"/>
      <c r="AA1552" s="1770" t="s">
        <v>24588</v>
      </c>
      <c r="AB1552" s="1753" t="s">
        <v>17906</v>
      </c>
      <c r="AC1552" s="81"/>
      <c r="AD1552" s="81"/>
      <c r="AE1552" s="1755"/>
      <c r="AF1552" s="1755"/>
      <c r="AG1552" s="1755"/>
      <c r="AH1552" s="1755"/>
      <c r="AI1552" s="595" t="s">
        <v>24873</v>
      </c>
      <c r="AJ1552" s="595" t="s">
        <v>24873</v>
      </c>
      <c r="AK1552" s="1772" t="s">
        <v>52</v>
      </c>
      <c r="AL1552" s="1757">
        <v>1.0</v>
      </c>
      <c r="AM1552" s="1772">
        <v>1460.0</v>
      </c>
      <c r="AN1552" s="9">
        <v>4.0</v>
      </c>
      <c r="AO1552" s="9"/>
      <c r="AP1552" s="9" t="s">
        <v>8376</v>
      </c>
      <c r="AQ1552" s="9"/>
      <c r="AR1552" s="9" t="s">
        <v>17908</v>
      </c>
      <c r="AS1552" s="9"/>
      <c r="AT1552" s="9"/>
      <c r="AU1552" s="9"/>
      <c r="AV1552" s="9"/>
      <c r="AW1552" s="595" t="s">
        <v>24873</v>
      </c>
      <c r="AX1552" s="9"/>
      <c r="AY1552" s="9" t="s">
        <v>17910</v>
      </c>
      <c r="AZ1552" s="9">
        <v>6.25</v>
      </c>
      <c r="BA1552" s="595" t="s">
        <v>24873</v>
      </c>
    </row>
    <row r="1553" ht="15.75" customHeight="1">
      <c r="A1553" s="1819"/>
      <c r="B1553" s="1745"/>
      <c r="C1553" s="1745"/>
      <c r="D1553" s="1745"/>
      <c r="E1553" s="1745"/>
      <c r="F1553" s="1920"/>
      <c r="G1553" s="1745"/>
      <c r="H1553" s="1745"/>
      <c r="I1553" s="1745"/>
      <c r="J1553" s="1745"/>
      <c r="K1553" s="1745"/>
      <c r="L1553" s="1745"/>
      <c r="M1553" s="1745"/>
      <c r="N1553" s="1745"/>
      <c r="O1553" s="1745"/>
      <c r="P1553" s="1745"/>
      <c r="Q1553" s="1765" t="s">
        <v>24874</v>
      </c>
      <c r="R1553" s="1766" t="s">
        <v>24832</v>
      </c>
      <c r="S1553" s="1767" t="s">
        <v>52</v>
      </c>
      <c r="T1553" s="1749"/>
      <c r="U1553" s="1769">
        <v>1445.0</v>
      </c>
      <c r="V1553" s="1770">
        <v>4.0</v>
      </c>
      <c r="W1553" s="1769" t="s">
        <v>17935</v>
      </c>
      <c r="X1553" s="1770"/>
      <c r="Y1553" s="1767" t="s">
        <v>24875</v>
      </c>
      <c r="Z1553" s="1770"/>
      <c r="AA1553" s="1770" t="s">
        <v>24588</v>
      </c>
      <c r="AB1553" s="1753" t="s">
        <v>17906</v>
      </c>
      <c r="AC1553" s="1754"/>
      <c r="AD1553" s="1754"/>
      <c r="AE1553" s="1755"/>
      <c r="AF1553" s="1755"/>
      <c r="AG1553" s="1755"/>
      <c r="AH1553" s="1755"/>
      <c r="AI1553" s="595">
        <v>1.05836811E8</v>
      </c>
      <c r="AJ1553" s="595" t="s">
        <v>24876</v>
      </c>
      <c r="AK1553" s="1757" t="s">
        <v>52</v>
      </c>
      <c r="AL1553" s="1757">
        <v>1.0</v>
      </c>
      <c r="AM1553" s="1772">
        <v>1461.0</v>
      </c>
      <c r="AN1553" s="9">
        <v>4.0</v>
      </c>
      <c r="AO1553" s="9"/>
      <c r="AP1553" s="9" t="s">
        <v>8376</v>
      </c>
      <c r="AQ1553" s="9"/>
      <c r="AR1553" s="9" t="s">
        <v>17908</v>
      </c>
      <c r="AS1553" s="9"/>
      <c r="AT1553" s="9"/>
      <c r="AU1553" s="9"/>
      <c r="AV1553" s="9"/>
      <c r="AW1553" s="1758" t="s">
        <v>17909</v>
      </c>
      <c r="AX1553" s="9"/>
      <c r="AY1553" s="9" t="s">
        <v>17910</v>
      </c>
      <c r="AZ1553" s="9">
        <v>6.25</v>
      </c>
      <c r="BA1553" s="1772" t="s">
        <v>24549</v>
      </c>
    </row>
    <row r="1554" ht="15.75" customHeight="1">
      <c r="A1554" s="1819"/>
      <c r="B1554" s="1745"/>
      <c r="C1554" s="1745"/>
      <c r="D1554" s="1745"/>
      <c r="E1554" s="1745"/>
      <c r="F1554" s="1920"/>
      <c r="G1554" s="1745"/>
      <c r="H1554" s="1745"/>
      <c r="I1554" s="1745"/>
      <c r="J1554" s="1745"/>
      <c r="K1554" s="1745"/>
      <c r="L1554" s="1745"/>
      <c r="M1554" s="1745"/>
      <c r="N1554" s="1745"/>
      <c r="O1554" s="1745"/>
      <c r="P1554" s="1745"/>
      <c r="Q1554" s="1765" t="s">
        <v>24877</v>
      </c>
      <c r="R1554" s="1766" t="s">
        <v>24834</v>
      </c>
      <c r="S1554" s="1767" t="s">
        <v>52</v>
      </c>
      <c r="T1554" s="1768"/>
      <c r="U1554" s="1769">
        <v>1446.0</v>
      </c>
      <c r="V1554" s="1770">
        <v>4.0</v>
      </c>
      <c r="W1554" s="1769" t="s">
        <v>17935</v>
      </c>
      <c r="X1554" s="1770"/>
      <c r="Y1554" s="1767" t="s">
        <v>24878</v>
      </c>
      <c r="Z1554" s="1770"/>
      <c r="AA1554" s="1770" t="s">
        <v>24588</v>
      </c>
      <c r="AB1554" s="1753" t="s">
        <v>17906</v>
      </c>
      <c r="AC1554" s="81"/>
      <c r="AD1554" s="81"/>
      <c r="AE1554" s="1755"/>
      <c r="AF1554" s="1755"/>
      <c r="AG1554" s="1755"/>
      <c r="AH1554" s="1755"/>
      <c r="AI1554" s="595">
        <v>1.04779608E8</v>
      </c>
      <c r="AJ1554" s="595" t="s">
        <v>24879</v>
      </c>
      <c r="AK1554" s="1757" t="s">
        <v>52</v>
      </c>
      <c r="AL1554" s="1772">
        <v>1.0</v>
      </c>
      <c r="AM1554" s="1772">
        <v>1462.0</v>
      </c>
      <c r="AN1554" s="9">
        <v>4.0</v>
      </c>
      <c r="AO1554" s="9"/>
      <c r="AP1554" s="9" t="s">
        <v>8376</v>
      </c>
      <c r="AQ1554" s="9"/>
      <c r="AR1554" s="9" t="s">
        <v>17908</v>
      </c>
      <c r="AS1554" s="9"/>
      <c r="AT1554" s="9"/>
      <c r="AU1554" s="9"/>
      <c r="AV1554" s="9"/>
      <c r="AW1554" s="1758" t="s">
        <v>17909</v>
      </c>
      <c r="AX1554" s="9"/>
      <c r="AY1554" s="9" t="s">
        <v>17910</v>
      </c>
      <c r="AZ1554" s="9">
        <v>6.25</v>
      </c>
      <c r="BA1554" s="1773" t="s">
        <v>24549</v>
      </c>
    </row>
    <row r="1555" ht="15.75" customHeight="1">
      <c r="A1555" s="1819"/>
      <c r="B1555" s="1745"/>
      <c r="C1555" s="1745"/>
      <c r="D1555" s="1745"/>
      <c r="E1555" s="1745"/>
      <c r="F1555" s="1920"/>
      <c r="G1555" s="1745"/>
      <c r="H1555" s="1745"/>
      <c r="I1555" s="1745"/>
      <c r="J1555" s="1745"/>
      <c r="K1555" s="1745"/>
      <c r="L1555" s="1745"/>
      <c r="M1555" s="1745"/>
      <c r="N1555" s="1745"/>
      <c r="O1555" s="1745"/>
      <c r="P1555" s="1745"/>
      <c r="Q1555" s="1765" t="s">
        <v>24880</v>
      </c>
      <c r="R1555" s="1766" t="s">
        <v>24836</v>
      </c>
      <c r="S1555" s="1767" t="s">
        <v>52</v>
      </c>
      <c r="T1555" s="1749"/>
      <c r="U1555" s="1769">
        <v>1447.0</v>
      </c>
      <c r="V1555" s="1770">
        <v>4.0</v>
      </c>
      <c r="W1555" s="1769" t="s">
        <v>17935</v>
      </c>
      <c r="X1555" s="1770"/>
      <c r="Y1555" s="1767" t="s">
        <v>24878</v>
      </c>
      <c r="Z1555" s="1770"/>
      <c r="AA1555" s="1770" t="s">
        <v>24588</v>
      </c>
      <c r="AB1555" s="1753" t="s">
        <v>17906</v>
      </c>
      <c r="AC1555" s="1754"/>
      <c r="AD1555" s="1754"/>
      <c r="AE1555" s="1755"/>
      <c r="AF1555" s="1755"/>
      <c r="AG1555" s="1755"/>
      <c r="AH1555" s="1755"/>
      <c r="AI1555" s="595">
        <v>6.02955015E8</v>
      </c>
      <c r="AJ1555" s="595" t="s">
        <v>24881</v>
      </c>
      <c r="AK1555" s="1772" t="s">
        <v>52</v>
      </c>
      <c r="AL1555" s="1757">
        <v>1.0</v>
      </c>
      <c r="AM1555" s="1772">
        <v>1463.0</v>
      </c>
      <c r="AN1555" s="9">
        <v>4.0</v>
      </c>
      <c r="AO1555" s="9"/>
      <c r="AP1555" s="9" t="s">
        <v>8376</v>
      </c>
      <c r="AQ1555" s="9"/>
      <c r="AR1555" s="9" t="s">
        <v>17908</v>
      </c>
      <c r="AS1555" s="9"/>
      <c r="AT1555" s="9"/>
      <c r="AU1555" s="9"/>
      <c r="AV1555" s="9"/>
      <c r="AW1555" s="1758" t="s">
        <v>17909</v>
      </c>
      <c r="AX1555" s="9"/>
      <c r="AY1555" s="9" t="s">
        <v>17910</v>
      </c>
      <c r="AZ1555" s="9">
        <v>6.25</v>
      </c>
      <c r="BA1555" s="1772" t="s">
        <v>24549</v>
      </c>
    </row>
    <row r="1556" ht="15.75" customHeight="1">
      <c r="A1556" s="1819"/>
      <c r="B1556" s="1745"/>
      <c r="C1556" s="1745"/>
      <c r="D1556" s="1745"/>
      <c r="E1556" s="1745"/>
      <c r="F1556" s="1920"/>
      <c r="G1556" s="1745"/>
      <c r="H1556" s="1745"/>
      <c r="I1556" s="1745"/>
      <c r="J1556" s="1745"/>
      <c r="K1556" s="1745"/>
      <c r="L1556" s="1745"/>
      <c r="M1556" s="1745"/>
      <c r="N1556" s="1745"/>
      <c r="O1556" s="1745"/>
      <c r="P1556" s="1745"/>
      <c r="Q1556" s="1765" t="s">
        <v>24882</v>
      </c>
      <c r="R1556" s="1766" t="s">
        <v>24841</v>
      </c>
      <c r="S1556" s="1767" t="s">
        <v>52</v>
      </c>
      <c r="T1556" s="1768"/>
      <c r="U1556" s="1770">
        <v>1448.0</v>
      </c>
      <c r="V1556" s="1770">
        <v>4.0</v>
      </c>
      <c r="W1556" s="1788"/>
      <c r="X1556" s="1770"/>
      <c r="Y1556" s="1767">
        <v>2480535.0</v>
      </c>
      <c r="Z1556" s="1770"/>
      <c r="AA1556" s="1770" t="s">
        <v>24588</v>
      </c>
      <c r="AB1556" s="1789">
        <v>0.0</v>
      </c>
      <c r="AC1556" s="81"/>
      <c r="AD1556" s="81"/>
      <c r="AE1556" s="1755"/>
      <c r="AF1556" s="1755"/>
      <c r="AG1556" s="1755"/>
      <c r="AH1556" s="1755"/>
      <c r="AI1556" s="595">
        <v>6.01200249E8</v>
      </c>
      <c r="AJ1556" s="595" t="s">
        <v>24883</v>
      </c>
      <c r="AK1556" s="1772" t="s">
        <v>52</v>
      </c>
      <c r="AL1556" s="1772">
        <v>1.0</v>
      </c>
      <c r="AM1556" s="1772">
        <v>1464.0</v>
      </c>
      <c r="AN1556" s="9">
        <v>4.0</v>
      </c>
      <c r="AO1556" s="9"/>
      <c r="AP1556" s="9" t="s">
        <v>8376</v>
      </c>
      <c r="AQ1556" s="9"/>
      <c r="AR1556" s="9" t="s">
        <v>17908</v>
      </c>
      <c r="AS1556" s="9"/>
      <c r="AT1556" s="9"/>
      <c r="AU1556" s="9"/>
      <c r="AV1556" s="9"/>
      <c r="AW1556" s="1758" t="s">
        <v>17909</v>
      </c>
      <c r="AX1556" s="9"/>
      <c r="AY1556" s="9" t="s">
        <v>17910</v>
      </c>
      <c r="AZ1556" s="9">
        <v>6.25</v>
      </c>
      <c r="BA1556" s="1773" t="s">
        <v>24549</v>
      </c>
    </row>
    <row r="1557" ht="15.75" customHeight="1">
      <c r="A1557" s="1819"/>
      <c r="B1557" s="1745"/>
      <c r="C1557" s="1745"/>
      <c r="D1557" s="1745"/>
      <c r="E1557" s="1745"/>
      <c r="F1557" s="1920"/>
      <c r="G1557" s="1745"/>
      <c r="H1557" s="1745"/>
      <c r="I1557" s="1745"/>
      <c r="J1557" s="1745"/>
      <c r="K1557" s="1745"/>
      <c r="L1557" s="1745"/>
      <c r="M1557" s="1745"/>
      <c r="N1557" s="1745"/>
      <c r="O1557" s="1745"/>
      <c r="P1557" s="1745"/>
      <c r="Q1557" s="1765" t="s">
        <v>24884</v>
      </c>
      <c r="R1557" s="1766" t="s">
        <v>24845</v>
      </c>
      <c r="S1557" s="1767" t="s">
        <v>52</v>
      </c>
      <c r="T1557" s="1749"/>
      <c r="U1557" s="1770">
        <v>1449.0</v>
      </c>
      <c r="V1557" s="1770">
        <v>4.0</v>
      </c>
      <c r="W1557" s="1792"/>
      <c r="X1557" s="1770"/>
      <c r="Y1557" s="1767" t="s">
        <v>24885</v>
      </c>
      <c r="Z1557" s="1770"/>
      <c r="AA1557" s="1770" t="s">
        <v>24588</v>
      </c>
      <c r="AB1557" s="1793">
        <v>0.0</v>
      </c>
      <c r="AC1557" s="1754"/>
      <c r="AD1557" s="1754"/>
      <c r="AE1557" s="1755"/>
      <c r="AF1557" s="1755"/>
      <c r="AG1557" s="1755"/>
      <c r="AH1557" s="1755"/>
      <c r="AI1557" s="595">
        <v>6.01149271E8</v>
      </c>
      <c r="AJ1557" s="595" t="s">
        <v>24886</v>
      </c>
      <c r="AK1557" s="1772" t="s">
        <v>52</v>
      </c>
      <c r="AL1557" s="1772">
        <v>1.0</v>
      </c>
      <c r="AM1557" s="1772">
        <v>1465.0</v>
      </c>
      <c r="AN1557" s="9">
        <v>4.0</v>
      </c>
      <c r="AO1557" s="9"/>
      <c r="AP1557" s="9" t="s">
        <v>8376</v>
      </c>
      <c r="AQ1557" s="9"/>
      <c r="AR1557" s="9" t="s">
        <v>17908</v>
      </c>
      <c r="AS1557" s="9"/>
      <c r="AT1557" s="9"/>
      <c r="AU1557" s="9"/>
      <c r="AV1557" s="9"/>
      <c r="AW1557" s="1758" t="s">
        <v>17909</v>
      </c>
      <c r="AX1557" s="9"/>
      <c r="AY1557" s="9" t="s">
        <v>17910</v>
      </c>
      <c r="AZ1557" s="9">
        <v>6.25</v>
      </c>
      <c r="BA1557" s="1772" t="s">
        <v>24549</v>
      </c>
    </row>
    <row r="1558" ht="15.75" customHeight="1">
      <c r="A1558" s="1819"/>
      <c r="B1558" s="1745"/>
      <c r="C1558" s="1745"/>
      <c r="D1558" s="1745"/>
      <c r="E1558" s="1745"/>
      <c r="F1558" s="1920"/>
      <c r="G1558" s="1745"/>
      <c r="H1558" s="1745"/>
      <c r="I1558" s="1745"/>
      <c r="J1558" s="1745"/>
      <c r="K1558" s="1745"/>
      <c r="L1558" s="1745"/>
      <c r="M1558" s="1745"/>
      <c r="N1558" s="1745"/>
      <c r="O1558" s="1745"/>
      <c r="P1558" s="1745"/>
      <c r="Q1558" s="1765" t="s">
        <v>24887</v>
      </c>
      <c r="R1558" s="1766" t="s">
        <v>24847</v>
      </c>
      <c r="S1558" s="1767" t="s">
        <v>52</v>
      </c>
      <c r="T1558" s="1768"/>
      <c r="U1558" s="1770">
        <v>1450.0</v>
      </c>
      <c r="V1558" s="1770">
        <v>4.0</v>
      </c>
      <c r="W1558" s="1788"/>
      <c r="X1558" s="1770"/>
      <c r="Y1558" s="1767" t="s">
        <v>24885</v>
      </c>
      <c r="Z1558" s="1770"/>
      <c r="AA1558" s="1770" t="s">
        <v>24588</v>
      </c>
      <c r="AB1558" s="1789">
        <v>0.0</v>
      </c>
      <c r="AC1558" s="1121">
        <v>3.0</v>
      </c>
      <c r="AD1558" s="81"/>
      <c r="AE1558" s="1755"/>
      <c r="AF1558" s="1755"/>
      <c r="AG1558" s="1755"/>
      <c r="AH1558" s="1755"/>
      <c r="AI1558" s="595">
        <v>6.02639643E8</v>
      </c>
      <c r="AJ1558" s="595" t="s">
        <v>24888</v>
      </c>
      <c r="AK1558" s="1772" t="s">
        <v>52</v>
      </c>
      <c r="AL1558" s="1757">
        <v>1.0</v>
      </c>
      <c r="AM1558" s="1772">
        <v>1466.0</v>
      </c>
      <c r="AN1558" s="9">
        <v>4.0</v>
      </c>
      <c r="AO1558" s="9"/>
      <c r="AP1558" s="9" t="s">
        <v>8376</v>
      </c>
      <c r="AQ1558" s="9"/>
      <c r="AR1558" s="9" t="s">
        <v>17908</v>
      </c>
      <c r="AS1558" s="9"/>
      <c r="AT1558" s="9"/>
      <c r="AU1558" s="9"/>
      <c r="AV1558" s="9"/>
      <c r="AW1558" s="1758" t="s">
        <v>17909</v>
      </c>
      <c r="AX1558" s="9"/>
      <c r="AY1558" s="9" t="s">
        <v>17910</v>
      </c>
      <c r="AZ1558" s="9">
        <v>6.25</v>
      </c>
      <c r="BA1558" s="1773" t="s">
        <v>24549</v>
      </c>
    </row>
    <row r="1559" ht="15.75" customHeight="1">
      <c r="A1559" s="1819"/>
      <c r="B1559" s="1745"/>
      <c r="C1559" s="1745"/>
      <c r="D1559" s="1745"/>
      <c r="E1559" s="1745"/>
      <c r="F1559" s="1920"/>
      <c r="G1559" s="1745"/>
      <c r="H1559" s="1745"/>
      <c r="I1559" s="1745"/>
      <c r="J1559" s="1745"/>
      <c r="K1559" s="1745"/>
      <c r="L1559" s="1745"/>
      <c r="M1559" s="1745"/>
      <c r="N1559" s="1745"/>
      <c r="O1559" s="1745"/>
      <c r="P1559" s="1745"/>
      <c r="Q1559" s="1765" t="s">
        <v>24889</v>
      </c>
      <c r="R1559" s="1766" t="s">
        <v>24890</v>
      </c>
      <c r="S1559" s="1767" t="s">
        <v>52</v>
      </c>
      <c r="T1559" s="1749"/>
      <c r="U1559" s="1770">
        <v>1451.0</v>
      </c>
      <c r="V1559" s="1770">
        <v>4.0</v>
      </c>
      <c r="W1559" s="1792"/>
      <c r="X1559" s="1770"/>
      <c r="Y1559" s="1767">
        <v>4056562.0</v>
      </c>
      <c r="Z1559" s="1770"/>
      <c r="AA1559" s="1770" t="s">
        <v>24588</v>
      </c>
      <c r="AB1559" s="1806" t="s">
        <v>18100</v>
      </c>
      <c r="AC1559" s="1754"/>
      <c r="AD1559" s="1794">
        <v>1.0</v>
      </c>
      <c r="AE1559" s="1755"/>
      <c r="AF1559" s="1755"/>
      <c r="AG1559" s="1755"/>
      <c r="AH1559" s="1755"/>
      <c r="AI1559" s="595">
        <v>6.02936304E8</v>
      </c>
      <c r="AJ1559" s="595" t="s">
        <v>24891</v>
      </c>
      <c r="AK1559" s="1772" t="s">
        <v>52</v>
      </c>
      <c r="AL1559" s="1772">
        <v>1.0</v>
      </c>
      <c r="AM1559" s="1772">
        <v>1467.0</v>
      </c>
      <c r="AN1559" s="9">
        <v>4.0</v>
      </c>
      <c r="AO1559" s="9"/>
      <c r="AP1559" s="9" t="s">
        <v>8376</v>
      </c>
      <c r="AQ1559" s="9"/>
      <c r="AR1559" s="9" t="s">
        <v>17908</v>
      </c>
      <c r="AS1559" s="9"/>
      <c r="AT1559" s="9"/>
      <c r="AU1559" s="9"/>
      <c r="AV1559" s="9"/>
      <c r="AW1559" s="1758" t="s">
        <v>17909</v>
      </c>
      <c r="AX1559" s="9"/>
      <c r="AY1559" s="9" t="s">
        <v>17910</v>
      </c>
      <c r="AZ1559" s="9">
        <v>6.25</v>
      </c>
      <c r="BA1559" s="1772" t="s">
        <v>24549</v>
      </c>
    </row>
    <row r="1560" ht="15.75" customHeight="1">
      <c r="A1560" s="1819"/>
      <c r="B1560" s="1745"/>
      <c r="C1560" s="1745"/>
      <c r="D1560" s="1745"/>
      <c r="E1560" s="1745"/>
      <c r="F1560" s="1920"/>
      <c r="G1560" s="1745"/>
      <c r="H1560" s="1745"/>
      <c r="I1560" s="1745"/>
      <c r="J1560" s="1745"/>
      <c r="K1560" s="1745"/>
      <c r="L1560" s="1745"/>
      <c r="M1560" s="1745"/>
      <c r="N1560" s="1745"/>
      <c r="O1560" s="1745"/>
      <c r="P1560" s="1745"/>
      <c r="Q1560" s="1765" t="s">
        <v>24892</v>
      </c>
      <c r="R1560" s="1766" t="s">
        <v>24853</v>
      </c>
      <c r="S1560" s="1767" t="s">
        <v>52</v>
      </c>
      <c r="T1560" s="1768"/>
      <c r="U1560" s="1769">
        <v>1452.0</v>
      </c>
      <c r="V1560" s="1770">
        <v>4.0</v>
      </c>
      <c r="W1560" s="1769" t="s">
        <v>17935</v>
      </c>
      <c r="X1560" s="1770"/>
      <c r="Y1560" s="1767">
        <v>0.0</v>
      </c>
      <c r="Z1560" s="1770"/>
      <c r="AA1560" s="1770" t="s">
        <v>24588</v>
      </c>
      <c r="AB1560" s="1753" t="s">
        <v>17906</v>
      </c>
      <c r="AC1560" s="81"/>
      <c r="AD1560" s="81"/>
      <c r="AE1560" s="1755"/>
      <c r="AF1560" s="1755"/>
      <c r="AG1560" s="1755"/>
      <c r="AH1560" s="1755"/>
      <c r="AI1560" s="595">
        <v>1.05114342E8</v>
      </c>
      <c r="AJ1560" s="595" t="s">
        <v>24893</v>
      </c>
      <c r="AK1560" s="1772" t="s">
        <v>52</v>
      </c>
      <c r="AL1560" s="1772">
        <v>1.0</v>
      </c>
      <c r="AM1560" s="1772">
        <v>1468.0</v>
      </c>
      <c r="AN1560" s="9">
        <v>4.0</v>
      </c>
      <c r="AO1560" s="9"/>
      <c r="AP1560" s="9" t="s">
        <v>8376</v>
      </c>
      <c r="AQ1560" s="9"/>
      <c r="AR1560" s="9" t="s">
        <v>17908</v>
      </c>
      <c r="AS1560" s="9"/>
      <c r="AT1560" s="9"/>
      <c r="AU1560" s="9"/>
      <c r="AV1560" s="9"/>
      <c r="AW1560" s="1758" t="s">
        <v>17909</v>
      </c>
      <c r="AX1560" s="9"/>
      <c r="AY1560" s="9" t="s">
        <v>17910</v>
      </c>
      <c r="AZ1560" s="9">
        <v>6.25</v>
      </c>
      <c r="BA1560" s="1773" t="s">
        <v>24549</v>
      </c>
    </row>
    <row r="1561" ht="15.75" customHeight="1">
      <c r="A1561" s="1819"/>
      <c r="B1561" s="1745"/>
      <c r="C1561" s="1745"/>
      <c r="D1561" s="1745"/>
      <c r="E1561" s="1745"/>
      <c r="F1561" s="1920"/>
      <c r="G1561" s="1745"/>
      <c r="H1561" s="1745"/>
      <c r="I1561" s="1745"/>
      <c r="J1561" s="1745"/>
      <c r="K1561" s="1745"/>
      <c r="L1561" s="1745"/>
      <c r="M1561" s="1745"/>
      <c r="N1561" s="1745"/>
      <c r="O1561" s="1745"/>
      <c r="P1561" s="1745"/>
      <c r="Q1561" s="1765" t="s">
        <v>24894</v>
      </c>
      <c r="R1561" s="1766" t="s">
        <v>24855</v>
      </c>
      <c r="S1561" s="1767" t="s">
        <v>52</v>
      </c>
      <c r="T1561" s="1749"/>
      <c r="U1561" s="1770">
        <v>1453.0</v>
      </c>
      <c r="V1561" s="1770">
        <v>4.0</v>
      </c>
      <c r="W1561" s="1792"/>
      <c r="X1561" s="1770"/>
      <c r="Y1561" s="1767">
        <v>2900030.0</v>
      </c>
      <c r="Z1561" s="1770"/>
      <c r="AA1561" s="1770" t="s">
        <v>24588</v>
      </c>
      <c r="AB1561" s="1793">
        <v>0.0</v>
      </c>
      <c r="AC1561" s="1754"/>
      <c r="AD1561" s="1754"/>
      <c r="AE1561" s="1755"/>
      <c r="AF1561" s="1755"/>
      <c r="AG1561" s="1755"/>
      <c r="AH1561" s="1755"/>
      <c r="AI1561" s="595">
        <v>7.02361189E8</v>
      </c>
      <c r="AJ1561" s="595" t="s">
        <v>24895</v>
      </c>
      <c r="AK1561" s="1772" t="s">
        <v>52</v>
      </c>
      <c r="AL1561" s="1772">
        <v>1.0</v>
      </c>
      <c r="AM1561" s="1772">
        <v>1469.0</v>
      </c>
      <c r="AN1561" s="9">
        <v>4.0</v>
      </c>
      <c r="AO1561" s="9"/>
      <c r="AP1561" s="9" t="s">
        <v>8376</v>
      </c>
      <c r="AQ1561" s="9"/>
      <c r="AR1561" s="9" t="s">
        <v>17908</v>
      </c>
      <c r="AS1561" s="9"/>
      <c r="AT1561" s="9"/>
      <c r="AU1561" s="9"/>
      <c r="AV1561" s="9"/>
      <c r="AW1561" s="1758" t="s">
        <v>17909</v>
      </c>
      <c r="AX1561" s="9"/>
      <c r="AY1561" s="9" t="s">
        <v>17910</v>
      </c>
      <c r="AZ1561" s="9">
        <v>6.25</v>
      </c>
      <c r="BA1561" s="1772" t="s">
        <v>24549</v>
      </c>
    </row>
    <row r="1562" ht="15.75" customHeight="1">
      <c r="A1562" s="1819"/>
      <c r="B1562" s="1745"/>
      <c r="C1562" s="1745"/>
      <c r="D1562" s="1745"/>
      <c r="E1562" s="1745"/>
      <c r="F1562" s="1920"/>
      <c r="G1562" s="1745"/>
      <c r="H1562" s="1745"/>
      <c r="I1562" s="1745"/>
      <c r="J1562" s="1745"/>
      <c r="K1562" s="1745"/>
      <c r="L1562" s="1745"/>
      <c r="M1562" s="1745"/>
      <c r="N1562" s="1745"/>
      <c r="O1562" s="1745"/>
      <c r="P1562" s="1745"/>
      <c r="Q1562" s="1765" t="s">
        <v>24896</v>
      </c>
      <c r="R1562" s="1766" t="s">
        <v>24857</v>
      </c>
      <c r="S1562" s="1767" t="s">
        <v>52</v>
      </c>
      <c r="T1562" s="1768"/>
      <c r="U1562" s="1770">
        <v>1454.0</v>
      </c>
      <c r="V1562" s="1770">
        <v>4.0</v>
      </c>
      <c r="W1562" s="1788"/>
      <c r="X1562" s="1770"/>
      <c r="Y1562" s="1767">
        <v>0.0</v>
      </c>
      <c r="Z1562" s="1770"/>
      <c r="AA1562" s="1770" t="s">
        <v>24588</v>
      </c>
      <c r="AB1562" s="1789">
        <v>0.0</v>
      </c>
      <c r="AC1562" s="1121">
        <v>2.0</v>
      </c>
      <c r="AD1562" s="81"/>
      <c r="AE1562" s="1755"/>
      <c r="AF1562" s="1755"/>
      <c r="AG1562" s="1755"/>
      <c r="AH1562" s="1755"/>
      <c r="AI1562" s="595">
        <v>1.01143956E8</v>
      </c>
      <c r="AJ1562" s="595" t="s">
        <v>24897</v>
      </c>
      <c r="AK1562" s="1772" t="s">
        <v>52</v>
      </c>
      <c r="AL1562" s="1757">
        <v>1.0</v>
      </c>
      <c r="AM1562" s="1772">
        <v>1470.0</v>
      </c>
      <c r="AN1562" s="9">
        <v>4.0</v>
      </c>
      <c r="AO1562" s="9"/>
      <c r="AP1562" s="9" t="s">
        <v>8376</v>
      </c>
      <c r="AQ1562" s="9"/>
      <c r="AR1562" s="9" t="s">
        <v>17908</v>
      </c>
      <c r="AS1562" s="9"/>
      <c r="AT1562" s="9"/>
      <c r="AU1562" s="9"/>
      <c r="AV1562" s="9"/>
      <c r="AW1562" s="1758" t="s">
        <v>17909</v>
      </c>
      <c r="AX1562" s="9"/>
      <c r="AY1562" s="9" t="s">
        <v>17910</v>
      </c>
      <c r="AZ1562" s="9">
        <v>6.25</v>
      </c>
      <c r="BA1562" s="1773" t="s">
        <v>24549</v>
      </c>
    </row>
    <row r="1563" ht="15.75" customHeight="1">
      <c r="A1563" s="1819"/>
      <c r="B1563" s="1745"/>
      <c r="C1563" s="1745"/>
      <c r="D1563" s="1745"/>
      <c r="E1563" s="1745"/>
      <c r="F1563" s="1920"/>
      <c r="G1563" s="1745"/>
      <c r="H1563" s="1745"/>
      <c r="I1563" s="1745"/>
      <c r="J1563" s="1745"/>
      <c r="K1563" s="1745"/>
      <c r="L1563" s="1745"/>
      <c r="M1563" s="1745"/>
      <c r="N1563" s="1745"/>
      <c r="O1563" s="1745"/>
      <c r="P1563" s="1745"/>
      <c r="Q1563" s="1765" t="s">
        <v>24898</v>
      </c>
      <c r="R1563" s="1766" t="s">
        <v>24859</v>
      </c>
      <c r="S1563" s="1767" t="s">
        <v>52</v>
      </c>
      <c r="T1563" s="1749"/>
      <c r="U1563" s="1770">
        <v>1455.0</v>
      </c>
      <c r="V1563" s="1770">
        <v>4.0</v>
      </c>
      <c r="W1563" s="1792"/>
      <c r="X1563" s="1770"/>
      <c r="Y1563" s="1767">
        <v>2812571.0</v>
      </c>
      <c r="Z1563" s="1770"/>
      <c r="AA1563" s="1770" t="s">
        <v>24588</v>
      </c>
      <c r="AB1563" s="1806" t="s">
        <v>18100</v>
      </c>
      <c r="AC1563" s="1754"/>
      <c r="AD1563" s="1794">
        <v>1.0</v>
      </c>
      <c r="AE1563" s="1755"/>
      <c r="AF1563" s="1755"/>
      <c r="AG1563" s="1755"/>
      <c r="AH1563" s="1755"/>
      <c r="AI1563" s="595">
        <v>6.01289937E8</v>
      </c>
      <c r="AJ1563" s="595" t="s">
        <v>24899</v>
      </c>
      <c r="AK1563" s="1757" t="s">
        <v>52</v>
      </c>
      <c r="AL1563" s="1757">
        <v>1.0</v>
      </c>
      <c r="AM1563" s="1772">
        <v>1471.0</v>
      </c>
      <c r="AN1563" s="9">
        <v>4.0</v>
      </c>
      <c r="AO1563" s="9"/>
      <c r="AP1563" s="9" t="s">
        <v>8376</v>
      </c>
      <c r="AQ1563" s="9"/>
      <c r="AR1563" s="9" t="s">
        <v>17908</v>
      </c>
      <c r="AS1563" s="9"/>
      <c r="AT1563" s="9"/>
      <c r="AU1563" s="9"/>
      <c r="AV1563" s="9"/>
      <c r="AW1563" s="1758" t="s">
        <v>17909</v>
      </c>
      <c r="AX1563" s="9"/>
      <c r="AY1563" s="9" t="s">
        <v>17910</v>
      </c>
      <c r="AZ1563" s="9">
        <v>6.25</v>
      </c>
      <c r="BA1563" s="1772" t="s">
        <v>24549</v>
      </c>
    </row>
    <row r="1564" ht="15.75" customHeight="1">
      <c r="A1564" s="1819"/>
      <c r="B1564" s="1745"/>
      <c r="C1564" s="1745"/>
      <c r="D1564" s="1745"/>
      <c r="E1564" s="1745"/>
      <c r="F1564" s="1920"/>
      <c r="G1564" s="1745"/>
      <c r="H1564" s="1745"/>
      <c r="I1564" s="1745"/>
      <c r="J1564" s="1745"/>
      <c r="K1564" s="1745"/>
      <c r="L1564" s="1745"/>
      <c r="M1564" s="1745"/>
      <c r="N1564" s="1745"/>
      <c r="O1564" s="1745"/>
      <c r="P1564" s="1745"/>
      <c r="Q1564" s="1765" t="s">
        <v>24900</v>
      </c>
      <c r="R1564" s="1766" t="s">
        <v>24864</v>
      </c>
      <c r="S1564" s="1767" t="s">
        <v>19171</v>
      </c>
      <c r="T1564" s="1768"/>
      <c r="U1564" s="1770">
        <v>1456.0</v>
      </c>
      <c r="V1564" s="1770">
        <v>4.0</v>
      </c>
      <c r="W1564" s="1788"/>
      <c r="X1564" s="1770"/>
      <c r="Y1564" s="1767">
        <v>2223070.0</v>
      </c>
      <c r="Z1564" s="1770"/>
      <c r="AA1564" s="1770" t="s">
        <v>24588</v>
      </c>
      <c r="AB1564" s="1789">
        <v>0.0</v>
      </c>
      <c r="AC1564" s="81"/>
      <c r="AD1564" s="81"/>
      <c r="AE1564" s="1755"/>
      <c r="AF1564" s="1755"/>
      <c r="AG1564" s="1755"/>
      <c r="AH1564" s="1755"/>
      <c r="AI1564" s="595">
        <v>6.02247629E8</v>
      </c>
      <c r="AJ1564" s="595" t="s">
        <v>24901</v>
      </c>
      <c r="AK1564" s="1772" t="s">
        <v>52</v>
      </c>
      <c r="AL1564" s="1772">
        <v>1.0</v>
      </c>
      <c r="AM1564" s="1772">
        <v>1472.0</v>
      </c>
      <c r="AN1564" s="9">
        <v>4.0</v>
      </c>
      <c r="AO1564" s="9"/>
      <c r="AP1564" s="9" t="s">
        <v>8376</v>
      </c>
      <c r="AQ1564" s="9"/>
      <c r="AR1564" s="9" t="s">
        <v>17908</v>
      </c>
      <c r="AS1564" s="9"/>
      <c r="AT1564" s="9"/>
      <c r="AU1564" s="9"/>
      <c r="AV1564" s="9"/>
      <c r="AW1564" s="1758" t="s">
        <v>17925</v>
      </c>
      <c r="AX1564" s="9"/>
      <c r="AY1564" s="9" t="s">
        <v>17910</v>
      </c>
      <c r="AZ1564" s="9">
        <v>6.25</v>
      </c>
      <c r="BA1564" s="1773" t="s">
        <v>24549</v>
      </c>
    </row>
    <row r="1565" ht="15.75" customHeight="1">
      <c r="A1565" s="1819"/>
      <c r="B1565" s="1745"/>
      <c r="C1565" s="1745"/>
      <c r="D1565" s="1745"/>
      <c r="E1565" s="1745"/>
      <c r="F1565" s="1920"/>
      <c r="G1565" s="1745"/>
      <c r="H1565" s="1745"/>
      <c r="I1565" s="1745"/>
      <c r="J1565" s="1745"/>
      <c r="K1565" s="1745"/>
      <c r="L1565" s="1745"/>
      <c r="M1565" s="1745"/>
      <c r="N1565" s="1745"/>
      <c r="O1565" s="1745"/>
      <c r="P1565" s="1745"/>
      <c r="Q1565" s="1765" t="s">
        <v>24902</v>
      </c>
      <c r="R1565" s="1766" t="s">
        <v>24867</v>
      </c>
      <c r="S1565" s="1767" t="s">
        <v>52</v>
      </c>
      <c r="T1565" s="1749"/>
      <c r="U1565" s="1770">
        <v>1457.0</v>
      </c>
      <c r="V1565" s="1770">
        <v>4.0</v>
      </c>
      <c r="W1565" s="1792"/>
      <c r="X1565" s="1770"/>
      <c r="Y1565" s="1767">
        <v>2886546.0</v>
      </c>
      <c r="Z1565" s="1770"/>
      <c r="AA1565" s="1770" t="s">
        <v>24588</v>
      </c>
      <c r="AB1565" s="1806" t="s">
        <v>18100</v>
      </c>
      <c r="AC1565" s="1754"/>
      <c r="AD1565" s="1794">
        <v>1.0</v>
      </c>
      <c r="AE1565" s="1755"/>
      <c r="AF1565" s="1755"/>
      <c r="AG1565" s="1755"/>
      <c r="AH1565" s="1755"/>
      <c r="AI1565" s="595">
        <v>1.02406774E8</v>
      </c>
      <c r="AJ1565" s="595" t="s">
        <v>24903</v>
      </c>
      <c r="AK1565" s="1757" t="s">
        <v>52</v>
      </c>
      <c r="AL1565" s="1757">
        <v>1.0</v>
      </c>
      <c r="AM1565" s="1772">
        <v>1473.0</v>
      </c>
      <c r="AN1565" s="9">
        <v>4.0</v>
      </c>
      <c r="AO1565" s="9"/>
      <c r="AP1565" s="9" t="s">
        <v>8376</v>
      </c>
      <c r="AQ1565" s="9"/>
      <c r="AR1565" s="9" t="s">
        <v>17908</v>
      </c>
      <c r="AS1565" s="9"/>
      <c r="AT1565" s="9"/>
      <c r="AU1565" s="9"/>
      <c r="AV1565" s="9"/>
      <c r="AW1565" s="1758" t="s">
        <v>17909</v>
      </c>
      <c r="AX1565" s="9"/>
      <c r="AY1565" s="9" t="s">
        <v>17910</v>
      </c>
      <c r="AZ1565" s="9">
        <v>6.25</v>
      </c>
      <c r="BA1565" s="1772" t="s">
        <v>24549</v>
      </c>
    </row>
    <row r="1566" ht="15.75" customHeight="1">
      <c r="A1566" s="1819"/>
      <c r="B1566" s="1745"/>
      <c r="C1566" s="1745"/>
      <c r="D1566" s="1745"/>
      <c r="E1566" s="1745"/>
      <c r="F1566" s="1920"/>
      <c r="G1566" s="1745"/>
      <c r="H1566" s="1745"/>
      <c r="I1566" s="1745"/>
      <c r="J1566" s="1745"/>
      <c r="K1566" s="1745"/>
      <c r="L1566" s="1745"/>
      <c r="M1566" s="1745"/>
      <c r="N1566" s="1745"/>
      <c r="O1566" s="1745"/>
      <c r="P1566" s="1745"/>
      <c r="Q1566" s="1765" t="s">
        <v>24904</v>
      </c>
      <c r="R1566" s="1766" t="s">
        <v>24869</v>
      </c>
      <c r="S1566" s="1767" t="s">
        <v>52</v>
      </c>
      <c r="T1566" s="1768"/>
      <c r="U1566" s="1769">
        <v>1458.0</v>
      </c>
      <c r="V1566" s="1770">
        <v>4.0</v>
      </c>
      <c r="W1566" s="1769" t="s">
        <v>17935</v>
      </c>
      <c r="X1566" s="1770"/>
      <c r="Y1566" s="1767">
        <v>2867633.0</v>
      </c>
      <c r="Z1566" s="1770"/>
      <c r="AA1566" s="1770" t="s">
        <v>24588</v>
      </c>
      <c r="AB1566" s="1753" t="s">
        <v>17906</v>
      </c>
      <c r="AC1566" s="81"/>
      <c r="AD1566" s="81"/>
      <c r="AE1566" s="1755"/>
      <c r="AF1566" s="1755"/>
      <c r="AG1566" s="1755"/>
      <c r="AH1566" s="1755"/>
      <c r="AI1566" s="595">
        <v>1.01969715E8</v>
      </c>
      <c r="AJ1566" s="595" t="s">
        <v>24905</v>
      </c>
      <c r="AK1566" s="1772" t="s">
        <v>17980</v>
      </c>
      <c r="AL1566" s="1772">
        <v>1.0</v>
      </c>
      <c r="AM1566" s="1772">
        <v>1474.0</v>
      </c>
      <c r="AN1566" s="9">
        <v>4.0</v>
      </c>
      <c r="AO1566" s="9"/>
      <c r="AP1566" s="9" t="s">
        <v>8376</v>
      </c>
      <c r="AQ1566" s="9"/>
      <c r="AR1566" s="9" t="s">
        <v>17908</v>
      </c>
      <c r="AS1566" s="9"/>
      <c r="AT1566" s="9"/>
      <c r="AU1566" s="9"/>
      <c r="AV1566" s="9"/>
      <c r="AW1566" s="1758" t="s">
        <v>17909</v>
      </c>
      <c r="AX1566" s="9"/>
      <c r="AY1566" s="9" t="s">
        <v>17910</v>
      </c>
      <c r="AZ1566" s="9">
        <v>6.25</v>
      </c>
      <c r="BA1566" s="1773" t="s">
        <v>24549</v>
      </c>
    </row>
    <row r="1567" ht="15.75" customHeight="1">
      <c r="A1567" s="1819"/>
      <c r="B1567" s="1745"/>
      <c r="C1567" s="1745"/>
      <c r="D1567" s="1745"/>
      <c r="E1567" s="1745"/>
      <c r="F1567" s="1920"/>
      <c r="G1567" s="1745"/>
      <c r="H1567" s="1745"/>
      <c r="I1567" s="1745"/>
      <c r="J1567" s="1745"/>
      <c r="K1567" s="1745"/>
      <c r="L1567" s="1745"/>
      <c r="M1567" s="1745"/>
      <c r="N1567" s="1745"/>
      <c r="O1567" s="1745"/>
      <c r="P1567" s="1745"/>
      <c r="Q1567" s="1765" t="s">
        <v>24906</v>
      </c>
      <c r="R1567" s="1766" t="s">
        <v>24871</v>
      </c>
      <c r="S1567" s="1767" t="s">
        <v>52</v>
      </c>
      <c r="T1567" s="1749"/>
      <c r="U1567" s="1770">
        <v>1459.0</v>
      </c>
      <c r="V1567" s="1770">
        <v>4.0</v>
      </c>
      <c r="W1567" s="1792"/>
      <c r="X1567" s="1770"/>
      <c r="Y1567" s="1767">
        <v>2812794.0</v>
      </c>
      <c r="Z1567" s="1770"/>
      <c r="AA1567" s="1770" t="s">
        <v>24588</v>
      </c>
      <c r="AB1567" s="1806" t="s">
        <v>18100</v>
      </c>
      <c r="AC1567" s="1754"/>
      <c r="AD1567" s="1794">
        <v>1.0</v>
      </c>
      <c r="AE1567" s="1755"/>
      <c r="AF1567" s="1755"/>
      <c r="AG1567" s="1755"/>
      <c r="AH1567" s="1755"/>
      <c r="AI1567" s="595">
        <v>1.02386E8</v>
      </c>
      <c r="AJ1567" s="595" t="s">
        <v>24907</v>
      </c>
      <c r="AK1567" s="1772" t="s">
        <v>52</v>
      </c>
      <c r="AL1567" s="1772">
        <v>1.0</v>
      </c>
      <c r="AM1567" s="1772">
        <v>1475.0</v>
      </c>
      <c r="AN1567" s="9">
        <v>4.0</v>
      </c>
      <c r="AO1567" s="9"/>
      <c r="AP1567" s="9" t="s">
        <v>8376</v>
      </c>
      <c r="AQ1567" s="9"/>
      <c r="AR1567" s="9" t="s">
        <v>17908</v>
      </c>
      <c r="AS1567" s="9"/>
      <c r="AT1567" s="9"/>
      <c r="AU1567" s="9"/>
      <c r="AV1567" s="9"/>
      <c r="AW1567" s="1758" t="s">
        <v>17909</v>
      </c>
      <c r="AX1567" s="9"/>
      <c r="AY1567" s="9" t="s">
        <v>17910</v>
      </c>
      <c r="AZ1567" s="9">
        <v>6.25</v>
      </c>
      <c r="BA1567" s="1772" t="s">
        <v>24549</v>
      </c>
    </row>
    <row r="1568" ht="15.75" customHeight="1">
      <c r="A1568" s="1819"/>
      <c r="B1568" s="1745"/>
      <c r="C1568" s="1745"/>
      <c r="D1568" s="1745"/>
      <c r="E1568" s="1745"/>
      <c r="F1568" s="1920"/>
      <c r="G1568" s="1745"/>
      <c r="H1568" s="1745"/>
      <c r="I1568" s="1745"/>
      <c r="J1568" s="1745"/>
      <c r="K1568" s="1745"/>
      <c r="L1568" s="1745"/>
      <c r="M1568" s="1745"/>
      <c r="N1568" s="1745"/>
      <c r="O1568" s="1745"/>
      <c r="P1568" s="1745"/>
      <c r="Q1568" s="1765" t="s">
        <v>24908</v>
      </c>
      <c r="R1568" s="1766" t="s">
        <v>24909</v>
      </c>
      <c r="S1568" s="1767" t="s">
        <v>10338</v>
      </c>
      <c r="T1568" s="1768"/>
      <c r="U1568" s="1770">
        <v>1460.0</v>
      </c>
      <c r="V1568" s="1770">
        <v>4.0</v>
      </c>
      <c r="W1568" s="1788"/>
      <c r="X1568" s="1770"/>
      <c r="Y1568" s="1767">
        <v>2813338.0</v>
      </c>
      <c r="Z1568" s="1770"/>
      <c r="AA1568" s="1770" t="s">
        <v>24588</v>
      </c>
      <c r="AB1568" s="1804" t="s">
        <v>24910</v>
      </c>
      <c r="AC1568" s="1121">
        <v>1.0</v>
      </c>
      <c r="AD1568" s="81"/>
      <c r="AE1568" s="1755"/>
      <c r="AF1568" s="1755"/>
      <c r="AG1568" s="1755"/>
      <c r="AH1568" s="1755"/>
      <c r="AI1568" s="595">
        <v>1.0141491E8</v>
      </c>
      <c r="AJ1568" s="595" t="s">
        <v>24911</v>
      </c>
      <c r="AK1568" s="1772" t="s">
        <v>52</v>
      </c>
      <c r="AL1568" s="1757">
        <v>1.0</v>
      </c>
      <c r="AM1568" s="1772">
        <v>1476.0</v>
      </c>
      <c r="AN1568" s="9">
        <v>4.0</v>
      </c>
      <c r="AO1568" s="9"/>
      <c r="AP1568" s="9" t="s">
        <v>8376</v>
      </c>
      <c r="AQ1568" s="9"/>
      <c r="AR1568" s="9" t="s">
        <v>17908</v>
      </c>
      <c r="AS1568" s="9"/>
      <c r="AT1568" s="9"/>
      <c r="AU1568" s="9"/>
      <c r="AV1568" s="9"/>
      <c r="AW1568" s="1758" t="s">
        <v>17909</v>
      </c>
      <c r="AX1568" s="9"/>
      <c r="AY1568" s="9" t="s">
        <v>17910</v>
      </c>
      <c r="AZ1568" s="9">
        <v>6.25</v>
      </c>
      <c r="BA1568" s="1773" t="s">
        <v>24549</v>
      </c>
    </row>
    <row r="1569" ht="15.75" customHeight="1">
      <c r="A1569" s="1819"/>
      <c r="B1569" s="1745"/>
      <c r="C1569" s="1745"/>
      <c r="D1569" s="1745"/>
      <c r="E1569" s="1745"/>
      <c r="F1569" s="1920"/>
      <c r="G1569" s="1745"/>
      <c r="H1569" s="1745"/>
      <c r="I1569" s="1745"/>
      <c r="J1569" s="1745"/>
      <c r="K1569" s="1745"/>
      <c r="L1569" s="1745"/>
      <c r="M1569" s="1745"/>
      <c r="N1569" s="1745"/>
      <c r="O1569" s="1745"/>
      <c r="P1569" s="1745"/>
      <c r="Q1569" s="1765" t="s">
        <v>24912</v>
      </c>
      <c r="R1569" s="1766" t="s">
        <v>24876</v>
      </c>
      <c r="S1569" s="1767" t="s">
        <v>52</v>
      </c>
      <c r="T1569" s="1749"/>
      <c r="U1569" s="1769">
        <v>1461.0</v>
      </c>
      <c r="V1569" s="1770">
        <v>4.0</v>
      </c>
      <c r="W1569" s="1769" t="s">
        <v>17935</v>
      </c>
      <c r="X1569" s="1770"/>
      <c r="Y1569" s="1767" t="s">
        <v>24913</v>
      </c>
      <c r="Z1569" s="1770"/>
      <c r="AA1569" s="1770" t="s">
        <v>24588</v>
      </c>
      <c r="AB1569" s="1753" t="s">
        <v>17906</v>
      </c>
      <c r="AC1569" s="1754"/>
      <c r="AD1569" s="1754"/>
      <c r="AE1569" s="1755"/>
      <c r="AF1569" s="1755"/>
      <c r="AG1569" s="1755"/>
      <c r="AH1569" s="1755"/>
      <c r="AI1569" s="595">
        <v>1.03003794E8</v>
      </c>
      <c r="AJ1569" s="595" t="s">
        <v>24914</v>
      </c>
      <c r="AK1569" s="1772" t="s">
        <v>52</v>
      </c>
      <c r="AL1569" s="1772">
        <v>1.0</v>
      </c>
      <c r="AM1569" s="1772">
        <v>1477.0</v>
      </c>
      <c r="AN1569" s="9">
        <v>4.0</v>
      </c>
      <c r="AO1569" s="9"/>
      <c r="AP1569" s="9" t="s">
        <v>8376</v>
      </c>
      <c r="AQ1569" s="9"/>
      <c r="AR1569" s="9" t="s">
        <v>17908</v>
      </c>
      <c r="AS1569" s="9"/>
      <c r="AT1569" s="9"/>
      <c r="AU1569" s="9"/>
      <c r="AV1569" s="9"/>
      <c r="AW1569" s="1758" t="s">
        <v>17909</v>
      </c>
      <c r="AX1569" s="9"/>
      <c r="AY1569" s="9" t="s">
        <v>17910</v>
      </c>
      <c r="AZ1569" s="9">
        <v>6.25</v>
      </c>
      <c r="BA1569" s="1772" t="s">
        <v>24549</v>
      </c>
    </row>
    <row r="1570" ht="15.75" customHeight="1">
      <c r="A1570" s="1819"/>
      <c r="B1570" s="1745"/>
      <c r="C1570" s="1745"/>
      <c r="D1570" s="1745"/>
      <c r="E1570" s="1745"/>
      <c r="F1570" s="1920"/>
      <c r="G1570" s="1745"/>
      <c r="H1570" s="1745"/>
      <c r="I1570" s="1745"/>
      <c r="J1570" s="1745"/>
      <c r="K1570" s="1745"/>
      <c r="L1570" s="1745"/>
      <c r="M1570" s="1745"/>
      <c r="N1570" s="1745"/>
      <c r="O1570" s="1745"/>
      <c r="P1570" s="1745"/>
      <c r="Q1570" s="1765" t="s">
        <v>24915</v>
      </c>
      <c r="R1570" s="1766" t="s">
        <v>24879</v>
      </c>
      <c r="S1570" s="1767" t="s">
        <v>52</v>
      </c>
      <c r="T1570" s="1768"/>
      <c r="U1570" s="1769">
        <v>1462.0</v>
      </c>
      <c r="V1570" s="1770">
        <v>4.0</v>
      </c>
      <c r="W1570" s="1769" t="s">
        <v>18019</v>
      </c>
      <c r="X1570" s="1770"/>
      <c r="Y1570" s="1767">
        <v>4191591.0</v>
      </c>
      <c r="Z1570" s="1770"/>
      <c r="AA1570" s="1770" t="s">
        <v>24588</v>
      </c>
      <c r="AB1570" s="1753" t="s">
        <v>17906</v>
      </c>
      <c r="AC1570" s="81"/>
      <c r="AD1570" s="81"/>
      <c r="AE1570" s="1755"/>
      <c r="AF1570" s="1755"/>
      <c r="AG1570" s="1755"/>
      <c r="AH1570" s="1755"/>
      <c r="AI1570" s="595">
        <v>1.003119805E9</v>
      </c>
      <c r="AJ1570" s="595" t="s">
        <v>24916</v>
      </c>
      <c r="AK1570" s="1772" t="s">
        <v>52</v>
      </c>
      <c r="AL1570" s="1772">
        <v>1.0</v>
      </c>
      <c r="AM1570" s="1772">
        <v>1478.0</v>
      </c>
      <c r="AN1570" s="9">
        <v>4.0</v>
      </c>
      <c r="AO1570" s="9"/>
      <c r="AP1570" s="9" t="s">
        <v>8376</v>
      </c>
      <c r="AQ1570" s="9"/>
      <c r="AR1570" s="9" t="s">
        <v>17908</v>
      </c>
      <c r="AS1570" s="9"/>
      <c r="AT1570" s="9"/>
      <c r="AU1570" s="9"/>
      <c r="AV1570" s="9"/>
      <c r="AW1570" s="1758" t="s">
        <v>17909</v>
      </c>
      <c r="AX1570" s="9"/>
      <c r="AY1570" s="9" t="s">
        <v>17910</v>
      </c>
      <c r="AZ1570" s="9">
        <v>6.25</v>
      </c>
      <c r="BA1570" s="1773" t="s">
        <v>24549</v>
      </c>
    </row>
    <row r="1571" ht="15.75" customHeight="1">
      <c r="A1571" s="1819"/>
      <c r="B1571" s="1745"/>
      <c r="C1571" s="1745"/>
      <c r="D1571" s="1745"/>
      <c r="E1571" s="1745"/>
      <c r="F1571" s="1920"/>
      <c r="G1571" s="1745"/>
      <c r="H1571" s="1745"/>
      <c r="I1571" s="1745"/>
      <c r="J1571" s="1745"/>
      <c r="K1571" s="1745"/>
      <c r="L1571" s="1745"/>
      <c r="M1571" s="1745"/>
      <c r="N1571" s="1745"/>
      <c r="O1571" s="1745"/>
      <c r="P1571" s="1745"/>
      <c r="Q1571" s="1765" t="s">
        <v>24917</v>
      </c>
      <c r="R1571" s="1766" t="s">
        <v>24881</v>
      </c>
      <c r="S1571" s="1767" t="s">
        <v>52</v>
      </c>
      <c r="T1571" s="1749"/>
      <c r="U1571" s="1769">
        <v>1463.0</v>
      </c>
      <c r="V1571" s="1770">
        <v>4.0</v>
      </c>
      <c r="W1571" s="1769" t="s">
        <v>17935</v>
      </c>
      <c r="X1571" s="1770"/>
      <c r="Y1571" s="1767">
        <v>2966467.0</v>
      </c>
      <c r="Z1571" s="1770"/>
      <c r="AA1571" s="1770" t="s">
        <v>24588</v>
      </c>
      <c r="AB1571" s="1753" t="s">
        <v>17906</v>
      </c>
      <c r="AC1571" s="1754"/>
      <c r="AD1571" s="1754"/>
      <c r="AE1571" s="1755"/>
      <c r="AF1571" s="1755"/>
      <c r="AG1571" s="1755"/>
      <c r="AH1571" s="1755"/>
      <c r="AI1571" s="595">
        <v>1.0187988E8</v>
      </c>
      <c r="AJ1571" s="595" t="s">
        <v>24918</v>
      </c>
      <c r="AK1571" s="1772" t="s">
        <v>52</v>
      </c>
      <c r="AL1571" s="1772">
        <v>1.0</v>
      </c>
      <c r="AM1571" s="1772">
        <v>1479.0</v>
      </c>
      <c r="AN1571" s="9">
        <v>4.0</v>
      </c>
      <c r="AO1571" s="9"/>
      <c r="AP1571" s="9" t="s">
        <v>8376</v>
      </c>
      <c r="AQ1571" s="9"/>
      <c r="AR1571" s="9" t="s">
        <v>17908</v>
      </c>
      <c r="AS1571" s="9"/>
      <c r="AT1571" s="9"/>
      <c r="AU1571" s="9"/>
      <c r="AV1571" s="9"/>
      <c r="AW1571" s="1758" t="s">
        <v>17909</v>
      </c>
      <c r="AX1571" s="9"/>
      <c r="AY1571" s="9" t="s">
        <v>17910</v>
      </c>
      <c r="AZ1571" s="9">
        <v>6.25</v>
      </c>
      <c r="BA1571" s="1845" t="s">
        <v>24549</v>
      </c>
    </row>
    <row r="1572" ht="15.75" customHeight="1">
      <c r="A1572" s="1819"/>
      <c r="B1572" s="1745"/>
      <c r="C1572" s="1745"/>
      <c r="D1572" s="1745"/>
      <c r="E1572" s="1745"/>
      <c r="F1572" s="1920"/>
      <c r="G1572" s="1745"/>
      <c r="H1572" s="1745"/>
      <c r="I1572" s="1745"/>
      <c r="J1572" s="1745"/>
      <c r="K1572" s="1745"/>
      <c r="L1572" s="1745"/>
      <c r="M1572" s="1745"/>
      <c r="N1572" s="1745"/>
      <c r="O1572" s="1745"/>
      <c r="P1572" s="1745"/>
      <c r="Q1572" s="1765" t="s">
        <v>24919</v>
      </c>
      <c r="R1572" s="1766" t="s">
        <v>24883</v>
      </c>
      <c r="S1572" s="1767" t="s">
        <v>52</v>
      </c>
      <c r="T1572" s="1768"/>
      <c r="U1572" s="1769">
        <v>1464.0</v>
      </c>
      <c r="V1572" s="1770">
        <v>4.0</v>
      </c>
      <c r="W1572" s="1769" t="s">
        <v>17935</v>
      </c>
      <c r="X1572" s="1770"/>
      <c r="Y1572" s="1767">
        <v>0.0</v>
      </c>
      <c r="Z1572" s="1770"/>
      <c r="AA1572" s="1770" t="s">
        <v>24588</v>
      </c>
      <c r="AB1572" s="1753" t="s">
        <v>17906</v>
      </c>
      <c r="AC1572" s="81"/>
      <c r="AD1572" s="81"/>
      <c r="AE1572" s="1755"/>
      <c r="AF1572" s="1755"/>
      <c r="AG1572" s="1755"/>
      <c r="AH1572" s="1755"/>
      <c r="AI1572" s="595">
        <v>1.0499857E8</v>
      </c>
      <c r="AJ1572" s="595" t="s">
        <v>24920</v>
      </c>
      <c r="AK1572" s="1772" t="s">
        <v>52</v>
      </c>
      <c r="AL1572" s="1757">
        <v>1.0</v>
      </c>
      <c r="AM1572" s="1772">
        <v>1480.0</v>
      </c>
      <c r="AN1572" s="9">
        <v>4.0</v>
      </c>
      <c r="AO1572" s="9"/>
      <c r="AP1572" s="9" t="s">
        <v>8376</v>
      </c>
      <c r="AQ1572" s="9"/>
      <c r="AR1572" s="9" t="s">
        <v>17908</v>
      </c>
      <c r="AS1572" s="9"/>
      <c r="AT1572" s="9"/>
      <c r="AU1572" s="9"/>
      <c r="AV1572" s="9"/>
      <c r="AW1572" s="1758" t="s">
        <v>17909</v>
      </c>
      <c r="AX1572" s="9"/>
      <c r="AY1572" s="9" t="s">
        <v>17910</v>
      </c>
      <c r="AZ1572" s="9">
        <v>6.25</v>
      </c>
      <c r="BA1572" s="1773" t="s">
        <v>24549</v>
      </c>
    </row>
    <row r="1573" ht="15.75" customHeight="1">
      <c r="A1573" s="1819"/>
      <c r="B1573" s="1745"/>
      <c r="C1573" s="1745"/>
      <c r="D1573" s="1745"/>
      <c r="E1573" s="1745"/>
      <c r="F1573" s="1920"/>
      <c r="G1573" s="1745"/>
      <c r="H1573" s="1745"/>
      <c r="I1573" s="1745"/>
      <c r="J1573" s="1745"/>
      <c r="K1573" s="1745"/>
      <c r="L1573" s="1745"/>
      <c r="M1573" s="1745"/>
      <c r="N1573" s="1745"/>
      <c r="O1573" s="1745"/>
      <c r="P1573" s="1745"/>
      <c r="Q1573" s="1765" t="s">
        <v>24921</v>
      </c>
      <c r="R1573" s="1766" t="s">
        <v>24886</v>
      </c>
      <c r="S1573" s="1767" t="s">
        <v>52</v>
      </c>
      <c r="T1573" s="1749"/>
      <c r="U1573" s="1769">
        <v>1465.0</v>
      </c>
      <c r="V1573" s="1770">
        <v>4.0</v>
      </c>
      <c r="W1573" s="1769" t="s">
        <v>17935</v>
      </c>
      <c r="X1573" s="1770"/>
      <c r="Y1573" s="1767">
        <v>2966467.0</v>
      </c>
      <c r="Z1573" s="1770"/>
      <c r="AA1573" s="1770" t="s">
        <v>24588</v>
      </c>
      <c r="AB1573" s="1753" t="s">
        <v>17906</v>
      </c>
      <c r="AC1573" s="1754"/>
      <c r="AD1573" s="1754"/>
      <c r="AE1573" s="1755"/>
      <c r="AF1573" s="1755"/>
      <c r="AG1573" s="1755"/>
      <c r="AH1573" s="1755"/>
      <c r="AI1573" s="595">
        <v>1.0319173E8</v>
      </c>
      <c r="AJ1573" s="595" t="s">
        <v>24922</v>
      </c>
      <c r="AK1573" s="1757" t="s">
        <v>52</v>
      </c>
      <c r="AL1573" s="1757">
        <v>1.0</v>
      </c>
      <c r="AM1573" s="1772">
        <v>1481.0</v>
      </c>
      <c r="AN1573" s="9">
        <v>4.0</v>
      </c>
      <c r="AO1573" s="9"/>
      <c r="AP1573" s="9" t="s">
        <v>8376</v>
      </c>
      <c r="AQ1573" s="9"/>
      <c r="AR1573" s="9" t="s">
        <v>17908</v>
      </c>
      <c r="AS1573" s="9"/>
      <c r="AT1573" s="9"/>
      <c r="AU1573" s="9"/>
      <c r="AV1573" s="9"/>
      <c r="AW1573" s="1758" t="s">
        <v>17909</v>
      </c>
      <c r="AX1573" s="9"/>
      <c r="AY1573" s="9" t="s">
        <v>17910</v>
      </c>
      <c r="AZ1573" s="9">
        <v>6.25</v>
      </c>
      <c r="BA1573" s="1772" t="s">
        <v>24549</v>
      </c>
    </row>
    <row r="1574" ht="15.75" customHeight="1">
      <c r="A1574" s="1819"/>
      <c r="B1574" s="1745"/>
      <c r="C1574" s="1745"/>
      <c r="D1574" s="1745"/>
      <c r="E1574" s="1745"/>
      <c r="F1574" s="1920"/>
      <c r="G1574" s="1745"/>
      <c r="H1574" s="1745"/>
      <c r="I1574" s="1745"/>
      <c r="J1574" s="1745"/>
      <c r="K1574" s="1745"/>
      <c r="L1574" s="1745"/>
      <c r="M1574" s="1745"/>
      <c r="N1574" s="1745"/>
      <c r="O1574" s="1745"/>
      <c r="P1574" s="1745"/>
      <c r="Q1574" s="1765" t="s">
        <v>24923</v>
      </c>
      <c r="R1574" s="1766" t="s">
        <v>24888</v>
      </c>
      <c r="S1574" s="1767" t="s">
        <v>52</v>
      </c>
      <c r="T1574" s="1768"/>
      <c r="U1574" s="1769">
        <v>1466.0</v>
      </c>
      <c r="V1574" s="1770">
        <v>4.0</v>
      </c>
      <c r="W1574" s="1769" t="s">
        <v>17935</v>
      </c>
      <c r="X1574" s="1770"/>
      <c r="Y1574" s="1767" t="s">
        <v>24924</v>
      </c>
      <c r="Z1574" s="1770"/>
      <c r="AA1574" s="1770" t="s">
        <v>24588</v>
      </c>
      <c r="AB1574" s="1753" t="s">
        <v>17906</v>
      </c>
      <c r="AC1574" s="81"/>
      <c r="AD1574" s="81"/>
      <c r="AE1574" s="1755"/>
      <c r="AF1574" s="1755"/>
      <c r="AG1574" s="1755"/>
      <c r="AH1574" s="1755"/>
      <c r="AI1574" s="595">
        <v>9.23650725E8</v>
      </c>
      <c r="AJ1574" s="595" t="s">
        <v>24925</v>
      </c>
      <c r="AK1574" s="1757" t="s">
        <v>52</v>
      </c>
      <c r="AL1574" s="1772">
        <v>1.0</v>
      </c>
      <c r="AM1574" s="1772">
        <v>1482.0</v>
      </c>
      <c r="AN1574" s="9">
        <v>4.0</v>
      </c>
      <c r="AO1574" s="9"/>
      <c r="AP1574" s="9" t="s">
        <v>8376</v>
      </c>
      <c r="AQ1574" s="9"/>
      <c r="AR1574" s="9" t="s">
        <v>17908</v>
      </c>
      <c r="AS1574" s="9"/>
      <c r="AT1574" s="9"/>
      <c r="AU1574" s="9"/>
      <c r="AV1574" s="9"/>
      <c r="AW1574" s="1758" t="s">
        <v>17909</v>
      </c>
      <c r="AX1574" s="9"/>
      <c r="AY1574" s="9" t="s">
        <v>17910</v>
      </c>
      <c r="AZ1574" s="9">
        <v>6.25</v>
      </c>
      <c r="BA1574" s="1773" t="s">
        <v>24549</v>
      </c>
    </row>
    <row r="1575" ht="15.75" customHeight="1">
      <c r="A1575" s="1819"/>
      <c r="B1575" s="1745"/>
      <c r="C1575" s="1745"/>
      <c r="D1575" s="1745"/>
      <c r="E1575" s="1745"/>
      <c r="F1575" s="1920"/>
      <c r="G1575" s="1745"/>
      <c r="H1575" s="1745"/>
      <c r="I1575" s="1745"/>
      <c r="J1575" s="1745"/>
      <c r="K1575" s="1745"/>
      <c r="L1575" s="1745"/>
      <c r="M1575" s="1745"/>
      <c r="N1575" s="1745"/>
      <c r="O1575" s="1745"/>
      <c r="P1575" s="1745"/>
      <c r="Q1575" s="1765" t="s">
        <v>24926</v>
      </c>
      <c r="R1575" s="1766" t="s">
        <v>24891</v>
      </c>
      <c r="S1575" s="1767" t="s">
        <v>52</v>
      </c>
      <c r="T1575" s="1749"/>
      <c r="U1575" s="1769">
        <v>1467.0</v>
      </c>
      <c r="V1575" s="1770">
        <v>4.0</v>
      </c>
      <c r="W1575" s="1769" t="s">
        <v>17935</v>
      </c>
      <c r="X1575" s="1770"/>
      <c r="Y1575" s="1767">
        <v>3.2965939E7</v>
      </c>
      <c r="Z1575" s="1770"/>
      <c r="AA1575" s="1770" t="s">
        <v>24588</v>
      </c>
      <c r="AB1575" s="1753" t="s">
        <v>17906</v>
      </c>
      <c r="AC1575" s="1754"/>
      <c r="AD1575" s="1754"/>
      <c r="AE1575" s="1755"/>
      <c r="AF1575" s="1755"/>
      <c r="AG1575" s="1755"/>
      <c r="AH1575" s="1755"/>
      <c r="AI1575" s="595">
        <v>7.03850156E8</v>
      </c>
      <c r="AJ1575" s="595" t="s">
        <v>24927</v>
      </c>
      <c r="AK1575" s="1757" t="s">
        <v>52</v>
      </c>
      <c r="AL1575" s="1757">
        <v>1.0</v>
      </c>
      <c r="AM1575" s="1772">
        <v>1483.0</v>
      </c>
      <c r="AN1575" s="9">
        <v>4.0</v>
      </c>
      <c r="AO1575" s="9"/>
      <c r="AP1575" s="9" t="s">
        <v>8376</v>
      </c>
      <c r="AQ1575" s="9"/>
      <c r="AR1575" s="9" t="s">
        <v>17908</v>
      </c>
      <c r="AS1575" s="9"/>
      <c r="AT1575" s="9"/>
      <c r="AU1575" s="9"/>
      <c r="AV1575" s="9"/>
      <c r="AW1575" s="1758" t="s">
        <v>17909</v>
      </c>
      <c r="AX1575" s="9"/>
      <c r="AY1575" s="9" t="s">
        <v>17910</v>
      </c>
      <c r="AZ1575" s="9">
        <v>6.25</v>
      </c>
      <c r="BA1575" s="1772" t="s">
        <v>24549</v>
      </c>
    </row>
    <row r="1576" ht="15.75" customHeight="1">
      <c r="A1576" s="1819"/>
      <c r="B1576" s="1745"/>
      <c r="C1576" s="1745"/>
      <c r="D1576" s="1745"/>
      <c r="E1576" s="1745"/>
      <c r="F1576" s="1920"/>
      <c r="G1576" s="1745"/>
      <c r="H1576" s="1745"/>
      <c r="I1576" s="1745"/>
      <c r="J1576" s="1745"/>
      <c r="K1576" s="1745"/>
      <c r="L1576" s="1745"/>
      <c r="M1576" s="1745"/>
      <c r="N1576" s="1745"/>
      <c r="O1576" s="1745"/>
      <c r="P1576" s="1745"/>
      <c r="Q1576" s="1765" t="s">
        <v>24928</v>
      </c>
      <c r="R1576" s="1766" t="s">
        <v>24893</v>
      </c>
      <c r="S1576" s="1767" t="s">
        <v>52</v>
      </c>
      <c r="T1576" s="1768"/>
      <c r="U1576" s="1770">
        <v>1468.0</v>
      </c>
      <c r="V1576" s="1770">
        <v>4.0</v>
      </c>
      <c r="W1576" s="1788"/>
      <c r="X1576" s="1770"/>
      <c r="Y1576" s="1767" t="s">
        <v>1459</v>
      </c>
      <c r="Z1576" s="1770"/>
      <c r="AA1576" s="1770" t="s">
        <v>24588</v>
      </c>
      <c r="AB1576" s="1789">
        <v>0.0</v>
      </c>
      <c r="AC1576" s="1121">
        <v>1.0</v>
      </c>
      <c r="AD1576" s="81"/>
      <c r="AE1576" s="1755"/>
      <c r="AF1576" s="1755"/>
      <c r="AG1576" s="1755"/>
      <c r="AH1576" s="1755"/>
      <c r="AI1576" s="595">
        <v>1.03392015E8</v>
      </c>
      <c r="AJ1576" s="595" t="s">
        <v>24929</v>
      </c>
      <c r="AK1576" s="1772" t="s">
        <v>52</v>
      </c>
      <c r="AL1576" s="1772">
        <v>1.0</v>
      </c>
      <c r="AM1576" s="1772">
        <v>1484.0</v>
      </c>
      <c r="AN1576" s="9">
        <v>4.0</v>
      </c>
      <c r="AO1576" s="9"/>
      <c r="AP1576" s="9" t="s">
        <v>8376</v>
      </c>
      <c r="AQ1576" s="9"/>
      <c r="AR1576" s="9" t="s">
        <v>17908</v>
      </c>
      <c r="AS1576" s="9"/>
      <c r="AT1576" s="9"/>
      <c r="AU1576" s="9"/>
      <c r="AV1576" s="9"/>
      <c r="AW1576" s="1758" t="s">
        <v>17909</v>
      </c>
      <c r="AX1576" s="9"/>
      <c r="AY1576" s="9" t="s">
        <v>17910</v>
      </c>
      <c r="AZ1576" s="9">
        <v>6.25</v>
      </c>
      <c r="BA1576" s="1773" t="s">
        <v>24549</v>
      </c>
    </row>
    <row r="1577" ht="15.75" customHeight="1">
      <c r="A1577" s="1819"/>
      <c r="B1577" s="1745"/>
      <c r="C1577" s="1745"/>
      <c r="D1577" s="1745"/>
      <c r="E1577" s="1745"/>
      <c r="F1577" s="1920"/>
      <c r="G1577" s="1745"/>
      <c r="H1577" s="1745"/>
      <c r="I1577" s="1745"/>
      <c r="J1577" s="1745"/>
      <c r="K1577" s="1745"/>
      <c r="L1577" s="1745"/>
      <c r="M1577" s="1745"/>
      <c r="N1577" s="1745"/>
      <c r="O1577" s="1745"/>
      <c r="P1577" s="1745"/>
      <c r="Q1577" s="1765" t="s">
        <v>24930</v>
      </c>
      <c r="R1577" s="1766" t="s">
        <v>24895</v>
      </c>
      <c r="S1577" s="1767" t="s">
        <v>52</v>
      </c>
      <c r="T1577" s="1749"/>
      <c r="U1577" s="1769">
        <v>1469.0</v>
      </c>
      <c r="V1577" s="1770">
        <v>4.0</v>
      </c>
      <c r="W1577" s="1769" t="s">
        <v>17935</v>
      </c>
      <c r="X1577" s="1770"/>
      <c r="Y1577" s="1767" t="s">
        <v>1459</v>
      </c>
      <c r="Z1577" s="1770"/>
      <c r="AA1577" s="1770" t="s">
        <v>24588</v>
      </c>
      <c r="AB1577" s="1753" t="s">
        <v>17906</v>
      </c>
      <c r="AC1577" s="1754"/>
      <c r="AD1577" s="1754"/>
      <c r="AE1577" s="1755"/>
      <c r="AF1577" s="1755"/>
      <c r="AG1577" s="1755"/>
      <c r="AH1577" s="1755"/>
      <c r="AI1577" s="595">
        <v>1.04598339E8</v>
      </c>
      <c r="AJ1577" s="595" t="s">
        <v>24931</v>
      </c>
      <c r="AK1577" s="1772" t="s">
        <v>52</v>
      </c>
      <c r="AL1577" s="1772">
        <v>1.0</v>
      </c>
      <c r="AM1577" s="1772">
        <v>1485.0</v>
      </c>
      <c r="AN1577" s="9">
        <v>4.0</v>
      </c>
      <c r="AO1577" s="9"/>
      <c r="AP1577" s="9" t="s">
        <v>8376</v>
      </c>
      <c r="AQ1577" s="9"/>
      <c r="AR1577" s="9" t="s">
        <v>17908</v>
      </c>
      <c r="AS1577" s="9"/>
      <c r="AT1577" s="9"/>
      <c r="AU1577" s="9"/>
      <c r="AV1577" s="9"/>
      <c r="AW1577" s="1758" t="s">
        <v>17909</v>
      </c>
      <c r="AX1577" s="9"/>
      <c r="AY1577" s="9" t="s">
        <v>17910</v>
      </c>
      <c r="AZ1577" s="9">
        <v>6.25</v>
      </c>
      <c r="BA1577" s="1772" t="s">
        <v>24549</v>
      </c>
    </row>
    <row r="1578" ht="15.75" customHeight="1">
      <c r="A1578" s="1819"/>
      <c r="B1578" s="1745"/>
      <c r="C1578" s="1745"/>
      <c r="D1578" s="1745"/>
      <c r="E1578" s="1745"/>
      <c r="F1578" s="1920"/>
      <c r="G1578" s="1745"/>
      <c r="H1578" s="1745"/>
      <c r="I1578" s="1745"/>
      <c r="J1578" s="1745"/>
      <c r="K1578" s="1745"/>
      <c r="L1578" s="1745"/>
      <c r="M1578" s="1745"/>
      <c r="N1578" s="1745"/>
      <c r="O1578" s="1745"/>
      <c r="P1578" s="1745"/>
      <c r="Q1578" s="1765" t="s">
        <v>24932</v>
      </c>
      <c r="R1578" s="1766" t="s">
        <v>24897</v>
      </c>
      <c r="S1578" s="1767" t="s">
        <v>52</v>
      </c>
      <c r="T1578" s="1768"/>
      <c r="U1578" s="1769">
        <v>1470.0</v>
      </c>
      <c r="V1578" s="1770">
        <v>4.0</v>
      </c>
      <c r="W1578" s="1769" t="s">
        <v>17935</v>
      </c>
      <c r="X1578" s="1770"/>
      <c r="Y1578" s="1767">
        <v>485308.0</v>
      </c>
      <c r="Z1578" s="1770"/>
      <c r="AA1578" s="1770" t="s">
        <v>24588</v>
      </c>
      <c r="AB1578" s="1753" t="s">
        <v>17906</v>
      </c>
      <c r="AC1578" s="81"/>
      <c r="AD1578" s="81"/>
      <c r="AE1578" s="1755"/>
      <c r="AF1578" s="1755"/>
      <c r="AG1578" s="1755"/>
      <c r="AH1578" s="1755"/>
      <c r="AI1578" s="595">
        <v>1.04143268E8</v>
      </c>
      <c r="AJ1578" s="595" t="s">
        <v>24933</v>
      </c>
      <c r="AK1578" s="1772" t="s">
        <v>52</v>
      </c>
      <c r="AL1578" s="1757">
        <v>1.0</v>
      </c>
      <c r="AM1578" s="1772">
        <v>1486.0</v>
      </c>
      <c r="AN1578" s="9">
        <v>4.0</v>
      </c>
      <c r="AO1578" s="9"/>
      <c r="AP1578" s="9" t="s">
        <v>8376</v>
      </c>
      <c r="AQ1578" s="9"/>
      <c r="AR1578" s="9" t="s">
        <v>17908</v>
      </c>
      <c r="AS1578" s="9"/>
      <c r="AT1578" s="9"/>
      <c r="AU1578" s="9"/>
      <c r="AV1578" s="9"/>
      <c r="AW1578" s="1758" t="s">
        <v>17909</v>
      </c>
      <c r="AX1578" s="9"/>
      <c r="AY1578" s="9" t="s">
        <v>17910</v>
      </c>
      <c r="AZ1578" s="9">
        <v>6.25</v>
      </c>
      <c r="BA1578" s="1773" t="s">
        <v>24549</v>
      </c>
    </row>
    <row r="1579" ht="15.75" customHeight="1">
      <c r="A1579" s="1819"/>
      <c r="B1579" s="1745"/>
      <c r="C1579" s="1745"/>
      <c r="D1579" s="1745"/>
      <c r="E1579" s="1745"/>
      <c r="F1579" s="1920"/>
      <c r="G1579" s="1745"/>
      <c r="H1579" s="1745"/>
      <c r="I1579" s="1745"/>
      <c r="J1579" s="1745"/>
      <c r="K1579" s="1745"/>
      <c r="L1579" s="1745"/>
      <c r="M1579" s="1745"/>
      <c r="N1579" s="1745"/>
      <c r="O1579" s="1745"/>
      <c r="P1579" s="1745"/>
      <c r="Q1579" s="1765" t="s">
        <v>24934</v>
      </c>
      <c r="R1579" s="1766" t="s">
        <v>24899</v>
      </c>
      <c r="S1579" s="1767" t="s">
        <v>52</v>
      </c>
      <c r="T1579" s="1749"/>
      <c r="U1579" s="1770">
        <v>1471.0</v>
      </c>
      <c r="V1579" s="1770">
        <v>4.0</v>
      </c>
      <c r="W1579" s="1792"/>
      <c r="X1579" s="1770"/>
      <c r="Y1579" s="1767">
        <v>9.1479283E7</v>
      </c>
      <c r="Z1579" s="1770"/>
      <c r="AA1579" s="1770" t="s">
        <v>24588</v>
      </c>
      <c r="AB1579" s="1793">
        <v>0.0</v>
      </c>
      <c r="AC1579" s="1794">
        <v>1.0</v>
      </c>
      <c r="AD1579" s="1754"/>
      <c r="AE1579" s="1755"/>
      <c r="AF1579" s="1755"/>
      <c r="AG1579" s="1755"/>
      <c r="AH1579" s="1755"/>
      <c r="AI1579" s="595">
        <v>1.01609907E8</v>
      </c>
      <c r="AJ1579" s="595" t="s">
        <v>24935</v>
      </c>
      <c r="AK1579" s="1772" t="s">
        <v>52</v>
      </c>
      <c r="AL1579" s="1772">
        <v>1.0</v>
      </c>
      <c r="AM1579" s="1772">
        <v>1487.0</v>
      </c>
      <c r="AN1579" s="9">
        <v>4.0</v>
      </c>
      <c r="AO1579" s="9"/>
      <c r="AP1579" s="9" t="s">
        <v>8376</v>
      </c>
      <c r="AQ1579" s="9"/>
      <c r="AR1579" s="9" t="s">
        <v>17908</v>
      </c>
      <c r="AS1579" s="9"/>
      <c r="AT1579" s="9"/>
      <c r="AU1579" s="9"/>
      <c r="AV1579" s="9"/>
      <c r="AW1579" s="1758" t="s">
        <v>17909</v>
      </c>
      <c r="AX1579" s="9"/>
      <c r="AY1579" s="9" t="s">
        <v>17910</v>
      </c>
      <c r="AZ1579" s="9">
        <v>6.25</v>
      </c>
      <c r="BA1579" s="1772" t="s">
        <v>24549</v>
      </c>
    </row>
    <row r="1580" ht="15.75" customHeight="1">
      <c r="A1580" s="1819"/>
      <c r="B1580" s="1745"/>
      <c r="C1580" s="1745"/>
      <c r="D1580" s="1745"/>
      <c r="E1580" s="1745"/>
      <c r="F1580" s="1920"/>
      <c r="G1580" s="1745"/>
      <c r="H1580" s="1745"/>
      <c r="I1580" s="1745"/>
      <c r="J1580" s="1745"/>
      <c r="K1580" s="1745"/>
      <c r="L1580" s="1745"/>
      <c r="M1580" s="1745"/>
      <c r="N1580" s="1745"/>
      <c r="O1580" s="1745"/>
      <c r="P1580" s="1745"/>
      <c r="Q1580" s="1765" t="s">
        <v>24936</v>
      </c>
      <c r="R1580" s="1766" t="s">
        <v>24937</v>
      </c>
      <c r="S1580" s="1767" t="s">
        <v>52</v>
      </c>
      <c r="T1580" s="1768"/>
      <c r="U1580" s="1769">
        <v>1472.0</v>
      </c>
      <c r="V1580" s="1770">
        <v>4.0</v>
      </c>
      <c r="W1580" s="1769" t="s">
        <v>17935</v>
      </c>
      <c r="X1580" s="1770"/>
      <c r="Y1580" s="1767">
        <v>3.296677E7</v>
      </c>
      <c r="Z1580" s="1770"/>
      <c r="AA1580" s="1770" t="s">
        <v>24588</v>
      </c>
      <c r="AB1580" s="1753" t="s">
        <v>17906</v>
      </c>
      <c r="AC1580" s="81"/>
      <c r="AD1580" s="81"/>
      <c r="AE1580" s="1755"/>
      <c r="AF1580" s="1755"/>
      <c r="AG1580" s="1755"/>
      <c r="AH1580" s="1755"/>
      <c r="AI1580" s="595">
        <v>1.02491941E8</v>
      </c>
      <c r="AJ1580" s="595" t="s">
        <v>24938</v>
      </c>
      <c r="AK1580" s="1772" t="s">
        <v>52</v>
      </c>
      <c r="AL1580" s="1772">
        <v>1.0</v>
      </c>
      <c r="AM1580" s="1772">
        <v>1488.0</v>
      </c>
      <c r="AN1580" s="9">
        <v>4.0</v>
      </c>
      <c r="AO1580" s="9"/>
      <c r="AP1580" s="9" t="s">
        <v>8376</v>
      </c>
      <c r="AQ1580" s="9"/>
      <c r="AR1580" s="9" t="s">
        <v>17908</v>
      </c>
      <c r="AS1580" s="9"/>
      <c r="AT1580" s="9"/>
      <c r="AU1580" s="9"/>
      <c r="AV1580" s="9"/>
      <c r="AW1580" s="1758" t="s">
        <v>17909</v>
      </c>
      <c r="AX1580" s="9"/>
      <c r="AY1580" s="9" t="s">
        <v>17910</v>
      </c>
      <c r="AZ1580" s="9">
        <v>6.25</v>
      </c>
      <c r="BA1580" s="1773" t="s">
        <v>24549</v>
      </c>
    </row>
    <row r="1581" ht="15.75" customHeight="1">
      <c r="A1581" s="1819"/>
      <c r="B1581" s="1745"/>
      <c r="C1581" s="1745"/>
      <c r="D1581" s="1745"/>
      <c r="E1581" s="1745"/>
      <c r="F1581" s="1920"/>
      <c r="G1581" s="1745"/>
      <c r="H1581" s="1745"/>
      <c r="I1581" s="1745"/>
      <c r="J1581" s="1745"/>
      <c r="K1581" s="1745"/>
      <c r="L1581" s="1745"/>
      <c r="M1581" s="1745"/>
      <c r="N1581" s="1745"/>
      <c r="O1581" s="1745"/>
      <c r="P1581" s="1745"/>
      <c r="Q1581" s="1765" t="s">
        <v>24939</v>
      </c>
      <c r="R1581" s="1766" t="s">
        <v>24903</v>
      </c>
      <c r="S1581" s="1767" t="s">
        <v>231</v>
      </c>
      <c r="T1581" s="1749"/>
      <c r="U1581" s="1769">
        <v>1473.0</v>
      </c>
      <c r="V1581" s="1770">
        <v>4.0</v>
      </c>
      <c r="W1581" s="1769" t="s">
        <v>17935</v>
      </c>
      <c r="X1581" s="1770"/>
      <c r="Y1581" s="1767">
        <v>2884624.0</v>
      </c>
      <c r="Z1581" s="1770"/>
      <c r="AA1581" s="1770" t="s">
        <v>24588</v>
      </c>
      <c r="AB1581" s="1753" t="s">
        <v>17906</v>
      </c>
      <c r="AC1581" s="1754"/>
      <c r="AD1581" s="1754"/>
      <c r="AE1581" s="1755"/>
      <c r="AF1581" s="1755"/>
      <c r="AG1581" s="1755"/>
      <c r="AH1581" s="1755"/>
      <c r="AI1581" s="595">
        <v>1.02694668E8</v>
      </c>
      <c r="AJ1581" s="595" t="s">
        <v>24940</v>
      </c>
      <c r="AK1581" s="1772" t="s">
        <v>52</v>
      </c>
      <c r="AL1581" s="1772">
        <v>1.0</v>
      </c>
      <c r="AM1581" s="1772">
        <v>1489.0</v>
      </c>
      <c r="AN1581" s="9">
        <v>4.0</v>
      </c>
      <c r="AO1581" s="9"/>
      <c r="AP1581" s="9" t="s">
        <v>8376</v>
      </c>
      <c r="AQ1581" s="9"/>
      <c r="AR1581" s="9" t="s">
        <v>17908</v>
      </c>
      <c r="AS1581" s="9"/>
      <c r="AT1581" s="9"/>
      <c r="AU1581" s="9"/>
      <c r="AV1581" s="9"/>
      <c r="AW1581" s="1758" t="s">
        <v>17909</v>
      </c>
      <c r="AX1581" s="9"/>
      <c r="AY1581" s="9" t="s">
        <v>17910</v>
      </c>
      <c r="AZ1581" s="9">
        <v>6.25</v>
      </c>
      <c r="BA1581" s="1772" t="s">
        <v>24549</v>
      </c>
    </row>
    <row r="1582" ht="15.75" customHeight="1">
      <c r="A1582" s="1819"/>
      <c r="B1582" s="1745"/>
      <c r="C1582" s="1745"/>
      <c r="D1582" s="1745"/>
      <c r="E1582" s="1745"/>
      <c r="F1582" s="1920"/>
      <c r="G1582" s="1745"/>
      <c r="H1582" s="1745"/>
      <c r="I1582" s="1745"/>
      <c r="J1582" s="1745"/>
      <c r="K1582" s="1745"/>
      <c r="L1582" s="1745"/>
      <c r="M1582" s="1745"/>
      <c r="N1582" s="1745"/>
      <c r="O1582" s="1745"/>
      <c r="P1582" s="1745"/>
      <c r="Q1582" s="1765" t="s">
        <v>24941</v>
      </c>
      <c r="R1582" s="1766" t="s">
        <v>24905</v>
      </c>
      <c r="S1582" s="1767" t="s">
        <v>231</v>
      </c>
      <c r="T1582" s="1768"/>
      <c r="U1582" s="1769">
        <v>1474.0</v>
      </c>
      <c r="V1582" s="1770">
        <v>4.0</v>
      </c>
      <c r="W1582" s="1769" t="s">
        <v>17935</v>
      </c>
      <c r="X1582" s="1770"/>
      <c r="Y1582" s="1767">
        <v>2884624.0</v>
      </c>
      <c r="Z1582" s="1770"/>
      <c r="AA1582" s="1770" t="s">
        <v>24588</v>
      </c>
      <c r="AB1582" s="1753" t="s">
        <v>17906</v>
      </c>
      <c r="AC1582" s="81"/>
      <c r="AD1582" s="81"/>
      <c r="AE1582" s="1755"/>
      <c r="AF1582" s="1755"/>
      <c r="AG1582" s="1755"/>
      <c r="AH1582" s="1755"/>
      <c r="AI1582" s="595">
        <v>1.801433689E9</v>
      </c>
      <c r="AJ1582" s="595" t="s">
        <v>24942</v>
      </c>
      <c r="AK1582" s="1772" t="s">
        <v>52</v>
      </c>
      <c r="AL1582" s="1757">
        <v>1.0</v>
      </c>
      <c r="AM1582" s="1772">
        <v>1490.0</v>
      </c>
      <c r="AN1582" s="9">
        <v>4.0</v>
      </c>
      <c r="AO1582" s="9"/>
      <c r="AP1582" s="9" t="s">
        <v>8376</v>
      </c>
      <c r="AQ1582" s="9"/>
      <c r="AR1582" s="9" t="s">
        <v>17908</v>
      </c>
      <c r="AS1582" s="9"/>
      <c r="AT1582" s="9"/>
      <c r="AU1582" s="9"/>
      <c r="AV1582" s="9"/>
      <c r="AW1582" s="1758" t="s">
        <v>17909</v>
      </c>
      <c r="AX1582" s="9"/>
      <c r="AY1582" s="9" t="s">
        <v>17910</v>
      </c>
      <c r="AZ1582" s="9">
        <v>6.25</v>
      </c>
      <c r="BA1582" s="1773" t="s">
        <v>24549</v>
      </c>
    </row>
    <row r="1583" ht="15.75" customHeight="1">
      <c r="A1583" s="1819"/>
      <c r="B1583" s="1745"/>
      <c r="C1583" s="1745"/>
      <c r="D1583" s="1745"/>
      <c r="E1583" s="1745"/>
      <c r="F1583" s="1920"/>
      <c r="G1583" s="1745"/>
      <c r="H1583" s="1745"/>
      <c r="I1583" s="1745"/>
      <c r="J1583" s="1745"/>
      <c r="K1583" s="1745"/>
      <c r="L1583" s="1745"/>
      <c r="M1583" s="1745"/>
      <c r="N1583" s="1745"/>
      <c r="O1583" s="1745"/>
      <c r="P1583" s="1745"/>
      <c r="Q1583" s="1765" t="s">
        <v>24943</v>
      </c>
      <c r="R1583" s="1766" t="s">
        <v>24907</v>
      </c>
      <c r="S1583" s="1767" t="s">
        <v>52</v>
      </c>
      <c r="T1583" s="1749"/>
      <c r="U1583" s="1769">
        <v>1475.0</v>
      </c>
      <c r="V1583" s="1770">
        <v>4.0</v>
      </c>
      <c r="W1583" s="1769" t="s">
        <v>17935</v>
      </c>
      <c r="X1583" s="1770"/>
      <c r="Y1583" s="1767">
        <v>4189499.0</v>
      </c>
      <c r="Z1583" s="1770"/>
      <c r="AA1583" s="1770" t="s">
        <v>24588</v>
      </c>
      <c r="AB1583" s="1753" t="s">
        <v>17906</v>
      </c>
      <c r="AC1583" s="1754"/>
      <c r="AD1583" s="1754"/>
      <c r="AE1583" s="1755"/>
      <c r="AF1583" s="1755"/>
      <c r="AG1583" s="1755"/>
      <c r="AH1583" s="1755"/>
      <c r="AI1583" s="595">
        <v>1.04367065E8</v>
      </c>
      <c r="AJ1583" s="595" t="s">
        <v>24944</v>
      </c>
      <c r="AK1583" s="1772" t="s">
        <v>52</v>
      </c>
      <c r="AL1583" s="1757">
        <v>1.0</v>
      </c>
      <c r="AM1583" s="1772">
        <v>1491.0</v>
      </c>
      <c r="AN1583" s="9">
        <v>4.0</v>
      </c>
      <c r="AO1583" s="9"/>
      <c r="AP1583" s="9" t="s">
        <v>8376</v>
      </c>
      <c r="AQ1583" s="9"/>
      <c r="AR1583" s="9" t="s">
        <v>17908</v>
      </c>
      <c r="AS1583" s="9"/>
      <c r="AT1583" s="9"/>
      <c r="AU1583" s="9"/>
      <c r="AV1583" s="9"/>
      <c r="AW1583" s="1758" t="s">
        <v>17909</v>
      </c>
      <c r="AX1583" s="9"/>
      <c r="AY1583" s="9" t="s">
        <v>17910</v>
      </c>
      <c r="AZ1583" s="9">
        <v>6.25</v>
      </c>
      <c r="BA1583" s="1772" t="s">
        <v>24549</v>
      </c>
    </row>
    <row r="1584" ht="15.75" customHeight="1">
      <c r="A1584" s="1819"/>
      <c r="B1584" s="1745"/>
      <c r="C1584" s="1745"/>
      <c r="D1584" s="1745"/>
      <c r="E1584" s="1745"/>
      <c r="F1584" s="1920"/>
      <c r="G1584" s="1745"/>
      <c r="H1584" s="1745"/>
      <c r="I1584" s="1745"/>
      <c r="J1584" s="1745"/>
      <c r="K1584" s="1745"/>
      <c r="L1584" s="1745"/>
      <c r="M1584" s="1745"/>
      <c r="N1584" s="1745"/>
      <c r="O1584" s="1745"/>
      <c r="P1584" s="1745"/>
      <c r="Q1584" s="1765" t="s">
        <v>24945</v>
      </c>
      <c r="R1584" s="1766" t="s">
        <v>24911</v>
      </c>
      <c r="S1584" s="1767" t="s">
        <v>52</v>
      </c>
      <c r="T1584" s="1768"/>
      <c r="U1584" s="1769">
        <v>1476.0</v>
      </c>
      <c r="V1584" s="1770">
        <v>4.0</v>
      </c>
      <c r="W1584" s="1769" t="s">
        <v>17935</v>
      </c>
      <c r="X1584" s="1770"/>
      <c r="Y1584" s="1767">
        <v>2880636.0</v>
      </c>
      <c r="Z1584" s="1770"/>
      <c r="AA1584" s="1770" t="s">
        <v>24588</v>
      </c>
      <c r="AB1584" s="1753" t="s">
        <v>17906</v>
      </c>
      <c r="AC1584" s="81"/>
      <c r="AD1584" s="81"/>
      <c r="AE1584" s="1755"/>
      <c r="AF1584" s="1755"/>
      <c r="AG1584" s="1755"/>
      <c r="AH1584" s="1755"/>
      <c r="AI1584" s="595">
        <v>1.01661239E8</v>
      </c>
      <c r="AJ1584" s="595" t="s">
        <v>24946</v>
      </c>
      <c r="AK1584" s="1772" t="s">
        <v>52</v>
      </c>
      <c r="AL1584" s="1772">
        <v>1.0</v>
      </c>
      <c r="AM1584" s="1772">
        <v>1492.0</v>
      </c>
      <c r="AN1584" s="9">
        <v>4.0</v>
      </c>
      <c r="AO1584" s="9"/>
      <c r="AP1584" s="9" t="s">
        <v>8376</v>
      </c>
      <c r="AQ1584" s="9"/>
      <c r="AR1584" s="9" t="s">
        <v>17908</v>
      </c>
      <c r="AS1584" s="9"/>
      <c r="AT1584" s="9"/>
      <c r="AU1584" s="9"/>
      <c r="AV1584" s="9"/>
      <c r="AW1584" s="1758" t="s">
        <v>17909</v>
      </c>
      <c r="AX1584" s="9"/>
      <c r="AY1584" s="9" t="s">
        <v>17910</v>
      </c>
      <c r="AZ1584" s="9">
        <v>6.25</v>
      </c>
      <c r="BA1584" s="1773" t="s">
        <v>24549</v>
      </c>
    </row>
    <row r="1585" ht="15.75" customHeight="1">
      <c r="A1585" s="1819"/>
      <c r="B1585" s="1745"/>
      <c r="C1585" s="1745"/>
      <c r="D1585" s="1745"/>
      <c r="E1585" s="1745"/>
      <c r="F1585" s="1920"/>
      <c r="G1585" s="1745"/>
      <c r="H1585" s="1745"/>
      <c r="I1585" s="1745"/>
      <c r="J1585" s="1745"/>
      <c r="K1585" s="1745"/>
      <c r="L1585" s="1745"/>
      <c r="M1585" s="1745"/>
      <c r="N1585" s="1745"/>
      <c r="O1585" s="1745"/>
      <c r="P1585" s="1745"/>
      <c r="Q1585" s="1765" t="s">
        <v>24947</v>
      </c>
      <c r="R1585" s="1766" t="s">
        <v>24914</v>
      </c>
      <c r="S1585" s="1767" t="s">
        <v>52</v>
      </c>
      <c r="T1585" s="1749"/>
      <c r="U1585" s="1770">
        <v>1477.0</v>
      </c>
      <c r="V1585" s="1770">
        <v>4.0</v>
      </c>
      <c r="W1585" s="1792"/>
      <c r="X1585" s="1770"/>
      <c r="Y1585" s="1767">
        <v>2880636.0</v>
      </c>
      <c r="Z1585" s="1770"/>
      <c r="AA1585" s="1770" t="s">
        <v>24588</v>
      </c>
      <c r="AB1585" s="1806" t="s">
        <v>18100</v>
      </c>
      <c r="AC1585" s="1754"/>
      <c r="AD1585" s="1794">
        <v>1.0</v>
      </c>
      <c r="AE1585" s="1755"/>
      <c r="AF1585" s="1755"/>
      <c r="AG1585" s="1755"/>
      <c r="AH1585" s="1755"/>
      <c r="AI1585" s="595">
        <v>1.01676849E8</v>
      </c>
      <c r="AJ1585" s="595" t="s">
        <v>24948</v>
      </c>
      <c r="AK1585" s="1772" t="s">
        <v>52</v>
      </c>
      <c r="AL1585" s="1757">
        <v>1.0</v>
      </c>
      <c r="AM1585" s="1772">
        <v>1493.0</v>
      </c>
      <c r="AN1585" s="9">
        <v>4.0</v>
      </c>
      <c r="AO1585" s="9"/>
      <c r="AP1585" s="9" t="s">
        <v>8376</v>
      </c>
      <c r="AQ1585" s="9"/>
      <c r="AR1585" s="9" t="s">
        <v>17908</v>
      </c>
      <c r="AS1585" s="9"/>
      <c r="AT1585" s="9"/>
      <c r="AU1585" s="9"/>
      <c r="AV1585" s="9"/>
      <c r="AW1585" s="1758" t="s">
        <v>17909</v>
      </c>
      <c r="AX1585" s="9"/>
      <c r="AY1585" s="9" t="s">
        <v>17910</v>
      </c>
      <c r="AZ1585" s="9">
        <v>6.25</v>
      </c>
      <c r="BA1585" s="1772" t="s">
        <v>24549</v>
      </c>
    </row>
    <row r="1586" ht="15.75" customHeight="1">
      <c r="A1586" s="1819"/>
      <c r="B1586" s="1745"/>
      <c r="C1586" s="1745"/>
      <c r="D1586" s="1745"/>
      <c r="E1586" s="1745"/>
      <c r="F1586" s="1920"/>
      <c r="G1586" s="1745"/>
      <c r="H1586" s="1745"/>
      <c r="I1586" s="1745"/>
      <c r="J1586" s="1745"/>
      <c r="K1586" s="1745"/>
      <c r="L1586" s="1745"/>
      <c r="M1586" s="1745"/>
      <c r="N1586" s="1745"/>
      <c r="O1586" s="1745"/>
      <c r="P1586" s="1745"/>
      <c r="Q1586" s="1765" t="s">
        <v>24949</v>
      </c>
      <c r="R1586" s="1766" t="s">
        <v>24916</v>
      </c>
      <c r="S1586" s="1767" t="s">
        <v>52</v>
      </c>
      <c r="T1586" s="1768"/>
      <c r="U1586" s="1769">
        <v>1478.0</v>
      </c>
      <c r="V1586" s="1770">
        <v>4.0</v>
      </c>
      <c r="W1586" s="1769" t="s">
        <v>17935</v>
      </c>
      <c r="X1586" s="1770"/>
      <c r="Y1586" s="1767">
        <v>0.0</v>
      </c>
      <c r="Z1586" s="1770"/>
      <c r="AA1586" s="1770" t="s">
        <v>24588</v>
      </c>
      <c r="AB1586" s="1753" t="s">
        <v>17906</v>
      </c>
      <c r="AC1586" s="81"/>
      <c r="AD1586" s="81"/>
      <c r="AE1586" s="1755"/>
      <c r="AF1586" s="1755"/>
      <c r="AG1586" s="1755"/>
      <c r="AH1586" s="1755"/>
      <c r="AI1586" s="595">
        <v>1.02584919E8</v>
      </c>
      <c r="AJ1586" s="595" t="s">
        <v>24950</v>
      </c>
      <c r="AK1586" s="1772" t="s">
        <v>52</v>
      </c>
      <c r="AL1586" s="1772">
        <v>1.0</v>
      </c>
      <c r="AM1586" s="1772">
        <v>1494.0</v>
      </c>
      <c r="AN1586" s="9">
        <v>4.0</v>
      </c>
      <c r="AO1586" s="9"/>
      <c r="AP1586" s="9" t="s">
        <v>8376</v>
      </c>
      <c r="AQ1586" s="9"/>
      <c r="AR1586" s="9" t="s">
        <v>17908</v>
      </c>
      <c r="AS1586" s="9"/>
      <c r="AT1586" s="9"/>
      <c r="AU1586" s="9"/>
      <c r="AV1586" s="9"/>
      <c r="AW1586" s="1758" t="s">
        <v>17909</v>
      </c>
      <c r="AX1586" s="9"/>
      <c r="AY1586" s="9" t="s">
        <v>17910</v>
      </c>
      <c r="AZ1586" s="9">
        <v>6.25</v>
      </c>
      <c r="BA1586" s="1773" t="s">
        <v>24549</v>
      </c>
    </row>
    <row r="1587" ht="15.75" customHeight="1">
      <c r="A1587" s="1819"/>
      <c r="B1587" s="1745"/>
      <c r="C1587" s="1745"/>
      <c r="D1587" s="1745"/>
      <c r="E1587" s="1745"/>
      <c r="F1587" s="1920"/>
      <c r="G1587" s="1745"/>
      <c r="H1587" s="1745"/>
      <c r="I1587" s="1745"/>
      <c r="J1587" s="1745"/>
      <c r="K1587" s="1745"/>
      <c r="L1587" s="1745"/>
      <c r="M1587" s="1745"/>
      <c r="N1587" s="1745"/>
      <c r="O1587" s="1745"/>
      <c r="P1587" s="1745"/>
      <c r="Q1587" s="1765" t="s">
        <v>24951</v>
      </c>
      <c r="R1587" s="1766" t="s">
        <v>24918</v>
      </c>
      <c r="S1587" s="1767" t="s">
        <v>52</v>
      </c>
      <c r="T1587" s="1749"/>
      <c r="U1587" s="1769">
        <v>1479.0</v>
      </c>
      <c r="V1587" s="1770">
        <v>4.0</v>
      </c>
      <c r="W1587" s="1769" t="s">
        <v>17935</v>
      </c>
      <c r="X1587" s="1770"/>
      <c r="Y1587" s="1767">
        <v>230393.0</v>
      </c>
      <c r="Z1587" s="1770"/>
      <c r="AA1587" s="1770" t="s">
        <v>24588</v>
      </c>
      <c r="AB1587" s="1753" t="s">
        <v>17906</v>
      </c>
      <c r="AC1587" s="1754"/>
      <c r="AD1587" s="1754"/>
      <c r="AE1587" s="1755"/>
      <c r="AF1587" s="1755"/>
      <c r="AG1587" s="1755"/>
      <c r="AH1587" s="1755"/>
      <c r="AI1587" s="595">
        <v>3.00802154E8</v>
      </c>
      <c r="AJ1587" s="595" t="s">
        <v>24952</v>
      </c>
      <c r="AK1587" s="1757" t="s">
        <v>52</v>
      </c>
      <c r="AL1587" s="1772">
        <v>1.0</v>
      </c>
      <c r="AM1587" s="1772">
        <v>1495.0</v>
      </c>
      <c r="AN1587" s="9">
        <v>4.0</v>
      </c>
      <c r="AO1587" s="9"/>
      <c r="AP1587" s="9" t="s">
        <v>8376</v>
      </c>
      <c r="AQ1587" s="9"/>
      <c r="AR1587" s="9" t="s">
        <v>17908</v>
      </c>
      <c r="AS1587" s="9"/>
      <c r="AT1587" s="9"/>
      <c r="AU1587" s="9"/>
      <c r="AV1587" s="9"/>
      <c r="AW1587" s="1758" t="s">
        <v>17909</v>
      </c>
      <c r="AX1587" s="9"/>
      <c r="AY1587" s="9" t="s">
        <v>17910</v>
      </c>
      <c r="AZ1587" s="9">
        <v>6.25</v>
      </c>
      <c r="BA1587" s="1772" t="s">
        <v>24549</v>
      </c>
    </row>
    <row r="1588" ht="15.75" customHeight="1">
      <c r="A1588" s="1819"/>
      <c r="B1588" s="1745"/>
      <c r="C1588" s="1745"/>
      <c r="D1588" s="1745"/>
      <c r="E1588" s="1745"/>
      <c r="F1588" s="1920"/>
      <c r="G1588" s="1745"/>
      <c r="H1588" s="1745"/>
      <c r="I1588" s="1745"/>
      <c r="J1588" s="1745"/>
      <c r="K1588" s="1745"/>
      <c r="L1588" s="1745"/>
      <c r="M1588" s="1745"/>
      <c r="N1588" s="1745"/>
      <c r="O1588" s="1745"/>
      <c r="P1588" s="1745"/>
      <c r="Q1588" s="1765" t="s">
        <v>24953</v>
      </c>
      <c r="R1588" s="1766" t="s">
        <v>24920</v>
      </c>
      <c r="S1588" s="1767" t="s">
        <v>231</v>
      </c>
      <c r="T1588" s="1768"/>
      <c r="U1588" s="1770">
        <v>1480.0</v>
      </c>
      <c r="V1588" s="1770">
        <v>4.0</v>
      </c>
      <c r="W1588" s="1788"/>
      <c r="X1588" s="1770"/>
      <c r="Y1588" s="1767">
        <v>0.0</v>
      </c>
      <c r="Z1588" s="1770"/>
      <c r="AA1588" s="1770" t="s">
        <v>24588</v>
      </c>
      <c r="AB1588" s="1804" t="s">
        <v>18046</v>
      </c>
      <c r="AC1588" s="81"/>
      <c r="AD1588" s="1121">
        <v>1.0</v>
      </c>
      <c r="AE1588" s="1755"/>
      <c r="AF1588" s="1755"/>
      <c r="AG1588" s="1755"/>
      <c r="AH1588" s="1755"/>
      <c r="AI1588" s="595">
        <v>1.0131147E8</v>
      </c>
      <c r="AJ1588" s="595" t="s">
        <v>24954</v>
      </c>
      <c r="AK1588" s="1757" t="s">
        <v>52</v>
      </c>
      <c r="AL1588" s="1757">
        <v>1.0</v>
      </c>
      <c r="AM1588" s="1772">
        <v>1496.0</v>
      </c>
      <c r="AN1588" s="9">
        <v>4.0</v>
      </c>
      <c r="AO1588" s="9"/>
      <c r="AP1588" s="9" t="s">
        <v>8376</v>
      </c>
      <c r="AQ1588" s="9"/>
      <c r="AR1588" s="9" t="s">
        <v>17908</v>
      </c>
      <c r="AS1588" s="9"/>
      <c r="AT1588" s="9"/>
      <c r="AU1588" s="9"/>
      <c r="AV1588" s="9"/>
      <c r="AW1588" s="1758" t="s">
        <v>17909</v>
      </c>
      <c r="AX1588" s="9"/>
      <c r="AY1588" s="9" t="s">
        <v>17910</v>
      </c>
      <c r="AZ1588" s="9">
        <v>6.25</v>
      </c>
      <c r="BA1588" s="1773" t="s">
        <v>24549</v>
      </c>
    </row>
    <row r="1589" ht="15.75" customHeight="1">
      <c r="A1589" s="1819"/>
      <c r="B1589" s="1745"/>
      <c r="C1589" s="1745"/>
      <c r="D1589" s="1745"/>
      <c r="E1589" s="1745"/>
      <c r="F1589" s="1920"/>
      <c r="G1589" s="1745"/>
      <c r="H1589" s="1745"/>
      <c r="I1589" s="1745"/>
      <c r="J1589" s="1745"/>
      <c r="K1589" s="1745"/>
      <c r="L1589" s="1745"/>
      <c r="M1589" s="1745"/>
      <c r="N1589" s="1745"/>
      <c r="O1589" s="1745"/>
      <c r="P1589" s="1745"/>
      <c r="Q1589" s="1765" t="s">
        <v>21255</v>
      </c>
      <c r="R1589" s="1766" t="s">
        <v>24955</v>
      </c>
      <c r="S1589" s="1767" t="s">
        <v>231</v>
      </c>
      <c r="T1589" s="1749"/>
      <c r="U1589" s="1769">
        <v>1481.0</v>
      </c>
      <c r="V1589" s="1770">
        <v>4.0</v>
      </c>
      <c r="W1589" s="1769" t="s">
        <v>18594</v>
      </c>
      <c r="X1589" s="1770"/>
      <c r="Y1589" s="1767">
        <v>2816631.0</v>
      </c>
      <c r="Z1589" s="1770"/>
      <c r="AA1589" s="1770" t="s">
        <v>24588</v>
      </c>
      <c r="AB1589" s="1753" t="s">
        <v>17906</v>
      </c>
      <c r="AC1589" s="1754"/>
      <c r="AD1589" s="1754"/>
      <c r="AE1589" s="1755"/>
      <c r="AF1589" s="1755"/>
      <c r="AG1589" s="1755"/>
      <c r="AH1589" s="1755"/>
      <c r="AI1589" s="1755">
        <v>1.03142824E8</v>
      </c>
      <c r="AJ1589" s="1755" t="s">
        <v>24956</v>
      </c>
      <c r="AK1589" s="1772" t="s">
        <v>52</v>
      </c>
      <c r="AL1589" s="1772">
        <v>1.0</v>
      </c>
      <c r="AM1589" s="1772">
        <v>1497.0</v>
      </c>
      <c r="AN1589" s="9">
        <v>4.0</v>
      </c>
      <c r="AO1589" s="9"/>
      <c r="AP1589" s="9" t="s">
        <v>8376</v>
      </c>
      <c r="AQ1589" s="9"/>
      <c r="AR1589" s="9" t="s">
        <v>17908</v>
      </c>
      <c r="AS1589" s="9"/>
      <c r="AT1589" s="9"/>
      <c r="AU1589" s="9"/>
      <c r="AV1589" s="9"/>
      <c r="AW1589" s="1758" t="s">
        <v>17909</v>
      </c>
      <c r="AX1589" s="9"/>
      <c r="AY1589" s="9" t="s">
        <v>17910</v>
      </c>
      <c r="AZ1589" s="9">
        <v>6.25</v>
      </c>
      <c r="BA1589" s="1772" t="s">
        <v>24549</v>
      </c>
    </row>
    <row r="1590" ht="15.75" customHeight="1">
      <c r="A1590" s="1819"/>
      <c r="B1590" s="1745"/>
      <c r="C1590" s="1745"/>
      <c r="D1590" s="1745"/>
      <c r="E1590" s="1745"/>
      <c r="F1590" s="1920"/>
      <c r="G1590" s="1745"/>
      <c r="H1590" s="1745"/>
      <c r="I1590" s="1745"/>
      <c r="J1590" s="1745"/>
      <c r="K1590" s="1745"/>
      <c r="L1590" s="1745"/>
      <c r="M1590" s="1745"/>
      <c r="N1590" s="1745"/>
      <c r="O1590" s="1745"/>
      <c r="P1590" s="1745"/>
      <c r="Q1590" s="1765" t="s">
        <v>24957</v>
      </c>
      <c r="R1590" s="1766" t="s">
        <v>24958</v>
      </c>
      <c r="S1590" s="1767" t="s">
        <v>10366</v>
      </c>
      <c r="T1590" s="1768"/>
      <c r="U1590" s="1770">
        <v>1482.0</v>
      </c>
      <c r="V1590" s="1770">
        <v>4.0</v>
      </c>
      <c r="W1590" s="1788"/>
      <c r="X1590" s="1770"/>
      <c r="Y1590" s="1767">
        <v>4024666.0</v>
      </c>
      <c r="Z1590" s="1770"/>
      <c r="AA1590" s="1770" t="s">
        <v>24588</v>
      </c>
      <c r="AB1590" s="1804" t="s">
        <v>18100</v>
      </c>
      <c r="AC1590" s="81"/>
      <c r="AD1590" s="1121">
        <v>1.0</v>
      </c>
      <c r="AE1590" s="1755"/>
      <c r="AF1590" s="1755"/>
      <c r="AG1590" s="1755"/>
      <c r="AH1590" s="1755"/>
      <c r="AI1590" s="595">
        <v>1.03700548E8</v>
      </c>
      <c r="AJ1590" s="595" t="s">
        <v>20468</v>
      </c>
      <c r="AK1590" s="1772" t="s">
        <v>17980</v>
      </c>
      <c r="AL1590" s="1772">
        <v>1.0</v>
      </c>
      <c r="AM1590" s="1772">
        <v>1498.0</v>
      </c>
      <c r="AN1590" s="9">
        <v>4.0</v>
      </c>
      <c r="AO1590" s="9"/>
      <c r="AP1590" s="9" t="s">
        <v>8376</v>
      </c>
      <c r="AQ1590" s="9"/>
      <c r="AR1590" s="9" t="s">
        <v>17908</v>
      </c>
      <c r="AS1590" s="9"/>
      <c r="AT1590" s="9"/>
      <c r="AU1590" s="9"/>
      <c r="AV1590" s="9"/>
      <c r="AW1590" s="1758" t="s">
        <v>17909</v>
      </c>
      <c r="AX1590" s="9"/>
      <c r="AY1590" s="9" t="s">
        <v>17910</v>
      </c>
      <c r="AZ1590" s="9">
        <v>6.25</v>
      </c>
      <c r="BA1590" s="1773" t="s">
        <v>24549</v>
      </c>
    </row>
    <row r="1591" ht="15.75" customHeight="1">
      <c r="A1591" s="1819"/>
      <c r="B1591" s="1745"/>
      <c r="C1591" s="1745"/>
      <c r="D1591" s="1745"/>
      <c r="E1591" s="1745"/>
      <c r="F1591" s="1920"/>
      <c r="G1591" s="1745"/>
      <c r="H1591" s="1745"/>
      <c r="I1591" s="1745"/>
      <c r="J1591" s="1745"/>
      <c r="K1591" s="1745"/>
      <c r="L1591" s="1745"/>
      <c r="M1591" s="1745"/>
      <c r="N1591" s="1745"/>
      <c r="O1591" s="1745"/>
      <c r="P1591" s="1745"/>
      <c r="Q1591" s="1765" t="s">
        <v>24959</v>
      </c>
      <c r="R1591" s="1766" t="s">
        <v>24927</v>
      </c>
      <c r="S1591" s="1767" t="s">
        <v>52</v>
      </c>
      <c r="T1591" s="1749"/>
      <c r="U1591" s="1769">
        <v>1483.0</v>
      </c>
      <c r="V1591" s="1770">
        <v>4.0</v>
      </c>
      <c r="W1591" s="1769" t="s">
        <v>17935</v>
      </c>
      <c r="X1591" s="1770"/>
      <c r="Y1591" s="1767">
        <v>2386330.0</v>
      </c>
      <c r="Z1591" s="1770"/>
      <c r="AA1591" s="1770" t="s">
        <v>24588</v>
      </c>
      <c r="AB1591" s="1753" t="s">
        <v>17906</v>
      </c>
      <c r="AC1591" s="1754"/>
      <c r="AD1591" s="1754"/>
      <c r="AE1591" s="1755"/>
      <c r="AF1591" s="1755"/>
      <c r="AG1591" s="1755"/>
      <c r="AH1591" s="1755"/>
      <c r="AI1591" s="595">
        <v>1.00975341E8</v>
      </c>
      <c r="AJ1591" s="595" t="s">
        <v>24960</v>
      </c>
      <c r="AK1591" s="1757" t="s">
        <v>52</v>
      </c>
      <c r="AL1591" s="1772">
        <v>1.0</v>
      </c>
      <c r="AM1591" s="1772">
        <v>1499.0</v>
      </c>
      <c r="AN1591" s="9">
        <v>4.0</v>
      </c>
      <c r="AO1591" s="9"/>
      <c r="AP1591" s="9" t="s">
        <v>8376</v>
      </c>
      <c r="AQ1591" s="9"/>
      <c r="AR1591" s="9" t="s">
        <v>17908</v>
      </c>
      <c r="AS1591" s="9"/>
      <c r="AT1591" s="9"/>
      <c r="AU1591" s="9"/>
      <c r="AV1591" s="9"/>
      <c r="AW1591" s="1758" t="s">
        <v>17909</v>
      </c>
      <c r="AX1591" s="9"/>
      <c r="AY1591" s="9" t="s">
        <v>17910</v>
      </c>
      <c r="AZ1591" s="9">
        <v>6.25</v>
      </c>
      <c r="BA1591" s="1772" t="s">
        <v>24549</v>
      </c>
    </row>
    <row r="1592" ht="15.75" customHeight="1">
      <c r="A1592" s="1819"/>
      <c r="B1592" s="1745"/>
      <c r="C1592" s="1745"/>
      <c r="D1592" s="1745"/>
      <c r="E1592" s="1745"/>
      <c r="F1592" s="1920"/>
      <c r="G1592" s="1745"/>
      <c r="H1592" s="1745"/>
      <c r="I1592" s="1745"/>
      <c r="J1592" s="1745"/>
      <c r="K1592" s="1745"/>
      <c r="L1592" s="1745"/>
      <c r="M1592" s="1745"/>
      <c r="N1592" s="1745"/>
      <c r="O1592" s="1745"/>
      <c r="P1592" s="1745"/>
      <c r="Q1592" s="1765" t="s">
        <v>24961</v>
      </c>
      <c r="R1592" s="1766" t="s">
        <v>24929</v>
      </c>
      <c r="S1592" s="1767" t="s">
        <v>52</v>
      </c>
      <c r="T1592" s="1768"/>
      <c r="U1592" s="1769">
        <v>1484.0</v>
      </c>
      <c r="V1592" s="1770">
        <v>4.0</v>
      </c>
      <c r="W1592" s="1769" t="s">
        <v>17935</v>
      </c>
      <c r="X1592" s="1770"/>
      <c r="Y1592" s="1767">
        <v>0.0</v>
      </c>
      <c r="Z1592" s="1770"/>
      <c r="AA1592" s="1770" t="s">
        <v>24588</v>
      </c>
      <c r="AB1592" s="1753" t="s">
        <v>17906</v>
      </c>
      <c r="AC1592" s="81"/>
      <c r="AD1592" s="81"/>
      <c r="AE1592" s="1755"/>
      <c r="AF1592" s="1755"/>
      <c r="AG1592" s="1755"/>
      <c r="AH1592" s="1755"/>
      <c r="AI1592" s="595">
        <v>1.02302809E8</v>
      </c>
      <c r="AJ1592" s="1846" t="s">
        <v>24962</v>
      </c>
      <c r="AK1592" s="1772" t="s">
        <v>52</v>
      </c>
      <c r="AL1592" s="1757">
        <v>1.0</v>
      </c>
      <c r="AM1592" s="1772">
        <v>1500.0</v>
      </c>
      <c r="AN1592" s="9">
        <v>4.0</v>
      </c>
      <c r="AO1592" s="9"/>
      <c r="AP1592" s="9" t="s">
        <v>8376</v>
      </c>
      <c r="AQ1592" s="9"/>
      <c r="AR1592" s="9" t="s">
        <v>17908</v>
      </c>
      <c r="AS1592" s="9"/>
      <c r="AT1592" s="9"/>
      <c r="AU1592" s="9"/>
      <c r="AV1592" s="9"/>
      <c r="AW1592" s="1758" t="s">
        <v>17909</v>
      </c>
      <c r="AX1592" s="9"/>
      <c r="AY1592" s="9" t="s">
        <v>17910</v>
      </c>
      <c r="AZ1592" s="9">
        <v>6.25</v>
      </c>
      <c r="BA1592" s="1773" t="s">
        <v>24549</v>
      </c>
    </row>
    <row r="1593" ht="15.75" customHeight="1">
      <c r="A1593" s="1819"/>
      <c r="B1593" s="1745"/>
      <c r="C1593" s="1745"/>
      <c r="D1593" s="1745"/>
      <c r="E1593" s="1745"/>
      <c r="F1593" s="1920"/>
      <c r="G1593" s="1745"/>
      <c r="H1593" s="1745"/>
      <c r="I1593" s="1745"/>
      <c r="J1593" s="1745"/>
      <c r="K1593" s="1745"/>
      <c r="L1593" s="1745"/>
      <c r="M1593" s="1745"/>
      <c r="N1593" s="1745"/>
      <c r="O1593" s="1745"/>
      <c r="P1593" s="1745"/>
      <c r="Q1593" s="1765" t="s">
        <v>24963</v>
      </c>
      <c r="R1593" s="1766" t="s">
        <v>24931</v>
      </c>
      <c r="S1593" s="1767" t="s">
        <v>52</v>
      </c>
      <c r="T1593" s="1749"/>
      <c r="U1593" s="1769">
        <v>1485.0</v>
      </c>
      <c r="V1593" s="1770">
        <v>4.0</v>
      </c>
      <c r="W1593" s="1769" t="s">
        <v>17935</v>
      </c>
      <c r="X1593" s="1770"/>
      <c r="Y1593" s="1767">
        <v>0.0</v>
      </c>
      <c r="Z1593" s="1770"/>
      <c r="AA1593" s="1770" t="s">
        <v>24588</v>
      </c>
      <c r="AB1593" s="1753" t="s">
        <v>17906</v>
      </c>
      <c r="AC1593" s="1754"/>
      <c r="AD1593" s="1754"/>
      <c r="AE1593" s="1755"/>
      <c r="AF1593" s="1755"/>
      <c r="AG1593" s="1755"/>
      <c r="AH1593" s="1755"/>
      <c r="AI1593" s="595">
        <v>1.03784922E8</v>
      </c>
      <c r="AJ1593" s="595" t="s">
        <v>24964</v>
      </c>
      <c r="AK1593" s="1772" t="s">
        <v>17980</v>
      </c>
      <c r="AL1593" s="1757">
        <v>1.0</v>
      </c>
      <c r="AM1593" s="1772">
        <v>1501.0</v>
      </c>
      <c r="AN1593" s="9">
        <v>4.0</v>
      </c>
      <c r="AO1593" s="9"/>
      <c r="AP1593" s="9" t="s">
        <v>8376</v>
      </c>
      <c r="AQ1593" s="9"/>
      <c r="AR1593" s="9" t="s">
        <v>17908</v>
      </c>
      <c r="AS1593" s="9"/>
      <c r="AT1593" s="9"/>
      <c r="AU1593" s="9"/>
      <c r="AV1593" s="9"/>
      <c r="AW1593" s="1758" t="s">
        <v>17909</v>
      </c>
      <c r="AX1593" s="9"/>
      <c r="AY1593" s="9" t="s">
        <v>17910</v>
      </c>
      <c r="AZ1593" s="9">
        <v>6.25</v>
      </c>
      <c r="BA1593" s="1772" t="s">
        <v>24549</v>
      </c>
    </row>
    <row r="1594" ht="15.75" customHeight="1">
      <c r="A1594" s="1819"/>
      <c r="B1594" s="1745"/>
      <c r="C1594" s="1745"/>
      <c r="D1594" s="1745"/>
      <c r="E1594" s="1745"/>
      <c r="F1594" s="1920"/>
      <c r="G1594" s="1745"/>
      <c r="H1594" s="1745"/>
      <c r="I1594" s="1745"/>
      <c r="J1594" s="1745"/>
      <c r="K1594" s="1745"/>
      <c r="L1594" s="1745"/>
      <c r="M1594" s="1745"/>
      <c r="N1594" s="1745"/>
      <c r="O1594" s="1745"/>
      <c r="P1594" s="1745"/>
      <c r="Q1594" s="1765" t="s">
        <v>24965</v>
      </c>
      <c r="R1594" s="1766" t="s">
        <v>24933</v>
      </c>
      <c r="S1594" s="1767" t="s">
        <v>10366</v>
      </c>
      <c r="T1594" s="1768"/>
      <c r="U1594" s="1770">
        <v>1486.0</v>
      </c>
      <c r="V1594" s="1770">
        <v>4.0</v>
      </c>
      <c r="W1594" s="1788"/>
      <c r="X1594" s="1770"/>
      <c r="Y1594" s="1767">
        <v>2901112.0</v>
      </c>
      <c r="Z1594" s="1770"/>
      <c r="AA1594" s="1770" t="s">
        <v>24588</v>
      </c>
      <c r="AB1594" s="1789">
        <v>0.0</v>
      </c>
      <c r="AC1594" s="81"/>
      <c r="AD1594" s="81"/>
      <c r="AE1594" s="1755"/>
      <c r="AF1594" s="1755"/>
      <c r="AG1594" s="1755"/>
      <c r="AH1594" s="1755"/>
      <c r="AI1594" s="595">
        <v>1.02686052E8</v>
      </c>
      <c r="AJ1594" s="595" t="s">
        <v>24966</v>
      </c>
      <c r="AK1594" s="1772" t="s">
        <v>17980</v>
      </c>
      <c r="AL1594" s="1772">
        <v>1.0</v>
      </c>
      <c r="AM1594" s="1772">
        <v>1502.0</v>
      </c>
      <c r="AN1594" s="9">
        <v>4.0</v>
      </c>
      <c r="AO1594" s="9"/>
      <c r="AP1594" s="9" t="s">
        <v>8376</v>
      </c>
      <c r="AQ1594" s="9"/>
      <c r="AR1594" s="9" t="s">
        <v>17908</v>
      </c>
      <c r="AS1594" s="9"/>
      <c r="AT1594" s="9"/>
      <c r="AU1594" s="9"/>
      <c r="AV1594" s="9"/>
      <c r="AW1594" s="1758" t="s">
        <v>17909</v>
      </c>
      <c r="AX1594" s="9"/>
      <c r="AY1594" s="9" t="s">
        <v>17910</v>
      </c>
      <c r="AZ1594" s="9">
        <v>6.25</v>
      </c>
      <c r="BA1594" s="1773" t="s">
        <v>24549</v>
      </c>
    </row>
    <row r="1595" ht="15.75" customHeight="1">
      <c r="A1595" s="1819"/>
      <c r="B1595" s="1745"/>
      <c r="C1595" s="1745"/>
      <c r="D1595" s="1745"/>
      <c r="E1595" s="1745"/>
      <c r="F1595" s="1920"/>
      <c r="G1595" s="1745"/>
      <c r="H1595" s="1745"/>
      <c r="I1595" s="1745"/>
      <c r="J1595" s="1745"/>
      <c r="K1595" s="1745"/>
      <c r="L1595" s="1745"/>
      <c r="M1595" s="1745"/>
      <c r="N1595" s="1745"/>
      <c r="O1595" s="1745"/>
      <c r="P1595" s="1745"/>
      <c r="Q1595" s="1765" t="s">
        <v>24967</v>
      </c>
      <c r="R1595" s="1766" t="s">
        <v>24935</v>
      </c>
      <c r="S1595" s="1767" t="s">
        <v>10338</v>
      </c>
      <c r="T1595" s="1749"/>
      <c r="U1595" s="1770">
        <v>1487.0</v>
      </c>
      <c r="V1595" s="1770">
        <v>4.0</v>
      </c>
      <c r="W1595" s="1792"/>
      <c r="X1595" s="1770"/>
      <c r="Y1595" s="1767">
        <v>0.0</v>
      </c>
      <c r="Z1595" s="1770"/>
      <c r="AA1595" s="1770" t="s">
        <v>24588</v>
      </c>
      <c r="AB1595" s="1793">
        <v>0.0</v>
      </c>
      <c r="AC1595" s="1754"/>
      <c r="AD1595" s="1754"/>
      <c r="AE1595" s="1755"/>
      <c r="AF1595" s="1755"/>
      <c r="AG1595" s="1755"/>
      <c r="AH1595" s="1755"/>
      <c r="AI1595" s="595" t="s">
        <v>24968</v>
      </c>
      <c r="AJ1595" s="595" t="s">
        <v>24968</v>
      </c>
      <c r="AK1595" s="595" t="s">
        <v>24968</v>
      </c>
      <c r="AL1595" s="1757">
        <v>1.0</v>
      </c>
      <c r="AM1595" s="1772">
        <v>1503.0</v>
      </c>
      <c r="AN1595" s="9">
        <v>4.0</v>
      </c>
      <c r="AO1595" s="9"/>
      <c r="AP1595" s="9" t="s">
        <v>8376</v>
      </c>
      <c r="AQ1595" s="9"/>
      <c r="AR1595" s="9" t="s">
        <v>17908</v>
      </c>
      <c r="AS1595" s="9"/>
      <c r="AT1595" s="9"/>
      <c r="AU1595" s="9"/>
      <c r="AV1595" s="9"/>
      <c r="AW1595" s="1758" t="s">
        <v>17909</v>
      </c>
      <c r="AX1595" s="9"/>
      <c r="AY1595" s="9" t="s">
        <v>17910</v>
      </c>
      <c r="AZ1595" s="9">
        <v>6.25</v>
      </c>
      <c r="BA1595" s="595" t="s">
        <v>24968</v>
      </c>
    </row>
    <row r="1596" ht="15.75" customHeight="1">
      <c r="A1596" s="1819"/>
      <c r="B1596" s="1745"/>
      <c r="C1596" s="1745"/>
      <c r="D1596" s="1745"/>
      <c r="E1596" s="1745"/>
      <c r="F1596" s="1920"/>
      <c r="G1596" s="1745"/>
      <c r="H1596" s="1745"/>
      <c r="I1596" s="1745"/>
      <c r="J1596" s="1745"/>
      <c r="K1596" s="1745"/>
      <c r="L1596" s="1745"/>
      <c r="M1596" s="1745"/>
      <c r="N1596" s="1745"/>
      <c r="O1596" s="1745"/>
      <c r="P1596" s="1745"/>
      <c r="Q1596" s="1765" t="s">
        <v>24969</v>
      </c>
      <c r="R1596" s="1766" t="s">
        <v>24938</v>
      </c>
      <c r="S1596" s="1767" t="s">
        <v>10338</v>
      </c>
      <c r="T1596" s="1768"/>
      <c r="U1596" s="1770">
        <v>1488.0</v>
      </c>
      <c r="V1596" s="1770">
        <v>4.0</v>
      </c>
      <c r="W1596" s="1788"/>
      <c r="X1596" s="1770"/>
      <c r="Y1596" s="1767">
        <v>2901112.0</v>
      </c>
      <c r="Z1596" s="1770"/>
      <c r="AA1596" s="1770" t="s">
        <v>24588</v>
      </c>
      <c r="AB1596" s="1789">
        <v>0.0</v>
      </c>
      <c r="AC1596" s="81"/>
      <c r="AD1596" s="81"/>
      <c r="AE1596" s="1755"/>
      <c r="AF1596" s="1755"/>
      <c r="AG1596" s="1755"/>
      <c r="AH1596" s="1755"/>
      <c r="AI1596" s="595">
        <v>1.04427547E8</v>
      </c>
      <c r="AJ1596" s="595" t="s">
        <v>24970</v>
      </c>
      <c r="AK1596" s="1757" t="s">
        <v>52</v>
      </c>
      <c r="AL1596" s="1772">
        <v>1.0</v>
      </c>
      <c r="AM1596" s="1772">
        <v>1504.0</v>
      </c>
      <c r="AN1596" s="9">
        <v>4.0</v>
      </c>
      <c r="AO1596" s="9"/>
      <c r="AP1596" s="9" t="s">
        <v>8376</v>
      </c>
      <c r="AQ1596" s="9"/>
      <c r="AR1596" s="9" t="s">
        <v>17908</v>
      </c>
      <c r="AS1596" s="9"/>
      <c r="AT1596" s="9"/>
      <c r="AU1596" s="9"/>
      <c r="AV1596" s="9"/>
      <c r="AW1596" s="1758" t="s">
        <v>17909</v>
      </c>
      <c r="AX1596" s="9"/>
      <c r="AY1596" s="9" t="s">
        <v>17910</v>
      </c>
      <c r="AZ1596" s="9">
        <v>6.25</v>
      </c>
      <c r="BA1596" s="1773" t="s">
        <v>24549</v>
      </c>
    </row>
    <row r="1597" ht="15.75" customHeight="1">
      <c r="A1597" s="1819"/>
      <c r="B1597" s="1745"/>
      <c r="C1597" s="1745"/>
      <c r="D1597" s="1745"/>
      <c r="E1597" s="1745"/>
      <c r="F1597" s="1920"/>
      <c r="G1597" s="1745"/>
      <c r="H1597" s="1745"/>
      <c r="I1597" s="1745"/>
      <c r="J1597" s="1745"/>
      <c r="K1597" s="1745"/>
      <c r="L1597" s="1745"/>
      <c r="M1597" s="1745"/>
      <c r="N1597" s="1745"/>
      <c r="O1597" s="1745"/>
      <c r="P1597" s="1745"/>
      <c r="Q1597" s="1765" t="s">
        <v>24971</v>
      </c>
      <c r="R1597" s="1766" t="s">
        <v>24940</v>
      </c>
      <c r="S1597" s="1767" t="s">
        <v>10338</v>
      </c>
      <c r="T1597" s="1749"/>
      <c r="U1597" s="1770">
        <v>1489.0</v>
      </c>
      <c r="V1597" s="1770">
        <v>4.0</v>
      </c>
      <c r="W1597" s="1792"/>
      <c r="X1597" s="1770"/>
      <c r="Y1597" s="1767">
        <v>2901112.0</v>
      </c>
      <c r="Z1597" s="1770"/>
      <c r="AA1597" s="1770" t="s">
        <v>24588</v>
      </c>
      <c r="AB1597" s="1793">
        <v>0.0</v>
      </c>
      <c r="AC1597" s="1754"/>
      <c r="AD1597" s="1754"/>
      <c r="AE1597" s="1755"/>
      <c r="AF1597" s="1755"/>
      <c r="AG1597" s="1755"/>
      <c r="AH1597" s="1755"/>
      <c r="AI1597" s="595">
        <v>1.01470953E8</v>
      </c>
      <c r="AJ1597" s="595" t="s">
        <v>24972</v>
      </c>
      <c r="AK1597" s="1757" t="s">
        <v>52</v>
      </c>
      <c r="AL1597" s="1772">
        <v>1.0</v>
      </c>
      <c r="AM1597" s="1772">
        <v>1505.0</v>
      </c>
      <c r="AN1597" s="9">
        <v>4.0</v>
      </c>
      <c r="AO1597" s="9"/>
      <c r="AP1597" s="9" t="s">
        <v>8376</v>
      </c>
      <c r="AQ1597" s="9"/>
      <c r="AR1597" s="9" t="s">
        <v>17908</v>
      </c>
      <c r="AS1597" s="9"/>
      <c r="AT1597" s="9"/>
      <c r="AU1597" s="9"/>
      <c r="AV1597" s="9"/>
      <c r="AW1597" s="1758" t="s">
        <v>17909</v>
      </c>
      <c r="AX1597" s="9"/>
      <c r="AY1597" s="9" t="s">
        <v>17910</v>
      </c>
      <c r="AZ1597" s="9">
        <v>6.25</v>
      </c>
      <c r="BA1597" s="1772" t="s">
        <v>24549</v>
      </c>
    </row>
    <row r="1598" ht="15.75" customHeight="1">
      <c r="A1598" s="1819"/>
      <c r="B1598" s="1745"/>
      <c r="C1598" s="1745"/>
      <c r="D1598" s="1745"/>
      <c r="E1598" s="1745"/>
      <c r="F1598" s="1920"/>
      <c r="G1598" s="1745"/>
      <c r="H1598" s="1745"/>
      <c r="I1598" s="1745"/>
      <c r="J1598" s="1745"/>
      <c r="K1598" s="1745"/>
      <c r="L1598" s="1745"/>
      <c r="M1598" s="1745"/>
      <c r="N1598" s="1745"/>
      <c r="O1598" s="1745"/>
      <c r="P1598" s="1745"/>
      <c r="Q1598" s="1765" t="s">
        <v>24973</v>
      </c>
      <c r="R1598" s="1766" t="s">
        <v>24942</v>
      </c>
      <c r="S1598" s="1767" t="s">
        <v>1478</v>
      </c>
      <c r="T1598" s="1768"/>
      <c r="U1598" s="1770">
        <v>1490.0</v>
      </c>
      <c r="V1598" s="1770">
        <v>4.0</v>
      </c>
      <c r="W1598" s="1788"/>
      <c r="X1598" s="1770"/>
      <c r="Y1598" s="1767">
        <v>4199227.0</v>
      </c>
      <c r="Z1598" s="1770"/>
      <c r="AA1598" s="1770" t="s">
        <v>24588</v>
      </c>
      <c r="AB1598" s="1789">
        <v>0.0</v>
      </c>
      <c r="AC1598" s="81"/>
      <c r="AD1598" s="81"/>
      <c r="AE1598" s="1755"/>
      <c r="AF1598" s="1755"/>
      <c r="AG1598" s="1755"/>
      <c r="AH1598" s="1755"/>
      <c r="AI1598" s="595">
        <v>1.04491253E8</v>
      </c>
      <c r="AJ1598" s="595" t="s">
        <v>24974</v>
      </c>
      <c r="AK1598" s="1757" t="s">
        <v>52</v>
      </c>
      <c r="AL1598" s="1757">
        <v>1.0</v>
      </c>
      <c r="AM1598" s="1772">
        <v>1506.0</v>
      </c>
      <c r="AN1598" s="9">
        <v>4.0</v>
      </c>
      <c r="AO1598" s="9"/>
      <c r="AP1598" s="9" t="s">
        <v>8376</v>
      </c>
      <c r="AQ1598" s="9"/>
      <c r="AR1598" s="9" t="s">
        <v>17908</v>
      </c>
      <c r="AS1598" s="9"/>
      <c r="AT1598" s="9"/>
      <c r="AU1598" s="9"/>
      <c r="AV1598" s="9"/>
      <c r="AW1598" s="1758" t="s">
        <v>17909</v>
      </c>
      <c r="AX1598" s="9"/>
      <c r="AY1598" s="9" t="s">
        <v>17910</v>
      </c>
      <c r="AZ1598" s="9">
        <v>6.25</v>
      </c>
      <c r="BA1598" s="1773" t="s">
        <v>24549</v>
      </c>
    </row>
    <row r="1599" ht="15.75" customHeight="1">
      <c r="A1599" s="1819"/>
      <c r="B1599" s="1745"/>
      <c r="C1599" s="1745"/>
      <c r="D1599" s="1745"/>
      <c r="E1599" s="1745"/>
      <c r="F1599" s="1920"/>
      <c r="G1599" s="1745"/>
      <c r="H1599" s="1745"/>
      <c r="I1599" s="1745"/>
      <c r="J1599" s="1745"/>
      <c r="K1599" s="1745"/>
      <c r="L1599" s="1745"/>
      <c r="M1599" s="1745"/>
      <c r="N1599" s="1745"/>
      <c r="O1599" s="1745"/>
      <c r="P1599" s="1745"/>
      <c r="Q1599" s="1765" t="s">
        <v>24975</v>
      </c>
      <c r="R1599" s="1766" t="s">
        <v>24944</v>
      </c>
      <c r="S1599" s="1767" t="s">
        <v>1478</v>
      </c>
      <c r="T1599" s="1749"/>
      <c r="U1599" s="1770">
        <v>1491.0</v>
      </c>
      <c r="V1599" s="1770">
        <v>4.0</v>
      </c>
      <c r="W1599" s="1792"/>
      <c r="X1599" s="1770"/>
      <c r="Y1599" s="1767">
        <v>4199227.0</v>
      </c>
      <c r="Z1599" s="1770"/>
      <c r="AA1599" s="1770" t="s">
        <v>24588</v>
      </c>
      <c r="AB1599" s="1793">
        <v>0.0</v>
      </c>
      <c r="AC1599" s="1794">
        <v>6.0</v>
      </c>
      <c r="AD1599" s="1754"/>
      <c r="AE1599" s="1755"/>
      <c r="AF1599" s="1755"/>
      <c r="AG1599" s="1755"/>
      <c r="AH1599" s="1755"/>
      <c r="AI1599" s="595">
        <v>1.01601821E8</v>
      </c>
      <c r="AJ1599" s="595" t="s">
        <v>24976</v>
      </c>
      <c r="AK1599" s="1757" t="s">
        <v>52</v>
      </c>
      <c r="AL1599" s="1772">
        <v>1.0</v>
      </c>
      <c r="AM1599" s="1772">
        <v>1507.0</v>
      </c>
      <c r="AN1599" s="9">
        <v>4.0</v>
      </c>
      <c r="AO1599" s="9"/>
      <c r="AP1599" s="9" t="s">
        <v>8376</v>
      </c>
      <c r="AQ1599" s="9"/>
      <c r="AR1599" s="9" t="s">
        <v>17908</v>
      </c>
      <c r="AS1599" s="9"/>
      <c r="AT1599" s="9"/>
      <c r="AU1599" s="9"/>
      <c r="AV1599" s="9"/>
      <c r="AW1599" s="1758" t="s">
        <v>17909</v>
      </c>
      <c r="AX1599" s="9"/>
      <c r="AY1599" s="9" t="s">
        <v>17910</v>
      </c>
      <c r="AZ1599" s="9">
        <v>6.25</v>
      </c>
      <c r="BA1599" s="1772" t="s">
        <v>24549</v>
      </c>
    </row>
    <row r="1600" ht="15.75" customHeight="1">
      <c r="A1600" s="1819"/>
      <c r="B1600" s="1745"/>
      <c r="C1600" s="1745"/>
      <c r="D1600" s="1745"/>
      <c r="E1600" s="1745"/>
      <c r="F1600" s="1920"/>
      <c r="G1600" s="1745"/>
      <c r="H1600" s="1745"/>
      <c r="I1600" s="1745"/>
      <c r="J1600" s="1745"/>
      <c r="K1600" s="1745"/>
      <c r="L1600" s="1745"/>
      <c r="M1600" s="1745"/>
      <c r="N1600" s="1745"/>
      <c r="O1600" s="1745"/>
      <c r="P1600" s="1745"/>
      <c r="Q1600" s="1765" t="s">
        <v>24977</v>
      </c>
      <c r="R1600" s="1766" t="s">
        <v>24946</v>
      </c>
      <c r="S1600" s="1767" t="s">
        <v>52</v>
      </c>
      <c r="T1600" s="1768"/>
      <c r="U1600" s="1769">
        <v>1492.0</v>
      </c>
      <c r="V1600" s="1770">
        <v>4.0</v>
      </c>
      <c r="W1600" s="1769" t="s">
        <v>17935</v>
      </c>
      <c r="X1600" s="1770"/>
      <c r="Y1600" s="1767">
        <v>485369.0</v>
      </c>
      <c r="Z1600" s="1770"/>
      <c r="AA1600" s="1770" t="s">
        <v>24588</v>
      </c>
      <c r="AB1600" s="1753" t="s">
        <v>17906</v>
      </c>
      <c r="AC1600" s="81"/>
      <c r="AD1600" s="81"/>
      <c r="AE1600" s="1755"/>
      <c r="AF1600" s="1755"/>
      <c r="AG1600" s="1755"/>
      <c r="AH1600" s="1755"/>
      <c r="AI1600" s="595">
        <v>6.0249489E8</v>
      </c>
      <c r="AJ1600" s="595" t="s">
        <v>24978</v>
      </c>
      <c r="AK1600" s="1757" t="s">
        <v>52</v>
      </c>
      <c r="AL1600" s="1772">
        <v>1.0</v>
      </c>
      <c r="AM1600" s="1772">
        <v>1508.0</v>
      </c>
      <c r="AN1600" s="9">
        <v>4.0</v>
      </c>
      <c r="AO1600" s="9"/>
      <c r="AP1600" s="9" t="s">
        <v>8376</v>
      </c>
      <c r="AQ1600" s="9"/>
      <c r="AR1600" s="9" t="s">
        <v>17908</v>
      </c>
      <c r="AS1600" s="9"/>
      <c r="AT1600" s="9"/>
      <c r="AU1600" s="9"/>
      <c r="AV1600" s="9"/>
      <c r="AW1600" s="1758" t="s">
        <v>17909</v>
      </c>
      <c r="AX1600" s="9"/>
      <c r="AY1600" s="9" t="s">
        <v>17910</v>
      </c>
      <c r="AZ1600" s="9">
        <v>6.25</v>
      </c>
      <c r="BA1600" s="1773" t="s">
        <v>24549</v>
      </c>
    </row>
    <row r="1601" ht="15.75" customHeight="1">
      <c r="A1601" s="1819"/>
      <c r="B1601" s="1745"/>
      <c r="C1601" s="1745"/>
      <c r="D1601" s="1745"/>
      <c r="E1601" s="1745"/>
      <c r="F1601" s="1920"/>
      <c r="G1601" s="1745"/>
      <c r="H1601" s="1745"/>
      <c r="I1601" s="1745"/>
      <c r="J1601" s="1745"/>
      <c r="K1601" s="1745"/>
      <c r="L1601" s="1745"/>
      <c r="M1601" s="1745"/>
      <c r="N1601" s="1745"/>
      <c r="O1601" s="1745"/>
      <c r="P1601" s="1745"/>
      <c r="Q1601" s="1765" t="s">
        <v>24979</v>
      </c>
      <c r="R1601" s="1766" t="s">
        <v>24948</v>
      </c>
      <c r="S1601" s="1767" t="s">
        <v>52</v>
      </c>
      <c r="T1601" s="1749"/>
      <c r="U1601" s="1769">
        <v>1493.0</v>
      </c>
      <c r="V1601" s="1770">
        <v>4.0</v>
      </c>
      <c r="W1601" s="1769" t="s">
        <v>17935</v>
      </c>
      <c r="X1601" s="1770"/>
      <c r="Y1601" s="1767">
        <v>2485369.0</v>
      </c>
      <c r="Z1601" s="1770"/>
      <c r="AA1601" s="1770" t="s">
        <v>24588</v>
      </c>
      <c r="AB1601" s="1753" t="s">
        <v>17906</v>
      </c>
      <c r="AC1601" s="1754"/>
      <c r="AD1601" s="1754"/>
      <c r="AE1601" s="1755"/>
      <c r="AF1601" s="1755"/>
      <c r="AG1601" s="1755"/>
      <c r="AH1601" s="1755"/>
      <c r="AI1601" s="595">
        <v>1.03223731E8</v>
      </c>
      <c r="AJ1601" s="595" t="s">
        <v>24980</v>
      </c>
      <c r="AK1601" s="1757" t="s">
        <v>52</v>
      </c>
      <c r="AL1601" s="1772">
        <v>1.0</v>
      </c>
      <c r="AM1601" s="1772">
        <v>1509.0</v>
      </c>
      <c r="AN1601" s="9">
        <v>4.0</v>
      </c>
      <c r="AO1601" s="9"/>
      <c r="AP1601" s="9" t="s">
        <v>8376</v>
      </c>
      <c r="AQ1601" s="9"/>
      <c r="AR1601" s="9" t="s">
        <v>17908</v>
      </c>
      <c r="AS1601" s="9"/>
      <c r="AT1601" s="9"/>
      <c r="AU1601" s="9"/>
      <c r="AV1601" s="9"/>
      <c r="AW1601" s="1758" t="s">
        <v>17909</v>
      </c>
      <c r="AX1601" s="9"/>
      <c r="AY1601" s="9" t="s">
        <v>17910</v>
      </c>
      <c r="AZ1601" s="9">
        <v>6.25</v>
      </c>
      <c r="BA1601" s="1772" t="s">
        <v>24549</v>
      </c>
    </row>
    <row r="1602" ht="15.75" customHeight="1">
      <c r="A1602" s="1819"/>
      <c r="B1602" s="1745"/>
      <c r="C1602" s="1745"/>
      <c r="D1602" s="1745"/>
      <c r="E1602" s="1745"/>
      <c r="F1602" s="1920"/>
      <c r="G1602" s="1745"/>
      <c r="H1602" s="1745"/>
      <c r="I1602" s="1745"/>
      <c r="J1602" s="1745"/>
      <c r="K1602" s="1745"/>
      <c r="L1602" s="1745"/>
      <c r="M1602" s="1745"/>
      <c r="N1602" s="1745"/>
      <c r="O1602" s="1745"/>
      <c r="P1602" s="1745"/>
      <c r="Q1602" s="1765" t="s">
        <v>24981</v>
      </c>
      <c r="R1602" s="1766" t="s">
        <v>24950</v>
      </c>
      <c r="S1602" s="1767" t="s">
        <v>52</v>
      </c>
      <c r="T1602" s="1768"/>
      <c r="U1602" s="1769">
        <v>1494.0</v>
      </c>
      <c r="V1602" s="1770">
        <v>4.0</v>
      </c>
      <c r="W1602" s="1769" t="s">
        <v>17935</v>
      </c>
      <c r="X1602" s="1770"/>
      <c r="Y1602" s="1767">
        <v>2879112.0</v>
      </c>
      <c r="Z1602" s="1770"/>
      <c r="AA1602" s="1770" t="s">
        <v>24588</v>
      </c>
      <c r="AB1602" s="1753" t="s">
        <v>17906</v>
      </c>
      <c r="AC1602" s="81"/>
      <c r="AD1602" s="81"/>
      <c r="AE1602" s="1755"/>
      <c r="AF1602" s="1755"/>
      <c r="AG1602" s="1755"/>
      <c r="AH1602" s="1755"/>
      <c r="AI1602" s="595">
        <v>1.04181029E8</v>
      </c>
      <c r="AJ1602" s="595" t="s">
        <v>24982</v>
      </c>
      <c r="AK1602" s="1757" t="s">
        <v>52</v>
      </c>
      <c r="AL1602" s="1757">
        <v>1.0</v>
      </c>
      <c r="AM1602" s="1772">
        <v>1510.0</v>
      </c>
      <c r="AN1602" s="9">
        <v>4.0</v>
      </c>
      <c r="AO1602" s="9"/>
      <c r="AP1602" s="9" t="s">
        <v>8376</v>
      </c>
      <c r="AQ1602" s="9"/>
      <c r="AR1602" s="9" t="s">
        <v>17908</v>
      </c>
      <c r="AS1602" s="9"/>
      <c r="AT1602" s="9"/>
      <c r="AU1602" s="9"/>
      <c r="AV1602" s="9"/>
      <c r="AW1602" s="1758" t="s">
        <v>17909</v>
      </c>
      <c r="AX1602" s="9"/>
      <c r="AY1602" s="9" t="s">
        <v>17910</v>
      </c>
      <c r="AZ1602" s="9">
        <v>6.25</v>
      </c>
      <c r="BA1602" s="1773" t="s">
        <v>24549</v>
      </c>
    </row>
    <row r="1603" ht="15.75" customHeight="1">
      <c r="A1603" s="1819"/>
      <c r="B1603" s="1745"/>
      <c r="C1603" s="1745"/>
      <c r="D1603" s="1745"/>
      <c r="E1603" s="1745"/>
      <c r="F1603" s="1920"/>
      <c r="G1603" s="1745"/>
      <c r="H1603" s="1745"/>
      <c r="I1603" s="1745"/>
      <c r="J1603" s="1745"/>
      <c r="K1603" s="1745"/>
      <c r="L1603" s="1745"/>
      <c r="M1603" s="1745"/>
      <c r="N1603" s="1745"/>
      <c r="O1603" s="1745"/>
      <c r="P1603" s="1745"/>
      <c r="Q1603" s="1765" t="s">
        <v>24983</v>
      </c>
      <c r="R1603" s="1766" t="s">
        <v>24984</v>
      </c>
      <c r="S1603" s="1767" t="s">
        <v>52</v>
      </c>
      <c r="T1603" s="1749"/>
      <c r="U1603" s="1770">
        <v>1495.0</v>
      </c>
      <c r="V1603" s="1770">
        <v>4.0</v>
      </c>
      <c r="W1603" s="1792"/>
      <c r="X1603" s="1770"/>
      <c r="Y1603" s="1767">
        <v>0.0</v>
      </c>
      <c r="Z1603" s="1770"/>
      <c r="AA1603" s="1770" t="s">
        <v>24588</v>
      </c>
      <c r="AB1603" s="1793">
        <v>0.0</v>
      </c>
      <c r="AC1603" s="1754"/>
      <c r="AD1603" s="1754"/>
      <c r="AE1603" s="1755"/>
      <c r="AF1603" s="1755"/>
      <c r="AG1603" s="1755"/>
      <c r="AH1603" s="1755"/>
      <c r="AI1603" s="595">
        <v>1.801837913E9</v>
      </c>
      <c r="AJ1603" s="595" t="s">
        <v>24985</v>
      </c>
      <c r="AK1603" s="1757" t="s">
        <v>52</v>
      </c>
      <c r="AL1603" s="1757">
        <v>1.0</v>
      </c>
      <c r="AM1603" s="1772">
        <v>1511.0</v>
      </c>
      <c r="AN1603" s="9">
        <v>4.0</v>
      </c>
      <c r="AO1603" s="9"/>
      <c r="AP1603" s="9" t="s">
        <v>8376</v>
      </c>
      <c r="AQ1603" s="9"/>
      <c r="AR1603" s="9" t="s">
        <v>17908</v>
      </c>
      <c r="AS1603" s="9"/>
      <c r="AT1603" s="9"/>
      <c r="AU1603" s="9"/>
      <c r="AV1603" s="9"/>
      <c r="AW1603" s="1758" t="s">
        <v>17909</v>
      </c>
      <c r="AX1603" s="9"/>
      <c r="AY1603" s="9" t="s">
        <v>17910</v>
      </c>
      <c r="AZ1603" s="9">
        <v>6.25</v>
      </c>
      <c r="BA1603" s="1772" t="s">
        <v>24549</v>
      </c>
    </row>
    <row r="1604" ht="15.75" customHeight="1">
      <c r="A1604" s="1819"/>
      <c r="B1604" s="1745"/>
      <c r="C1604" s="1745"/>
      <c r="D1604" s="1745"/>
      <c r="E1604" s="1745"/>
      <c r="F1604" s="1920"/>
      <c r="G1604" s="1745"/>
      <c r="H1604" s="1745"/>
      <c r="I1604" s="1745"/>
      <c r="J1604" s="1745"/>
      <c r="K1604" s="1745"/>
      <c r="L1604" s="1745"/>
      <c r="M1604" s="1745"/>
      <c r="N1604" s="1745"/>
      <c r="O1604" s="1745"/>
      <c r="P1604" s="1745"/>
      <c r="Q1604" s="1765" t="s">
        <v>24986</v>
      </c>
      <c r="R1604" s="1766" t="s">
        <v>24987</v>
      </c>
      <c r="S1604" s="1767" t="s">
        <v>52</v>
      </c>
      <c r="T1604" s="1768"/>
      <c r="U1604" s="1770">
        <v>1496.0</v>
      </c>
      <c r="V1604" s="1770">
        <v>4.0</v>
      </c>
      <c r="W1604" s="1788"/>
      <c r="X1604" s="1770"/>
      <c r="Y1604" s="1767" t="s">
        <v>24988</v>
      </c>
      <c r="Z1604" s="1770"/>
      <c r="AA1604" s="1770" t="s">
        <v>24588</v>
      </c>
      <c r="AB1604" s="1789">
        <v>0.0</v>
      </c>
      <c r="AC1604" s="1121">
        <v>2.0</v>
      </c>
      <c r="AD1604" s="81"/>
      <c r="AE1604" s="1755"/>
      <c r="AF1604" s="1755"/>
      <c r="AG1604" s="1755"/>
      <c r="AH1604" s="1755"/>
      <c r="AI1604" s="595">
        <v>1.01652469E8</v>
      </c>
      <c r="AJ1604" s="595" t="s">
        <v>24989</v>
      </c>
      <c r="AK1604" s="1757" t="s">
        <v>52</v>
      </c>
      <c r="AL1604" s="1772">
        <v>1.0</v>
      </c>
      <c r="AM1604" s="1772">
        <v>1512.0</v>
      </c>
      <c r="AN1604" s="9">
        <v>4.0</v>
      </c>
      <c r="AO1604" s="9"/>
      <c r="AP1604" s="9" t="s">
        <v>8376</v>
      </c>
      <c r="AQ1604" s="9"/>
      <c r="AR1604" s="9" t="s">
        <v>17908</v>
      </c>
      <c r="AS1604" s="9"/>
      <c r="AT1604" s="9"/>
      <c r="AU1604" s="9"/>
      <c r="AV1604" s="9"/>
      <c r="AW1604" s="1758" t="s">
        <v>17909</v>
      </c>
      <c r="AX1604" s="9"/>
      <c r="AY1604" s="9" t="s">
        <v>17910</v>
      </c>
      <c r="AZ1604" s="9">
        <v>6.25</v>
      </c>
      <c r="BA1604" s="1773" t="s">
        <v>24549</v>
      </c>
    </row>
    <row r="1605" ht="15.75" customHeight="1">
      <c r="A1605" s="1819"/>
      <c r="B1605" s="1745"/>
      <c r="C1605" s="1745"/>
      <c r="D1605" s="1745"/>
      <c r="E1605" s="1745"/>
      <c r="F1605" s="1920"/>
      <c r="G1605" s="1745"/>
      <c r="H1605" s="1745"/>
      <c r="I1605" s="1745"/>
      <c r="J1605" s="1745"/>
      <c r="K1605" s="1745"/>
      <c r="L1605" s="1745"/>
      <c r="M1605" s="1745"/>
      <c r="N1605" s="1745"/>
      <c r="O1605" s="1745"/>
      <c r="P1605" s="1745"/>
      <c r="Q1605" s="1765" t="s">
        <v>24990</v>
      </c>
      <c r="R1605" s="1766" t="s">
        <v>24956</v>
      </c>
      <c r="S1605" s="1767" t="s">
        <v>52</v>
      </c>
      <c r="T1605" s="1749"/>
      <c r="U1605" s="1769">
        <v>1497.0</v>
      </c>
      <c r="V1605" s="1770">
        <v>4.0</v>
      </c>
      <c r="W1605" s="1769" t="s">
        <v>17935</v>
      </c>
      <c r="X1605" s="1770"/>
      <c r="Y1605" s="1767">
        <v>4096186.0</v>
      </c>
      <c r="Z1605" s="1770"/>
      <c r="AA1605" s="1770" t="s">
        <v>24588</v>
      </c>
      <c r="AB1605" s="1753" t="s">
        <v>17906</v>
      </c>
      <c r="AC1605" s="1754"/>
      <c r="AD1605" s="1754"/>
      <c r="AE1605" s="1755"/>
      <c r="AF1605" s="1755"/>
      <c r="AG1605" s="1755"/>
      <c r="AH1605" s="1755"/>
      <c r="AI1605" s="595">
        <v>1.01754299E8</v>
      </c>
      <c r="AJ1605" s="595" t="s">
        <v>24991</v>
      </c>
      <c r="AK1605" s="1757" t="s">
        <v>52</v>
      </c>
      <c r="AL1605" s="1757">
        <v>1.0</v>
      </c>
      <c r="AM1605" s="1772">
        <v>1513.0</v>
      </c>
      <c r="AN1605" s="9">
        <v>4.0</v>
      </c>
      <c r="AO1605" s="9"/>
      <c r="AP1605" s="9" t="s">
        <v>8376</v>
      </c>
      <c r="AQ1605" s="9"/>
      <c r="AR1605" s="9" t="s">
        <v>17908</v>
      </c>
      <c r="AS1605" s="9"/>
      <c r="AT1605" s="9"/>
      <c r="AU1605" s="9"/>
      <c r="AV1605" s="9"/>
      <c r="AW1605" s="1758" t="s">
        <v>17909</v>
      </c>
      <c r="AX1605" s="9"/>
      <c r="AY1605" s="9" t="s">
        <v>17910</v>
      </c>
      <c r="AZ1605" s="9">
        <v>6.25</v>
      </c>
      <c r="BA1605" s="1772" t="s">
        <v>24549</v>
      </c>
    </row>
    <row r="1606" ht="15.75" customHeight="1">
      <c r="A1606" s="1819"/>
      <c r="B1606" s="1745"/>
      <c r="C1606" s="1745"/>
      <c r="D1606" s="1745"/>
      <c r="E1606" s="1745"/>
      <c r="F1606" s="1920"/>
      <c r="G1606" s="1745"/>
      <c r="H1606" s="1745"/>
      <c r="I1606" s="1745"/>
      <c r="J1606" s="1745"/>
      <c r="K1606" s="1745"/>
      <c r="L1606" s="1745"/>
      <c r="M1606" s="1745"/>
      <c r="N1606" s="1745"/>
      <c r="O1606" s="1745"/>
      <c r="P1606" s="1745"/>
      <c r="Q1606" s="1765" t="s">
        <v>24992</v>
      </c>
      <c r="R1606" s="1766" t="s">
        <v>20468</v>
      </c>
      <c r="S1606" s="1767" t="s">
        <v>231</v>
      </c>
      <c r="T1606" s="1768"/>
      <c r="U1606" s="1770">
        <v>1498.0</v>
      </c>
      <c r="V1606" s="1770">
        <v>4.0</v>
      </c>
      <c r="W1606" s="1788"/>
      <c r="X1606" s="1770"/>
      <c r="Y1606" s="1767">
        <v>0.0</v>
      </c>
      <c r="Z1606" s="1770"/>
      <c r="AA1606" s="1770" t="s">
        <v>24588</v>
      </c>
      <c r="AB1606" s="1804" t="s">
        <v>18100</v>
      </c>
      <c r="AC1606" s="81"/>
      <c r="AD1606" s="1121">
        <v>1.0</v>
      </c>
      <c r="AE1606" s="1755"/>
      <c r="AF1606" s="1755"/>
      <c r="AG1606" s="1755"/>
      <c r="AH1606" s="1755"/>
      <c r="AI1606" s="595">
        <v>1.02510237E8</v>
      </c>
      <c r="AJ1606" s="595" t="s">
        <v>24993</v>
      </c>
      <c r="AK1606" s="1757" t="s">
        <v>52</v>
      </c>
      <c r="AL1606" s="1772">
        <v>1.0</v>
      </c>
      <c r="AM1606" s="1772">
        <v>1514.0</v>
      </c>
      <c r="AN1606" s="9">
        <v>4.0</v>
      </c>
      <c r="AO1606" s="9"/>
      <c r="AP1606" s="9" t="s">
        <v>8376</v>
      </c>
      <c r="AQ1606" s="9"/>
      <c r="AR1606" s="9" t="s">
        <v>17908</v>
      </c>
      <c r="AS1606" s="9"/>
      <c r="AT1606" s="9"/>
      <c r="AU1606" s="9"/>
      <c r="AV1606" s="9"/>
      <c r="AW1606" s="1758" t="s">
        <v>17909</v>
      </c>
      <c r="AX1606" s="9"/>
      <c r="AY1606" s="9" t="s">
        <v>17910</v>
      </c>
      <c r="AZ1606" s="9">
        <v>6.25</v>
      </c>
      <c r="BA1606" s="1773" t="s">
        <v>24549</v>
      </c>
    </row>
    <row r="1607" ht="15.75" customHeight="1">
      <c r="A1607" s="1819"/>
      <c r="B1607" s="1745"/>
      <c r="C1607" s="1745"/>
      <c r="D1607" s="1745"/>
      <c r="E1607" s="1745"/>
      <c r="F1607" s="1920"/>
      <c r="G1607" s="1745"/>
      <c r="H1607" s="1745"/>
      <c r="I1607" s="1745"/>
      <c r="J1607" s="1745"/>
      <c r="K1607" s="1745"/>
      <c r="L1607" s="1745"/>
      <c r="M1607" s="1745"/>
      <c r="N1607" s="1745"/>
      <c r="O1607" s="1745"/>
      <c r="P1607" s="1745"/>
      <c r="Q1607" s="1765" t="s">
        <v>24994</v>
      </c>
      <c r="R1607" s="1766" t="s">
        <v>24960</v>
      </c>
      <c r="S1607" s="1767" t="s">
        <v>231</v>
      </c>
      <c r="T1607" s="1749"/>
      <c r="U1607" s="1770">
        <v>1499.0</v>
      </c>
      <c r="V1607" s="1770">
        <v>4.0</v>
      </c>
      <c r="W1607" s="1792"/>
      <c r="X1607" s="1770"/>
      <c r="Y1607" s="1767">
        <v>2892036.0</v>
      </c>
      <c r="Z1607" s="1770"/>
      <c r="AA1607" s="1770" t="s">
        <v>24588</v>
      </c>
      <c r="AB1607" s="1806" t="s">
        <v>24995</v>
      </c>
      <c r="AC1607" s="1794">
        <v>1.0</v>
      </c>
      <c r="AD1607" s="1754"/>
      <c r="AE1607" s="1755"/>
      <c r="AF1607" s="1755"/>
      <c r="AG1607" s="1755"/>
      <c r="AH1607" s="1755"/>
      <c r="AI1607" s="595">
        <v>1.02825346E8</v>
      </c>
      <c r="AJ1607" s="595" t="s">
        <v>24996</v>
      </c>
      <c r="AK1607" s="1757" t="s">
        <v>52</v>
      </c>
      <c r="AL1607" s="1772">
        <v>1.0</v>
      </c>
      <c r="AM1607" s="1772">
        <v>1515.0</v>
      </c>
      <c r="AN1607" s="9">
        <v>4.0</v>
      </c>
      <c r="AO1607" s="9"/>
      <c r="AP1607" s="9" t="s">
        <v>8376</v>
      </c>
      <c r="AQ1607" s="9"/>
      <c r="AR1607" s="9" t="s">
        <v>17908</v>
      </c>
      <c r="AS1607" s="9"/>
      <c r="AT1607" s="9"/>
      <c r="AU1607" s="9"/>
      <c r="AV1607" s="9"/>
      <c r="AW1607" s="1758" t="s">
        <v>17909</v>
      </c>
      <c r="AX1607" s="9"/>
      <c r="AY1607" s="9" t="s">
        <v>17910</v>
      </c>
      <c r="AZ1607" s="9">
        <v>6.25</v>
      </c>
      <c r="BA1607" s="1772" t="s">
        <v>24549</v>
      </c>
    </row>
    <row r="1608" ht="15.75" customHeight="1">
      <c r="A1608" s="1819"/>
      <c r="B1608" s="1745"/>
      <c r="C1608" s="1745"/>
      <c r="D1608" s="1745"/>
      <c r="E1608" s="1745"/>
      <c r="F1608" s="1920"/>
      <c r="G1608" s="1745"/>
      <c r="H1608" s="1745"/>
      <c r="I1608" s="1745"/>
      <c r="J1608" s="1745"/>
      <c r="K1608" s="1745"/>
      <c r="L1608" s="1745"/>
      <c r="M1608" s="1745"/>
      <c r="N1608" s="1745"/>
      <c r="O1608" s="1745"/>
      <c r="P1608" s="1745"/>
      <c r="Q1608" s="1765" t="s">
        <v>24997</v>
      </c>
      <c r="R1608" s="1766" t="s">
        <v>24962</v>
      </c>
      <c r="S1608" s="1767" t="s">
        <v>52</v>
      </c>
      <c r="T1608" s="1768"/>
      <c r="U1608" s="1769">
        <v>1500.0</v>
      </c>
      <c r="V1608" s="1770">
        <v>4.0</v>
      </c>
      <c r="W1608" s="1769" t="s">
        <v>17935</v>
      </c>
      <c r="X1608" s="1770"/>
      <c r="Y1608" s="1767">
        <v>2485195.0</v>
      </c>
      <c r="Z1608" s="1770"/>
      <c r="AA1608" s="1770" t="s">
        <v>24588</v>
      </c>
      <c r="AB1608" s="1753" t="s">
        <v>17906</v>
      </c>
      <c r="AC1608" s="81"/>
      <c r="AD1608" s="81"/>
      <c r="AE1608" s="1755"/>
      <c r="AF1608" s="1755"/>
      <c r="AG1608" s="1755"/>
      <c r="AH1608" s="1755"/>
      <c r="AI1608" s="595">
        <v>1.02571635E8</v>
      </c>
      <c r="AJ1608" s="595" t="s">
        <v>24998</v>
      </c>
      <c r="AK1608" s="1757" t="s">
        <v>52</v>
      </c>
      <c r="AL1608" s="1757">
        <v>1.0</v>
      </c>
      <c r="AM1608" s="1772">
        <v>1516.0</v>
      </c>
      <c r="AN1608" s="9">
        <v>4.0</v>
      </c>
      <c r="AO1608" s="9"/>
      <c r="AP1608" s="9" t="s">
        <v>8376</v>
      </c>
      <c r="AQ1608" s="9"/>
      <c r="AR1608" s="9" t="s">
        <v>17908</v>
      </c>
      <c r="AS1608" s="9"/>
      <c r="AT1608" s="9"/>
      <c r="AU1608" s="9"/>
      <c r="AV1608" s="9"/>
      <c r="AW1608" s="1758" t="s">
        <v>17909</v>
      </c>
      <c r="AX1608" s="9"/>
      <c r="AY1608" s="9" t="s">
        <v>17910</v>
      </c>
      <c r="AZ1608" s="9">
        <v>6.25</v>
      </c>
      <c r="BA1608" s="1773" t="s">
        <v>24549</v>
      </c>
    </row>
    <row r="1609" ht="15.75" customHeight="1">
      <c r="A1609" s="1819"/>
      <c r="B1609" s="1745"/>
      <c r="C1609" s="1745"/>
      <c r="D1609" s="1745"/>
      <c r="E1609" s="1745"/>
      <c r="F1609" s="1920"/>
      <c r="G1609" s="1745"/>
      <c r="H1609" s="1745"/>
      <c r="I1609" s="1745"/>
      <c r="J1609" s="1745"/>
      <c r="K1609" s="1745"/>
      <c r="L1609" s="1745"/>
      <c r="M1609" s="1745"/>
      <c r="N1609" s="1745"/>
      <c r="O1609" s="1745"/>
      <c r="P1609" s="1745"/>
      <c r="Q1609" s="1765" t="s">
        <v>24999</v>
      </c>
      <c r="R1609" s="1766" t="s">
        <v>20472</v>
      </c>
      <c r="S1609" s="1767" t="s">
        <v>25000</v>
      </c>
      <c r="T1609" s="1749"/>
      <c r="U1609" s="1769">
        <v>1501.0</v>
      </c>
      <c r="V1609" s="1770">
        <v>4.0</v>
      </c>
      <c r="W1609" s="1769" t="s">
        <v>17935</v>
      </c>
      <c r="X1609" s="1770"/>
      <c r="Y1609" s="1767" t="s">
        <v>25001</v>
      </c>
      <c r="Z1609" s="1770"/>
      <c r="AA1609" s="1770" t="s">
        <v>24588</v>
      </c>
      <c r="AB1609" s="1753" t="s">
        <v>17906</v>
      </c>
      <c r="AC1609" s="1754"/>
      <c r="AD1609" s="1754"/>
      <c r="AE1609" s="1755"/>
      <c r="AF1609" s="1755"/>
      <c r="AG1609" s="1755"/>
      <c r="AH1609" s="1755"/>
      <c r="AI1609" s="595">
        <v>1.02003654E8</v>
      </c>
      <c r="AJ1609" s="595" t="s">
        <v>25002</v>
      </c>
      <c r="AK1609" s="1757" t="s">
        <v>52</v>
      </c>
      <c r="AL1609" s="1772">
        <v>1.0</v>
      </c>
      <c r="AM1609" s="1772">
        <v>1517.0</v>
      </c>
      <c r="AN1609" s="9">
        <v>4.0</v>
      </c>
      <c r="AO1609" s="9"/>
      <c r="AP1609" s="9" t="s">
        <v>8376</v>
      </c>
      <c r="AQ1609" s="9"/>
      <c r="AR1609" s="9" t="s">
        <v>17908</v>
      </c>
      <c r="AS1609" s="9"/>
      <c r="AT1609" s="9"/>
      <c r="AU1609" s="9"/>
      <c r="AV1609" s="9"/>
      <c r="AW1609" s="1758" t="s">
        <v>17909</v>
      </c>
      <c r="AX1609" s="9"/>
      <c r="AY1609" s="9" t="s">
        <v>17910</v>
      </c>
      <c r="AZ1609" s="9">
        <v>6.25</v>
      </c>
      <c r="BA1609" s="1772" t="s">
        <v>24549</v>
      </c>
    </row>
    <row r="1610" ht="15.75" customHeight="1">
      <c r="A1610" s="1819"/>
      <c r="B1610" s="1745"/>
      <c r="C1610" s="1745"/>
      <c r="D1610" s="1745"/>
      <c r="E1610" s="1745"/>
      <c r="F1610" s="1920"/>
      <c r="G1610" s="1745"/>
      <c r="H1610" s="1745"/>
      <c r="I1610" s="1745"/>
      <c r="J1610" s="1745"/>
      <c r="K1610" s="1745"/>
      <c r="L1610" s="1745"/>
      <c r="M1610" s="1745"/>
      <c r="N1610" s="1745"/>
      <c r="O1610" s="1745"/>
      <c r="P1610" s="1745"/>
      <c r="Q1610" s="1765" t="s">
        <v>25003</v>
      </c>
      <c r="R1610" s="1766" t="s">
        <v>24966</v>
      </c>
      <c r="S1610" s="1767" t="s">
        <v>25000</v>
      </c>
      <c r="T1610" s="1768"/>
      <c r="U1610" s="1770">
        <v>1502.0</v>
      </c>
      <c r="V1610" s="1770">
        <v>4.0</v>
      </c>
      <c r="W1610" s="1788"/>
      <c r="X1610" s="1770"/>
      <c r="Y1610" s="1767" t="s">
        <v>25004</v>
      </c>
      <c r="Z1610" s="1770"/>
      <c r="AA1610" s="1770" t="s">
        <v>24588</v>
      </c>
      <c r="AB1610" s="1804" t="s">
        <v>18100</v>
      </c>
      <c r="AC1610" s="81"/>
      <c r="AD1610" s="1121">
        <v>1.0</v>
      </c>
      <c r="AE1610" s="1755"/>
      <c r="AF1610" s="1755"/>
      <c r="AG1610" s="1755"/>
      <c r="AH1610" s="1755"/>
      <c r="AI1610" s="595">
        <v>6.02520645E8</v>
      </c>
      <c r="AJ1610" s="595" t="s">
        <v>25005</v>
      </c>
      <c r="AK1610" s="1757" t="s">
        <v>52</v>
      </c>
      <c r="AL1610" s="1772">
        <v>1.0</v>
      </c>
      <c r="AM1610" s="1772">
        <v>1518.0</v>
      </c>
      <c r="AN1610" s="9">
        <v>4.0</v>
      </c>
      <c r="AO1610" s="9"/>
      <c r="AP1610" s="9" t="s">
        <v>8376</v>
      </c>
      <c r="AQ1610" s="9"/>
      <c r="AR1610" s="9" t="s">
        <v>17908</v>
      </c>
      <c r="AS1610" s="9"/>
      <c r="AT1610" s="9"/>
      <c r="AU1610" s="9"/>
      <c r="AV1610" s="9"/>
      <c r="AW1610" s="1758" t="s">
        <v>17909</v>
      </c>
      <c r="AX1610" s="9"/>
      <c r="AY1610" s="9" t="s">
        <v>17910</v>
      </c>
      <c r="AZ1610" s="9">
        <v>6.25</v>
      </c>
      <c r="BA1610" s="1773" t="s">
        <v>24549</v>
      </c>
    </row>
    <row r="1611" ht="15.75" customHeight="1">
      <c r="A1611" s="1819"/>
      <c r="B1611" s="1745"/>
      <c r="C1611" s="1745"/>
      <c r="D1611" s="1745"/>
      <c r="E1611" s="1745"/>
      <c r="F1611" s="1920"/>
      <c r="G1611" s="1745"/>
      <c r="H1611" s="1745"/>
      <c r="I1611" s="1745"/>
      <c r="J1611" s="1745"/>
      <c r="K1611" s="1745"/>
      <c r="L1611" s="1745"/>
      <c r="M1611" s="1745"/>
      <c r="N1611" s="1745"/>
      <c r="O1611" s="1745"/>
      <c r="P1611" s="1745"/>
      <c r="Q1611" s="1765" t="s">
        <v>25006</v>
      </c>
      <c r="R1611" s="1766" t="s">
        <v>25007</v>
      </c>
      <c r="S1611" s="1767" t="s">
        <v>52</v>
      </c>
      <c r="T1611" s="1749"/>
      <c r="U1611" s="1769">
        <v>1503.0</v>
      </c>
      <c r="V1611" s="1770">
        <v>4.0</v>
      </c>
      <c r="W1611" s="1769" t="s">
        <v>25008</v>
      </c>
      <c r="X1611" s="1770"/>
      <c r="Y1611" s="1767">
        <v>0.0</v>
      </c>
      <c r="Z1611" s="1770"/>
      <c r="AA1611" s="1770" t="s">
        <v>24588</v>
      </c>
      <c r="AB1611" s="1753" t="s">
        <v>17918</v>
      </c>
      <c r="AC1611" s="1754"/>
      <c r="AD1611" s="1754"/>
      <c r="AE1611" s="1755"/>
      <c r="AF1611" s="1755"/>
      <c r="AG1611" s="1755"/>
      <c r="AH1611" s="1755"/>
      <c r="AI1611" s="595">
        <v>6.028005E8</v>
      </c>
      <c r="AJ1611" s="595" t="s">
        <v>25009</v>
      </c>
      <c r="AK1611" s="1757" t="s">
        <v>52</v>
      </c>
      <c r="AL1611" s="1772">
        <v>1.0</v>
      </c>
      <c r="AM1611" s="1772">
        <v>1519.0</v>
      </c>
      <c r="AN1611" s="9">
        <v>4.0</v>
      </c>
      <c r="AO1611" s="9"/>
      <c r="AP1611" s="9" t="s">
        <v>8376</v>
      </c>
      <c r="AQ1611" s="9"/>
      <c r="AR1611" s="9" t="s">
        <v>17908</v>
      </c>
      <c r="AS1611" s="9"/>
      <c r="AT1611" s="9"/>
      <c r="AU1611" s="9"/>
      <c r="AV1611" s="9"/>
      <c r="AW1611" s="1758" t="s">
        <v>17909</v>
      </c>
      <c r="AX1611" s="9"/>
      <c r="AY1611" s="9" t="s">
        <v>17910</v>
      </c>
      <c r="AZ1611" s="9">
        <v>6.25</v>
      </c>
      <c r="BA1611" s="1772" t="s">
        <v>24549</v>
      </c>
    </row>
    <row r="1612" ht="15.75" customHeight="1">
      <c r="A1612" s="1819"/>
      <c r="B1612" s="1745"/>
      <c r="C1612" s="1745"/>
      <c r="D1612" s="1745"/>
      <c r="E1612" s="1745"/>
      <c r="F1612" s="1920"/>
      <c r="G1612" s="1745"/>
      <c r="H1612" s="1745"/>
      <c r="I1612" s="1745"/>
      <c r="J1612" s="1745"/>
      <c r="K1612" s="1745"/>
      <c r="L1612" s="1745"/>
      <c r="M1612" s="1745"/>
      <c r="N1612" s="1745"/>
      <c r="O1612" s="1745"/>
      <c r="P1612" s="1745"/>
      <c r="Q1612" s="1765" t="s">
        <v>25010</v>
      </c>
      <c r="R1612" s="1766" t="s">
        <v>24970</v>
      </c>
      <c r="S1612" s="1767" t="s">
        <v>52</v>
      </c>
      <c r="T1612" s="1768"/>
      <c r="U1612" s="1770">
        <v>1504.0</v>
      </c>
      <c r="V1612" s="1770">
        <v>4.0</v>
      </c>
      <c r="W1612" s="1788"/>
      <c r="X1612" s="1770"/>
      <c r="Y1612" s="1767">
        <v>2819100.0</v>
      </c>
      <c r="Z1612" s="1770"/>
      <c r="AA1612" s="1770" t="s">
        <v>24588</v>
      </c>
      <c r="AB1612" s="1789">
        <v>0.0</v>
      </c>
      <c r="AC1612" s="81"/>
      <c r="AD1612" s="81"/>
      <c r="AE1612" s="1755"/>
      <c r="AF1612" s="1755"/>
      <c r="AG1612" s="1755"/>
      <c r="AH1612" s="1755"/>
      <c r="AI1612" s="595">
        <v>1.01645281E8</v>
      </c>
      <c r="AJ1612" s="595" t="s">
        <v>25011</v>
      </c>
      <c r="AK1612" s="1757" t="s">
        <v>52</v>
      </c>
      <c r="AL1612" s="1757">
        <v>1.0</v>
      </c>
      <c r="AM1612" s="1772">
        <v>1520.0</v>
      </c>
      <c r="AN1612" s="9">
        <v>4.0</v>
      </c>
      <c r="AO1612" s="9"/>
      <c r="AP1612" s="9" t="s">
        <v>8376</v>
      </c>
      <c r="AQ1612" s="9"/>
      <c r="AR1612" s="9" t="s">
        <v>17908</v>
      </c>
      <c r="AS1612" s="9"/>
      <c r="AT1612" s="9"/>
      <c r="AU1612" s="9"/>
      <c r="AV1612" s="9"/>
      <c r="AW1612" s="1758" t="s">
        <v>17909</v>
      </c>
      <c r="AX1612" s="9"/>
      <c r="AY1612" s="9" t="s">
        <v>17910</v>
      </c>
      <c r="AZ1612" s="9">
        <v>6.25</v>
      </c>
      <c r="BA1612" s="1773" t="s">
        <v>24549</v>
      </c>
    </row>
    <row r="1613" ht="15.75" customHeight="1">
      <c r="A1613" s="1819"/>
      <c r="B1613" s="1745"/>
      <c r="C1613" s="1745"/>
      <c r="D1613" s="1745"/>
      <c r="E1613" s="1745"/>
      <c r="F1613" s="1920"/>
      <c r="G1613" s="1745"/>
      <c r="H1613" s="1745"/>
      <c r="I1613" s="1745"/>
      <c r="J1613" s="1745"/>
      <c r="K1613" s="1745"/>
      <c r="L1613" s="1745"/>
      <c r="M1613" s="1745"/>
      <c r="N1613" s="1745"/>
      <c r="O1613" s="1745"/>
      <c r="P1613" s="1745"/>
      <c r="Q1613" s="1765" t="s">
        <v>25012</v>
      </c>
      <c r="R1613" s="1766" t="s">
        <v>24972</v>
      </c>
      <c r="S1613" s="1767" t="s">
        <v>52</v>
      </c>
      <c r="T1613" s="1749"/>
      <c r="U1613" s="1770">
        <v>1505.0</v>
      </c>
      <c r="V1613" s="1770">
        <v>4.0</v>
      </c>
      <c r="W1613" s="1792"/>
      <c r="X1613" s="1770"/>
      <c r="Y1613" s="1767">
        <v>2819098.0</v>
      </c>
      <c r="Z1613" s="1770"/>
      <c r="AA1613" s="1770" t="s">
        <v>24588</v>
      </c>
      <c r="AB1613" s="1793">
        <v>0.0</v>
      </c>
      <c r="AC1613" s="1794">
        <v>2.0</v>
      </c>
      <c r="AD1613" s="1754"/>
      <c r="AE1613" s="1755"/>
      <c r="AF1613" s="1755"/>
      <c r="AG1613" s="1755"/>
      <c r="AH1613" s="1755"/>
      <c r="AI1613" s="595">
        <v>1.00885805E8</v>
      </c>
      <c r="AJ1613" s="595" t="s">
        <v>25013</v>
      </c>
      <c r="AK1613" s="1757" t="s">
        <v>52</v>
      </c>
      <c r="AL1613" s="1757">
        <v>1.0</v>
      </c>
      <c r="AM1613" s="1772">
        <v>1521.0</v>
      </c>
      <c r="AN1613" s="9">
        <v>4.0</v>
      </c>
      <c r="AO1613" s="9"/>
      <c r="AP1613" s="9" t="s">
        <v>8376</v>
      </c>
      <c r="AQ1613" s="9"/>
      <c r="AR1613" s="9" t="s">
        <v>17908</v>
      </c>
      <c r="AS1613" s="9"/>
      <c r="AT1613" s="9"/>
      <c r="AU1613" s="9"/>
      <c r="AV1613" s="9"/>
      <c r="AW1613" s="1758" t="s">
        <v>17909</v>
      </c>
      <c r="AX1613" s="9"/>
      <c r="AY1613" s="9" t="s">
        <v>17910</v>
      </c>
      <c r="AZ1613" s="9">
        <v>6.25</v>
      </c>
      <c r="BA1613" s="1772" t="s">
        <v>24549</v>
      </c>
    </row>
    <row r="1614" ht="15.75" customHeight="1">
      <c r="A1614" s="1819"/>
      <c r="B1614" s="1745"/>
      <c r="C1614" s="1745"/>
      <c r="D1614" s="1745"/>
      <c r="E1614" s="1745"/>
      <c r="F1614" s="1920"/>
      <c r="G1614" s="1745"/>
      <c r="H1614" s="1745"/>
      <c r="I1614" s="1745"/>
      <c r="J1614" s="1745"/>
      <c r="K1614" s="1745"/>
      <c r="L1614" s="1745"/>
      <c r="M1614" s="1745"/>
      <c r="N1614" s="1745"/>
      <c r="O1614" s="1745"/>
      <c r="P1614" s="1745"/>
      <c r="Q1614" s="1765" t="s">
        <v>25014</v>
      </c>
      <c r="R1614" s="1766" t="s">
        <v>24974</v>
      </c>
      <c r="S1614" s="1767" t="s">
        <v>231</v>
      </c>
      <c r="T1614" s="1768"/>
      <c r="U1614" s="1770">
        <v>1506.0</v>
      </c>
      <c r="V1614" s="1770">
        <v>4.0</v>
      </c>
      <c r="W1614" s="1788"/>
      <c r="X1614" s="1770"/>
      <c r="Y1614" s="1767">
        <v>0.0</v>
      </c>
      <c r="Z1614" s="1770"/>
      <c r="AA1614" s="1770" t="s">
        <v>24588</v>
      </c>
      <c r="AB1614" s="1804" t="s">
        <v>18100</v>
      </c>
      <c r="AC1614" s="81"/>
      <c r="AD1614" s="1121">
        <v>1.0</v>
      </c>
      <c r="AE1614" s="1755"/>
      <c r="AF1614" s="1755"/>
      <c r="AG1614" s="1755"/>
      <c r="AH1614" s="1755"/>
      <c r="AI1614" s="595">
        <v>1.04287701E8</v>
      </c>
      <c r="AJ1614" s="595" t="s">
        <v>25015</v>
      </c>
      <c r="AK1614" s="1757" t="s">
        <v>52</v>
      </c>
      <c r="AL1614" s="1772">
        <v>1.0</v>
      </c>
      <c r="AM1614" s="1772">
        <v>1522.0</v>
      </c>
      <c r="AN1614" s="9">
        <v>4.0</v>
      </c>
      <c r="AO1614" s="9"/>
      <c r="AP1614" s="9" t="s">
        <v>8376</v>
      </c>
      <c r="AQ1614" s="9"/>
      <c r="AR1614" s="9" t="s">
        <v>17908</v>
      </c>
      <c r="AS1614" s="9"/>
      <c r="AT1614" s="9"/>
      <c r="AU1614" s="9"/>
      <c r="AV1614" s="9"/>
      <c r="AW1614" s="1758" t="s">
        <v>17909</v>
      </c>
      <c r="AX1614" s="9"/>
      <c r="AY1614" s="9" t="s">
        <v>17910</v>
      </c>
      <c r="AZ1614" s="9">
        <v>6.25</v>
      </c>
      <c r="BA1614" s="1773" t="s">
        <v>24549</v>
      </c>
    </row>
    <row r="1615" ht="15.75" customHeight="1">
      <c r="A1615" s="1819"/>
      <c r="B1615" s="1745"/>
      <c r="C1615" s="1745"/>
      <c r="D1615" s="1745"/>
      <c r="E1615" s="1745"/>
      <c r="F1615" s="1920"/>
      <c r="G1615" s="1745"/>
      <c r="H1615" s="1745"/>
      <c r="I1615" s="1745"/>
      <c r="J1615" s="1745"/>
      <c r="K1615" s="1745"/>
      <c r="L1615" s="1745"/>
      <c r="M1615" s="1745"/>
      <c r="N1615" s="1745"/>
      <c r="O1615" s="1745"/>
      <c r="P1615" s="1745"/>
      <c r="Q1615" s="1765" t="s">
        <v>25016</v>
      </c>
      <c r="R1615" s="1766" t="s">
        <v>24976</v>
      </c>
      <c r="S1615" s="1767" t="s">
        <v>1873</v>
      </c>
      <c r="T1615" s="1749"/>
      <c r="U1615" s="1770">
        <v>1507.0</v>
      </c>
      <c r="V1615" s="1770">
        <v>4.0</v>
      </c>
      <c r="W1615" s="1792"/>
      <c r="X1615" s="1770"/>
      <c r="Y1615" s="1767">
        <v>0.0</v>
      </c>
      <c r="Z1615" s="1770"/>
      <c r="AA1615" s="1770" t="s">
        <v>24588</v>
      </c>
      <c r="AB1615" s="1806" t="s">
        <v>25017</v>
      </c>
      <c r="AC1615" s="1794">
        <v>1.0</v>
      </c>
      <c r="AD1615" s="1754"/>
      <c r="AE1615" s="1755"/>
      <c r="AF1615" s="1755"/>
      <c r="AG1615" s="1755"/>
      <c r="AH1615" s="1755"/>
      <c r="AI1615" s="595">
        <v>1.02434453E8</v>
      </c>
      <c r="AJ1615" s="595" t="s">
        <v>25018</v>
      </c>
      <c r="AK1615" s="1757" t="s">
        <v>52</v>
      </c>
      <c r="AL1615" s="1757">
        <v>1.0</v>
      </c>
      <c r="AM1615" s="1772">
        <v>1523.0</v>
      </c>
      <c r="AN1615" s="9">
        <v>4.0</v>
      </c>
      <c r="AO1615" s="9"/>
      <c r="AP1615" s="9" t="s">
        <v>8376</v>
      </c>
      <c r="AQ1615" s="9"/>
      <c r="AR1615" s="9" t="s">
        <v>17908</v>
      </c>
      <c r="AS1615" s="9"/>
      <c r="AT1615" s="9"/>
      <c r="AU1615" s="9"/>
      <c r="AV1615" s="9"/>
      <c r="AW1615" s="1758" t="s">
        <v>17909</v>
      </c>
      <c r="AX1615" s="9"/>
      <c r="AY1615" s="9" t="s">
        <v>17910</v>
      </c>
      <c r="AZ1615" s="9">
        <v>6.25</v>
      </c>
      <c r="BA1615" s="1772" t="s">
        <v>24549</v>
      </c>
    </row>
    <row r="1616" ht="15.75" customHeight="1">
      <c r="A1616" s="1819"/>
      <c r="B1616" s="1745"/>
      <c r="C1616" s="1745"/>
      <c r="D1616" s="1745"/>
      <c r="E1616" s="1745"/>
      <c r="F1616" s="1920"/>
      <c r="G1616" s="1745"/>
      <c r="H1616" s="1745"/>
      <c r="I1616" s="1745"/>
      <c r="J1616" s="1745"/>
      <c r="K1616" s="1745"/>
      <c r="L1616" s="1745"/>
      <c r="M1616" s="1745"/>
      <c r="N1616" s="1745"/>
      <c r="O1616" s="1745"/>
      <c r="P1616" s="1745"/>
      <c r="Q1616" s="1765" t="s">
        <v>25019</v>
      </c>
      <c r="R1616" s="1766" t="s">
        <v>25020</v>
      </c>
      <c r="S1616" s="1767" t="s">
        <v>52</v>
      </c>
      <c r="T1616" s="1768"/>
      <c r="U1616" s="1770">
        <v>1508.0</v>
      </c>
      <c r="V1616" s="1770">
        <v>4.0</v>
      </c>
      <c r="W1616" s="1788"/>
      <c r="X1616" s="1770"/>
      <c r="Y1616" s="1767">
        <v>0.0</v>
      </c>
      <c r="Z1616" s="1770"/>
      <c r="AA1616" s="1770" t="s">
        <v>24588</v>
      </c>
      <c r="AB1616" s="1804" t="s">
        <v>18100</v>
      </c>
      <c r="AC1616" s="81"/>
      <c r="AD1616" s="1121">
        <v>1.0</v>
      </c>
      <c r="AE1616" s="1755"/>
      <c r="AF1616" s="1755"/>
      <c r="AG1616" s="1755"/>
      <c r="AH1616" s="1755"/>
      <c r="AI1616" s="595">
        <v>1.03051652E8</v>
      </c>
      <c r="AJ1616" s="595" t="s">
        <v>25021</v>
      </c>
      <c r="AK1616" s="1757" t="s">
        <v>52</v>
      </c>
      <c r="AL1616" s="1772">
        <v>1.0</v>
      </c>
      <c r="AM1616" s="1772">
        <v>1524.0</v>
      </c>
      <c r="AN1616" s="9">
        <v>4.0</v>
      </c>
      <c r="AO1616" s="9"/>
      <c r="AP1616" s="9" t="s">
        <v>8376</v>
      </c>
      <c r="AQ1616" s="9"/>
      <c r="AR1616" s="9" t="s">
        <v>17908</v>
      </c>
      <c r="AS1616" s="9"/>
      <c r="AT1616" s="9"/>
      <c r="AU1616" s="9"/>
      <c r="AV1616" s="9"/>
      <c r="AW1616" s="1758" t="s">
        <v>17909</v>
      </c>
      <c r="AX1616" s="9"/>
      <c r="AY1616" s="9" t="s">
        <v>17910</v>
      </c>
      <c r="AZ1616" s="9">
        <v>6.25</v>
      </c>
      <c r="BA1616" s="1773" t="s">
        <v>24549</v>
      </c>
    </row>
    <row r="1617" ht="15.75" customHeight="1">
      <c r="A1617" s="1819"/>
      <c r="B1617" s="1745"/>
      <c r="C1617" s="1745"/>
      <c r="D1617" s="1745"/>
      <c r="E1617" s="1745"/>
      <c r="F1617" s="1920"/>
      <c r="G1617" s="1745"/>
      <c r="H1617" s="1745"/>
      <c r="I1617" s="1745"/>
      <c r="J1617" s="1745"/>
      <c r="K1617" s="1745"/>
      <c r="L1617" s="1745"/>
      <c r="M1617" s="1745"/>
      <c r="N1617" s="1745"/>
      <c r="O1617" s="1745"/>
      <c r="P1617" s="1745"/>
      <c r="Q1617" s="1765" t="s">
        <v>25022</v>
      </c>
      <c r="R1617" s="1766" t="s">
        <v>24980</v>
      </c>
      <c r="S1617" s="1767" t="s">
        <v>52</v>
      </c>
      <c r="T1617" s="1749"/>
      <c r="U1617" s="1770">
        <v>1509.0</v>
      </c>
      <c r="V1617" s="1770">
        <v>4.0</v>
      </c>
      <c r="W1617" s="1792"/>
      <c r="X1617" s="1770"/>
      <c r="Y1617" s="1767">
        <v>4085805.0</v>
      </c>
      <c r="Z1617" s="1770"/>
      <c r="AA1617" s="1770" t="s">
        <v>24588</v>
      </c>
      <c r="AB1617" s="1793">
        <v>0.0</v>
      </c>
      <c r="AC1617" s="1794">
        <v>1.0</v>
      </c>
      <c r="AD1617" s="1754"/>
      <c r="AE1617" s="1755"/>
      <c r="AF1617" s="1755"/>
      <c r="AG1617" s="1755"/>
      <c r="AH1617" s="1755"/>
      <c r="AI1617" s="595">
        <v>1.04832316E8</v>
      </c>
      <c r="AJ1617" s="595" t="s">
        <v>25023</v>
      </c>
      <c r="AK1617" s="1757" t="s">
        <v>52</v>
      </c>
      <c r="AL1617" s="1772">
        <v>1.0</v>
      </c>
      <c r="AM1617" s="1772">
        <v>1525.0</v>
      </c>
      <c r="AN1617" s="9">
        <v>4.0</v>
      </c>
      <c r="AO1617" s="9"/>
      <c r="AP1617" s="9" t="s">
        <v>8376</v>
      </c>
      <c r="AQ1617" s="9"/>
      <c r="AR1617" s="9" t="s">
        <v>17908</v>
      </c>
      <c r="AS1617" s="9"/>
      <c r="AT1617" s="9"/>
      <c r="AU1617" s="9"/>
      <c r="AV1617" s="9"/>
      <c r="AW1617" s="1758" t="s">
        <v>17909</v>
      </c>
      <c r="AX1617" s="9"/>
      <c r="AY1617" s="9" t="s">
        <v>17910</v>
      </c>
      <c r="AZ1617" s="9">
        <v>6.25</v>
      </c>
      <c r="BA1617" s="1772" t="s">
        <v>24549</v>
      </c>
    </row>
    <row r="1618" ht="15.75" customHeight="1">
      <c r="A1618" s="1819"/>
      <c r="B1618" s="1745"/>
      <c r="C1618" s="1745"/>
      <c r="D1618" s="1745"/>
      <c r="E1618" s="1745"/>
      <c r="F1618" s="1920"/>
      <c r="G1618" s="1745"/>
      <c r="H1618" s="1745"/>
      <c r="I1618" s="1745"/>
      <c r="J1618" s="1745"/>
      <c r="K1618" s="1745"/>
      <c r="L1618" s="1745"/>
      <c r="M1618" s="1745"/>
      <c r="N1618" s="1745"/>
      <c r="O1618" s="1745"/>
      <c r="P1618" s="1745"/>
      <c r="Q1618" s="1765" t="s">
        <v>25024</v>
      </c>
      <c r="R1618" s="1766" t="s">
        <v>24982</v>
      </c>
      <c r="S1618" s="1767" t="s">
        <v>52</v>
      </c>
      <c r="T1618" s="1768"/>
      <c r="U1618" s="1770">
        <v>1510.0</v>
      </c>
      <c r="V1618" s="1770">
        <v>4.0</v>
      </c>
      <c r="W1618" s="1788"/>
      <c r="X1618" s="1770"/>
      <c r="Y1618" s="1767">
        <v>4085805.0</v>
      </c>
      <c r="Z1618" s="1770"/>
      <c r="AA1618" s="1770" t="s">
        <v>24588</v>
      </c>
      <c r="AB1618" s="1804" t="s">
        <v>18100</v>
      </c>
      <c r="AC1618" s="81"/>
      <c r="AD1618" s="1121">
        <v>1.0</v>
      </c>
      <c r="AE1618" s="1755"/>
      <c r="AF1618" s="1755"/>
      <c r="AG1618" s="1755"/>
      <c r="AH1618" s="1755"/>
      <c r="AI1618" s="595">
        <v>1.02662517E8</v>
      </c>
      <c r="AJ1618" s="595" t="s">
        <v>15532</v>
      </c>
      <c r="AK1618" s="1757" t="s">
        <v>52</v>
      </c>
      <c r="AL1618" s="1757">
        <v>1.0</v>
      </c>
      <c r="AM1618" s="1772">
        <v>1526.0</v>
      </c>
      <c r="AN1618" s="9">
        <v>4.0</v>
      </c>
      <c r="AO1618" s="9"/>
      <c r="AP1618" s="9" t="s">
        <v>8376</v>
      </c>
      <c r="AQ1618" s="9"/>
      <c r="AR1618" s="9" t="s">
        <v>17908</v>
      </c>
      <c r="AS1618" s="9"/>
      <c r="AT1618" s="9"/>
      <c r="AU1618" s="9"/>
      <c r="AV1618" s="9"/>
      <c r="AW1618" s="1758" t="s">
        <v>17909</v>
      </c>
      <c r="AX1618" s="9"/>
      <c r="AY1618" s="9" t="s">
        <v>17910</v>
      </c>
      <c r="AZ1618" s="9">
        <v>6.25</v>
      </c>
      <c r="BA1618" s="1773" t="s">
        <v>24549</v>
      </c>
    </row>
    <row r="1619" ht="15.75" customHeight="1">
      <c r="A1619" s="1819"/>
      <c r="B1619" s="1745"/>
      <c r="C1619" s="1745"/>
      <c r="D1619" s="1745"/>
      <c r="E1619" s="1745"/>
      <c r="F1619" s="1920"/>
      <c r="G1619" s="1745"/>
      <c r="H1619" s="1745"/>
      <c r="I1619" s="1745"/>
      <c r="J1619" s="1745"/>
      <c r="K1619" s="1745"/>
      <c r="L1619" s="1745"/>
      <c r="M1619" s="1745"/>
      <c r="N1619" s="1745"/>
      <c r="O1619" s="1745"/>
      <c r="P1619" s="1745"/>
      <c r="Q1619" s="1765" t="s">
        <v>25025</v>
      </c>
      <c r="R1619" s="1766" t="s">
        <v>25026</v>
      </c>
      <c r="S1619" s="1767" t="s">
        <v>52</v>
      </c>
      <c r="T1619" s="1749"/>
      <c r="U1619" s="1769">
        <v>1511.0</v>
      </c>
      <c r="V1619" s="1770">
        <v>4.0</v>
      </c>
      <c r="W1619" s="1769" t="s">
        <v>17935</v>
      </c>
      <c r="X1619" s="1770"/>
      <c r="Y1619" s="1767" t="s">
        <v>25027</v>
      </c>
      <c r="Z1619" s="1770"/>
      <c r="AA1619" s="1770" t="s">
        <v>24588</v>
      </c>
      <c r="AB1619" s="1753" t="s">
        <v>17906</v>
      </c>
      <c r="AC1619" s="1754"/>
      <c r="AD1619" s="1754"/>
      <c r="AE1619" s="1755"/>
      <c r="AF1619" s="1755"/>
      <c r="AG1619" s="1755"/>
      <c r="AH1619" s="1755"/>
      <c r="AI1619" s="595">
        <v>1.03632048E8</v>
      </c>
      <c r="AJ1619" s="595" t="s">
        <v>25028</v>
      </c>
      <c r="AK1619" s="1757" t="s">
        <v>52</v>
      </c>
      <c r="AL1619" s="1772">
        <v>1.0</v>
      </c>
      <c r="AM1619" s="1772">
        <v>1527.0</v>
      </c>
      <c r="AN1619" s="9">
        <v>4.0</v>
      </c>
      <c r="AO1619" s="9"/>
      <c r="AP1619" s="9" t="s">
        <v>8376</v>
      </c>
      <c r="AQ1619" s="9"/>
      <c r="AR1619" s="9" t="s">
        <v>17908</v>
      </c>
      <c r="AS1619" s="9"/>
      <c r="AT1619" s="9"/>
      <c r="AU1619" s="9"/>
      <c r="AV1619" s="9"/>
      <c r="AW1619" s="1758" t="s">
        <v>17909</v>
      </c>
      <c r="AX1619" s="9"/>
      <c r="AY1619" s="9" t="s">
        <v>17910</v>
      </c>
      <c r="AZ1619" s="9">
        <v>6.25</v>
      </c>
      <c r="BA1619" s="1772" t="s">
        <v>24549</v>
      </c>
    </row>
    <row r="1620" ht="15.75" customHeight="1">
      <c r="A1620" s="1819"/>
      <c r="B1620" s="1745"/>
      <c r="C1620" s="1745"/>
      <c r="D1620" s="1745"/>
      <c r="E1620" s="1745"/>
      <c r="F1620" s="1920"/>
      <c r="G1620" s="1745"/>
      <c r="H1620" s="1745"/>
      <c r="I1620" s="1745"/>
      <c r="J1620" s="1745"/>
      <c r="K1620" s="1745"/>
      <c r="L1620" s="1745"/>
      <c r="M1620" s="1745"/>
      <c r="N1620" s="1745"/>
      <c r="O1620" s="1745"/>
      <c r="P1620" s="1745"/>
      <c r="Q1620" s="1765" t="s">
        <v>25029</v>
      </c>
      <c r="R1620" s="1766" t="s">
        <v>24989</v>
      </c>
      <c r="S1620" s="1767" t="s">
        <v>52</v>
      </c>
      <c r="T1620" s="1768"/>
      <c r="U1620" s="1769">
        <v>1512.0</v>
      </c>
      <c r="V1620" s="1770">
        <v>4.0</v>
      </c>
      <c r="W1620" s="1769" t="s">
        <v>17935</v>
      </c>
      <c r="X1620" s="1770"/>
      <c r="Y1620" s="1767">
        <v>4043023.0</v>
      </c>
      <c r="Z1620" s="1770"/>
      <c r="AA1620" s="1770" t="s">
        <v>24588</v>
      </c>
      <c r="AB1620" s="1753" t="s">
        <v>17906</v>
      </c>
      <c r="AC1620" s="81"/>
      <c r="AD1620" s="81"/>
      <c r="AE1620" s="1755"/>
      <c r="AF1620" s="1755"/>
      <c r="AG1620" s="1755"/>
      <c r="AH1620" s="1755"/>
      <c r="AI1620" s="595">
        <v>1.04112909E8</v>
      </c>
      <c r="AJ1620" s="595" t="s">
        <v>25030</v>
      </c>
      <c r="AK1620" s="1757" t="s">
        <v>52</v>
      </c>
      <c r="AL1620" s="1772">
        <v>1.0</v>
      </c>
      <c r="AM1620" s="1772">
        <v>1528.0</v>
      </c>
      <c r="AN1620" s="9">
        <v>4.0</v>
      </c>
      <c r="AO1620" s="9"/>
      <c r="AP1620" s="9" t="s">
        <v>8376</v>
      </c>
      <c r="AQ1620" s="9"/>
      <c r="AR1620" s="9" t="s">
        <v>17908</v>
      </c>
      <c r="AS1620" s="9"/>
      <c r="AT1620" s="9"/>
      <c r="AU1620" s="9"/>
      <c r="AV1620" s="9"/>
      <c r="AW1620" s="1758" t="s">
        <v>17909</v>
      </c>
      <c r="AX1620" s="9"/>
      <c r="AY1620" s="9" t="s">
        <v>17910</v>
      </c>
      <c r="AZ1620" s="9">
        <v>6.25</v>
      </c>
      <c r="BA1620" s="1773" t="s">
        <v>24549</v>
      </c>
    </row>
    <row r="1621" ht="15.75" customHeight="1">
      <c r="A1621" s="1819"/>
      <c r="B1621" s="1745"/>
      <c r="C1621" s="1745"/>
      <c r="D1621" s="1745"/>
      <c r="E1621" s="1745"/>
      <c r="F1621" s="1920"/>
      <c r="G1621" s="1745"/>
      <c r="H1621" s="1745"/>
      <c r="I1621" s="1745"/>
      <c r="J1621" s="1745"/>
      <c r="K1621" s="1745"/>
      <c r="L1621" s="1745"/>
      <c r="M1621" s="1745"/>
      <c r="N1621" s="1745"/>
      <c r="O1621" s="1745"/>
      <c r="P1621" s="1745"/>
      <c r="Q1621" s="1765" t="s">
        <v>25031</v>
      </c>
      <c r="R1621" s="1766" t="s">
        <v>24991</v>
      </c>
      <c r="S1621" s="1767" t="s">
        <v>52</v>
      </c>
      <c r="T1621" s="1749"/>
      <c r="U1621" s="1769">
        <v>1513.0</v>
      </c>
      <c r="V1621" s="1770">
        <v>4.0</v>
      </c>
      <c r="W1621" s="1769" t="s">
        <v>17935</v>
      </c>
      <c r="X1621" s="1770"/>
      <c r="Y1621" s="1767">
        <v>4048103.0</v>
      </c>
      <c r="Z1621" s="1770"/>
      <c r="AA1621" s="1770" t="s">
        <v>24588</v>
      </c>
      <c r="AB1621" s="1753" t="s">
        <v>17906</v>
      </c>
      <c r="AC1621" s="1754"/>
      <c r="AD1621" s="1754"/>
      <c r="AE1621" s="1755"/>
      <c r="AF1621" s="1755"/>
      <c r="AG1621" s="1755"/>
      <c r="AH1621" s="1755"/>
      <c r="AI1621" s="595">
        <v>1.03005765E8</v>
      </c>
      <c r="AJ1621" s="595" t="s">
        <v>25032</v>
      </c>
      <c r="AK1621" s="1757" t="s">
        <v>52</v>
      </c>
      <c r="AL1621" s="1772">
        <v>1.0</v>
      </c>
      <c r="AM1621" s="1772">
        <v>1529.0</v>
      </c>
      <c r="AN1621" s="9">
        <v>4.0</v>
      </c>
      <c r="AO1621" s="9"/>
      <c r="AP1621" s="9" t="s">
        <v>8376</v>
      </c>
      <c r="AQ1621" s="9"/>
      <c r="AR1621" s="9" t="s">
        <v>17908</v>
      </c>
      <c r="AS1621" s="9"/>
      <c r="AT1621" s="9"/>
      <c r="AU1621" s="9"/>
      <c r="AV1621" s="9"/>
      <c r="AW1621" s="1758" t="s">
        <v>17909</v>
      </c>
      <c r="AX1621" s="9"/>
      <c r="AY1621" s="9" t="s">
        <v>17910</v>
      </c>
      <c r="AZ1621" s="9">
        <v>6.25</v>
      </c>
      <c r="BA1621" s="1772" t="s">
        <v>24549</v>
      </c>
    </row>
    <row r="1622" ht="15.75" customHeight="1">
      <c r="A1622" s="1819"/>
      <c r="B1622" s="1745"/>
      <c r="C1622" s="1745"/>
      <c r="D1622" s="1745"/>
      <c r="E1622" s="1745"/>
      <c r="F1622" s="1920"/>
      <c r="G1622" s="1745"/>
      <c r="H1622" s="1745"/>
      <c r="I1622" s="1745"/>
      <c r="J1622" s="1745"/>
      <c r="K1622" s="1745"/>
      <c r="L1622" s="1745"/>
      <c r="M1622" s="1745"/>
      <c r="N1622" s="1745"/>
      <c r="O1622" s="1745"/>
      <c r="P1622" s="1745"/>
      <c r="Q1622" s="1765" t="s">
        <v>25033</v>
      </c>
      <c r="R1622" s="1766" t="s">
        <v>24993</v>
      </c>
      <c r="S1622" s="1767" t="s">
        <v>52</v>
      </c>
      <c r="T1622" s="1768"/>
      <c r="U1622" s="1769">
        <v>1514.0</v>
      </c>
      <c r="V1622" s="1770">
        <v>4.0</v>
      </c>
      <c r="W1622" s="1769" t="s">
        <v>17935</v>
      </c>
      <c r="X1622" s="1770"/>
      <c r="Y1622" s="1767">
        <v>340708.0</v>
      </c>
      <c r="Z1622" s="1770"/>
      <c r="AA1622" s="1770" t="s">
        <v>24588</v>
      </c>
      <c r="AB1622" s="1753" t="s">
        <v>17906</v>
      </c>
      <c r="AC1622" s="81"/>
      <c r="AD1622" s="81"/>
      <c r="AE1622" s="1755"/>
      <c r="AF1622" s="1755"/>
      <c r="AG1622" s="1755"/>
      <c r="AH1622" s="1755"/>
      <c r="AI1622" s="595">
        <v>1.0295799E8</v>
      </c>
      <c r="AJ1622" s="595" t="s">
        <v>25034</v>
      </c>
      <c r="AK1622" s="1757" t="s">
        <v>52</v>
      </c>
      <c r="AL1622" s="1757">
        <v>1.0</v>
      </c>
      <c r="AM1622" s="1772">
        <v>1530.0</v>
      </c>
      <c r="AN1622" s="9">
        <v>4.0</v>
      </c>
      <c r="AO1622" s="9"/>
      <c r="AP1622" s="9" t="s">
        <v>8376</v>
      </c>
      <c r="AQ1622" s="9"/>
      <c r="AR1622" s="9" t="s">
        <v>17908</v>
      </c>
      <c r="AS1622" s="9"/>
      <c r="AT1622" s="9"/>
      <c r="AU1622" s="9"/>
      <c r="AV1622" s="9"/>
      <c r="AW1622" s="1758" t="s">
        <v>17909</v>
      </c>
      <c r="AX1622" s="9"/>
      <c r="AY1622" s="9" t="s">
        <v>17910</v>
      </c>
      <c r="AZ1622" s="9">
        <v>6.25</v>
      </c>
      <c r="BA1622" s="1773" t="s">
        <v>24549</v>
      </c>
    </row>
    <row r="1623" ht="15.75" customHeight="1">
      <c r="A1623" s="1819"/>
      <c r="B1623" s="1745"/>
      <c r="C1623" s="1745"/>
      <c r="D1623" s="1745"/>
      <c r="E1623" s="1745"/>
      <c r="F1623" s="1920"/>
      <c r="G1623" s="1745"/>
      <c r="H1623" s="1745"/>
      <c r="I1623" s="1745"/>
      <c r="J1623" s="1745"/>
      <c r="K1623" s="1745"/>
      <c r="L1623" s="1745"/>
      <c r="M1623" s="1745"/>
      <c r="N1623" s="1745"/>
      <c r="O1623" s="1745"/>
      <c r="P1623" s="1745"/>
      <c r="Q1623" s="1765" t="s">
        <v>25035</v>
      </c>
      <c r="R1623" s="1766" t="s">
        <v>24996</v>
      </c>
      <c r="S1623" s="1767" t="s">
        <v>52</v>
      </c>
      <c r="T1623" s="1749"/>
      <c r="U1623" s="1769">
        <v>1515.0</v>
      </c>
      <c r="V1623" s="1770">
        <v>4.0</v>
      </c>
      <c r="W1623" s="1769" t="s">
        <v>17935</v>
      </c>
      <c r="X1623" s="1770"/>
      <c r="Y1623" s="1767">
        <v>485311.0</v>
      </c>
      <c r="Z1623" s="1770"/>
      <c r="AA1623" s="1770" t="s">
        <v>24588</v>
      </c>
      <c r="AB1623" s="1753" t="s">
        <v>17906</v>
      </c>
      <c r="AC1623" s="1754"/>
      <c r="AD1623" s="1754"/>
      <c r="AE1623" s="1755"/>
      <c r="AF1623" s="1755"/>
      <c r="AG1623" s="1755"/>
      <c r="AH1623" s="1755"/>
      <c r="AI1623" s="595">
        <v>1.00640259E8</v>
      </c>
      <c r="AJ1623" s="595" t="s">
        <v>4843</v>
      </c>
      <c r="AK1623" s="1757" t="s">
        <v>52</v>
      </c>
      <c r="AL1623" s="1757">
        <v>1.0</v>
      </c>
      <c r="AM1623" s="1772">
        <v>1531.0</v>
      </c>
      <c r="AN1623" s="9">
        <v>4.0</v>
      </c>
      <c r="AO1623" s="9"/>
      <c r="AP1623" s="9" t="s">
        <v>8376</v>
      </c>
      <c r="AQ1623" s="9"/>
      <c r="AR1623" s="9" t="s">
        <v>17908</v>
      </c>
      <c r="AS1623" s="9"/>
      <c r="AT1623" s="9"/>
      <c r="AU1623" s="9"/>
      <c r="AV1623" s="9"/>
      <c r="AW1623" s="1758" t="s">
        <v>17909</v>
      </c>
      <c r="AX1623" s="9"/>
      <c r="AY1623" s="9" t="s">
        <v>17910</v>
      </c>
      <c r="AZ1623" s="9">
        <v>6.25</v>
      </c>
      <c r="BA1623" s="1845" t="s">
        <v>24549</v>
      </c>
    </row>
    <row r="1624" ht="15.75" customHeight="1">
      <c r="A1624" s="1819"/>
      <c r="B1624" s="1745"/>
      <c r="C1624" s="1745"/>
      <c r="D1624" s="1745"/>
      <c r="E1624" s="1745"/>
      <c r="F1624" s="1920"/>
      <c r="G1624" s="1745"/>
      <c r="H1624" s="1745"/>
      <c r="I1624" s="1745"/>
      <c r="J1624" s="1745"/>
      <c r="K1624" s="1745"/>
      <c r="L1624" s="1745"/>
      <c r="M1624" s="1745"/>
      <c r="N1624" s="1745"/>
      <c r="O1624" s="1745"/>
      <c r="P1624" s="1745"/>
      <c r="Q1624" s="1765" t="s">
        <v>25036</v>
      </c>
      <c r="R1624" s="1766" t="s">
        <v>24998</v>
      </c>
      <c r="S1624" s="1767" t="s">
        <v>52</v>
      </c>
      <c r="T1624" s="1768"/>
      <c r="U1624" s="1769">
        <v>1516.0</v>
      </c>
      <c r="V1624" s="1770">
        <v>4.0</v>
      </c>
      <c r="W1624" s="1769" t="s">
        <v>17935</v>
      </c>
      <c r="X1624" s="1770"/>
      <c r="Y1624" s="1767">
        <v>0.0</v>
      </c>
      <c r="Z1624" s="1770"/>
      <c r="AA1624" s="1770" t="s">
        <v>24588</v>
      </c>
      <c r="AB1624" s="1753" t="s">
        <v>17906</v>
      </c>
      <c r="AC1624" s="81"/>
      <c r="AD1624" s="81"/>
      <c r="AE1624" s="1755"/>
      <c r="AF1624" s="1755"/>
      <c r="AG1624" s="1755"/>
      <c r="AH1624" s="1755"/>
      <c r="AI1624" s="1874">
        <v>1.02965647E8</v>
      </c>
      <c r="AJ1624" s="1874" t="s">
        <v>25037</v>
      </c>
      <c r="AK1624" s="1757" t="s">
        <v>52</v>
      </c>
      <c r="AL1624" s="1772">
        <v>1.0</v>
      </c>
      <c r="AM1624" s="1875">
        <v>1532.0</v>
      </c>
      <c r="AN1624" s="9">
        <v>4.0</v>
      </c>
      <c r="AO1624" s="9"/>
      <c r="AP1624" s="9" t="s">
        <v>8376</v>
      </c>
      <c r="AQ1624" s="9"/>
      <c r="AR1624" s="9" t="s">
        <v>17908</v>
      </c>
      <c r="AS1624" s="9"/>
      <c r="AT1624" s="9"/>
      <c r="AU1624" s="9"/>
      <c r="AV1624" s="9"/>
      <c r="AW1624" s="1758" t="s">
        <v>17909</v>
      </c>
      <c r="AX1624" s="9"/>
      <c r="AY1624" s="9" t="s">
        <v>17910</v>
      </c>
      <c r="AZ1624" s="9">
        <v>6.25</v>
      </c>
      <c r="BA1624" s="1773" t="s">
        <v>24549</v>
      </c>
    </row>
    <row r="1625" ht="15.75" customHeight="1">
      <c r="A1625" s="1819"/>
      <c r="B1625" s="1745"/>
      <c r="C1625" s="1745"/>
      <c r="D1625" s="1745"/>
      <c r="E1625" s="1745"/>
      <c r="F1625" s="1920"/>
      <c r="G1625" s="1745"/>
      <c r="H1625" s="1745"/>
      <c r="I1625" s="1745"/>
      <c r="J1625" s="1745"/>
      <c r="K1625" s="1745"/>
      <c r="L1625" s="1745"/>
      <c r="M1625" s="1745"/>
      <c r="N1625" s="1745"/>
      <c r="O1625" s="1745"/>
      <c r="P1625" s="1745"/>
      <c r="Q1625" s="1765" t="s">
        <v>25038</v>
      </c>
      <c r="R1625" s="1766" t="s">
        <v>25002</v>
      </c>
      <c r="S1625" s="1767" t="s">
        <v>52</v>
      </c>
      <c r="T1625" s="1749"/>
      <c r="U1625" s="1769">
        <v>1517.0</v>
      </c>
      <c r="V1625" s="1770">
        <v>4.0</v>
      </c>
      <c r="W1625" s="1769" t="s">
        <v>19291</v>
      </c>
      <c r="X1625" s="1770"/>
      <c r="Y1625" s="1767">
        <v>2820571.0</v>
      </c>
      <c r="Z1625" s="1770"/>
      <c r="AA1625" s="1770" t="s">
        <v>24588</v>
      </c>
      <c r="AB1625" s="1753" t="s">
        <v>17906</v>
      </c>
      <c r="AC1625" s="1754"/>
      <c r="AD1625" s="1754"/>
      <c r="AE1625" s="1755"/>
      <c r="AF1625" s="1755"/>
      <c r="AG1625" s="1755"/>
      <c r="AH1625" s="1755"/>
      <c r="AI1625" s="1756">
        <v>1.713893129E9</v>
      </c>
      <c r="AJ1625" s="1931" t="s">
        <v>25039</v>
      </c>
      <c r="AK1625" s="1757" t="s">
        <v>52</v>
      </c>
      <c r="AL1625" s="1757">
        <v>1.0</v>
      </c>
      <c r="AM1625" s="1757">
        <v>1533.0</v>
      </c>
      <c r="AN1625" s="9">
        <v>4.0</v>
      </c>
      <c r="AO1625" s="9"/>
      <c r="AP1625" s="9" t="s">
        <v>8376</v>
      </c>
      <c r="AQ1625" s="9"/>
      <c r="AR1625" s="9" t="s">
        <v>17908</v>
      </c>
      <c r="AS1625" s="9"/>
      <c r="AT1625" s="9"/>
      <c r="AU1625" s="9"/>
      <c r="AV1625" s="9"/>
      <c r="AW1625" s="1758" t="s">
        <v>17909</v>
      </c>
      <c r="AX1625" s="9"/>
      <c r="AY1625" s="9" t="s">
        <v>17910</v>
      </c>
      <c r="AZ1625" s="9">
        <v>6.25</v>
      </c>
      <c r="BA1625" s="1772" t="s">
        <v>24549</v>
      </c>
    </row>
    <row r="1626" ht="15.75" customHeight="1">
      <c r="A1626" s="1819"/>
      <c r="B1626" s="1745"/>
      <c r="C1626" s="1745"/>
      <c r="D1626" s="1745"/>
      <c r="E1626" s="1745"/>
      <c r="F1626" s="1920"/>
      <c r="G1626" s="1745"/>
      <c r="H1626" s="1745"/>
      <c r="I1626" s="1745"/>
      <c r="J1626" s="1745"/>
      <c r="K1626" s="1745"/>
      <c r="L1626" s="1745"/>
      <c r="M1626" s="1745"/>
      <c r="N1626" s="1745"/>
      <c r="O1626" s="1745"/>
      <c r="P1626" s="1745"/>
      <c r="Q1626" s="1765" t="s">
        <v>25040</v>
      </c>
      <c r="R1626" s="1766" t="s">
        <v>25005</v>
      </c>
      <c r="S1626" s="1767" t="s">
        <v>1478</v>
      </c>
      <c r="T1626" s="1768"/>
      <c r="U1626" s="1769">
        <v>1518.0</v>
      </c>
      <c r="V1626" s="1770">
        <v>4.0</v>
      </c>
      <c r="W1626" s="1769" t="s">
        <v>18210</v>
      </c>
      <c r="X1626" s="1770"/>
      <c r="Y1626" s="1767" t="s">
        <v>25041</v>
      </c>
      <c r="Z1626" s="1770"/>
      <c r="AA1626" s="1770" t="s">
        <v>24588</v>
      </c>
      <c r="AB1626" s="1753" t="s">
        <v>17906</v>
      </c>
      <c r="AC1626" s="81"/>
      <c r="AD1626" s="81"/>
      <c r="AE1626" s="1755"/>
      <c r="AF1626" s="1755"/>
      <c r="AG1626" s="1755"/>
      <c r="AH1626" s="1755"/>
      <c r="AI1626" s="595">
        <v>1.719712E9</v>
      </c>
      <c r="AJ1626" s="595" t="s">
        <v>25042</v>
      </c>
      <c r="AK1626" s="1772" t="s">
        <v>52</v>
      </c>
      <c r="AL1626" s="1772">
        <v>1.0</v>
      </c>
      <c r="AM1626" s="1772">
        <v>1534.0</v>
      </c>
      <c r="AN1626" s="9">
        <v>4.0</v>
      </c>
      <c r="AO1626" s="9"/>
      <c r="AP1626" s="9" t="s">
        <v>8376</v>
      </c>
      <c r="AQ1626" s="9"/>
      <c r="AR1626" s="9" t="s">
        <v>17908</v>
      </c>
      <c r="AS1626" s="9"/>
      <c r="AT1626" s="9"/>
      <c r="AU1626" s="9"/>
      <c r="AV1626" s="9"/>
      <c r="AW1626" s="1758" t="s">
        <v>17909</v>
      </c>
      <c r="AX1626" s="9"/>
      <c r="AY1626" s="9" t="s">
        <v>17910</v>
      </c>
      <c r="AZ1626" s="9">
        <v>6.25</v>
      </c>
      <c r="BA1626" s="1876" t="s">
        <v>24549</v>
      </c>
    </row>
    <row r="1627" ht="15.75" customHeight="1">
      <c r="A1627" s="1819"/>
      <c r="B1627" s="1745"/>
      <c r="C1627" s="1745"/>
      <c r="D1627" s="1745"/>
      <c r="E1627" s="1745"/>
      <c r="F1627" s="1920"/>
      <c r="G1627" s="1745"/>
      <c r="H1627" s="1745"/>
      <c r="I1627" s="1745"/>
      <c r="J1627" s="1745"/>
      <c r="K1627" s="1745"/>
      <c r="L1627" s="1745"/>
      <c r="M1627" s="1745"/>
      <c r="N1627" s="1745"/>
      <c r="O1627" s="1745"/>
      <c r="P1627" s="1745"/>
      <c r="Q1627" s="1765" t="s">
        <v>25043</v>
      </c>
      <c r="R1627" s="1766" t="s">
        <v>25009</v>
      </c>
      <c r="S1627" s="1767" t="s">
        <v>52</v>
      </c>
      <c r="T1627" s="1749"/>
      <c r="U1627" s="1769">
        <v>1519.0</v>
      </c>
      <c r="V1627" s="1770">
        <v>4.0</v>
      </c>
      <c r="W1627" s="1769" t="s">
        <v>17935</v>
      </c>
      <c r="X1627" s="1770"/>
      <c r="Y1627" s="1767" t="s">
        <v>25044</v>
      </c>
      <c r="Z1627" s="1770"/>
      <c r="AA1627" s="1770" t="s">
        <v>24588</v>
      </c>
      <c r="AB1627" s="1753" t="s">
        <v>17906</v>
      </c>
      <c r="AC1627" s="1754"/>
      <c r="AD1627" s="1754"/>
      <c r="AE1627" s="1755"/>
      <c r="AF1627" s="1755"/>
      <c r="AG1627" s="1755"/>
      <c r="AH1627" s="1755"/>
      <c r="AI1627" s="595">
        <v>1.0396623E8</v>
      </c>
      <c r="AJ1627" s="595" t="s">
        <v>25045</v>
      </c>
      <c r="AK1627" s="1757" t="s">
        <v>52</v>
      </c>
      <c r="AL1627" s="1772">
        <v>1.0</v>
      </c>
      <c r="AM1627" s="1772">
        <v>1535.0</v>
      </c>
      <c r="AN1627" s="9">
        <v>4.0</v>
      </c>
      <c r="AO1627" s="9"/>
      <c r="AP1627" s="9" t="s">
        <v>8376</v>
      </c>
      <c r="AQ1627" s="9"/>
      <c r="AR1627" s="9" t="s">
        <v>17908</v>
      </c>
      <c r="AS1627" s="9"/>
      <c r="AT1627" s="9"/>
      <c r="AU1627" s="9"/>
      <c r="AV1627" s="9"/>
      <c r="AW1627" s="1758" t="s">
        <v>17909</v>
      </c>
      <c r="AX1627" s="9"/>
      <c r="AY1627" s="9" t="s">
        <v>17910</v>
      </c>
      <c r="AZ1627" s="9">
        <v>6.25</v>
      </c>
      <c r="BA1627" s="1759" t="s">
        <v>25046</v>
      </c>
    </row>
    <row r="1628" ht="15.75" customHeight="1">
      <c r="A1628" s="1819"/>
      <c r="B1628" s="1745"/>
      <c r="C1628" s="1745"/>
      <c r="D1628" s="1745"/>
      <c r="E1628" s="1745"/>
      <c r="F1628" s="1920"/>
      <c r="G1628" s="1745"/>
      <c r="H1628" s="1745"/>
      <c r="I1628" s="1745"/>
      <c r="J1628" s="1745"/>
      <c r="K1628" s="1745"/>
      <c r="L1628" s="1745"/>
      <c r="M1628" s="1745"/>
      <c r="N1628" s="1745"/>
      <c r="O1628" s="1745"/>
      <c r="P1628" s="1745"/>
      <c r="Q1628" s="1765" t="s">
        <v>25047</v>
      </c>
      <c r="R1628" s="1766" t="s">
        <v>25011</v>
      </c>
      <c r="S1628" s="1767" t="s">
        <v>52</v>
      </c>
      <c r="T1628" s="1768"/>
      <c r="U1628" s="1770">
        <v>1520.0</v>
      </c>
      <c r="V1628" s="1770">
        <v>4.0</v>
      </c>
      <c r="W1628" s="1788"/>
      <c r="X1628" s="1770"/>
      <c r="Y1628" s="1767" t="s">
        <v>25048</v>
      </c>
      <c r="Z1628" s="1770"/>
      <c r="AA1628" s="1770" t="s">
        <v>24588</v>
      </c>
      <c r="AB1628" s="1804" t="s">
        <v>18100</v>
      </c>
      <c r="AC1628" s="81"/>
      <c r="AD1628" s="1121">
        <v>1.0</v>
      </c>
      <c r="AE1628" s="1755"/>
      <c r="AF1628" s="1755"/>
      <c r="AG1628" s="1755"/>
      <c r="AH1628" s="1755"/>
      <c r="AI1628" s="595">
        <v>1.00866318E8</v>
      </c>
      <c r="AJ1628" s="595" t="s">
        <v>25049</v>
      </c>
      <c r="AK1628" s="1772" t="s">
        <v>52</v>
      </c>
      <c r="AL1628" s="1757">
        <v>1.0</v>
      </c>
      <c r="AM1628" s="1772">
        <v>1536.0</v>
      </c>
      <c r="AN1628" s="9">
        <v>4.0</v>
      </c>
      <c r="AO1628" s="9"/>
      <c r="AP1628" s="9" t="s">
        <v>8376</v>
      </c>
      <c r="AQ1628" s="9"/>
      <c r="AR1628" s="9" t="s">
        <v>17908</v>
      </c>
      <c r="AS1628" s="9"/>
      <c r="AT1628" s="9"/>
      <c r="AU1628" s="9"/>
      <c r="AV1628" s="9"/>
      <c r="AW1628" s="1758" t="s">
        <v>17909</v>
      </c>
      <c r="AX1628" s="9"/>
      <c r="AY1628" s="9" t="s">
        <v>17910</v>
      </c>
      <c r="AZ1628" s="9">
        <v>6.25</v>
      </c>
      <c r="BA1628" s="1773" t="s">
        <v>25046</v>
      </c>
    </row>
    <row r="1629" ht="15.75" customHeight="1">
      <c r="A1629" s="1819"/>
      <c r="B1629" s="1745"/>
      <c r="C1629" s="1745"/>
      <c r="D1629" s="1745"/>
      <c r="E1629" s="1745"/>
      <c r="F1629" s="1920"/>
      <c r="G1629" s="1745"/>
      <c r="H1629" s="1745"/>
      <c r="I1629" s="1745"/>
      <c r="J1629" s="1745"/>
      <c r="K1629" s="1745"/>
      <c r="L1629" s="1745"/>
      <c r="M1629" s="1745"/>
      <c r="N1629" s="1745"/>
      <c r="O1629" s="1745"/>
      <c r="P1629" s="1745"/>
      <c r="Q1629" s="1765" t="s">
        <v>25050</v>
      </c>
      <c r="R1629" s="1766" t="s">
        <v>25013</v>
      </c>
      <c r="S1629" s="1767" t="s">
        <v>52</v>
      </c>
      <c r="T1629" s="1749"/>
      <c r="U1629" s="1770">
        <v>1521.0</v>
      </c>
      <c r="V1629" s="1770">
        <v>4.0</v>
      </c>
      <c r="W1629" s="1792"/>
      <c r="X1629" s="1770"/>
      <c r="Y1629" s="1767">
        <v>2884212.0</v>
      </c>
      <c r="Z1629" s="1770"/>
      <c r="AA1629" s="1770" t="s">
        <v>24588</v>
      </c>
      <c r="AB1629" s="1793">
        <v>0.0</v>
      </c>
      <c r="AC1629" s="1794">
        <v>1.0</v>
      </c>
      <c r="AD1629" s="1754"/>
      <c r="AE1629" s="1755"/>
      <c r="AF1629" s="1755"/>
      <c r="AG1629" s="1755"/>
      <c r="AH1629" s="1755"/>
      <c r="AI1629" s="595">
        <v>1.02553989E8</v>
      </c>
      <c r="AJ1629" s="595" t="s">
        <v>25051</v>
      </c>
      <c r="AK1629" s="1772" t="s">
        <v>52</v>
      </c>
      <c r="AL1629" s="1772">
        <v>1.0</v>
      </c>
      <c r="AM1629" s="1772">
        <v>1537.0</v>
      </c>
      <c r="AN1629" s="9">
        <v>4.0</v>
      </c>
      <c r="AO1629" s="9"/>
      <c r="AP1629" s="9" t="s">
        <v>8376</v>
      </c>
      <c r="AQ1629" s="9"/>
      <c r="AR1629" s="9" t="s">
        <v>17908</v>
      </c>
      <c r="AS1629" s="9"/>
      <c r="AT1629" s="9"/>
      <c r="AU1629" s="9"/>
      <c r="AV1629" s="9"/>
      <c r="AW1629" s="1758" t="s">
        <v>17909</v>
      </c>
      <c r="AX1629" s="9"/>
      <c r="AY1629" s="9" t="s">
        <v>17910</v>
      </c>
      <c r="AZ1629" s="9">
        <v>6.25</v>
      </c>
      <c r="BA1629" s="1845" t="s">
        <v>25046</v>
      </c>
    </row>
    <row r="1630" ht="15.75" customHeight="1">
      <c r="A1630" s="1819"/>
      <c r="B1630" s="1745"/>
      <c r="C1630" s="1745"/>
      <c r="D1630" s="1745"/>
      <c r="E1630" s="1745"/>
      <c r="F1630" s="1920"/>
      <c r="G1630" s="1745"/>
      <c r="H1630" s="1745"/>
      <c r="I1630" s="1745"/>
      <c r="J1630" s="1745"/>
      <c r="K1630" s="1745"/>
      <c r="L1630" s="1745"/>
      <c r="M1630" s="1745"/>
      <c r="N1630" s="1745"/>
      <c r="O1630" s="1745"/>
      <c r="P1630" s="1745"/>
      <c r="Q1630" s="1765" t="s">
        <v>25052</v>
      </c>
      <c r="R1630" s="1766" t="s">
        <v>25015</v>
      </c>
      <c r="S1630" s="1767" t="s">
        <v>52</v>
      </c>
      <c r="T1630" s="1768"/>
      <c r="U1630" s="1770">
        <v>1522.0</v>
      </c>
      <c r="V1630" s="1770">
        <v>4.0</v>
      </c>
      <c r="W1630" s="1788"/>
      <c r="X1630" s="1770"/>
      <c r="Y1630" s="1767" t="s">
        <v>25053</v>
      </c>
      <c r="Z1630" s="1770"/>
      <c r="AA1630" s="1770" t="s">
        <v>24588</v>
      </c>
      <c r="AB1630" s="1804" t="s">
        <v>18100</v>
      </c>
      <c r="AC1630" s="81"/>
      <c r="AD1630" s="81"/>
      <c r="AE1630" s="1755"/>
      <c r="AF1630" s="1755"/>
      <c r="AG1630" s="1755"/>
      <c r="AH1630" s="1755"/>
      <c r="AI1630" s="595">
        <v>1.02714847E8</v>
      </c>
      <c r="AJ1630" s="595" t="s">
        <v>10069</v>
      </c>
      <c r="AK1630" s="1772" t="s">
        <v>52</v>
      </c>
      <c r="AL1630" s="1772">
        <v>1.0</v>
      </c>
      <c r="AM1630" s="1772">
        <v>1538.0</v>
      </c>
      <c r="AN1630" s="9">
        <v>4.0</v>
      </c>
      <c r="AO1630" s="9"/>
      <c r="AP1630" s="9" t="s">
        <v>8376</v>
      </c>
      <c r="AQ1630" s="9"/>
      <c r="AR1630" s="9" t="s">
        <v>17908</v>
      </c>
      <c r="AS1630" s="9"/>
      <c r="AT1630" s="9"/>
      <c r="AU1630" s="9"/>
      <c r="AV1630" s="9"/>
      <c r="AW1630" s="1758" t="s">
        <v>17909</v>
      </c>
      <c r="AX1630" s="9"/>
      <c r="AY1630" s="9" t="s">
        <v>17910</v>
      </c>
      <c r="AZ1630" s="9">
        <v>6.25</v>
      </c>
      <c r="BA1630" s="1773" t="s">
        <v>25046</v>
      </c>
    </row>
    <row r="1631" ht="15.75" customHeight="1">
      <c r="A1631" s="1819"/>
      <c r="B1631" s="1745"/>
      <c r="C1631" s="1745"/>
      <c r="D1631" s="1745"/>
      <c r="E1631" s="1745"/>
      <c r="F1631" s="1920"/>
      <c r="G1631" s="1745"/>
      <c r="H1631" s="1745"/>
      <c r="I1631" s="1745"/>
      <c r="J1631" s="1745"/>
      <c r="K1631" s="1745"/>
      <c r="L1631" s="1745"/>
      <c r="M1631" s="1745"/>
      <c r="N1631" s="1745"/>
      <c r="O1631" s="1745"/>
      <c r="P1631" s="1745"/>
      <c r="Q1631" s="1765" t="s">
        <v>25054</v>
      </c>
      <c r="R1631" s="1766" t="s">
        <v>25018</v>
      </c>
      <c r="S1631" s="1767" t="s">
        <v>52</v>
      </c>
      <c r="T1631" s="1749"/>
      <c r="U1631" s="1770">
        <v>1523.0</v>
      </c>
      <c r="V1631" s="1770">
        <v>4.0</v>
      </c>
      <c r="W1631" s="1792"/>
      <c r="X1631" s="1770"/>
      <c r="Y1631" s="1767">
        <v>2827671.0</v>
      </c>
      <c r="Z1631" s="1770"/>
      <c r="AA1631" s="1770" t="s">
        <v>24588</v>
      </c>
      <c r="AB1631" s="1806" t="s">
        <v>18100</v>
      </c>
      <c r="AC1631" s="1754"/>
      <c r="AD1631" s="1794">
        <v>2.0</v>
      </c>
      <c r="AE1631" s="1755"/>
      <c r="AF1631" s="1755"/>
      <c r="AG1631" s="1755"/>
      <c r="AH1631" s="1755"/>
      <c r="AI1631" s="595">
        <v>1.00738178E8</v>
      </c>
      <c r="AJ1631" s="595" t="s">
        <v>75</v>
      </c>
      <c r="AK1631" s="1757" t="s">
        <v>52</v>
      </c>
      <c r="AL1631" s="1772">
        <v>1.0</v>
      </c>
      <c r="AM1631" s="1772">
        <v>1539.0</v>
      </c>
      <c r="AN1631" s="9">
        <v>4.0</v>
      </c>
      <c r="AO1631" s="9"/>
      <c r="AP1631" s="9" t="s">
        <v>8376</v>
      </c>
      <c r="AQ1631" s="9"/>
      <c r="AR1631" s="9" t="s">
        <v>17908</v>
      </c>
      <c r="AS1631" s="9"/>
      <c r="AT1631" s="9"/>
      <c r="AU1631" s="9"/>
      <c r="AV1631" s="9"/>
      <c r="AW1631" s="1758" t="s">
        <v>75</v>
      </c>
      <c r="AX1631" s="9"/>
      <c r="AY1631" s="9" t="s">
        <v>17910</v>
      </c>
      <c r="AZ1631" s="9">
        <v>6.25</v>
      </c>
      <c r="BA1631" s="1845" t="s">
        <v>75</v>
      </c>
    </row>
    <row r="1632" ht="15.75" customHeight="1">
      <c r="A1632" s="1819"/>
      <c r="B1632" s="1745"/>
      <c r="C1632" s="1745"/>
      <c r="D1632" s="1745"/>
      <c r="E1632" s="1745"/>
      <c r="F1632" s="1920"/>
      <c r="G1632" s="1745"/>
      <c r="H1632" s="1745"/>
      <c r="I1632" s="1745"/>
      <c r="J1632" s="1745"/>
      <c r="K1632" s="1745"/>
      <c r="L1632" s="1745"/>
      <c r="M1632" s="1745"/>
      <c r="N1632" s="1745"/>
      <c r="O1632" s="1745"/>
      <c r="P1632" s="1745"/>
      <c r="Q1632" s="1765" t="s">
        <v>25055</v>
      </c>
      <c r="R1632" s="1766" t="s">
        <v>25056</v>
      </c>
      <c r="S1632" s="1767" t="s">
        <v>1478</v>
      </c>
      <c r="T1632" s="1768"/>
      <c r="U1632" s="1769">
        <v>1524.0</v>
      </c>
      <c r="V1632" s="1770">
        <v>4.0</v>
      </c>
      <c r="W1632" s="1769" t="s">
        <v>17950</v>
      </c>
      <c r="X1632" s="1770"/>
      <c r="Y1632" s="1767">
        <v>885471.0</v>
      </c>
      <c r="Z1632" s="1770"/>
      <c r="AA1632" s="1770" t="s">
        <v>24588</v>
      </c>
      <c r="AB1632" s="1753" t="s">
        <v>17906</v>
      </c>
      <c r="AC1632" s="81"/>
      <c r="AD1632" s="81"/>
      <c r="AE1632" s="1755"/>
      <c r="AF1632" s="1755"/>
      <c r="AG1632" s="1755"/>
      <c r="AH1632" s="1755"/>
      <c r="AI1632" s="595">
        <v>1.03129953E8</v>
      </c>
      <c r="AJ1632" s="595" t="s">
        <v>25057</v>
      </c>
      <c r="AK1632" s="1757" t="s">
        <v>52</v>
      </c>
      <c r="AL1632" s="1757">
        <v>1.0</v>
      </c>
      <c r="AM1632" s="1772">
        <v>1540.0</v>
      </c>
      <c r="AN1632" s="9">
        <v>4.0</v>
      </c>
      <c r="AO1632" s="9"/>
      <c r="AP1632" s="9" t="s">
        <v>8376</v>
      </c>
      <c r="AQ1632" s="9"/>
      <c r="AR1632" s="9" t="s">
        <v>17908</v>
      </c>
      <c r="AS1632" s="9"/>
      <c r="AT1632" s="9"/>
      <c r="AU1632" s="9"/>
      <c r="AV1632" s="9"/>
      <c r="AW1632" s="1758" t="s">
        <v>17909</v>
      </c>
      <c r="AX1632" s="9"/>
      <c r="AY1632" s="9" t="s">
        <v>17910</v>
      </c>
      <c r="AZ1632" s="9">
        <v>6.25</v>
      </c>
      <c r="BA1632" s="1845" t="s">
        <v>25046</v>
      </c>
    </row>
    <row r="1633" ht="15.75" customHeight="1">
      <c r="A1633" s="1819"/>
      <c r="B1633" s="1745"/>
      <c r="C1633" s="1745"/>
      <c r="D1633" s="1745"/>
      <c r="E1633" s="1745"/>
      <c r="F1633" s="1920"/>
      <c r="G1633" s="1745"/>
      <c r="H1633" s="1745"/>
      <c r="I1633" s="1745"/>
      <c r="J1633" s="1745"/>
      <c r="K1633" s="1745"/>
      <c r="L1633" s="1745"/>
      <c r="M1633" s="1745"/>
      <c r="N1633" s="1745"/>
      <c r="O1633" s="1745"/>
      <c r="P1633" s="1745"/>
      <c r="Q1633" s="1765" t="s">
        <v>25058</v>
      </c>
      <c r="R1633" s="1766" t="s">
        <v>25023</v>
      </c>
      <c r="S1633" s="1767" t="s">
        <v>3640</v>
      </c>
      <c r="T1633" s="1749"/>
      <c r="U1633" s="1770">
        <v>1525.0</v>
      </c>
      <c r="V1633" s="1770">
        <v>4.0</v>
      </c>
      <c r="W1633" s="1792" t="s">
        <v>25059</v>
      </c>
      <c r="X1633" s="1770"/>
      <c r="Y1633" s="1767" t="s">
        <v>25060</v>
      </c>
      <c r="Z1633" s="1745" t="s">
        <v>20545</v>
      </c>
      <c r="AA1633" s="1770" t="s">
        <v>24588</v>
      </c>
      <c r="AB1633" s="1806" t="s">
        <v>18100</v>
      </c>
      <c r="AC1633" s="1745" t="s">
        <v>20545</v>
      </c>
      <c r="AD1633" s="1754"/>
      <c r="AE1633" s="1755"/>
      <c r="AF1633" s="1755"/>
      <c r="AG1633" s="1755"/>
      <c r="AH1633" s="1755"/>
      <c r="AI1633" s="595">
        <v>1.0478883E7</v>
      </c>
      <c r="AJ1633" s="595" t="s">
        <v>25061</v>
      </c>
      <c r="AK1633" s="1772" t="s">
        <v>52</v>
      </c>
      <c r="AL1633" s="1757">
        <v>1.0</v>
      </c>
      <c r="AM1633" s="1772">
        <v>1541.0</v>
      </c>
      <c r="AN1633" s="9">
        <v>4.0</v>
      </c>
      <c r="AO1633" s="9"/>
      <c r="AP1633" s="9" t="s">
        <v>8376</v>
      </c>
      <c r="AQ1633" s="9"/>
      <c r="AR1633" s="9" t="s">
        <v>17908</v>
      </c>
      <c r="AS1633" s="9"/>
      <c r="AT1633" s="9"/>
      <c r="AU1633" s="9"/>
      <c r="AV1633" s="9"/>
      <c r="AW1633" s="1758" t="s">
        <v>17909</v>
      </c>
      <c r="AX1633" s="9"/>
      <c r="AY1633" s="9" t="s">
        <v>17910</v>
      </c>
      <c r="AZ1633" s="9">
        <v>6.25</v>
      </c>
      <c r="BA1633" s="1845" t="s">
        <v>25046</v>
      </c>
    </row>
    <row r="1634" ht="15.75" customHeight="1">
      <c r="A1634" s="1819"/>
      <c r="B1634" s="1745"/>
      <c r="C1634" s="1745"/>
      <c r="D1634" s="1745"/>
      <c r="E1634" s="1745"/>
      <c r="F1634" s="1920"/>
      <c r="G1634" s="1745"/>
      <c r="H1634" s="1745"/>
      <c r="I1634" s="1745"/>
      <c r="J1634" s="1745"/>
      <c r="K1634" s="1745"/>
      <c r="L1634" s="1745"/>
      <c r="M1634" s="1745"/>
      <c r="N1634" s="1745"/>
      <c r="O1634" s="1745"/>
      <c r="P1634" s="1745"/>
      <c r="Q1634" s="1765" t="s">
        <v>25062</v>
      </c>
      <c r="R1634" s="1766" t="s">
        <v>15532</v>
      </c>
      <c r="S1634" s="1767" t="s">
        <v>3640</v>
      </c>
      <c r="T1634" s="1768"/>
      <c r="U1634" s="1770">
        <v>1526.0</v>
      </c>
      <c r="V1634" s="1770">
        <v>4.0</v>
      </c>
      <c r="W1634" s="1788"/>
      <c r="X1634" s="1770"/>
      <c r="Y1634" s="1767" t="s">
        <v>25063</v>
      </c>
      <c r="Z1634" s="1770"/>
      <c r="AA1634" s="1770" t="s">
        <v>24588</v>
      </c>
      <c r="AB1634" s="1804" t="s">
        <v>18100</v>
      </c>
      <c r="AC1634" s="81"/>
      <c r="AD1634" s="81"/>
      <c r="AE1634" s="1755"/>
      <c r="AF1634" s="1755"/>
      <c r="AG1634" s="1755"/>
      <c r="AH1634" s="1755"/>
      <c r="AI1634" s="595">
        <v>1.03805693E8</v>
      </c>
      <c r="AJ1634" s="595" t="s">
        <v>25064</v>
      </c>
      <c r="AK1634" s="1757" t="s">
        <v>52</v>
      </c>
      <c r="AL1634" s="1772">
        <v>1.0</v>
      </c>
      <c r="AM1634" s="1772">
        <v>1542.0</v>
      </c>
      <c r="AN1634" s="9">
        <v>4.0</v>
      </c>
      <c r="AO1634" s="9"/>
      <c r="AP1634" s="9" t="s">
        <v>8376</v>
      </c>
      <c r="AQ1634" s="9"/>
      <c r="AR1634" s="9" t="s">
        <v>17908</v>
      </c>
      <c r="AS1634" s="9"/>
      <c r="AT1634" s="9"/>
      <c r="AU1634" s="9"/>
      <c r="AV1634" s="9"/>
      <c r="AW1634" s="1758" t="s">
        <v>17909</v>
      </c>
      <c r="AX1634" s="9"/>
      <c r="AY1634" s="9" t="s">
        <v>17910</v>
      </c>
      <c r="AZ1634" s="9">
        <v>6.25</v>
      </c>
      <c r="BA1634" s="1845" t="s">
        <v>25046</v>
      </c>
    </row>
    <row r="1635" ht="15.75" customHeight="1">
      <c r="A1635" s="1819"/>
      <c r="B1635" s="1745"/>
      <c r="C1635" s="1745"/>
      <c r="D1635" s="1745"/>
      <c r="E1635" s="1745"/>
      <c r="F1635" s="1920"/>
      <c r="G1635" s="1745"/>
      <c r="H1635" s="1745"/>
      <c r="I1635" s="1745"/>
      <c r="J1635" s="1745"/>
      <c r="K1635" s="1745"/>
      <c r="L1635" s="1745"/>
      <c r="M1635" s="1745"/>
      <c r="N1635" s="1745"/>
      <c r="O1635" s="1745"/>
      <c r="P1635" s="1745"/>
      <c r="Q1635" s="1765" t="s">
        <v>25065</v>
      </c>
      <c r="R1635" s="1766" t="s">
        <v>25028</v>
      </c>
      <c r="S1635" s="1767" t="s">
        <v>1392</v>
      </c>
      <c r="T1635" s="1749"/>
      <c r="U1635" s="1770">
        <v>1527.0</v>
      </c>
      <c r="V1635" s="1770">
        <v>4.0</v>
      </c>
      <c r="W1635" s="1792"/>
      <c r="X1635" s="1770"/>
      <c r="Y1635" s="1767">
        <v>0.0</v>
      </c>
      <c r="Z1635" s="1770"/>
      <c r="AA1635" s="1770" t="s">
        <v>24588</v>
      </c>
      <c r="AB1635" s="1806" t="s">
        <v>18046</v>
      </c>
      <c r="AC1635" s="1754"/>
      <c r="AD1635" s="1754"/>
      <c r="AE1635" s="1755"/>
      <c r="AF1635" s="1755"/>
      <c r="AG1635" s="1755"/>
      <c r="AH1635" s="1755"/>
      <c r="AI1635" s="595">
        <v>1.00803683E8</v>
      </c>
      <c r="AJ1635" s="595" t="s">
        <v>5043</v>
      </c>
      <c r="AK1635" s="1772" t="s">
        <v>52</v>
      </c>
      <c r="AL1635" s="1757">
        <v>1.0</v>
      </c>
      <c r="AM1635" s="1772">
        <v>1543.0</v>
      </c>
      <c r="AN1635" s="9">
        <v>4.0</v>
      </c>
      <c r="AO1635" s="9"/>
      <c r="AP1635" s="9" t="s">
        <v>8376</v>
      </c>
      <c r="AQ1635" s="9"/>
      <c r="AR1635" s="9" t="s">
        <v>17908</v>
      </c>
      <c r="AS1635" s="9"/>
      <c r="AT1635" s="9"/>
      <c r="AU1635" s="9"/>
      <c r="AV1635" s="9"/>
      <c r="AW1635" s="1758" t="s">
        <v>17909</v>
      </c>
      <c r="AX1635" s="9"/>
      <c r="AY1635" s="9" t="s">
        <v>17910</v>
      </c>
      <c r="AZ1635" s="9">
        <v>6.25</v>
      </c>
      <c r="BA1635" s="1845" t="s">
        <v>25046</v>
      </c>
    </row>
    <row r="1636" ht="15.75" customHeight="1">
      <c r="A1636" s="1819"/>
      <c r="B1636" s="1745"/>
      <c r="C1636" s="1745"/>
      <c r="D1636" s="1745"/>
      <c r="E1636" s="1745"/>
      <c r="F1636" s="1920"/>
      <c r="G1636" s="1745"/>
      <c r="H1636" s="1745"/>
      <c r="I1636" s="1745"/>
      <c r="J1636" s="1745"/>
      <c r="K1636" s="1745"/>
      <c r="L1636" s="1745"/>
      <c r="M1636" s="1745"/>
      <c r="N1636" s="1745"/>
      <c r="O1636" s="1745"/>
      <c r="P1636" s="1745"/>
      <c r="Q1636" s="1765" t="s">
        <v>25066</v>
      </c>
      <c r="R1636" s="1766" t="s">
        <v>25030</v>
      </c>
      <c r="S1636" s="1767" t="s">
        <v>1392</v>
      </c>
      <c r="T1636" s="1768"/>
      <c r="U1636" s="1770">
        <v>1528.0</v>
      </c>
      <c r="V1636" s="1770">
        <v>4.0</v>
      </c>
      <c r="W1636" s="1788"/>
      <c r="X1636" s="1770"/>
      <c r="Y1636" s="1767">
        <v>0.0</v>
      </c>
      <c r="Z1636" s="1770"/>
      <c r="AA1636" s="1770" t="s">
        <v>24588</v>
      </c>
      <c r="AB1636" s="1804" t="s">
        <v>18046</v>
      </c>
      <c r="AC1636" s="81"/>
      <c r="AD1636" s="1121">
        <v>4.0</v>
      </c>
      <c r="AE1636" s="1755"/>
      <c r="AF1636" s="1755"/>
      <c r="AG1636" s="1755"/>
      <c r="AH1636" s="1755"/>
      <c r="AI1636" s="595">
        <v>1.0156331E8</v>
      </c>
      <c r="AJ1636" s="595" t="s">
        <v>25067</v>
      </c>
      <c r="AK1636" s="1757" t="s">
        <v>52</v>
      </c>
      <c r="AL1636" s="1772">
        <v>1.0</v>
      </c>
      <c r="AM1636" s="1772">
        <v>1544.0</v>
      </c>
      <c r="AN1636" s="9">
        <v>4.0</v>
      </c>
      <c r="AO1636" s="9"/>
      <c r="AP1636" s="9" t="s">
        <v>8376</v>
      </c>
      <c r="AQ1636" s="9"/>
      <c r="AR1636" s="9" t="s">
        <v>17908</v>
      </c>
      <c r="AS1636" s="9"/>
      <c r="AT1636" s="9"/>
      <c r="AU1636" s="9"/>
      <c r="AV1636" s="9"/>
      <c r="AW1636" s="1758" t="s">
        <v>17909</v>
      </c>
      <c r="AX1636" s="9"/>
      <c r="AY1636" s="9" t="s">
        <v>17910</v>
      </c>
      <c r="AZ1636" s="9">
        <v>6.25</v>
      </c>
      <c r="BA1636" s="1845" t="s">
        <v>25046</v>
      </c>
    </row>
    <row r="1637" ht="15.75" customHeight="1">
      <c r="A1637" s="1819"/>
      <c r="B1637" s="1745"/>
      <c r="C1637" s="1745"/>
      <c r="D1637" s="1745"/>
      <c r="E1637" s="1745"/>
      <c r="F1637" s="1920"/>
      <c r="G1637" s="1745"/>
      <c r="H1637" s="1745"/>
      <c r="I1637" s="1745"/>
      <c r="J1637" s="1745"/>
      <c r="K1637" s="1745"/>
      <c r="L1637" s="1745"/>
      <c r="M1637" s="1745"/>
      <c r="N1637" s="1745"/>
      <c r="O1637" s="1745"/>
      <c r="P1637" s="1745"/>
      <c r="Q1637" s="1765" t="s">
        <v>25068</v>
      </c>
      <c r="R1637" s="1766" t="s">
        <v>25069</v>
      </c>
      <c r="S1637" s="1767" t="s">
        <v>52</v>
      </c>
      <c r="T1637" s="1749"/>
      <c r="U1637" s="1769">
        <v>1529.0</v>
      </c>
      <c r="V1637" s="1770">
        <v>4.0</v>
      </c>
      <c r="W1637" s="1769" t="s">
        <v>17935</v>
      </c>
      <c r="X1637" s="1770"/>
      <c r="Y1637" s="1767">
        <v>505178.0</v>
      </c>
      <c r="Z1637" s="1770"/>
      <c r="AA1637" s="1770" t="s">
        <v>24588</v>
      </c>
      <c r="AB1637" s="1753" t="s">
        <v>17906</v>
      </c>
      <c r="AC1637" s="1754"/>
      <c r="AD1637" s="1754"/>
      <c r="AE1637" s="1755"/>
      <c r="AF1637" s="1755"/>
      <c r="AG1637" s="1755"/>
      <c r="AH1637" s="1755"/>
      <c r="AI1637" s="595">
        <v>3.02165949E8</v>
      </c>
      <c r="AJ1637" s="595" t="s">
        <v>25070</v>
      </c>
      <c r="AK1637" s="1757" t="s">
        <v>52</v>
      </c>
      <c r="AL1637" s="1772">
        <v>1.0</v>
      </c>
      <c r="AM1637" s="1772">
        <v>1545.0</v>
      </c>
      <c r="AN1637" s="9">
        <v>4.0</v>
      </c>
      <c r="AO1637" s="9"/>
      <c r="AP1637" s="9" t="s">
        <v>8376</v>
      </c>
      <c r="AQ1637" s="9"/>
      <c r="AR1637" s="9" t="s">
        <v>17908</v>
      </c>
      <c r="AS1637" s="9"/>
      <c r="AT1637" s="9"/>
      <c r="AU1637" s="9"/>
      <c r="AV1637" s="9"/>
      <c r="AW1637" s="1758" t="s">
        <v>17909</v>
      </c>
      <c r="AX1637" s="9"/>
      <c r="AY1637" s="9" t="s">
        <v>17910</v>
      </c>
      <c r="AZ1637" s="9">
        <v>6.25</v>
      </c>
      <c r="BA1637" s="1772" t="s">
        <v>25046</v>
      </c>
    </row>
    <row r="1638" ht="15.75" customHeight="1">
      <c r="A1638" s="1819"/>
      <c r="B1638" s="1745"/>
      <c r="C1638" s="1745"/>
      <c r="D1638" s="1745"/>
      <c r="E1638" s="1745"/>
      <c r="F1638" s="1920"/>
      <c r="G1638" s="1745"/>
      <c r="H1638" s="1745"/>
      <c r="I1638" s="1745"/>
      <c r="J1638" s="1745"/>
      <c r="K1638" s="1745"/>
      <c r="L1638" s="1745"/>
      <c r="M1638" s="1745"/>
      <c r="N1638" s="1745"/>
      <c r="O1638" s="1745"/>
      <c r="P1638" s="1745"/>
      <c r="Q1638" s="1765" t="s">
        <v>25071</v>
      </c>
      <c r="R1638" s="1766" t="s">
        <v>25072</v>
      </c>
      <c r="S1638" s="1767" t="s">
        <v>52</v>
      </c>
      <c r="T1638" s="1768"/>
      <c r="U1638" s="1770">
        <v>1530.0</v>
      </c>
      <c r="V1638" s="1770">
        <v>4.0</v>
      </c>
      <c r="W1638" s="1788"/>
      <c r="X1638" s="1770"/>
      <c r="Y1638" s="1767">
        <v>2485197.0</v>
      </c>
      <c r="Z1638" s="1770"/>
      <c r="AA1638" s="1770" t="s">
        <v>24588</v>
      </c>
      <c r="AB1638" s="1789">
        <v>0.0</v>
      </c>
      <c r="AC1638" s="1121">
        <v>1.0</v>
      </c>
      <c r="AD1638" s="81"/>
      <c r="AE1638" s="1755"/>
      <c r="AF1638" s="1755"/>
      <c r="AG1638" s="1755"/>
      <c r="AH1638" s="1755"/>
      <c r="AI1638" s="595">
        <v>1.06022577E8</v>
      </c>
      <c r="AJ1638" s="595" t="s">
        <v>25073</v>
      </c>
      <c r="AK1638" s="1757" t="s">
        <v>52</v>
      </c>
      <c r="AL1638" s="1757">
        <v>1.0</v>
      </c>
      <c r="AM1638" s="1772">
        <v>1546.0</v>
      </c>
      <c r="AN1638" s="9">
        <v>4.0</v>
      </c>
      <c r="AO1638" s="9"/>
      <c r="AP1638" s="9" t="s">
        <v>8376</v>
      </c>
      <c r="AQ1638" s="9"/>
      <c r="AR1638" s="9" t="s">
        <v>17908</v>
      </c>
      <c r="AS1638" s="9"/>
      <c r="AT1638" s="9"/>
      <c r="AU1638" s="9"/>
      <c r="AV1638" s="9"/>
      <c r="AW1638" s="1758" t="s">
        <v>17909</v>
      </c>
      <c r="AX1638" s="9"/>
      <c r="AY1638" s="9" t="s">
        <v>17910</v>
      </c>
      <c r="AZ1638" s="9">
        <v>6.25</v>
      </c>
      <c r="BA1638" s="1845" t="s">
        <v>25046</v>
      </c>
    </row>
    <row r="1639" ht="15.75" customHeight="1">
      <c r="A1639" s="1819"/>
      <c r="B1639" s="1745"/>
      <c r="C1639" s="1745"/>
      <c r="D1639" s="1745"/>
      <c r="E1639" s="1745"/>
      <c r="F1639" s="1920"/>
      <c r="G1639" s="1745"/>
      <c r="H1639" s="1745"/>
      <c r="I1639" s="1745"/>
      <c r="J1639" s="1745"/>
      <c r="K1639" s="1745"/>
      <c r="L1639" s="1745"/>
      <c r="M1639" s="1745"/>
      <c r="N1639" s="1745"/>
      <c r="O1639" s="1745"/>
      <c r="P1639" s="1745"/>
      <c r="Q1639" s="1765" t="s">
        <v>25074</v>
      </c>
      <c r="R1639" s="1766" t="s">
        <v>4843</v>
      </c>
      <c r="S1639" s="1767" t="s">
        <v>52</v>
      </c>
      <c r="T1639" s="1749"/>
      <c r="U1639" s="1769">
        <v>1531.0</v>
      </c>
      <c r="V1639" s="1770">
        <v>4.0</v>
      </c>
      <c r="W1639" s="1769" t="s">
        <v>17935</v>
      </c>
      <c r="X1639" s="1770"/>
      <c r="Y1639" s="1767">
        <v>4089416.0</v>
      </c>
      <c r="Z1639" s="1770"/>
      <c r="AA1639" s="1770" t="s">
        <v>24588</v>
      </c>
      <c r="AB1639" s="1753" t="s">
        <v>17906</v>
      </c>
      <c r="AC1639" s="1754"/>
      <c r="AD1639" s="1754"/>
      <c r="AE1639" s="1755"/>
      <c r="AF1639" s="1755"/>
      <c r="AG1639" s="1755"/>
      <c r="AH1639" s="1755"/>
      <c r="AI1639" s="595">
        <v>3.0073405E8</v>
      </c>
      <c r="AJ1639" s="595" t="s">
        <v>25075</v>
      </c>
      <c r="AK1639" s="1772" t="s">
        <v>52</v>
      </c>
      <c r="AL1639" s="1772">
        <v>1.0</v>
      </c>
      <c r="AM1639" s="1772">
        <v>1547.0</v>
      </c>
      <c r="AN1639" s="9">
        <v>4.0</v>
      </c>
      <c r="AO1639" s="9"/>
      <c r="AP1639" s="9" t="s">
        <v>8376</v>
      </c>
      <c r="AQ1639" s="9"/>
      <c r="AR1639" s="9" t="s">
        <v>17908</v>
      </c>
      <c r="AS1639" s="9"/>
      <c r="AT1639" s="9"/>
      <c r="AU1639" s="9"/>
      <c r="AV1639" s="9"/>
      <c r="AW1639" s="1758" t="s">
        <v>17909</v>
      </c>
      <c r="AX1639" s="9"/>
      <c r="AY1639" s="9" t="s">
        <v>17910</v>
      </c>
      <c r="AZ1639" s="9">
        <v>6.25</v>
      </c>
      <c r="BA1639" s="1772" t="s">
        <v>25046</v>
      </c>
    </row>
    <row r="1640" ht="15.75" customHeight="1">
      <c r="A1640" s="1819"/>
      <c r="B1640" s="1745"/>
      <c r="C1640" s="1745"/>
      <c r="D1640" s="1745"/>
      <c r="E1640" s="1745"/>
      <c r="F1640" s="1920"/>
      <c r="G1640" s="1745"/>
      <c r="H1640" s="1745"/>
      <c r="I1640" s="1745"/>
      <c r="J1640" s="1745"/>
      <c r="K1640" s="1745"/>
      <c r="L1640" s="1745"/>
      <c r="M1640" s="1745"/>
      <c r="N1640" s="1745"/>
      <c r="O1640" s="1745"/>
      <c r="P1640" s="1745"/>
      <c r="Q1640" s="1765" t="s">
        <v>25076</v>
      </c>
      <c r="R1640" s="1766" t="s">
        <v>25037</v>
      </c>
      <c r="S1640" s="1767" t="s">
        <v>52</v>
      </c>
      <c r="T1640" s="1768"/>
      <c r="U1640" s="1770">
        <v>1532.0</v>
      </c>
      <c r="V1640" s="1770">
        <v>4.0</v>
      </c>
      <c r="W1640" s="1788"/>
      <c r="X1640" s="1770"/>
      <c r="Y1640" s="1767">
        <v>2859772.0</v>
      </c>
      <c r="Z1640" s="1770"/>
      <c r="AA1640" s="1770" t="s">
        <v>24588</v>
      </c>
      <c r="AB1640" s="1789">
        <v>0.0</v>
      </c>
      <c r="AC1640" s="1121">
        <v>1.0</v>
      </c>
      <c r="AD1640" s="81"/>
      <c r="AE1640" s="1755"/>
      <c r="AF1640" s="1755"/>
      <c r="AG1640" s="1755"/>
      <c r="AH1640" s="1755"/>
      <c r="AI1640" s="595">
        <v>1.00597368E8</v>
      </c>
      <c r="AJ1640" s="595" t="s">
        <v>10021</v>
      </c>
      <c r="AK1640" s="1757" t="s">
        <v>52</v>
      </c>
      <c r="AL1640" s="1772">
        <v>1.0</v>
      </c>
      <c r="AM1640" s="1772">
        <v>1548.0</v>
      </c>
      <c r="AN1640" s="9">
        <v>4.0</v>
      </c>
      <c r="AO1640" s="9"/>
      <c r="AP1640" s="9" t="s">
        <v>8376</v>
      </c>
      <c r="AQ1640" s="9"/>
      <c r="AR1640" s="9" t="s">
        <v>17908</v>
      </c>
      <c r="AS1640" s="9"/>
      <c r="AT1640" s="9"/>
      <c r="AU1640" s="9"/>
      <c r="AV1640" s="9"/>
      <c r="AW1640" s="1758" t="s">
        <v>17909</v>
      </c>
      <c r="AX1640" s="9"/>
      <c r="AY1640" s="9" t="s">
        <v>17910</v>
      </c>
      <c r="AZ1640" s="9">
        <v>6.25</v>
      </c>
      <c r="BA1640" s="1773" t="s">
        <v>25046</v>
      </c>
    </row>
    <row r="1641" ht="15.75" customHeight="1">
      <c r="A1641" s="1819"/>
      <c r="B1641" s="1745"/>
      <c r="C1641" s="1745"/>
      <c r="D1641" s="1745"/>
      <c r="E1641" s="1745"/>
      <c r="F1641" s="1920"/>
      <c r="G1641" s="1745"/>
      <c r="H1641" s="1745"/>
      <c r="I1641" s="1745"/>
      <c r="J1641" s="1745"/>
      <c r="K1641" s="1745"/>
      <c r="L1641" s="1745"/>
      <c r="M1641" s="1745"/>
      <c r="N1641" s="1745"/>
      <c r="O1641" s="1745"/>
      <c r="P1641" s="1745"/>
      <c r="Q1641" s="1765">
        <v>0.0</v>
      </c>
      <c r="R1641" s="1843">
        <v>0.0</v>
      </c>
      <c r="S1641" s="1767">
        <v>0.0</v>
      </c>
      <c r="T1641" s="1749"/>
      <c r="U1641" s="1770">
        <v>0.0</v>
      </c>
      <c r="V1641" s="1770">
        <v>0.0</v>
      </c>
      <c r="W1641" s="1792"/>
      <c r="X1641" s="1770"/>
      <c r="Y1641" s="1767">
        <v>0.0</v>
      </c>
      <c r="Z1641" s="1770"/>
      <c r="AA1641" s="1770">
        <v>0.0</v>
      </c>
      <c r="AB1641" s="1793">
        <v>0.0</v>
      </c>
      <c r="AC1641" s="1794">
        <v>1.0</v>
      </c>
      <c r="AD1641" s="1754"/>
      <c r="AE1641" s="1755"/>
      <c r="AF1641" s="1755"/>
      <c r="AG1641" s="1755"/>
      <c r="AH1641" s="1755"/>
      <c r="AI1641" s="595">
        <v>1.00599059E8</v>
      </c>
      <c r="AJ1641" s="595" t="s">
        <v>9971</v>
      </c>
      <c r="AK1641" s="1757" t="s">
        <v>52</v>
      </c>
      <c r="AL1641" s="1772">
        <v>1.0</v>
      </c>
      <c r="AM1641" s="1772">
        <v>1549.0</v>
      </c>
      <c r="AN1641" s="9">
        <v>4.0</v>
      </c>
      <c r="AO1641" s="9"/>
      <c r="AP1641" s="9" t="s">
        <v>8376</v>
      </c>
      <c r="AQ1641" s="9"/>
      <c r="AR1641" s="9" t="s">
        <v>17908</v>
      </c>
      <c r="AS1641" s="9"/>
      <c r="AT1641" s="9"/>
      <c r="AU1641" s="9"/>
      <c r="AV1641" s="9"/>
      <c r="AW1641" s="1758" t="s">
        <v>17909</v>
      </c>
      <c r="AX1641" s="9"/>
      <c r="AY1641" s="9" t="s">
        <v>17910</v>
      </c>
      <c r="AZ1641" s="9">
        <v>6.25</v>
      </c>
      <c r="BA1641" s="1845" t="s">
        <v>25046</v>
      </c>
    </row>
    <row r="1642" ht="15.75" customHeight="1">
      <c r="A1642" s="1819"/>
      <c r="B1642" s="1745"/>
      <c r="C1642" s="1745"/>
      <c r="D1642" s="1745"/>
      <c r="E1642" s="1745"/>
      <c r="F1642" s="1920"/>
      <c r="G1642" s="1745"/>
      <c r="H1642" s="1745"/>
      <c r="I1642" s="1745"/>
      <c r="J1642" s="1745"/>
      <c r="K1642" s="1745"/>
      <c r="L1642" s="1745"/>
      <c r="M1642" s="1745"/>
      <c r="N1642" s="1745"/>
      <c r="O1642" s="1745"/>
      <c r="P1642" s="1745"/>
      <c r="Q1642" s="1765" t="s">
        <v>25077</v>
      </c>
      <c r="R1642" s="1766" t="s">
        <v>25078</v>
      </c>
      <c r="S1642" s="1767" t="s">
        <v>18095</v>
      </c>
      <c r="T1642" s="1768"/>
      <c r="U1642" s="1770">
        <v>1533.0</v>
      </c>
      <c r="V1642" s="1770">
        <v>4.0</v>
      </c>
      <c r="W1642" s="1788"/>
      <c r="X1642" s="1770"/>
      <c r="Y1642" s="1767">
        <v>4110515.0</v>
      </c>
      <c r="Z1642" s="1770"/>
      <c r="AA1642" s="1770" t="s">
        <v>25046</v>
      </c>
      <c r="AB1642" s="1804" t="s">
        <v>18100</v>
      </c>
      <c r="AC1642" s="81"/>
      <c r="AD1642" s="1121">
        <v>1.0</v>
      </c>
      <c r="AE1642" s="1755"/>
      <c r="AF1642" s="1755"/>
      <c r="AG1642" s="1755"/>
      <c r="AH1642" s="1755"/>
      <c r="AI1642" s="595">
        <v>3.01557534E8</v>
      </c>
      <c r="AJ1642" s="595" t="s">
        <v>25079</v>
      </c>
      <c r="AK1642" s="1772" t="s">
        <v>52</v>
      </c>
      <c r="AL1642" s="1757">
        <v>1.0</v>
      </c>
      <c r="AM1642" s="1772">
        <v>1550.0</v>
      </c>
      <c r="AN1642" s="9">
        <v>4.0</v>
      </c>
      <c r="AO1642" s="9"/>
      <c r="AP1642" s="9" t="s">
        <v>8376</v>
      </c>
      <c r="AQ1642" s="9"/>
      <c r="AR1642" s="9" t="s">
        <v>17908</v>
      </c>
      <c r="AS1642" s="9"/>
      <c r="AT1642" s="9"/>
      <c r="AU1642" s="9"/>
      <c r="AV1642" s="9"/>
      <c r="AW1642" s="1758" t="s">
        <v>17909</v>
      </c>
      <c r="AX1642" s="9"/>
      <c r="AY1642" s="9" t="s">
        <v>17910</v>
      </c>
      <c r="AZ1642" s="9">
        <v>6.25</v>
      </c>
      <c r="BA1642" s="1845" t="s">
        <v>25046</v>
      </c>
    </row>
    <row r="1643" ht="15.75" customHeight="1">
      <c r="A1643" s="1819"/>
      <c r="B1643" s="1745"/>
      <c r="C1643" s="1745"/>
      <c r="D1643" s="1745"/>
      <c r="E1643" s="1745"/>
      <c r="F1643" s="1920"/>
      <c r="G1643" s="1745"/>
      <c r="H1643" s="1745"/>
      <c r="I1643" s="1745"/>
      <c r="J1643" s="1745"/>
      <c r="K1643" s="1745"/>
      <c r="L1643" s="1745"/>
      <c r="M1643" s="1745"/>
      <c r="N1643" s="1745"/>
      <c r="O1643" s="1745"/>
      <c r="P1643" s="1745"/>
      <c r="Q1643" s="1765" t="s">
        <v>25080</v>
      </c>
      <c r="R1643" s="1766" t="s">
        <v>25081</v>
      </c>
      <c r="S1643" s="1767" t="s">
        <v>52</v>
      </c>
      <c r="T1643" s="1749"/>
      <c r="U1643" s="1770">
        <v>1534.0</v>
      </c>
      <c r="V1643" s="1770">
        <v>4.0</v>
      </c>
      <c r="W1643" s="1792"/>
      <c r="X1643" s="1770"/>
      <c r="Y1643" s="1767">
        <v>0.0</v>
      </c>
      <c r="Z1643" s="1770"/>
      <c r="AA1643" s="1770" t="s">
        <v>25046</v>
      </c>
      <c r="AB1643" s="1793">
        <v>0.0</v>
      </c>
      <c r="AC1643" s="1794">
        <v>1.0</v>
      </c>
      <c r="AD1643" s="1754"/>
      <c r="AE1643" s="1755"/>
      <c r="AF1643" s="1755"/>
      <c r="AG1643" s="1755"/>
      <c r="AH1643" s="1755"/>
      <c r="AI1643" s="595">
        <v>1.01699171E8</v>
      </c>
      <c r="AJ1643" s="595" t="s">
        <v>25082</v>
      </c>
      <c r="AK1643" s="1772" t="s">
        <v>3970</v>
      </c>
      <c r="AL1643" s="1757">
        <v>1.0</v>
      </c>
      <c r="AM1643" s="1772">
        <v>1551.0</v>
      </c>
      <c r="AN1643" s="9">
        <v>4.0</v>
      </c>
      <c r="AO1643" s="9"/>
      <c r="AP1643" s="9" t="s">
        <v>8376</v>
      </c>
      <c r="AQ1643" s="9"/>
      <c r="AR1643" s="9" t="s">
        <v>17908</v>
      </c>
      <c r="AS1643" s="9"/>
      <c r="AT1643" s="9"/>
      <c r="AU1643" s="9"/>
      <c r="AV1643" s="9"/>
      <c r="AW1643" s="1758" t="s">
        <v>17909</v>
      </c>
      <c r="AX1643" s="9"/>
      <c r="AY1643" s="9" t="s">
        <v>17910</v>
      </c>
      <c r="AZ1643" s="9">
        <v>6.25</v>
      </c>
      <c r="BA1643" s="1845" t="s">
        <v>25046</v>
      </c>
    </row>
    <row r="1644" ht="15.75" customHeight="1">
      <c r="A1644" s="1819"/>
      <c r="B1644" s="1745"/>
      <c r="C1644" s="1745"/>
      <c r="D1644" s="1745"/>
      <c r="E1644" s="1745"/>
      <c r="F1644" s="1920"/>
      <c r="G1644" s="1745"/>
      <c r="H1644" s="1745"/>
      <c r="I1644" s="1745"/>
      <c r="J1644" s="1745"/>
      <c r="K1644" s="1745"/>
      <c r="L1644" s="1745"/>
      <c r="M1644" s="1745"/>
      <c r="N1644" s="1745"/>
      <c r="O1644" s="1745"/>
      <c r="P1644" s="1745"/>
      <c r="Q1644" s="1765" t="s">
        <v>25083</v>
      </c>
      <c r="R1644" s="1766" t="s">
        <v>25045</v>
      </c>
      <c r="S1644" s="1767" t="s">
        <v>52</v>
      </c>
      <c r="T1644" s="1768"/>
      <c r="U1644" s="1770">
        <v>1535.0</v>
      </c>
      <c r="V1644" s="1770">
        <v>4.0</v>
      </c>
      <c r="W1644" s="1788"/>
      <c r="X1644" s="1770"/>
      <c r="Y1644" s="1767">
        <v>0.0</v>
      </c>
      <c r="Z1644" s="1770"/>
      <c r="AA1644" s="1770" t="s">
        <v>25046</v>
      </c>
      <c r="AB1644" s="1789">
        <v>0.0</v>
      </c>
      <c r="AC1644" s="1121">
        <v>1.0</v>
      </c>
      <c r="AD1644" s="81"/>
      <c r="AE1644" s="1755"/>
      <c r="AF1644" s="1755"/>
      <c r="AG1644" s="1755"/>
      <c r="AH1644" s="1755"/>
      <c r="AI1644" s="595">
        <v>1.03088043E8</v>
      </c>
      <c r="AJ1644" s="595" t="s">
        <v>25084</v>
      </c>
      <c r="AK1644" s="1772" t="s">
        <v>17980</v>
      </c>
      <c r="AL1644" s="1772">
        <v>1.0</v>
      </c>
      <c r="AM1644" s="1772">
        <v>1552.0</v>
      </c>
      <c r="AN1644" s="9">
        <v>4.0</v>
      </c>
      <c r="AO1644" s="9"/>
      <c r="AP1644" s="9" t="s">
        <v>8376</v>
      </c>
      <c r="AQ1644" s="9"/>
      <c r="AR1644" s="9" t="s">
        <v>17908</v>
      </c>
      <c r="AS1644" s="9"/>
      <c r="AT1644" s="9"/>
      <c r="AU1644" s="9"/>
      <c r="AV1644" s="9"/>
      <c r="AW1644" s="1758" t="s">
        <v>17909</v>
      </c>
      <c r="AX1644" s="9"/>
      <c r="AY1644" s="9" t="s">
        <v>17910</v>
      </c>
      <c r="AZ1644" s="9">
        <v>6.25</v>
      </c>
      <c r="BA1644" s="1845" t="s">
        <v>25046</v>
      </c>
    </row>
    <row r="1645" ht="15.75" customHeight="1">
      <c r="A1645" s="1819"/>
      <c r="B1645" s="1745"/>
      <c r="C1645" s="1745"/>
      <c r="D1645" s="1745"/>
      <c r="E1645" s="1745"/>
      <c r="F1645" s="1920"/>
      <c r="G1645" s="1745"/>
      <c r="H1645" s="1745"/>
      <c r="I1645" s="1745"/>
      <c r="J1645" s="1745"/>
      <c r="K1645" s="1745"/>
      <c r="L1645" s="1745"/>
      <c r="M1645" s="1745"/>
      <c r="N1645" s="1745"/>
      <c r="O1645" s="1745"/>
      <c r="P1645" s="1745"/>
      <c r="Q1645" s="1765" t="s">
        <v>25085</v>
      </c>
      <c r="R1645" s="1766" t="s">
        <v>25049</v>
      </c>
      <c r="S1645" s="1767" t="s">
        <v>52</v>
      </c>
      <c r="T1645" s="1749"/>
      <c r="U1645" s="1769">
        <v>1536.0</v>
      </c>
      <c r="V1645" s="1770">
        <v>4.0</v>
      </c>
      <c r="W1645" s="1769" t="s">
        <v>20123</v>
      </c>
      <c r="X1645" s="1770"/>
      <c r="Y1645" s="1767">
        <v>2892157.0</v>
      </c>
      <c r="Z1645" s="1770"/>
      <c r="AA1645" s="1770" t="s">
        <v>25046</v>
      </c>
      <c r="AB1645" s="1753" t="s">
        <v>17906</v>
      </c>
      <c r="AC1645" s="1754"/>
      <c r="AD1645" s="1754"/>
      <c r="AE1645" s="1755"/>
      <c r="AF1645" s="1755"/>
      <c r="AG1645" s="1755"/>
      <c r="AH1645" s="1755"/>
      <c r="AI1645" s="595">
        <v>1.04962618E8</v>
      </c>
      <c r="AJ1645" s="595" t="s">
        <v>25086</v>
      </c>
      <c r="AK1645" s="1757" t="s">
        <v>52</v>
      </c>
      <c r="AL1645" s="1757">
        <v>1.0</v>
      </c>
      <c r="AM1645" s="1772">
        <v>1553.0</v>
      </c>
      <c r="AN1645" s="9">
        <v>4.0</v>
      </c>
      <c r="AO1645" s="9"/>
      <c r="AP1645" s="9" t="s">
        <v>8376</v>
      </c>
      <c r="AQ1645" s="9"/>
      <c r="AR1645" s="9" t="s">
        <v>17908</v>
      </c>
      <c r="AS1645" s="9"/>
      <c r="AT1645" s="9"/>
      <c r="AU1645" s="9"/>
      <c r="AV1645" s="9"/>
      <c r="AW1645" s="1758" t="s">
        <v>17909</v>
      </c>
      <c r="AX1645" s="9"/>
      <c r="AY1645" s="9" t="s">
        <v>17910</v>
      </c>
      <c r="AZ1645" s="9">
        <v>6.25</v>
      </c>
      <c r="BA1645" s="1845" t="s">
        <v>25046</v>
      </c>
    </row>
    <row r="1646" ht="15.75" customHeight="1">
      <c r="A1646" s="1819"/>
      <c r="B1646" s="1745"/>
      <c r="C1646" s="1745"/>
      <c r="D1646" s="1745"/>
      <c r="E1646" s="1745"/>
      <c r="F1646" s="1920"/>
      <c r="G1646" s="1745"/>
      <c r="H1646" s="1745"/>
      <c r="I1646" s="1745"/>
      <c r="J1646" s="1745"/>
      <c r="K1646" s="1745"/>
      <c r="L1646" s="1745"/>
      <c r="M1646" s="1745"/>
      <c r="N1646" s="1745"/>
      <c r="O1646" s="1745"/>
      <c r="P1646" s="1745"/>
      <c r="Q1646" s="1765" t="s">
        <v>25087</v>
      </c>
      <c r="R1646" s="1766" t="s">
        <v>25051</v>
      </c>
      <c r="S1646" s="1767" t="s">
        <v>52</v>
      </c>
      <c r="T1646" s="1768"/>
      <c r="U1646" s="1769">
        <v>1537.0</v>
      </c>
      <c r="V1646" s="1770">
        <v>4.0</v>
      </c>
      <c r="W1646" s="1769" t="s">
        <v>20123</v>
      </c>
      <c r="X1646" s="1770"/>
      <c r="Y1646" s="1767">
        <v>2387089.0</v>
      </c>
      <c r="Z1646" s="1770"/>
      <c r="AA1646" s="1770" t="s">
        <v>25046</v>
      </c>
      <c r="AB1646" s="1753" t="s">
        <v>17906</v>
      </c>
      <c r="AC1646" s="81"/>
      <c r="AD1646" s="81"/>
      <c r="AE1646" s="1755"/>
      <c r="AF1646" s="1755"/>
      <c r="AG1646" s="1755"/>
      <c r="AH1646" s="1755"/>
      <c r="AI1646" s="595">
        <v>1.00881713E8</v>
      </c>
      <c r="AJ1646" s="595" t="s">
        <v>25088</v>
      </c>
      <c r="AK1646" s="1757" t="s">
        <v>52</v>
      </c>
      <c r="AL1646" s="1772">
        <v>1.0</v>
      </c>
      <c r="AM1646" s="1772">
        <v>1554.0</v>
      </c>
      <c r="AN1646" s="9">
        <v>4.0</v>
      </c>
      <c r="AO1646" s="9"/>
      <c r="AP1646" s="9" t="s">
        <v>8376</v>
      </c>
      <c r="AQ1646" s="9"/>
      <c r="AR1646" s="9" t="s">
        <v>17908</v>
      </c>
      <c r="AS1646" s="9"/>
      <c r="AT1646" s="9"/>
      <c r="AU1646" s="9"/>
      <c r="AV1646" s="9"/>
      <c r="AW1646" s="1758" t="s">
        <v>17909</v>
      </c>
      <c r="AX1646" s="9"/>
      <c r="AY1646" s="9" t="s">
        <v>17910</v>
      </c>
      <c r="AZ1646" s="9">
        <v>6.25</v>
      </c>
      <c r="BA1646" s="1773" t="s">
        <v>25046</v>
      </c>
    </row>
    <row r="1647" ht="15.75" customHeight="1">
      <c r="A1647" s="1819"/>
      <c r="B1647" s="1745"/>
      <c r="C1647" s="1745"/>
      <c r="D1647" s="1745"/>
      <c r="E1647" s="1745"/>
      <c r="F1647" s="1920"/>
      <c r="G1647" s="1745"/>
      <c r="H1647" s="1745"/>
      <c r="I1647" s="1745"/>
      <c r="J1647" s="1745"/>
      <c r="K1647" s="1745"/>
      <c r="L1647" s="1745"/>
      <c r="M1647" s="1745"/>
      <c r="N1647" s="1745"/>
      <c r="O1647" s="1745"/>
      <c r="P1647" s="1745"/>
      <c r="Q1647" s="1765" t="s">
        <v>10068</v>
      </c>
      <c r="R1647" s="1766" t="s">
        <v>10069</v>
      </c>
      <c r="S1647" s="1767" t="s">
        <v>52</v>
      </c>
      <c r="T1647" s="1749"/>
      <c r="U1647" s="1769">
        <v>1538.0</v>
      </c>
      <c r="V1647" s="1770">
        <v>4.0</v>
      </c>
      <c r="W1647" s="1769" t="s">
        <v>18467</v>
      </c>
      <c r="X1647" s="1770"/>
      <c r="Y1647" s="1767">
        <v>0.0</v>
      </c>
      <c r="Z1647" s="1770"/>
      <c r="AA1647" s="1770" t="s">
        <v>25046</v>
      </c>
      <c r="AB1647" s="1753" t="s">
        <v>17906</v>
      </c>
      <c r="AC1647" s="1754"/>
      <c r="AD1647" s="1754"/>
      <c r="AE1647" s="1755"/>
      <c r="AF1647" s="1755"/>
      <c r="AG1647" s="1755"/>
      <c r="AH1647" s="1755"/>
      <c r="AI1647" s="595">
        <v>1.02965548E8</v>
      </c>
      <c r="AJ1647" s="595" t="s">
        <v>25089</v>
      </c>
      <c r="AK1647" s="1757" t="s">
        <v>52</v>
      </c>
      <c r="AL1647" s="1772">
        <v>1.0</v>
      </c>
      <c r="AM1647" s="1772">
        <v>1555.0</v>
      </c>
      <c r="AN1647" s="9">
        <v>4.0</v>
      </c>
      <c r="AO1647" s="9"/>
      <c r="AP1647" s="9" t="s">
        <v>8376</v>
      </c>
      <c r="AQ1647" s="9"/>
      <c r="AR1647" s="9" t="s">
        <v>17908</v>
      </c>
      <c r="AS1647" s="9"/>
      <c r="AT1647" s="9"/>
      <c r="AU1647" s="9"/>
      <c r="AV1647" s="9"/>
      <c r="AW1647" s="1758" t="s">
        <v>17909</v>
      </c>
      <c r="AX1647" s="9"/>
      <c r="AY1647" s="9" t="s">
        <v>17910</v>
      </c>
      <c r="AZ1647" s="9">
        <v>6.25</v>
      </c>
      <c r="BA1647" s="1845" t="s">
        <v>25046</v>
      </c>
    </row>
    <row r="1648" ht="15.75" customHeight="1">
      <c r="A1648" s="1819"/>
      <c r="B1648" s="1745"/>
      <c r="C1648" s="1745"/>
      <c r="D1648" s="1745"/>
      <c r="E1648" s="1745"/>
      <c r="F1648" s="1920"/>
      <c r="G1648" s="1745"/>
      <c r="H1648" s="1745"/>
      <c r="I1648" s="1745"/>
      <c r="J1648" s="1745"/>
      <c r="K1648" s="1745"/>
      <c r="L1648" s="1745"/>
      <c r="M1648" s="1745"/>
      <c r="N1648" s="1745"/>
      <c r="O1648" s="1745"/>
      <c r="P1648" s="1745"/>
      <c r="Q1648" s="1765" t="s">
        <v>10111</v>
      </c>
      <c r="R1648" s="1766" t="s">
        <v>10112</v>
      </c>
      <c r="S1648" s="1767" t="s">
        <v>52</v>
      </c>
      <c r="T1648" s="1768"/>
      <c r="U1648" s="1770">
        <v>1539.0</v>
      </c>
      <c r="V1648" s="1770">
        <v>4.0</v>
      </c>
      <c r="W1648" s="1788"/>
      <c r="X1648" s="1770"/>
      <c r="Y1648" s="1767">
        <v>2806847.0</v>
      </c>
      <c r="Z1648" s="1770"/>
      <c r="AA1648" s="1770" t="s">
        <v>25046</v>
      </c>
      <c r="AB1648" s="1789">
        <v>0.0</v>
      </c>
      <c r="AC1648" s="81"/>
      <c r="AD1648" s="81"/>
      <c r="AE1648" s="1755"/>
      <c r="AF1648" s="1755"/>
      <c r="AG1648" s="1755"/>
      <c r="AH1648" s="1755"/>
      <c r="AI1648" s="595">
        <v>1.01117117E8</v>
      </c>
      <c r="AJ1648" s="595" t="s">
        <v>25090</v>
      </c>
      <c r="AK1648" s="1757" t="s">
        <v>52</v>
      </c>
      <c r="AL1648" s="1757">
        <v>1.0</v>
      </c>
      <c r="AM1648" s="1772">
        <v>1556.0</v>
      </c>
      <c r="AN1648" s="9">
        <v>4.0</v>
      </c>
      <c r="AO1648" s="9"/>
      <c r="AP1648" s="9" t="s">
        <v>8376</v>
      </c>
      <c r="AQ1648" s="9"/>
      <c r="AR1648" s="9" t="s">
        <v>17908</v>
      </c>
      <c r="AS1648" s="9"/>
      <c r="AT1648" s="9"/>
      <c r="AU1648" s="9"/>
      <c r="AV1648" s="9"/>
      <c r="AW1648" s="1758" t="s">
        <v>17909</v>
      </c>
      <c r="AX1648" s="9"/>
      <c r="AY1648" s="9" t="s">
        <v>17910</v>
      </c>
      <c r="AZ1648" s="9">
        <v>6.25</v>
      </c>
      <c r="BA1648" s="1845" t="s">
        <v>25046</v>
      </c>
    </row>
    <row r="1649" ht="15.75" customHeight="1">
      <c r="A1649" s="1819"/>
      <c r="B1649" s="1745"/>
      <c r="C1649" s="1745"/>
      <c r="D1649" s="1745"/>
      <c r="E1649" s="1745"/>
      <c r="F1649" s="1920"/>
      <c r="G1649" s="1745"/>
      <c r="H1649" s="1745"/>
      <c r="I1649" s="1745"/>
      <c r="J1649" s="1745"/>
      <c r="K1649" s="1745"/>
      <c r="L1649" s="1745"/>
      <c r="M1649" s="1745"/>
      <c r="N1649" s="1745"/>
      <c r="O1649" s="1745"/>
      <c r="P1649" s="1745"/>
      <c r="Q1649" s="1765" t="s">
        <v>25091</v>
      </c>
      <c r="R1649" s="1766" t="s">
        <v>25057</v>
      </c>
      <c r="S1649" s="1767" t="s">
        <v>52</v>
      </c>
      <c r="T1649" s="1749"/>
      <c r="U1649" s="1770">
        <v>1540.0</v>
      </c>
      <c r="V1649" s="1770">
        <v>4.0</v>
      </c>
      <c r="W1649" s="1792"/>
      <c r="X1649" s="1770"/>
      <c r="Y1649" s="1767" t="s">
        <v>25092</v>
      </c>
      <c r="Z1649" s="1770"/>
      <c r="AA1649" s="1770" t="s">
        <v>25046</v>
      </c>
      <c r="AB1649" s="1793">
        <v>0.0</v>
      </c>
      <c r="AC1649" s="1794">
        <v>2.0</v>
      </c>
      <c r="AD1649" s="1754"/>
      <c r="AE1649" s="1755"/>
      <c r="AF1649" s="1755"/>
      <c r="AG1649" s="1755"/>
      <c r="AH1649" s="1755"/>
      <c r="AI1649" s="595" t="s">
        <v>23346</v>
      </c>
      <c r="AJ1649" s="595" t="s">
        <v>23347</v>
      </c>
      <c r="AK1649" s="1757" t="s">
        <v>52</v>
      </c>
      <c r="AL1649" s="1772">
        <v>1.0</v>
      </c>
      <c r="AM1649" s="1772">
        <v>1557.0</v>
      </c>
      <c r="AN1649" s="9">
        <v>4.0</v>
      </c>
      <c r="AO1649" s="9"/>
      <c r="AP1649" s="9" t="s">
        <v>8376</v>
      </c>
      <c r="AQ1649" s="9"/>
      <c r="AR1649" s="9" t="s">
        <v>17908</v>
      </c>
      <c r="AS1649" s="9"/>
      <c r="AT1649" s="9"/>
      <c r="AU1649" s="9"/>
      <c r="AV1649" s="9"/>
      <c r="AW1649" s="1758" t="s">
        <v>17909</v>
      </c>
      <c r="AX1649" s="9"/>
      <c r="AY1649" s="9" t="s">
        <v>17910</v>
      </c>
      <c r="AZ1649" s="9">
        <v>6.25</v>
      </c>
      <c r="BA1649" s="1845" t="s">
        <v>25046</v>
      </c>
    </row>
    <row r="1650" ht="15.75" customHeight="1">
      <c r="A1650" s="1819"/>
      <c r="B1650" s="1745"/>
      <c r="C1650" s="1745"/>
      <c r="D1650" s="1745"/>
      <c r="E1650" s="1745"/>
      <c r="F1650" s="1920"/>
      <c r="G1650" s="1745"/>
      <c r="H1650" s="1745"/>
      <c r="I1650" s="1745"/>
      <c r="J1650" s="1745"/>
      <c r="K1650" s="1745"/>
      <c r="L1650" s="1745"/>
      <c r="M1650" s="1745"/>
      <c r="N1650" s="1745"/>
      <c r="O1650" s="1745"/>
      <c r="P1650" s="1745"/>
      <c r="Q1650" s="1765" t="s">
        <v>25093</v>
      </c>
      <c r="R1650" s="1766" t="s">
        <v>25094</v>
      </c>
      <c r="S1650" s="1767" t="s">
        <v>52</v>
      </c>
      <c r="T1650" s="1768"/>
      <c r="U1650" s="1769">
        <v>1541.0</v>
      </c>
      <c r="V1650" s="1770">
        <v>4.0</v>
      </c>
      <c r="W1650" s="1769" t="s">
        <v>18019</v>
      </c>
      <c r="X1650" s="1770"/>
      <c r="Y1650" s="1767" t="s">
        <v>25095</v>
      </c>
      <c r="Z1650" s="1770"/>
      <c r="AA1650" s="1770" t="s">
        <v>25046</v>
      </c>
      <c r="AB1650" s="1753" t="s">
        <v>17918</v>
      </c>
      <c r="AC1650" s="81"/>
      <c r="AD1650" s="81"/>
      <c r="AE1650" s="1755"/>
      <c r="AF1650" s="1755"/>
      <c r="AG1650" s="1755"/>
      <c r="AH1650" s="1755"/>
      <c r="AI1650" s="595">
        <v>1.04480942E8</v>
      </c>
      <c r="AJ1650" s="595" t="s">
        <v>25096</v>
      </c>
      <c r="AK1650" s="1757" t="s">
        <v>52</v>
      </c>
      <c r="AL1650" s="1772">
        <v>1.0</v>
      </c>
      <c r="AM1650" s="1772">
        <v>1558.0</v>
      </c>
      <c r="AN1650" s="9">
        <v>4.0</v>
      </c>
      <c r="AO1650" s="9"/>
      <c r="AP1650" s="9" t="s">
        <v>8376</v>
      </c>
      <c r="AQ1650" s="9"/>
      <c r="AR1650" s="9" t="s">
        <v>17908</v>
      </c>
      <c r="AS1650" s="9"/>
      <c r="AT1650" s="9"/>
      <c r="AU1650" s="9"/>
      <c r="AV1650" s="9"/>
      <c r="AW1650" s="1758" t="s">
        <v>17909</v>
      </c>
      <c r="AX1650" s="9"/>
      <c r="AY1650" s="9" t="s">
        <v>17910</v>
      </c>
      <c r="AZ1650" s="9">
        <v>6.25</v>
      </c>
      <c r="BA1650" s="1845" t="s">
        <v>25046</v>
      </c>
    </row>
    <row r="1651" ht="15.75" customHeight="1">
      <c r="A1651" s="1819"/>
      <c r="B1651" s="1745"/>
      <c r="C1651" s="1745"/>
      <c r="D1651" s="1745"/>
      <c r="E1651" s="1745"/>
      <c r="F1651" s="1920"/>
      <c r="G1651" s="1745"/>
      <c r="H1651" s="1745"/>
      <c r="I1651" s="1745"/>
      <c r="J1651" s="1745"/>
      <c r="K1651" s="1745"/>
      <c r="L1651" s="1745"/>
      <c r="M1651" s="1745"/>
      <c r="N1651" s="1745"/>
      <c r="O1651" s="1745"/>
      <c r="P1651" s="1745"/>
      <c r="Q1651" s="1765" t="s">
        <v>25097</v>
      </c>
      <c r="R1651" s="1766" t="s">
        <v>25098</v>
      </c>
      <c r="S1651" s="1767" t="s">
        <v>52</v>
      </c>
      <c r="T1651" s="1749"/>
      <c r="U1651" s="1769">
        <v>1542.0</v>
      </c>
      <c r="V1651" s="1770">
        <v>4.0</v>
      </c>
      <c r="W1651" s="1769" t="s">
        <v>22227</v>
      </c>
      <c r="X1651" s="1770"/>
      <c r="Y1651" s="1767" t="s">
        <v>25099</v>
      </c>
      <c r="Z1651" s="1770"/>
      <c r="AA1651" s="1770" t="s">
        <v>25046</v>
      </c>
      <c r="AB1651" s="1753" t="s">
        <v>17906</v>
      </c>
      <c r="AC1651" s="1754"/>
      <c r="AD1651" s="1754"/>
      <c r="AE1651" s="1755"/>
      <c r="AF1651" s="1755"/>
      <c r="AG1651" s="1755"/>
      <c r="AH1651" s="1755"/>
      <c r="AI1651" s="595">
        <v>1.017177E8</v>
      </c>
      <c r="AJ1651" s="595" t="s">
        <v>5234</v>
      </c>
      <c r="AK1651" s="1757" t="s">
        <v>52</v>
      </c>
      <c r="AL1651" s="1772">
        <v>1.0</v>
      </c>
      <c r="AM1651" s="1772">
        <v>1559.0</v>
      </c>
      <c r="AN1651" s="9">
        <v>4.0</v>
      </c>
      <c r="AO1651" s="9"/>
      <c r="AP1651" s="9" t="s">
        <v>8376</v>
      </c>
      <c r="AQ1651" s="9"/>
      <c r="AR1651" s="9" t="s">
        <v>17908</v>
      </c>
      <c r="AS1651" s="9"/>
      <c r="AT1651" s="9"/>
      <c r="AU1651" s="9"/>
      <c r="AV1651" s="9"/>
      <c r="AW1651" s="1758" t="s">
        <v>17909</v>
      </c>
      <c r="AX1651" s="9"/>
      <c r="AY1651" s="9" t="s">
        <v>17910</v>
      </c>
      <c r="AZ1651" s="9">
        <v>6.25</v>
      </c>
      <c r="BA1651" s="1845" t="s">
        <v>25046</v>
      </c>
    </row>
    <row r="1652" ht="15.75" customHeight="1">
      <c r="A1652" s="1819"/>
      <c r="B1652" s="1745"/>
      <c r="C1652" s="1745"/>
      <c r="D1652" s="1745"/>
      <c r="E1652" s="1745"/>
      <c r="F1652" s="1920"/>
      <c r="G1652" s="1745"/>
      <c r="H1652" s="1745"/>
      <c r="I1652" s="1745"/>
      <c r="J1652" s="1745"/>
      <c r="K1652" s="1745"/>
      <c r="L1652" s="1745"/>
      <c r="M1652" s="1745"/>
      <c r="N1652" s="1745"/>
      <c r="O1652" s="1745"/>
      <c r="P1652" s="1745"/>
      <c r="Q1652" s="1765" t="s">
        <v>25100</v>
      </c>
      <c r="R1652" s="1766" t="s">
        <v>5043</v>
      </c>
      <c r="S1652" s="1767" t="s">
        <v>52</v>
      </c>
      <c r="T1652" s="1768"/>
      <c r="U1652" s="1769">
        <v>1543.0</v>
      </c>
      <c r="V1652" s="1770">
        <v>4.0</v>
      </c>
      <c r="W1652" s="1769" t="s">
        <v>20123</v>
      </c>
      <c r="X1652" s="1770"/>
      <c r="Y1652" s="1767">
        <v>4088375.0</v>
      </c>
      <c r="Z1652" s="1770"/>
      <c r="AA1652" s="1770" t="s">
        <v>25046</v>
      </c>
      <c r="AB1652" s="1932" t="s">
        <v>17906</v>
      </c>
      <c r="AC1652" s="81"/>
      <c r="AD1652" s="81"/>
      <c r="AE1652" s="1755"/>
      <c r="AF1652" s="1755"/>
      <c r="AG1652" s="1755"/>
      <c r="AH1652" s="1755"/>
      <c r="AI1652" s="595">
        <v>1.05204416E8</v>
      </c>
      <c r="AJ1652" s="595" t="s">
        <v>25101</v>
      </c>
      <c r="AK1652" s="1772" t="s">
        <v>52</v>
      </c>
      <c r="AL1652" s="1757">
        <v>1.0</v>
      </c>
      <c r="AM1652" s="1772">
        <v>1560.0</v>
      </c>
      <c r="AN1652" s="9">
        <v>4.0</v>
      </c>
      <c r="AO1652" s="9"/>
      <c r="AP1652" s="9" t="s">
        <v>8376</v>
      </c>
      <c r="AQ1652" s="9"/>
      <c r="AR1652" s="9" t="s">
        <v>17908</v>
      </c>
      <c r="AS1652" s="9"/>
      <c r="AT1652" s="9"/>
      <c r="AU1652" s="9"/>
      <c r="AV1652" s="9"/>
      <c r="AW1652" s="1758" t="s">
        <v>17909</v>
      </c>
      <c r="AX1652" s="9"/>
      <c r="AY1652" s="9" t="s">
        <v>17910</v>
      </c>
      <c r="AZ1652" s="9">
        <v>6.25</v>
      </c>
      <c r="BA1652" s="1845" t="s">
        <v>25046</v>
      </c>
    </row>
    <row r="1653" ht="15.75" customHeight="1">
      <c r="A1653" s="1819"/>
      <c r="B1653" s="1745"/>
      <c r="C1653" s="1745"/>
      <c r="D1653" s="1745"/>
      <c r="E1653" s="1745"/>
      <c r="F1653" s="1920"/>
      <c r="G1653" s="1745"/>
      <c r="H1653" s="1745"/>
      <c r="I1653" s="1745"/>
      <c r="J1653" s="1745"/>
      <c r="K1653" s="1745"/>
      <c r="L1653" s="1745"/>
      <c r="M1653" s="1745"/>
      <c r="N1653" s="1745"/>
      <c r="O1653" s="1745"/>
      <c r="P1653" s="1745"/>
      <c r="Q1653" s="1765" t="s">
        <v>25102</v>
      </c>
      <c r="R1653" s="1766" t="s">
        <v>25067</v>
      </c>
      <c r="S1653" s="1767" t="s">
        <v>52</v>
      </c>
      <c r="T1653" s="1749"/>
      <c r="U1653" s="1769">
        <v>1544.0</v>
      </c>
      <c r="V1653" s="1770">
        <v>4.0</v>
      </c>
      <c r="W1653" s="1769" t="s">
        <v>20123</v>
      </c>
      <c r="X1653" s="1770"/>
      <c r="Y1653" s="1767">
        <v>0.0</v>
      </c>
      <c r="Z1653" s="1770"/>
      <c r="AA1653" s="1770" t="s">
        <v>25046</v>
      </c>
      <c r="AB1653" s="1753" t="s">
        <v>17906</v>
      </c>
      <c r="AC1653" s="1754"/>
      <c r="AD1653" s="1754"/>
      <c r="AE1653" s="1755"/>
      <c r="AF1653" s="1755"/>
      <c r="AG1653" s="1755"/>
      <c r="AH1653" s="1755"/>
      <c r="AI1653" s="595">
        <v>1.05204408E8</v>
      </c>
      <c r="AJ1653" s="595" t="s">
        <v>25103</v>
      </c>
      <c r="AK1653" s="1772" t="s">
        <v>52</v>
      </c>
      <c r="AL1653" s="1757">
        <v>1.0</v>
      </c>
      <c r="AM1653" s="1772">
        <v>1561.0</v>
      </c>
      <c r="AN1653" s="9">
        <v>4.0</v>
      </c>
      <c r="AO1653" s="9"/>
      <c r="AP1653" s="9" t="s">
        <v>8376</v>
      </c>
      <c r="AQ1653" s="9"/>
      <c r="AR1653" s="9" t="s">
        <v>17908</v>
      </c>
      <c r="AS1653" s="9"/>
      <c r="AT1653" s="9"/>
      <c r="AU1653" s="9"/>
      <c r="AV1653" s="9"/>
      <c r="AW1653" s="1758" t="s">
        <v>17909</v>
      </c>
      <c r="AX1653" s="9"/>
      <c r="AY1653" s="9" t="s">
        <v>17910</v>
      </c>
      <c r="AZ1653" s="9">
        <v>6.25</v>
      </c>
      <c r="BA1653" s="1845" t="s">
        <v>25046</v>
      </c>
    </row>
    <row r="1654" ht="15.75" customHeight="1">
      <c r="A1654" s="1819"/>
      <c r="B1654" s="1745"/>
      <c r="C1654" s="1745"/>
      <c r="D1654" s="1745"/>
      <c r="E1654" s="1745"/>
      <c r="F1654" s="1920"/>
      <c r="G1654" s="1745"/>
      <c r="H1654" s="1745"/>
      <c r="I1654" s="1745"/>
      <c r="J1654" s="1745"/>
      <c r="K1654" s="1745"/>
      <c r="L1654" s="1745"/>
      <c r="M1654" s="1745"/>
      <c r="N1654" s="1745"/>
      <c r="O1654" s="1745"/>
      <c r="P1654" s="1745"/>
      <c r="Q1654" s="1765" t="s">
        <v>25104</v>
      </c>
      <c r="R1654" s="1766" t="s">
        <v>25105</v>
      </c>
      <c r="S1654" s="1767" t="s">
        <v>20526</v>
      </c>
      <c r="T1654" s="1768"/>
      <c r="U1654" s="1769">
        <v>1545.0</v>
      </c>
      <c r="V1654" s="1770">
        <v>4.0</v>
      </c>
      <c r="W1654" s="1769" t="s">
        <v>21024</v>
      </c>
      <c r="X1654" s="1770"/>
      <c r="Y1654" s="1767" t="s">
        <v>25106</v>
      </c>
      <c r="Z1654" s="1770"/>
      <c r="AA1654" s="1770" t="s">
        <v>25046</v>
      </c>
      <c r="AB1654" s="1753" t="s">
        <v>17906</v>
      </c>
      <c r="AC1654" s="81"/>
      <c r="AD1654" s="81"/>
      <c r="AE1654" s="1755"/>
      <c r="AF1654" s="1755"/>
      <c r="AG1654" s="1755"/>
      <c r="AH1654" s="1755"/>
      <c r="AI1654" s="595">
        <v>1.01720761E8</v>
      </c>
      <c r="AJ1654" s="595" t="s">
        <v>25107</v>
      </c>
      <c r="AK1654" s="1757" t="s">
        <v>52</v>
      </c>
      <c r="AL1654" s="1772">
        <v>1.0</v>
      </c>
      <c r="AM1654" s="1772">
        <v>1562.0</v>
      </c>
      <c r="AN1654" s="9">
        <v>4.0</v>
      </c>
      <c r="AO1654" s="9"/>
      <c r="AP1654" s="9" t="s">
        <v>8376</v>
      </c>
      <c r="AQ1654" s="9"/>
      <c r="AR1654" s="9" t="s">
        <v>17908</v>
      </c>
      <c r="AS1654" s="9"/>
      <c r="AT1654" s="9"/>
      <c r="AU1654" s="9"/>
      <c r="AV1654" s="9"/>
      <c r="AW1654" s="1758" t="s">
        <v>17909</v>
      </c>
      <c r="AX1654" s="9"/>
      <c r="AY1654" s="9" t="s">
        <v>17910</v>
      </c>
      <c r="AZ1654" s="9">
        <v>6.25</v>
      </c>
      <c r="BA1654" s="1845" t="s">
        <v>25046</v>
      </c>
    </row>
    <row r="1655" ht="15.75" customHeight="1">
      <c r="A1655" s="1819"/>
      <c r="B1655" s="1745"/>
      <c r="C1655" s="1745"/>
      <c r="D1655" s="1745"/>
      <c r="E1655" s="1745"/>
      <c r="F1655" s="1920"/>
      <c r="G1655" s="1745"/>
      <c r="H1655" s="1745"/>
      <c r="I1655" s="1745"/>
      <c r="J1655" s="1745"/>
      <c r="K1655" s="1745"/>
      <c r="L1655" s="1745"/>
      <c r="M1655" s="1745"/>
      <c r="N1655" s="1745"/>
      <c r="O1655" s="1745"/>
      <c r="P1655" s="1745"/>
      <c r="Q1655" s="1765" t="s">
        <v>25108</v>
      </c>
      <c r="R1655" s="1766" t="s">
        <v>25109</v>
      </c>
      <c r="S1655" s="1767" t="s">
        <v>20526</v>
      </c>
      <c r="T1655" s="1749"/>
      <c r="U1655" s="1769">
        <v>1546.0</v>
      </c>
      <c r="V1655" s="1770">
        <v>4.0</v>
      </c>
      <c r="W1655" s="1769" t="s">
        <v>21024</v>
      </c>
      <c r="X1655" s="1770"/>
      <c r="Y1655" s="1767" t="s">
        <v>25106</v>
      </c>
      <c r="Z1655" s="1770"/>
      <c r="AA1655" s="1770" t="s">
        <v>25046</v>
      </c>
      <c r="AB1655" s="1753" t="s">
        <v>17906</v>
      </c>
      <c r="AC1655" s="1754"/>
      <c r="AD1655" s="1754"/>
      <c r="AE1655" s="1755"/>
      <c r="AF1655" s="1755"/>
      <c r="AG1655" s="1755"/>
      <c r="AH1655" s="1755"/>
      <c r="AI1655" s="595">
        <v>1.01040152E8</v>
      </c>
      <c r="AJ1655" s="595" t="s">
        <v>10144</v>
      </c>
      <c r="AK1655" s="1757" t="s">
        <v>52</v>
      </c>
      <c r="AL1655" s="1757">
        <v>1.0</v>
      </c>
      <c r="AM1655" s="1772">
        <v>1563.0</v>
      </c>
      <c r="AN1655" s="9">
        <v>4.0</v>
      </c>
      <c r="AO1655" s="1848">
        <v>48549.0</v>
      </c>
      <c r="AP1655" s="9" t="s">
        <v>8376</v>
      </c>
      <c r="AQ1655" s="9"/>
      <c r="AR1655" s="9" t="s">
        <v>17908</v>
      </c>
      <c r="AS1655" s="9"/>
      <c r="AT1655" s="9"/>
      <c r="AU1655" s="9"/>
      <c r="AV1655" s="9"/>
      <c r="AW1655" s="1758" t="s">
        <v>17909</v>
      </c>
      <c r="AX1655" s="9"/>
      <c r="AY1655" s="9" t="s">
        <v>17910</v>
      </c>
      <c r="AZ1655" s="9">
        <v>6.25</v>
      </c>
      <c r="BA1655" s="1845" t="s">
        <v>25046</v>
      </c>
    </row>
    <row r="1656" ht="15.75" customHeight="1">
      <c r="A1656" s="1819"/>
      <c r="B1656" s="1745"/>
      <c r="C1656" s="1745"/>
      <c r="D1656" s="1745"/>
      <c r="E1656" s="1745"/>
      <c r="F1656" s="1920"/>
      <c r="G1656" s="1745"/>
      <c r="H1656" s="1745"/>
      <c r="I1656" s="1745"/>
      <c r="J1656" s="1745"/>
      <c r="K1656" s="1745"/>
      <c r="L1656" s="1745"/>
      <c r="M1656" s="1745"/>
      <c r="N1656" s="1745"/>
      <c r="O1656" s="1745"/>
      <c r="P1656" s="1745"/>
      <c r="Q1656" s="1765" t="s">
        <v>25110</v>
      </c>
      <c r="R1656" s="1766" t="s">
        <v>25111</v>
      </c>
      <c r="S1656" s="1767" t="s">
        <v>52</v>
      </c>
      <c r="T1656" s="1768"/>
      <c r="U1656" s="1770">
        <v>1547.0</v>
      </c>
      <c r="V1656" s="1770">
        <v>4.0</v>
      </c>
      <c r="W1656" s="1788"/>
      <c r="X1656" s="1770"/>
      <c r="Y1656" s="1767">
        <v>0.0</v>
      </c>
      <c r="Z1656" s="1770"/>
      <c r="AA1656" s="1770" t="s">
        <v>25046</v>
      </c>
      <c r="AB1656" s="1789">
        <v>0.0</v>
      </c>
      <c r="AC1656" s="81"/>
      <c r="AD1656" s="81"/>
      <c r="AE1656" s="1755"/>
      <c r="AF1656" s="1755"/>
      <c r="AG1656" s="1755"/>
      <c r="AH1656" s="1755"/>
      <c r="AI1656" s="595">
        <v>1.0134462E8</v>
      </c>
      <c r="AJ1656" s="595" t="s">
        <v>25112</v>
      </c>
      <c r="AK1656" s="1757" t="s">
        <v>52</v>
      </c>
      <c r="AL1656" s="1772">
        <v>1.0</v>
      </c>
      <c r="AM1656" s="1772">
        <v>1564.0</v>
      </c>
      <c r="AN1656" s="9">
        <v>4.0</v>
      </c>
      <c r="AO1656" s="9"/>
      <c r="AP1656" s="9" t="s">
        <v>8376</v>
      </c>
      <c r="AQ1656" s="9"/>
      <c r="AR1656" s="9" t="s">
        <v>17908</v>
      </c>
      <c r="AS1656" s="9"/>
      <c r="AT1656" s="9"/>
      <c r="AU1656" s="9"/>
      <c r="AV1656" s="9"/>
      <c r="AW1656" s="1758" t="s">
        <v>17909</v>
      </c>
      <c r="AX1656" s="9"/>
      <c r="AY1656" s="9" t="s">
        <v>17910</v>
      </c>
      <c r="AZ1656" s="9">
        <v>6.25</v>
      </c>
      <c r="BA1656" s="1845" t="s">
        <v>25046</v>
      </c>
    </row>
    <row r="1657" ht="15.75" customHeight="1">
      <c r="A1657" s="1819"/>
      <c r="B1657" s="1745"/>
      <c r="C1657" s="1745"/>
      <c r="D1657" s="1745"/>
      <c r="E1657" s="1745"/>
      <c r="F1657" s="1920"/>
      <c r="G1657" s="1745"/>
      <c r="H1657" s="1745"/>
      <c r="I1657" s="1745"/>
      <c r="J1657" s="1745"/>
      <c r="K1657" s="1745"/>
      <c r="L1657" s="1745"/>
      <c r="M1657" s="1745"/>
      <c r="N1657" s="1745"/>
      <c r="O1657" s="1745"/>
      <c r="P1657" s="1745"/>
      <c r="Q1657" s="1765" t="s">
        <v>25113</v>
      </c>
      <c r="R1657" s="1766" t="s">
        <v>25114</v>
      </c>
      <c r="S1657" s="1767" t="s">
        <v>52</v>
      </c>
      <c r="T1657" s="1749"/>
      <c r="U1657" s="1770">
        <v>1548.0</v>
      </c>
      <c r="V1657" s="1770">
        <v>4.0</v>
      </c>
      <c r="W1657" s="1792"/>
      <c r="X1657" s="1770"/>
      <c r="Y1657" s="1767" t="s">
        <v>25115</v>
      </c>
      <c r="Z1657" s="1770"/>
      <c r="AA1657" s="1770" t="s">
        <v>25046</v>
      </c>
      <c r="AB1657" s="1793">
        <v>0.0</v>
      </c>
      <c r="AC1657" s="1754"/>
      <c r="AD1657" s="1754"/>
      <c r="AE1657" s="1755"/>
      <c r="AF1657" s="1755"/>
      <c r="AG1657" s="1755"/>
      <c r="AH1657" s="1755"/>
      <c r="AI1657" s="595">
        <v>1.06026503E8</v>
      </c>
      <c r="AJ1657" s="595" t="s">
        <v>25116</v>
      </c>
      <c r="AK1657" s="1757" t="s">
        <v>52</v>
      </c>
      <c r="AL1657" s="1772">
        <v>1.0</v>
      </c>
      <c r="AM1657" s="1772">
        <v>1565.0</v>
      </c>
      <c r="AN1657" s="9">
        <v>4.0</v>
      </c>
      <c r="AO1657" s="9"/>
      <c r="AP1657" s="9" t="s">
        <v>8376</v>
      </c>
      <c r="AQ1657" s="9"/>
      <c r="AR1657" s="9" t="s">
        <v>17908</v>
      </c>
      <c r="AS1657" s="9"/>
      <c r="AT1657" s="9"/>
      <c r="AU1657" s="9"/>
      <c r="AV1657" s="9"/>
      <c r="AW1657" s="1758" t="s">
        <v>17909</v>
      </c>
      <c r="AX1657" s="9"/>
      <c r="AY1657" s="9" t="s">
        <v>17910</v>
      </c>
      <c r="AZ1657" s="9">
        <v>6.25</v>
      </c>
      <c r="BA1657" s="1845" t="s">
        <v>25046</v>
      </c>
    </row>
    <row r="1658" ht="15.75" customHeight="1">
      <c r="A1658" s="1819"/>
      <c r="B1658" s="1745"/>
      <c r="C1658" s="1745"/>
      <c r="D1658" s="1745"/>
      <c r="E1658" s="1745"/>
      <c r="F1658" s="1920"/>
      <c r="G1658" s="1745"/>
      <c r="H1658" s="1745"/>
      <c r="I1658" s="1745"/>
      <c r="J1658" s="1745"/>
      <c r="K1658" s="1745"/>
      <c r="L1658" s="1745"/>
      <c r="M1658" s="1745"/>
      <c r="N1658" s="1745"/>
      <c r="O1658" s="1745"/>
      <c r="P1658" s="1745"/>
      <c r="Q1658" s="1765" t="s">
        <v>25117</v>
      </c>
      <c r="R1658" s="1766" t="s">
        <v>25118</v>
      </c>
      <c r="S1658" s="1767" t="s">
        <v>52</v>
      </c>
      <c r="T1658" s="1768"/>
      <c r="U1658" s="1770">
        <v>1549.0</v>
      </c>
      <c r="V1658" s="1770">
        <v>4.0</v>
      </c>
      <c r="W1658" s="1788"/>
      <c r="X1658" s="1770"/>
      <c r="Y1658" s="1767" t="s">
        <v>25115</v>
      </c>
      <c r="Z1658" s="1770"/>
      <c r="AA1658" s="1770" t="s">
        <v>25046</v>
      </c>
      <c r="AB1658" s="1789">
        <v>0.0</v>
      </c>
      <c r="AC1658" s="1121">
        <v>3.0</v>
      </c>
      <c r="AD1658" s="81"/>
      <c r="AE1658" s="1755"/>
      <c r="AF1658" s="1755"/>
      <c r="AG1658" s="1755"/>
      <c r="AH1658" s="1755"/>
      <c r="AI1658" s="595">
        <v>1.02460979E8</v>
      </c>
      <c r="AJ1658" s="595" t="s">
        <v>25119</v>
      </c>
      <c r="AK1658" s="1757" t="s">
        <v>52</v>
      </c>
      <c r="AL1658" s="1757">
        <v>1.0</v>
      </c>
      <c r="AM1658" s="1772">
        <v>1566.0</v>
      </c>
      <c r="AN1658" s="9">
        <v>4.0</v>
      </c>
      <c r="AO1658" s="9"/>
      <c r="AP1658" s="9" t="s">
        <v>8376</v>
      </c>
      <c r="AQ1658" s="9"/>
      <c r="AR1658" s="9" t="s">
        <v>17908</v>
      </c>
      <c r="AS1658" s="9"/>
      <c r="AT1658" s="9"/>
      <c r="AU1658" s="9"/>
      <c r="AV1658" s="9"/>
      <c r="AW1658" s="1758" t="s">
        <v>17909</v>
      </c>
      <c r="AX1658" s="9"/>
      <c r="AY1658" s="9" t="s">
        <v>17910</v>
      </c>
      <c r="AZ1658" s="9">
        <v>6.25</v>
      </c>
      <c r="BA1658" s="1845" t="s">
        <v>25046</v>
      </c>
    </row>
    <row r="1659" ht="15.75" customHeight="1">
      <c r="A1659" s="1819"/>
      <c r="B1659" s="1745"/>
      <c r="C1659" s="1745"/>
      <c r="D1659" s="1745"/>
      <c r="E1659" s="1745"/>
      <c r="F1659" s="1920"/>
      <c r="G1659" s="1745"/>
      <c r="H1659" s="1745"/>
      <c r="I1659" s="1745"/>
      <c r="J1659" s="1745"/>
      <c r="K1659" s="1745"/>
      <c r="L1659" s="1745"/>
      <c r="M1659" s="1745"/>
      <c r="N1659" s="1745"/>
      <c r="O1659" s="1745"/>
      <c r="P1659" s="1745"/>
      <c r="Q1659" s="1765" t="s">
        <v>25120</v>
      </c>
      <c r="R1659" s="1766" t="s">
        <v>25079</v>
      </c>
      <c r="S1659" s="1767" t="s">
        <v>52</v>
      </c>
      <c r="T1659" s="1749"/>
      <c r="U1659" s="1769">
        <v>1550.0</v>
      </c>
      <c r="V1659" s="1770">
        <v>4.0</v>
      </c>
      <c r="W1659" s="1769" t="s">
        <v>18183</v>
      </c>
      <c r="X1659" s="1770"/>
      <c r="Y1659" s="1767" t="s">
        <v>25121</v>
      </c>
      <c r="Z1659" s="1770"/>
      <c r="AA1659" s="1770" t="s">
        <v>25046</v>
      </c>
      <c r="AB1659" s="1753" t="s">
        <v>17906</v>
      </c>
      <c r="AC1659" s="1754"/>
      <c r="AD1659" s="1754"/>
      <c r="AE1659" s="1755"/>
      <c r="AF1659" s="1755"/>
      <c r="AG1659" s="1755"/>
      <c r="AH1659" s="1755"/>
      <c r="AI1659" s="595">
        <v>1.01080273E8</v>
      </c>
      <c r="AJ1659" s="595" t="s">
        <v>9986</v>
      </c>
      <c r="AK1659" s="1757" t="s">
        <v>52</v>
      </c>
      <c r="AL1659" s="1772">
        <v>1.0</v>
      </c>
      <c r="AM1659" s="1772">
        <v>1567.0</v>
      </c>
      <c r="AN1659" s="9">
        <v>4.0</v>
      </c>
      <c r="AO1659" s="9"/>
      <c r="AP1659" s="9" t="s">
        <v>8376</v>
      </c>
      <c r="AQ1659" s="9"/>
      <c r="AR1659" s="9" t="s">
        <v>17908</v>
      </c>
      <c r="AS1659" s="9"/>
      <c r="AT1659" s="9"/>
      <c r="AU1659" s="9"/>
      <c r="AV1659" s="9"/>
      <c r="AW1659" s="1758" t="s">
        <v>17909</v>
      </c>
      <c r="AX1659" s="9"/>
      <c r="AY1659" s="9" t="s">
        <v>17910</v>
      </c>
      <c r="AZ1659" s="9">
        <v>6.25</v>
      </c>
      <c r="BA1659" s="1845" t="s">
        <v>25046</v>
      </c>
    </row>
    <row r="1660" ht="15.75" customHeight="1">
      <c r="A1660" s="1819"/>
      <c r="B1660" s="1745"/>
      <c r="C1660" s="1745"/>
      <c r="D1660" s="1745"/>
      <c r="E1660" s="1745"/>
      <c r="F1660" s="1920"/>
      <c r="G1660" s="1745"/>
      <c r="H1660" s="1745"/>
      <c r="I1660" s="1745"/>
      <c r="J1660" s="1745"/>
      <c r="K1660" s="1745"/>
      <c r="L1660" s="1745"/>
      <c r="M1660" s="1745"/>
      <c r="N1660" s="1745"/>
      <c r="O1660" s="1745"/>
      <c r="P1660" s="1745"/>
      <c r="Q1660" s="1765" t="s">
        <v>25122</v>
      </c>
      <c r="R1660" s="1766" t="s">
        <v>25082</v>
      </c>
      <c r="S1660" s="1767" t="s">
        <v>52</v>
      </c>
      <c r="T1660" s="1768"/>
      <c r="U1660" s="1770">
        <v>1551.0</v>
      </c>
      <c r="V1660" s="1770">
        <v>4.0</v>
      </c>
      <c r="W1660" s="1788"/>
      <c r="X1660" s="1770"/>
      <c r="Y1660" s="1767">
        <v>385368.0</v>
      </c>
      <c r="Z1660" s="1770"/>
      <c r="AA1660" s="1770" t="s">
        <v>25046</v>
      </c>
      <c r="AB1660" s="1789">
        <v>0.0</v>
      </c>
      <c r="AC1660" s="1121">
        <v>1.0</v>
      </c>
      <c r="AD1660" s="81"/>
      <c r="AE1660" s="1755"/>
      <c r="AF1660" s="1755"/>
      <c r="AG1660" s="1755"/>
      <c r="AH1660" s="1755"/>
      <c r="AI1660" s="595">
        <v>1.03534467E8</v>
      </c>
      <c r="AJ1660" s="595" t="s">
        <v>5915</v>
      </c>
      <c r="AK1660" s="1772" t="s">
        <v>52</v>
      </c>
      <c r="AL1660" s="1772">
        <v>1.0</v>
      </c>
      <c r="AM1660" s="1772">
        <v>1568.0</v>
      </c>
      <c r="AN1660" s="9">
        <v>4.0</v>
      </c>
      <c r="AO1660" s="9"/>
      <c r="AP1660" s="9" t="s">
        <v>8376</v>
      </c>
      <c r="AQ1660" s="9"/>
      <c r="AR1660" s="9" t="s">
        <v>17908</v>
      </c>
      <c r="AS1660" s="9"/>
      <c r="AT1660" s="9"/>
      <c r="AU1660" s="9"/>
      <c r="AV1660" s="9"/>
      <c r="AW1660" s="1758" t="s">
        <v>17909</v>
      </c>
      <c r="AX1660" s="9"/>
      <c r="AY1660" s="9" t="s">
        <v>17910</v>
      </c>
      <c r="AZ1660" s="9">
        <v>6.25</v>
      </c>
      <c r="BA1660" s="1845" t="s">
        <v>25046</v>
      </c>
    </row>
    <row r="1661" ht="15.75" customHeight="1">
      <c r="A1661" s="1819"/>
      <c r="B1661" s="1745"/>
      <c r="C1661" s="1745"/>
      <c r="D1661" s="1745"/>
      <c r="E1661" s="1745"/>
      <c r="F1661" s="1920"/>
      <c r="G1661" s="1745"/>
      <c r="H1661" s="1745"/>
      <c r="I1661" s="1745"/>
      <c r="J1661" s="1745"/>
      <c r="K1661" s="1745"/>
      <c r="L1661" s="1745"/>
      <c r="M1661" s="1745"/>
      <c r="N1661" s="1745"/>
      <c r="O1661" s="1745"/>
      <c r="P1661" s="1745"/>
      <c r="Q1661" s="1765" t="s">
        <v>25123</v>
      </c>
      <c r="R1661" s="1766" t="s">
        <v>25084</v>
      </c>
      <c r="S1661" s="1767" t="s">
        <v>52</v>
      </c>
      <c r="T1661" s="1749"/>
      <c r="U1661" s="1769">
        <v>1552.0</v>
      </c>
      <c r="V1661" s="1770">
        <v>4.0</v>
      </c>
      <c r="W1661" s="1769" t="s">
        <v>21930</v>
      </c>
      <c r="X1661" s="1770"/>
      <c r="Y1661" s="1767">
        <v>2858530.0</v>
      </c>
      <c r="Z1661" s="1770"/>
      <c r="AA1661" s="1770" t="s">
        <v>25046</v>
      </c>
      <c r="AB1661" s="1753" t="s">
        <v>17918</v>
      </c>
      <c r="AC1661" s="1754"/>
      <c r="AD1661" s="1754"/>
      <c r="AE1661" s="1755"/>
      <c r="AF1661" s="1755"/>
      <c r="AG1661" s="1755"/>
      <c r="AH1661" s="1755"/>
      <c r="AI1661" s="595">
        <v>1.103372338E9</v>
      </c>
      <c r="AJ1661" s="595" t="s">
        <v>25124</v>
      </c>
      <c r="AK1661" s="1757" t="s">
        <v>52</v>
      </c>
      <c r="AL1661" s="1772">
        <v>1.0</v>
      </c>
      <c r="AM1661" s="1772">
        <v>1569.0</v>
      </c>
      <c r="AN1661" s="9">
        <v>4.0</v>
      </c>
      <c r="AO1661" s="9"/>
      <c r="AP1661" s="9" t="s">
        <v>8376</v>
      </c>
      <c r="AQ1661" s="9"/>
      <c r="AR1661" s="9" t="s">
        <v>17908</v>
      </c>
      <c r="AS1661" s="9"/>
      <c r="AT1661" s="9"/>
      <c r="AU1661" s="9"/>
      <c r="AV1661" s="9"/>
      <c r="AW1661" s="1758" t="s">
        <v>17909</v>
      </c>
      <c r="AX1661" s="9"/>
      <c r="AY1661" s="9" t="s">
        <v>17910</v>
      </c>
      <c r="AZ1661" s="9">
        <v>6.25</v>
      </c>
      <c r="BA1661" s="1845" t="s">
        <v>25046</v>
      </c>
    </row>
    <row r="1662" ht="15.75" customHeight="1">
      <c r="A1662" s="1819"/>
      <c r="B1662" s="1745"/>
      <c r="C1662" s="1745"/>
      <c r="D1662" s="1745"/>
      <c r="E1662" s="1745"/>
      <c r="F1662" s="1920"/>
      <c r="G1662" s="1745"/>
      <c r="H1662" s="1745"/>
      <c r="I1662" s="1745"/>
      <c r="J1662" s="1745"/>
      <c r="K1662" s="1745"/>
      <c r="L1662" s="1745"/>
      <c r="M1662" s="1745"/>
      <c r="N1662" s="1745"/>
      <c r="O1662" s="1745"/>
      <c r="P1662" s="1745"/>
      <c r="Q1662" s="1765" t="s">
        <v>25125</v>
      </c>
      <c r="R1662" s="1766" t="s">
        <v>25086</v>
      </c>
      <c r="S1662" s="1767" t="s">
        <v>52</v>
      </c>
      <c r="T1662" s="1768"/>
      <c r="U1662" s="1769">
        <v>1553.0</v>
      </c>
      <c r="V1662" s="1770">
        <v>4.0</v>
      </c>
      <c r="W1662" s="1769" t="s">
        <v>20123</v>
      </c>
      <c r="X1662" s="1770"/>
      <c r="Y1662" s="1767">
        <v>0.0</v>
      </c>
      <c r="Z1662" s="1770"/>
      <c r="AA1662" s="1770" t="s">
        <v>25046</v>
      </c>
      <c r="AB1662" s="1753" t="s">
        <v>17906</v>
      </c>
      <c r="AC1662" s="81"/>
      <c r="AD1662" s="81"/>
      <c r="AE1662" s="1755"/>
      <c r="AF1662" s="1755"/>
      <c r="AG1662" s="1755"/>
      <c r="AH1662" s="1755"/>
      <c r="AI1662" s="595">
        <v>1.02715703E8</v>
      </c>
      <c r="AJ1662" s="595" t="s">
        <v>25126</v>
      </c>
      <c r="AK1662" s="1772" t="s">
        <v>52</v>
      </c>
      <c r="AL1662" s="1757">
        <v>1.0</v>
      </c>
      <c r="AM1662" s="1772">
        <v>1570.0</v>
      </c>
      <c r="AN1662" s="9">
        <v>4.0</v>
      </c>
      <c r="AO1662" s="9"/>
      <c r="AP1662" s="9" t="s">
        <v>8376</v>
      </c>
      <c r="AQ1662" s="9"/>
      <c r="AR1662" s="9" t="s">
        <v>17908</v>
      </c>
      <c r="AS1662" s="9"/>
      <c r="AT1662" s="9"/>
      <c r="AU1662" s="9"/>
      <c r="AV1662" s="9"/>
      <c r="AW1662" s="1758" t="s">
        <v>17909</v>
      </c>
      <c r="AX1662" s="9"/>
      <c r="AY1662" s="9" t="s">
        <v>17910</v>
      </c>
      <c r="AZ1662" s="9">
        <v>6.25</v>
      </c>
      <c r="BA1662" s="1845" t="s">
        <v>25046</v>
      </c>
    </row>
    <row r="1663" ht="15.75" customHeight="1">
      <c r="A1663" s="1819"/>
      <c r="B1663" s="1745"/>
      <c r="C1663" s="1745"/>
      <c r="D1663" s="1745"/>
      <c r="E1663" s="1745"/>
      <c r="F1663" s="1920"/>
      <c r="G1663" s="1745"/>
      <c r="H1663" s="1745"/>
      <c r="I1663" s="1745"/>
      <c r="J1663" s="1745"/>
      <c r="K1663" s="1745"/>
      <c r="L1663" s="1745"/>
      <c r="M1663" s="1745"/>
      <c r="N1663" s="1745"/>
      <c r="O1663" s="1745"/>
      <c r="P1663" s="1745"/>
      <c r="Q1663" s="1765" t="s">
        <v>25127</v>
      </c>
      <c r="R1663" s="1766" t="s">
        <v>25128</v>
      </c>
      <c r="S1663" s="1767" t="s">
        <v>52</v>
      </c>
      <c r="T1663" s="1749"/>
      <c r="U1663" s="1769">
        <v>1554.0</v>
      </c>
      <c r="V1663" s="1770">
        <v>4.0</v>
      </c>
      <c r="W1663" s="1769" t="s">
        <v>20123</v>
      </c>
      <c r="X1663" s="1770"/>
      <c r="Y1663" s="1767" t="s">
        <v>25129</v>
      </c>
      <c r="Z1663" s="1770"/>
      <c r="AA1663" s="1770" t="s">
        <v>25046</v>
      </c>
      <c r="AB1663" s="1753" t="s">
        <v>17906</v>
      </c>
      <c r="AC1663" s="1754"/>
      <c r="AD1663" s="1754"/>
      <c r="AE1663" s="1755"/>
      <c r="AF1663" s="1755"/>
      <c r="AG1663" s="1755"/>
      <c r="AH1663" s="1755"/>
      <c r="AI1663" s="595">
        <v>1.06064561E8</v>
      </c>
      <c r="AJ1663" s="595" t="s">
        <v>25130</v>
      </c>
      <c r="AK1663" s="1772" t="s">
        <v>52</v>
      </c>
      <c r="AL1663" s="1757">
        <v>1.0</v>
      </c>
      <c r="AM1663" s="1772">
        <v>1571.0</v>
      </c>
      <c r="AN1663" s="9">
        <v>4.0</v>
      </c>
      <c r="AO1663" s="9"/>
      <c r="AP1663" s="9" t="s">
        <v>8376</v>
      </c>
      <c r="AQ1663" s="9"/>
      <c r="AR1663" s="9" t="s">
        <v>17908</v>
      </c>
      <c r="AS1663" s="9"/>
      <c r="AT1663" s="9"/>
      <c r="AU1663" s="9"/>
      <c r="AV1663" s="9"/>
      <c r="AW1663" s="1758" t="s">
        <v>17909</v>
      </c>
      <c r="AX1663" s="9"/>
      <c r="AY1663" s="9" t="s">
        <v>17910</v>
      </c>
      <c r="AZ1663" s="9">
        <v>6.25</v>
      </c>
      <c r="BA1663" s="1845" t="s">
        <v>25046</v>
      </c>
    </row>
    <row r="1664" ht="15.75" customHeight="1">
      <c r="A1664" s="1819"/>
      <c r="B1664" s="1745"/>
      <c r="C1664" s="1745"/>
      <c r="D1664" s="1745"/>
      <c r="E1664" s="1745"/>
      <c r="F1664" s="1920"/>
      <c r="G1664" s="1745"/>
      <c r="H1664" s="1745"/>
      <c r="I1664" s="1745"/>
      <c r="J1664" s="1745"/>
      <c r="K1664" s="1745"/>
      <c r="L1664" s="1745"/>
      <c r="M1664" s="1745"/>
      <c r="N1664" s="1745"/>
      <c r="O1664" s="1745"/>
      <c r="P1664" s="1745"/>
      <c r="Q1664" s="1765" t="s">
        <v>25131</v>
      </c>
      <c r="R1664" s="1766" t="s">
        <v>25132</v>
      </c>
      <c r="S1664" s="1767" t="s">
        <v>52</v>
      </c>
      <c r="T1664" s="1768"/>
      <c r="U1664" s="1770">
        <v>1555.0</v>
      </c>
      <c r="V1664" s="1770">
        <v>4.0</v>
      </c>
      <c r="W1664" s="1788"/>
      <c r="X1664" s="1770"/>
      <c r="Y1664" s="1767" t="s">
        <v>25133</v>
      </c>
      <c r="Z1664" s="1770"/>
      <c r="AA1664" s="1770" t="s">
        <v>25046</v>
      </c>
      <c r="AB1664" s="1789">
        <v>0.0</v>
      </c>
      <c r="AC1664" s="1121">
        <v>1.0</v>
      </c>
      <c r="AD1664" s="81"/>
      <c r="AE1664" s="1755"/>
      <c r="AF1664" s="1755"/>
      <c r="AG1664" s="1755"/>
      <c r="AH1664" s="1755"/>
      <c r="AI1664" s="595">
        <v>1.03586905E8</v>
      </c>
      <c r="AJ1664" s="595" t="s">
        <v>25134</v>
      </c>
      <c r="AK1664" s="1772" t="s">
        <v>52</v>
      </c>
      <c r="AL1664" s="1772">
        <v>1.0</v>
      </c>
      <c r="AM1664" s="1772">
        <v>1572.0</v>
      </c>
      <c r="AN1664" s="9">
        <v>4.0</v>
      </c>
      <c r="AO1664" s="9"/>
      <c r="AP1664" s="9" t="s">
        <v>8376</v>
      </c>
      <c r="AQ1664" s="9"/>
      <c r="AR1664" s="9" t="s">
        <v>17908</v>
      </c>
      <c r="AS1664" s="9"/>
      <c r="AT1664" s="9"/>
      <c r="AU1664" s="9"/>
      <c r="AV1664" s="9"/>
      <c r="AW1664" s="1758" t="s">
        <v>17909</v>
      </c>
      <c r="AX1664" s="9"/>
      <c r="AY1664" s="9" t="s">
        <v>17910</v>
      </c>
      <c r="AZ1664" s="9">
        <v>6.25</v>
      </c>
      <c r="BA1664" s="1773" t="s">
        <v>25046</v>
      </c>
    </row>
    <row r="1665" ht="15.75" customHeight="1">
      <c r="A1665" s="1819"/>
      <c r="B1665" s="1745"/>
      <c r="C1665" s="1745"/>
      <c r="D1665" s="1745"/>
      <c r="E1665" s="1745"/>
      <c r="F1665" s="1920"/>
      <c r="G1665" s="1745"/>
      <c r="H1665" s="1745"/>
      <c r="I1665" s="1745"/>
      <c r="J1665" s="1745"/>
      <c r="K1665" s="1745"/>
      <c r="L1665" s="1745"/>
      <c r="M1665" s="1745"/>
      <c r="N1665" s="1745"/>
      <c r="O1665" s="1745"/>
      <c r="P1665" s="1745"/>
      <c r="Q1665" s="1765" t="s">
        <v>25135</v>
      </c>
      <c r="R1665" s="1766" t="s">
        <v>25136</v>
      </c>
      <c r="S1665" s="1767" t="s">
        <v>52</v>
      </c>
      <c r="T1665" s="1749"/>
      <c r="U1665" s="1770">
        <v>1556.0</v>
      </c>
      <c r="V1665" s="1770">
        <v>4.0</v>
      </c>
      <c r="W1665" s="1792"/>
      <c r="X1665" s="1770"/>
      <c r="Y1665" s="1767">
        <v>4020016.0</v>
      </c>
      <c r="Z1665" s="1770"/>
      <c r="AA1665" s="1770" t="s">
        <v>25046</v>
      </c>
      <c r="AB1665" s="1806" t="s">
        <v>25137</v>
      </c>
      <c r="AC1665" s="1794">
        <v>1.0</v>
      </c>
      <c r="AD1665" s="1754"/>
      <c r="AE1665" s="1755"/>
      <c r="AF1665" s="1755"/>
      <c r="AG1665" s="1755"/>
      <c r="AH1665" s="1755"/>
      <c r="AI1665" s="595">
        <v>1.03358628E8</v>
      </c>
      <c r="AJ1665" s="595" t="s">
        <v>25138</v>
      </c>
      <c r="AK1665" s="1772" t="s">
        <v>52</v>
      </c>
      <c r="AL1665" s="1757">
        <v>1.0</v>
      </c>
      <c r="AM1665" s="1772">
        <v>1573.0</v>
      </c>
      <c r="AN1665" s="9">
        <v>4.0</v>
      </c>
      <c r="AO1665" s="9"/>
      <c r="AP1665" s="9" t="s">
        <v>8376</v>
      </c>
      <c r="AQ1665" s="9"/>
      <c r="AR1665" s="9" t="s">
        <v>17908</v>
      </c>
      <c r="AS1665" s="9"/>
      <c r="AT1665" s="9"/>
      <c r="AU1665" s="9"/>
      <c r="AV1665" s="9"/>
      <c r="AW1665" s="1758" t="s">
        <v>17909</v>
      </c>
      <c r="AX1665" s="9"/>
      <c r="AY1665" s="9" t="s">
        <v>17910</v>
      </c>
      <c r="AZ1665" s="9">
        <v>6.25</v>
      </c>
      <c r="BA1665" s="1772" t="s">
        <v>25046</v>
      </c>
    </row>
    <row r="1666" ht="15.75" customHeight="1">
      <c r="A1666" s="1819"/>
      <c r="B1666" s="1745"/>
      <c r="C1666" s="1745"/>
      <c r="D1666" s="1745"/>
      <c r="E1666" s="1745"/>
      <c r="F1666" s="1920"/>
      <c r="G1666" s="1745"/>
      <c r="H1666" s="1745"/>
      <c r="I1666" s="1745"/>
      <c r="J1666" s="1745"/>
      <c r="K1666" s="1745"/>
      <c r="L1666" s="1745"/>
      <c r="M1666" s="1745"/>
      <c r="N1666" s="1745"/>
      <c r="O1666" s="1745"/>
      <c r="P1666" s="1745"/>
      <c r="Q1666" s="1765" t="s">
        <v>23346</v>
      </c>
      <c r="R1666" s="1766" t="s">
        <v>25139</v>
      </c>
      <c r="S1666" s="1767" t="s">
        <v>231</v>
      </c>
      <c r="T1666" s="1768"/>
      <c r="U1666" s="1770">
        <v>1557.0</v>
      </c>
      <c r="V1666" s="1770">
        <v>4.0</v>
      </c>
      <c r="W1666" s="1788"/>
      <c r="X1666" s="1770"/>
      <c r="Y1666" s="1767" t="s">
        <v>25140</v>
      </c>
      <c r="Z1666" s="1770"/>
      <c r="AA1666" s="1770" t="s">
        <v>25046</v>
      </c>
      <c r="AB1666" s="1789">
        <v>0.0</v>
      </c>
      <c r="AC1666" s="1121">
        <v>1.0</v>
      </c>
      <c r="AD1666" s="81"/>
      <c r="AE1666" s="1755"/>
      <c r="AF1666" s="1755"/>
      <c r="AG1666" s="1755"/>
      <c r="AH1666" s="1755"/>
      <c r="AI1666" s="595">
        <v>1.02227006E8</v>
      </c>
      <c r="AJ1666" s="595" t="s">
        <v>25141</v>
      </c>
      <c r="AK1666" s="1772" t="s">
        <v>17980</v>
      </c>
      <c r="AL1666" s="1772">
        <v>1.0</v>
      </c>
      <c r="AM1666" s="1772">
        <v>1574.0</v>
      </c>
      <c r="AN1666" s="9">
        <v>4.0</v>
      </c>
      <c r="AO1666" s="9"/>
      <c r="AP1666" s="9" t="s">
        <v>8376</v>
      </c>
      <c r="AQ1666" s="9"/>
      <c r="AR1666" s="9" t="s">
        <v>17908</v>
      </c>
      <c r="AS1666" s="9"/>
      <c r="AT1666" s="9"/>
      <c r="AU1666" s="9"/>
      <c r="AV1666" s="9"/>
      <c r="AW1666" s="1758" t="s">
        <v>17909</v>
      </c>
      <c r="AX1666" s="9"/>
      <c r="AY1666" s="9" t="s">
        <v>17910</v>
      </c>
      <c r="AZ1666" s="9">
        <v>6.25</v>
      </c>
      <c r="BA1666" s="1845" t="s">
        <v>25046</v>
      </c>
    </row>
    <row r="1667" ht="15.75" customHeight="1">
      <c r="A1667" s="1819"/>
      <c r="B1667" s="1745"/>
      <c r="C1667" s="1745"/>
      <c r="D1667" s="1745"/>
      <c r="E1667" s="1745"/>
      <c r="F1667" s="1920"/>
      <c r="G1667" s="1745"/>
      <c r="H1667" s="1745"/>
      <c r="I1667" s="1745"/>
      <c r="J1667" s="1745"/>
      <c r="K1667" s="1745"/>
      <c r="L1667" s="1745"/>
      <c r="M1667" s="1745"/>
      <c r="N1667" s="1745"/>
      <c r="O1667" s="1745"/>
      <c r="P1667" s="1745"/>
      <c r="Q1667" s="1765" t="s">
        <v>25142</v>
      </c>
      <c r="R1667" s="1766" t="s">
        <v>25143</v>
      </c>
      <c r="S1667" s="1767" t="s">
        <v>52</v>
      </c>
      <c r="T1667" s="1749"/>
      <c r="U1667" s="1770">
        <v>1558.0</v>
      </c>
      <c r="V1667" s="1770">
        <v>4.0</v>
      </c>
      <c r="W1667" s="1792"/>
      <c r="X1667" s="1770"/>
      <c r="Y1667" s="1767">
        <v>0.0</v>
      </c>
      <c r="Z1667" s="1770"/>
      <c r="AA1667" s="1770" t="s">
        <v>25046</v>
      </c>
      <c r="AB1667" s="1806" t="s">
        <v>25144</v>
      </c>
      <c r="AC1667" s="1794">
        <v>1.0</v>
      </c>
      <c r="AD1667" s="1754"/>
      <c r="AE1667" s="1755"/>
      <c r="AF1667" s="1755"/>
      <c r="AG1667" s="1755"/>
      <c r="AH1667" s="1755"/>
      <c r="AI1667" s="595">
        <v>1.01326478E8</v>
      </c>
      <c r="AJ1667" s="595" t="s">
        <v>25145</v>
      </c>
      <c r="AK1667" s="1757" t="s">
        <v>52</v>
      </c>
      <c r="AL1667" s="1772">
        <v>1.0</v>
      </c>
      <c r="AM1667" s="1772">
        <v>1575.0</v>
      </c>
      <c r="AN1667" s="9">
        <v>4.0</v>
      </c>
      <c r="AO1667" s="9"/>
      <c r="AP1667" s="9" t="s">
        <v>8376</v>
      </c>
      <c r="AQ1667" s="9"/>
      <c r="AR1667" s="9" t="s">
        <v>17908</v>
      </c>
      <c r="AS1667" s="9"/>
      <c r="AT1667" s="9"/>
      <c r="AU1667" s="9"/>
      <c r="AV1667" s="9"/>
      <c r="AW1667" s="1758" t="s">
        <v>17909</v>
      </c>
      <c r="AX1667" s="9"/>
      <c r="AY1667" s="9" t="s">
        <v>17910</v>
      </c>
      <c r="AZ1667" s="9">
        <v>6.25</v>
      </c>
      <c r="BA1667" s="1772" t="s">
        <v>25046</v>
      </c>
    </row>
    <row r="1668" ht="15.75" customHeight="1">
      <c r="A1668" s="1819"/>
      <c r="B1668" s="1745"/>
      <c r="C1668" s="1745"/>
      <c r="D1668" s="1745"/>
      <c r="E1668" s="1745"/>
      <c r="F1668" s="1920"/>
      <c r="G1668" s="1745"/>
      <c r="H1668" s="1745"/>
      <c r="I1668" s="1745"/>
      <c r="J1668" s="1745"/>
      <c r="K1668" s="1745"/>
      <c r="L1668" s="1745"/>
      <c r="M1668" s="1745"/>
      <c r="N1668" s="1745"/>
      <c r="O1668" s="1745"/>
      <c r="P1668" s="1745"/>
      <c r="Q1668" s="1765" t="s">
        <v>25146</v>
      </c>
      <c r="R1668" s="1766" t="s">
        <v>25147</v>
      </c>
      <c r="S1668" s="1767" t="s">
        <v>52</v>
      </c>
      <c r="T1668" s="1768"/>
      <c r="U1668" s="1770">
        <v>1559.0</v>
      </c>
      <c r="V1668" s="1770">
        <v>4.0</v>
      </c>
      <c r="W1668" s="1788"/>
      <c r="X1668" s="1770"/>
      <c r="Y1668" s="1767">
        <v>0.0</v>
      </c>
      <c r="Z1668" s="1770"/>
      <c r="AA1668" s="1770" t="s">
        <v>25046</v>
      </c>
      <c r="AB1668" s="1789">
        <v>0.0</v>
      </c>
      <c r="AC1668" s="1121">
        <v>1.0</v>
      </c>
      <c r="AD1668" s="81"/>
      <c r="AE1668" s="1755"/>
      <c r="AF1668" s="1755"/>
      <c r="AG1668" s="1755"/>
      <c r="AH1668" s="1755"/>
      <c r="AI1668" s="595">
        <v>1.01696243E8</v>
      </c>
      <c r="AJ1668" s="595" t="s">
        <v>25148</v>
      </c>
      <c r="AK1668" s="1757" t="s">
        <v>52</v>
      </c>
      <c r="AL1668" s="1757">
        <v>1.0</v>
      </c>
      <c r="AM1668" s="1772">
        <v>1576.0</v>
      </c>
      <c r="AN1668" s="9">
        <v>4.0</v>
      </c>
      <c r="AO1668" s="9"/>
      <c r="AP1668" s="9" t="s">
        <v>8376</v>
      </c>
      <c r="AQ1668" s="9"/>
      <c r="AR1668" s="9" t="s">
        <v>17908</v>
      </c>
      <c r="AS1668" s="9"/>
      <c r="AT1668" s="9"/>
      <c r="AU1668" s="9"/>
      <c r="AV1668" s="9"/>
      <c r="AW1668" s="1758" t="s">
        <v>17909</v>
      </c>
      <c r="AX1668" s="9"/>
      <c r="AY1668" s="9" t="s">
        <v>17910</v>
      </c>
      <c r="AZ1668" s="9">
        <v>6.25</v>
      </c>
      <c r="BA1668" s="1773" t="s">
        <v>25046</v>
      </c>
    </row>
    <row r="1669" ht="15.75" customHeight="1">
      <c r="A1669" s="1819"/>
      <c r="B1669" s="1745"/>
      <c r="C1669" s="1745"/>
      <c r="D1669" s="1745"/>
      <c r="E1669" s="1745"/>
      <c r="F1669" s="1920"/>
      <c r="G1669" s="1745"/>
      <c r="H1669" s="1745"/>
      <c r="I1669" s="1745"/>
      <c r="J1669" s="1745"/>
      <c r="K1669" s="1745"/>
      <c r="L1669" s="1745"/>
      <c r="M1669" s="1745"/>
      <c r="N1669" s="1745"/>
      <c r="O1669" s="1745"/>
      <c r="P1669" s="1745"/>
      <c r="Q1669" s="1765" t="s">
        <v>25149</v>
      </c>
      <c r="R1669" s="1766" t="s">
        <v>25101</v>
      </c>
      <c r="S1669" s="1767" t="s">
        <v>52</v>
      </c>
      <c r="T1669" s="1749"/>
      <c r="U1669" s="1769">
        <v>1560.0</v>
      </c>
      <c r="V1669" s="1770">
        <v>4.0</v>
      </c>
      <c r="W1669" s="1769" t="s">
        <v>22227</v>
      </c>
      <c r="X1669" s="1770"/>
      <c r="Y1669" s="1767" t="s">
        <v>25150</v>
      </c>
      <c r="Z1669" s="1770"/>
      <c r="AA1669" s="1770" t="s">
        <v>25046</v>
      </c>
      <c r="AB1669" s="1753" t="s">
        <v>17906</v>
      </c>
      <c r="AC1669" s="1754"/>
      <c r="AD1669" s="1754"/>
      <c r="AE1669" s="1755"/>
      <c r="AF1669" s="1755"/>
      <c r="AG1669" s="1755"/>
      <c r="AH1669" s="1755"/>
      <c r="AI1669" s="595">
        <v>1.02679214E8</v>
      </c>
      <c r="AJ1669" s="595" t="s">
        <v>25151</v>
      </c>
      <c r="AK1669" s="1757" t="s">
        <v>52</v>
      </c>
      <c r="AL1669" s="1772">
        <v>1.0</v>
      </c>
      <c r="AM1669" s="1772">
        <v>1577.0</v>
      </c>
      <c r="AN1669" s="9">
        <v>4.0</v>
      </c>
      <c r="AO1669" s="9"/>
      <c r="AP1669" s="9" t="s">
        <v>8376</v>
      </c>
      <c r="AQ1669" s="9"/>
      <c r="AR1669" s="9" t="s">
        <v>17908</v>
      </c>
      <c r="AS1669" s="9"/>
      <c r="AT1669" s="9"/>
      <c r="AU1669" s="9"/>
      <c r="AV1669" s="9"/>
      <c r="AW1669" s="1758" t="s">
        <v>17909</v>
      </c>
      <c r="AX1669" s="9"/>
      <c r="AY1669" s="9" t="s">
        <v>17910</v>
      </c>
      <c r="AZ1669" s="9">
        <v>6.25</v>
      </c>
      <c r="BA1669" s="1845" t="s">
        <v>25046</v>
      </c>
    </row>
    <row r="1670" ht="15.75" customHeight="1">
      <c r="A1670" s="1819"/>
      <c r="B1670" s="1745"/>
      <c r="C1670" s="1745"/>
      <c r="D1670" s="1745"/>
      <c r="E1670" s="1745"/>
      <c r="F1670" s="1920"/>
      <c r="G1670" s="1745"/>
      <c r="H1670" s="1745"/>
      <c r="I1670" s="1745"/>
      <c r="J1670" s="1745"/>
      <c r="K1670" s="1745"/>
      <c r="L1670" s="1745"/>
      <c r="M1670" s="1745"/>
      <c r="N1670" s="1745"/>
      <c r="O1670" s="1745"/>
      <c r="P1670" s="1745"/>
      <c r="Q1670" s="1765" t="s">
        <v>25152</v>
      </c>
      <c r="R1670" s="1766" t="s">
        <v>25103</v>
      </c>
      <c r="S1670" s="1767" t="s">
        <v>52</v>
      </c>
      <c r="T1670" s="1768"/>
      <c r="U1670" s="1769">
        <v>1561.0</v>
      </c>
      <c r="V1670" s="1770">
        <v>4.0</v>
      </c>
      <c r="W1670" s="1769" t="s">
        <v>22227</v>
      </c>
      <c r="X1670" s="1770"/>
      <c r="Y1670" s="1767">
        <v>0.0</v>
      </c>
      <c r="Z1670" s="1770"/>
      <c r="AA1670" s="1770" t="s">
        <v>25046</v>
      </c>
      <c r="AB1670" s="1753" t="s">
        <v>17906</v>
      </c>
      <c r="AC1670" s="81"/>
      <c r="AD1670" s="81"/>
      <c r="AE1670" s="1755"/>
      <c r="AF1670" s="1755"/>
      <c r="AG1670" s="1755"/>
      <c r="AH1670" s="1755"/>
      <c r="AI1670" s="595">
        <v>1.03072401E8</v>
      </c>
      <c r="AJ1670" s="595" t="s">
        <v>25153</v>
      </c>
      <c r="AK1670" s="1757" t="s">
        <v>52</v>
      </c>
      <c r="AL1670" s="1772">
        <v>1.0</v>
      </c>
      <c r="AM1670" s="1772">
        <v>1578.0</v>
      </c>
      <c r="AN1670" s="9">
        <v>4.0</v>
      </c>
      <c r="AO1670" s="9"/>
      <c r="AP1670" s="9" t="s">
        <v>8376</v>
      </c>
      <c r="AQ1670" s="9"/>
      <c r="AR1670" s="9" t="s">
        <v>17908</v>
      </c>
      <c r="AS1670" s="9"/>
      <c r="AT1670" s="9"/>
      <c r="AU1670" s="9"/>
      <c r="AV1670" s="9"/>
      <c r="AW1670" s="1758" t="s">
        <v>17909</v>
      </c>
      <c r="AX1670" s="9"/>
      <c r="AY1670" s="9" t="s">
        <v>17910</v>
      </c>
      <c r="AZ1670" s="9">
        <v>6.25</v>
      </c>
      <c r="BA1670" s="1845" t="s">
        <v>25046</v>
      </c>
    </row>
    <row r="1671" ht="15.75" customHeight="1">
      <c r="A1671" s="1819"/>
      <c r="B1671" s="1745"/>
      <c r="C1671" s="1745"/>
      <c r="D1671" s="1745"/>
      <c r="E1671" s="1745"/>
      <c r="F1671" s="1920"/>
      <c r="G1671" s="1745"/>
      <c r="H1671" s="1745"/>
      <c r="I1671" s="1745"/>
      <c r="J1671" s="1745"/>
      <c r="K1671" s="1745"/>
      <c r="L1671" s="1745"/>
      <c r="M1671" s="1745"/>
      <c r="N1671" s="1745"/>
      <c r="O1671" s="1745"/>
      <c r="P1671" s="1745"/>
      <c r="Q1671" s="1765" t="s">
        <v>25154</v>
      </c>
      <c r="R1671" s="1766" t="s">
        <v>25107</v>
      </c>
      <c r="S1671" s="1767" t="s">
        <v>52</v>
      </c>
      <c r="T1671" s="1749"/>
      <c r="U1671" s="1770">
        <v>1562.0</v>
      </c>
      <c r="V1671" s="1770">
        <v>4.0</v>
      </c>
      <c r="W1671" s="1792"/>
      <c r="X1671" s="1770"/>
      <c r="Y1671" s="1767" t="s">
        <v>25155</v>
      </c>
      <c r="Z1671" s="1770"/>
      <c r="AA1671" s="1770" t="s">
        <v>25046</v>
      </c>
      <c r="AB1671" s="1793">
        <v>0.0</v>
      </c>
      <c r="AC1671" s="1794">
        <v>1.0</v>
      </c>
      <c r="AD1671" s="1754"/>
      <c r="AE1671" s="1755"/>
      <c r="AF1671" s="1755"/>
      <c r="AG1671" s="1755"/>
      <c r="AH1671" s="1755"/>
      <c r="AI1671" s="595">
        <v>1.0221464E8</v>
      </c>
      <c r="AJ1671" s="595" t="s">
        <v>25156</v>
      </c>
      <c r="AK1671" s="1757" t="s">
        <v>52</v>
      </c>
      <c r="AL1671" s="1772">
        <v>1.0</v>
      </c>
      <c r="AM1671" s="1772">
        <v>1579.0</v>
      </c>
      <c r="AN1671" s="9">
        <v>4.0</v>
      </c>
      <c r="AO1671" s="9"/>
      <c r="AP1671" s="9" t="s">
        <v>8376</v>
      </c>
      <c r="AQ1671" s="9"/>
      <c r="AR1671" s="9" t="s">
        <v>17908</v>
      </c>
      <c r="AS1671" s="9"/>
      <c r="AT1671" s="9"/>
      <c r="AU1671" s="9"/>
      <c r="AV1671" s="9"/>
      <c r="AW1671" s="1758" t="s">
        <v>17909</v>
      </c>
      <c r="AX1671" s="9"/>
      <c r="AY1671" s="9" t="s">
        <v>17910</v>
      </c>
      <c r="AZ1671" s="9">
        <v>6.25</v>
      </c>
      <c r="BA1671" s="1845" t="s">
        <v>25046</v>
      </c>
    </row>
    <row r="1672" ht="15.75" customHeight="1">
      <c r="A1672" s="1819"/>
      <c r="B1672" s="1745"/>
      <c r="C1672" s="1745"/>
      <c r="D1672" s="1745"/>
      <c r="E1672" s="1745"/>
      <c r="F1672" s="1920"/>
      <c r="G1672" s="1745"/>
      <c r="H1672" s="1745"/>
      <c r="I1672" s="1745"/>
      <c r="J1672" s="1745"/>
      <c r="K1672" s="1745"/>
      <c r="L1672" s="1745"/>
      <c r="M1672" s="1745"/>
      <c r="N1672" s="1745"/>
      <c r="O1672" s="1745"/>
      <c r="P1672" s="1745"/>
      <c r="Q1672" s="1765" t="s">
        <v>10143</v>
      </c>
      <c r="R1672" s="1766" t="s">
        <v>10144</v>
      </c>
      <c r="S1672" s="1767" t="s">
        <v>52</v>
      </c>
      <c r="T1672" s="1768"/>
      <c r="U1672" s="1769">
        <v>1563.0</v>
      </c>
      <c r="V1672" s="1770">
        <v>4.0</v>
      </c>
      <c r="W1672" s="1769" t="s">
        <v>18467</v>
      </c>
      <c r="X1672" s="1770"/>
      <c r="Y1672" s="1767">
        <v>2861188.0</v>
      </c>
      <c r="Z1672" s="1770"/>
      <c r="AA1672" s="1770" t="s">
        <v>25046</v>
      </c>
      <c r="AB1672" s="1753" t="s">
        <v>17918</v>
      </c>
      <c r="AC1672" s="81"/>
      <c r="AD1672" s="81"/>
      <c r="AE1672" s="1755"/>
      <c r="AF1672" s="1755"/>
      <c r="AG1672" s="1755"/>
      <c r="AH1672" s="1755"/>
      <c r="AI1672" s="595">
        <v>1.00279587E8</v>
      </c>
      <c r="AJ1672" s="595" t="s">
        <v>25157</v>
      </c>
      <c r="AK1672" s="1757" t="s">
        <v>52</v>
      </c>
      <c r="AL1672" s="1757">
        <v>1.0</v>
      </c>
      <c r="AM1672" s="1772">
        <v>1580.0</v>
      </c>
      <c r="AN1672" s="9">
        <v>4.0</v>
      </c>
      <c r="AO1672" s="9"/>
      <c r="AP1672" s="9" t="s">
        <v>8376</v>
      </c>
      <c r="AQ1672" s="9"/>
      <c r="AR1672" s="9" t="s">
        <v>17908</v>
      </c>
      <c r="AS1672" s="9"/>
      <c r="AT1672" s="9"/>
      <c r="AU1672" s="9"/>
      <c r="AV1672" s="9"/>
      <c r="AW1672" s="1758" t="s">
        <v>17909</v>
      </c>
      <c r="AX1672" s="9"/>
      <c r="AY1672" s="9" t="s">
        <v>17910</v>
      </c>
      <c r="AZ1672" s="9">
        <v>6.25</v>
      </c>
      <c r="BA1672" s="1845" t="s">
        <v>25046</v>
      </c>
    </row>
    <row r="1673" ht="15.75" customHeight="1">
      <c r="A1673" s="1819"/>
      <c r="B1673" s="1745"/>
      <c r="C1673" s="1745"/>
      <c r="D1673" s="1745"/>
      <c r="E1673" s="1745"/>
      <c r="F1673" s="1920"/>
      <c r="G1673" s="1745"/>
      <c r="H1673" s="1745"/>
      <c r="I1673" s="1745"/>
      <c r="J1673" s="1745"/>
      <c r="K1673" s="1745"/>
      <c r="L1673" s="1745"/>
      <c r="M1673" s="1745"/>
      <c r="N1673" s="1745"/>
      <c r="O1673" s="1745"/>
      <c r="P1673" s="1745"/>
      <c r="Q1673" s="1765" t="s">
        <v>25158</v>
      </c>
      <c r="R1673" s="1766" t="s">
        <v>25159</v>
      </c>
      <c r="S1673" s="1767" t="s">
        <v>52</v>
      </c>
      <c r="T1673" s="1749"/>
      <c r="U1673" s="1770">
        <v>1564.0</v>
      </c>
      <c r="V1673" s="1770">
        <v>4.0</v>
      </c>
      <c r="W1673" s="1792"/>
      <c r="X1673" s="1770"/>
      <c r="Y1673" s="1767">
        <v>0.0</v>
      </c>
      <c r="Z1673" s="1770"/>
      <c r="AA1673" s="1770" t="s">
        <v>25046</v>
      </c>
      <c r="AB1673" s="1793">
        <v>0.0</v>
      </c>
      <c r="AC1673" s="1794">
        <v>1.0</v>
      </c>
      <c r="AD1673" s="1754"/>
      <c r="AE1673" s="1755"/>
      <c r="AF1673" s="1755"/>
      <c r="AG1673" s="1755"/>
      <c r="AH1673" s="1755"/>
      <c r="AI1673" s="595">
        <v>1.06844657E8</v>
      </c>
      <c r="AJ1673" s="595" t="s">
        <v>25160</v>
      </c>
      <c r="AK1673" s="1772" t="s">
        <v>52</v>
      </c>
      <c r="AL1673" s="1757">
        <v>1.0</v>
      </c>
      <c r="AM1673" s="1772">
        <v>1581.0</v>
      </c>
      <c r="AN1673" s="9">
        <v>4.0</v>
      </c>
      <c r="AO1673" s="9"/>
      <c r="AP1673" s="9" t="s">
        <v>8376</v>
      </c>
      <c r="AQ1673" s="9"/>
      <c r="AR1673" s="9" t="s">
        <v>17908</v>
      </c>
      <c r="AS1673" s="9"/>
      <c r="AT1673" s="9"/>
      <c r="AU1673" s="9"/>
      <c r="AV1673" s="9"/>
      <c r="AW1673" s="1758" t="s">
        <v>17909</v>
      </c>
      <c r="AX1673" s="9"/>
      <c r="AY1673" s="9" t="s">
        <v>17910</v>
      </c>
      <c r="AZ1673" s="9">
        <v>6.25</v>
      </c>
      <c r="BA1673" s="1772" t="s">
        <v>25046</v>
      </c>
    </row>
    <row r="1674" ht="15.75" customHeight="1">
      <c r="A1674" s="1819"/>
      <c r="B1674" s="1745"/>
      <c r="C1674" s="1745"/>
      <c r="D1674" s="1745"/>
      <c r="E1674" s="1745"/>
      <c r="F1674" s="1920"/>
      <c r="G1674" s="1745"/>
      <c r="H1674" s="1745"/>
      <c r="I1674" s="1745"/>
      <c r="J1674" s="1745"/>
      <c r="K1674" s="1745"/>
      <c r="L1674" s="1745"/>
      <c r="M1674" s="1745"/>
      <c r="N1674" s="1745"/>
      <c r="O1674" s="1745"/>
      <c r="P1674" s="1745"/>
      <c r="Q1674" s="1765" t="s">
        <v>25161</v>
      </c>
      <c r="R1674" s="1766" t="s">
        <v>25116</v>
      </c>
      <c r="S1674" s="1767" t="s">
        <v>52</v>
      </c>
      <c r="T1674" s="1768"/>
      <c r="U1674" s="1769">
        <v>1565.0</v>
      </c>
      <c r="V1674" s="1770">
        <v>4.0</v>
      </c>
      <c r="W1674" s="1769" t="s">
        <v>21053</v>
      </c>
      <c r="X1674" s="1770"/>
      <c r="Y1674" s="1767">
        <v>0.0</v>
      </c>
      <c r="Z1674" s="1770"/>
      <c r="AA1674" s="1770" t="s">
        <v>25046</v>
      </c>
      <c r="AB1674" s="1753" t="s">
        <v>17918</v>
      </c>
      <c r="AC1674" s="81"/>
      <c r="AD1674" s="81"/>
      <c r="AE1674" s="1755"/>
      <c r="AF1674" s="1755"/>
      <c r="AG1674" s="1755"/>
      <c r="AH1674" s="1755"/>
      <c r="AI1674" s="595">
        <v>1.03009122E8</v>
      </c>
      <c r="AJ1674" s="595" t="s">
        <v>10208</v>
      </c>
      <c r="AK1674" s="1772" t="s">
        <v>17980</v>
      </c>
      <c r="AL1674" s="1772">
        <v>1.0</v>
      </c>
      <c r="AM1674" s="1772">
        <v>1582.0</v>
      </c>
      <c r="AN1674" s="9">
        <v>4.0</v>
      </c>
      <c r="AO1674" s="9"/>
      <c r="AP1674" s="9" t="s">
        <v>8376</v>
      </c>
      <c r="AQ1674" s="9"/>
      <c r="AR1674" s="9" t="s">
        <v>17908</v>
      </c>
      <c r="AS1674" s="9"/>
      <c r="AT1674" s="9"/>
      <c r="AU1674" s="9"/>
      <c r="AV1674" s="9"/>
      <c r="AW1674" s="1758" t="s">
        <v>17909</v>
      </c>
      <c r="AX1674" s="9"/>
      <c r="AY1674" s="9" t="s">
        <v>17910</v>
      </c>
      <c r="AZ1674" s="9">
        <v>6.25</v>
      </c>
      <c r="BA1674" s="1773" t="s">
        <v>25046</v>
      </c>
    </row>
    <row r="1675" ht="15.75" customHeight="1">
      <c r="A1675" s="1819"/>
      <c r="B1675" s="1745"/>
      <c r="C1675" s="1745"/>
      <c r="D1675" s="1745"/>
      <c r="E1675" s="1745"/>
      <c r="F1675" s="1920"/>
      <c r="G1675" s="1745"/>
      <c r="H1675" s="1745"/>
      <c r="I1675" s="1745"/>
      <c r="J1675" s="1745"/>
      <c r="K1675" s="1745"/>
      <c r="L1675" s="1745"/>
      <c r="M1675" s="1745"/>
      <c r="N1675" s="1745"/>
      <c r="O1675" s="1745"/>
      <c r="P1675" s="1745"/>
      <c r="Q1675" s="1765" t="s">
        <v>25162</v>
      </c>
      <c r="R1675" s="1766" t="s">
        <v>25163</v>
      </c>
      <c r="S1675" s="1767" t="s">
        <v>52</v>
      </c>
      <c r="T1675" s="1749"/>
      <c r="U1675" s="1770">
        <v>1566.0</v>
      </c>
      <c r="V1675" s="1770">
        <v>4.0</v>
      </c>
      <c r="W1675" s="1792"/>
      <c r="X1675" s="1770"/>
      <c r="Y1675" s="1767">
        <v>0.0</v>
      </c>
      <c r="Z1675" s="1770"/>
      <c r="AA1675" s="1770" t="s">
        <v>25046</v>
      </c>
      <c r="AB1675" s="1793">
        <v>0.0</v>
      </c>
      <c r="AC1675" s="1794">
        <v>1.0</v>
      </c>
      <c r="AD1675" s="1754"/>
      <c r="AE1675" s="1755"/>
      <c r="AF1675" s="1755"/>
      <c r="AG1675" s="1755"/>
      <c r="AH1675" s="1755"/>
      <c r="AI1675" s="595">
        <v>1.03288163E8</v>
      </c>
      <c r="AJ1675" s="595" t="s">
        <v>9966</v>
      </c>
      <c r="AK1675" s="1772" t="s">
        <v>52</v>
      </c>
      <c r="AL1675" s="1757">
        <v>1.0</v>
      </c>
      <c r="AM1675" s="1772">
        <v>1583.0</v>
      </c>
      <c r="AN1675" s="9">
        <v>4.0</v>
      </c>
      <c r="AO1675" s="9"/>
      <c r="AP1675" s="9" t="s">
        <v>8376</v>
      </c>
      <c r="AQ1675" s="9"/>
      <c r="AR1675" s="9" t="s">
        <v>17908</v>
      </c>
      <c r="AS1675" s="9"/>
      <c r="AT1675" s="9"/>
      <c r="AU1675" s="9"/>
      <c r="AV1675" s="9"/>
      <c r="AW1675" s="1758" t="s">
        <v>17909</v>
      </c>
      <c r="AX1675" s="9"/>
      <c r="AY1675" s="9" t="s">
        <v>17910</v>
      </c>
      <c r="AZ1675" s="9">
        <v>6.25</v>
      </c>
      <c r="BA1675" s="1772" t="s">
        <v>25046</v>
      </c>
    </row>
    <row r="1676" ht="15.75" customHeight="1">
      <c r="A1676" s="1819"/>
      <c r="B1676" s="1745"/>
      <c r="C1676" s="1745"/>
      <c r="D1676" s="1745"/>
      <c r="E1676" s="1745"/>
      <c r="F1676" s="1920"/>
      <c r="G1676" s="1745"/>
      <c r="H1676" s="1745"/>
      <c r="I1676" s="1745"/>
      <c r="J1676" s="1745"/>
      <c r="K1676" s="1745"/>
      <c r="L1676" s="1745"/>
      <c r="M1676" s="1745"/>
      <c r="N1676" s="1745"/>
      <c r="O1676" s="1745"/>
      <c r="P1676" s="1745"/>
      <c r="Q1676" s="1765" t="s">
        <v>25164</v>
      </c>
      <c r="R1676" s="1766" t="s">
        <v>25165</v>
      </c>
      <c r="S1676" s="1767" t="s">
        <v>52</v>
      </c>
      <c r="T1676" s="1768"/>
      <c r="U1676" s="1770">
        <v>1567.0</v>
      </c>
      <c r="V1676" s="1770">
        <v>4.0</v>
      </c>
      <c r="W1676" s="1788"/>
      <c r="X1676" s="1770"/>
      <c r="Y1676" s="1767">
        <v>2806891.0</v>
      </c>
      <c r="Z1676" s="1770"/>
      <c r="AA1676" s="1770" t="s">
        <v>25046</v>
      </c>
      <c r="AB1676" s="1789">
        <v>0.0</v>
      </c>
      <c r="AC1676" s="1121">
        <v>1.0</v>
      </c>
      <c r="AD1676" s="81"/>
      <c r="AE1676" s="1755"/>
      <c r="AF1676" s="1755"/>
      <c r="AG1676" s="1755"/>
      <c r="AH1676" s="1755"/>
      <c r="AI1676" s="595">
        <v>1.01837862E8</v>
      </c>
      <c r="AJ1676" s="595" t="s">
        <v>25166</v>
      </c>
      <c r="AK1676" s="1772" t="s">
        <v>3970</v>
      </c>
      <c r="AL1676" s="1772">
        <v>1.0</v>
      </c>
      <c r="AM1676" s="1772">
        <v>1584.0</v>
      </c>
      <c r="AN1676" s="9">
        <v>4.0</v>
      </c>
      <c r="AO1676" s="9"/>
      <c r="AP1676" s="9" t="s">
        <v>8376</v>
      </c>
      <c r="AQ1676" s="9"/>
      <c r="AR1676" s="9" t="s">
        <v>17908</v>
      </c>
      <c r="AS1676" s="9"/>
      <c r="AT1676" s="9"/>
      <c r="AU1676" s="9"/>
      <c r="AV1676" s="9"/>
      <c r="AW1676" s="1758" t="s">
        <v>17909</v>
      </c>
      <c r="AX1676" s="9"/>
      <c r="AY1676" s="9" t="s">
        <v>17910</v>
      </c>
      <c r="AZ1676" s="9">
        <v>6.25</v>
      </c>
      <c r="BA1676" s="1773" t="s">
        <v>25046</v>
      </c>
    </row>
    <row r="1677" ht="15.75" customHeight="1">
      <c r="A1677" s="1819"/>
      <c r="B1677" s="1745"/>
      <c r="C1677" s="1745"/>
      <c r="D1677" s="1745"/>
      <c r="E1677" s="1745"/>
      <c r="F1677" s="1920"/>
      <c r="G1677" s="1745"/>
      <c r="H1677" s="1745"/>
      <c r="I1677" s="1745"/>
      <c r="J1677" s="1745"/>
      <c r="K1677" s="1745"/>
      <c r="L1677" s="1745"/>
      <c r="M1677" s="1745"/>
      <c r="N1677" s="1745"/>
      <c r="O1677" s="1745"/>
      <c r="P1677" s="1745"/>
      <c r="Q1677" s="1765" t="s">
        <v>5917</v>
      </c>
      <c r="R1677" s="1766" t="s">
        <v>5915</v>
      </c>
      <c r="S1677" s="1767" t="s">
        <v>52</v>
      </c>
      <c r="T1677" s="1749"/>
      <c r="U1677" s="1770">
        <v>1568.0</v>
      </c>
      <c r="V1677" s="1770">
        <v>4.0</v>
      </c>
      <c r="W1677" s="1792"/>
      <c r="X1677" s="1770"/>
      <c r="Y1677" s="1767">
        <v>0.0</v>
      </c>
      <c r="Z1677" s="1770"/>
      <c r="AA1677" s="1770" t="s">
        <v>25046</v>
      </c>
      <c r="AB1677" s="1793">
        <v>0.0</v>
      </c>
      <c r="AC1677" s="1794">
        <v>1.0</v>
      </c>
      <c r="AD1677" s="1754"/>
      <c r="AE1677" s="1755"/>
      <c r="AF1677" s="1755"/>
      <c r="AG1677" s="1755"/>
      <c r="AH1677" s="1755"/>
      <c r="AI1677" s="595">
        <v>7.01088726E8</v>
      </c>
      <c r="AJ1677" s="595" t="s">
        <v>25167</v>
      </c>
      <c r="AK1677" s="1757" t="s">
        <v>52</v>
      </c>
      <c r="AL1677" s="1772">
        <v>1.0</v>
      </c>
      <c r="AM1677" s="1772">
        <v>1585.0</v>
      </c>
      <c r="AN1677" s="9">
        <v>4.0</v>
      </c>
      <c r="AO1677" s="9"/>
      <c r="AP1677" s="9" t="s">
        <v>8376</v>
      </c>
      <c r="AQ1677" s="9"/>
      <c r="AR1677" s="9" t="s">
        <v>17908</v>
      </c>
      <c r="AS1677" s="9"/>
      <c r="AT1677" s="9"/>
      <c r="AU1677" s="9"/>
      <c r="AV1677" s="9"/>
      <c r="AW1677" s="1758" t="s">
        <v>17909</v>
      </c>
      <c r="AX1677" s="9"/>
      <c r="AY1677" s="9" t="s">
        <v>17910</v>
      </c>
      <c r="AZ1677" s="9">
        <v>6.25</v>
      </c>
      <c r="BA1677" s="1772" t="s">
        <v>25046</v>
      </c>
    </row>
    <row r="1678" ht="15.75" customHeight="1">
      <c r="A1678" s="1819"/>
      <c r="B1678" s="1745"/>
      <c r="C1678" s="1745"/>
      <c r="D1678" s="1745"/>
      <c r="E1678" s="1745"/>
      <c r="F1678" s="1920"/>
      <c r="G1678" s="1745"/>
      <c r="H1678" s="1745"/>
      <c r="I1678" s="1745"/>
      <c r="J1678" s="1745"/>
      <c r="K1678" s="1745"/>
      <c r="L1678" s="1745"/>
      <c r="M1678" s="1745"/>
      <c r="N1678" s="1745"/>
      <c r="O1678" s="1745"/>
      <c r="P1678" s="1745"/>
      <c r="Q1678" s="1765" t="s">
        <v>25168</v>
      </c>
      <c r="R1678" s="1766" t="s">
        <v>25124</v>
      </c>
      <c r="S1678" s="1767" t="s">
        <v>52</v>
      </c>
      <c r="T1678" s="1768"/>
      <c r="U1678" s="1770">
        <v>1569.0</v>
      </c>
      <c r="V1678" s="1770">
        <v>4.0</v>
      </c>
      <c r="W1678" s="1788"/>
      <c r="X1678" s="1770"/>
      <c r="Y1678" s="1767" t="s">
        <v>25169</v>
      </c>
      <c r="Z1678" s="1770"/>
      <c r="AA1678" s="1770" t="s">
        <v>25046</v>
      </c>
      <c r="AB1678" s="1804" t="s">
        <v>25170</v>
      </c>
      <c r="AC1678" s="1121">
        <v>1.0</v>
      </c>
      <c r="AD1678" s="81"/>
      <c r="AE1678" s="1755"/>
      <c r="AF1678" s="1755"/>
      <c r="AG1678" s="1755"/>
      <c r="AH1678" s="1755"/>
      <c r="AI1678" s="595">
        <v>1.03541132E8</v>
      </c>
      <c r="AJ1678" s="595" t="s">
        <v>25171</v>
      </c>
      <c r="AK1678" s="1772" t="s">
        <v>17980</v>
      </c>
      <c r="AL1678" s="1757">
        <v>1.0</v>
      </c>
      <c r="AM1678" s="1772">
        <v>1586.0</v>
      </c>
      <c r="AN1678" s="9">
        <v>4.0</v>
      </c>
      <c r="AO1678" s="9"/>
      <c r="AP1678" s="9" t="s">
        <v>8376</v>
      </c>
      <c r="AQ1678" s="9"/>
      <c r="AR1678" s="9" t="s">
        <v>17908</v>
      </c>
      <c r="AS1678" s="9"/>
      <c r="AT1678" s="9"/>
      <c r="AU1678" s="9"/>
      <c r="AV1678" s="9"/>
      <c r="AW1678" s="1758" t="s">
        <v>17909</v>
      </c>
      <c r="AX1678" s="9"/>
      <c r="AY1678" s="9" t="s">
        <v>17910</v>
      </c>
      <c r="AZ1678" s="9">
        <v>6.25</v>
      </c>
      <c r="BA1678" s="1773" t="s">
        <v>25046</v>
      </c>
    </row>
    <row r="1679" ht="15.75" customHeight="1">
      <c r="A1679" s="1819"/>
      <c r="B1679" s="1745"/>
      <c r="C1679" s="1745"/>
      <c r="D1679" s="1745"/>
      <c r="E1679" s="1745"/>
      <c r="F1679" s="1920"/>
      <c r="G1679" s="1745"/>
      <c r="H1679" s="1745"/>
      <c r="I1679" s="1745"/>
      <c r="J1679" s="1745"/>
      <c r="K1679" s="1745"/>
      <c r="L1679" s="1745"/>
      <c r="M1679" s="1745"/>
      <c r="N1679" s="1745"/>
      <c r="O1679" s="1745"/>
      <c r="P1679" s="1745"/>
      <c r="Q1679" s="1765" t="s">
        <v>25172</v>
      </c>
      <c r="R1679" s="1766" t="s">
        <v>25126</v>
      </c>
      <c r="S1679" s="1767" t="s">
        <v>52</v>
      </c>
      <c r="T1679" s="1749"/>
      <c r="U1679" s="1770">
        <v>1570.0</v>
      </c>
      <c r="V1679" s="1770">
        <v>4.0</v>
      </c>
      <c r="W1679" s="1792"/>
      <c r="X1679" s="1770"/>
      <c r="Y1679" s="1767">
        <v>2480549.0</v>
      </c>
      <c r="Z1679" s="1770"/>
      <c r="AA1679" s="1770" t="s">
        <v>25046</v>
      </c>
      <c r="AB1679" s="1793">
        <v>0.0</v>
      </c>
      <c r="AC1679" s="1794">
        <v>1.0</v>
      </c>
      <c r="AD1679" s="1754"/>
      <c r="AE1679" s="1755"/>
      <c r="AF1679" s="1755"/>
      <c r="AG1679" s="1755"/>
      <c r="AH1679" s="1755"/>
      <c r="AI1679" s="595">
        <v>1.05595607E8</v>
      </c>
      <c r="AJ1679" s="595" t="s">
        <v>25173</v>
      </c>
      <c r="AK1679" s="1757" t="s">
        <v>52</v>
      </c>
      <c r="AL1679" s="1772">
        <v>1.0</v>
      </c>
      <c r="AM1679" s="1772">
        <v>1587.0</v>
      </c>
      <c r="AN1679" s="9">
        <v>4.0</v>
      </c>
      <c r="AO1679" s="9"/>
      <c r="AP1679" s="9" t="s">
        <v>8376</v>
      </c>
      <c r="AQ1679" s="9"/>
      <c r="AR1679" s="9" t="s">
        <v>17908</v>
      </c>
      <c r="AS1679" s="9"/>
      <c r="AT1679" s="9"/>
      <c r="AU1679" s="9"/>
      <c r="AV1679" s="9"/>
      <c r="AW1679" s="1758" t="s">
        <v>17909</v>
      </c>
      <c r="AX1679" s="9"/>
      <c r="AY1679" s="9" t="s">
        <v>17910</v>
      </c>
      <c r="AZ1679" s="9">
        <v>6.25</v>
      </c>
      <c r="BA1679" s="1772" t="s">
        <v>25046</v>
      </c>
    </row>
    <row r="1680" ht="15.75" customHeight="1">
      <c r="A1680" s="1819"/>
      <c r="B1680" s="1745"/>
      <c r="C1680" s="1745"/>
      <c r="D1680" s="1745"/>
      <c r="E1680" s="1745"/>
      <c r="F1680" s="1920"/>
      <c r="G1680" s="1745"/>
      <c r="H1680" s="1745"/>
      <c r="I1680" s="1745"/>
      <c r="J1680" s="1745"/>
      <c r="K1680" s="1745"/>
      <c r="L1680" s="1745"/>
      <c r="M1680" s="1745"/>
      <c r="N1680" s="1745"/>
      <c r="O1680" s="1745"/>
      <c r="P1680" s="1745"/>
      <c r="Q1680" s="1765" t="s">
        <v>25174</v>
      </c>
      <c r="R1680" s="1766" t="s">
        <v>25130</v>
      </c>
      <c r="S1680" s="1767" t="s">
        <v>52</v>
      </c>
      <c r="T1680" s="1768"/>
      <c r="U1680" s="1770">
        <v>1571.0</v>
      </c>
      <c r="V1680" s="1770">
        <v>4.0</v>
      </c>
      <c r="W1680" s="1788"/>
      <c r="X1680" s="1770"/>
      <c r="Y1680" s="1767" t="s">
        <v>25175</v>
      </c>
      <c r="Z1680" s="1770"/>
      <c r="AA1680" s="1770" t="s">
        <v>25046</v>
      </c>
      <c r="AB1680" s="1789">
        <v>0.0</v>
      </c>
      <c r="AC1680" s="1121">
        <v>1.0</v>
      </c>
      <c r="AD1680" s="81"/>
      <c r="AE1680" s="1755"/>
      <c r="AF1680" s="1755"/>
      <c r="AG1680" s="1755"/>
      <c r="AH1680" s="1755"/>
      <c r="AI1680" s="595">
        <v>1.04480942E8</v>
      </c>
      <c r="AJ1680" s="595" t="s">
        <v>25176</v>
      </c>
      <c r="AK1680" s="1757" t="s">
        <v>52</v>
      </c>
      <c r="AL1680" s="1772">
        <v>1.0</v>
      </c>
      <c r="AM1680" s="1772">
        <v>1588.0</v>
      </c>
      <c r="AN1680" s="9">
        <v>4.0</v>
      </c>
      <c r="AO1680" s="9"/>
      <c r="AP1680" s="9" t="s">
        <v>8376</v>
      </c>
      <c r="AQ1680" s="9"/>
      <c r="AR1680" s="9" t="s">
        <v>17908</v>
      </c>
      <c r="AS1680" s="9"/>
      <c r="AT1680" s="9"/>
      <c r="AU1680" s="9"/>
      <c r="AV1680" s="9"/>
      <c r="AW1680" s="1758" t="s">
        <v>17909</v>
      </c>
      <c r="AX1680" s="9"/>
      <c r="AY1680" s="9" t="s">
        <v>17910</v>
      </c>
      <c r="AZ1680" s="9">
        <v>6.25</v>
      </c>
      <c r="BA1680" s="1773" t="s">
        <v>25046</v>
      </c>
    </row>
    <row r="1681" ht="15.75" customHeight="1">
      <c r="A1681" s="1819"/>
      <c r="B1681" s="1745"/>
      <c r="C1681" s="1745"/>
      <c r="D1681" s="1745"/>
      <c r="E1681" s="1745"/>
      <c r="F1681" s="1920"/>
      <c r="G1681" s="1745"/>
      <c r="H1681" s="1745"/>
      <c r="I1681" s="1745"/>
      <c r="J1681" s="1745"/>
      <c r="K1681" s="1745"/>
      <c r="L1681" s="1745"/>
      <c r="M1681" s="1745"/>
      <c r="N1681" s="1745"/>
      <c r="O1681" s="1745"/>
      <c r="P1681" s="1745"/>
      <c r="Q1681" s="1765" t="s">
        <v>25177</v>
      </c>
      <c r="R1681" s="1766" t="s">
        <v>25134</v>
      </c>
      <c r="S1681" s="1767" t="s">
        <v>52</v>
      </c>
      <c r="T1681" s="1749"/>
      <c r="U1681" s="1769">
        <v>1572.0</v>
      </c>
      <c r="V1681" s="1770">
        <v>4.0</v>
      </c>
      <c r="W1681" s="1769" t="s">
        <v>20123</v>
      </c>
      <c r="X1681" s="1770"/>
      <c r="Y1681" s="1767">
        <v>9.88274791E8</v>
      </c>
      <c r="Z1681" s="1770"/>
      <c r="AA1681" s="1770" t="s">
        <v>25046</v>
      </c>
      <c r="AB1681" s="1753" t="s">
        <v>17906</v>
      </c>
      <c r="AC1681" s="1754"/>
      <c r="AD1681" s="1754"/>
      <c r="AE1681" s="1755"/>
      <c r="AF1681" s="1755"/>
      <c r="AG1681" s="1755"/>
      <c r="AH1681" s="1755"/>
      <c r="AI1681" s="1874">
        <v>1.103197545E9</v>
      </c>
      <c r="AJ1681" s="1874" t="s">
        <v>25178</v>
      </c>
      <c r="AK1681" s="1757" t="s">
        <v>52</v>
      </c>
      <c r="AL1681" s="1772">
        <v>1.0</v>
      </c>
      <c r="AM1681" s="1875">
        <v>1589.0</v>
      </c>
      <c r="AN1681" s="9">
        <v>4.0</v>
      </c>
      <c r="AO1681" s="9"/>
      <c r="AP1681" s="9" t="s">
        <v>8376</v>
      </c>
      <c r="AQ1681" s="9"/>
      <c r="AR1681" s="9" t="s">
        <v>17908</v>
      </c>
      <c r="AS1681" s="9"/>
      <c r="AT1681" s="9"/>
      <c r="AU1681" s="9"/>
      <c r="AV1681" s="9"/>
      <c r="AW1681" s="1758" t="s">
        <v>17909</v>
      </c>
      <c r="AX1681" s="9"/>
      <c r="AY1681" s="9" t="s">
        <v>17910</v>
      </c>
      <c r="AZ1681" s="9">
        <v>6.25</v>
      </c>
      <c r="BA1681" s="1772" t="s">
        <v>25046</v>
      </c>
    </row>
    <row r="1682" ht="15.75" customHeight="1">
      <c r="A1682" s="1819"/>
      <c r="B1682" s="1745"/>
      <c r="C1682" s="1745"/>
      <c r="D1682" s="1745"/>
      <c r="E1682" s="1745"/>
      <c r="F1682" s="1920"/>
      <c r="G1682" s="1745"/>
      <c r="H1682" s="1745"/>
      <c r="I1682" s="1745"/>
      <c r="J1682" s="1745"/>
      <c r="K1682" s="1745"/>
      <c r="L1682" s="1745"/>
      <c r="M1682" s="1745"/>
      <c r="N1682" s="1745"/>
      <c r="O1682" s="1745"/>
      <c r="P1682" s="1745"/>
      <c r="Q1682" s="1765" t="s">
        <v>25179</v>
      </c>
      <c r="R1682" s="1766" t="s">
        <v>25138</v>
      </c>
      <c r="S1682" s="1767" t="s">
        <v>52</v>
      </c>
      <c r="T1682" s="1768"/>
      <c r="U1682" s="1769">
        <v>1573.0</v>
      </c>
      <c r="V1682" s="1770">
        <v>4.0</v>
      </c>
      <c r="W1682" s="1769" t="s">
        <v>20123</v>
      </c>
      <c r="X1682" s="1770"/>
      <c r="Y1682" s="1767" t="s">
        <v>25180</v>
      </c>
      <c r="Z1682" s="1770"/>
      <c r="AA1682" s="1770" t="s">
        <v>25046</v>
      </c>
      <c r="AB1682" s="1753" t="s">
        <v>17906</v>
      </c>
      <c r="AC1682" s="81"/>
      <c r="AD1682" s="81"/>
      <c r="AE1682" s="1755"/>
      <c r="AF1682" s="1755"/>
      <c r="AG1682" s="1755"/>
      <c r="AH1682" s="1755"/>
      <c r="AI1682" s="1756">
        <v>1.103634455E9</v>
      </c>
      <c r="AJ1682" s="1757" t="s">
        <v>25181</v>
      </c>
      <c r="AK1682" s="1757" t="s">
        <v>52</v>
      </c>
      <c r="AL1682" s="1757">
        <v>1.0</v>
      </c>
      <c r="AM1682" s="1757">
        <v>1590.0</v>
      </c>
      <c r="AN1682" s="9">
        <v>4.0</v>
      </c>
      <c r="AO1682" s="9"/>
      <c r="AP1682" s="9" t="s">
        <v>8376</v>
      </c>
      <c r="AQ1682" s="9"/>
      <c r="AR1682" s="9" t="s">
        <v>17908</v>
      </c>
      <c r="AS1682" s="9"/>
      <c r="AT1682" s="9"/>
      <c r="AU1682" s="9"/>
      <c r="AV1682" s="9"/>
      <c r="AW1682" s="1758" t="s">
        <v>17909</v>
      </c>
      <c r="AX1682" s="9"/>
      <c r="AY1682" s="9" t="s">
        <v>17910</v>
      </c>
      <c r="AZ1682" s="9">
        <v>6.25</v>
      </c>
      <c r="BA1682" s="1773" t="s">
        <v>25046</v>
      </c>
    </row>
    <row r="1683" ht="15.75" customHeight="1">
      <c r="A1683" s="1819"/>
      <c r="B1683" s="1745"/>
      <c r="C1683" s="1745"/>
      <c r="D1683" s="1745"/>
      <c r="E1683" s="1745"/>
      <c r="F1683" s="1920"/>
      <c r="G1683" s="1745"/>
      <c r="H1683" s="1745"/>
      <c r="I1683" s="1745"/>
      <c r="J1683" s="1745"/>
      <c r="K1683" s="1745"/>
      <c r="L1683" s="1745"/>
      <c r="M1683" s="1745"/>
      <c r="N1683" s="1745"/>
      <c r="O1683" s="1745"/>
      <c r="P1683" s="1745"/>
      <c r="Q1683" s="1765" t="s">
        <v>25182</v>
      </c>
      <c r="R1683" s="1766" t="s">
        <v>25183</v>
      </c>
      <c r="S1683" s="1767" t="s">
        <v>52</v>
      </c>
      <c r="T1683" s="1749"/>
      <c r="U1683" s="1769">
        <v>1574.0</v>
      </c>
      <c r="V1683" s="1770">
        <v>4.0</v>
      </c>
      <c r="W1683" s="1769" t="s">
        <v>20123</v>
      </c>
      <c r="X1683" s="1770"/>
      <c r="Y1683" s="1767" t="s">
        <v>25184</v>
      </c>
      <c r="Z1683" s="1770"/>
      <c r="AA1683" s="1770" t="s">
        <v>25046</v>
      </c>
      <c r="AB1683" s="1753" t="s">
        <v>17906</v>
      </c>
      <c r="AC1683" s="1754"/>
      <c r="AD1683" s="1754"/>
      <c r="AE1683" s="1755"/>
      <c r="AF1683" s="1755"/>
      <c r="AG1683" s="1755"/>
      <c r="AH1683" s="1755"/>
      <c r="AI1683" s="595">
        <v>1.03037669E8</v>
      </c>
      <c r="AJ1683" s="1886" t="s">
        <v>25185</v>
      </c>
      <c r="AK1683" s="1757" t="s">
        <v>1656</v>
      </c>
      <c r="AL1683" s="1757">
        <v>1.0</v>
      </c>
      <c r="AM1683" s="1772">
        <v>1591.0</v>
      </c>
      <c r="AN1683" s="9">
        <v>4.0</v>
      </c>
      <c r="AO1683" s="9"/>
      <c r="AP1683" s="9" t="s">
        <v>8376</v>
      </c>
      <c r="AQ1683" s="9"/>
      <c r="AR1683" s="9" t="s">
        <v>17908</v>
      </c>
      <c r="AS1683" s="9"/>
      <c r="AT1683" s="9" t="s">
        <v>25186</v>
      </c>
      <c r="AU1683" s="9" t="s">
        <v>25187</v>
      </c>
      <c r="AV1683" s="9"/>
      <c r="AW1683" s="1758" t="s">
        <v>17909</v>
      </c>
      <c r="AX1683" s="9"/>
      <c r="AY1683" s="9" t="s">
        <v>17910</v>
      </c>
      <c r="AZ1683" s="9">
        <v>6.25</v>
      </c>
      <c r="BA1683" s="1896" t="s">
        <v>25188</v>
      </c>
    </row>
    <row r="1684" ht="15.75" customHeight="1">
      <c r="A1684" s="1819"/>
      <c r="B1684" s="1745"/>
      <c r="C1684" s="1745"/>
      <c r="D1684" s="1745"/>
      <c r="E1684" s="1745"/>
      <c r="F1684" s="1920"/>
      <c r="G1684" s="1745"/>
      <c r="H1684" s="1745"/>
      <c r="I1684" s="1745"/>
      <c r="J1684" s="1745"/>
      <c r="K1684" s="1745"/>
      <c r="L1684" s="1745"/>
      <c r="M1684" s="1745"/>
      <c r="N1684" s="1745"/>
      <c r="O1684" s="1745"/>
      <c r="P1684" s="1745"/>
      <c r="Q1684" s="1765" t="s">
        <v>25189</v>
      </c>
      <c r="R1684" s="1766" t="s">
        <v>25190</v>
      </c>
      <c r="S1684" s="1767" t="s">
        <v>52</v>
      </c>
      <c r="T1684" s="1768"/>
      <c r="U1684" s="1770">
        <v>1575.0</v>
      </c>
      <c r="V1684" s="1770">
        <v>4.0</v>
      </c>
      <c r="W1684" s="1788"/>
      <c r="X1684" s="1770"/>
      <c r="Y1684" s="1767">
        <v>0.0</v>
      </c>
      <c r="Z1684" s="1770"/>
      <c r="AA1684" s="1770" t="s">
        <v>25046</v>
      </c>
      <c r="AB1684" s="1789">
        <v>0.0</v>
      </c>
      <c r="AC1684" s="1121">
        <v>1.0</v>
      </c>
      <c r="AD1684" s="81"/>
      <c r="AE1684" s="1755"/>
      <c r="AF1684" s="1755"/>
      <c r="AG1684" s="1755"/>
      <c r="AH1684" s="1755"/>
      <c r="AI1684" s="595">
        <v>1.01863306E8</v>
      </c>
      <c r="AJ1684" s="595" t="s">
        <v>25191</v>
      </c>
      <c r="AK1684" s="1757" t="s">
        <v>52</v>
      </c>
      <c r="AL1684" s="1772">
        <v>1.0</v>
      </c>
      <c r="AM1684" s="1772">
        <v>1592.0</v>
      </c>
      <c r="AN1684" s="9">
        <v>4.0</v>
      </c>
      <c r="AO1684" s="9"/>
      <c r="AP1684" s="9" t="s">
        <v>8376</v>
      </c>
      <c r="AQ1684" s="9"/>
      <c r="AR1684" s="9" t="s">
        <v>17908</v>
      </c>
      <c r="AS1684" s="9"/>
      <c r="AT1684" s="9"/>
      <c r="AU1684" s="9" t="s">
        <v>25187</v>
      </c>
      <c r="AV1684" s="9"/>
      <c r="AW1684" s="1758" t="s">
        <v>17909</v>
      </c>
      <c r="AX1684" s="9"/>
      <c r="AY1684" s="9" t="s">
        <v>17910</v>
      </c>
      <c r="AZ1684" s="9">
        <v>6.25</v>
      </c>
      <c r="BA1684" s="1807" t="s">
        <v>25188</v>
      </c>
    </row>
    <row r="1685" ht="15.75" customHeight="1">
      <c r="A1685" s="1819"/>
      <c r="B1685" s="1745"/>
      <c r="C1685" s="1745"/>
      <c r="D1685" s="1745"/>
      <c r="E1685" s="1745"/>
      <c r="F1685" s="1920"/>
      <c r="G1685" s="1745"/>
      <c r="H1685" s="1745"/>
      <c r="I1685" s="1745"/>
      <c r="J1685" s="1745"/>
      <c r="K1685" s="1745"/>
      <c r="L1685" s="1745"/>
      <c r="M1685" s="1745"/>
      <c r="N1685" s="1745"/>
      <c r="O1685" s="1745"/>
      <c r="P1685" s="1745"/>
      <c r="Q1685" s="1765" t="s">
        <v>25192</v>
      </c>
      <c r="R1685" s="1766" t="s">
        <v>25148</v>
      </c>
      <c r="S1685" s="1767" t="s">
        <v>52</v>
      </c>
      <c r="T1685" s="1749"/>
      <c r="U1685" s="1770">
        <v>1576.0</v>
      </c>
      <c r="V1685" s="1770">
        <v>4.0</v>
      </c>
      <c r="W1685" s="1792"/>
      <c r="X1685" s="1770"/>
      <c r="Y1685" s="1767">
        <v>4025013.0</v>
      </c>
      <c r="Z1685" s="1770"/>
      <c r="AA1685" s="1770" t="s">
        <v>25046</v>
      </c>
      <c r="AB1685" s="1793">
        <v>0.0</v>
      </c>
      <c r="AC1685" s="1794">
        <v>1.0</v>
      </c>
      <c r="AD1685" s="1754"/>
      <c r="AE1685" s="1755"/>
      <c r="AF1685" s="1755"/>
      <c r="AG1685" s="1755"/>
      <c r="AH1685" s="1755"/>
      <c r="AI1685" s="595">
        <v>1.103961023E9</v>
      </c>
      <c r="AJ1685" s="595" t="s">
        <v>25193</v>
      </c>
      <c r="AK1685" s="1757" t="s">
        <v>52</v>
      </c>
      <c r="AL1685" s="1757">
        <v>1.0</v>
      </c>
      <c r="AM1685" s="1772">
        <v>1593.0</v>
      </c>
      <c r="AN1685" s="9">
        <v>4.0</v>
      </c>
      <c r="AO1685" s="9"/>
      <c r="AP1685" s="9" t="s">
        <v>8376</v>
      </c>
      <c r="AQ1685" s="9"/>
      <c r="AR1685" s="9" t="s">
        <v>17908</v>
      </c>
      <c r="AS1685" s="9"/>
      <c r="AT1685" s="9"/>
      <c r="AU1685" s="9"/>
      <c r="AV1685" s="9"/>
      <c r="AW1685" s="1758" t="s">
        <v>17909</v>
      </c>
      <c r="AX1685" s="9"/>
      <c r="AY1685" s="9" t="s">
        <v>17910</v>
      </c>
      <c r="AZ1685" s="9">
        <v>6.25</v>
      </c>
      <c r="BA1685" s="1772" t="s">
        <v>25188</v>
      </c>
    </row>
    <row r="1686" ht="15.75" customHeight="1">
      <c r="A1686" s="1819"/>
      <c r="B1686" s="1745"/>
      <c r="C1686" s="1745"/>
      <c r="D1686" s="1745"/>
      <c r="E1686" s="1745"/>
      <c r="F1686" s="1920"/>
      <c r="G1686" s="1745"/>
      <c r="H1686" s="1745"/>
      <c r="I1686" s="1745"/>
      <c r="J1686" s="1745"/>
      <c r="K1686" s="1745"/>
      <c r="L1686" s="1745"/>
      <c r="M1686" s="1745"/>
      <c r="N1686" s="1745"/>
      <c r="O1686" s="1745"/>
      <c r="P1686" s="1745"/>
      <c r="Q1686" s="1765" t="s">
        <v>25194</v>
      </c>
      <c r="R1686" s="1766" t="s">
        <v>25151</v>
      </c>
      <c r="S1686" s="1767" t="s">
        <v>52</v>
      </c>
      <c r="T1686" s="1768"/>
      <c r="U1686" s="1769">
        <v>1577.0</v>
      </c>
      <c r="V1686" s="1770">
        <v>4.0</v>
      </c>
      <c r="W1686" s="1769" t="s">
        <v>22227</v>
      </c>
      <c r="X1686" s="1770"/>
      <c r="Y1686" s="1767">
        <v>4031785.0</v>
      </c>
      <c r="Z1686" s="1770"/>
      <c r="AA1686" s="1770" t="s">
        <v>25046</v>
      </c>
      <c r="AB1686" s="1753" t="s">
        <v>17906</v>
      </c>
      <c r="AC1686" s="81"/>
      <c r="AD1686" s="81"/>
      <c r="AE1686" s="1755"/>
      <c r="AF1686" s="1755"/>
      <c r="AG1686" s="1755"/>
      <c r="AH1686" s="1755"/>
      <c r="AI1686" s="595">
        <v>1.03334942E8</v>
      </c>
      <c r="AJ1686" s="595" t="s">
        <v>25195</v>
      </c>
      <c r="AK1686" s="1757" t="s">
        <v>1656</v>
      </c>
      <c r="AL1686" s="1772">
        <v>1.0</v>
      </c>
      <c r="AM1686" s="1772">
        <v>1594.0</v>
      </c>
      <c r="AN1686" s="9">
        <v>4.0</v>
      </c>
      <c r="AO1686" s="9"/>
      <c r="AP1686" s="9" t="s">
        <v>8376</v>
      </c>
      <c r="AQ1686" s="9"/>
      <c r="AR1686" s="9" t="s">
        <v>17908</v>
      </c>
      <c r="AS1686" s="9"/>
      <c r="AT1686" s="9"/>
      <c r="AU1686" s="9" t="s">
        <v>25187</v>
      </c>
      <c r="AV1686" s="9"/>
      <c r="AW1686" s="1933" t="s">
        <v>25196</v>
      </c>
      <c r="AX1686" s="9"/>
      <c r="AY1686" s="9" t="s">
        <v>17910</v>
      </c>
      <c r="AZ1686" s="9">
        <v>6.25</v>
      </c>
      <c r="BA1686" s="1773" t="s">
        <v>25188</v>
      </c>
    </row>
    <row r="1687" ht="15.75" customHeight="1">
      <c r="A1687" s="1819"/>
      <c r="B1687" s="1745"/>
      <c r="C1687" s="1745"/>
      <c r="D1687" s="1745"/>
      <c r="E1687" s="1745"/>
      <c r="F1687" s="1920"/>
      <c r="G1687" s="1745"/>
      <c r="H1687" s="1745"/>
      <c r="I1687" s="1745"/>
      <c r="J1687" s="1745"/>
      <c r="K1687" s="1745"/>
      <c r="L1687" s="1745"/>
      <c r="M1687" s="1745"/>
      <c r="N1687" s="1745"/>
      <c r="O1687" s="1745"/>
      <c r="P1687" s="1745"/>
      <c r="Q1687" s="1765" t="s">
        <v>25197</v>
      </c>
      <c r="R1687" s="1766" t="s">
        <v>25153</v>
      </c>
      <c r="S1687" s="1767" t="s">
        <v>52</v>
      </c>
      <c r="T1687" s="1749"/>
      <c r="U1687" s="1769">
        <v>1578.0</v>
      </c>
      <c r="V1687" s="1770">
        <v>4.0</v>
      </c>
      <c r="W1687" s="1769" t="s">
        <v>19291</v>
      </c>
      <c r="X1687" s="1770"/>
      <c r="Y1687" s="1767" t="s">
        <v>25198</v>
      </c>
      <c r="Z1687" s="1770"/>
      <c r="AA1687" s="1770" t="s">
        <v>25046</v>
      </c>
      <c r="AB1687" s="1753" t="s">
        <v>17906</v>
      </c>
      <c r="AC1687" s="1754"/>
      <c r="AD1687" s="1754"/>
      <c r="AE1687" s="1755"/>
      <c r="AF1687" s="1755"/>
      <c r="AG1687" s="1755"/>
      <c r="AH1687" s="1755"/>
      <c r="AI1687" s="595">
        <v>1.103587299E9</v>
      </c>
      <c r="AJ1687" s="595" t="s">
        <v>25199</v>
      </c>
      <c r="AK1687" s="1757" t="s">
        <v>52</v>
      </c>
      <c r="AL1687" s="1772">
        <v>1.0</v>
      </c>
      <c r="AM1687" s="1772">
        <v>1595.0</v>
      </c>
      <c r="AN1687" s="9">
        <v>4.0</v>
      </c>
      <c r="AO1687" s="9"/>
      <c r="AP1687" s="9" t="s">
        <v>8376</v>
      </c>
      <c r="AQ1687" s="9"/>
      <c r="AR1687" s="9" t="s">
        <v>17908</v>
      </c>
      <c r="AS1687" s="9"/>
      <c r="AT1687" s="9"/>
      <c r="AU1687" s="9"/>
      <c r="AV1687" s="9"/>
      <c r="AW1687" s="1758" t="s">
        <v>17909</v>
      </c>
      <c r="AX1687" s="9"/>
      <c r="AY1687" s="9" t="s">
        <v>17910</v>
      </c>
      <c r="AZ1687" s="9">
        <v>6.25</v>
      </c>
      <c r="BA1687" s="1772" t="s">
        <v>25188</v>
      </c>
    </row>
    <row r="1688" ht="15.75" customHeight="1">
      <c r="A1688" s="1819"/>
      <c r="B1688" s="1745"/>
      <c r="C1688" s="1745"/>
      <c r="D1688" s="1745"/>
      <c r="E1688" s="1745"/>
      <c r="F1688" s="1920"/>
      <c r="G1688" s="1745"/>
      <c r="H1688" s="1745"/>
      <c r="I1688" s="1745"/>
      <c r="J1688" s="1745"/>
      <c r="K1688" s="1745"/>
      <c r="L1688" s="1745"/>
      <c r="M1688" s="1745"/>
      <c r="N1688" s="1745"/>
      <c r="O1688" s="1745"/>
      <c r="P1688" s="1745"/>
      <c r="Q1688" s="1765" t="s">
        <v>25200</v>
      </c>
      <c r="R1688" s="1766" t="s">
        <v>25156</v>
      </c>
      <c r="S1688" s="1767" t="s">
        <v>52</v>
      </c>
      <c r="T1688" s="1768"/>
      <c r="U1688" s="1769">
        <v>1579.0</v>
      </c>
      <c r="V1688" s="1770">
        <v>4.0</v>
      </c>
      <c r="W1688" s="1769" t="s">
        <v>19291</v>
      </c>
      <c r="X1688" s="1770"/>
      <c r="Y1688" s="1767" t="s">
        <v>25201</v>
      </c>
      <c r="Z1688" s="1770"/>
      <c r="AA1688" s="1770" t="s">
        <v>25046</v>
      </c>
      <c r="AB1688" s="1753" t="s">
        <v>17906</v>
      </c>
      <c r="AC1688" s="81"/>
      <c r="AD1688" s="81"/>
      <c r="AE1688" s="1755"/>
      <c r="AF1688" s="1755"/>
      <c r="AG1688" s="1755"/>
      <c r="AH1688" s="1755"/>
      <c r="AI1688" s="595">
        <v>1.103680037E9</v>
      </c>
      <c r="AJ1688" s="595" t="s">
        <v>25202</v>
      </c>
      <c r="AK1688" s="1757" t="s">
        <v>52</v>
      </c>
      <c r="AL1688" s="1757">
        <v>1.0</v>
      </c>
      <c r="AM1688" s="1772">
        <v>1596.0</v>
      </c>
      <c r="AN1688" s="9">
        <v>4.0</v>
      </c>
      <c r="AO1688" s="9"/>
      <c r="AP1688" s="9" t="s">
        <v>8376</v>
      </c>
      <c r="AQ1688" s="9"/>
      <c r="AR1688" s="9" t="s">
        <v>17908</v>
      </c>
      <c r="AS1688" s="9"/>
      <c r="AT1688" s="9"/>
      <c r="AU1688" s="9"/>
      <c r="AV1688" s="9"/>
      <c r="AW1688" s="1758" t="s">
        <v>17909</v>
      </c>
      <c r="AX1688" s="9"/>
      <c r="AY1688" s="9" t="s">
        <v>17910</v>
      </c>
      <c r="AZ1688" s="9">
        <v>6.25</v>
      </c>
      <c r="BA1688" s="1773" t="s">
        <v>25188</v>
      </c>
    </row>
    <row r="1689" ht="15.75" customHeight="1">
      <c r="A1689" s="1819"/>
      <c r="B1689" s="1745"/>
      <c r="C1689" s="1745"/>
      <c r="D1689" s="1745"/>
      <c r="E1689" s="1745"/>
      <c r="F1689" s="1920"/>
      <c r="G1689" s="1745"/>
      <c r="H1689" s="1745"/>
      <c r="I1689" s="1745"/>
      <c r="J1689" s="1745"/>
      <c r="K1689" s="1745"/>
      <c r="L1689" s="1745"/>
      <c r="M1689" s="1745"/>
      <c r="N1689" s="1745"/>
      <c r="O1689" s="1745"/>
      <c r="P1689" s="1745"/>
      <c r="Q1689" s="1765" t="s">
        <v>25203</v>
      </c>
      <c r="R1689" s="1766" t="s">
        <v>25157</v>
      </c>
      <c r="S1689" s="1767" t="s">
        <v>52</v>
      </c>
      <c r="T1689" s="1749"/>
      <c r="U1689" s="1770">
        <v>1580.0</v>
      </c>
      <c r="V1689" s="1770">
        <v>4.0</v>
      </c>
      <c r="W1689" s="1792"/>
      <c r="X1689" s="1770"/>
      <c r="Y1689" s="1767">
        <v>0.0</v>
      </c>
      <c r="Z1689" s="1770"/>
      <c r="AA1689" s="1770" t="s">
        <v>25046</v>
      </c>
      <c r="AB1689" s="1793">
        <v>0.0</v>
      </c>
      <c r="AC1689" s="1794">
        <v>1.0</v>
      </c>
      <c r="AD1689" s="1754"/>
      <c r="AE1689" s="1755"/>
      <c r="AF1689" s="1755"/>
      <c r="AG1689" s="1755"/>
      <c r="AH1689" s="1755"/>
      <c r="AI1689" s="595">
        <v>1.104459407E9</v>
      </c>
      <c r="AJ1689" s="595" t="s">
        <v>25204</v>
      </c>
      <c r="AK1689" s="1757" t="s">
        <v>52</v>
      </c>
      <c r="AL1689" s="1772">
        <v>1.0</v>
      </c>
      <c r="AM1689" s="1772">
        <v>1597.0</v>
      </c>
      <c r="AN1689" s="9">
        <v>4.0</v>
      </c>
      <c r="AO1689" s="9"/>
      <c r="AP1689" s="9" t="s">
        <v>8376</v>
      </c>
      <c r="AQ1689" s="9"/>
      <c r="AR1689" s="9" t="s">
        <v>17908</v>
      </c>
      <c r="AS1689" s="9"/>
      <c r="AT1689" s="9"/>
      <c r="AU1689" s="9"/>
      <c r="AV1689" s="9"/>
      <c r="AW1689" s="1758" t="s">
        <v>17909</v>
      </c>
      <c r="AX1689" s="9"/>
      <c r="AY1689" s="9" t="s">
        <v>17910</v>
      </c>
      <c r="AZ1689" s="9">
        <v>6.25</v>
      </c>
      <c r="BA1689" s="1772" t="s">
        <v>25188</v>
      </c>
    </row>
    <row r="1690" ht="15.75" customHeight="1">
      <c r="A1690" s="1819"/>
      <c r="B1690" s="1745"/>
      <c r="C1690" s="1745"/>
      <c r="D1690" s="1745"/>
      <c r="E1690" s="1745"/>
      <c r="F1690" s="1920"/>
      <c r="G1690" s="1745"/>
      <c r="H1690" s="1745"/>
      <c r="I1690" s="1745"/>
      <c r="J1690" s="1745"/>
      <c r="K1690" s="1745"/>
      <c r="L1690" s="1745"/>
      <c r="M1690" s="1745"/>
      <c r="N1690" s="1745"/>
      <c r="O1690" s="1745"/>
      <c r="P1690" s="1745"/>
      <c r="Q1690" s="1765" t="s">
        <v>25205</v>
      </c>
      <c r="R1690" s="1766" t="s">
        <v>25160</v>
      </c>
      <c r="S1690" s="1767" t="s">
        <v>52</v>
      </c>
      <c r="T1690" s="1768"/>
      <c r="U1690" s="1770">
        <v>1581.0</v>
      </c>
      <c r="V1690" s="1770">
        <v>4.0</v>
      </c>
      <c r="W1690" s="1788"/>
      <c r="X1690" s="1770"/>
      <c r="Y1690" s="1767">
        <v>2867591.0</v>
      </c>
      <c r="Z1690" s="1770"/>
      <c r="AA1690" s="1770" t="s">
        <v>25046</v>
      </c>
      <c r="AB1690" s="1789">
        <v>0.0</v>
      </c>
      <c r="AC1690" s="1121">
        <v>1.0</v>
      </c>
      <c r="AD1690" s="81"/>
      <c r="AE1690" s="1755"/>
      <c r="AF1690" s="1755"/>
      <c r="AG1690" s="1755"/>
      <c r="AH1690" s="1755"/>
      <c r="AI1690" s="595">
        <v>1.100010733E9</v>
      </c>
      <c r="AJ1690" s="595" t="s">
        <v>25206</v>
      </c>
      <c r="AK1690" s="1757" t="s">
        <v>52</v>
      </c>
      <c r="AL1690" s="1772">
        <v>1.0</v>
      </c>
      <c r="AM1690" s="1772">
        <v>1598.0</v>
      </c>
      <c r="AN1690" s="9">
        <v>4.0</v>
      </c>
      <c r="AO1690" s="9"/>
      <c r="AP1690" s="9" t="s">
        <v>8376</v>
      </c>
      <c r="AQ1690" s="9"/>
      <c r="AR1690" s="9" t="s">
        <v>17908</v>
      </c>
      <c r="AS1690" s="9"/>
      <c r="AT1690" s="9"/>
      <c r="AU1690" s="9"/>
      <c r="AV1690" s="9"/>
      <c r="AW1690" s="1758" t="s">
        <v>17909</v>
      </c>
      <c r="AX1690" s="9"/>
      <c r="AY1690" s="9" t="s">
        <v>17910</v>
      </c>
      <c r="AZ1690" s="9">
        <v>6.25</v>
      </c>
      <c r="BA1690" s="1773" t="s">
        <v>25188</v>
      </c>
    </row>
    <row r="1691" ht="15.75" customHeight="1">
      <c r="A1691" s="1819"/>
      <c r="B1691" s="1745"/>
      <c r="C1691" s="1745"/>
      <c r="D1691" s="1745"/>
      <c r="E1691" s="1745"/>
      <c r="F1691" s="1920"/>
      <c r="G1691" s="1745"/>
      <c r="H1691" s="1745"/>
      <c r="I1691" s="1745"/>
      <c r="J1691" s="1745"/>
      <c r="K1691" s="1745"/>
      <c r="L1691" s="1745"/>
      <c r="M1691" s="1745"/>
      <c r="N1691" s="1745"/>
      <c r="O1691" s="1745"/>
      <c r="P1691" s="1745"/>
      <c r="Q1691" s="1765" t="s">
        <v>10207</v>
      </c>
      <c r="R1691" s="1766" t="s">
        <v>10208</v>
      </c>
      <c r="S1691" s="1767" t="s">
        <v>52</v>
      </c>
      <c r="T1691" s="1749"/>
      <c r="U1691" s="1769">
        <v>1582.0</v>
      </c>
      <c r="V1691" s="1770">
        <v>4.0</v>
      </c>
      <c r="W1691" s="1769" t="s">
        <v>18467</v>
      </c>
      <c r="X1691" s="1770"/>
      <c r="Y1691" s="1767">
        <v>0.0</v>
      </c>
      <c r="Z1691" s="1770"/>
      <c r="AA1691" s="1770" t="s">
        <v>25046</v>
      </c>
      <c r="AB1691" s="1753" t="s">
        <v>17906</v>
      </c>
      <c r="AC1691" s="1754"/>
      <c r="AD1691" s="1754"/>
      <c r="AE1691" s="1755"/>
      <c r="AF1691" s="1755"/>
      <c r="AG1691" s="1755"/>
      <c r="AH1691" s="1755"/>
      <c r="AI1691" s="1934">
        <v>1.101792035E9</v>
      </c>
      <c r="AJ1691" s="595" t="s">
        <v>10298</v>
      </c>
      <c r="AK1691" s="1757" t="s">
        <v>52</v>
      </c>
      <c r="AL1691" s="1772">
        <v>1.0</v>
      </c>
      <c r="AM1691" s="1772">
        <v>1599.0</v>
      </c>
      <c r="AN1691" s="9">
        <v>4.0</v>
      </c>
      <c r="AO1691" s="9"/>
      <c r="AP1691" s="9" t="s">
        <v>8376</v>
      </c>
      <c r="AQ1691" s="9"/>
      <c r="AR1691" s="9" t="s">
        <v>17908</v>
      </c>
      <c r="AS1691" s="9"/>
      <c r="AT1691" s="9"/>
      <c r="AU1691" s="9"/>
      <c r="AV1691" s="9"/>
      <c r="AW1691" s="1758" t="s">
        <v>17909</v>
      </c>
      <c r="AX1691" s="9"/>
      <c r="AY1691" s="9" t="s">
        <v>17910</v>
      </c>
      <c r="AZ1691" s="9">
        <v>6.25</v>
      </c>
      <c r="BA1691" s="1772" t="s">
        <v>25188</v>
      </c>
    </row>
    <row r="1692" ht="15.75" customHeight="1">
      <c r="A1692" s="1819"/>
      <c r="B1692" s="1745"/>
      <c r="C1692" s="1745"/>
      <c r="D1692" s="1745"/>
      <c r="E1692" s="1745"/>
      <c r="F1692" s="1920"/>
      <c r="G1692" s="1745"/>
      <c r="H1692" s="1745"/>
      <c r="I1692" s="1745"/>
      <c r="J1692" s="1745"/>
      <c r="K1692" s="1745"/>
      <c r="L1692" s="1745"/>
      <c r="M1692" s="1745"/>
      <c r="N1692" s="1745"/>
      <c r="O1692" s="1745"/>
      <c r="P1692" s="1745"/>
      <c r="Q1692" s="1765" t="s">
        <v>9965</v>
      </c>
      <c r="R1692" s="1766" t="s">
        <v>9966</v>
      </c>
      <c r="S1692" s="1767" t="s">
        <v>52</v>
      </c>
      <c r="T1692" s="1768"/>
      <c r="U1692" s="1770">
        <v>1583.0</v>
      </c>
      <c r="V1692" s="1770">
        <v>4.0</v>
      </c>
      <c r="W1692" s="1788"/>
      <c r="X1692" s="1770"/>
      <c r="Y1692" s="1767">
        <v>0.0</v>
      </c>
      <c r="Z1692" s="1770"/>
      <c r="AA1692" s="1770" t="s">
        <v>25046</v>
      </c>
      <c r="AB1692" s="1789">
        <v>0.0</v>
      </c>
      <c r="AC1692" s="1121">
        <v>1.0</v>
      </c>
      <c r="AD1692" s="81"/>
      <c r="AE1692" s="1755"/>
      <c r="AF1692" s="1755"/>
      <c r="AG1692" s="1755"/>
      <c r="AH1692" s="1755"/>
      <c r="AI1692" s="595">
        <v>1.104277486E9</v>
      </c>
      <c r="AJ1692" s="595" t="s">
        <v>25207</v>
      </c>
      <c r="AK1692" s="1757" t="s">
        <v>52</v>
      </c>
      <c r="AL1692" s="1757">
        <v>1.0</v>
      </c>
      <c r="AM1692" s="1772">
        <v>1600.0</v>
      </c>
      <c r="AN1692" s="9">
        <v>4.0</v>
      </c>
      <c r="AO1692" s="9"/>
      <c r="AP1692" s="9" t="s">
        <v>8376</v>
      </c>
      <c r="AQ1692" s="9"/>
      <c r="AR1692" s="9" t="s">
        <v>17908</v>
      </c>
      <c r="AS1692" s="9"/>
      <c r="AT1692" s="9"/>
      <c r="AU1692" s="9"/>
      <c r="AV1692" s="9"/>
      <c r="AW1692" s="1758" t="s">
        <v>17909</v>
      </c>
      <c r="AX1692" s="9"/>
      <c r="AY1692" s="9" t="s">
        <v>17910</v>
      </c>
      <c r="AZ1692" s="9">
        <v>6.25</v>
      </c>
      <c r="BA1692" s="1773" t="s">
        <v>25188</v>
      </c>
    </row>
    <row r="1693" ht="15.75" customHeight="1">
      <c r="A1693" s="1819"/>
      <c r="B1693" s="1745"/>
      <c r="C1693" s="1745"/>
      <c r="D1693" s="1745"/>
      <c r="E1693" s="1745"/>
      <c r="F1693" s="1920"/>
      <c r="G1693" s="1745"/>
      <c r="H1693" s="1745"/>
      <c r="I1693" s="1745"/>
      <c r="J1693" s="1745"/>
      <c r="K1693" s="1745"/>
      <c r="L1693" s="1745"/>
      <c r="M1693" s="1745"/>
      <c r="N1693" s="1745"/>
      <c r="O1693" s="1745"/>
      <c r="P1693" s="1745"/>
      <c r="Q1693" s="1765" t="s">
        <v>25208</v>
      </c>
      <c r="R1693" s="1766" t="s">
        <v>25166</v>
      </c>
      <c r="S1693" s="1767" t="s">
        <v>52</v>
      </c>
      <c r="T1693" s="1749"/>
      <c r="U1693" s="1769">
        <v>1584.0</v>
      </c>
      <c r="V1693" s="1770">
        <v>4.0</v>
      </c>
      <c r="W1693" s="1769" t="s">
        <v>22227</v>
      </c>
      <c r="X1693" s="1770"/>
      <c r="Y1693" s="1767">
        <v>4081711.0</v>
      </c>
      <c r="Z1693" s="1770"/>
      <c r="AA1693" s="1770" t="s">
        <v>25046</v>
      </c>
      <c r="AB1693" s="1753" t="s">
        <v>17906</v>
      </c>
      <c r="AC1693" s="1754"/>
      <c r="AD1693" s="1754"/>
      <c r="AE1693" s="1755"/>
      <c r="AF1693" s="1755"/>
      <c r="AG1693" s="1755"/>
      <c r="AH1693" s="1755"/>
      <c r="AI1693" s="595">
        <v>1.104232978E9</v>
      </c>
      <c r="AJ1693" s="595" t="s">
        <v>25209</v>
      </c>
      <c r="AK1693" s="1757" t="s">
        <v>52</v>
      </c>
      <c r="AL1693" s="1757">
        <v>1.0</v>
      </c>
      <c r="AM1693" s="1772">
        <v>1601.0</v>
      </c>
      <c r="AN1693" s="9">
        <v>4.0</v>
      </c>
      <c r="AO1693" s="9"/>
      <c r="AP1693" s="9" t="s">
        <v>8376</v>
      </c>
      <c r="AQ1693" s="9"/>
      <c r="AR1693" s="9" t="s">
        <v>17908</v>
      </c>
      <c r="AS1693" s="9"/>
      <c r="AT1693" s="9"/>
      <c r="AU1693" s="9"/>
      <c r="AV1693" s="9"/>
      <c r="AW1693" s="1758" t="s">
        <v>17909</v>
      </c>
      <c r="AX1693" s="9"/>
      <c r="AY1693" s="9" t="s">
        <v>17910</v>
      </c>
      <c r="AZ1693" s="9">
        <v>6.25</v>
      </c>
      <c r="BA1693" s="1772" t="s">
        <v>25188</v>
      </c>
    </row>
    <row r="1694" ht="15.75" customHeight="1">
      <c r="A1694" s="1819"/>
      <c r="B1694" s="1745"/>
      <c r="C1694" s="1745"/>
      <c r="D1694" s="1745"/>
      <c r="E1694" s="1745"/>
      <c r="F1694" s="1920"/>
      <c r="G1694" s="1745"/>
      <c r="H1694" s="1745"/>
      <c r="I1694" s="1745"/>
      <c r="J1694" s="1745"/>
      <c r="K1694" s="1745"/>
      <c r="L1694" s="1745"/>
      <c r="M1694" s="1745"/>
      <c r="N1694" s="1745"/>
      <c r="O1694" s="1745"/>
      <c r="P1694" s="1745"/>
      <c r="Q1694" s="1765" t="s">
        <v>25210</v>
      </c>
      <c r="R1694" s="1766" t="s">
        <v>25211</v>
      </c>
      <c r="S1694" s="1767" t="s">
        <v>52</v>
      </c>
      <c r="T1694" s="1768"/>
      <c r="U1694" s="1770">
        <v>1585.0</v>
      </c>
      <c r="V1694" s="1770">
        <v>4.0</v>
      </c>
      <c r="W1694" s="1788"/>
      <c r="X1694" s="1770"/>
      <c r="Y1694" s="1767">
        <v>0.0</v>
      </c>
      <c r="Z1694" s="1770"/>
      <c r="AA1694" s="1770" t="s">
        <v>25046</v>
      </c>
      <c r="AB1694" s="1789">
        <v>0.0</v>
      </c>
      <c r="AC1694" s="1121">
        <v>1.0</v>
      </c>
      <c r="AD1694" s="81"/>
      <c r="AE1694" s="1755"/>
      <c r="AF1694" s="1755"/>
      <c r="AG1694" s="1755"/>
      <c r="AH1694" s="1755"/>
      <c r="AI1694" s="595">
        <v>1.02718103E8</v>
      </c>
      <c r="AJ1694" s="595" t="s">
        <v>25212</v>
      </c>
      <c r="AK1694" s="1757" t="s">
        <v>52</v>
      </c>
      <c r="AL1694" s="1772">
        <v>1.0</v>
      </c>
      <c r="AM1694" s="1772">
        <v>1602.0</v>
      </c>
      <c r="AN1694" s="9">
        <v>4.0</v>
      </c>
      <c r="AO1694" s="9"/>
      <c r="AP1694" s="9" t="s">
        <v>8376</v>
      </c>
      <c r="AQ1694" s="9"/>
      <c r="AR1694" s="9" t="s">
        <v>17908</v>
      </c>
      <c r="AS1694" s="9"/>
      <c r="AT1694" s="9" t="s">
        <v>25213</v>
      </c>
      <c r="AU1694" s="9" t="s">
        <v>25187</v>
      </c>
      <c r="AV1694" s="9"/>
      <c r="AW1694" s="1758" t="s">
        <v>17909</v>
      </c>
      <c r="AX1694" s="9"/>
      <c r="AY1694" s="9" t="s">
        <v>17910</v>
      </c>
      <c r="AZ1694" s="9">
        <v>6.25</v>
      </c>
      <c r="BA1694" s="1773" t="s">
        <v>25188</v>
      </c>
    </row>
    <row r="1695" ht="15.75" customHeight="1">
      <c r="A1695" s="1819"/>
      <c r="B1695" s="1745"/>
      <c r="C1695" s="1745"/>
      <c r="D1695" s="1745"/>
      <c r="E1695" s="1745"/>
      <c r="F1695" s="1920"/>
      <c r="G1695" s="1745"/>
      <c r="H1695" s="1745"/>
      <c r="I1695" s="1745"/>
      <c r="J1695" s="1745"/>
      <c r="K1695" s="1745"/>
      <c r="L1695" s="1745"/>
      <c r="M1695" s="1745"/>
      <c r="N1695" s="1745"/>
      <c r="O1695" s="1745"/>
      <c r="P1695" s="1745"/>
      <c r="Q1695" s="1765" t="s">
        <v>25214</v>
      </c>
      <c r="R1695" s="1766" t="s">
        <v>25171</v>
      </c>
      <c r="S1695" s="1767" t="s">
        <v>52</v>
      </c>
      <c r="T1695" s="1749"/>
      <c r="U1695" s="1770">
        <v>1586.0</v>
      </c>
      <c r="V1695" s="1770">
        <v>4.0</v>
      </c>
      <c r="W1695" s="1792"/>
      <c r="X1695" s="1770"/>
      <c r="Y1695" s="1767">
        <v>9.85112003E8</v>
      </c>
      <c r="Z1695" s="1770"/>
      <c r="AA1695" s="1770" t="s">
        <v>25046</v>
      </c>
      <c r="AB1695" s="1793">
        <v>0.0</v>
      </c>
      <c r="AC1695" s="1794">
        <v>1.0</v>
      </c>
      <c r="AD1695" s="1754"/>
      <c r="AE1695" s="1755"/>
      <c r="AF1695" s="1755"/>
      <c r="AG1695" s="1755"/>
      <c r="AH1695" s="1755"/>
      <c r="AI1695" s="595">
        <v>1.04929658E8</v>
      </c>
      <c r="AJ1695" s="595" t="s">
        <v>25215</v>
      </c>
      <c r="AK1695" s="1757" t="s">
        <v>52</v>
      </c>
      <c r="AL1695" s="1757">
        <v>1.0</v>
      </c>
      <c r="AM1695" s="1772">
        <v>1603.0</v>
      </c>
      <c r="AN1695" s="9">
        <v>4.0</v>
      </c>
      <c r="AO1695" s="9"/>
      <c r="AP1695" s="9" t="s">
        <v>8376</v>
      </c>
      <c r="AQ1695" s="9"/>
      <c r="AR1695" s="9" t="s">
        <v>17908</v>
      </c>
      <c r="AS1695" s="9"/>
      <c r="AT1695" s="9"/>
      <c r="AU1695" s="9"/>
      <c r="AV1695" s="9"/>
      <c r="AW1695" s="1758" t="s">
        <v>17909</v>
      </c>
      <c r="AX1695" s="9"/>
      <c r="AY1695" s="9" t="s">
        <v>17910</v>
      </c>
      <c r="AZ1695" s="9">
        <v>6.25</v>
      </c>
      <c r="BA1695" s="1772" t="s">
        <v>25188</v>
      </c>
    </row>
    <row r="1696" ht="15.75" customHeight="1">
      <c r="A1696" s="1819"/>
      <c r="B1696" s="1745"/>
      <c r="C1696" s="1745"/>
      <c r="D1696" s="1745"/>
      <c r="E1696" s="1745"/>
      <c r="F1696" s="1920"/>
      <c r="G1696" s="1745"/>
      <c r="H1696" s="1745"/>
      <c r="I1696" s="1745"/>
      <c r="J1696" s="1745"/>
      <c r="K1696" s="1745"/>
      <c r="L1696" s="1745"/>
      <c r="M1696" s="1745"/>
      <c r="N1696" s="1745"/>
      <c r="O1696" s="1745"/>
      <c r="P1696" s="1745"/>
      <c r="Q1696" s="1765" t="s">
        <v>25216</v>
      </c>
      <c r="R1696" s="1766" t="s">
        <v>25173</v>
      </c>
      <c r="S1696" s="1767" t="s">
        <v>52</v>
      </c>
      <c r="T1696" s="1768"/>
      <c r="U1696" s="1769">
        <v>1587.0</v>
      </c>
      <c r="V1696" s="1770">
        <v>4.0</v>
      </c>
      <c r="W1696" s="1769" t="s">
        <v>20123</v>
      </c>
      <c r="X1696" s="1770"/>
      <c r="Y1696" s="1767" t="s">
        <v>25217</v>
      </c>
      <c r="Z1696" s="1770"/>
      <c r="AA1696" s="1770" t="s">
        <v>25046</v>
      </c>
      <c r="AB1696" s="1753" t="s">
        <v>17906</v>
      </c>
      <c r="AC1696" s="81"/>
      <c r="AD1696" s="81"/>
      <c r="AE1696" s="1755"/>
      <c r="AF1696" s="1755"/>
      <c r="AG1696" s="1755"/>
      <c r="AH1696" s="1755"/>
      <c r="AI1696" s="595">
        <v>1.03609541E8</v>
      </c>
      <c r="AJ1696" s="595" t="s">
        <v>25218</v>
      </c>
      <c r="AK1696" s="1757" t="s">
        <v>52</v>
      </c>
      <c r="AL1696" s="1772">
        <v>1.0</v>
      </c>
      <c r="AM1696" s="1772">
        <v>1604.0</v>
      </c>
      <c r="AN1696" s="9">
        <v>4.0</v>
      </c>
      <c r="AO1696" s="9"/>
      <c r="AP1696" s="9" t="s">
        <v>8376</v>
      </c>
      <c r="AQ1696" s="9"/>
      <c r="AR1696" s="9" t="s">
        <v>17908</v>
      </c>
      <c r="AS1696" s="9"/>
      <c r="AT1696" s="9"/>
      <c r="AU1696" s="9"/>
      <c r="AV1696" s="9"/>
      <c r="AW1696" s="1758" t="s">
        <v>17909</v>
      </c>
      <c r="AX1696" s="9"/>
      <c r="AY1696" s="9" t="s">
        <v>17910</v>
      </c>
      <c r="AZ1696" s="9">
        <v>6.25</v>
      </c>
      <c r="BA1696" s="1773" t="s">
        <v>25188</v>
      </c>
    </row>
    <row r="1697" ht="15.75" customHeight="1">
      <c r="A1697" s="1819"/>
      <c r="B1697" s="1745"/>
      <c r="C1697" s="1745"/>
      <c r="D1697" s="1745"/>
      <c r="E1697" s="1745"/>
      <c r="F1697" s="1920"/>
      <c r="G1697" s="1745"/>
      <c r="H1697" s="1745"/>
      <c r="I1697" s="1745"/>
      <c r="J1697" s="1745"/>
      <c r="K1697" s="1745"/>
      <c r="L1697" s="1745"/>
      <c r="M1697" s="1745"/>
      <c r="N1697" s="1745"/>
      <c r="O1697" s="1745"/>
      <c r="P1697" s="1745"/>
      <c r="Q1697" s="1765">
        <v>0.0</v>
      </c>
      <c r="R1697" s="1766" t="s">
        <v>25219</v>
      </c>
      <c r="S1697" s="1767" t="s">
        <v>52</v>
      </c>
      <c r="T1697" s="1749"/>
      <c r="U1697" s="1770">
        <v>1588.0</v>
      </c>
      <c r="V1697" s="1770">
        <v>4.0</v>
      </c>
      <c r="W1697" s="1792"/>
      <c r="X1697" s="1770"/>
      <c r="Y1697" s="1767">
        <v>0.0</v>
      </c>
      <c r="Z1697" s="1770"/>
      <c r="AA1697" s="1770" t="s">
        <v>25046</v>
      </c>
      <c r="AB1697" s="1806" t="s">
        <v>25220</v>
      </c>
      <c r="AC1697" s="1794">
        <v>1.0</v>
      </c>
      <c r="AD1697" s="1754"/>
      <c r="AE1697" s="1755"/>
      <c r="AF1697" s="1755"/>
      <c r="AG1697" s="1755"/>
      <c r="AH1697" s="1755"/>
      <c r="AI1697" s="595">
        <v>3.00167103E8</v>
      </c>
      <c r="AJ1697" s="595" t="s">
        <v>25221</v>
      </c>
      <c r="AK1697" s="1757" t="s">
        <v>52</v>
      </c>
      <c r="AL1697" s="1772">
        <v>1.0</v>
      </c>
      <c r="AM1697" s="1772">
        <v>1605.0</v>
      </c>
      <c r="AN1697" s="9">
        <v>4.0</v>
      </c>
      <c r="AO1697" s="9"/>
      <c r="AP1697" s="9" t="s">
        <v>8376</v>
      </c>
      <c r="AQ1697" s="9"/>
      <c r="AR1697" s="9" t="s">
        <v>17908</v>
      </c>
      <c r="AS1697" s="9"/>
      <c r="AT1697" s="9"/>
      <c r="AU1697" s="9"/>
      <c r="AV1697" s="9"/>
      <c r="AW1697" s="1758" t="s">
        <v>17909</v>
      </c>
      <c r="AX1697" s="9"/>
      <c r="AY1697" s="9" t="s">
        <v>17910</v>
      </c>
      <c r="AZ1697" s="9">
        <v>6.25</v>
      </c>
      <c r="BA1697" s="1772" t="s">
        <v>25188</v>
      </c>
    </row>
    <row r="1698" ht="15.75" customHeight="1">
      <c r="A1698" s="1819"/>
      <c r="B1698" s="1745"/>
      <c r="C1698" s="1745"/>
      <c r="D1698" s="1745"/>
      <c r="E1698" s="1745"/>
      <c r="F1698" s="1920"/>
      <c r="G1698" s="1745"/>
      <c r="H1698" s="1745"/>
      <c r="I1698" s="1745"/>
      <c r="J1698" s="1745"/>
      <c r="K1698" s="1745"/>
      <c r="L1698" s="1745"/>
      <c r="M1698" s="1745"/>
      <c r="N1698" s="1745"/>
      <c r="O1698" s="1745"/>
      <c r="P1698" s="1745"/>
      <c r="Q1698" s="1765" t="s">
        <v>25222</v>
      </c>
      <c r="R1698" s="1766" t="s">
        <v>25223</v>
      </c>
      <c r="S1698" s="1767" t="s">
        <v>52</v>
      </c>
      <c r="T1698" s="1768"/>
      <c r="U1698" s="1770">
        <v>1589.0</v>
      </c>
      <c r="V1698" s="1770">
        <v>4.0</v>
      </c>
      <c r="W1698" s="1788"/>
      <c r="X1698" s="1770"/>
      <c r="Y1698" s="1767" t="s">
        <v>25224</v>
      </c>
      <c r="Z1698" s="1770"/>
      <c r="AA1698" s="1770" t="s">
        <v>25046</v>
      </c>
      <c r="AB1698" s="1789">
        <v>0.0</v>
      </c>
      <c r="AC1698" s="1121">
        <v>1.0</v>
      </c>
      <c r="AD1698" s="81"/>
      <c r="AE1698" s="1755"/>
      <c r="AF1698" s="1755"/>
      <c r="AG1698" s="1755"/>
      <c r="AH1698" s="1755"/>
      <c r="AI1698" s="595">
        <v>1.900403179E9</v>
      </c>
      <c r="AJ1698" s="595" t="s">
        <v>25225</v>
      </c>
      <c r="AK1698" s="1757" t="s">
        <v>52</v>
      </c>
      <c r="AL1698" s="1757">
        <v>1.0</v>
      </c>
      <c r="AM1698" s="1772">
        <v>1606.0</v>
      </c>
      <c r="AN1698" s="9">
        <v>4.0</v>
      </c>
      <c r="AO1698" s="9"/>
      <c r="AP1698" s="9" t="s">
        <v>8376</v>
      </c>
      <c r="AQ1698" s="9"/>
      <c r="AR1698" s="9" t="s">
        <v>17908</v>
      </c>
      <c r="AS1698" s="9"/>
      <c r="AT1698" s="9"/>
      <c r="AU1698" s="9"/>
      <c r="AV1698" s="9"/>
      <c r="AW1698" s="1758" t="s">
        <v>17909</v>
      </c>
      <c r="AX1698" s="9"/>
      <c r="AY1698" s="9" t="s">
        <v>17910</v>
      </c>
      <c r="AZ1698" s="9">
        <v>6.25</v>
      </c>
      <c r="BA1698" s="1773" t="s">
        <v>25188</v>
      </c>
    </row>
    <row r="1699" ht="15.75" customHeight="1">
      <c r="A1699" s="1819"/>
      <c r="B1699" s="1745"/>
      <c r="C1699" s="1745"/>
      <c r="D1699" s="1745"/>
      <c r="E1699" s="1745"/>
      <c r="F1699" s="1920"/>
      <c r="G1699" s="1745"/>
      <c r="H1699" s="1745"/>
      <c r="I1699" s="1745"/>
      <c r="J1699" s="1745"/>
      <c r="K1699" s="1745"/>
      <c r="L1699" s="1745"/>
      <c r="M1699" s="1745"/>
      <c r="N1699" s="1745"/>
      <c r="O1699" s="1745"/>
      <c r="P1699" s="1745"/>
      <c r="Q1699" s="1765">
        <v>0.0</v>
      </c>
      <c r="R1699" s="1843">
        <v>0.0</v>
      </c>
      <c r="S1699" s="1767">
        <v>0.0</v>
      </c>
      <c r="T1699" s="1749"/>
      <c r="U1699" s="1770">
        <v>0.0</v>
      </c>
      <c r="V1699" s="1770">
        <v>0.0</v>
      </c>
      <c r="W1699" s="1792"/>
      <c r="X1699" s="1770"/>
      <c r="Y1699" s="1767">
        <v>0.0</v>
      </c>
      <c r="Z1699" s="1770"/>
      <c r="AA1699" s="1770">
        <v>0.0</v>
      </c>
      <c r="AB1699" s="1793">
        <v>0.0</v>
      </c>
      <c r="AC1699" s="1794">
        <v>1.0</v>
      </c>
      <c r="AD1699" s="1754"/>
      <c r="AE1699" s="1755"/>
      <c r="AF1699" s="1755"/>
      <c r="AG1699" s="1755"/>
      <c r="AH1699" s="1755"/>
      <c r="AI1699" s="595">
        <v>1.002783965E9</v>
      </c>
      <c r="AJ1699" s="595" t="s">
        <v>25226</v>
      </c>
      <c r="AK1699" s="1757" t="s">
        <v>52</v>
      </c>
      <c r="AL1699" s="1772">
        <v>1.0</v>
      </c>
      <c r="AM1699" s="1772">
        <v>1607.0</v>
      </c>
      <c r="AN1699" s="9">
        <v>4.0</v>
      </c>
      <c r="AO1699" s="9"/>
      <c r="AP1699" s="9" t="s">
        <v>8376</v>
      </c>
      <c r="AQ1699" s="9"/>
      <c r="AR1699" s="9" t="s">
        <v>17908</v>
      </c>
      <c r="AS1699" s="9"/>
      <c r="AT1699" s="9"/>
      <c r="AU1699" s="9"/>
      <c r="AV1699" s="9"/>
      <c r="AW1699" s="1758" t="s">
        <v>17909</v>
      </c>
      <c r="AX1699" s="9"/>
      <c r="AY1699" s="9" t="s">
        <v>17910</v>
      </c>
      <c r="AZ1699" s="9">
        <v>6.25</v>
      </c>
      <c r="BA1699" s="1772" t="s">
        <v>25188</v>
      </c>
    </row>
    <row r="1700" ht="15.75" customHeight="1">
      <c r="A1700" s="1819"/>
      <c r="B1700" s="1745"/>
      <c r="C1700" s="1745"/>
      <c r="D1700" s="1745"/>
      <c r="E1700" s="1745"/>
      <c r="F1700" s="1920"/>
      <c r="G1700" s="1745"/>
      <c r="H1700" s="1745"/>
      <c r="I1700" s="1745"/>
      <c r="J1700" s="1745"/>
      <c r="K1700" s="1745"/>
      <c r="L1700" s="1745"/>
      <c r="M1700" s="1745"/>
      <c r="N1700" s="1745"/>
      <c r="O1700" s="1745"/>
      <c r="P1700" s="1745"/>
      <c r="Q1700" s="1765" t="s">
        <v>25227</v>
      </c>
      <c r="R1700" s="1766" t="s">
        <v>25181</v>
      </c>
      <c r="S1700" s="1767" t="s">
        <v>1656</v>
      </c>
      <c r="T1700" s="1768"/>
      <c r="U1700" s="1769">
        <v>1590.0</v>
      </c>
      <c r="V1700" s="1770">
        <v>4.0</v>
      </c>
      <c r="W1700" s="1769" t="s">
        <v>20260</v>
      </c>
      <c r="X1700" s="1770"/>
      <c r="Y1700" s="1767">
        <v>9.89459986E8</v>
      </c>
      <c r="Z1700" s="1770"/>
      <c r="AA1700" s="1770" t="s">
        <v>25228</v>
      </c>
      <c r="AB1700" s="1753" t="s">
        <v>17906</v>
      </c>
      <c r="AC1700" s="81"/>
      <c r="AD1700" s="81"/>
      <c r="AE1700" s="1755"/>
      <c r="AF1700" s="1755"/>
      <c r="AG1700" s="1755"/>
      <c r="AH1700" s="1755"/>
      <c r="AI1700" s="1874">
        <v>1.0200956E8</v>
      </c>
      <c r="AJ1700" s="1874" t="s">
        <v>25229</v>
      </c>
      <c r="AK1700" s="1757" t="s">
        <v>52</v>
      </c>
      <c r="AL1700" s="1772">
        <v>1.0</v>
      </c>
      <c r="AM1700" s="1875">
        <v>1608.0</v>
      </c>
      <c r="AN1700" s="9">
        <v>4.0</v>
      </c>
      <c r="AO1700" s="9"/>
      <c r="AP1700" s="9" t="s">
        <v>8376</v>
      </c>
      <c r="AQ1700" s="9"/>
      <c r="AR1700" s="9" t="s">
        <v>17908</v>
      </c>
      <c r="AS1700" s="9"/>
      <c r="AT1700" s="9"/>
      <c r="AU1700" s="9"/>
      <c r="AV1700" s="9"/>
      <c r="AW1700" s="1758" t="s">
        <v>17909</v>
      </c>
      <c r="AX1700" s="9"/>
      <c r="AY1700" s="9" t="s">
        <v>17910</v>
      </c>
      <c r="AZ1700" s="9">
        <v>6.25</v>
      </c>
      <c r="BA1700" s="1773" t="s">
        <v>25188</v>
      </c>
    </row>
    <row r="1701" ht="15.75" customHeight="1">
      <c r="A1701" s="1819"/>
      <c r="B1701" s="1745"/>
      <c r="C1701" s="1745"/>
      <c r="D1701" s="1745"/>
      <c r="E1701" s="1745"/>
      <c r="F1701" s="1920"/>
      <c r="G1701" s="1745"/>
      <c r="H1701" s="1745"/>
      <c r="I1701" s="1745"/>
      <c r="J1701" s="1745"/>
      <c r="K1701" s="1745"/>
      <c r="L1701" s="1745"/>
      <c r="M1701" s="1745"/>
      <c r="N1701" s="1745"/>
      <c r="O1701" s="1745"/>
      <c r="P1701" s="1745"/>
      <c r="Q1701" s="1765" t="s">
        <v>25230</v>
      </c>
      <c r="R1701" s="1766" t="s">
        <v>25231</v>
      </c>
      <c r="S1701" s="1767" t="s">
        <v>1656</v>
      </c>
      <c r="T1701" s="1935"/>
      <c r="U1701" s="1864">
        <v>1591.0</v>
      </c>
      <c r="V1701" s="1864">
        <v>4.0</v>
      </c>
      <c r="W1701" s="1864" t="s">
        <v>25232</v>
      </c>
      <c r="X1701" s="1864"/>
      <c r="Y1701" s="1865" t="s">
        <v>25233</v>
      </c>
      <c r="Z1701" s="1864"/>
      <c r="AA1701" s="1864" t="s">
        <v>25228</v>
      </c>
      <c r="AB1701" s="1867" t="s">
        <v>17944</v>
      </c>
      <c r="AC1701" s="1754"/>
      <c r="AD1701" s="1754"/>
      <c r="AE1701" s="1755"/>
      <c r="AF1701" s="1755"/>
      <c r="AG1701" s="1755"/>
      <c r="AH1701" s="1755"/>
      <c r="AI1701" s="1756">
        <v>7.01048522E8</v>
      </c>
      <c r="AJ1701" s="1756" t="s">
        <v>25234</v>
      </c>
      <c r="AK1701" s="1757" t="s">
        <v>52</v>
      </c>
      <c r="AL1701" s="1772">
        <v>1.0</v>
      </c>
      <c r="AM1701" s="1757">
        <v>1609.0</v>
      </c>
      <c r="AN1701" s="9">
        <v>4.0</v>
      </c>
      <c r="AO1701" s="9"/>
      <c r="AP1701" s="9" t="s">
        <v>8376</v>
      </c>
      <c r="AQ1701" s="9"/>
      <c r="AR1701" s="9" t="s">
        <v>17908</v>
      </c>
      <c r="AS1701" s="9"/>
      <c r="AT1701" s="9"/>
      <c r="AU1701" s="9"/>
      <c r="AV1701" s="9"/>
      <c r="AW1701" s="1758" t="s">
        <v>17909</v>
      </c>
      <c r="AX1701" s="9"/>
      <c r="AY1701" s="9" t="s">
        <v>17910</v>
      </c>
      <c r="AZ1701" s="9">
        <v>6.25</v>
      </c>
      <c r="BA1701" s="1845" t="s">
        <v>25188</v>
      </c>
    </row>
    <row r="1702" ht="15.75" customHeight="1">
      <c r="A1702" s="1819"/>
      <c r="B1702" s="1745"/>
      <c r="C1702" s="1745"/>
      <c r="D1702" s="1745"/>
      <c r="E1702" s="1745"/>
      <c r="F1702" s="1920"/>
      <c r="G1702" s="1745"/>
      <c r="H1702" s="1745"/>
      <c r="I1702" s="1745"/>
      <c r="J1702" s="1745"/>
      <c r="K1702" s="1745"/>
      <c r="L1702" s="1745"/>
      <c r="M1702" s="1745"/>
      <c r="N1702" s="1745"/>
      <c r="O1702" s="1745"/>
      <c r="P1702" s="1745"/>
      <c r="Q1702" s="1765" t="s">
        <v>25235</v>
      </c>
      <c r="R1702" s="1766" t="s">
        <v>25191</v>
      </c>
      <c r="S1702" s="1767" t="s">
        <v>52</v>
      </c>
      <c r="T1702" s="1768"/>
      <c r="U1702" s="1769">
        <v>1592.0</v>
      </c>
      <c r="V1702" s="1770">
        <v>4.0</v>
      </c>
      <c r="W1702" s="1769" t="s">
        <v>18467</v>
      </c>
      <c r="X1702" s="1770"/>
      <c r="Y1702" s="1767">
        <v>9.86533007E8</v>
      </c>
      <c r="Z1702" s="1770"/>
      <c r="AA1702" s="1770" t="s">
        <v>25228</v>
      </c>
      <c r="AB1702" s="1753" t="s">
        <v>17906</v>
      </c>
      <c r="AC1702" s="81"/>
      <c r="AD1702" s="81"/>
      <c r="AE1702" s="1755"/>
      <c r="AF1702" s="1755"/>
      <c r="AG1702" s="1755"/>
      <c r="AH1702" s="1755"/>
      <c r="AI1702" s="595" t="s">
        <v>25236</v>
      </c>
      <c r="AJ1702" s="595" t="s">
        <v>20642</v>
      </c>
      <c r="AK1702" s="1757" t="s">
        <v>52</v>
      </c>
      <c r="AL1702" s="1757">
        <v>1.0</v>
      </c>
      <c r="AM1702" s="1772">
        <v>1610.0</v>
      </c>
      <c r="AN1702" s="9">
        <v>4.0</v>
      </c>
      <c r="AO1702" s="9"/>
      <c r="AP1702" s="9" t="s">
        <v>8376</v>
      </c>
      <c r="AQ1702" s="9"/>
      <c r="AR1702" s="9" t="s">
        <v>17908</v>
      </c>
      <c r="AS1702" s="9"/>
      <c r="AT1702" s="9"/>
      <c r="AU1702" s="9"/>
      <c r="AV1702" s="9"/>
      <c r="AW1702" s="1758" t="s">
        <v>17909</v>
      </c>
      <c r="AX1702" s="9"/>
      <c r="AY1702" s="9" t="s">
        <v>17910</v>
      </c>
      <c r="AZ1702" s="9">
        <v>6.25</v>
      </c>
      <c r="BA1702" s="1895" t="s">
        <v>25188</v>
      </c>
    </row>
    <row r="1703" ht="15.75" customHeight="1">
      <c r="A1703" s="1819"/>
      <c r="B1703" s="1745"/>
      <c r="C1703" s="1745"/>
      <c r="D1703" s="1745"/>
      <c r="E1703" s="1745"/>
      <c r="F1703" s="1920"/>
      <c r="G1703" s="1745"/>
      <c r="H1703" s="1745"/>
      <c r="I1703" s="1745"/>
      <c r="J1703" s="1745"/>
      <c r="K1703" s="1745"/>
      <c r="L1703" s="1745"/>
      <c r="M1703" s="1745"/>
      <c r="N1703" s="1745"/>
      <c r="O1703" s="1745"/>
      <c r="P1703" s="1745"/>
      <c r="Q1703" s="1765" t="s">
        <v>25237</v>
      </c>
      <c r="R1703" s="1766" t="s">
        <v>25238</v>
      </c>
      <c r="S1703" s="1767" t="s">
        <v>52</v>
      </c>
      <c r="T1703" s="1749"/>
      <c r="U1703" s="1769">
        <v>1593.0</v>
      </c>
      <c r="V1703" s="1770">
        <v>4.0</v>
      </c>
      <c r="W1703" s="1769" t="s">
        <v>17917</v>
      </c>
      <c r="X1703" s="1770" t="s">
        <v>24614</v>
      </c>
      <c r="Y1703" s="1767">
        <v>9.90366595E8</v>
      </c>
      <c r="Z1703" s="1770"/>
      <c r="AA1703" s="1770" t="s">
        <v>25228</v>
      </c>
      <c r="AB1703" s="1753" t="s">
        <v>18046</v>
      </c>
      <c r="AC1703" s="1754"/>
      <c r="AD1703" s="1754"/>
      <c r="AE1703" s="1755"/>
      <c r="AF1703" s="1755"/>
      <c r="AG1703" s="1755"/>
      <c r="AH1703" s="1755"/>
      <c r="AI1703" s="595">
        <v>1.01182087E8</v>
      </c>
      <c r="AJ1703" s="595" t="s">
        <v>25239</v>
      </c>
      <c r="AK1703" s="1757" t="s">
        <v>52</v>
      </c>
      <c r="AL1703" s="1757">
        <v>1.0</v>
      </c>
      <c r="AM1703" s="1772">
        <v>1611.0</v>
      </c>
      <c r="AN1703" s="9">
        <v>4.0</v>
      </c>
      <c r="AO1703" s="9"/>
      <c r="AP1703" s="9" t="s">
        <v>8376</v>
      </c>
      <c r="AQ1703" s="9"/>
      <c r="AR1703" s="9" t="s">
        <v>17908</v>
      </c>
      <c r="AS1703" s="9"/>
      <c r="AT1703" s="9"/>
      <c r="AU1703" s="9"/>
      <c r="AV1703" s="9"/>
      <c r="AW1703" s="1758" t="s">
        <v>17909</v>
      </c>
      <c r="AX1703" s="9"/>
      <c r="AY1703" s="9" t="s">
        <v>17910</v>
      </c>
      <c r="AZ1703" s="9">
        <v>6.25</v>
      </c>
      <c r="BA1703" s="1936" t="s">
        <v>25240</v>
      </c>
    </row>
    <row r="1704" ht="15.75" customHeight="1">
      <c r="A1704" s="1819"/>
      <c r="B1704" s="1745"/>
      <c r="C1704" s="1745"/>
      <c r="D1704" s="1745"/>
      <c r="E1704" s="1745"/>
      <c r="F1704" s="1920"/>
      <c r="G1704" s="1745"/>
      <c r="H1704" s="1745"/>
      <c r="I1704" s="1745"/>
      <c r="J1704" s="1745"/>
      <c r="K1704" s="1745"/>
      <c r="L1704" s="1745"/>
      <c r="M1704" s="1745"/>
      <c r="N1704" s="1745"/>
      <c r="O1704" s="1745"/>
      <c r="P1704" s="1745"/>
      <c r="Q1704" s="1765" t="s">
        <v>25241</v>
      </c>
      <c r="R1704" s="1766" t="s">
        <v>25195</v>
      </c>
      <c r="S1704" s="1767" t="s">
        <v>1656</v>
      </c>
      <c r="T1704" s="1768"/>
      <c r="U1704" s="1770">
        <v>1594.0</v>
      </c>
      <c r="V1704" s="1770">
        <v>4.0</v>
      </c>
      <c r="W1704" s="1788"/>
      <c r="X1704" s="1770"/>
      <c r="Y1704" s="1767">
        <v>2866224.0</v>
      </c>
      <c r="Z1704" s="1770"/>
      <c r="AA1704" s="1770" t="s">
        <v>25228</v>
      </c>
      <c r="AB1704" s="1804" t="s">
        <v>18100</v>
      </c>
      <c r="AC1704" s="1121">
        <v>1.0</v>
      </c>
      <c r="AD1704" s="81"/>
      <c r="AE1704" s="1755"/>
      <c r="AF1704" s="1755"/>
      <c r="AG1704" s="1755"/>
      <c r="AH1704" s="1755"/>
      <c r="AI1704" s="595">
        <v>1.04319009E8</v>
      </c>
      <c r="AJ1704" s="595" t="s">
        <v>25242</v>
      </c>
      <c r="AK1704" s="1757" t="s">
        <v>52</v>
      </c>
      <c r="AL1704" s="1772">
        <v>1.0</v>
      </c>
      <c r="AM1704" s="1772">
        <v>1612.0</v>
      </c>
      <c r="AN1704" s="9">
        <v>4.0</v>
      </c>
      <c r="AO1704" s="9"/>
      <c r="AP1704" s="9" t="s">
        <v>8376</v>
      </c>
      <c r="AQ1704" s="9"/>
      <c r="AR1704" s="9" t="s">
        <v>17908</v>
      </c>
      <c r="AS1704" s="9"/>
      <c r="AT1704" s="9"/>
      <c r="AU1704" s="9"/>
      <c r="AV1704" s="9"/>
      <c r="AW1704" s="1758" t="s">
        <v>17909</v>
      </c>
      <c r="AX1704" s="9"/>
      <c r="AY1704" s="9" t="s">
        <v>17910</v>
      </c>
      <c r="AZ1704" s="9">
        <v>6.25</v>
      </c>
      <c r="BA1704" s="1937" t="s">
        <v>25240</v>
      </c>
    </row>
    <row r="1705" ht="15.75" customHeight="1">
      <c r="A1705" s="1819"/>
      <c r="B1705" s="1745"/>
      <c r="C1705" s="1745"/>
      <c r="D1705" s="1745"/>
      <c r="E1705" s="1745"/>
      <c r="F1705" s="1920"/>
      <c r="G1705" s="1745"/>
      <c r="H1705" s="1745"/>
      <c r="I1705" s="1745"/>
      <c r="J1705" s="1745"/>
      <c r="K1705" s="1745"/>
      <c r="L1705" s="1745"/>
      <c r="M1705" s="1745"/>
      <c r="N1705" s="1745"/>
      <c r="O1705" s="1745"/>
      <c r="P1705" s="1745"/>
      <c r="Q1705" s="1765" t="s">
        <v>25243</v>
      </c>
      <c r="R1705" s="1766" t="s">
        <v>25199</v>
      </c>
      <c r="S1705" s="1767" t="s">
        <v>52</v>
      </c>
      <c r="T1705" s="1749"/>
      <c r="U1705" s="1769">
        <v>1595.0</v>
      </c>
      <c r="V1705" s="1770">
        <v>4.0</v>
      </c>
      <c r="W1705" s="1769" t="s">
        <v>17923</v>
      </c>
      <c r="X1705" s="1770"/>
      <c r="Y1705" s="1767">
        <v>9.90713646E8</v>
      </c>
      <c r="Z1705" s="1770"/>
      <c r="AA1705" s="1770" t="s">
        <v>25228</v>
      </c>
      <c r="AB1705" s="1753" t="s">
        <v>17906</v>
      </c>
      <c r="AC1705" s="1754"/>
      <c r="AD1705" s="1754"/>
      <c r="AE1705" s="1755"/>
      <c r="AF1705" s="1755"/>
      <c r="AG1705" s="1755"/>
      <c r="AH1705" s="1755"/>
      <c r="AI1705" s="595">
        <v>1.0354944E8</v>
      </c>
      <c r="AJ1705" s="595" t="s">
        <v>25244</v>
      </c>
      <c r="AK1705" s="1757" t="s">
        <v>52</v>
      </c>
      <c r="AL1705" s="1757">
        <v>1.0</v>
      </c>
      <c r="AM1705" s="1772">
        <v>1613.0</v>
      </c>
      <c r="AN1705" s="9">
        <v>4.0</v>
      </c>
      <c r="AO1705" s="9"/>
      <c r="AP1705" s="9" t="s">
        <v>8376</v>
      </c>
      <c r="AQ1705" s="9"/>
      <c r="AR1705" s="9" t="s">
        <v>17908</v>
      </c>
      <c r="AS1705" s="9"/>
      <c r="AT1705" s="9"/>
      <c r="AU1705" s="9"/>
      <c r="AV1705" s="9"/>
      <c r="AW1705" s="1758" t="s">
        <v>17909</v>
      </c>
      <c r="AX1705" s="9"/>
      <c r="AY1705" s="9" t="s">
        <v>17910</v>
      </c>
      <c r="AZ1705" s="9">
        <v>6.25</v>
      </c>
      <c r="BA1705" s="1937" t="s">
        <v>25240</v>
      </c>
    </row>
    <row r="1706" ht="15.75" customHeight="1">
      <c r="A1706" s="1819"/>
      <c r="B1706" s="1745"/>
      <c r="C1706" s="1745"/>
      <c r="D1706" s="1745"/>
      <c r="E1706" s="1745"/>
      <c r="F1706" s="1920"/>
      <c r="G1706" s="1745"/>
      <c r="H1706" s="1745"/>
      <c r="I1706" s="1745"/>
      <c r="J1706" s="1745"/>
      <c r="K1706" s="1745"/>
      <c r="L1706" s="1745"/>
      <c r="M1706" s="1745"/>
      <c r="N1706" s="1745"/>
      <c r="O1706" s="1745"/>
      <c r="P1706" s="1745"/>
      <c r="Q1706" s="1765" t="s">
        <v>25245</v>
      </c>
      <c r="R1706" s="1766" t="s">
        <v>25202</v>
      </c>
      <c r="S1706" s="1767" t="s">
        <v>52</v>
      </c>
      <c r="T1706" s="1768"/>
      <c r="U1706" s="1769">
        <v>1596.0</v>
      </c>
      <c r="V1706" s="1770">
        <v>4.0</v>
      </c>
      <c r="W1706" s="1769" t="s">
        <v>17923</v>
      </c>
      <c r="X1706" s="1770"/>
      <c r="Y1706" s="1767">
        <v>9.99415135E8</v>
      </c>
      <c r="Z1706" s="1770"/>
      <c r="AA1706" s="1770" t="s">
        <v>25228</v>
      </c>
      <c r="AB1706" s="1753" t="s">
        <v>17906</v>
      </c>
      <c r="AC1706" s="81"/>
      <c r="AD1706" s="81"/>
      <c r="AE1706" s="1755"/>
      <c r="AF1706" s="1755"/>
      <c r="AG1706" s="1755"/>
      <c r="AH1706" s="1755"/>
      <c r="AI1706" s="595">
        <v>7.01195265E8</v>
      </c>
      <c r="AJ1706" s="595" t="s">
        <v>25246</v>
      </c>
      <c r="AK1706" s="1757" t="s">
        <v>52</v>
      </c>
      <c r="AL1706" s="1772">
        <v>1.0</v>
      </c>
      <c r="AM1706" s="1772">
        <v>1614.0</v>
      </c>
      <c r="AN1706" s="9">
        <v>4.0</v>
      </c>
      <c r="AO1706" s="9"/>
      <c r="AP1706" s="9" t="s">
        <v>8376</v>
      </c>
      <c r="AQ1706" s="9"/>
      <c r="AR1706" s="9" t="s">
        <v>17908</v>
      </c>
      <c r="AS1706" s="9"/>
      <c r="AT1706" s="9"/>
      <c r="AU1706" s="9"/>
      <c r="AV1706" s="9"/>
      <c r="AW1706" s="1758" t="s">
        <v>17909</v>
      </c>
      <c r="AX1706" s="9"/>
      <c r="AY1706" s="9" t="s">
        <v>17910</v>
      </c>
      <c r="AZ1706" s="9">
        <v>6.25</v>
      </c>
      <c r="BA1706" s="1938" t="s">
        <v>25240</v>
      </c>
    </row>
    <row r="1707" ht="15.75" customHeight="1">
      <c r="A1707" s="1819"/>
      <c r="B1707" s="1745"/>
      <c r="C1707" s="1745"/>
      <c r="D1707" s="1745"/>
      <c r="E1707" s="1745"/>
      <c r="F1707" s="1920"/>
      <c r="G1707" s="1745"/>
      <c r="H1707" s="1745"/>
      <c r="I1707" s="1745"/>
      <c r="J1707" s="1745"/>
      <c r="K1707" s="1745"/>
      <c r="L1707" s="1745"/>
      <c r="M1707" s="1745"/>
      <c r="N1707" s="1745"/>
      <c r="O1707" s="1745"/>
      <c r="P1707" s="1745"/>
      <c r="Q1707" s="1765" t="s">
        <v>25247</v>
      </c>
      <c r="R1707" s="1766" t="s">
        <v>25248</v>
      </c>
      <c r="S1707" s="1767" t="s">
        <v>52</v>
      </c>
      <c r="T1707" s="1749"/>
      <c r="U1707" s="1769">
        <v>1597.0</v>
      </c>
      <c r="V1707" s="1770">
        <v>4.0</v>
      </c>
      <c r="W1707" s="1769" t="s">
        <v>17917</v>
      </c>
      <c r="X1707" s="1770" t="s">
        <v>24614</v>
      </c>
      <c r="Y1707" s="1767">
        <v>9.79598994E8</v>
      </c>
      <c r="Z1707" s="1770"/>
      <c r="AA1707" s="1770" t="s">
        <v>25228</v>
      </c>
      <c r="AB1707" s="1753" t="s">
        <v>18046</v>
      </c>
      <c r="AC1707" s="1754"/>
      <c r="AD1707" s="1754"/>
      <c r="AE1707" s="1755"/>
      <c r="AF1707" s="1755"/>
      <c r="AG1707" s="1755"/>
      <c r="AH1707" s="1755"/>
      <c r="AI1707" s="1874">
        <v>1.04951504E8</v>
      </c>
      <c r="AJ1707" s="1874" t="s">
        <v>25249</v>
      </c>
      <c r="AK1707" s="1757" t="s">
        <v>52</v>
      </c>
      <c r="AL1707" s="1772">
        <v>1.0</v>
      </c>
      <c r="AM1707" s="1875">
        <v>1615.0</v>
      </c>
      <c r="AN1707" s="9">
        <v>4.0</v>
      </c>
      <c r="AO1707" s="9"/>
      <c r="AP1707" s="9" t="s">
        <v>8376</v>
      </c>
      <c r="AQ1707" s="9"/>
      <c r="AR1707" s="9" t="s">
        <v>17908</v>
      </c>
      <c r="AS1707" s="9"/>
      <c r="AT1707" s="9"/>
      <c r="AU1707" s="9"/>
      <c r="AV1707" s="9"/>
      <c r="AW1707" s="1758" t="s">
        <v>17909</v>
      </c>
      <c r="AX1707" s="9"/>
      <c r="AY1707" s="9" t="s">
        <v>17910</v>
      </c>
      <c r="AZ1707" s="9">
        <v>6.25</v>
      </c>
      <c r="BA1707" s="1937" t="s">
        <v>25240</v>
      </c>
    </row>
    <row r="1708" ht="15.75" customHeight="1">
      <c r="A1708" s="1819"/>
      <c r="B1708" s="1745"/>
      <c r="C1708" s="1745"/>
      <c r="D1708" s="1745"/>
      <c r="E1708" s="1745"/>
      <c r="F1708" s="1920"/>
      <c r="G1708" s="1745"/>
      <c r="H1708" s="1745"/>
      <c r="I1708" s="1745"/>
      <c r="J1708" s="1745"/>
      <c r="K1708" s="1745"/>
      <c r="L1708" s="1745"/>
      <c r="M1708" s="1745"/>
      <c r="N1708" s="1745"/>
      <c r="O1708" s="1745"/>
      <c r="P1708" s="1745"/>
      <c r="Q1708" s="1765" t="s">
        <v>25250</v>
      </c>
      <c r="R1708" s="1766" t="s">
        <v>25251</v>
      </c>
      <c r="S1708" s="1767" t="s">
        <v>1656</v>
      </c>
      <c r="T1708" s="1768"/>
      <c r="U1708" s="1769">
        <v>1598.0</v>
      </c>
      <c r="V1708" s="1770">
        <v>4.0</v>
      </c>
      <c r="W1708" s="1769" t="s">
        <v>20260</v>
      </c>
      <c r="X1708" s="1770"/>
      <c r="Y1708" s="1767">
        <v>0.0</v>
      </c>
      <c r="Z1708" s="1770"/>
      <c r="AA1708" s="1770" t="s">
        <v>25228</v>
      </c>
      <c r="AB1708" s="1753" t="s">
        <v>17906</v>
      </c>
      <c r="AC1708" s="81"/>
      <c r="AD1708" s="81"/>
      <c r="AE1708" s="1755"/>
      <c r="AF1708" s="1755"/>
      <c r="AG1708" s="1755"/>
      <c r="AH1708" s="1755"/>
      <c r="AI1708" s="595">
        <v>1.04726609E8</v>
      </c>
      <c r="AJ1708" s="1886" t="s">
        <v>25252</v>
      </c>
      <c r="AK1708" s="1757" t="s">
        <v>52</v>
      </c>
      <c r="AL1708" s="1757">
        <v>1.0</v>
      </c>
      <c r="AM1708" s="1772">
        <v>1616.0</v>
      </c>
      <c r="AN1708" s="9">
        <v>4.0</v>
      </c>
      <c r="AO1708" s="9"/>
      <c r="AP1708" s="9" t="s">
        <v>8376</v>
      </c>
      <c r="AQ1708" s="9"/>
      <c r="AR1708" s="9" t="s">
        <v>17908</v>
      </c>
      <c r="AS1708" s="9"/>
      <c r="AT1708" s="9"/>
      <c r="AU1708" s="9"/>
      <c r="AV1708" s="9"/>
      <c r="AW1708" s="1758" t="s">
        <v>17909</v>
      </c>
      <c r="AX1708" s="9"/>
      <c r="AY1708" s="9" t="s">
        <v>17910</v>
      </c>
      <c r="AZ1708" s="9">
        <v>6.25</v>
      </c>
      <c r="BA1708" s="1937" t="s">
        <v>25240</v>
      </c>
    </row>
    <row r="1709" ht="15.75" customHeight="1">
      <c r="A1709" s="1819"/>
      <c r="B1709" s="1745"/>
      <c r="C1709" s="1745"/>
      <c r="D1709" s="1745"/>
      <c r="E1709" s="1745"/>
      <c r="F1709" s="1920"/>
      <c r="G1709" s="1745"/>
      <c r="H1709" s="1745"/>
      <c r="I1709" s="1745"/>
      <c r="J1709" s="1745"/>
      <c r="K1709" s="1745"/>
      <c r="L1709" s="1745"/>
      <c r="M1709" s="1745"/>
      <c r="N1709" s="1745"/>
      <c r="O1709" s="1745"/>
      <c r="P1709" s="1745"/>
      <c r="Q1709" s="1765" t="s">
        <v>10297</v>
      </c>
      <c r="R1709" s="1766" t="s">
        <v>10298</v>
      </c>
      <c r="S1709" s="1767" t="s">
        <v>52</v>
      </c>
      <c r="T1709" s="1749"/>
      <c r="U1709" s="1769">
        <v>1599.0</v>
      </c>
      <c r="V1709" s="1770">
        <v>4.0</v>
      </c>
      <c r="W1709" s="1769" t="s">
        <v>18456</v>
      </c>
      <c r="X1709" s="1770"/>
      <c r="Y1709" s="1767">
        <v>2845711.0</v>
      </c>
      <c r="Z1709" s="1770"/>
      <c r="AA1709" s="1770" t="s">
        <v>25228</v>
      </c>
      <c r="AB1709" s="1753" t="s">
        <v>17918</v>
      </c>
      <c r="AC1709" s="1754"/>
      <c r="AD1709" s="1754"/>
      <c r="AE1709" s="1755"/>
      <c r="AF1709" s="1755"/>
      <c r="AG1709" s="1755"/>
      <c r="AH1709" s="1755"/>
      <c r="AI1709" s="595">
        <v>1.0444474E8</v>
      </c>
      <c r="AJ1709" s="1886" t="s">
        <v>25253</v>
      </c>
      <c r="AK1709" s="1772" t="s">
        <v>52</v>
      </c>
      <c r="AL1709" s="1772">
        <v>1.0</v>
      </c>
      <c r="AM1709" s="1772">
        <v>1617.0</v>
      </c>
      <c r="AN1709" s="9">
        <v>4.0</v>
      </c>
      <c r="AO1709" s="9"/>
      <c r="AP1709" s="9" t="s">
        <v>8376</v>
      </c>
      <c r="AQ1709" s="9"/>
      <c r="AR1709" s="9" t="s">
        <v>17908</v>
      </c>
      <c r="AS1709" s="9"/>
      <c r="AT1709" s="9"/>
      <c r="AU1709" s="9"/>
      <c r="AV1709" s="9"/>
      <c r="AW1709" s="1758" t="s">
        <v>17909</v>
      </c>
      <c r="AX1709" s="9"/>
      <c r="AY1709" s="9" t="s">
        <v>17910</v>
      </c>
      <c r="AZ1709" s="9">
        <v>6.25</v>
      </c>
      <c r="BA1709" s="1939" t="s">
        <v>25240</v>
      </c>
    </row>
    <row r="1710" ht="15.75" customHeight="1">
      <c r="A1710" s="1819"/>
      <c r="B1710" s="1745"/>
      <c r="C1710" s="1745"/>
      <c r="D1710" s="1745"/>
      <c r="E1710" s="1745"/>
      <c r="F1710" s="1920"/>
      <c r="G1710" s="1745"/>
      <c r="H1710" s="1745"/>
      <c r="I1710" s="1745"/>
      <c r="J1710" s="1745"/>
      <c r="K1710" s="1745"/>
      <c r="L1710" s="1745"/>
      <c r="M1710" s="1745"/>
      <c r="N1710" s="1745"/>
      <c r="O1710" s="1745"/>
      <c r="P1710" s="1745"/>
      <c r="Q1710" s="1765" t="s">
        <v>10341</v>
      </c>
      <c r="R1710" s="1766" t="s">
        <v>10342</v>
      </c>
      <c r="S1710" s="1767" t="s">
        <v>1656</v>
      </c>
      <c r="T1710" s="1768"/>
      <c r="U1710" s="1770">
        <v>1600.0</v>
      </c>
      <c r="V1710" s="1770">
        <v>4.0</v>
      </c>
      <c r="W1710" s="1788"/>
      <c r="X1710" s="1770"/>
      <c r="Y1710" s="1767">
        <v>9.80810599E8</v>
      </c>
      <c r="Z1710" s="1770"/>
      <c r="AA1710" s="1770" t="s">
        <v>25228</v>
      </c>
      <c r="AB1710" s="1789">
        <v>0.0</v>
      </c>
      <c r="AC1710" s="1121">
        <v>1.0</v>
      </c>
      <c r="AD1710" s="81"/>
      <c r="AE1710" s="1755"/>
      <c r="AF1710" s="1755"/>
      <c r="AG1710" s="1755"/>
      <c r="AH1710" s="1755"/>
      <c r="AI1710" s="595">
        <v>1.306821529E9</v>
      </c>
      <c r="AJ1710" s="1886" t="s">
        <v>25254</v>
      </c>
      <c r="AK1710" s="1757" t="s">
        <v>52</v>
      </c>
      <c r="AL1710" s="1772">
        <v>1.0</v>
      </c>
      <c r="AM1710" s="1772">
        <v>1618.0</v>
      </c>
      <c r="AN1710" s="9">
        <v>4.0</v>
      </c>
      <c r="AO1710" s="9"/>
      <c r="AP1710" s="9" t="s">
        <v>8376</v>
      </c>
      <c r="AQ1710" s="9"/>
      <c r="AR1710" s="9" t="s">
        <v>17908</v>
      </c>
      <c r="AS1710" s="9"/>
      <c r="AT1710" s="9"/>
      <c r="AU1710" s="9"/>
      <c r="AV1710" s="9"/>
      <c r="AW1710" s="1758" t="s">
        <v>17909</v>
      </c>
      <c r="AX1710" s="9"/>
      <c r="AY1710" s="9" t="s">
        <v>17910</v>
      </c>
      <c r="AZ1710" s="9">
        <v>6.25</v>
      </c>
      <c r="BA1710" s="1845" t="s">
        <v>25255</v>
      </c>
    </row>
    <row r="1711" ht="15.75" customHeight="1">
      <c r="A1711" s="1819"/>
      <c r="B1711" s="1745"/>
      <c r="C1711" s="1745"/>
      <c r="D1711" s="1745"/>
      <c r="E1711" s="1745"/>
      <c r="F1711" s="1920"/>
      <c r="G1711" s="1745"/>
      <c r="H1711" s="1745"/>
      <c r="I1711" s="1745"/>
      <c r="J1711" s="1745"/>
      <c r="K1711" s="1745"/>
      <c r="L1711" s="1745"/>
      <c r="M1711" s="1745"/>
      <c r="N1711" s="1745"/>
      <c r="O1711" s="1745"/>
      <c r="P1711" s="1745"/>
      <c r="Q1711" s="1765" t="s">
        <v>25256</v>
      </c>
      <c r="R1711" s="1766" t="s">
        <v>25209</v>
      </c>
      <c r="S1711" s="1767" t="s">
        <v>52</v>
      </c>
      <c r="T1711" s="1749"/>
      <c r="U1711" s="1770">
        <v>1601.0</v>
      </c>
      <c r="V1711" s="1770">
        <v>4.0</v>
      </c>
      <c r="W1711" s="1792"/>
      <c r="X1711" s="1770"/>
      <c r="Y1711" s="1767">
        <v>0.0</v>
      </c>
      <c r="Z1711" s="1770"/>
      <c r="AA1711" s="1770" t="s">
        <v>25228</v>
      </c>
      <c r="AB1711" s="1793">
        <v>0.0</v>
      </c>
      <c r="AC1711" s="1794">
        <v>1.0</v>
      </c>
      <c r="AD1711" s="1754"/>
      <c r="AE1711" s="1755"/>
      <c r="AF1711" s="1755"/>
      <c r="AG1711" s="1755"/>
      <c r="AH1711" s="1755"/>
      <c r="AI1711" s="595">
        <v>1.001433547E9</v>
      </c>
      <c r="AJ1711" s="1886" t="s">
        <v>25257</v>
      </c>
      <c r="AK1711" s="1757" t="s">
        <v>52</v>
      </c>
      <c r="AL1711" s="1772">
        <v>1.0</v>
      </c>
      <c r="AM1711" s="1772">
        <v>1619.0</v>
      </c>
      <c r="AN1711" s="9">
        <v>4.0</v>
      </c>
      <c r="AO1711" s="9"/>
      <c r="AP1711" s="9" t="s">
        <v>8376</v>
      </c>
      <c r="AQ1711" s="9"/>
      <c r="AR1711" s="9" t="s">
        <v>17908</v>
      </c>
      <c r="AS1711" s="9"/>
      <c r="AT1711" s="9"/>
      <c r="AU1711" s="9"/>
      <c r="AV1711" s="9"/>
      <c r="AW1711" s="1758" t="s">
        <v>17909</v>
      </c>
      <c r="AX1711" s="9"/>
      <c r="AY1711" s="9" t="s">
        <v>17910</v>
      </c>
      <c r="AZ1711" s="9">
        <v>6.25</v>
      </c>
      <c r="BA1711" s="1845" t="s">
        <v>25255</v>
      </c>
    </row>
    <row r="1712" ht="15.75" customHeight="1">
      <c r="A1712" s="1819"/>
      <c r="B1712" s="1745"/>
      <c r="C1712" s="1745"/>
      <c r="D1712" s="1745"/>
      <c r="E1712" s="1745"/>
      <c r="F1712" s="1920"/>
      <c r="G1712" s="1745"/>
      <c r="H1712" s="1745"/>
      <c r="I1712" s="1745"/>
      <c r="J1712" s="1745"/>
      <c r="K1712" s="1745"/>
      <c r="L1712" s="1745"/>
      <c r="M1712" s="1745"/>
      <c r="N1712" s="1745"/>
      <c r="O1712" s="1745"/>
      <c r="P1712" s="1745"/>
      <c r="Q1712" s="1765" t="s">
        <v>25258</v>
      </c>
      <c r="R1712" s="1766" t="s">
        <v>25259</v>
      </c>
      <c r="S1712" s="1767" t="s">
        <v>52</v>
      </c>
      <c r="T1712" s="1768"/>
      <c r="U1712" s="1770">
        <v>1602.0</v>
      </c>
      <c r="V1712" s="1770">
        <v>4.0</v>
      </c>
      <c r="W1712" s="1788"/>
      <c r="X1712" s="1770"/>
      <c r="Y1712" s="1767">
        <v>2866224.0</v>
      </c>
      <c r="Z1712" s="1770"/>
      <c r="AA1712" s="1770" t="s">
        <v>25228</v>
      </c>
      <c r="AB1712" s="1804"/>
      <c r="AC1712" s="1121">
        <v>1.0</v>
      </c>
      <c r="AD1712" s="81"/>
      <c r="AE1712" s="1755" t="s">
        <v>25260</v>
      </c>
      <c r="AF1712" s="1755"/>
      <c r="AG1712" s="1755"/>
      <c r="AH1712" s="1755"/>
      <c r="AI1712" s="595">
        <v>3.02090824E8</v>
      </c>
      <c r="AJ1712" s="1886" t="s">
        <v>25261</v>
      </c>
      <c r="AK1712" s="1757" t="s">
        <v>52</v>
      </c>
      <c r="AL1712" s="1757">
        <v>1.0</v>
      </c>
      <c r="AM1712" s="1772">
        <v>1620.0</v>
      </c>
      <c r="AN1712" s="9">
        <v>4.0</v>
      </c>
      <c r="AO1712" s="9"/>
      <c r="AP1712" s="9" t="s">
        <v>8376</v>
      </c>
      <c r="AQ1712" s="9"/>
      <c r="AR1712" s="9" t="s">
        <v>17908</v>
      </c>
      <c r="AS1712" s="9" t="s">
        <v>25262</v>
      </c>
      <c r="AT1712" s="9"/>
      <c r="AU1712" s="9"/>
      <c r="AV1712" s="9"/>
      <c r="AW1712" s="1758" t="s">
        <v>17909</v>
      </c>
      <c r="AX1712" s="9"/>
      <c r="AY1712" s="9" t="s">
        <v>17910</v>
      </c>
      <c r="AZ1712" s="9">
        <v>6.25</v>
      </c>
      <c r="BA1712" s="1845" t="s">
        <v>25255</v>
      </c>
    </row>
    <row r="1713" ht="15.75" customHeight="1">
      <c r="A1713" s="1819"/>
      <c r="B1713" s="1745"/>
      <c r="C1713" s="1745"/>
      <c r="D1713" s="1745"/>
      <c r="E1713" s="1745"/>
      <c r="F1713" s="1920"/>
      <c r="G1713" s="1745"/>
      <c r="H1713" s="1745"/>
      <c r="I1713" s="1745"/>
      <c r="J1713" s="1745"/>
      <c r="K1713" s="1745"/>
      <c r="L1713" s="1745"/>
      <c r="M1713" s="1745"/>
      <c r="N1713" s="1745"/>
      <c r="O1713" s="1745"/>
      <c r="P1713" s="1745"/>
      <c r="Q1713" s="1765" t="s">
        <v>25263</v>
      </c>
      <c r="R1713" s="1766" t="s">
        <v>25215</v>
      </c>
      <c r="S1713" s="1767" t="s">
        <v>52</v>
      </c>
      <c r="T1713" s="1749"/>
      <c r="U1713" s="1769">
        <v>1603.0</v>
      </c>
      <c r="V1713" s="1770">
        <v>4.0</v>
      </c>
      <c r="W1713" s="1769" t="s">
        <v>17923</v>
      </c>
      <c r="X1713" s="1770"/>
      <c r="Y1713" s="1767">
        <v>9.79973448E8</v>
      </c>
      <c r="Z1713" s="1770"/>
      <c r="AA1713" s="1770" t="s">
        <v>25228</v>
      </c>
      <c r="AB1713" s="1753" t="s">
        <v>17906</v>
      </c>
      <c r="AC1713" s="1754"/>
      <c r="AD1713" s="1754"/>
      <c r="AE1713" s="1755"/>
      <c r="AF1713" s="1755"/>
      <c r="AG1713" s="1755"/>
      <c r="AH1713" s="1755"/>
      <c r="AI1713" s="595">
        <v>1.06109507E8</v>
      </c>
      <c r="AJ1713" s="1886" t="s">
        <v>25264</v>
      </c>
      <c r="AK1713" s="1757" t="s">
        <v>52</v>
      </c>
      <c r="AL1713" s="1757">
        <v>1.0</v>
      </c>
      <c r="AM1713" s="1772">
        <v>1621.0</v>
      </c>
      <c r="AN1713" s="9">
        <v>4.0</v>
      </c>
      <c r="AO1713" s="9"/>
      <c r="AP1713" s="9" t="s">
        <v>8376</v>
      </c>
      <c r="AQ1713" s="9"/>
      <c r="AR1713" s="9" t="s">
        <v>17908</v>
      </c>
      <c r="AS1713" s="9"/>
      <c r="AT1713" s="9"/>
      <c r="AU1713" s="9"/>
      <c r="AV1713" s="9"/>
      <c r="AW1713" s="1758" t="s">
        <v>17909</v>
      </c>
      <c r="AX1713" s="9"/>
      <c r="AY1713" s="9" t="s">
        <v>17910</v>
      </c>
      <c r="AZ1713" s="9">
        <v>6.25</v>
      </c>
      <c r="BA1713" s="1772" t="s">
        <v>25255</v>
      </c>
    </row>
    <row r="1714" ht="15.75" customHeight="1">
      <c r="A1714" s="1819"/>
      <c r="B1714" s="1745"/>
      <c r="C1714" s="1745"/>
      <c r="D1714" s="1745"/>
      <c r="E1714" s="1745"/>
      <c r="F1714" s="1920"/>
      <c r="G1714" s="1745"/>
      <c r="H1714" s="1745"/>
      <c r="I1714" s="1745"/>
      <c r="J1714" s="1745"/>
      <c r="K1714" s="1745"/>
      <c r="L1714" s="1745"/>
      <c r="M1714" s="1745"/>
      <c r="N1714" s="1745"/>
      <c r="O1714" s="1745"/>
      <c r="P1714" s="1745"/>
      <c r="Q1714" s="1765" t="s">
        <v>25265</v>
      </c>
      <c r="R1714" s="1766" t="s">
        <v>25218</v>
      </c>
      <c r="S1714" s="1767" t="s">
        <v>52</v>
      </c>
      <c r="T1714" s="1768"/>
      <c r="U1714" s="1770">
        <v>1604.0</v>
      </c>
      <c r="V1714" s="1770">
        <v>4.0</v>
      </c>
      <c r="W1714" s="1788"/>
      <c r="X1714" s="1770"/>
      <c r="Y1714" s="1767" t="s">
        <v>25266</v>
      </c>
      <c r="Z1714" s="1770"/>
      <c r="AA1714" s="1770" t="s">
        <v>25228</v>
      </c>
      <c r="AB1714" s="1804" t="s">
        <v>18100</v>
      </c>
      <c r="AC1714" s="81"/>
      <c r="AD1714" s="1121">
        <v>1.0</v>
      </c>
      <c r="AE1714" s="1755"/>
      <c r="AF1714" s="1755"/>
      <c r="AG1714" s="1755"/>
      <c r="AH1714" s="1755"/>
      <c r="AI1714" s="595">
        <v>1.02814258E8</v>
      </c>
      <c r="AJ1714" s="1886" t="s">
        <v>25267</v>
      </c>
      <c r="AK1714" s="1757" t="s">
        <v>52</v>
      </c>
      <c r="AL1714" s="1772">
        <v>1.0</v>
      </c>
      <c r="AM1714" s="1772">
        <v>1622.0</v>
      </c>
      <c r="AN1714" s="9">
        <v>4.0</v>
      </c>
      <c r="AO1714" s="9"/>
      <c r="AP1714" s="9" t="s">
        <v>8376</v>
      </c>
      <c r="AQ1714" s="9"/>
      <c r="AR1714" s="9" t="s">
        <v>17908</v>
      </c>
      <c r="AS1714" s="9"/>
      <c r="AT1714" s="9"/>
      <c r="AU1714" s="9"/>
      <c r="AV1714" s="9"/>
      <c r="AW1714" s="1758" t="s">
        <v>17909</v>
      </c>
      <c r="AX1714" s="9"/>
      <c r="AY1714" s="9" t="s">
        <v>17910</v>
      </c>
      <c r="AZ1714" s="9">
        <v>6.25</v>
      </c>
      <c r="BA1714" s="1845" t="s">
        <v>25255</v>
      </c>
    </row>
    <row r="1715" ht="15.75" customHeight="1">
      <c r="A1715" s="1819"/>
      <c r="B1715" s="1745"/>
      <c r="C1715" s="1745"/>
      <c r="D1715" s="1745"/>
      <c r="E1715" s="1745"/>
      <c r="F1715" s="1920"/>
      <c r="G1715" s="1745"/>
      <c r="H1715" s="1745"/>
      <c r="I1715" s="1745"/>
      <c r="J1715" s="1745"/>
      <c r="K1715" s="1745"/>
      <c r="L1715" s="1745"/>
      <c r="M1715" s="1745"/>
      <c r="N1715" s="1745"/>
      <c r="O1715" s="1745"/>
      <c r="P1715" s="1745"/>
      <c r="Q1715" s="1765" t="s">
        <v>25268</v>
      </c>
      <c r="R1715" s="1766" t="s">
        <v>25269</v>
      </c>
      <c r="S1715" s="1767" t="s">
        <v>52</v>
      </c>
      <c r="T1715" s="1749"/>
      <c r="U1715" s="1769">
        <v>1605.0</v>
      </c>
      <c r="V1715" s="1770">
        <v>4.0</v>
      </c>
      <c r="W1715" s="1769" t="s">
        <v>18670</v>
      </c>
      <c r="X1715" s="1770"/>
      <c r="Y1715" s="1767">
        <v>9.89746308E8</v>
      </c>
      <c r="Z1715" s="1770"/>
      <c r="AA1715" s="1770" t="s">
        <v>25228</v>
      </c>
      <c r="AB1715" s="1753" t="s">
        <v>25270</v>
      </c>
      <c r="AC1715" s="1754"/>
      <c r="AD1715" s="1754"/>
      <c r="AE1715" s="1755"/>
      <c r="AF1715" s="1755"/>
      <c r="AG1715" s="1755"/>
      <c r="AH1715" s="1755"/>
      <c r="AI1715" s="595">
        <v>5.02389091E8</v>
      </c>
      <c r="AJ1715" s="1886" t="s">
        <v>25271</v>
      </c>
      <c r="AK1715" s="1757" t="s">
        <v>52</v>
      </c>
      <c r="AL1715" s="1757">
        <v>1.0</v>
      </c>
      <c r="AM1715" s="1772">
        <v>1623.0</v>
      </c>
      <c r="AN1715" s="9">
        <v>4.0</v>
      </c>
      <c r="AO1715" s="1848">
        <v>48549.0</v>
      </c>
      <c r="AP1715" s="9" t="s">
        <v>8376</v>
      </c>
      <c r="AQ1715" s="9"/>
      <c r="AR1715" s="9" t="s">
        <v>17908</v>
      </c>
      <c r="AS1715" s="9"/>
      <c r="AT1715" s="9"/>
      <c r="AU1715" s="9"/>
      <c r="AV1715" s="9"/>
      <c r="AW1715" s="1758" t="s">
        <v>17909</v>
      </c>
      <c r="AX1715" s="9"/>
      <c r="AY1715" s="9" t="s">
        <v>17910</v>
      </c>
      <c r="AZ1715" s="9">
        <v>6.25</v>
      </c>
      <c r="BA1715" s="1845" t="s">
        <v>25255</v>
      </c>
    </row>
    <row r="1716" ht="15.75" customHeight="1">
      <c r="A1716" s="1819"/>
      <c r="B1716" s="1745"/>
      <c r="C1716" s="1745"/>
      <c r="D1716" s="1745"/>
      <c r="E1716" s="1745"/>
      <c r="F1716" s="1920"/>
      <c r="G1716" s="1745"/>
      <c r="H1716" s="1745"/>
      <c r="I1716" s="1745"/>
      <c r="J1716" s="1745"/>
      <c r="K1716" s="1745"/>
      <c r="L1716" s="1745"/>
      <c r="M1716" s="1745"/>
      <c r="N1716" s="1745"/>
      <c r="O1716" s="1745"/>
      <c r="P1716" s="1745"/>
      <c r="Q1716" s="1765" t="s">
        <v>25272</v>
      </c>
      <c r="R1716" s="1766" t="s">
        <v>25225</v>
      </c>
      <c r="S1716" s="1767" t="s">
        <v>1656</v>
      </c>
      <c r="T1716" s="1768"/>
      <c r="U1716" s="1769">
        <v>1606.0</v>
      </c>
      <c r="V1716" s="1770">
        <v>4.0</v>
      </c>
      <c r="W1716" s="1769" t="s">
        <v>17917</v>
      </c>
      <c r="X1716" s="1770" t="s">
        <v>24614</v>
      </c>
      <c r="Y1716" s="1767">
        <v>9.90366595E8</v>
      </c>
      <c r="Z1716" s="1770"/>
      <c r="AA1716" s="1770" t="s">
        <v>25228</v>
      </c>
      <c r="AB1716" s="1753" t="s">
        <v>25270</v>
      </c>
      <c r="AC1716" s="81"/>
      <c r="AD1716" s="81"/>
      <c r="AE1716" s="1755"/>
      <c r="AF1716" s="1755"/>
      <c r="AG1716" s="1755"/>
      <c r="AH1716" s="1755"/>
      <c r="AI1716" s="595">
        <v>1.303585143E9</v>
      </c>
      <c r="AJ1716" s="1886" t="s">
        <v>25273</v>
      </c>
      <c r="AK1716" s="1757" t="s">
        <v>52</v>
      </c>
      <c r="AL1716" s="1772">
        <v>1.0</v>
      </c>
      <c r="AM1716" s="1772">
        <v>1624.0</v>
      </c>
      <c r="AN1716" s="9">
        <v>4.0</v>
      </c>
      <c r="AO1716" s="9"/>
      <c r="AP1716" s="9" t="s">
        <v>8376</v>
      </c>
      <c r="AQ1716" s="9"/>
      <c r="AR1716" s="9" t="s">
        <v>17908</v>
      </c>
      <c r="AS1716" s="9"/>
      <c r="AT1716" s="9"/>
      <c r="AU1716" s="9"/>
      <c r="AV1716" s="9"/>
      <c r="AW1716" s="1758" t="s">
        <v>17909</v>
      </c>
      <c r="AX1716" s="9"/>
      <c r="AY1716" s="9" t="s">
        <v>17910</v>
      </c>
      <c r="AZ1716" s="9">
        <v>6.25</v>
      </c>
      <c r="BA1716" s="1845" t="s">
        <v>25255</v>
      </c>
    </row>
    <row r="1717" ht="15.75" customHeight="1">
      <c r="A1717" s="1819"/>
      <c r="B1717" s="1745"/>
      <c r="C1717" s="1745"/>
      <c r="D1717" s="1745"/>
      <c r="E1717" s="1745"/>
      <c r="F1717" s="1920"/>
      <c r="G1717" s="1745"/>
      <c r="H1717" s="1745"/>
      <c r="I1717" s="1745"/>
      <c r="J1717" s="1745"/>
      <c r="K1717" s="1745"/>
      <c r="L1717" s="1745"/>
      <c r="M1717" s="1745"/>
      <c r="N1717" s="1745"/>
      <c r="O1717" s="1745"/>
      <c r="P1717" s="1745"/>
      <c r="Q1717" s="1765" t="s">
        <v>25274</v>
      </c>
      <c r="R1717" s="1766" t="s">
        <v>25275</v>
      </c>
      <c r="S1717" s="1767" t="s">
        <v>52</v>
      </c>
      <c r="T1717" s="1749"/>
      <c r="U1717" s="1770">
        <v>1607.0</v>
      </c>
      <c r="V1717" s="1770">
        <v>4.0</v>
      </c>
      <c r="W1717" s="1792"/>
      <c r="X1717" s="1770"/>
      <c r="Y1717" s="1767">
        <v>9.94905224E8</v>
      </c>
      <c r="Z1717" s="1770"/>
      <c r="AA1717" s="1770" t="s">
        <v>25228</v>
      </c>
      <c r="AB1717" s="1806" t="s">
        <v>18100</v>
      </c>
      <c r="AC1717" s="1754"/>
      <c r="AD1717" s="1794">
        <v>1.0</v>
      </c>
      <c r="AE1717" s="1755"/>
      <c r="AF1717" s="1755"/>
      <c r="AG1717" s="1755"/>
      <c r="AH1717" s="1755"/>
      <c r="AI1717" s="595">
        <v>1.03543849E8</v>
      </c>
      <c r="AJ1717" s="1886" t="s">
        <v>25276</v>
      </c>
      <c r="AK1717" s="1757" t="s">
        <v>52</v>
      </c>
      <c r="AL1717" s="1772">
        <v>1.0</v>
      </c>
      <c r="AM1717" s="1772">
        <v>1625.0</v>
      </c>
      <c r="AN1717" s="9">
        <v>4.0</v>
      </c>
      <c r="AO1717" s="9"/>
      <c r="AP1717" s="9" t="s">
        <v>8376</v>
      </c>
      <c r="AQ1717" s="9"/>
      <c r="AR1717" s="9" t="s">
        <v>17908</v>
      </c>
      <c r="AS1717" s="9"/>
      <c r="AT1717" s="9"/>
      <c r="AU1717" s="9"/>
      <c r="AV1717" s="9"/>
      <c r="AW1717" s="1758" t="s">
        <v>17909</v>
      </c>
      <c r="AX1717" s="9"/>
      <c r="AY1717" s="9" t="s">
        <v>17910</v>
      </c>
      <c r="AZ1717" s="9">
        <v>6.25</v>
      </c>
      <c r="BA1717" s="1845" t="s">
        <v>25255</v>
      </c>
    </row>
    <row r="1718" ht="15.75" customHeight="1">
      <c r="A1718" s="1819"/>
      <c r="B1718" s="1745"/>
      <c r="C1718" s="1745"/>
      <c r="D1718" s="1745"/>
      <c r="E1718" s="1745"/>
      <c r="F1718" s="1920"/>
      <c r="G1718" s="1745"/>
      <c r="H1718" s="1745"/>
      <c r="I1718" s="1745"/>
      <c r="J1718" s="1745"/>
      <c r="K1718" s="1745"/>
      <c r="L1718" s="1745"/>
      <c r="M1718" s="1745"/>
      <c r="N1718" s="1745"/>
      <c r="O1718" s="1745"/>
      <c r="P1718" s="1745"/>
      <c r="Q1718" s="1765" t="s">
        <v>25277</v>
      </c>
      <c r="R1718" s="1766" t="s">
        <v>25229</v>
      </c>
      <c r="S1718" s="1767" t="s">
        <v>52</v>
      </c>
      <c r="T1718" s="1768"/>
      <c r="U1718" s="1770">
        <v>1608.0</v>
      </c>
      <c r="V1718" s="1770">
        <v>4.0</v>
      </c>
      <c r="W1718" s="1788"/>
      <c r="X1718" s="1770"/>
      <c r="Y1718" s="1767">
        <v>0.0</v>
      </c>
      <c r="Z1718" s="1770"/>
      <c r="AA1718" s="1770" t="s">
        <v>25228</v>
      </c>
      <c r="AB1718" s="1804" t="s">
        <v>18100</v>
      </c>
      <c r="AC1718" s="81"/>
      <c r="AD1718" s="1121">
        <v>1.0</v>
      </c>
      <c r="AE1718" s="1755"/>
      <c r="AF1718" s="1755"/>
      <c r="AG1718" s="1755"/>
      <c r="AH1718" s="1755"/>
      <c r="AI1718" s="595">
        <v>1.0124298E8</v>
      </c>
      <c r="AJ1718" s="1886" t="s">
        <v>25278</v>
      </c>
      <c r="AK1718" s="1757" t="s">
        <v>52</v>
      </c>
      <c r="AL1718" s="1757">
        <v>1.0</v>
      </c>
      <c r="AM1718" s="1772">
        <v>1626.0</v>
      </c>
      <c r="AN1718" s="9">
        <v>4.0</v>
      </c>
      <c r="AO1718" s="9"/>
      <c r="AP1718" s="9" t="s">
        <v>8376</v>
      </c>
      <c r="AQ1718" s="9"/>
      <c r="AR1718" s="9" t="s">
        <v>17908</v>
      </c>
      <c r="AS1718" s="9"/>
      <c r="AT1718" s="9"/>
      <c r="AU1718" s="9"/>
      <c r="AV1718" s="9"/>
      <c r="AW1718" s="1758" t="s">
        <v>17909</v>
      </c>
      <c r="AX1718" s="9"/>
      <c r="AY1718" s="9" t="s">
        <v>17910</v>
      </c>
      <c r="AZ1718" s="9">
        <v>6.25</v>
      </c>
      <c r="BA1718" s="1845" t="s">
        <v>25255</v>
      </c>
    </row>
    <row r="1719" ht="15.75" customHeight="1">
      <c r="A1719" s="1819"/>
      <c r="B1719" s="1745"/>
      <c r="C1719" s="1745"/>
      <c r="D1719" s="1745"/>
      <c r="E1719" s="1745"/>
      <c r="F1719" s="1920"/>
      <c r="G1719" s="1745"/>
      <c r="H1719" s="1745"/>
      <c r="I1719" s="1745"/>
      <c r="J1719" s="1745"/>
      <c r="K1719" s="1745"/>
      <c r="L1719" s="1745"/>
      <c r="M1719" s="1745"/>
      <c r="N1719" s="1745"/>
      <c r="O1719" s="1745"/>
      <c r="P1719" s="1745"/>
      <c r="Q1719" s="1765">
        <v>0.0</v>
      </c>
      <c r="R1719" s="1843">
        <v>0.0</v>
      </c>
      <c r="S1719" s="1767">
        <v>0.0</v>
      </c>
      <c r="T1719" s="1749"/>
      <c r="U1719" s="1770">
        <v>0.0</v>
      </c>
      <c r="V1719" s="1770">
        <v>0.0</v>
      </c>
      <c r="W1719" s="1792"/>
      <c r="X1719" s="1770"/>
      <c r="Y1719" s="1767">
        <v>0.0</v>
      </c>
      <c r="Z1719" s="1770"/>
      <c r="AA1719" s="1770">
        <v>0.0</v>
      </c>
      <c r="AB1719" s="1793">
        <v>0.0</v>
      </c>
      <c r="AC1719" s="1794">
        <v>1.0</v>
      </c>
      <c r="AD1719" s="1754"/>
      <c r="AE1719" s="1755"/>
      <c r="AF1719" s="1755"/>
      <c r="AG1719" s="1755"/>
      <c r="AH1719" s="1755"/>
      <c r="AI1719" s="595">
        <v>1.01412047E8</v>
      </c>
      <c r="AJ1719" s="1886" t="s">
        <v>25279</v>
      </c>
      <c r="AK1719" s="1757" t="s">
        <v>52</v>
      </c>
      <c r="AL1719" s="1772">
        <v>1.0</v>
      </c>
      <c r="AM1719" s="1772">
        <v>1627.0</v>
      </c>
      <c r="AN1719" s="9">
        <v>4.0</v>
      </c>
      <c r="AO1719" s="9"/>
      <c r="AP1719" s="9" t="s">
        <v>8376</v>
      </c>
      <c r="AQ1719" s="9"/>
      <c r="AR1719" s="9" t="s">
        <v>17908</v>
      </c>
      <c r="AS1719" s="9"/>
      <c r="AT1719" s="9"/>
      <c r="AU1719" s="9"/>
      <c r="AV1719" s="9"/>
      <c r="AW1719" s="1758" t="s">
        <v>17909</v>
      </c>
      <c r="AX1719" s="9"/>
      <c r="AY1719" s="9" t="s">
        <v>17910</v>
      </c>
      <c r="AZ1719" s="9">
        <v>6.25</v>
      </c>
      <c r="BA1719" s="1845" t="s">
        <v>25255</v>
      </c>
    </row>
    <row r="1720" ht="15.75" customHeight="1">
      <c r="A1720" s="1819"/>
      <c r="B1720" s="1745"/>
      <c r="C1720" s="1745"/>
      <c r="D1720" s="1745"/>
      <c r="E1720" s="1745"/>
      <c r="F1720" s="1920"/>
      <c r="G1720" s="1745"/>
      <c r="H1720" s="1745"/>
      <c r="I1720" s="1745"/>
      <c r="J1720" s="1745"/>
      <c r="K1720" s="1745"/>
      <c r="L1720" s="1745"/>
      <c r="M1720" s="1745"/>
      <c r="N1720" s="1745"/>
      <c r="O1720" s="1745"/>
      <c r="P1720" s="1745"/>
      <c r="Q1720" s="1765" t="s">
        <v>25280</v>
      </c>
      <c r="R1720" s="1766" t="s">
        <v>25281</v>
      </c>
      <c r="S1720" s="1767" t="s">
        <v>1656</v>
      </c>
      <c r="T1720" s="1768"/>
      <c r="U1720" s="1769">
        <v>1609.0</v>
      </c>
      <c r="V1720" s="1770">
        <v>4.0</v>
      </c>
      <c r="W1720" s="1769" t="s">
        <v>17923</v>
      </c>
      <c r="X1720" s="1770"/>
      <c r="Y1720" s="1767">
        <v>0.0</v>
      </c>
      <c r="Z1720" s="1770"/>
      <c r="AA1720" s="1770" t="s">
        <v>25282</v>
      </c>
      <c r="AB1720" s="1753" t="s">
        <v>17906</v>
      </c>
      <c r="AC1720" s="81"/>
      <c r="AD1720" s="81"/>
      <c r="AE1720" s="1755"/>
      <c r="AF1720" s="1755"/>
      <c r="AG1720" s="1755"/>
      <c r="AH1720" s="1755"/>
      <c r="AI1720" s="595">
        <v>1.310214539E9</v>
      </c>
      <c r="AJ1720" s="1886" t="s">
        <v>25283</v>
      </c>
      <c r="AK1720" s="1757" t="s">
        <v>52</v>
      </c>
      <c r="AL1720" s="1772">
        <v>1.0</v>
      </c>
      <c r="AM1720" s="1772">
        <v>1628.0</v>
      </c>
      <c r="AN1720" s="9">
        <v>4.0</v>
      </c>
      <c r="AO1720" s="9"/>
      <c r="AP1720" s="9" t="s">
        <v>8376</v>
      </c>
      <c r="AQ1720" s="9"/>
      <c r="AR1720" s="9" t="s">
        <v>17908</v>
      </c>
      <c r="AS1720" s="9"/>
      <c r="AT1720" s="9"/>
      <c r="AU1720" s="9"/>
      <c r="AV1720" s="9"/>
      <c r="AW1720" s="1758" t="s">
        <v>17909</v>
      </c>
      <c r="AX1720" s="9"/>
      <c r="AY1720" s="9" t="s">
        <v>17910</v>
      </c>
      <c r="AZ1720" s="9">
        <v>6.25</v>
      </c>
      <c r="BA1720" s="1845" t="s">
        <v>25255</v>
      </c>
    </row>
    <row r="1721" ht="15.75" customHeight="1">
      <c r="A1721" s="1819"/>
      <c r="B1721" s="1745"/>
      <c r="C1721" s="1745"/>
      <c r="D1721" s="1745"/>
      <c r="E1721" s="1745"/>
      <c r="F1721" s="1920"/>
      <c r="G1721" s="1745"/>
      <c r="H1721" s="1745"/>
      <c r="I1721" s="1745"/>
      <c r="J1721" s="1745"/>
      <c r="K1721" s="1745"/>
      <c r="L1721" s="1745"/>
      <c r="M1721" s="1745"/>
      <c r="N1721" s="1745"/>
      <c r="O1721" s="1745"/>
      <c r="P1721" s="1745"/>
      <c r="Q1721" s="1765" t="s">
        <v>25236</v>
      </c>
      <c r="R1721" s="1766" t="s">
        <v>20642</v>
      </c>
      <c r="S1721" s="1767" t="s">
        <v>1656</v>
      </c>
      <c r="T1721" s="1749"/>
      <c r="U1721" s="1769">
        <v>1610.0</v>
      </c>
      <c r="V1721" s="1770">
        <v>4.0</v>
      </c>
      <c r="W1721" s="1784" t="s">
        <v>17942</v>
      </c>
      <c r="X1721" s="1770"/>
      <c r="Y1721" s="1767">
        <v>2813265.0</v>
      </c>
      <c r="Z1721" s="1770"/>
      <c r="AA1721" s="1770" t="s">
        <v>25282</v>
      </c>
      <c r="AB1721" s="1795" t="s">
        <v>19911</v>
      </c>
      <c r="AC1721" s="1754"/>
      <c r="AD1721" s="1754"/>
      <c r="AE1721" s="1755"/>
      <c r="AF1721" s="1755"/>
      <c r="AG1721" s="1755"/>
      <c r="AH1721" s="1755"/>
      <c r="AI1721" s="595">
        <v>1.303621864E9</v>
      </c>
      <c r="AJ1721" s="1886" t="s">
        <v>25284</v>
      </c>
      <c r="AK1721" s="1757" t="s">
        <v>52</v>
      </c>
      <c r="AL1721" s="1772">
        <v>1.0</v>
      </c>
      <c r="AM1721" s="1772">
        <v>1629.0</v>
      </c>
      <c r="AN1721" s="9">
        <v>4.0</v>
      </c>
      <c r="AO1721" s="9"/>
      <c r="AP1721" s="9" t="s">
        <v>8376</v>
      </c>
      <c r="AQ1721" s="9"/>
      <c r="AR1721" s="9" t="s">
        <v>17908</v>
      </c>
      <c r="AS1721" s="9"/>
      <c r="AT1721" s="9"/>
      <c r="AU1721" s="9"/>
      <c r="AV1721" s="9"/>
      <c r="AW1721" s="1758" t="s">
        <v>17909</v>
      </c>
      <c r="AX1721" s="9"/>
      <c r="AY1721" s="9" t="s">
        <v>17910</v>
      </c>
      <c r="AZ1721" s="9">
        <v>6.25</v>
      </c>
      <c r="BA1721" s="1845" t="s">
        <v>25255</v>
      </c>
    </row>
    <row r="1722" ht="15.75" customHeight="1">
      <c r="A1722" s="1819"/>
      <c r="B1722" s="1745"/>
      <c r="C1722" s="1745"/>
      <c r="D1722" s="1745"/>
      <c r="E1722" s="1745"/>
      <c r="F1722" s="1920"/>
      <c r="G1722" s="1745"/>
      <c r="H1722" s="1745"/>
      <c r="I1722" s="1745"/>
      <c r="J1722" s="1745"/>
      <c r="K1722" s="1745"/>
      <c r="L1722" s="1745"/>
      <c r="M1722" s="1745"/>
      <c r="N1722" s="1745"/>
      <c r="O1722" s="1745"/>
      <c r="P1722" s="1745"/>
      <c r="Q1722" s="1765" t="s">
        <v>25285</v>
      </c>
      <c r="R1722" s="1766" t="s">
        <v>25239</v>
      </c>
      <c r="S1722" s="1767" t="s">
        <v>3643</v>
      </c>
      <c r="T1722" s="1768"/>
      <c r="U1722" s="1770">
        <v>1611.0</v>
      </c>
      <c r="V1722" s="1770">
        <v>4.0</v>
      </c>
      <c r="W1722" s="1788"/>
      <c r="X1722" s="1770"/>
      <c r="Y1722" s="1767">
        <v>9.5951488E8</v>
      </c>
      <c r="Z1722" s="1770"/>
      <c r="AA1722" s="1770" t="s">
        <v>25282</v>
      </c>
      <c r="AB1722" s="1789">
        <v>0.0</v>
      </c>
      <c r="AC1722" s="81"/>
      <c r="AD1722" s="81"/>
      <c r="AE1722" s="1755"/>
      <c r="AF1722" s="1755"/>
      <c r="AG1722" s="1755"/>
      <c r="AH1722" s="1755"/>
      <c r="AI1722" s="595" t="s">
        <v>25286</v>
      </c>
      <c r="AJ1722" s="595" t="s">
        <v>25286</v>
      </c>
      <c r="AK1722" s="1757" t="s">
        <v>52</v>
      </c>
      <c r="AL1722" s="1757">
        <v>1.0</v>
      </c>
      <c r="AM1722" s="1772">
        <v>1630.0</v>
      </c>
      <c r="AN1722" s="9">
        <v>4.0</v>
      </c>
      <c r="AO1722" s="9"/>
      <c r="AP1722" s="9" t="s">
        <v>8376</v>
      </c>
      <c r="AQ1722" s="9"/>
      <c r="AR1722" s="9" t="s">
        <v>17908</v>
      </c>
      <c r="AS1722" s="9"/>
      <c r="AT1722" s="9"/>
      <c r="AU1722" s="9"/>
      <c r="AV1722" s="9"/>
      <c r="AW1722" s="595" t="s">
        <v>25286</v>
      </c>
      <c r="AX1722" s="9"/>
      <c r="AY1722" s="9" t="s">
        <v>17910</v>
      </c>
      <c r="AZ1722" s="9">
        <v>6.25</v>
      </c>
      <c r="BA1722" s="1845" t="s">
        <v>25255</v>
      </c>
    </row>
    <row r="1723" ht="15.75" customHeight="1">
      <c r="A1723" s="1819"/>
      <c r="B1723" s="1745"/>
      <c r="C1723" s="1745"/>
      <c r="D1723" s="1745"/>
      <c r="E1723" s="1745"/>
      <c r="F1723" s="1920"/>
      <c r="G1723" s="1745"/>
      <c r="H1723" s="1745"/>
      <c r="I1723" s="1745"/>
      <c r="J1723" s="1745"/>
      <c r="K1723" s="1745"/>
      <c r="L1723" s="1745"/>
      <c r="M1723" s="1745"/>
      <c r="N1723" s="1745"/>
      <c r="O1723" s="1745"/>
      <c r="P1723" s="1745"/>
      <c r="Q1723" s="1765" t="s">
        <v>25287</v>
      </c>
      <c r="R1723" s="1766" t="s">
        <v>25242</v>
      </c>
      <c r="S1723" s="1767" t="s">
        <v>52</v>
      </c>
      <c r="T1723" s="1749"/>
      <c r="U1723" s="1770">
        <v>1612.0</v>
      </c>
      <c r="V1723" s="1770">
        <v>4.0</v>
      </c>
      <c r="W1723" s="1792"/>
      <c r="X1723" s="1770"/>
      <c r="Y1723" s="1767">
        <v>9.39848132E8</v>
      </c>
      <c r="Z1723" s="1770"/>
      <c r="AA1723" s="1770" t="s">
        <v>25282</v>
      </c>
      <c r="AB1723" s="1793">
        <v>0.0</v>
      </c>
      <c r="AC1723" s="1794">
        <v>2.0</v>
      </c>
      <c r="AD1723" s="1754"/>
      <c r="AE1723" s="1755"/>
      <c r="AF1723" s="1755"/>
      <c r="AG1723" s="1755"/>
      <c r="AH1723" s="1755"/>
      <c r="AI1723" s="595">
        <v>1.706837539E9</v>
      </c>
      <c r="AJ1723" s="1886" t="s">
        <v>25288</v>
      </c>
      <c r="AK1723" s="1757" t="s">
        <v>52</v>
      </c>
      <c r="AL1723" s="1757">
        <v>1.0</v>
      </c>
      <c r="AM1723" s="1772">
        <v>1631.0</v>
      </c>
      <c r="AN1723" s="9">
        <v>4.0</v>
      </c>
      <c r="AO1723" s="9"/>
      <c r="AP1723" s="9" t="s">
        <v>8376</v>
      </c>
      <c r="AQ1723" s="9"/>
      <c r="AR1723" s="9" t="s">
        <v>17908</v>
      </c>
      <c r="AS1723" s="9"/>
      <c r="AT1723" s="9"/>
      <c r="AU1723" s="9"/>
      <c r="AV1723" s="9"/>
      <c r="AW1723" s="1758" t="s">
        <v>17909</v>
      </c>
      <c r="AX1723" s="9"/>
      <c r="AY1723" s="9" t="s">
        <v>17910</v>
      </c>
      <c r="AZ1723" s="9">
        <v>6.25</v>
      </c>
      <c r="BA1723" s="1845" t="s">
        <v>25255</v>
      </c>
    </row>
    <row r="1724" ht="15.75" customHeight="1">
      <c r="A1724" s="1819"/>
      <c r="B1724" s="1745"/>
      <c r="C1724" s="1745"/>
      <c r="D1724" s="1745"/>
      <c r="E1724" s="1745"/>
      <c r="F1724" s="1920"/>
      <c r="G1724" s="1745"/>
      <c r="H1724" s="1745"/>
      <c r="I1724" s="1745"/>
      <c r="J1724" s="1745"/>
      <c r="K1724" s="1745"/>
      <c r="L1724" s="1745"/>
      <c r="M1724" s="1745"/>
      <c r="N1724" s="1745"/>
      <c r="O1724" s="1745"/>
      <c r="P1724" s="1745"/>
      <c r="Q1724" s="1765" t="s">
        <v>25289</v>
      </c>
      <c r="R1724" s="1766" t="s">
        <v>25244</v>
      </c>
      <c r="S1724" s="1767" t="s">
        <v>52</v>
      </c>
      <c r="T1724" s="1768"/>
      <c r="U1724" s="1770">
        <v>1613.0</v>
      </c>
      <c r="V1724" s="1770">
        <v>4.0</v>
      </c>
      <c r="W1724" s="1788"/>
      <c r="X1724" s="1770"/>
      <c r="Y1724" s="1767">
        <v>9.69446168E8</v>
      </c>
      <c r="Z1724" s="1770"/>
      <c r="AA1724" s="1770" t="s">
        <v>25282</v>
      </c>
      <c r="AB1724" s="1804" t="s">
        <v>18100</v>
      </c>
      <c r="AC1724" s="81"/>
      <c r="AD1724" s="1121">
        <v>1.0</v>
      </c>
      <c r="AE1724" s="1755"/>
      <c r="AF1724" s="1755"/>
      <c r="AG1724" s="1755"/>
      <c r="AH1724" s="1755"/>
      <c r="AI1724" s="595">
        <v>1.01106508E8</v>
      </c>
      <c r="AJ1724" s="1886" t="s">
        <v>25290</v>
      </c>
      <c r="AK1724" s="1772" t="s">
        <v>52</v>
      </c>
      <c r="AL1724" s="1772">
        <v>1.0</v>
      </c>
      <c r="AM1724" s="1772">
        <v>1632.0</v>
      </c>
      <c r="AN1724" s="9">
        <v>4.0</v>
      </c>
      <c r="AO1724" s="9"/>
      <c r="AP1724" s="9" t="s">
        <v>8376</v>
      </c>
      <c r="AQ1724" s="9"/>
      <c r="AR1724" s="9" t="s">
        <v>17908</v>
      </c>
      <c r="AS1724" s="9"/>
      <c r="AT1724" s="9"/>
      <c r="AU1724" s="9"/>
      <c r="AV1724" s="9"/>
      <c r="AW1724" s="1758" t="s">
        <v>17909</v>
      </c>
      <c r="AX1724" s="9"/>
      <c r="AY1724" s="9" t="s">
        <v>17910</v>
      </c>
      <c r="AZ1724" s="9">
        <v>6.25</v>
      </c>
      <c r="BA1724" s="1845" t="s">
        <v>25255</v>
      </c>
    </row>
    <row r="1725" ht="15.75" customHeight="1">
      <c r="A1725" s="1819"/>
      <c r="B1725" s="1745"/>
      <c r="C1725" s="1745"/>
      <c r="D1725" s="1745"/>
      <c r="E1725" s="1745"/>
      <c r="F1725" s="1920"/>
      <c r="G1725" s="1745"/>
      <c r="H1725" s="1745"/>
      <c r="I1725" s="1745"/>
      <c r="J1725" s="1745"/>
      <c r="K1725" s="1745"/>
      <c r="L1725" s="1745"/>
      <c r="M1725" s="1745"/>
      <c r="N1725" s="1745"/>
      <c r="O1725" s="1745"/>
      <c r="P1725" s="1745"/>
      <c r="Q1725" s="1765" t="s">
        <v>25291</v>
      </c>
      <c r="R1725" s="1766" t="s">
        <v>25246</v>
      </c>
      <c r="S1725" s="1767" t="s">
        <v>52</v>
      </c>
      <c r="T1725" s="1749"/>
      <c r="U1725" s="1770">
        <v>1614.0</v>
      </c>
      <c r="V1725" s="1770">
        <v>4.0</v>
      </c>
      <c r="W1725" s="1792"/>
      <c r="X1725" s="1770"/>
      <c r="Y1725" s="1767">
        <v>2860632.0</v>
      </c>
      <c r="Z1725" s="1770"/>
      <c r="AA1725" s="1770" t="s">
        <v>25282</v>
      </c>
      <c r="AB1725" s="1793">
        <v>0.0</v>
      </c>
      <c r="AC1725" s="1794">
        <v>1.0</v>
      </c>
      <c r="AD1725" s="1754"/>
      <c r="AE1725" s="1755"/>
      <c r="AF1725" s="1755"/>
      <c r="AG1725" s="1755"/>
      <c r="AH1725" s="1755"/>
      <c r="AI1725" s="595">
        <v>7.02671991E8</v>
      </c>
      <c r="AJ1725" s="1886" t="s">
        <v>25292</v>
      </c>
      <c r="AK1725" s="1757" t="s">
        <v>52</v>
      </c>
      <c r="AL1725" s="1757">
        <v>1.0</v>
      </c>
      <c r="AM1725" s="1772">
        <v>1633.0</v>
      </c>
      <c r="AN1725" s="9">
        <v>4.0</v>
      </c>
      <c r="AO1725" s="9"/>
      <c r="AP1725" s="9" t="s">
        <v>8376</v>
      </c>
      <c r="AQ1725" s="9"/>
      <c r="AR1725" s="9" t="s">
        <v>17908</v>
      </c>
      <c r="AS1725" s="9"/>
      <c r="AT1725" s="9"/>
      <c r="AU1725" s="9"/>
      <c r="AV1725" s="9"/>
      <c r="AW1725" s="1758" t="s">
        <v>17909</v>
      </c>
      <c r="AX1725" s="9"/>
      <c r="AY1725" s="9" t="s">
        <v>17910</v>
      </c>
      <c r="AZ1725" s="9">
        <v>6.25</v>
      </c>
      <c r="BA1725" s="1845" t="s">
        <v>25255</v>
      </c>
    </row>
    <row r="1726" ht="15.75" customHeight="1">
      <c r="A1726" s="1819"/>
      <c r="B1726" s="1745"/>
      <c r="C1726" s="1745"/>
      <c r="D1726" s="1745"/>
      <c r="E1726" s="1745"/>
      <c r="F1726" s="1920"/>
      <c r="G1726" s="1745"/>
      <c r="H1726" s="1745"/>
      <c r="I1726" s="1745"/>
      <c r="J1726" s="1745"/>
      <c r="K1726" s="1745"/>
      <c r="L1726" s="1745"/>
      <c r="M1726" s="1745"/>
      <c r="N1726" s="1745"/>
      <c r="O1726" s="1745"/>
      <c r="P1726" s="1745"/>
      <c r="Q1726" s="1765" t="s">
        <v>25293</v>
      </c>
      <c r="R1726" s="1766" t="s">
        <v>25249</v>
      </c>
      <c r="S1726" s="1767" t="s">
        <v>52</v>
      </c>
      <c r="T1726" s="1768"/>
      <c r="U1726" s="1769">
        <v>1615.0</v>
      </c>
      <c r="V1726" s="1770">
        <v>4.0</v>
      </c>
      <c r="W1726" s="1769" t="s">
        <v>18183</v>
      </c>
      <c r="X1726" s="1770"/>
      <c r="Y1726" s="1767">
        <v>9.69446168E8</v>
      </c>
      <c r="Z1726" s="1770"/>
      <c r="AA1726" s="1770" t="s">
        <v>25282</v>
      </c>
      <c r="AB1726" s="1753" t="s">
        <v>17906</v>
      </c>
      <c r="AC1726" s="81"/>
      <c r="AD1726" s="81"/>
      <c r="AE1726" s="1755"/>
      <c r="AF1726" s="1755"/>
      <c r="AG1726" s="1755"/>
      <c r="AH1726" s="1755"/>
      <c r="AI1726" s="595">
        <v>1.06559321E8</v>
      </c>
      <c r="AJ1726" s="1886" t="s">
        <v>25294</v>
      </c>
      <c r="AK1726" s="1757" t="s">
        <v>52</v>
      </c>
      <c r="AL1726" s="1772">
        <v>1.0</v>
      </c>
      <c r="AM1726" s="1772">
        <v>1634.0</v>
      </c>
      <c r="AN1726" s="9">
        <v>4.0</v>
      </c>
      <c r="AO1726" s="9"/>
      <c r="AP1726" s="9" t="s">
        <v>8376</v>
      </c>
      <c r="AQ1726" s="9"/>
      <c r="AR1726" s="9" t="s">
        <v>17908</v>
      </c>
      <c r="AS1726" s="9"/>
      <c r="AT1726" s="9"/>
      <c r="AU1726" s="9"/>
      <c r="AV1726" s="9"/>
      <c r="AW1726" s="1758" t="s">
        <v>17909</v>
      </c>
      <c r="AX1726" s="9"/>
      <c r="AY1726" s="9" t="s">
        <v>17910</v>
      </c>
      <c r="AZ1726" s="9">
        <v>6.25</v>
      </c>
      <c r="BA1726" s="1845" t="s">
        <v>25255</v>
      </c>
    </row>
    <row r="1727" ht="15.75" customHeight="1">
      <c r="A1727" s="1819"/>
      <c r="B1727" s="1745"/>
      <c r="C1727" s="1745"/>
      <c r="D1727" s="1745"/>
      <c r="E1727" s="1745"/>
      <c r="F1727" s="1920"/>
      <c r="G1727" s="1745"/>
      <c r="H1727" s="1745"/>
      <c r="I1727" s="1745"/>
      <c r="J1727" s="1745"/>
      <c r="K1727" s="1745"/>
      <c r="L1727" s="1745"/>
      <c r="M1727" s="1745"/>
      <c r="N1727" s="1745"/>
      <c r="O1727" s="1745"/>
      <c r="P1727" s="1745"/>
      <c r="Q1727" s="1765">
        <v>0.0</v>
      </c>
      <c r="R1727" s="1843">
        <v>0.0</v>
      </c>
      <c r="S1727" s="1767">
        <v>0.0</v>
      </c>
      <c r="T1727" s="1749"/>
      <c r="U1727" s="1770">
        <v>0.0</v>
      </c>
      <c r="V1727" s="1770">
        <v>0.0</v>
      </c>
      <c r="W1727" s="1792"/>
      <c r="X1727" s="1770"/>
      <c r="Y1727" s="1767">
        <v>0.0</v>
      </c>
      <c r="Z1727" s="1770"/>
      <c r="AA1727" s="1770">
        <v>0.0</v>
      </c>
      <c r="AB1727" s="1793">
        <v>0.0</v>
      </c>
      <c r="AC1727" s="1794">
        <v>1.0</v>
      </c>
      <c r="AD1727" s="1754"/>
      <c r="AE1727" s="1755"/>
      <c r="AF1727" s="1755"/>
      <c r="AG1727" s="1755"/>
      <c r="AH1727" s="1755"/>
      <c r="AI1727" s="595">
        <v>1.01806016E8</v>
      </c>
      <c r="AJ1727" s="1886" t="s">
        <v>25295</v>
      </c>
      <c r="AK1727" s="1757" t="s">
        <v>52</v>
      </c>
      <c r="AL1727" s="1772">
        <v>1.0</v>
      </c>
      <c r="AM1727" s="1772">
        <v>1635.0</v>
      </c>
      <c r="AN1727" s="9">
        <v>4.0</v>
      </c>
      <c r="AO1727" s="9"/>
      <c r="AP1727" s="9" t="s">
        <v>8376</v>
      </c>
      <c r="AQ1727" s="9"/>
      <c r="AR1727" s="9" t="s">
        <v>17908</v>
      </c>
      <c r="AS1727" s="9"/>
      <c r="AT1727" s="9"/>
      <c r="AU1727" s="9"/>
      <c r="AV1727" s="9"/>
      <c r="AW1727" s="1758" t="s">
        <v>17909</v>
      </c>
      <c r="AX1727" s="9"/>
      <c r="AY1727" s="9" t="s">
        <v>17910</v>
      </c>
      <c r="AZ1727" s="9">
        <v>6.25</v>
      </c>
      <c r="BA1727" s="1845" t="s">
        <v>25255</v>
      </c>
    </row>
    <row r="1728" ht="15.75" customHeight="1">
      <c r="A1728" s="1819"/>
      <c r="B1728" s="1745"/>
      <c r="C1728" s="1745"/>
      <c r="D1728" s="1745"/>
      <c r="E1728" s="1745"/>
      <c r="F1728" s="1920"/>
      <c r="G1728" s="1745"/>
      <c r="H1728" s="1745"/>
      <c r="I1728" s="1745"/>
      <c r="J1728" s="1745"/>
      <c r="K1728" s="1745"/>
      <c r="L1728" s="1745"/>
      <c r="M1728" s="1745"/>
      <c r="N1728" s="1745"/>
      <c r="O1728" s="1745"/>
      <c r="P1728" s="1745"/>
      <c r="Q1728" s="1765" t="s">
        <v>25296</v>
      </c>
      <c r="R1728" s="1766" t="s">
        <v>25252</v>
      </c>
      <c r="S1728" s="1767" t="s">
        <v>52</v>
      </c>
      <c r="T1728" s="1768"/>
      <c r="U1728" s="1769">
        <v>1616.0</v>
      </c>
      <c r="V1728" s="1770">
        <v>4.0</v>
      </c>
      <c r="W1728" s="1769" t="s">
        <v>18467</v>
      </c>
      <c r="X1728" s="1770"/>
      <c r="Y1728" s="1767">
        <v>0.0</v>
      </c>
      <c r="Z1728" s="1770"/>
      <c r="AA1728" s="1770" t="s">
        <v>25297</v>
      </c>
      <c r="AB1728" s="1753" t="s">
        <v>17906</v>
      </c>
      <c r="AC1728" s="81"/>
      <c r="AD1728" s="81"/>
      <c r="AE1728" s="1755"/>
      <c r="AF1728" s="1755"/>
      <c r="AG1728" s="1755"/>
      <c r="AH1728" s="1755"/>
      <c r="AI1728" s="595">
        <v>1.04583117E8</v>
      </c>
      <c r="AJ1728" s="1886" t="s">
        <v>25298</v>
      </c>
      <c r="AK1728" s="1757" t="s">
        <v>52</v>
      </c>
      <c r="AL1728" s="1757">
        <v>1.0</v>
      </c>
      <c r="AM1728" s="1772">
        <v>1636.0</v>
      </c>
      <c r="AN1728" s="9">
        <v>4.0</v>
      </c>
      <c r="AO1728" s="9"/>
      <c r="AP1728" s="9" t="s">
        <v>8376</v>
      </c>
      <c r="AQ1728" s="9"/>
      <c r="AR1728" s="9" t="s">
        <v>17908</v>
      </c>
      <c r="AS1728" s="9"/>
      <c r="AT1728" s="9"/>
      <c r="AU1728" s="9"/>
      <c r="AV1728" s="9"/>
      <c r="AW1728" s="1758" t="s">
        <v>17909</v>
      </c>
      <c r="AX1728" s="9"/>
      <c r="AY1728" s="9" t="s">
        <v>17910</v>
      </c>
      <c r="AZ1728" s="9">
        <v>6.25</v>
      </c>
      <c r="BA1728" s="1845" t="s">
        <v>25255</v>
      </c>
    </row>
    <row r="1729" ht="15.75" customHeight="1">
      <c r="A1729" s="1819"/>
      <c r="B1729" s="1745"/>
      <c r="C1729" s="1745"/>
      <c r="D1729" s="1745"/>
      <c r="E1729" s="1745"/>
      <c r="F1729" s="1920"/>
      <c r="G1729" s="1745"/>
      <c r="H1729" s="1745"/>
      <c r="I1729" s="1745"/>
      <c r="J1729" s="1745"/>
      <c r="K1729" s="1745"/>
      <c r="L1729" s="1745"/>
      <c r="M1729" s="1745"/>
      <c r="N1729" s="1745"/>
      <c r="O1729" s="1745"/>
      <c r="P1729" s="1745"/>
      <c r="Q1729" s="1765" t="s">
        <v>25299</v>
      </c>
      <c r="R1729" s="1766" t="s">
        <v>25253</v>
      </c>
      <c r="S1729" s="1767" t="s">
        <v>5179</v>
      </c>
      <c r="T1729" s="1749"/>
      <c r="U1729" s="1769">
        <v>1617.0</v>
      </c>
      <c r="V1729" s="1770">
        <v>4.0</v>
      </c>
      <c r="W1729" s="1769" t="s">
        <v>21578</v>
      </c>
      <c r="X1729" s="1770"/>
      <c r="Y1729" s="1767">
        <v>0.0</v>
      </c>
      <c r="Z1729" s="1770"/>
      <c r="AA1729" s="1770" t="s">
        <v>25297</v>
      </c>
      <c r="AB1729" s="1753" t="s">
        <v>17906</v>
      </c>
      <c r="AC1729" s="1754"/>
      <c r="AD1729" s="1754"/>
      <c r="AE1729" s="1755"/>
      <c r="AF1729" s="1755"/>
      <c r="AG1729" s="1755"/>
      <c r="AH1729" s="1755"/>
      <c r="AI1729" s="595">
        <v>1.04237789E8</v>
      </c>
      <c r="AJ1729" s="1886" t="s">
        <v>25300</v>
      </c>
      <c r="AK1729" s="1757" t="s">
        <v>52</v>
      </c>
      <c r="AL1729" s="1772">
        <v>1.0</v>
      </c>
      <c r="AM1729" s="1772">
        <v>1637.0</v>
      </c>
      <c r="AN1729" s="9">
        <v>4.0</v>
      </c>
      <c r="AO1729" s="9"/>
      <c r="AP1729" s="9" t="s">
        <v>8376</v>
      </c>
      <c r="AQ1729" s="9"/>
      <c r="AR1729" s="9" t="s">
        <v>17908</v>
      </c>
      <c r="AS1729" s="9"/>
      <c r="AT1729" s="9"/>
      <c r="AU1729" s="9"/>
      <c r="AV1729" s="9"/>
      <c r="AW1729" s="1758" t="s">
        <v>17909</v>
      </c>
      <c r="AX1729" s="9"/>
      <c r="AY1729" s="9" t="s">
        <v>17910</v>
      </c>
      <c r="AZ1729" s="9">
        <v>6.25</v>
      </c>
      <c r="BA1729" s="1845" t="s">
        <v>25255</v>
      </c>
    </row>
    <row r="1730" ht="15.75" customHeight="1">
      <c r="A1730" s="1819"/>
      <c r="B1730" s="1745"/>
      <c r="C1730" s="1745"/>
      <c r="D1730" s="1745"/>
      <c r="E1730" s="1745"/>
      <c r="F1730" s="1920"/>
      <c r="G1730" s="1745"/>
      <c r="H1730" s="1745"/>
      <c r="I1730" s="1745"/>
      <c r="J1730" s="1745"/>
      <c r="K1730" s="1745"/>
      <c r="L1730" s="1745"/>
      <c r="M1730" s="1745"/>
      <c r="N1730" s="1745"/>
      <c r="O1730" s="1745"/>
      <c r="P1730" s="1745"/>
      <c r="Q1730" s="1765" t="s">
        <v>25301</v>
      </c>
      <c r="R1730" s="1766" t="s">
        <v>25302</v>
      </c>
      <c r="S1730" s="1767" t="s">
        <v>5179</v>
      </c>
      <c r="T1730" s="1768"/>
      <c r="U1730" s="1770">
        <v>1618.0</v>
      </c>
      <c r="V1730" s="1770">
        <v>4.0</v>
      </c>
      <c r="W1730" s="1788"/>
      <c r="X1730" s="1770"/>
      <c r="Y1730" s="1767">
        <v>0.0</v>
      </c>
      <c r="Z1730" s="1770"/>
      <c r="AA1730" s="1770" t="s">
        <v>25297</v>
      </c>
      <c r="AB1730" s="1804" t="s">
        <v>18100</v>
      </c>
      <c r="AC1730" s="81"/>
      <c r="AD1730" s="1121">
        <v>1.0</v>
      </c>
      <c r="AE1730" s="1755"/>
      <c r="AF1730" s="1755"/>
      <c r="AG1730" s="1755"/>
      <c r="AH1730" s="1755"/>
      <c r="AI1730" s="595">
        <v>1.03230801E8</v>
      </c>
      <c r="AJ1730" s="1886" t="s">
        <v>25303</v>
      </c>
      <c r="AK1730" s="1757" t="s">
        <v>52</v>
      </c>
      <c r="AL1730" s="1772">
        <v>1.0</v>
      </c>
      <c r="AM1730" s="1772">
        <v>1638.0</v>
      </c>
      <c r="AN1730" s="9">
        <v>4.0</v>
      </c>
      <c r="AO1730" s="9"/>
      <c r="AP1730" s="9" t="s">
        <v>8376</v>
      </c>
      <c r="AQ1730" s="9"/>
      <c r="AR1730" s="9" t="s">
        <v>17908</v>
      </c>
      <c r="AS1730" s="9"/>
      <c r="AT1730" s="9" t="s">
        <v>25304</v>
      </c>
      <c r="AU1730" s="9" t="s">
        <v>25305</v>
      </c>
      <c r="AV1730" s="9"/>
      <c r="AW1730" s="1758" t="s">
        <v>17909</v>
      </c>
      <c r="AX1730" s="9"/>
      <c r="AY1730" s="9" t="s">
        <v>17910</v>
      </c>
      <c r="AZ1730" s="9">
        <v>6.25</v>
      </c>
      <c r="BA1730" s="1845" t="s">
        <v>25255</v>
      </c>
    </row>
    <row r="1731" ht="15.75" customHeight="1">
      <c r="A1731" s="1819"/>
      <c r="B1731" s="1745"/>
      <c r="C1731" s="1745"/>
      <c r="D1731" s="1745"/>
      <c r="E1731" s="1745"/>
      <c r="F1731" s="1920"/>
      <c r="G1731" s="1745"/>
      <c r="H1731" s="1745"/>
      <c r="I1731" s="1745"/>
      <c r="J1731" s="1745"/>
      <c r="K1731" s="1745"/>
      <c r="L1731" s="1745"/>
      <c r="M1731" s="1745"/>
      <c r="N1731" s="1745"/>
      <c r="O1731" s="1745"/>
      <c r="P1731" s="1745"/>
      <c r="Q1731" s="1765" t="s">
        <v>25306</v>
      </c>
      <c r="R1731" s="1766" t="s">
        <v>25257</v>
      </c>
      <c r="S1731" s="1767" t="s">
        <v>52</v>
      </c>
      <c r="T1731" s="1749"/>
      <c r="U1731" s="1769">
        <v>1619.0</v>
      </c>
      <c r="V1731" s="1770">
        <v>4.0</v>
      </c>
      <c r="W1731" s="1769" t="s">
        <v>18183</v>
      </c>
      <c r="X1731" s="1770"/>
      <c r="Y1731" s="1767">
        <v>0.0</v>
      </c>
      <c r="Z1731" s="1770"/>
      <c r="AA1731" s="1770" t="s">
        <v>25297</v>
      </c>
      <c r="AB1731" s="1753" t="s">
        <v>17906</v>
      </c>
      <c r="AC1731" s="1754"/>
      <c r="AD1731" s="1754"/>
      <c r="AE1731" s="1755"/>
      <c r="AF1731" s="1755"/>
      <c r="AG1731" s="1755"/>
      <c r="AH1731" s="1755"/>
      <c r="AI1731" s="595">
        <v>1.02660834E8</v>
      </c>
      <c r="AJ1731" s="1886" t="s">
        <v>25307</v>
      </c>
      <c r="AK1731" s="1757" t="s">
        <v>52</v>
      </c>
      <c r="AL1731" s="1772">
        <v>1.0</v>
      </c>
      <c r="AM1731" s="1772">
        <v>1639.0</v>
      </c>
      <c r="AN1731" s="9">
        <v>4.0</v>
      </c>
      <c r="AO1731" s="9"/>
      <c r="AP1731" s="9" t="s">
        <v>8376</v>
      </c>
      <c r="AQ1731" s="9"/>
      <c r="AR1731" s="9" t="s">
        <v>17908</v>
      </c>
      <c r="AS1731" s="9" t="s">
        <v>25308</v>
      </c>
      <c r="AT1731" s="9"/>
      <c r="AU1731" s="9"/>
      <c r="AV1731" s="9"/>
      <c r="AW1731" s="1758" t="s">
        <v>17909</v>
      </c>
      <c r="AX1731" s="9"/>
      <c r="AY1731" s="9" t="s">
        <v>17910</v>
      </c>
      <c r="AZ1731" s="9">
        <v>6.25</v>
      </c>
      <c r="BA1731" s="1845" t="s">
        <v>25255</v>
      </c>
    </row>
    <row r="1732" ht="15.75" customHeight="1">
      <c r="A1732" s="1819"/>
      <c r="B1732" s="1745"/>
      <c r="C1732" s="1745"/>
      <c r="D1732" s="1745"/>
      <c r="E1732" s="1745"/>
      <c r="F1732" s="1920"/>
      <c r="G1732" s="1745"/>
      <c r="H1732" s="1745"/>
      <c r="I1732" s="1745"/>
      <c r="J1732" s="1745"/>
      <c r="K1732" s="1745"/>
      <c r="L1732" s="1745"/>
      <c r="M1732" s="1745"/>
      <c r="N1732" s="1745"/>
      <c r="O1732" s="1745"/>
      <c r="P1732" s="1745"/>
      <c r="Q1732" s="1765" t="s">
        <v>25309</v>
      </c>
      <c r="R1732" s="1766" t="s">
        <v>25310</v>
      </c>
      <c r="S1732" s="1767" t="s">
        <v>5179</v>
      </c>
      <c r="T1732" s="1768"/>
      <c r="U1732" s="1770">
        <v>1620.0</v>
      </c>
      <c r="V1732" s="1770">
        <v>4.0</v>
      </c>
      <c r="W1732" s="1788"/>
      <c r="X1732" s="1770"/>
      <c r="Y1732" s="1767">
        <v>0.0</v>
      </c>
      <c r="Z1732" s="1770"/>
      <c r="AA1732" s="1770" t="s">
        <v>25297</v>
      </c>
      <c r="AB1732" s="1789">
        <v>0.0</v>
      </c>
      <c r="AC1732" s="1121">
        <v>1.0</v>
      </c>
      <c r="AD1732" s="81"/>
      <c r="AE1732" s="1755"/>
      <c r="AF1732" s="1755"/>
      <c r="AG1732" s="1755"/>
      <c r="AH1732" s="1755"/>
      <c r="AI1732" s="595" t="s">
        <v>25311</v>
      </c>
      <c r="AJ1732" s="595" t="s">
        <v>25311</v>
      </c>
      <c r="AK1732" s="1757" t="s">
        <v>52</v>
      </c>
      <c r="AL1732" s="1757">
        <v>1.0</v>
      </c>
      <c r="AM1732" s="1772">
        <v>1640.0</v>
      </c>
      <c r="AN1732" s="9">
        <v>4.0</v>
      </c>
      <c r="AO1732" s="9"/>
      <c r="AP1732" s="9" t="s">
        <v>8376</v>
      </c>
      <c r="AQ1732" s="9"/>
      <c r="AR1732" s="9" t="s">
        <v>17908</v>
      </c>
      <c r="AS1732" s="595" t="s">
        <v>25311</v>
      </c>
      <c r="AT1732" s="9" t="s">
        <v>25312</v>
      </c>
      <c r="AU1732" s="9" t="s">
        <v>25313</v>
      </c>
      <c r="AV1732" s="9" t="s">
        <v>25314</v>
      </c>
      <c r="AW1732" s="595" t="s">
        <v>25311</v>
      </c>
      <c r="AX1732" s="595" t="s">
        <v>25311</v>
      </c>
      <c r="AY1732" s="9" t="s">
        <v>17910</v>
      </c>
      <c r="AZ1732" s="9">
        <v>6.25</v>
      </c>
      <c r="BA1732" s="1845" t="s">
        <v>25255</v>
      </c>
    </row>
    <row r="1733" ht="15.75" customHeight="1">
      <c r="A1733" s="1819"/>
      <c r="B1733" s="1745"/>
      <c r="C1733" s="1745"/>
      <c r="D1733" s="1745"/>
      <c r="E1733" s="1745"/>
      <c r="F1733" s="1920"/>
      <c r="G1733" s="1745"/>
      <c r="H1733" s="1745"/>
      <c r="I1733" s="1745"/>
      <c r="J1733" s="1745"/>
      <c r="K1733" s="1745"/>
      <c r="L1733" s="1745"/>
      <c r="M1733" s="1745"/>
      <c r="N1733" s="1745"/>
      <c r="O1733" s="1745"/>
      <c r="P1733" s="1745"/>
      <c r="Q1733" s="1765" t="s">
        <v>25315</v>
      </c>
      <c r="R1733" s="1766" t="s">
        <v>25264</v>
      </c>
      <c r="S1733" s="1767" t="s">
        <v>5179</v>
      </c>
      <c r="T1733" s="1749"/>
      <c r="U1733" s="1770">
        <v>1621.0</v>
      </c>
      <c r="V1733" s="1770">
        <v>4.0</v>
      </c>
      <c r="W1733" s="1792"/>
      <c r="X1733" s="1770"/>
      <c r="Y1733" s="1767">
        <v>9.9012331E8</v>
      </c>
      <c r="Z1733" s="1770"/>
      <c r="AA1733" s="1770" t="s">
        <v>25297</v>
      </c>
      <c r="AB1733" s="1806" t="s">
        <v>25316</v>
      </c>
      <c r="AC1733" s="1794">
        <v>1.0</v>
      </c>
      <c r="AD1733" s="1754"/>
      <c r="AE1733" s="1755"/>
      <c r="AF1733" s="1755"/>
      <c r="AG1733" s="1755"/>
      <c r="AH1733" s="1755"/>
      <c r="AI1733" s="595">
        <v>1.0295959E8</v>
      </c>
      <c r="AJ1733" s="1886" t="s">
        <v>25317</v>
      </c>
      <c r="AK1733" s="1757" t="s">
        <v>52</v>
      </c>
      <c r="AL1733" s="1757">
        <v>1.0</v>
      </c>
      <c r="AM1733" s="1772">
        <v>1641.0</v>
      </c>
      <c r="AN1733" s="9">
        <v>4.0</v>
      </c>
      <c r="AO1733" s="9"/>
      <c r="AP1733" s="9" t="s">
        <v>8376</v>
      </c>
      <c r="AQ1733" s="9"/>
      <c r="AR1733" s="9" t="s">
        <v>17908</v>
      </c>
      <c r="AS1733" s="9"/>
      <c r="AT1733" s="9"/>
      <c r="AU1733" s="9"/>
      <c r="AV1733" s="9"/>
      <c r="AW1733" s="1758" t="s">
        <v>17909</v>
      </c>
      <c r="AX1733" s="9"/>
      <c r="AY1733" s="9" t="s">
        <v>17910</v>
      </c>
      <c r="AZ1733" s="9">
        <v>6.25</v>
      </c>
      <c r="BA1733" s="1845" t="s">
        <v>25255</v>
      </c>
    </row>
    <row r="1734" ht="15.75" customHeight="1">
      <c r="A1734" s="1819"/>
      <c r="B1734" s="1745"/>
      <c r="C1734" s="1745"/>
      <c r="D1734" s="1745"/>
      <c r="E1734" s="1745"/>
      <c r="F1734" s="1920"/>
      <c r="G1734" s="1745"/>
      <c r="H1734" s="1745"/>
      <c r="I1734" s="1745"/>
      <c r="J1734" s="1745"/>
      <c r="K1734" s="1745"/>
      <c r="L1734" s="1745"/>
      <c r="M1734" s="1745"/>
      <c r="N1734" s="1745"/>
      <c r="O1734" s="1745"/>
      <c r="P1734" s="1745"/>
      <c r="Q1734" s="1765" t="s">
        <v>25318</v>
      </c>
      <c r="R1734" s="1766" t="s">
        <v>25267</v>
      </c>
      <c r="S1734" s="1767" t="s">
        <v>25319</v>
      </c>
      <c r="T1734" s="1768"/>
      <c r="U1734" s="1770">
        <v>1622.0</v>
      </c>
      <c r="V1734" s="1770">
        <v>4.0</v>
      </c>
      <c r="W1734" s="1788"/>
      <c r="X1734" s="1770"/>
      <c r="Y1734" s="1767">
        <v>0.0</v>
      </c>
      <c r="Z1734" s="1770"/>
      <c r="AA1734" s="1770" t="s">
        <v>25297</v>
      </c>
      <c r="AB1734" s="1789" t="s">
        <v>25320</v>
      </c>
      <c r="AC1734" s="1789" t="s">
        <v>25320</v>
      </c>
      <c r="AD1734" s="81" t="s">
        <v>2270</v>
      </c>
      <c r="AE1734" s="1789" t="s">
        <v>25320</v>
      </c>
      <c r="AF1734" s="1755"/>
      <c r="AG1734" s="1755"/>
      <c r="AH1734" s="1755"/>
      <c r="AI1734" s="595">
        <v>1.02199239E8</v>
      </c>
      <c r="AJ1734" s="1886" t="s">
        <v>25321</v>
      </c>
      <c r="AK1734" s="1772" t="s">
        <v>52</v>
      </c>
      <c r="AL1734" s="1772">
        <v>1.0</v>
      </c>
      <c r="AM1734" s="1772">
        <v>1642.0</v>
      </c>
      <c r="AN1734" s="9">
        <v>4.0</v>
      </c>
      <c r="AO1734" s="9"/>
      <c r="AP1734" s="9" t="s">
        <v>8376</v>
      </c>
      <c r="AQ1734" s="9"/>
      <c r="AR1734" s="9" t="s">
        <v>17908</v>
      </c>
      <c r="AS1734" s="9"/>
      <c r="AT1734" s="9"/>
      <c r="AU1734" s="9"/>
      <c r="AV1734" s="9"/>
      <c r="AW1734" s="1758" t="s">
        <v>17909</v>
      </c>
      <c r="AX1734" s="9"/>
      <c r="AY1734" s="9" t="s">
        <v>17910</v>
      </c>
      <c r="AZ1734" s="9">
        <v>6.25</v>
      </c>
      <c r="BA1734" s="1773" t="s">
        <v>25255</v>
      </c>
    </row>
    <row r="1735" ht="15.75" customHeight="1">
      <c r="A1735" s="1819"/>
      <c r="B1735" s="1745"/>
      <c r="C1735" s="1745"/>
      <c r="D1735" s="1745"/>
      <c r="E1735" s="1745"/>
      <c r="F1735" s="1920"/>
      <c r="G1735" s="1745"/>
      <c r="H1735" s="1745"/>
      <c r="I1735" s="1745"/>
      <c r="J1735" s="1745"/>
      <c r="K1735" s="1745"/>
      <c r="L1735" s="1745"/>
      <c r="M1735" s="1745"/>
      <c r="N1735" s="1745"/>
      <c r="O1735" s="1745"/>
      <c r="P1735" s="1745"/>
      <c r="Q1735" s="1765" t="s">
        <v>25322</v>
      </c>
      <c r="R1735" s="1766" t="s">
        <v>25323</v>
      </c>
      <c r="S1735" s="1767" t="s">
        <v>231</v>
      </c>
      <c r="T1735" s="1749"/>
      <c r="U1735" s="1769">
        <v>1623.0</v>
      </c>
      <c r="V1735" s="1770">
        <v>4.0</v>
      </c>
      <c r="W1735" s="1769" t="s">
        <v>18467</v>
      </c>
      <c r="X1735" s="1770"/>
      <c r="Y1735" s="1767">
        <v>0.0</v>
      </c>
      <c r="Z1735" s="1770"/>
      <c r="AA1735" s="1770" t="s">
        <v>25297</v>
      </c>
      <c r="AB1735" s="1753" t="s">
        <v>17918</v>
      </c>
      <c r="AC1735" s="1754"/>
      <c r="AD1735" s="1754"/>
      <c r="AE1735" s="1755"/>
      <c r="AF1735" s="1755"/>
      <c r="AG1735" s="1755"/>
      <c r="AH1735" s="1755"/>
      <c r="AI1735" s="595">
        <v>1.04152772E8</v>
      </c>
      <c r="AJ1735" s="1886" t="s">
        <v>25324</v>
      </c>
      <c r="AK1735" s="1757" t="s">
        <v>52</v>
      </c>
      <c r="AL1735" s="1757">
        <v>1.0</v>
      </c>
      <c r="AM1735" s="1772">
        <v>1643.0</v>
      </c>
      <c r="AN1735" s="9">
        <v>4.0</v>
      </c>
      <c r="AO1735" s="9"/>
      <c r="AP1735" s="9" t="s">
        <v>8376</v>
      </c>
      <c r="AQ1735" s="9"/>
      <c r="AR1735" s="9" t="s">
        <v>17908</v>
      </c>
      <c r="AS1735" s="9"/>
      <c r="AT1735" s="9"/>
      <c r="AU1735" s="9"/>
      <c r="AV1735" s="9"/>
      <c r="AW1735" s="1758" t="s">
        <v>17909</v>
      </c>
      <c r="AX1735" s="9"/>
      <c r="AY1735" s="9" t="s">
        <v>17910</v>
      </c>
      <c r="AZ1735" s="9">
        <v>6.25</v>
      </c>
      <c r="BA1735" s="1772" t="s">
        <v>25255</v>
      </c>
    </row>
    <row r="1736" ht="15.75" customHeight="1">
      <c r="A1736" s="1819"/>
      <c r="B1736" s="1745"/>
      <c r="C1736" s="1745"/>
      <c r="D1736" s="1745"/>
      <c r="E1736" s="1745"/>
      <c r="F1736" s="1920"/>
      <c r="G1736" s="1745"/>
      <c r="H1736" s="1745"/>
      <c r="I1736" s="1745"/>
      <c r="J1736" s="1745"/>
      <c r="K1736" s="1745"/>
      <c r="L1736" s="1745"/>
      <c r="M1736" s="1745"/>
      <c r="N1736" s="1745"/>
      <c r="O1736" s="1745"/>
      <c r="P1736" s="1745"/>
      <c r="Q1736" s="1765" t="s">
        <v>25325</v>
      </c>
      <c r="R1736" s="1766" t="s">
        <v>25273</v>
      </c>
      <c r="S1736" s="1767" t="s">
        <v>52</v>
      </c>
      <c r="T1736" s="1768"/>
      <c r="U1736" s="1769">
        <v>1624.0</v>
      </c>
      <c r="V1736" s="1770">
        <v>4.0</v>
      </c>
      <c r="W1736" s="1769" t="s">
        <v>20455</v>
      </c>
      <c r="X1736" s="1770"/>
      <c r="Y1736" s="1767">
        <v>9.86211035E8</v>
      </c>
      <c r="Z1736" s="1770"/>
      <c r="AA1736" s="1770" t="s">
        <v>25297</v>
      </c>
      <c r="AB1736" s="1753" t="s">
        <v>17906</v>
      </c>
      <c r="AC1736" s="81"/>
      <c r="AD1736" s="81"/>
      <c r="AE1736" s="1755"/>
      <c r="AF1736" s="1755"/>
      <c r="AG1736" s="1755"/>
      <c r="AH1736" s="1755"/>
      <c r="AI1736" s="595">
        <v>9.52975043E8</v>
      </c>
      <c r="AJ1736" s="1886" t="s">
        <v>25326</v>
      </c>
      <c r="AK1736" s="1757" t="s">
        <v>52</v>
      </c>
      <c r="AL1736" s="1772">
        <v>1.0</v>
      </c>
      <c r="AM1736" s="1772">
        <v>1644.0</v>
      </c>
      <c r="AN1736" s="9">
        <v>4.0</v>
      </c>
      <c r="AO1736" s="9"/>
      <c r="AP1736" s="9" t="s">
        <v>8376</v>
      </c>
      <c r="AQ1736" s="9"/>
      <c r="AR1736" s="9" t="s">
        <v>17908</v>
      </c>
      <c r="AS1736" s="9"/>
      <c r="AT1736" s="9"/>
      <c r="AU1736" s="9"/>
      <c r="AV1736" s="9"/>
      <c r="AW1736" s="1758" t="s">
        <v>17909</v>
      </c>
      <c r="AX1736" s="9"/>
      <c r="AY1736" s="9" t="s">
        <v>17910</v>
      </c>
      <c r="AZ1736" s="9">
        <v>6.25</v>
      </c>
      <c r="BA1736" s="1773" t="s">
        <v>25255</v>
      </c>
    </row>
    <row r="1737" ht="15.75" customHeight="1">
      <c r="A1737" s="1819"/>
      <c r="B1737" s="1745"/>
      <c r="C1737" s="1745"/>
      <c r="D1737" s="1745"/>
      <c r="E1737" s="1745"/>
      <c r="F1737" s="1920"/>
      <c r="G1737" s="1745"/>
      <c r="H1737" s="1745"/>
      <c r="I1737" s="1745"/>
      <c r="J1737" s="1745"/>
      <c r="K1737" s="1745"/>
      <c r="L1737" s="1745"/>
      <c r="M1737" s="1745"/>
      <c r="N1737" s="1745"/>
      <c r="O1737" s="1745"/>
      <c r="P1737" s="1745"/>
      <c r="Q1737" s="1765" t="s">
        <v>25327</v>
      </c>
      <c r="R1737" s="1766" t="s">
        <v>25328</v>
      </c>
      <c r="S1737" s="1767" t="s">
        <v>5179</v>
      </c>
      <c r="T1737" s="1749"/>
      <c r="U1737" s="1770">
        <v>1625.0</v>
      </c>
      <c r="V1737" s="1770">
        <v>4.0</v>
      </c>
      <c r="W1737" s="1792"/>
      <c r="X1737" s="1770"/>
      <c r="Y1737" s="1767">
        <v>0.0</v>
      </c>
      <c r="Z1737" s="1770"/>
      <c r="AA1737" s="1770" t="s">
        <v>25297</v>
      </c>
      <c r="AB1737" s="1806" t="s">
        <v>25329</v>
      </c>
      <c r="AC1737" s="1794">
        <v>1.0</v>
      </c>
      <c r="AD1737" s="1754"/>
      <c r="AE1737" s="1755"/>
      <c r="AF1737" s="1755"/>
      <c r="AG1737" s="1755"/>
      <c r="AH1737" s="1755"/>
      <c r="AI1737" s="595">
        <v>1.01982429E8</v>
      </c>
      <c r="AJ1737" s="1886" t="s">
        <v>25330</v>
      </c>
      <c r="AK1737" s="1757" t="s">
        <v>52</v>
      </c>
      <c r="AL1737" s="1772">
        <v>1.0</v>
      </c>
      <c r="AM1737" s="1772">
        <v>1645.0</v>
      </c>
      <c r="AN1737" s="9">
        <v>4.0</v>
      </c>
      <c r="AO1737" s="9"/>
      <c r="AP1737" s="9" t="s">
        <v>8376</v>
      </c>
      <c r="AQ1737" s="9"/>
      <c r="AR1737" s="9" t="s">
        <v>17908</v>
      </c>
      <c r="AS1737" s="9"/>
      <c r="AT1737" s="9"/>
      <c r="AU1737" s="9"/>
      <c r="AV1737" s="9"/>
      <c r="AW1737" s="1758" t="s">
        <v>17909</v>
      </c>
      <c r="AX1737" s="9"/>
      <c r="AY1737" s="9" t="s">
        <v>17910</v>
      </c>
      <c r="AZ1737" s="9">
        <v>6.25</v>
      </c>
      <c r="BA1737" s="1772" t="s">
        <v>25255</v>
      </c>
    </row>
    <row r="1738" ht="15.75" customHeight="1">
      <c r="A1738" s="1819"/>
      <c r="B1738" s="1745"/>
      <c r="C1738" s="1745"/>
      <c r="D1738" s="1745"/>
      <c r="E1738" s="1745"/>
      <c r="F1738" s="1920"/>
      <c r="G1738" s="1745"/>
      <c r="H1738" s="1745"/>
      <c r="I1738" s="1745"/>
      <c r="J1738" s="1745"/>
      <c r="K1738" s="1745"/>
      <c r="L1738" s="1745"/>
      <c r="M1738" s="1745"/>
      <c r="N1738" s="1745"/>
      <c r="O1738" s="1745"/>
      <c r="P1738" s="1745"/>
      <c r="Q1738" s="1765" t="s">
        <v>25331</v>
      </c>
      <c r="R1738" s="1766" t="s">
        <v>25332</v>
      </c>
      <c r="S1738" s="1767" t="s">
        <v>5179</v>
      </c>
      <c r="T1738" s="1768"/>
      <c r="U1738" s="1770">
        <v>1626.0</v>
      </c>
      <c r="V1738" s="1770">
        <v>4.0</v>
      </c>
      <c r="W1738" s="1788"/>
      <c r="X1738" s="1770"/>
      <c r="Y1738" s="1767" t="s">
        <v>25333</v>
      </c>
      <c r="Z1738" s="1770"/>
      <c r="AA1738" s="1770" t="s">
        <v>25297</v>
      </c>
      <c r="AB1738" s="1789">
        <v>0.0</v>
      </c>
      <c r="AC1738" s="1121">
        <v>1.0</v>
      </c>
      <c r="AD1738" s="81"/>
      <c r="AE1738" s="1755"/>
      <c r="AF1738" s="1755"/>
      <c r="AG1738" s="1755"/>
      <c r="AH1738" s="1755"/>
      <c r="AI1738" s="595">
        <v>1.04330741E8</v>
      </c>
      <c r="AJ1738" s="1886" t="s">
        <v>25334</v>
      </c>
      <c r="AK1738" s="1757" t="s">
        <v>52</v>
      </c>
      <c r="AL1738" s="1757">
        <v>1.0</v>
      </c>
      <c r="AM1738" s="1772">
        <v>1646.0</v>
      </c>
      <c r="AN1738" s="9">
        <v>4.0</v>
      </c>
      <c r="AO1738" s="9"/>
      <c r="AP1738" s="9" t="s">
        <v>8376</v>
      </c>
      <c r="AQ1738" s="9"/>
      <c r="AR1738" s="9" t="s">
        <v>17908</v>
      </c>
      <c r="AS1738" s="9"/>
      <c r="AT1738" s="9"/>
      <c r="AU1738" s="9"/>
      <c r="AV1738" s="9"/>
      <c r="AW1738" s="1758" t="s">
        <v>17909</v>
      </c>
      <c r="AX1738" s="9"/>
      <c r="AY1738" s="9" t="s">
        <v>17910</v>
      </c>
      <c r="AZ1738" s="9">
        <v>6.25</v>
      </c>
      <c r="BA1738" s="1773" t="s">
        <v>25255</v>
      </c>
    </row>
    <row r="1739" ht="15.75" customHeight="1">
      <c r="A1739" s="1819"/>
      <c r="B1739" s="1745"/>
      <c r="C1739" s="1745"/>
      <c r="D1739" s="1745"/>
      <c r="E1739" s="1745"/>
      <c r="F1739" s="1920"/>
      <c r="G1739" s="1745"/>
      <c r="H1739" s="1745"/>
      <c r="I1739" s="1745"/>
      <c r="J1739" s="1745"/>
      <c r="K1739" s="1745"/>
      <c r="L1739" s="1745"/>
      <c r="M1739" s="1745"/>
      <c r="N1739" s="1745"/>
      <c r="O1739" s="1745"/>
      <c r="P1739" s="1745"/>
      <c r="Q1739" s="1765" t="s">
        <v>25335</v>
      </c>
      <c r="R1739" s="1766" t="s">
        <v>25336</v>
      </c>
      <c r="S1739" s="1767" t="s">
        <v>5179</v>
      </c>
      <c r="T1739" s="1749"/>
      <c r="U1739" s="1770">
        <v>1627.0</v>
      </c>
      <c r="V1739" s="1770">
        <v>4.0</v>
      </c>
      <c r="W1739" s="1792"/>
      <c r="X1739" s="1770"/>
      <c r="Y1739" s="1767">
        <v>0.0</v>
      </c>
      <c r="Z1739" s="1770"/>
      <c r="AA1739" s="1770" t="s">
        <v>25297</v>
      </c>
      <c r="AB1739" s="1806" t="s">
        <v>25337</v>
      </c>
      <c r="AC1739" s="1794">
        <v>1.0</v>
      </c>
      <c r="AD1739" s="1754"/>
      <c r="AE1739" s="1755"/>
      <c r="AF1739" s="1755"/>
      <c r="AG1739" s="1755"/>
      <c r="AH1739" s="1755"/>
      <c r="AI1739" s="595" t="s">
        <v>25338</v>
      </c>
      <c r="AJ1739" s="1940" t="s">
        <v>25339</v>
      </c>
      <c r="AK1739" s="1772" t="s">
        <v>52</v>
      </c>
      <c r="AL1739" s="1772">
        <v>1.0</v>
      </c>
      <c r="AM1739" s="1772">
        <v>1647.0</v>
      </c>
      <c r="AN1739" s="9">
        <v>4.0</v>
      </c>
      <c r="AO1739" s="9"/>
      <c r="AP1739" s="9" t="s">
        <v>8376</v>
      </c>
      <c r="AQ1739" s="9"/>
      <c r="AR1739" s="9" t="s">
        <v>17908</v>
      </c>
      <c r="AS1739" s="9" t="s">
        <v>25340</v>
      </c>
      <c r="AT1739" s="9"/>
      <c r="AU1739" s="9"/>
      <c r="AV1739" s="9"/>
      <c r="AW1739" s="1758" t="s">
        <v>17909</v>
      </c>
      <c r="AX1739" s="9"/>
      <c r="AY1739" s="9" t="s">
        <v>17910</v>
      </c>
      <c r="AZ1739" s="9">
        <v>6.25</v>
      </c>
      <c r="BA1739" s="1772" t="s">
        <v>25255</v>
      </c>
    </row>
    <row r="1740" ht="15.75" customHeight="1">
      <c r="A1740" s="1819"/>
      <c r="B1740" s="1745"/>
      <c r="C1740" s="1745"/>
      <c r="D1740" s="1745"/>
      <c r="E1740" s="1745"/>
      <c r="F1740" s="1920"/>
      <c r="G1740" s="1745"/>
      <c r="H1740" s="1745"/>
      <c r="I1740" s="1745"/>
      <c r="J1740" s="1745"/>
      <c r="K1740" s="1745"/>
      <c r="L1740" s="1745"/>
      <c r="M1740" s="1745"/>
      <c r="N1740" s="1745"/>
      <c r="O1740" s="1745"/>
      <c r="P1740" s="1745"/>
      <c r="Q1740" s="1765" t="s">
        <v>25341</v>
      </c>
      <c r="R1740" s="1766" t="s">
        <v>25283</v>
      </c>
      <c r="S1740" s="1767" t="s">
        <v>5179</v>
      </c>
      <c r="T1740" s="1768"/>
      <c r="U1740" s="1769">
        <v>1628.0</v>
      </c>
      <c r="V1740" s="1770">
        <v>4.0</v>
      </c>
      <c r="W1740" s="1769" t="s">
        <v>18183</v>
      </c>
      <c r="X1740" s="1770"/>
      <c r="Y1740" s="1767">
        <v>0.0</v>
      </c>
      <c r="Z1740" s="1770"/>
      <c r="AA1740" s="1770" t="s">
        <v>25297</v>
      </c>
      <c r="AB1740" s="1753" t="s">
        <v>18979</v>
      </c>
      <c r="AC1740" s="81"/>
      <c r="AD1740" s="81"/>
      <c r="AE1740" s="1755"/>
      <c r="AF1740" s="1755"/>
      <c r="AG1740" s="1755"/>
      <c r="AH1740" s="1755"/>
      <c r="AI1740" s="595">
        <v>1.00959279E8</v>
      </c>
      <c r="AJ1740" s="1886" t="s">
        <v>25342</v>
      </c>
      <c r="AK1740" s="1757" t="s">
        <v>52</v>
      </c>
      <c r="AL1740" s="1772">
        <v>1.0</v>
      </c>
      <c r="AM1740" s="1772">
        <v>1648.0</v>
      </c>
      <c r="AN1740" s="9">
        <v>4.0</v>
      </c>
      <c r="AO1740" s="9"/>
      <c r="AP1740" s="9" t="s">
        <v>8376</v>
      </c>
      <c r="AQ1740" s="9"/>
      <c r="AR1740" s="9" t="s">
        <v>17908</v>
      </c>
      <c r="AS1740" s="9"/>
      <c r="AT1740" s="9"/>
      <c r="AU1740" s="9"/>
      <c r="AV1740" s="9"/>
      <c r="AW1740" s="1758" t="s">
        <v>17909</v>
      </c>
      <c r="AX1740" s="9"/>
      <c r="AY1740" s="9" t="s">
        <v>17910</v>
      </c>
      <c r="AZ1740" s="9">
        <v>6.25</v>
      </c>
      <c r="BA1740" s="1773" t="s">
        <v>25255</v>
      </c>
    </row>
    <row r="1741" ht="15.75" customHeight="1">
      <c r="A1741" s="1819"/>
      <c r="B1741" s="1745"/>
      <c r="C1741" s="1745"/>
      <c r="D1741" s="1745"/>
      <c r="E1741" s="1745"/>
      <c r="F1741" s="1920"/>
      <c r="G1741" s="1745"/>
      <c r="H1741" s="1745"/>
      <c r="I1741" s="1745"/>
      <c r="J1741" s="1745"/>
      <c r="K1741" s="1745"/>
      <c r="L1741" s="1745"/>
      <c r="M1741" s="1745"/>
      <c r="N1741" s="1745"/>
      <c r="O1741" s="1745"/>
      <c r="P1741" s="1745"/>
      <c r="Q1741" s="1765" t="s">
        <v>25343</v>
      </c>
      <c r="R1741" s="1766" t="s">
        <v>25284</v>
      </c>
      <c r="S1741" s="1767" t="s">
        <v>5179</v>
      </c>
      <c r="T1741" s="1749"/>
      <c r="U1741" s="1770">
        <v>1629.0</v>
      </c>
      <c r="V1741" s="1770">
        <v>4.0</v>
      </c>
      <c r="W1741" s="1792"/>
      <c r="X1741" s="1770"/>
      <c r="Y1741" s="1767">
        <v>4106880.0</v>
      </c>
      <c r="Z1741" s="1770"/>
      <c r="AA1741" s="1770" t="s">
        <v>25297</v>
      </c>
      <c r="AB1741" s="1806" t="s">
        <v>18100</v>
      </c>
      <c r="AC1741" s="1754"/>
      <c r="AD1741" s="1794">
        <v>1.0</v>
      </c>
      <c r="AE1741" s="1755"/>
      <c r="AF1741" s="1755"/>
      <c r="AG1741" s="1755"/>
      <c r="AH1741" s="1755"/>
      <c r="AI1741" s="595" t="s">
        <v>25344</v>
      </c>
      <c r="AJ1741" s="595" t="s">
        <v>25344</v>
      </c>
      <c r="AK1741" s="1772" t="s">
        <v>52</v>
      </c>
      <c r="AL1741" s="1772">
        <v>1.0</v>
      </c>
      <c r="AM1741" s="1772">
        <v>1649.0</v>
      </c>
      <c r="AN1741" s="9">
        <v>4.0</v>
      </c>
      <c r="AO1741" s="9"/>
      <c r="AP1741" s="9" t="s">
        <v>8376</v>
      </c>
      <c r="AQ1741" s="9"/>
      <c r="AR1741" s="9" t="s">
        <v>17908</v>
      </c>
      <c r="AS1741" s="9"/>
      <c r="AT1741" s="9"/>
      <c r="AU1741" s="9"/>
      <c r="AV1741" s="9"/>
      <c r="AW1741" s="595" t="s">
        <v>25344</v>
      </c>
      <c r="AX1741" s="9"/>
      <c r="AY1741" s="9" t="s">
        <v>17910</v>
      </c>
      <c r="AZ1741" s="9">
        <v>6.25</v>
      </c>
      <c r="BA1741" s="1845" t="s">
        <v>25255</v>
      </c>
    </row>
    <row r="1742" ht="15.75" customHeight="1">
      <c r="A1742" s="1819"/>
      <c r="B1742" s="1745"/>
      <c r="C1742" s="1745"/>
      <c r="D1742" s="1745"/>
      <c r="E1742" s="1745"/>
      <c r="F1742" s="1920"/>
      <c r="G1742" s="1745"/>
      <c r="H1742" s="1745"/>
      <c r="I1742" s="1745"/>
      <c r="J1742" s="1745"/>
      <c r="K1742" s="1745"/>
      <c r="L1742" s="1745"/>
      <c r="M1742" s="1745"/>
      <c r="N1742" s="1745"/>
      <c r="O1742" s="1745"/>
      <c r="P1742" s="1745"/>
      <c r="Q1742" s="1765" t="s">
        <v>25345</v>
      </c>
      <c r="R1742" s="1766" t="s">
        <v>25346</v>
      </c>
      <c r="S1742" s="1767" t="s">
        <v>5179</v>
      </c>
      <c r="T1742" s="1768"/>
      <c r="U1742" s="1770">
        <v>1630.0</v>
      </c>
      <c r="V1742" s="1770">
        <v>4.0</v>
      </c>
      <c r="W1742" s="1788"/>
      <c r="X1742" s="1770"/>
      <c r="Y1742" s="1767">
        <v>0.0</v>
      </c>
      <c r="Z1742" s="1770"/>
      <c r="AA1742" s="1770" t="s">
        <v>25297</v>
      </c>
      <c r="AB1742" s="1804" t="s">
        <v>25347</v>
      </c>
      <c r="AC1742" s="1121">
        <v>1.0</v>
      </c>
      <c r="AD1742" s="81"/>
      <c r="AE1742" s="1755"/>
      <c r="AF1742" s="1755"/>
      <c r="AG1742" s="1755"/>
      <c r="AH1742" s="1755"/>
      <c r="AI1742" s="595">
        <v>1.03595757E8</v>
      </c>
      <c r="AJ1742" s="1886" t="s">
        <v>25348</v>
      </c>
      <c r="AK1742" s="1757" t="s">
        <v>52</v>
      </c>
      <c r="AL1742" s="1757">
        <v>1.0</v>
      </c>
      <c r="AM1742" s="1772">
        <v>1650.0</v>
      </c>
      <c r="AN1742" s="9">
        <v>4.0</v>
      </c>
      <c r="AO1742" s="9"/>
      <c r="AP1742" s="9" t="s">
        <v>8376</v>
      </c>
      <c r="AQ1742" s="9"/>
      <c r="AR1742" s="9" t="s">
        <v>17908</v>
      </c>
      <c r="AS1742" s="9"/>
      <c r="AT1742" s="9"/>
      <c r="AU1742" s="9"/>
      <c r="AV1742" s="9"/>
      <c r="AW1742" s="1758" t="s">
        <v>17909</v>
      </c>
      <c r="AX1742" s="9"/>
      <c r="AY1742" s="9" t="s">
        <v>17910</v>
      </c>
      <c r="AZ1742" s="9">
        <v>6.25</v>
      </c>
      <c r="BA1742" s="1845" t="s">
        <v>25255</v>
      </c>
    </row>
    <row r="1743" ht="15.75" customHeight="1">
      <c r="A1743" s="1819"/>
      <c r="B1743" s="1745"/>
      <c r="C1743" s="1745"/>
      <c r="D1743" s="1745"/>
      <c r="E1743" s="1745"/>
      <c r="F1743" s="1920"/>
      <c r="G1743" s="1745"/>
      <c r="H1743" s="1745"/>
      <c r="I1743" s="1745"/>
      <c r="J1743" s="1745"/>
      <c r="K1743" s="1745"/>
      <c r="L1743" s="1745"/>
      <c r="M1743" s="1745"/>
      <c r="N1743" s="1745"/>
      <c r="O1743" s="1745"/>
      <c r="P1743" s="1745"/>
      <c r="Q1743" s="1765" t="s">
        <v>25349</v>
      </c>
      <c r="R1743" s="1766" t="s">
        <v>25288</v>
      </c>
      <c r="S1743" s="1767" t="s">
        <v>5179</v>
      </c>
      <c r="T1743" s="1749"/>
      <c r="U1743" s="1770">
        <v>1631.0</v>
      </c>
      <c r="V1743" s="1770">
        <v>4.0</v>
      </c>
      <c r="W1743" s="1792"/>
      <c r="X1743" s="1770"/>
      <c r="Y1743" s="1767">
        <v>0.0</v>
      </c>
      <c r="Z1743" s="1770"/>
      <c r="AA1743" s="1770" t="s">
        <v>25297</v>
      </c>
      <c r="AB1743" s="1806" t="s">
        <v>18100</v>
      </c>
      <c r="AC1743" s="1754"/>
      <c r="AD1743" s="1794">
        <v>1.0</v>
      </c>
      <c r="AE1743" s="1755"/>
      <c r="AF1743" s="1755"/>
      <c r="AG1743" s="1755"/>
      <c r="AH1743" s="1755"/>
      <c r="AI1743" s="595">
        <v>1.0725501E8</v>
      </c>
      <c r="AJ1743" s="1886" t="s">
        <v>25350</v>
      </c>
      <c r="AK1743" s="1772" t="s">
        <v>52</v>
      </c>
      <c r="AL1743" s="1757">
        <v>1.0</v>
      </c>
      <c r="AM1743" s="1772">
        <v>1651.0</v>
      </c>
      <c r="AN1743" s="9">
        <v>4.0</v>
      </c>
      <c r="AO1743" s="9"/>
      <c r="AP1743" s="9" t="s">
        <v>8376</v>
      </c>
      <c r="AQ1743" s="9"/>
      <c r="AR1743" s="9" t="s">
        <v>17908</v>
      </c>
      <c r="AS1743" s="9"/>
      <c r="AT1743" s="9"/>
      <c r="AU1743" s="9"/>
      <c r="AV1743" s="9"/>
      <c r="AW1743" s="1758" t="s">
        <v>17909</v>
      </c>
      <c r="AX1743" s="9"/>
      <c r="AY1743" s="9" t="s">
        <v>17910</v>
      </c>
      <c r="AZ1743" s="9">
        <v>6.25</v>
      </c>
      <c r="BA1743" s="1845" t="s">
        <v>25255</v>
      </c>
    </row>
    <row r="1744" ht="15.75" customHeight="1">
      <c r="A1744" s="1819"/>
      <c r="B1744" s="1745"/>
      <c r="C1744" s="1745"/>
      <c r="D1744" s="1745"/>
      <c r="E1744" s="1745"/>
      <c r="F1744" s="1920"/>
      <c r="G1744" s="1745"/>
      <c r="H1744" s="1745"/>
      <c r="I1744" s="1745"/>
      <c r="J1744" s="1745"/>
      <c r="K1744" s="1745"/>
      <c r="L1744" s="1745"/>
      <c r="M1744" s="1745"/>
      <c r="N1744" s="1745"/>
      <c r="O1744" s="1745"/>
      <c r="P1744" s="1745"/>
      <c r="Q1744" s="1765" t="s">
        <v>25351</v>
      </c>
      <c r="R1744" s="1766" t="s">
        <v>25290</v>
      </c>
      <c r="S1744" s="1767" t="s">
        <v>5179</v>
      </c>
      <c r="T1744" s="1768"/>
      <c r="U1744" s="1769">
        <v>1632.0</v>
      </c>
      <c r="V1744" s="1770">
        <v>4.0</v>
      </c>
      <c r="W1744" s="1769" t="s">
        <v>17935</v>
      </c>
      <c r="X1744" s="1770"/>
      <c r="Y1744" s="1767">
        <v>2886479.0</v>
      </c>
      <c r="Z1744" s="1770"/>
      <c r="AA1744" s="1770" t="s">
        <v>25297</v>
      </c>
      <c r="AB1744" s="1753" t="s">
        <v>17906</v>
      </c>
      <c r="AC1744" s="81"/>
      <c r="AD1744" s="81"/>
      <c r="AE1744" s="1755"/>
      <c r="AF1744" s="1755"/>
      <c r="AG1744" s="1755"/>
      <c r="AH1744" s="1755"/>
      <c r="AI1744" s="595">
        <v>1.01924249E8</v>
      </c>
      <c r="AJ1744" s="1886" t="s">
        <v>25352</v>
      </c>
      <c r="AK1744" s="1757" t="s">
        <v>25353</v>
      </c>
      <c r="AL1744" s="1772">
        <v>1.0</v>
      </c>
      <c r="AM1744" s="1772">
        <v>1652.0</v>
      </c>
      <c r="AN1744" s="9">
        <v>4.0</v>
      </c>
      <c r="AO1744" s="9"/>
      <c r="AP1744" s="9" t="s">
        <v>8376</v>
      </c>
      <c r="AQ1744" s="9"/>
      <c r="AR1744" s="9" t="s">
        <v>17908</v>
      </c>
      <c r="AS1744" s="9"/>
      <c r="AT1744" s="9"/>
      <c r="AU1744" s="9"/>
      <c r="AV1744" s="9"/>
      <c r="AW1744" s="1758" t="s">
        <v>25354</v>
      </c>
      <c r="AX1744" s="9"/>
      <c r="AY1744" s="9" t="s">
        <v>17910</v>
      </c>
      <c r="AZ1744" s="9">
        <v>6.25</v>
      </c>
      <c r="BA1744" s="1845" t="s">
        <v>25255</v>
      </c>
    </row>
    <row r="1745" ht="15.75" customHeight="1">
      <c r="A1745" s="1819"/>
      <c r="B1745" s="1745"/>
      <c r="C1745" s="1745"/>
      <c r="D1745" s="1745"/>
      <c r="E1745" s="1745"/>
      <c r="F1745" s="1920"/>
      <c r="G1745" s="1745"/>
      <c r="H1745" s="1745"/>
      <c r="I1745" s="1745"/>
      <c r="J1745" s="1745"/>
      <c r="K1745" s="1745"/>
      <c r="L1745" s="1745"/>
      <c r="M1745" s="1745"/>
      <c r="N1745" s="1745"/>
      <c r="O1745" s="1745"/>
      <c r="P1745" s="1745"/>
      <c r="Q1745" s="1765" t="s">
        <v>25355</v>
      </c>
      <c r="R1745" s="1766" t="s">
        <v>25292</v>
      </c>
      <c r="S1745" s="1767" t="s">
        <v>5179</v>
      </c>
      <c r="T1745" s="1749"/>
      <c r="U1745" s="1770">
        <v>1633.0</v>
      </c>
      <c r="V1745" s="1770">
        <v>4.0</v>
      </c>
      <c r="W1745" s="1792"/>
      <c r="X1745" s="1770"/>
      <c r="Y1745" s="1767">
        <v>9.88001748E8</v>
      </c>
      <c r="Z1745" s="1770"/>
      <c r="AA1745" s="1770" t="s">
        <v>25297</v>
      </c>
      <c r="AB1745" s="1806" t="s">
        <v>18100</v>
      </c>
      <c r="AC1745" s="1754"/>
      <c r="AD1745" s="1794">
        <v>1.0</v>
      </c>
      <c r="AE1745" s="1755"/>
      <c r="AF1745" s="1755"/>
      <c r="AG1745" s="1755"/>
      <c r="AH1745" s="1755"/>
      <c r="AI1745" s="595">
        <v>1.02699048E8</v>
      </c>
      <c r="AJ1745" s="1886" t="s">
        <v>25356</v>
      </c>
      <c r="AK1745" s="1757" t="s">
        <v>52</v>
      </c>
      <c r="AL1745" s="1757">
        <v>1.0</v>
      </c>
      <c r="AM1745" s="1772">
        <v>1653.0</v>
      </c>
      <c r="AN1745" s="9">
        <v>4.0</v>
      </c>
      <c r="AO1745" s="9"/>
      <c r="AP1745" s="9" t="s">
        <v>8376</v>
      </c>
      <c r="AQ1745" s="9"/>
      <c r="AR1745" s="9" t="s">
        <v>17908</v>
      </c>
      <c r="AS1745" s="9"/>
      <c r="AT1745" s="9"/>
      <c r="AU1745" s="9"/>
      <c r="AV1745" s="9"/>
      <c r="AW1745" s="1758" t="s">
        <v>17909</v>
      </c>
      <c r="AX1745" s="9"/>
      <c r="AY1745" s="9" t="s">
        <v>17910</v>
      </c>
      <c r="AZ1745" s="9">
        <v>6.25</v>
      </c>
      <c r="BA1745" s="1845" t="s">
        <v>25255</v>
      </c>
    </row>
    <row r="1746" ht="15.75" customHeight="1">
      <c r="A1746" s="1819"/>
      <c r="B1746" s="1745"/>
      <c r="C1746" s="1745"/>
      <c r="D1746" s="1745"/>
      <c r="E1746" s="1745"/>
      <c r="F1746" s="1920"/>
      <c r="G1746" s="1745"/>
      <c r="H1746" s="1745"/>
      <c r="I1746" s="1745"/>
      <c r="J1746" s="1745"/>
      <c r="K1746" s="1745"/>
      <c r="L1746" s="1745"/>
      <c r="M1746" s="1745"/>
      <c r="N1746" s="1745"/>
      <c r="O1746" s="1745"/>
      <c r="P1746" s="1745"/>
      <c r="Q1746" s="1765" t="s">
        <v>25357</v>
      </c>
      <c r="R1746" s="1766" t="s">
        <v>25294</v>
      </c>
      <c r="S1746" s="1767" t="s">
        <v>5179</v>
      </c>
      <c r="T1746" s="1768"/>
      <c r="U1746" s="1770">
        <v>1634.0</v>
      </c>
      <c r="V1746" s="1770">
        <v>4.0</v>
      </c>
      <c r="W1746" s="1788"/>
      <c r="X1746" s="1770"/>
      <c r="Y1746" s="1767">
        <v>0.0</v>
      </c>
      <c r="Z1746" s="1770"/>
      <c r="AA1746" s="1770" t="s">
        <v>25297</v>
      </c>
      <c r="AB1746" s="1804" t="s">
        <v>18100</v>
      </c>
      <c r="AC1746" s="81"/>
      <c r="AD1746" s="1121">
        <v>1.0</v>
      </c>
      <c r="AE1746" s="1755"/>
      <c r="AF1746" s="1755"/>
      <c r="AG1746" s="1755"/>
      <c r="AH1746" s="1755"/>
      <c r="AI1746" s="595">
        <v>3.00830668E8</v>
      </c>
      <c r="AJ1746" s="1886" t="s">
        <v>25358</v>
      </c>
      <c r="AK1746" s="1757" t="s">
        <v>52</v>
      </c>
      <c r="AL1746" s="1772">
        <v>1.0</v>
      </c>
      <c r="AM1746" s="1772">
        <v>1654.0</v>
      </c>
      <c r="AN1746" s="9">
        <v>4.0</v>
      </c>
      <c r="AO1746" s="9"/>
      <c r="AP1746" s="9" t="s">
        <v>8376</v>
      </c>
      <c r="AQ1746" s="9"/>
      <c r="AR1746" s="9" t="s">
        <v>17908</v>
      </c>
      <c r="AS1746" s="9"/>
      <c r="AT1746" s="9"/>
      <c r="AU1746" s="9"/>
      <c r="AV1746" s="9"/>
      <c r="AW1746" s="1758" t="s">
        <v>17909</v>
      </c>
      <c r="AX1746" s="9"/>
      <c r="AY1746" s="9" t="s">
        <v>17910</v>
      </c>
      <c r="AZ1746" s="9">
        <v>6.25</v>
      </c>
      <c r="BA1746" s="1845" t="s">
        <v>25255</v>
      </c>
    </row>
    <row r="1747" ht="15.75" customHeight="1">
      <c r="A1747" s="1819"/>
      <c r="B1747" s="1745"/>
      <c r="C1747" s="1745"/>
      <c r="D1747" s="1745"/>
      <c r="E1747" s="1745"/>
      <c r="F1747" s="1920"/>
      <c r="G1747" s="1745"/>
      <c r="H1747" s="1745"/>
      <c r="I1747" s="1745"/>
      <c r="J1747" s="1745"/>
      <c r="K1747" s="1745"/>
      <c r="L1747" s="1745"/>
      <c r="M1747" s="1745"/>
      <c r="N1747" s="1745"/>
      <c r="O1747" s="1745"/>
      <c r="P1747" s="1745"/>
      <c r="Q1747" s="1765" t="s">
        <v>25359</v>
      </c>
      <c r="R1747" s="1766" t="s">
        <v>25295</v>
      </c>
      <c r="S1747" s="1767" t="s">
        <v>5179</v>
      </c>
      <c r="T1747" s="1749"/>
      <c r="U1747" s="1769">
        <v>1635.0</v>
      </c>
      <c r="V1747" s="1770">
        <v>4.0</v>
      </c>
      <c r="W1747" s="1769" t="s">
        <v>18019</v>
      </c>
      <c r="X1747" s="1770"/>
      <c r="Y1747" s="1767">
        <v>0.0</v>
      </c>
      <c r="Z1747" s="1770"/>
      <c r="AA1747" s="1770" t="s">
        <v>25297</v>
      </c>
      <c r="AB1747" s="1753" t="s">
        <v>17906</v>
      </c>
      <c r="AC1747" s="1754"/>
      <c r="AD1747" s="1754"/>
      <c r="AE1747" s="1755"/>
      <c r="AF1747" s="1755"/>
      <c r="AG1747" s="1755"/>
      <c r="AH1747" s="1755"/>
      <c r="AI1747" s="595">
        <v>1.04401476E8</v>
      </c>
      <c r="AJ1747" s="1886" t="s">
        <v>25360</v>
      </c>
      <c r="AK1747" s="1757" t="s">
        <v>52</v>
      </c>
      <c r="AL1747" s="1772">
        <v>1.0</v>
      </c>
      <c r="AM1747" s="1772">
        <v>1655.0</v>
      </c>
      <c r="AN1747" s="9">
        <v>4.0</v>
      </c>
      <c r="AO1747" s="9"/>
      <c r="AP1747" s="9" t="s">
        <v>8376</v>
      </c>
      <c r="AQ1747" s="9"/>
      <c r="AR1747" s="9" t="s">
        <v>17908</v>
      </c>
      <c r="AS1747" s="9"/>
      <c r="AT1747" s="9"/>
      <c r="AU1747" s="9"/>
      <c r="AV1747" s="9"/>
      <c r="AW1747" s="1861" t="s">
        <v>17909</v>
      </c>
      <c r="AX1747" s="9"/>
      <c r="AY1747" s="9" t="s">
        <v>17910</v>
      </c>
      <c r="AZ1747" s="9">
        <v>6.25</v>
      </c>
      <c r="BA1747" s="1772" t="s">
        <v>25255</v>
      </c>
    </row>
    <row r="1748" ht="15.75" customHeight="1">
      <c r="A1748" s="1819"/>
      <c r="B1748" s="1745"/>
      <c r="C1748" s="1745"/>
      <c r="D1748" s="1745"/>
      <c r="E1748" s="1745"/>
      <c r="F1748" s="1920"/>
      <c r="G1748" s="1745"/>
      <c r="H1748" s="1745"/>
      <c r="I1748" s="1745"/>
      <c r="J1748" s="1745"/>
      <c r="K1748" s="1745"/>
      <c r="L1748" s="1745"/>
      <c r="M1748" s="1745"/>
      <c r="N1748" s="1745"/>
      <c r="O1748" s="1745"/>
      <c r="P1748" s="1745"/>
      <c r="Q1748" s="1765" t="s">
        <v>25361</v>
      </c>
      <c r="R1748" s="1766" t="s">
        <v>25362</v>
      </c>
      <c r="S1748" s="1767" t="s">
        <v>5179</v>
      </c>
      <c r="T1748" s="1768"/>
      <c r="U1748" s="1769">
        <v>1636.0</v>
      </c>
      <c r="V1748" s="1770">
        <v>4.0</v>
      </c>
      <c r="W1748" s="1769" t="s">
        <v>19291</v>
      </c>
      <c r="X1748" s="1770"/>
      <c r="Y1748" s="1767">
        <v>9.93249039E8</v>
      </c>
      <c r="Z1748" s="1770"/>
      <c r="AA1748" s="1770" t="s">
        <v>25297</v>
      </c>
      <c r="AB1748" s="1753" t="s">
        <v>17906</v>
      </c>
      <c r="AC1748" s="81"/>
      <c r="AD1748" s="81"/>
      <c r="AE1748" s="1755"/>
      <c r="AF1748" s="1755"/>
      <c r="AG1748" s="1755"/>
      <c r="AH1748" s="1755"/>
      <c r="AI1748" s="595">
        <v>1.02887387E8</v>
      </c>
      <c r="AJ1748" s="1886" t="s">
        <v>25363</v>
      </c>
      <c r="AK1748" s="1757" t="s">
        <v>52</v>
      </c>
      <c r="AL1748" s="1757">
        <v>1.0</v>
      </c>
      <c r="AM1748" s="1772">
        <v>1656.0</v>
      </c>
      <c r="AN1748" s="9">
        <v>4.0</v>
      </c>
      <c r="AO1748" s="9"/>
      <c r="AP1748" s="9" t="s">
        <v>8376</v>
      </c>
      <c r="AQ1748" s="9"/>
      <c r="AR1748" s="9" t="s">
        <v>17908</v>
      </c>
      <c r="AS1748" s="9"/>
      <c r="AT1748" s="9"/>
      <c r="AU1748" s="9"/>
      <c r="AV1748" s="9"/>
      <c r="AW1748" s="1758" t="s">
        <v>17909</v>
      </c>
      <c r="AX1748" s="9"/>
      <c r="AY1748" s="9" t="s">
        <v>17910</v>
      </c>
      <c r="AZ1748" s="9">
        <v>6.25</v>
      </c>
      <c r="BA1748" s="1773" t="s">
        <v>25255</v>
      </c>
    </row>
    <row r="1749" ht="15.75" customHeight="1">
      <c r="A1749" s="1819"/>
      <c r="B1749" s="1745"/>
      <c r="C1749" s="1745"/>
      <c r="D1749" s="1745"/>
      <c r="E1749" s="1745"/>
      <c r="F1749" s="1920"/>
      <c r="G1749" s="1745"/>
      <c r="H1749" s="1745"/>
      <c r="I1749" s="1745"/>
      <c r="J1749" s="1745"/>
      <c r="K1749" s="1745"/>
      <c r="L1749" s="1745"/>
      <c r="M1749" s="1745"/>
      <c r="N1749" s="1745"/>
      <c r="O1749" s="1745"/>
      <c r="P1749" s="1745"/>
      <c r="Q1749" s="1765" t="s">
        <v>25364</v>
      </c>
      <c r="R1749" s="1766" t="s">
        <v>25365</v>
      </c>
      <c r="S1749" s="1767" t="s">
        <v>5179</v>
      </c>
      <c r="T1749" s="1749"/>
      <c r="U1749" s="1769">
        <v>1637.0</v>
      </c>
      <c r="V1749" s="1770">
        <v>4.0</v>
      </c>
      <c r="W1749" s="1769" t="s">
        <v>18467</v>
      </c>
      <c r="X1749" s="1770"/>
      <c r="Y1749" s="1767">
        <v>0.0</v>
      </c>
      <c r="Z1749" s="1770"/>
      <c r="AA1749" s="1770" t="s">
        <v>25297</v>
      </c>
      <c r="AB1749" s="1753" t="s">
        <v>17918</v>
      </c>
      <c r="AC1749" s="1754"/>
      <c r="AD1749" s="1754"/>
      <c r="AE1749" s="1755"/>
      <c r="AF1749" s="1755"/>
      <c r="AG1749" s="1755"/>
      <c r="AH1749" s="1755"/>
      <c r="AI1749" s="595">
        <v>1.03895603E8</v>
      </c>
      <c r="AJ1749" s="1886" t="s">
        <v>25366</v>
      </c>
      <c r="AK1749" s="1757" t="s">
        <v>5179</v>
      </c>
      <c r="AL1749" s="1772">
        <v>1.0</v>
      </c>
      <c r="AM1749" s="1772">
        <v>1657.0</v>
      </c>
      <c r="AN1749" s="9">
        <v>4.0</v>
      </c>
      <c r="AO1749" s="9"/>
      <c r="AP1749" s="9" t="s">
        <v>8376</v>
      </c>
      <c r="AQ1749" s="9"/>
      <c r="AR1749" s="9" t="s">
        <v>17908</v>
      </c>
      <c r="AS1749" s="9"/>
      <c r="AT1749" s="9"/>
      <c r="AU1749" s="9"/>
      <c r="AV1749" s="9"/>
      <c r="AW1749" s="1758" t="s">
        <v>17909</v>
      </c>
      <c r="AX1749" s="9"/>
      <c r="AY1749" s="9" t="s">
        <v>17910</v>
      </c>
      <c r="AZ1749" s="9">
        <v>6.25</v>
      </c>
      <c r="BA1749" s="1772" t="s">
        <v>25255</v>
      </c>
    </row>
    <row r="1750" ht="15.75" customHeight="1">
      <c r="A1750" s="1819"/>
      <c r="B1750" s="1745"/>
      <c r="C1750" s="1745"/>
      <c r="D1750" s="1745"/>
      <c r="E1750" s="1745"/>
      <c r="F1750" s="1920"/>
      <c r="G1750" s="1745"/>
      <c r="H1750" s="1745"/>
      <c r="I1750" s="1745"/>
      <c r="J1750" s="1745"/>
      <c r="K1750" s="1745"/>
      <c r="L1750" s="1745"/>
      <c r="M1750" s="1745"/>
      <c r="N1750" s="1745"/>
      <c r="O1750" s="1745"/>
      <c r="P1750" s="1745"/>
      <c r="Q1750" s="1765" t="s">
        <v>25367</v>
      </c>
      <c r="R1750" s="1766" t="s">
        <v>25368</v>
      </c>
      <c r="S1750" s="1767" t="s">
        <v>5179</v>
      </c>
      <c r="T1750" s="1768"/>
      <c r="U1750" s="1770">
        <v>1638.0</v>
      </c>
      <c r="V1750" s="1770">
        <v>4.0</v>
      </c>
      <c r="W1750" s="1941">
        <v>48092.0</v>
      </c>
      <c r="X1750" s="1770"/>
      <c r="Y1750" s="1767">
        <v>0.0</v>
      </c>
      <c r="Z1750" s="1770"/>
      <c r="AA1750" s="1770" t="s">
        <v>25297</v>
      </c>
      <c r="AB1750" s="1789">
        <v>0.0</v>
      </c>
      <c r="AC1750" s="1121">
        <v>1.0</v>
      </c>
      <c r="AD1750" s="81"/>
      <c r="AE1750" s="1755"/>
      <c r="AF1750" s="1755"/>
      <c r="AG1750" s="1755"/>
      <c r="AH1750" s="1755"/>
      <c r="AI1750" s="595">
        <v>1.06024946E8</v>
      </c>
      <c r="AJ1750" s="1886" t="s">
        <v>25369</v>
      </c>
      <c r="AK1750" s="1757" t="s">
        <v>52</v>
      </c>
      <c r="AL1750" s="1772">
        <v>1.0</v>
      </c>
      <c r="AM1750" s="1772">
        <v>1658.0</v>
      </c>
      <c r="AN1750" s="9">
        <v>4.0</v>
      </c>
      <c r="AO1750" s="9"/>
      <c r="AP1750" s="9" t="s">
        <v>8376</v>
      </c>
      <c r="AQ1750" s="9"/>
      <c r="AR1750" s="9" t="s">
        <v>17908</v>
      </c>
      <c r="AS1750" s="9"/>
      <c r="AT1750" s="9"/>
      <c r="AU1750" s="9"/>
      <c r="AV1750" s="9"/>
      <c r="AW1750" s="1758" t="s">
        <v>17909</v>
      </c>
      <c r="AX1750" s="9"/>
      <c r="AY1750" s="9" t="s">
        <v>17910</v>
      </c>
      <c r="AZ1750" s="9">
        <v>6.25</v>
      </c>
      <c r="BA1750" s="1773" t="s">
        <v>25255</v>
      </c>
    </row>
    <row r="1751" ht="15.75" customHeight="1">
      <c r="A1751" s="1819"/>
      <c r="B1751" s="1745"/>
      <c r="C1751" s="1745"/>
      <c r="D1751" s="1745"/>
      <c r="E1751" s="1745"/>
      <c r="F1751" s="1920"/>
      <c r="G1751" s="1745"/>
      <c r="H1751" s="1745"/>
      <c r="I1751" s="1745"/>
      <c r="J1751" s="1745"/>
      <c r="K1751" s="1745"/>
      <c r="L1751" s="1745"/>
      <c r="M1751" s="1745"/>
      <c r="N1751" s="1745"/>
      <c r="O1751" s="1745"/>
      <c r="P1751" s="1745"/>
      <c r="Q1751" s="1765" t="s">
        <v>25370</v>
      </c>
      <c r="R1751" s="1766" t="s">
        <v>25307</v>
      </c>
      <c r="S1751" s="1767" t="s">
        <v>5179</v>
      </c>
      <c r="T1751" s="1749"/>
      <c r="U1751" s="1770">
        <v>1639.0</v>
      </c>
      <c r="V1751" s="1770">
        <v>4.0</v>
      </c>
      <c r="W1751" s="1792" t="s">
        <v>25371</v>
      </c>
      <c r="X1751" s="1770"/>
      <c r="Y1751" s="1767">
        <v>0.0</v>
      </c>
      <c r="Z1751" s="1770"/>
      <c r="AA1751" s="1770" t="s">
        <v>25297</v>
      </c>
      <c r="AB1751" s="1792" t="s">
        <v>25371</v>
      </c>
      <c r="AC1751" s="1792" t="s">
        <v>25371</v>
      </c>
      <c r="AD1751" s="1792" t="s">
        <v>25372</v>
      </c>
      <c r="AE1751" s="1755"/>
      <c r="AF1751" s="1755"/>
      <c r="AG1751" s="1755"/>
      <c r="AH1751" s="1755"/>
      <c r="AI1751" s="595">
        <v>1.00929918E8</v>
      </c>
      <c r="AJ1751" s="1886" t="s">
        <v>25373</v>
      </c>
      <c r="AK1751" s="1757" t="s">
        <v>52</v>
      </c>
      <c r="AL1751" s="1772">
        <v>1.0</v>
      </c>
      <c r="AM1751" s="1772">
        <v>1659.0</v>
      </c>
      <c r="AN1751" s="9">
        <v>4.0</v>
      </c>
      <c r="AO1751" s="9"/>
      <c r="AP1751" s="9" t="s">
        <v>8376</v>
      </c>
      <c r="AQ1751" s="9"/>
      <c r="AR1751" s="9" t="s">
        <v>17908</v>
      </c>
      <c r="AS1751" s="9"/>
      <c r="AT1751" s="9"/>
      <c r="AU1751" s="9"/>
      <c r="AV1751" s="9"/>
      <c r="AW1751" s="1758" t="s">
        <v>17909</v>
      </c>
      <c r="AX1751" s="9"/>
      <c r="AY1751" s="9" t="s">
        <v>17910</v>
      </c>
      <c r="AZ1751" s="9">
        <v>6.25</v>
      </c>
      <c r="BA1751" s="1787"/>
    </row>
    <row r="1752" ht="15.75" customHeight="1">
      <c r="A1752" s="1819"/>
      <c r="B1752" s="1745"/>
      <c r="C1752" s="1745"/>
      <c r="D1752" s="1745"/>
      <c r="E1752" s="1745"/>
      <c r="F1752" s="1920"/>
      <c r="G1752" s="1745"/>
      <c r="H1752" s="1745"/>
      <c r="I1752" s="1745"/>
      <c r="J1752" s="1745"/>
      <c r="K1752" s="1745"/>
      <c r="L1752" s="1745"/>
      <c r="M1752" s="1745"/>
      <c r="N1752" s="1745"/>
      <c r="O1752" s="1745"/>
      <c r="P1752" s="1745"/>
      <c r="Q1752" s="1765" t="s">
        <v>25374</v>
      </c>
      <c r="R1752" s="1766" t="s">
        <v>25375</v>
      </c>
      <c r="S1752" s="1767" t="s">
        <v>5179</v>
      </c>
      <c r="T1752" s="1768"/>
      <c r="U1752" s="1770">
        <v>1640.0</v>
      </c>
      <c r="V1752" s="1770">
        <v>4.0</v>
      </c>
      <c r="W1752" s="1788"/>
      <c r="X1752" s="1770"/>
      <c r="Y1752" s="1767">
        <v>0.0</v>
      </c>
      <c r="Z1752" s="1770"/>
      <c r="AA1752" s="1770" t="s">
        <v>25297</v>
      </c>
      <c r="AB1752" s="1942" t="s">
        <v>25376</v>
      </c>
      <c r="AC1752" s="1121">
        <v>1.0</v>
      </c>
      <c r="AD1752" s="81"/>
      <c r="AE1752" s="1755"/>
      <c r="AF1752" s="1755"/>
      <c r="AG1752" s="1755"/>
      <c r="AH1752" s="1755"/>
      <c r="AI1752" s="595" t="s">
        <v>25377</v>
      </c>
      <c r="AJ1752" s="595" t="s">
        <v>25377</v>
      </c>
      <c r="AK1752" s="1757" t="s">
        <v>52</v>
      </c>
      <c r="AL1752" s="1757">
        <v>1.0</v>
      </c>
      <c r="AM1752" s="1772">
        <v>1660.0</v>
      </c>
      <c r="AN1752" s="9">
        <v>4.0</v>
      </c>
      <c r="AO1752" s="9"/>
      <c r="AP1752" s="9" t="s">
        <v>8376</v>
      </c>
      <c r="AQ1752" s="9"/>
      <c r="AR1752" s="9" t="s">
        <v>17908</v>
      </c>
      <c r="AS1752" s="9"/>
      <c r="AT1752" s="9"/>
      <c r="AU1752" s="9"/>
      <c r="AV1752" s="9"/>
      <c r="AW1752" s="595" t="s">
        <v>25377</v>
      </c>
      <c r="AX1752" s="9"/>
      <c r="AY1752" s="9" t="s">
        <v>17910</v>
      </c>
      <c r="AZ1752" s="9">
        <v>6.25</v>
      </c>
      <c r="BA1752" s="1773" t="s">
        <v>25255</v>
      </c>
    </row>
    <row r="1753" ht="15.75" customHeight="1">
      <c r="A1753" s="1819"/>
      <c r="B1753" s="1745"/>
      <c r="C1753" s="1745"/>
      <c r="D1753" s="1745"/>
      <c r="E1753" s="1745"/>
      <c r="F1753" s="1920"/>
      <c r="G1753" s="1745"/>
      <c r="H1753" s="1745"/>
      <c r="I1753" s="1745"/>
      <c r="J1753" s="1745"/>
      <c r="K1753" s="1745"/>
      <c r="L1753" s="1745"/>
      <c r="M1753" s="1745"/>
      <c r="N1753" s="1745"/>
      <c r="O1753" s="1745"/>
      <c r="P1753" s="1745"/>
      <c r="Q1753" s="1765" t="s">
        <v>25378</v>
      </c>
      <c r="R1753" s="1766" t="s">
        <v>25317</v>
      </c>
      <c r="S1753" s="1767" t="s">
        <v>5179</v>
      </c>
      <c r="T1753" s="1749"/>
      <c r="U1753" s="1769">
        <v>1641.0</v>
      </c>
      <c r="V1753" s="1770">
        <v>4.0</v>
      </c>
      <c r="W1753" s="1769" t="s">
        <v>18183</v>
      </c>
      <c r="X1753" s="1770"/>
      <c r="Y1753" s="1767">
        <v>0.0</v>
      </c>
      <c r="Z1753" s="1770"/>
      <c r="AA1753" s="1770" t="s">
        <v>25297</v>
      </c>
      <c r="AB1753" s="1753" t="s">
        <v>17906</v>
      </c>
      <c r="AC1753" s="1754"/>
      <c r="AD1753" s="1754"/>
      <c r="AE1753" s="1755"/>
      <c r="AF1753" s="1755"/>
      <c r="AG1753" s="1755"/>
      <c r="AH1753" s="1755"/>
      <c r="AI1753" s="595">
        <v>1.06743198E8</v>
      </c>
      <c r="AJ1753" s="1886" t="s">
        <v>25379</v>
      </c>
      <c r="AK1753" s="1757" t="s">
        <v>52</v>
      </c>
      <c r="AL1753" s="1757">
        <v>1.0</v>
      </c>
      <c r="AM1753" s="1772">
        <v>1661.0</v>
      </c>
      <c r="AN1753" s="9">
        <v>4.0</v>
      </c>
      <c r="AO1753" s="9"/>
      <c r="AP1753" s="9" t="s">
        <v>8376</v>
      </c>
      <c r="AQ1753" s="9"/>
      <c r="AR1753" s="9" t="s">
        <v>17908</v>
      </c>
      <c r="AS1753" s="9"/>
      <c r="AT1753" s="9"/>
      <c r="AU1753" s="9"/>
      <c r="AV1753" s="9"/>
      <c r="AW1753" s="1758" t="s">
        <v>17909</v>
      </c>
      <c r="AX1753" s="9"/>
      <c r="AY1753" s="9" t="s">
        <v>17910</v>
      </c>
      <c r="AZ1753" s="9">
        <v>6.25</v>
      </c>
      <c r="BA1753" s="1772" t="s">
        <v>25255</v>
      </c>
    </row>
    <row r="1754" ht="15.75" customHeight="1">
      <c r="A1754" s="1819"/>
      <c r="B1754" s="1745"/>
      <c r="C1754" s="1745"/>
      <c r="D1754" s="1745"/>
      <c r="E1754" s="1745"/>
      <c r="F1754" s="1920"/>
      <c r="G1754" s="1745"/>
      <c r="H1754" s="1745"/>
      <c r="I1754" s="1745"/>
      <c r="J1754" s="1745"/>
      <c r="K1754" s="1745"/>
      <c r="L1754" s="1745"/>
      <c r="M1754" s="1745"/>
      <c r="N1754" s="1745"/>
      <c r="O1754" s="1745"/>
      <c r="P1754" s="1745"/>
      <c r="Q1754" s="1765" t="s">
        <v>25380</v>
      </c>
      <c r="R1754" s="1766" t="s">
        <v>25321</v>
      </c>
      <c r="S1754" s="1767" t="s">
        <v>5179</v>
      </c>
      <c r="T1754" s="1768"/>
      <c r="U1754" s="1769">
        <v>1642.0</v>
      </c>
      <c r="V1754" s="1770">
        <v>4.0</v>
      </c>
      <c r="W1754" s="1769" t="s">
        <v>18467</v>
      </c>
      <c r="X1754" s="1770"/>
      <c r="Y1754" s="1767">
        <v>9.58702104E8</v>
      </c>
      <c r="Z1754" s="1770"/>
      <c r="AA1754" s="1770" t="s">
        <v>25297</v>
      </c>
      <c r="AB1754" s="1753" t="s">
        <v>17918</v>
      </c>
      <c r="AC1754" s="81"/>
      <c r="AD1754" s="81"/>
      <c r="AE1754" s="1755"/>
      <c r="AF1754" s="1755"/>
      <c r="AG1754" s="1755"/>
      <c r="AH1754" s="1755"/>
      <c r="AI1754" s="595">
        <v>1.03066353E8</v>
      </c>
      <c r="AJ1754" s="1886" t="s">
        <v>25381</v>
      </c>
      <c r="AK1754" s="1772" t="s">
        <v>52</v>
      </c>
      <c r="AL1754" s="1772">
        <v>1.0</v>
      </c>
      <c r="AM1754" s="1772">
        <v>1662.0</v>
      </c>
      <c r="AN1754" s="9">
        <v>4.0</v>
      </c>
      <c r="AO1754" s="9"/>
      <c r="AP1754" s="9" t="s">
        <v>8376</v>
      </c>
      <c r="AQ1754" s="9"/>
      <c r="AR1754" s="9" t="s">
        <v>17908</v>
      </c>
      <c r="AS1754" s="9"/>
      <c r="AT1754" s="9"/>
      <c r="AU1754" s="9"/>
      <c r="AV1754" s="9"/>
      <c r="AW1754" s="1758" t="s">
        <v>17909</v>
      </c>
      <c r="AX1754" s="9"/>
      <c r="AY1754" s="9" t="s">
        <v>17910</v>
      </c>
      <c r="AZ1754" s="9">
        <v>6.25</v>
      </c>
      <c r="BA1754" s="1773" t="s">
        <v>25255</v>
      </c>
    </row>
    <row r="1755" ht="15.75" customHeight="1">
      <c r="A1755" s="1819"/>
      <c r="B1755" s="1745"/>
      <c r="C1755" s="1745"/>
      <c r="D1755" s="1745"/>
      <c r="E1755" s="1745"/>
      <c r="F1755" s="1920"/>
      <c r="G1755" s="1745"/>
      <c r="H1755" s="1745"/>
      <c r="I1755" s="1745"/>
      <c r="J1755" s="1745"/>
      <c r="K1755" s="1745"/>
      <c r="L1755" s="1745"/>
      <c r="M1755" s="1745"/>
      <c r="N1755" s="1745"/>
      <c r="O1755" s="1745"/>
      <c r="P1755" s="1745"/>
      <c r="Q1755" s="1765" t="s">
        <v>25382</v>
      </c>
      <c r="R1755" s="1766" t="s">
        <v>25324</v>
      </c>
      <c r="S1755" s="1767" t="s">
        <v>5179</v>
      </c>
      <c r="T1755" s="1749"/>
      <c r="U1755" s="1770">
        <v>1643.0</v>
      </c>
      <c r="V1755" s="1770">
        <v>4.0</v>
      </c>
      <c r="W1755" s="1792"/>
      <c r="X1755" s="1770"/>
      <c r="Y1755" s="1767">
        <v>0.0</v>
      </c>
      <c r="Z1755" s="1770"/>
      <c r="AA1755" s="1770" t="s">
        <v>25297</v>
      </c>
      <c r="AB1755" s="1793">
        <v>0.0</v>
      </c>
      <c r="AC1755" s="1794">
        <v>1.0</v>
      </c>
      <c r="AD1755" s="1754"/>
      <c r="AE1755" s="1755"/>
      <c r="AF1755" s="1755"/>
      <c r="AG1755" s="1755"/>
      <c r="AH1755" s="1755"/>
      <c r="AI1755" s="595">
        <v>1.05900575E8</v>
      </c>
      <c r="AJ1755" s="1940" t="s">
        <v>25383</v>
      </c>
      <c r="AK1755" s="1757" t="s">
        <v>52</v>
      </c>
      <c r="AL1755" s="1757">
        <v>1.0</v>
      </c>
      <c r="AM1755" s="1772">
        <v>1663.0</v>
      </c>
      <c r="AN1755" s="9">
        <v>4.0</v>
      </c>
      <c r="AO1755" s="9"/>
      <c r="AP1755" s="9" t="s">
        <v>8376</v>
      </c>
      <c r="AQ1755" s="9"/>
      <c r="AR1755" s="9" t="s">
        <v>17908</v>
      </c>
      <c r="AS1755" s="9"/>
      <c r="AT1755" s="9"/>
      <c r="AU1755" s="9"/>
      <c r="AV1755" s="9"/>
      <c r="AW1755" s="1758" t="s">
        <v>17909</v>
      </c>
      <c r="AX1755" s="9"/>
      <c r="AY1755" s="9" t="s">
        <v>17910</v>
      </c>
      <c r="AZ1755" s="9">
        <v>6.25</v>
      </c>
      <c r="BA1755" s="1772" t="s">
        <v>25255</v>
      </c>
    </row>
    <row r="1756" ht="15.75" customHeight="1">
      <c r="A1756" s="1819"/>
      <c r="B1756" s="1745"/>
      <c r="C1756" s="1745"/>
      <c r="D1756" s="1745"/>
      <c r="E1756" s="1745"/>
      <c r="F1756" s="1920"/>
      <c r="G1756" s="1745"/>
      <c r="H1756" s="1745"/>
      <c r="I1756" s="1745"/>
      <c r="J1756" s="1745"/>
      <c r="K1756" s="1745"/>
      <c r="L1756" s="1745"/>
      <c r="M1756" s="1745"/>
      <c r="N1756" s="1745"/>
      <c r="O1756" s="1745"/>
      <c r="P1756" s="1745"/>
      <c r="Q1756" s="1765" t="s">
        <v>25384</v>
      </c>
      <c r="R1756" s="1766" t="s">
        <v>25385</v>
      </c>
      <c r="S1756" s="1767" t="s">
        <v>5179</v>
      </c>
      <c r="T1756" s="1768"/>
      <c r="U1756" s="1770">
        <v>1644.0</v>
      </c>
      <c r="V1756" s="1770">
        <v>4.0</v>
      </c>
      <c r="W1756" s="1788"/>
      <c r="X1756" s="1770"/>
      <c r="Y1756" s="1767">
        <v>0.0</v>
      </c>
      <c r="Z1756" s="1770"/>
      <c r="AA1756" s="1770" t="s">
        <v>25297</v>
      </c>
      <c r="AB1756" s="1804" t="s">
        <v>25386</v>
      </c>
      <c r="AC1756" s="81"/>
      <c r="AD1756" s="81"/>
      <c r="AE1756" s="1755"/>
      <c r="AF1756" s="1755"/>
      <c r="AG1756" s="1755"/>
      <c r="AH1756" s="1755"/>
      <c r="AI1756" s="595">
        <v>1.06489131E8</v>
      </c>
      <c r="AJ1756" s="1886" t="s">
        <v>25387</v>
      </c>
      <c r="AK1756" s="1772" t="s">
        <v>52</v>
      </c>
      <c r="AL1756" s="1772">
        <v>1.0</v>
      </c>
      <c r="AM1756" s="1772">
        <v>1664.0</v>
      </c>
      <c r="AN1756" s="9">
        <v>4.0</v>
      </c>
      <c r="AO1756" s="9"/>
      <c r="AP1756" s="9" t="s">
        <v>8376</v>
      </c>
      <c r="AQ1756" s="9"/>
      <c r="AR1756" s="9" t="s">
        <v>17908</v>
      </c>
      <c r="AS1756" s="9"/>
      <c r="AT1756" s="9"/>
      <c r="AU1756" s="9"/>
      <c r="AV1756" s="9"/>
      <c r="AW1756" s="1758" t="s">
        <v>17909</v>
      </c>
      <c r="AX1756" s="9"/>
      <c r="AY1756" s="9" t="s">
        <v>17910</v>
      </c>
      <c r="AZ1756" s="9">
        <v>6.25</v>
      </c>
      <c r="BA1756" s="1773" t="s">
        <v>25255</v>
      </c>
    </row>
    <row r="1757" ht="15.75" customHeight="1">
      <c r="A1757" s="1819"/>
      <c r="B1757" s="1745"/>
      <c r="C1757" s="1745"/>
      <c r="D1757" s="1745"/>
      <c r="E1757" s="1745"/>
      <c r="F1757" s="1920"/>
      <c r="G1757" s="1745"/>
      <c r="H1757" s="1745"/>
      <c r="I1757" s="1745"/>
      <c r="J1757" s="1745"/>
      <c r="K1757" s="1745"/>
      <c r="L1757" s="1745"/>
      <c r="M1757" s="1745"/>
      <c r="N1757" s="1745"/>
      <c r="O1757" s="1745"/>
      <c r="P1757" s="1745"/>
      <c r="Q1757" s="1765" t="s">
        <v>25388</v>
      </c>
      <c r="R1757" s="1766" t="s">
        <v>25330</v>
      </c>
      <c r="S1757" s="1767" t="s">
        <v>5179</v>
      </c>
      <c r="T1757" s="1749"/>
      <c r="U1757" s="1769">
        <v>1645.0</v>
      </c>
      <c r="V1757" s="1770">
        <v>4.0</v>
      </c>
      <c r="W1757" s="1769" t="s">
        <v>18019</v>
      </c>
      <c r="X1757" s="1770"/>
      <c r="Y1757" s="1767">
        <v>0.0</v>
      </c>
      <c r="Z1757" s="1770"/>
      <c r="AA1757" s="1770" t="s">
        <v>25297</v>
      </c>
      <c r="AB1757" s="1753" t="s">
        <v>17918</v>
      </c>
      <c r="AC1757" s="1754"/>
      <c r="AD1757" s="1754"/>
      <c r="AE1757" s="1755"/>
      <c r="AF1757" s="1755"/>
      <c r="AG1757" s="1755"/>
      <c r="AH1757" s="1755"/>
      <c r="AI1757" s="595" t="s">
        <v>25389</v>
      </c>
      <c r="AJ1757" s="775" t="s">
        <v>25389</v>
      </c>
      <c r="AK1757" s="1757" t="s">
        <v>52</v>
      </c>
      <c r="AL1757" s="1772">
        <v>1.0</v>
      </c>
      <c r="AM1757" s="1772">
        <v>1665.0</v>
      </c>
      <c r="AN1757" s="9">
        <v>4.0</v>
      </c>
      <c r="AO1757" s="9"/>
      <c r="AP1757" s="9" t="s">
        <v>8376</v>
      </c>
      <c r="AQ1757" s="9"/>
      <c r="AR1757" s="9" t="s">
        <v>17908</v>
      </c>
      <c r="AS1757" s="9"/>
      <c r="AT1757" s="9"/>
      <c r="AU1757" s="9"/>
      <c r="AV1757" s="9"/>
      <c r="AW1757" s="1758" t="s">
        <v>17909</v>
      </c>
      <c r="AX1757" s="9"/>
      <c r="AY1757" s="9" t="s">
        <v>17910</v>
      </c>
      <c r="AZ1757" s="9">
        <v>6.25</v>
      </c>
      <c r="BA1757" s="1772" t="s">
        <v>25255</v>
      </c>
    </row>
    <row r="1758" ht="15.75" customHeight="1">
      <c r="A1758" s="1819"/>
      <c r="B1758" s="1745"/>
      <c r="C1758" s="1745"/>
      <c r="D1758" s="1745"/>
      <c r="E1758" s="1745"/>
      <c r="F1758" s="1920"/>
      <c r="G1758" s="1745"/>
      <c r="H1758" s="1745"/>
      <c r="I1758" s="1745"/>
      <c r="J1758" s="1745"/>
      <c r="K1758" s="1745"/>
      <c r="L1758" s="1745"/>
      <c r="M1758" s="1745"/>
      <c r="N1758" s="1745"/>
      <c r="O1758" s="1745"/>
      <c r="P1758" s="1745"/>
      <c r="Q1758" s="1765" t="s">
        <v>25390</v>
      </c>
      <c r="R1758" s="1766" t="s">
        <v>25334</v>
      </c>
      <c r="S1758" s="1767" t="s">
        <v>5179</v>
      </c>
      <c r="T1758" s="1768"/>
      <c r="U1758" s="1769">
        <v>1646.0</v>
      </c>
      <c r="V1758" s="1770">
        <v>4.0</v>
      </c>
      <c r="W1758" s="1769" t="s">
        <v>21024</v>
      </c>
      <c r="X1758" s="1770"/>
      <c r="Y1758" s="1767">
        <v>0.0</v>
      </c>
      <c r="Z1758" s="1770"/>
      <c r="AA1758" s="1771">
        <v>44951.0</v>
      </c>
      <c r="AB1758" s="1753" t="s">
        <v>17906</v>
      </c>
      <c r="AC1758" s="81"/>
      <c r="AD1758" s="81"/>
      <c r="AE1758" s="1755"/>
      <c r="AF1758" s="1755"/>
      <c r="AG1758" s="1755"/>
      <c r="AH1758" s="1755"/>
      <c r="AI1758" s="595">
        <v>1.05523963E8</v>
      </c>
      <c r="AJ1758" s="1886" t="s">
        <v>25391</v>
      </c>
      <c r="AK1758" s="1772" t="s">
        <v>52</v>
      </c>
      <c r="AL1758" s="1757">
        <v>1.0</v>
      </c>
      <c r="AM1758" s="1772">
        <v>1666.0</v>
      </c>
      <c r="AN1758" s="9">
        <v>4.0</v>
      </c>
      <c r="AO1758" s="9"/>
      <c r="AP1758" s="9" t="s">
        <v>8376</v>
      </c>
      <c r="AQ1758" s="9"/>
      <c r="AR1758" s="9" t="s">
        <v>17908</v>
      </c>
      <c r="AS1758" s="9"/>
      <c r="AT1758" s="9"/>
      <c r="AU1758" s="9"/>
      <c r="AV1758" s="9"/>
      <c r="AW1758" s="1758" t="s">
        <v>17909</v>
      </c>
      <c r="AX1758" s="9"/>
      <c r="AY1758" s="9" t="s">
        <v>17910</v>
      </c>
      <c r="AZ1758" s="9">
        <v>6.25</v>
      </c>
      <c r="BA1758" s="1773" t="s">
        <v>25255</v>
      </c>
    </row>
    <row r="1759" ht="15.75" customHeight="1">
      <c r="A1759" s="1819"/>
      <c r="B1759" s="1745"/>
      <c r="C1759" s="1745"/>
      <c r="D1759" s="1745"/>
      <c r="E1759" s="1745"/>
      <c r="F1759" s="1920"/>
      <c r="G1759" s="1745"/>
      <c r="H1759" s="1745"/>
      <c r="I1759" s="1745"/>
      <c r="J1759" s="1745"/>
      <c r="K1759" s="1745"/>
      <c r="L1759" s="1745"/>
      <c r="M1759" s="1745"/>
      <c r="N1759" s="1745"/>
      <c r="O1759" s="1745"/>
      <c r="P1759" s="1745"/>
      <c r="Q1759" s="1765" t="s">
        <v>25392</v>
      </c>
      <c r="R1759" s="1766" t="s">
        <v>25393</v>
      </c>
      <c r="S1759" s="1767" t="s">
        <v>5179</v>
      </c>
      <c r="T1759" s="1749"/>
      <c r="U1759" s="1770">
        <v>1647.0</v>
      </c>
      <c r="V1759" s="1770">
        <v>4.0</v>
      </c>
      <c r="W1759" s="1792"/>
      <c r="X1759" s="1770"/>
      <c r="Y1759" s="1767" t="s">
        <v>25394</v>
      </c>
      <c r="Z1759" s="1770"/>
      <c r="AA1759" s="1770" t="s">
        <v>25297</v>
      </c>
      <c r="AB1759" s="1806" t="s">
        <v>25395</v>
      </c>
      <c r="AC1759" s="1794">
        <v>1.0</v>
      </c>
      <c r="AD1759" s="1754"/>
      <c r="AE1759" s="1755"/>
      <c r="AF1759" s="1755"/>
      <c r="AG1759" s="1755"/>
      <c r="AH1759" s="1755"/>
      <c r="AI1759" s="595">
        <v>1.03867842E8</v>
      </c>
      <c r="AJ1759" s="1886" t="s">
        <v>25396</v>
      </c>
      <c r="AK1759" s="1757" t="s">
        <v>52</v>
      </c>
      <c r="AL1759" s="1772">
        <v>1.0</v>
      </c>
      <c r="AM1759" s="1772">
        <v>1667.0</v>
      </c>
      <c r="AN1759" s="9">
        <v>4.0</v>
      </c>
      <c r="AO1759" s="9"/>
      <c r="AP1759" s="9" t="s">
        <v>8376</v>
      </c>
      <c r="AQ1759" s="9"/>
      <c r="AR1759" s="9" t="s">
        <v>17908</v>
      </c>
      <c r="AS1759" s="9"/>
      <c r="AT1759" s="9"/>
      <c r="AU1759" s="9"/>
      <c r="AV1759" s="9"/>
      <c r="AW1759" s="1758" t="s">
        <v>17909</v>
      </c>
      <c r="AX1759" s="9"/>
      <c r="AY1759" s="9" t="s">
        <v>17910</v>
      </c>
      <c r="AZ1759" s="9">
        <v>6.25</v>
      </c>
      <c r="BA1759" s="1772" t="s">
        <v>25255</v>
      </c>
    </row>
    <row r="1760" ht="15.75" customHeight="1">
      <c r="A1760" s="1819"/>
      <c r="B1760" s="1745"/>
      <c r="C1760" s="1745"/>
      <c r="D1760" s="1745"/>
      <c r="E1760" s="1745"/>
      <c r="F1760" s="1920"/>
      <c r="G1760" s="1745"/>
      <c r="H1760" s="1745"/>
      <c r="I1760" s="1745"/>
      <c r="J1760" s="1745"/>
      <c r="K1760" s="1745"/>
      <c r="L1760" s="1745"/>
      <c r="M1760" s="1745"/>
      <c r="N1760" s="1745"/>
      <c r="O1760" s="1745"/>
      <c r="P1760" s="1745"/>
      <c r="Q1760" s="1765" t="s">
        <v>25397</v>
      </c>
      <c r="R1760" s="1766" t="s">
        <v>25398</v>
      </c>
      <c r="S1760" s="1767" t="s">
        <v>5179</v>
      </c>
      <c r="T1760" s="1768"/>
      <c r="U1760" s="1770">
        <v>1648.0</v>
      </c>
      <c r="V1760" s="1770">
        <v>4.0</v>
      </c>
      <c r="W1760" s="1788"/>
      <c r="X1760" s="1770"/>
      <c r="Y1760" s="1767">
        <v>0.0</v>
      </c>
      <c r="Z1760" s="1770"/>
      <c r="AA1760" s="1770" t="s">
        <v>25297</v>
      </c>
      <c r="AB1760" s="1804" t="s">
        <v>25399</v>
      </c>
      <c r="AC1760" s="1121">
        <v>1.0</v>
      </c>
      <c r="AD1760" s="81"/>
      <c r="AE1760" s="1755"/>
      <c r="AF1760" s="1755"/>
      <c r="AG1760" s="1755"/>
      <c r="AH1760" s="1755"/>
      <c r="AI1760" s="595">
        <v>1.02431954E8</v>
      </c>
      <c r="AJ1760" s="1886" t="s">
        <v>25400</v>
      </c>
      <c r="AK1760" s="1772" t="s">
        <v>52</v>
      </c>
      <c r="AL1760" s="1772">
        <v>1.0</v>
      </c>
      <c r="AM1760" s="1772">
        <v>1668.0</v>
      </c>
      <c r="AN1760" s="9">
        <v>4.0</v>
      </c>
      <c r="AO1760" s="9"/>
      <c r="AP1760" s="9" t="s">
        <v>8376</v>
      </c>
      <c r="AQ1760" s="9"/>
      <c r="AR1760" s="9" t="s">
        <v>17908</v>
      </c>
      <c r="AS1760" s="9"/>
      <c r="AT1760" s="9"/>
      <c r="AU1760" s="9"/>
      <c r="AV1760" s="9"/>
      <c r="AW1760" s="1758" t="s">
        <v>17909</v>
      </c>
      <c r="AX1760" s="9"/>
      <c r="AY1760" s="9" t="s">
        <v>17910</v>
      </c>
      <c r="AZ1760" s="9">
        <v>6.25</v>
      </c>
      <c r="BA1760" s="1773" t="s">
        <v>25255</v>
      </c>
    </row>
    <row r="1761" ht="15.75" customHeight="1">
      <c r="A1761" s="1819"/>
      <c r="B1761" s="1745"/>
      <c r="C1761" s="1745"/>
      <c r="D1761" s="1745"/>
      <c r="E1761" s="1745"/>
      <c r="F1761" s="1920"/>
      <c r="G1761" s="1745"/>
      <c r="H1761" s="1745"/>
      <c r="I1761" s="1745"/>
      <c r="J1761" s="1745"/>
      <c r="K1761" s="1745"/>
      <c r="L1761" s="1745"/>
      <c r="M1761" s="1745"/>
      <c r="N1761" s="1745"/>
      <c r="O1761" s="1745"/>
      <c r="P1761" s="1745"/>
      <c r="Q1761" s="1765" t="s">
        <v>25401</v>
      </c>
      <c r="R1761" s="1766" t="s">
        <v>25402</v>
      </c>
      <c r="S1761" s="1767" t="s">
        <v>5179</v>
      </c>
      <c r="T1761" s="1749"/>
      <c r="U1761" s="1770">
        <v>1649.0</v>
      </c>
      <c r="V1761" s="1770">
        <v>4.0</v>
      </c>
      <c r="W1761" s="1792"/>
      <c r="X1761" s="1770"/>
      <c r="Y1761" s="1767">
        <v>0.0</v>
      </c>
      <c r="Z1761" s="1770"/>
      <c r="AA1761" s="1770" t="s">
        <v>25297</v>
      </c>
      <c r="AB1761" s="1806" t="s">
        <v>25403</v>
      </c>
      <c r="AC1761" s="1794">
        <v>1.0</v>
      </c>
      <c r="AD1761" s="1754"/>
      <c r="AE1761" s="1755"/>
      <c r="AF1761" s="1755"/>
      <c r="AG1761" s="1755"/>
      <c r="AH1761" s="1755"/>
      <c r="AI1761" s="595">
        <v>1.03907846E8</v>
      </c>
      <c r="AJ1761" s="1886" t="s">
        <v>25404</v>
      </c>
      <c r="AK1761" s="1757" t="s">
        <v>52</v>
      </c>
      <c r="AL1761" s="1772">
        <v>1.0</v>
      </c>
      <c r="AM1761" s="1772">
        <v>1669.0</v>
      </c>
      <c r="AN1761" s="9">
        <v>4.0</v>
      </c>
      <c r="AO1761" s="9"/>
      <c r="AP1761" s="9" t="s">
        <v>8376</v>
      </c>
      <c r="AQ1761" s="9"/>
      <c r="AR1761" s="9" t="s">
        <v>17908</v>
      </c>
      <c r="AS1761" s="9"/>
      <c r="AT1761" s="9"/>
      <c r="AU1761" s="9"/>
      <c r="AV1761" s="9"/>
      <c r="AW1761" s="1758" t="s">
        <v>17909</v>
      </c>
      <c r="AX1761" s="9"/>
      <c r="AY1761" s="9" t="s">
        <v>17910</v>
      </c>
      <c r="AZ1761" s="9">
        <v>6.25</v>
      </c>
      <c r="BA1761" s="1772" t="s">
        <v>25255</v>
      </c>
    </row>
    <row r="1762" ht="15.75" customHeight="1">
      <c r="A1762" s="1819"/>
      <c r="B1762" s="1745"/>
      <c r="C1762" s="1745"/>
      <c r="D1762" s="1745"/>
      <c r="E1762" s="1745"/>
      <c r="F1762" s="1920"/>
      <c r="G1762" s="1745"/>
      <c r="H1762" s="1745"/>
      <c r="I1762" s="1745"/>
      <c r="J1762" s="1745"/>
      <c r="K1762" s="1745"/>
      <c r="L1762" s="1745"/>
      <c r="M1762" s="1745"/>
      <c r="N1762" s="1745"/>
      <c r="O1762" s="1745"/>
      <c r="P1762" s="1745"/>
      <c r="Q1762" s="1765" t="s">
        <v>25405</v>
      </c>
      <c r="R1762" s="1766" t="s">
        <v>25348</v>
      </c>
      <c r="S1762" s="1767" t="s">
        <v>5179</v>
      </c>
      <c r="T1762" s="1768"/>
      <c r="U1762" s="1770">
        <v>1650.0</v>
      </c>
      <c r="V1762" s="1770">
        <v>4.0</v>
      </c>
      <c r="W1762" s="1788" t="s">
        <v>25406</v>
      </c>
      <c r="X1762" s="1770"/>
      <c r="Y1762" s="1767">
        <v>0.0</v>
      </c>
      <c r="Z1762" s="1770"/>
      <c r="AA1762" s="1770" t="s">
        <v>25297</v>
      </c>
      <c r="AB1762" s="1789">
        <v>0.0</v>
      </c>
      <c r="AC1762" s="1121">
        <v>1.0</v>
      </c>
      <c r="AD1762" s="81"/>
      <c r="AE1762" s="1755"/>
      <c r="AF1762" s="1755"/>
      <c r="AG1762" s="1755"/>
      <c r="AH1762" s="1755"/>
      <c r="AI1762" s="595">
        <v>1.04648639E8</v>
      </c>
      <c r="AJ1762" s="1886" t="s">
        <v>25407</v>
      </c>
      <c r="AK1762" s="1757" t="s">
        <v>52</v>
      </c>
      <c r="AL1762" s="1757">
        <v>1.0</v>
      </c>
      <c r="AM1762" s="1772">
        <v>1670.0</v>
      </c>
      <c r="AN1762" s="9">
        <v>4.0</v>
      </c>
      <c r="AO1762" s="9"/>
      <c r="AP1762" s="9" t="s">
        <v>8376</v>
      </c>
      <c r="AQ1762" s="9"/>
      <c r="AR1762" s="9" t="s">
        <v>17908</v>
      </c>
      <c r="AS1762" s="9"/>
      <c r="AT1762" s="9"/>
      <c r="AU1762" s="9"/>
      <c r="AV1762" s="9"/>
      <c r="AW1762" s="1758" t="s">
        <v>17909</v>
      </c>
      <c r="AX1762" s="9"/>
      <c r="AY1762" s="9" t="s">
        <v>17910</v>
      </c>
      <c r="AZ1762" s="9">
        <v>6.25</v>
      </c>
      <c r="BA1762" s="1773" t="s">
        <v>25255</v>
      </c>
    </row>
    <row r="1763" ht="15.75" customHeight="1">
      <c r="A1763" s="1819"/>
      <c r="B1763" s="1745"/>
      <c r="C1763" s="1745"/>
      <c r="D1763" s="1745"/>
      <c r="E1763" s="1745"/>
      <c r="F1763" s="1920"/>
      <c r="G1763" s="1745"/>
      <c r="H1763" s="1745"/>
      <c r="I1763" s="1745"/>
      <c r="J1763" s="1745"/>
      <c r="K1763" s="1745"/>
      <c r="L1763" s="1745"/>
      <c r="M1763" s="1745"/>
      <c r="N1763" s="1745"/>
      <c r="O1763" s="1745"/>
      <c r="P1763" s="1745"/>
      <c r="Q1763" s="1765" t="s">
        <v>25408</v>
      </c>
      <c r="R1763" s="1766" t="s">
        <v>25350</v>
      </c>
      <c r="S1763" s="1767" t="s">
        <v>5179</v>
      </c>
      <c r="T1763" s="1749"/>
      <c r="U1763" s="1769">
        <v>1651.0</v>
      </c>
      <c r="V1763" s="1770">
        <v>4.0</v>
      </c>
      <c r="W1763" s="1769" t="s">
        <v>18183</v>
      </c>
      <c r="X1763" s="1770"/>
      <c r="Y1763" s="1767">
        <v>0.0</v>
      </c>
      <c r="Z1763" s="1770"/>
      <c r="AA1763" s="1770" t="s">
        <v>25297</v>
      </c>
      <c r="AB1763" s="1753" t="s">
        <v>17906</v>
      </c>
      <c r="AC1763" s="1754"/>
      <c r="AD1763" s="1754"/>
      <c r="AE1763" s="1755"/>
      <c r="AF1763" s="1755"/>
      <c r="AG1763" s="1755"/>
      <c r="AH1763" s="1755"/>
      <c r="AI1763" s="595">
        <v>1.04398169E8</v>
      </c>
      <c r="AJ1763" s="1886" t="s">
        <v>25409</v>
      </c>
      <c r="AK1763" s="1757" t="s">
        <v>52</v>
      </c>
      <c r="AL1763" s="1757">
        <v>1.0</v>
      </c>
      <c r="AM1763" s="1772">
        <v>1671.0</v>
      </c>
      <c r="AN1763" s="9">
        <v>4.0</v>
      </c>
      <c r="AO1763" s="9"/>
      <c r="AP1763" s="9" t="s">
        <v>8376</v>
      </c>
      <c r="AQ1763" s="9"/>
      <c r="AR1763" s="9" t="s">
        <v>17908</v>
      </c>
      <c r="AS1763" s="9"/>
      <c r="AT1763" s="9"/>
      <c r="AU1763" s="9"/>
      <c r="AV1763" s="9"/>
      <c r="AW1763" s="1758" t="s">
        <v>17909</v>
      </c>
      <c r="AX1763" s="9"/>
      <c r="AY1763" s="9" t="s">
        <v>17910</v>
      </c>
      <c r="AZ1763" s="9">
        <v>6.25</v>
      </c>
      <c r="BA1763" s="1772" t="s">
        <v>25255</v>
      </c>
    </row>
    <row r="1764" ht="15.75" customHeight="1">
      <c r="A1764" s="1819"/>
      <c r="B1764" s="1745"/>
      <c r="C1764" s="1745"/>
      <c r="D1764" s="1745"/>
      <c r="E1764" s="1745"/>
      <c r="F1764" s="1920"/>
      <c r="G1764" s="1745"/>
      <c r="H1764" s="1745"/>
      <c r="I1764" s="1745"/>
      <c r="J1764" s="1745"/>
      <c r="K1764" s="1745"/>
      <c r="L1764" s="1745"/>
      <c r="M1764" s="1745"/>
      <c r="N1764" s="1745"/>
      <c r="O1764" s="1745"/>
      <c r="P1764" s="1745"/>
      <c r="Q1764" s="1765" t="s">
        <v>25410</v>
      </c>
      <c r="R1764" s="1766" t="s">
        <v>25411</v>
      </c>
      <c r="S1764" s="1767" t="s">
        <v>5179</v>
      </c>
      <c r="T1764" s="1768"/>
      <c r="U1764" s="1769">
        <v>1652.0</v>
      </c>
      <c r="V1764" s="1770">
        <v>4.0</v>
      </c>
      <c r="W1764" s="1769" t="s">
        <v>17935</v>
      </c>
      <c r="X1764" s="1770"/>
      <c r="Y1764" s="1767">
        <v>0.0</v>
      </c>
      <c r="Z1764" s="1770"/>
      <c r="AA1764" s="1770" t="s">
        <v>25297</v>
      </c>
      <c r="AB1764" s="1753" t="s">
        <v>17906</v>
      </c>
      <c r="AC1764" s="81"/>
      <c r="AD1764" s="81"/>
      <c r="AE1764" s="1755"/>
      <c r="AF1764" s="1755"/>
      <c r="AG1764" s="1755"/>
      <c r="AH1764" s="1755"/>
      <c r="AI1764" s="595">
        <v>1.0360898E8</v>
      </c>
      <c r="AJ1764" s="1886" t="s">
        <v>25412</v>
      </c>
      <c r="AK1764" s="1757" t="s">
        <v>5179</v>
      </c>
      <c r="AL1764" s="1772">
        <v>1.0</v>
      </c>
      <c r="AM1764" s="1772">
        <v>1672.0</v>
      </c>
      <c r="AN1764" s="9">
        <v>4.0</v>
      </c>
      <c r="AO1764" s="9"/>
      <c r="AP1764" s="9" t="s">
        <v>8376</v>
      </c>
      <c r="AQ1764" s="9"/>
      <c r="AR1764" s="9" t="s">
        <v>17908</v>
      </c>
      <c r="AS1764" s="9"/>
      <c r="AT1764" s="9"/>
      <c r="AU1764" s="9"/>
      <c r="AV1764" s="9"/>
      <c r="AW1764" s="1758" t="s">
        <v>17909</v>
      </c>
      <c r="AX1764" s="9"/>
      <c r="AY1764" s="9" t="s">
        <v>17910</v>
      </c>
      <c r="AZ1764" s="9">
        <v>6.25</v>
      </c>
      <c r="BA1764" s="1773" t="s">
        <v>25255</v>
      </c>
    </row>
    <row r="1765" ht="15.75" customHeight="1">
      <c r="A1765" s="1819"/>
      <c r="B1765" s="1745"/>
      <c r="C1765" s="1745"/>
      <c r="D1765" s="1745"/>
      <c r="E1765" s="1745"/>
      <c r="F1765" s="1920"/>
      <c r="G1765" s="1745"/>
      <c r="H1765" s="1745"/>
      <c r="I1765" s="1745"/>
      <c r="J1765" s="1745"/>
      <c r="K1765" s="1745"/>
      <c r="L1765" s="1745"/>
      <c r="M1765" s="1745"/>
      <c r="N1765" s="1745"/>
      <c r="O1765" s="1745"/>
      <c r="P1765" s="1745"/>
      <c r="Q1765" s="1765" t="s">
        <v>25413</v>
      </c>
      <c r="R1765" s="1766" t="s">
        <v>25356</v>
      </c>
      <c r="S1765" s="1767" t="s">
        <v>5179</v>
      </c>
      <c r="T1765" s="1749"/>
      <c r="U1765" s="1769">
        <v>1653.0</v>
      </c>
      <c r="V1765" s="1770">
        <v>4.0</v>
      </c>
      <c r="W1765" s="1769" t="s">
        <v>18467</v>
      </c>
      <c r="X1765" s="1770"/>
      <c r="Y1765" s="1767">
        <v>0.0</v>
      </c>
      <c r="Z1765" s="1770"/>
      <c r="AA1765" s="1770" t="s">
        <v>25297</v>
      </c>
      <c r="AB1765" s="1753" t="s">
        <v>17918</v>
      </c>
      <c r="AC1765" s="1754"/>
      <c r="AD1765" s="1754"/>
      <c r="AE1765" s="1755"/>
      <c r="AF1765" s="1755"/>
      <c r="AG1765" s="1755"/>
      <c r="AH1765" s="1755"/>
      <c r="AI1765" s="595">
        <v>6.04118166E8</v>
      </c>
      <c r="AJ1765" s="1886" t="s">
        <v>25414</v>
      </c>
      <c r="AK1765" s="1757" t="s">
        <v>52</v>
      </c>
      <c r="AL1765" s="1757">
        <v>1.0</v>
      </c>
      <c r="AM1765" s="1772">
        <v>1673.0</v>
      </c>
      <c r="AN1765" s="9">
        <v>4.0</v>
      </c>
      <c r="AO1765" s="9"/>
      <c r="AP1765" s="9" t="s">
        <v>8376</v>
      </c>
      <c r="AQ1765" s="9"/>
      <c r="AR1765" s="9" t="s">
        <v>17908</v>
      </c>
      <c r="AS1765" s="9"/>
      <c r="AT1765" s="9"/>
      <c r="AU1765" s="9"/>
      <c r="AV1765" s="9"/>
      <c r="AW1765" s="1758" t="s">
        <v>17909</v>
      </c>
      <c r="AX1765" s="9"/>
      <c r="AY1765" s="9" t="s">
        <v>17910</v>
      </c>
      <c r="AZ1765" s="9">
        <v>6.25</v>
      </c>
      <c r="BA1765" s="1787" t="s">
        <v>25255</v>
      </c>
    </row>
    <row r="1766" ht="15.75" customHeight="1">
      <c r="A1766" s="1819"/>
      <c r="B1766" s="1745"/>
      <c r="C1766" s="1745"/>
      <c r="D1766" s="1745"/>
      <c r="E1766" s="1745"/>
      <c r="F1766" s="1920"/>
      <c r="G1766" s="1745"/>
      <c r="H1766" s="1745"/>
      <c r="I1766" s="1745"/>
      <c r="J1766" s="1745"/>
      <c r="K1766" s="1745"/>
      <c r="L1766" s="1745"/>
      <c r="M1766" s="1745"/>
      <c r="N1766" s="1745"/>
      <c r="O1766" s="1745"/>
      <c r="P1766" s="1745"/>
      <c r="Q1766" s="1765" t="s">
        <v>25415</v>
      </c>
      <c r="R1766" s="1766" t="s">
        <v>25416</v>
      </c>
      <c r="S1766" s="1767" t="s">
        <v>5179</v>
      </c>
      <c r="T1766" s="1768"/>
      <c r="U1766" s="1770">
        <v>1654.0</v>
      </c>
      <c r="V1766" s="1770">
        <v>4.0</v>
      </c>
      <c r="W1766" s="1788"/>
      <c r="X1766" s="1770"/>
      <c r="Y1766" s="1767">
        <v>0.0</v>
      </c>
      <c r="Z1766" s="1770"/>
      <c r="AA1766" s="1770" t="s">
        <v>25297</v>
      </c>
      <c r="AB1766" s="1789">
        <v>0.0</v>
      </c>
      <c r="AC1766" s="1121">
        <v>1.0</v>
      </c>
      <c r="AD1766" s="81"/>
      <c r="AE1766" s="1755"/>
      <c r="AF1766" s="1755"/>
      <c r="AG1766" s="1755"/>
      <c r="AH1766" s="1755"/>
      <c r="AI1766" s="595">
        <v>1.04732953E8</v>
      </c>
      <c r="AJ1766" s="1886" t="s">
        <v>25417</v>
      </c>
      <c r="AK1766" s="1757" t="s">
        <v>52</v>
      </c>
      <c r="AL1766" s="1772">
        <v>1.0</v>
      </c>
      <c r="AM1766" s="1772">
        <v>1674.0</v>
      </c>
      <c r="AN1766" s="9">
        <v>4.0</v>
      </c>
      <c r="AO1766" s="9"/>
      <c r="AP1766" s="9" t="s">
        <v>8376</v>
      </c>
      <c r="AQ1766" s="9"/>
      <c r="AR1766" s="9" t="s">
        <v>17908</v>
      </c>
      <c r="AS1766" s="9"/>
      <c r="AT1766" s="9"/>
      <c r="AU1766" s="9"/>
      <c r="AV1766" s="9"/>
      <c r="AW1766" s="1758" t="s">
        <v>17909</v>
      </c>
      <c r="AX1766" s="9"/>
      <c r="AY1766" s="9" t="s">
        <v>17910</v>
      </c>
      <c r="AZ1766" s="9">
        <v>6.25</v>
      </c>
      <c r="BA1766" s="1773" t="s">
        <v>25255</v>
      </c>
    </row>
    <row r="1767" ht="15.75" customHeight="1">
      <c r="A1767" s="1819"/>
      <c r="B1767" s="1745"/>
      <c r="C1767" s="1745"/>
      <c r="D1767" s="1745"/>
      <c r="E1767" s="1745"/>
      <c r="F1767" s="1920"/>
      <c r="G1767" s="1745"/>
      <c r="H1767" s="1745"/>
      <c r="I1767" s="1745"/>
      <c r="J1767" s="1745"/>
      <c r="K1767" s="1745"/>
      <c r="L1767" s="1745"/>
      <c r="M1767" s="1745"/>
      <c r="N1767" s="1745"/>
      <c r="O1767" s="1745"/>
      <c r="P1767" s="1745"/>
      <c r="Q1767" s="1765" t="s">
        <v>25418</v>
      </c>
      <c r="R1767" s="1766" t="s">
        <v>25360</v>
      </c>
      <c r="S1767" s="1767" t="s">
        <v>5179</v>
      </c>
      <c r="T1767" s="1749"/>
      <c r="U1767" s="1770">
        <v>1655.0</v>
      </c>
      <c r="V1767" s="1770">
        <v>4.0</v>
      </c>
      <c r="W1767" s="1792"/>
      <c r="X1767" s="1770"/>
      <c r="Y1767" s="1767">
        <v>0.0</v>
      </c>
      <c r="Z1767" s="1770"/>
      <c r="AA1767" s="1770" t="s">
        <v>25297</v>
      </c>
      <c r="AB1767" s="1806" t="s">
        <v>18100</v>
      </c>
      <c r="AC1767" s="1754"/>
      <c r="AD1767" s="1794">
        <v>1.0</v>
      </c>
      <c r="AE1767" s="1755"/>
      <c r="AF1767" s="1755"/>
      <c r="AG1767" s="1755"/>
      <c r="AH1767" s="1755"/>
      <c r="AI1767" s="595">
        <v>1.01772804E8</v>
      </c>
      <c r="AJ1767" s="1886" t="s">
        <v>25419</v>
      </c>
      <c r="AK1767" s="1757" t="s">
        <v>52</v>
      </c>
      <c r="AL1767" s="1772">
        <v>1.0</v>
      </c>
      <c r="AM1767" s="1772">
        <v>1675.0</v>
      </c>
      <c r="AN1767" s="9">
        <v>4.0</v>
      </c>
      <c r="AO1767" s="9"/>
      <c r="AP1767" s="9" t="s">
        <v>8376</v>
      </c>
      <c r="AQ1767" s="9"/>
      <c r="AR1767" s="9" t="s">
        <v>17908</v>
      </c>
      <c r="AS1767" s="9"/>
      <c r="AT1767" s="9"/>
      <c r="AU1767" s="9"/>
      <c r="AV1767" s="9"/>
      <c r="AW1767" s="1758" t="s">
        <v>17909</v>
      </c>
      <c r="AX1767" s="9"/>
      <c r="AY1767" s="9" t="s">
        <v>17910</v>
      </c>
      <c r="AZ1767" s="9">
        <v>6.25</v>
      </c>
      <c r="BA1767" s="1772" t="s">
        <v>25255</v>
      </c>
    </row>
    <row r="1768" ht="15.75" customHeight="1">
      <c r="A1768" s="1819"/>
      <c r="B1768" s="1745"/>
      <c r="C1768" s="1745"/>
      <c r="D1768" s="1745"/>
      <c r="E1768" s="1745"/>
      <c r="F1768" s="1920"/>
      <c r="G1768" s="1745"/>
      <c r="H1768" s="1745"/>
      <c r="I1768" s="1745"/>
      <c r="J1768" s="1745"/>
      <c r="K1768" s="1745"/>
      <c r="L1768" s="1745"/>
      <c r="M1768" s="1745"/>
      <c r="N1768" s="1745"/>
      <c r="O1768" s="1745"/>
      <c r="P1768" s="1745"/>
      <c r="Q1768" s="1765" t="s">
        <v>25420</v>
      </c>
      <c r="R1768" s="1766" t="s">
        <v>25421</v>
      </c>
      <c r="S1768" s="1767" t="s">
        <v>5179</v>
      </c>
      <c r="T1768" s="1768"/>
      <c r="U1768" s="1770">
        <v>1656.0</v>
      </c>
      <c r="V1768" s="1770">
        <v>4.0</v>
      </c>
      <c r="W1768" s="1788"/>
      <c r="X1768" s="1770"/>
      <c r="Y1768" s="1767">
        <v>0.0</v>
      </c>
      <c r="Z1768" s="1770"/>
      <c r="AA1768" s="1770" t="s">
        <v>25297</v>
      </c>
      <c r="AB1768" s="1789">
        <v>0.0</v>
      </c>
      <c r="AC1768" s="81"/>
      <c r="AD1768" s="81"/>
      <c r="AE1768" s="1755"/>
      <c r="AF1768" s="1755"/>
      <c r="AG1768" s="1755"/>
      <c r="AH1768" s="1755"/>
      <c r="AI1768" s="595">
        <v>1.0484931E8</v>
      </c>
      <c r="AJ1768" s="1886" t="s">
        <v>25422</v>
      </c>
      <c r="AK1768" s="1772" t="s">
        <v>52</v>
      </c>
      <c r="AL1768" s="1757">
        <v>1.0</v>
      </c>
      <c r="AM1768" s="1772">
        <v>1676.0</v>
      </c>
      <c r="AN1768" s="9">
        <v>4.0</v>
      </c>
      <c r="AO1768" s="9"/>
      <c r="AP1768" s="9" t="s">
        <v>8376</v>
      </c>
      <c r="AQ1768" s="9"/>
      <c r="AR1768" s="9" t="s">
        <v>17908</v>
      </c>
      <c r="AS1768" s="9"/>
      <c r="AT1768" s="9"/>
      <c r="AU1768" s="9"/>
      <c r="AV1768" s="9"/>
      <c r="AW1768" s="1758" t="s">
        <v>17909</v>
      </c>
      <c r="AX1768" s="9"/>
      <c r="AY1768" s="9" t="s">
        <v>17910</v>
      </c>
      <c r="AZ1768" s="9">
        <v>6.25</v>
      </c>
      <c r="BA1768" s="1080" t="s">
        <v>25255</v>
      </c>
    </row>
    <row r="1769" ht="15.75" customHeight="1">
      <c r="A1769" s="1819"/>
      <c r="B1769" s="1745"/>
      <c r="C1769" s="1745"/>
      <c r="D1769" s="1745"/>
      <c r="E1769" s="1745"/>
      <c r="F1769" s="1920"/>
      <c r="G1769" s="1745"/>
      <c r="H1769" s="1745"/>
      <c r="I1769" s="1745"/>
      <c r="J1769" s="1745"/>
      <c r="K1769" s="1745"/>
      <c r="L1769" s="1745"/>
      <c r="M1769" s="1745"/>
      <c r="N1769" s="1745"/>
      <c r="O1769" s="1745"/>
      <c r="P1769" s="1745"/>
      <c r="Q1769" s="1765" t="s">
        <v>25423</v>
      </c>
      <c r="R1769" s="1766" t="s">
        <v>25424</v>
      </c>
      <c r="S1769" s="1767" t="s">
        <v>5179</v>
      </c>
      <c r="T1769" s="1749"/>
      <c r="U1769" s="1769">
        <v>1657.0</v>
      </c>
      <c r="V1769" s="1770">
        <v>4.0</v>
      </c>
      <c r="W1769" s="1792"/>
      <c r="X1769" s="1770"/>
      <c r="Y1769" s="1767" t="s">
        <v>25425</v>
      </c>
      <c r="Z1769" s="1770"/>
      <c r="AA1769" s="1770" t="s">
        <v>25297</v>
      </c>
      <c r="AB1769" s="1793">
        <v>0.0</v>
      </c>
      <c r="AC1769" s="1794">
        <v>2.0</v>
      </c>
      <c r="AD1769" s="1754"/>
      <c r="AE1769" s="1755"/>
      <c r="AF1769" s="1755"/>
      <c r="AG1769" s="1755"/>
      <c r="AH1769" s="1755"/>
      <c r="AI1769" s="595">
        <v>1.0472985E8</v>
      </c>
      <c r="AJ1769" s="1886" t="s">
        <v>20767</v>
      </c>
      <c r="AK1769" s="1772" t="s">
        <v>52</v>
      </c>
      <c r="AL1769" s="1772">
        <v>1.0</v>
      </c>
      <c r="AM1769" s="1772">
        <v>1677.0</v>
      </c>
      <c r="AN1769" s="9">
        <v>4.0</v>
      </c>
      <c r="AO1769" s="9"/>
      <c r="AP1769" s="9" t="s">
        <v>8376</v>
      </c>
      <c r="AQ1769" s="9"/>
      <c r="AR1769" s="9" t="s">
        <v>17908</v>
      </c>
      <c r="AS1769" s="9"/>
      <c r="AT1769" s="9"/>
      <c r="AU1769" s="9"/>
      <c r="AV1769" s="9"/>
      <c r="AW1769" s="1758" t="s">
        <v>17909</v>
      </c>
      <c r="AX1769" s="9"/>
      <c r="AY1769" s="9" t="s">
        <v>17910</v>
      </c>
      <c r="AZ1769" s="9">
        <v>6.25</v>
      </c>
      <c r="BA1769" s="1772" t="s">
        <v>25255</v>
      </c>
    </row>
    <row r="1770" ht="15.75" customHeight="1">
      <c r="A1770" s="1819"/>
      <c r="B1770" s="1745"/>
      <c r="C1770" s="1745"/>
      <c r="D1770" s="1745"/>
      <c r="E1770" s="1745"/>
      <c r="F1770" s="1920"/>
      <c r="G1770" s="1745"/>
      <c r="H1770" s="1745"/>
      <c r="I1770" s="1745"/>
      <c r="J1770" s="1745"/>
      <c r="K1770" s="1745"/>
      <c r="L1770" s="1745"/>
      <c r="M1770" s="1745"/>
      <c r="N1770" s="1745"/>
      <c r="O1770" s="1745"/>
      <c r="P1770" s="1745"/>
      <c r="Q1770" s="1765" t="s">
        <v>25426</v>
      </c>
      <c r="R1770" s="1766" t="s">
        <v>25427</v>
      </c>
      <c r="S1770" s="1767" t="s">
        <v>5179</v>
      </c>
      <c r="T1770" s="1768"/>
      <c r="U1770" s="1770">
        <v>1658.0</v>
      </c>
      <c r="V1770" s="1770">
        <v>4.0</v>
      </c>
      <c r="W1770" s="1788"/>
      <c r="X1770" s="1770"/>
      <c r="Y1770" s="1767">
        <v>0.0</v>
      </c>
      <c r="Z1770" s="1770"/>
      <c r="AA1770" s="1770" t="s">
        <v>25297</v>
      </c>
      <c r="AB1770" s="1804" t="s">
        <v>25428</v>
      </c>
      <c r="AC1770" s="1121">
        <v>1.0</v>
      </c>
      <c r="AD1770" s="81"/>
      <c r="AE1770" s="1755"/>
      <c r="AF1770" s="1755"/>
      <c r="AG1770" s="1755"/>
      <c r="AH1770" s="1755"/>
      <c r="AI1770" s="595">
        <v>1.05750111E8</v>
      </c>
      <c r="AJ1770" s="1886" t="s">
        <v>25429</v>
      </c>
      <c r="AK1770" s="1757" t="s">
        <v>52</v>
      </c>
      <c r="AL1770" s="1772">
        <v>1.0</v>
      </c>
      <c r="AM1770" s="1772">
        <v>1678.0</v>
      </c>
      <c r="AN1770" s="9">
        <v>4.0</v>
      </c>
      <c r="AO1770" s="9"/>
      <c r="AP1770" s="9" t="s">
        <v>8376</v>
      </c>
      <c r="AQ1770" s="9"/>
      <c r="AR1770" s="9" t="s">
        <v>17908</v>
      </c>
      <c r="AS1770" s="9"/>
      <c r="AT1770" s="9"/>
      <c r="AU1770" s="9"/>
      <c r="AV1770" s="9"/>
      <c r="AW1770" s="1758" t="s">
        <v>17909</v>
      </c>
      <c r="AX1770" s="9"/>
      <c r="AY1770" s="9" t="s">
        <v>17910</v>
      </c>
      <c r="AZ1770" s="9">
        <v>6.25</v>
      </c>
      <c r="BA1770" s="1080" t="s">
        <v>25255</v>
      </c>
    </row>
    <row r="1771" ht="15.75" customHeight="1">
      <c r="A1771" s="1819"/>
      <c r="B1771" s="1745"/>
      <c r="C1771" s="1745"/>
      <c r="D1771" s="1745"/>
      <c r="E1771" s="1745"/>
      <c r="F1771" s="1920"/>
      <c r="G1771" s="1745"/>
      <c r="H1771" s="1745"/>
      <c r="I1771" s="1745"/>
      <c r="J1771" s="1745"/>
      <c r="K1771" s="1745"/>
      <c r="L1771" s="1745"/>
      <c r="M1771" s="1745"/>
      <c r="N1771" s="1745"/>
      <c r="O1771" s="1745"/>
      <c r="P1771" s="1745"/>
      <c r="Q1771" s="1765" t="s">
        <v>25430</v>
      </c>
      <c r="R1771" s="1766" t="s">
        <v>25431</v>
      </c>
      <c r="S1771" s="1767" t="s">
        <v>5179</v>
      </c>
      <c r="T1771" s="1749"/>
      <c r="U1771" s="1769">
        <v>1659.0</v>
      </c>
      <c r="V1771" s="1770">
        <v>4.0</v>
      </c>
      <c r="W1771" s="1769" t="s">
        <v>21930</v>
      </c>
      <c r="X1771" s="1770"/>
      <c r="Y1771" s="1767">
        <v>0.0</v>
      </c>
      <c r="Z1771" s="1770"/>
      <c r="AA1771" s="1770" t="s">
        <v>25297</v>
      </c>
      <c r="AB1771" s="1753" t="s">
        <v>17918</v>
      </c>
      <c r="AC1771" s="1754"/>
      <c r="AD1771" s="1754"/>
      <c r="AE1771" s="1755"/>
      <c r="AF1771" s="1755"/>
      <c r="AG1771" s="1755"/>
      <c r="AH1771" s="1755"/>
      <c r="AI1771" s="595">
        <v>1.0510746E8</v>
      </c>
      <c r="AJ1771" s="1886" t="s">
        <v>25432</v>
      </c>
      <c r="AK1771" s="1772" t="s">
        <v>52</v>
      </c>
      <c r="AL1771" s="1772">
        <v>1.0</v>
      </c>
      <c r="AM1771" s="1772">
        <v>1679.0</v>
      </c>
      <c r="AN1771" s="9">
        <v>4.0</v>
      </c>
      <c r="AO1771" s="9"/>
      <c r="AP1771" s="9" t="s">
        <v>8376</v>
      </c>
      <c r="AQ1771" s="9"/>
      <c r="AR1771" s="9" t="s">
        <v>17908</v>
      </c>
      <c r="AS1771" s="9"/>
      <c r="AT1771" s="9"/>
      <c r="AU1771" s="9"/>
      <c r="AV1771" s="9"/>
      <c r="AW1771" s="1758" t="s">
        <v>17909</v>
      </c>
      <c r="AX1771" s="9"/>
      <c r="AY1771" s="9" t="s">
        <v>17910</v>
      </c>
      <c r="AZ1771" s="9">
        <v>6.25</v>
      </c>
      <c r="BA1771" s="1772" t="s">
        <v>25255</v>
      </c>
    </row>
    <row r="1772" ht="15.75" customHeight="1">
      <c r="A1772" s="1819"/>
      <c r="B1772" s="1745"/>
      <c r="C1772" s="1745"/>
      <c r="D1772" s="1745"/>
      <c r="E1772" s="1745"/>
      <c r="F1772" s="1920"/>
      <c r="G1772" s="1745"/>
      <c r="H1772" s="1745"/>
      <c r="I1772" s="1745"/>
      <c r="J1772" s="1745"/>
      <c r="K1772" s="1745"/>
      <c r="L1772" s="1745"/>
      <c r="M1772" s="1745"/>
      <c r="N1772" s="1745"/>
      <c r="O1772" s="1745"/>
      <c r="P1772" s="1745"/>
      <c r="Q1772" s="1765" t="s">
        <v>25433</v>
      </c>
      <c r="R1772" s="1766" t="s">
        <v>25434</v>
      </c>
      <c r="S1772" s="1767" t="s">
        <v>5179</v>
      </c>
      <c r="T1772" s="1768"/>
      <c r="U1772" s="1770">
        <v>1660.0</v>
      </c>
      <c r="V1772" s="1770">
        <v>4.0</v>
      </c>
      <c r="W1772" s="1788"/>
      <c r="X1772" s="1770"/>
      <c r="Y1772" s="1767">
        <v>9.79107598E8</v>
      </c>
      <c r="Z1772" s="1770"/>
      <c r="AA1772" s="1770" t="s">
        <v>25297</v>
      </c>
      <c r="AB1772" s="1789">
        <v>0.0</v>
      </c>
      <c r="AC1772" s="1121">
        <v>1.0</v>
      </c>
      <c r="AD1772" s="81"/>
      <c r="AE1772" s="1755"/>
      <c r="AF1772" s="1755"/>
      <c r="AG1772" s="1755"/>
      <c r="AH1772" s="1755"/>
      <c r="AI1772" s="595">
        <v>1.00880012E8</v>
      </c>
      <c r="AJ1772" s="1886" t="s">
        <v>25435</v>
      </c>
      <c r="AK1772" s="1757" t="s">
        <v>52</v>
      </c>
      <c r="AL1772" s="1757">
        <v>1.0</v>
      </c>
      <c r="AM1772" s="1772">
        <v>1680.0</v>
      </c>
      <c r="AN1772" s="9">
        <v>4.0</v>
      </c>
      <c r="AO1772" s="9"/>
      <c r="AP1772" s="9" t="s">
        <v>8376</v>
      </c>
      <c r="AQ1772" s="9"/>
      <c r="AR1772" s="9" t="s">
        <v>17908</v>
      </c>
      <c r="AS1772" s="9"/>
      <c r="AT1772" s="9"/>
      <c r="AU1772" s="9"/>
      <c r="AV1772" s="9"/>
      <c r="AW1772" s="1758" t="s">
        <v>17909</v>
      </c>
      <c r="AX1772" s="9"/>
      <c r="AY1772" s="9" t="s">
        <v>17910</v>
      </c>
      <c r="AZ1772" s="9">
        <v>6.25</v>
      </c>
      <c r="BA1772" s="1773" t="s">
        <v>25255</v>
      </c>
    </row>
    <row r="1773" ht="15.75" customHeight="1">
      <c r="A1773" s="1819"/>
      <c r="B1773" s="1745"/>
      <c r="C1773" s="1745"/>
      <c r="D1773" s="1745"/>
      <c r="E1773" s="1745"/>
      <c r="F1773" s="1920"/>
      <c r="G1773" s="1745"/>
      <c r="H1773" s="1745"/>
      <c r="I1773" s="1745"/>
      <c r="J1773" s="1745"/>
      <c r="K1773" s="1745"/>
      <c r="L1773" s="1745"/>
      <c r="M1773" s="1745"/>
      <c r="N1773" s="1745"/>
      <c r="O1773" s="1745"/>
      <c r="P1773" s="1745"/>
      <c r="Q1773" s="1765" t="s">
        <v>25436</v>
      </c>
      <c r="R1773" s="1766" t="s">
        <v>25379</v>
      </c>
      <c r="S1773" s="1767" t="s">
        <v>52</v>
      </c>
      <c r="T1773" s="1749"/>
      <c r="U1773" s="1769">
        <v>1661.0</v>
      </c>
      <c r="V1773" s="1770">
        <v>4.0</v>
      </c>
      <c r="W1773" s="1769" t="s">
        <v>17935</v>
      </c>
      <c r="X1773" s="1770"/>
      <c r="Y1773" s="1767">
        <v>0.0</v>
      </c>
      <c r="Z1773" s="1770"/>
      <c r="AA1773" s="1770" t="s">
        <v>25297</v>
      </c>
      <c r="AB1773" s="1753" t="s">
        <v>17906</v>
      </c>
      <c r="AC1773" s="1754"/>
      <c r="AD1773" s="1754"/>
      <c r="AE1773" s="1755"/>
      <c r="AF1773" s="1755"/>
      <c r="AG1773" s="1755"/>
      <c r="AH1773" s="1755"/>
      <c r="AI1773" s="595">
        <v>1.01903961E8</v>
      </c>
      <c r="AJ1773" s="1886" t="s">
        <v>25437</v>
      </c>
      <c r="AK1773" s="1757" t="s">
        <v>52</v>
      </c>
      <c r="AL1773" s="1757">
        <v>1.0</v>
      </c>
      <c r="AM1773" s="1772">
        <v>1681.0</v>
      </c>
      <c r="AN1773" s="9">
        <v>4.0</v>
      </c>
      <c r="AO1773" s="9"/>
      <c r="AP1773" s="9" t="s">
        <v>8376</v>
      </c>
      <c r="AQ1773" s="9"/>
      <c r="AR1773" s="9" t="s">
        <v>17908</v>
      </c>
      <c r="AS1773" s="9"/>
      <c r="AT1773" s="9"/>
      <c r="AU1773" s="9"/>
      <c r="AV1773" s="9"/>
      <c r="AW1773" s="1758" t="s">
        <v>17909</v>
      </c>
      <c r="AX1773" s="9"/>
      <c r="AY1773" s="9" t="s">
        <v>17910</v>
      </c>
      <c r="AZ1773" s="9">
        <v>6.25</v>
      </c>
      <c r="BA1773" s="1772" t="s">
        <v>25255</v>
      </c>
    </row>
    <row r="1774" ht="15.75" customHeight="1">
      <c r="A1774" s="1819"/>
      <c r="B1774" s="1745"/>
      <c r="C1774" s="1745"/>
      <c r="D1774" s="1745"/>
      <c r="E1774" s="1745"/>
      <c r="F1774" s="1920"/>
      <c r="G1774" s="1745"/>
      <c r="H1774" s="1745"/>
      <c r="I1774" s="1745"/>
      <c r="J1774" s="1745"/>
      <c r="K1774" s="1745"/>
      <c r="L1774" s="1745"/>
      <c r="M1774" s="1745"/>
      <c r="N1774" s="1745"/>
      <c r="O1774" s="1745"/>
      <c r="P1774" s="1745"/>
      <c r="Q1774" s="1765" t="s">
        <v>25438</v>
      </c>
      <c r="R1774" s="1766" t="s">
        <v>25381</v>
      </c>
      <c r="S1774" s="1767" t="s">
        <v>5179</v>
      </c>
      <c r="T1774" s="1768"/>
      <c r="U1774" s="1770">
        <v>1662.0</v>
      </c>
      <c r="V1774" s="1770">
        <v>4.0</v>
      </c>
      <c r="W1774" s="1788"/>
      <c r="X1774" s="1770"/>
      <c r="Y1774" s="1767">
        <v>0.0</v>
      </c>
      <c r="Z1774" s="1770"/>
      <c r="AA1774" s="1770" t="s">
        <v>25297</v>
      </c>
      <c r="AB1774" s="1804" t="s">
        <v>18100</v>
      </c>
      <c r="AC1774" s="81"/>
      <c r="AD1774" s="1121">
        <v>1.0</v>
      </c>
      <c r="AE1774" s="1755"/>
      <c r="AF1774" s="1755"/>
      <c r="AG1774" s="1755"/>
      <c r="AH1774" s="1755"/>
      <c r="AI1774" s="595">
        <v>1.01610954E8</v>
      </c>
      <c r="AJ1774" s="1886" t="s">
        <v>25439</v>
      </c>
      <c r="AK1774" s="1757" t="s">
        <v>52</v>
      </c>
      <c r="AL1774" s="1772">
        <v>1.0</v>
      </c>
      <c r="AM1774" s="1772">
        <v>1682.0</v>
      </c>
      <c r="AN1774" s="9">
        <v>4.0</v>
      </c>
      <c r="AO1774" s="9"/>
      <c r="AP1774" s="9" t="s">
        <v>8376</v>
      </c>
      <c r="AQ1774" s="9"/>
      <c r="AR1774" s="9" t="s">
        <v>17908</v>
      </c>
      <c r="AS1774" s="9"/>
      <c r="AT1774" s="9"/>
      <c r="AU1774" s="9"/>
      <c r="AV1774" s="9"/>
      <c r="AW1774" s="1758" t="s">
        <v>17909</v>
      </c>
      <c r="AX1774" s="9"/>
      <c r="AY1774" s="9" t="s">
        <v>17910</v>
      </c>
      <c r="AZ1774" s="9">
        <v>6.25</v>
      </c>
      <c r="BA1774" s="1773" t="s">
        <v>25255</v>
      </c>
    </row>
    <row r="1775" ht="15.75" customHeight="1">
      <c r="A1775" s="1819"/>
      <c r="B1775" s="1745"/>
      <c r="C1775" s="1745"/>
      <c r="D1775" s="1745"/>
      <c r="E1775" s="1745"/>
      <c r="F1775" s="1920"/>
      <c r="G1775" s="1745"/>
      <c r="H1775" s="1745"/>
      <c r="I1775" s="1745"/>
      <c r="J1775" s="1745"/>
      <c r="K1775" s="1745"/>
      <c r="L1775" s="1745"/>
      <c r="M1775" s="1745"/>
      <c r="N1775" s="1745"/>
      <c r="O1775" s="1745"/>
      <c r="P1775" s="1745"/>
      <c r="Q1775" s="1765" t="s">
        <v>25440</v>
      </c>
      <c r="R1775" s="1766" t="s">
        <v>25383</v>
      </c>
      <c r="S1775" s="1767" t="s">
        <v>5179</v>
      </c>
      <c r="T1775" s="1749"/>
      <c r="U1775" s="1770">
        <v>1663.0</v>
      </c>
      <c r="V1775" s="1770">
        <v>4.0</v>
      </c>
      <c r="W1775" s="1792"/>
      <c r="X1775" s="1770"/>
      <c r="Y1775" s="1767">
        <v>9.85752031E8</v>
      </c>
      <c r="Z1775" s="1770"/>
      <c r="AA1775" s="1770" t="s">
        <v>25441</v>
      </c>
      <c r="AB1775" s="1806" t="s">
        <v>18046</v>
      </c>
      <c r="AC1775" s="1754"/>
      <c r="AD1775" s="1794">
        <v>1.0</v>
      </c>
      <c r="AE1775" s="1755"/>
      <c r="AF1775" s="1755"/>
      <c r="AG1775" s="1755"/>
      <c r="AH1775" s="1755"/>
      <c r="AI1775" s="595"/>
      <c r="AJ1775" s="1886" t="s">
        <v>25442</v>
      </c>
      <c r="AK1775" s="1757" t="s">
        <v>52</v>
      </c>
      <c r="AL1775" s="1757">
        <v>1.0</v>
      </c>
      <c r="AM1775" s="1772">
        <v>1683.0</v>
      </c>
      <c r="AN1775" s="9">
        <v>4.0</v>
      </c>
      <c r="AO1775" s="9"/>
      <c r="AP1775" s="9" t="s">
        <v>8376</v>
      </c>
      <c r="AQ1775" s="9"/>
      <c r="AR1775" s="9" t="s">
        <v>17908</v>
      </c>
      <c r="AS1775" s="9"/>
      <c r="AT1775" s="9"/>
      <c r="AU1775" s="9"/>
      <c r="AV1775" s="9"/>
      <c r="AW1775" s="1758" t="s">
        <v>17909</v>
      </c>
      <c r="AX1775" s="9"/>
      <c r="AY1775" s="9" t="s">
        <v>17910</v>
      </c>
      <c r="AZ1775" s="9">
        <v>6.25</v>
      </c>
      <c r="BA1775" s="1772" t="s">
        <v>25255</v>
      </c>
    </row>
    <row r="1776" ht="15.75" customHeight="1">
      <c r="A1776" s="1819"/>
      <c r="B1776" s="1745"/>
      <c r="C1776" s="1745"/>
      <c r="D1776" s="1745"/>
      <c r="E1776" s="1745"/>
      <c r="F1776" s="1920"/>
      <c r="G1776" s="1745"/>
      <c r="H1776" s="1745"/>
      <c r="I1776" s="1745"/>
      <c r="J1776" s="1745"/>
      <c r="K1776" s="1745"/>
      <c r="L1776" s="1745"/>
      <c r="M1776" s="1745"/>
      <c r="N1776" s="1745"/>
      <c r="O1776" s="1745"/>
      <c r="P1776" s="1745"/>
      <c r="Q1776" s="1765" t="s">
        <v>25443</v>
      </c>
      <c r="R1776" s="1766" t="s">
        <v>25387</v>
      </c>
      <c r="S1776" s="1767" t="s">
        <v>5179</v>
      </c>
      <c r="T1776" s="1768"/>
      <c r="U1776" s="1770">
        <v>1664.0</v>
      </c>
      <c r="V1776" s="1770">
        <v>4.0</v>
      </c>
      <c r="W1776" s="1788"/>
      <c r="X1776" s="1770"/>
      <c r="Y1776" s="1767">
        <v>0.0</v>
      </c>
      <c r="Z1776" s="1770"/>
      <c r="AA1776" s="1770" t="s">
        <v>25297</v>
      </c>
      <c r="AB1776" s="1804" t="s">
        <v>25444</v>
      </c>
      <c r="AC1776" s="81"/>
      <c r="AD1776" s="81"/>
      <c r="AE1776" s="1755"/>
      <c r="AF1776" s="1755"/>
      <c r="AG1776" s="1755"/>
      <c r="AH1776" s="1755"/>
      <c r="AI1776" s="595">
        <v>9.08715733E8</v>
      </c>
      <c r="AJ1776" s="1940" t="s">
        <v>25445</v>
      </c>
      <c r="AK1776" s="1757" t="s">
        <v>52</v>
      </c>
      <c r="AL1776" s="1772">
        <v>1.0</v>
      </c>
      <c r="AM1776" s="1772">
        <v>1684.0</v>
      </c>
      <c r="AN1776" s="9">
        <v>4.0</v>
      </c>
      <c r="AO1776" s="9"/>
      <c r="AP1776" s="9" t="s">
        <v>8376</v>
      </c>
      <c r="AQ1776" s="9"/>
      <c r="AR1776" s="9" t="s">
        <v>17908</v>
      </c>
      <c r="AS1776" s="9"/>
      <c r="AT1776" s="9"/>
      <c r="AU1776" s="9"/>
      <c r="AV1776" s="9"/>
      <c r="AW1776" s="1758" t="s">
        <v>17909</v>
      </c>
      <c r="AX1776" s="9"/>
      <c r="AY1776" s="9" t="s">
        <v>17910</v>
      </c>
      <c r="AZ1776" s="9">
        <v>6.25</v>
      </c>
      <c r="BA1776" s="1773" t="s">
        <v>25255</v>
      </c>
    </row>
    <row r="1777" ht="15.75" customHeight="1">
      <c r="A1777" s="1819"/>
      <c r="B1777" s="1745"/>
      <c r="C1777" s="1745"/>
      <c r="D1777" s="1745"/>
      <c r="E1777" s="1745"/>
      <c r="F1777" s="1920"/>
      <c r="G1777" s="1745"/>
      <c r="H1777" s="1745"/>
      <c r="I1777" s="1745"/>
      <c r="J1777" s="1745"/>
      <c r="K1777" s="1745"/>
      <c r="L1777" s="1745"/>
      <c r="M1777" s="1745"/>
      <c r="N1777" s="1745"/>
      <c r="O1777" s="1745"/>
      <c r="P1777" s="1745"/>
      <c r="Q1777" s="1765" t="s">
        <v>25446</v>
      </c>
      <c r="R1777" s="1766" t="s">
        <v>25447</v>
      </c>
      <c r="S1777" s="1767" t="s">
        <v>5179</v>
      </c>
      <c r="T1777" s="1749"/>
      <c r="U1777" s="1770">
        <v>1665.0</v>
      </c>
      <c r="V1777" s="1770">
        <v>4.0</v>
      </c>
      <c r="W1777" s="1792"/>
      <c r="X1777" s="1770">
        <v>32.0</v>
      </c>
      <c r="Y1777" s="1767">
        <v>0.0</v>
      </c>
      <c r="Z1777" s="1770">
        <v>50.0</v>
      </c>
      <c r="AA1777" s="1770" t="s">
        <v>25297</v>
      </c>
      <c r="AB1777" s="1806" t="s">
        <v>25448</v>
      </c>
      <c r="AC1777" s="1794">
        <v>1.0</v>
      </c>
      <c r="AD1777" s="1754"/>
      <c r="AE1777" s="1755"/>
      <c r="AF1777" s="1755"/>
      <c r="AG1777" s="1755"/>
      <c r="AH1777" s="1755"/>
      <c r="AI1777" s="595">
        <v>1.04012455E8</v>
      </c>
      <c r="AJ1777" s="1886" t="s">
        <v>25449</v>
      </c>
      <c r="AK1777" s="1772" t="s">
        <v>52</v>
      </c>
      <c r="AL1777" s="1772">
        <v>1.0</v>
      </c>
      <c r="AM1777" s="1772">
        <v>1685.0</v>
      </c>
      <c r="AN1777" s="9">
        <v>4.0</v>
      </c>
      <c r="AO1777" s="9"/>
      <c r="AP1777" s="9" t="s">
        <v>8376</v>
      </c>
      <c r="AQ1777" s="9"/>
      <c r="AR1777" s="9" t="s">
        <v>17908</v>
      </c>
      <c r="AS1777" s="9"/>
      <c r="AT1777" s="9"/>
      <c r="AU1777" s="9"/>
      <c r="AV1777" s="9"/>
      <c r="AW1777" s="1758" t="s">
        <v>17909</v>
      </c>
      <c r="AX1777" s="9"/>
      <c r="AY1777" s="9" t="s">
        <v>17910</v>
      </c>
      <c r="AZ1777" s="9">
        <v>6.25</v>
      </c>
      <c r="BA1777" s="1772" t="s">
        <v>25255</v>
      </c>
    </row>
    <row r="1778" ht="15.75" customHeight="1">
      <c r="A1778" s="1819"/>
      <c r="B1778" s="1745"/>
      <c r="C1778" s="1745"/>
      <c r="D1778" s="1745"/>
      <c r="E1778" s="1745"/>
      <c r="F1778" s="1920"/>
      <c r="G1778" s="1745"/>
      <c r="H1778" s="1745"/>
      <c r="I1778" s="1745"/>
      <c r="J1778" s="1745"/>
      <c r="K1778" s="1745"/>
      <c r="L1778" s="1745"/>
      <c r="M1778" s="1745"/>
      <c r="N1778" s="1745"/>
      <c r="O1778" s="1745"/>
      <c r="P1778" s="1745"/>
      <c r="Q1778" s="1765" t="s">
        <v>25450</v>
      </c>
      <c r="R1778" s="1766" t="s">
        <v>25391</v>
      </c>
      <c r="S1778" s="1767" t="s">
        <v>5179</v>
      </c>
      <c r="T1778" s="1768"/>
      <c r="U1778" s="1770">
        <v>1666.0</v>
      </c>
      <c r="V1778" s="1770">
        <v>4.0</v>
      </c>
      <c r="W1778" s="1788"/>
      <c r="X1778" s="1770"/>
      <c r="Y1778" s="1767">
        <v>0.0</v>
      </c>
      <c r="Z1778" s="1770"/>
      <c r="AA1778" s="1770" t="s">
        <v>25297</v>
      </c>
      <c r="AB1778" s="1789">
        <v>0.0</v>
      </c>
      <c r="AC1778" s="1121">
        <v>1.0</v>
      </c>
      <c r="AD1778" s="81"/>
      <c r="AE1778" s="1755"/>
      <c r="AF1778" s="1755"/>
      <c r="AG1778" s="1755"/>
      <c r="AH1778" s="1755"/>
      <c r="AI1778" s="595"/>
      <c r="AJ1778" s="1886"/>
      <c r="AK1778" s="1757" t="s">
        <v>52</v>
      </c>
      <c r="AL1778" s="1757">
        <v>1.0</v>
      </c>
      <c r="AM1778" s="1772">
        <v>1686.0</v>
      </c>
      <c r="AN1778" s="9">
        <v>4.0</v>
      </c>
      <c r="AO1778" s="9"/>
      <c r="AP1778" s="9" t="s">
        <v>8376</v>
      </c>
      <c r="AQ1778" s="9"/>
      <c r="AR1778" s="9" t="s">
        <v>17908</v>
      </c>
      <c r="AS1778" s="9"/>
      <c r="AT1778" s="9"/>
      <c r="AU1778" s="9"/>
      <c r="AV1778" s="9"/>
      <c r="AW1778" s="1758" t="s">
        <v>17909</v>
      </c>
      <c r="AX1778" s="9"/>
      <c r="AY1778" s="9" t="s">
        <v>17910</v>
      </c>
      <c r="AZ1778" s="9">
        <v>6.25</v>
      </c>
      <c r="BA1778" s="1773" t="s">
        <v>25255</v>
      </c>
    </row>
    <row r="1779" ht="15.75" customHeight="1">
      <c r="A1779" s="1819"/>
      <c r="B1779" s="1745"/>
      <c r="C1779" s="1745"/>
      <c r="D1779" s="1745"/>
      <c r="E1779" s="1745"/>
      <c r="F1779" s="1920"/>
      <c r="G1779" s="1745"/>
      <c r="H1779" s="1745"/>
      <c r="I1779" s="1745"/>
      <c r="J1779" s="1745"/>
      <c r="K1779" s="1745"/>
      <c r="L1779" s="1745"/>
      <c r="M1779" s="1745"/>
      <c r="N1779" s="1745"/>
      <c r="O1779" s="1745"/>
      <c r="P1779" s="1745"/>
      <c r="Q1779" s="1765" t="s">
        <v>25451</v>
      </c>
      <c r="R1779" s="1766" t="s">
        <v>25396</v>
      </c>
      <c r="S1779" s="1767" t="s">
        <v>5179</v>
      </c>
      <c r="T1779" s="1749"/>
      <c r="U1779" s="1770">
        <v>1667.0</v>
      </c>
      <c r="V1779" s="1770">
        <v>4.0</v>
      </c>
      <c r="W1779" s="1792"/>
      <c r="X1779" s="1770"/>
      <c r="Y1779" s="1767">
        <v>2455089.0</v>
      </c>
      <c r="Z1779" s="1770"/>
      <c r="AA1779" s="1770" t="s">
        <v>25297</v>
      </c>
      <c r="AB1779" s="1806" t="s">
        <v>18100</v>
      </c>
      <c r="AC1779" s="1754"/>
      <c r="AD1779" s="1794">
        <v>1.0</v>
      </c>
      <c r="AE1779" s="1755"/>
      <c r="AF1779" s="1755"/>
      <c r="AG1779" s="1755"/>
      <c r="AH1779" s="1755"/>
      <c r="AI1779" s="595">
        <v>1.009737E8</v>
      </c>
      <c r="AJ1779" s="1886" t="s">
        <v>25452</v>
      </c>
      <c r="AK1779" s="1757" t="s">
        <v>52</v>
      </c>
      <c r="AL1779" s="1772">
        <v>1.0</v>
      </c>
      <c r="AM1779" s="1772">
        <v>1687.0</v>
      </c>
      <c r="AN1779" s="9">
        <v>4.0</v>
      </c>
      <c r="AO1779" s="9"/>
      <c r="AP1779" s="9" t="s">
        <v>8376</v>
      </c>
      <c r="AQ1779" s="9"/>
      <c r="AR1779" s="9" t="s">
        <v>17908</v>
      </c>
      <c r="AS1779" s="9"/>
      <c r="AT1779" s="9"/>
      <c r="AU1779" s="9"/>
      <c r="AV1779" s="9"/>
      <c r="AW1779" s="1758" t="s">
        <v>17909</v>
      </c>
      <c r="AX1779" s="9"/>
      <c r="AY1779" s="9" t="s">
        <v>17910</v>
      </c>
      <c r="AZ1779" s="9">
        <v>6.25</v>
      </c>
      <c r="BA1779" s="1772" t="s">
        <v>25255</v>
      </c>
    </row>
    <row r="1780" ht="15.75" customHeight="1">
      <c r="A1780" s="1819"/>
      <c r="B1780" s="1745"/>
      <c r="C1780" s="1745"/>
      <c r="D1780" s="1745"/>
      <c r="E1780" s="1745"/>
      <c r="F1780" s="1920"/>
      <c r="G1780" s="1745"/>
      <c r="H1780" s="1745"/>
      <c r="I1780" s="1745"/>
      <c r="J1780" s="1745"/>
      <c r="K1780" s="1745"/>
      <c r="L1780" s="1745"/>
      <c r="M1780" s="1745"/>
      <c r="N1780" s="1745"/>
      <c r="O1780" s="1745"/>
      <c r="P1780" s="1745"/>
      <c r="Q1780" s="1765" t="s">
        <v>25453</v>
      </c>
      <c r="R1780" s="1766" t="s">
        <v>25454</v>
      </c>
      <c r="S1780" s="1767" t="s">
        <v>5179</v>
      </c>
      <c r="T1780" s="1768"/>
      <c r="U1780" s="1769">
        <v>1668.0</v>
      </c>
      <c r="V1780" s="1770">
        <v>4.0</v>
      </c>
      <c r="W1780" s="1769" t="s">
        <v>18817</v>
      </c>
      <c r="X1780" s="1770"/>
      <c r="Y1780" s="1767">
        <v>0.0</v>
      </c>
      <c r="Z1780" s="1770"/>
      <c r="AA1780" s="1770" t="s">
        <v>25297</v>
      </c>
      <c r="AB1780" s="1753" t="s">
        <v>17906</v>
      </c>
      <c r="AC1780" s="81"/>
      <c r="AD1780" s="81"/>
      <c r="AE1780" s="1755"/>
      <c r="AF1780" s="1755"/>
      <c r="AG1780" s="1755"/>
      <c r="AH1780" s="1755"/>
      <c r="AI1780" s="595">
        <v>1.03262671E8</v>
      </c>
      <c r="AJ1780" s="1886" t="s">
        <v>25455</v>
      </c>
      <c r="AK1780" s="1772" t="s">
        <v>52</v>
      </c>
      <c r="AL1780" s="1772">
        <v>1.0</v>
      </c>
      <c r="AM1780" s="1772">
        <v>1688.0</v>
      </c>
      <c r="AN1780" s="9">
        <v>4.0</v>
      </c>
      <c r="AO1780" s="9"/>
      <c r="AP1780" s="9" t="s">
        <v>8376</v>
      </c>
      <c r="AQ1780" s="9"/>
      <c r="AR1780" s="9" t="s">
        <v>17908</v>
      </c>
      <c r="AS1780" s="9"/>
      <c r="AT1780" s="9"/>
      <c r="AU1780" s="9"/>
      <c r="AV1780" s="9"/>
      <c r="AW1780" s="1758" t="s">
        <v>17909</v>
      </c>
      <c r="AX1780" s="9"/>
      <c r="AY1780" s="9" t="s">
        <v>17910</v>
      </c>
      <c r="AZ1780" s="9">
        <v>6.25</v>
      </c>
      <c r="BA1780" s="1773" t="s">
        <v>25255</v>
      </c>
    </row>
    <row r="1781" ht="15.75" customHeight="1">
      <c r="A1781" s="1819"/>
      <c r="B1781" s="1745"/>
      <c r="C1781" s="1745"/>
      <c r="D1781" s="1745"/>
      <c r="E1781" s="1745"/>
      <c r="F1781" s="1920"/>
      <c r="G1781" s="1745"/>
      <c r="H1781" s="1745"/>
      <c r="I1781" s="1745"/>
      <c r="J1781" s="1745"/>
      <c r="K1781" s="1745"/>
      <c r="L1781" s="1745"/>
      <c r="M1781" s="1745"/>
      <c r="N1781" s="1745"/>
      <c r="O1781" s="1745"/>
      <c r="P1781" s="1745"/>
      <c r="Q1781" s="1765" t="s">
        <v>25456</v>
      </c>
      <c r="R1781" s="1766" t="s">
        <v>25404</v>
      </c>
      <c r="S1781" s="1767" t="s">
        <v>5179</v>
      </c>
      <c r="T1781" s="1749"/>
      <c r="U1781" s="1770">
        <v>1669.0</v>
      </c>
      <c r="V1781" s="1770">
        <v>4.0</v>
      </c>
      <c r="W1781" s="1792"/>
      <c r="X1781" s="1770"/>
      <c r="Y1781" s="1767">
        <v>0.0</v>
      </c>
      <c r="Z1781" s="1770"/>
      <c r="AA1781" s="1770" t="s">
        <v>25297</v>
      </c>
      <c r="AB1781" s="1806" t="s">
        <v>25457</v>
      </c>
      <c r="AC1781" s="1794">
        <v>1.0</v>
      </c>
      <c r="AD1781" s="1754"/>
      <c r="AE1781" s="1755" t="s">
        <v>25458</v>
      </c>
      <c r="AF1781" s="1755" t="s">
        <v>25459</v>
      </c>
      <c r="AG1781" s="1755" t="s">
        <v>25460</v>
      </c>
      <c r="AH1781" s="1755"/>
      <c r="AI1781" s="595"/>
      <c r="AJ1781" s="1886" t="s">
        <v>25461</v>
      </c>
      <c r="AK1781" s="1757" t="s">
        <v>52</v>
      </c>
      <c r="AL1781" s="1772">
        <v>1.0</v>
      </c>
      <c r="AM1781" s="1772">
        <v>1689.0</v>
      </c>
      <c r="AN1781" s="9">
        <v>4.0</v>
      </c>
      <c r="AO1781" s="9"/>
      <c r="AP1781" s="9" t="s">
        <v>8376</v>
      </c>
      <c r="AQ1781" s="9"/>
      <c r="AR1781" s="9" t="s">
        <v>17908</v>
      </c>
      <c r="AS1781" s="9"/>
      <c r="AT1781" s="9"/>
      <c r="AU1781" s="9"/>
      <c r="AV1781" s="9"/>
      <c r="AW1781" s="1758" t="s">
        <v>17909</v>
      </c>
      <c r="AX1781" s="9"/>
      <c r="AY1781" s="9" t="s">
        <v>17910</v>
      </c>
      <c r="AZ1781" s="9">
        <v>6.25</v>
      </c>
      <c r="BA1781" s="1772" t="s">
        <v>25255</v>
      </c>
    </row>
    <row r="1782" ht="15.75" customHeight="1">
      <c r="A1782" s="1819"/>
      <c r="B1782" s="1745"/>
      <c r="C1782" s="1745"/>
      <c r="D1782" s="1745"/>
      <c r="E1782" s="1745"/>
      <c r="F1782" s="1920"/>
      <c r="G1782" s="1745"/>
      <c r="H1782" s="1745"/>
      <c r="I1782" s="1745"/>
      <c r="J1782" s="1745"/>
      <c r="K1782" s="1745"/>
      <c r="L1782" s="1745"/>
      <c r="M1782" s="1745"/>
      <c r="N1782" s="1745"/>
      <c r="O1782" s="1745"/>
      <c r="P1782" s="1745"/>
      <c r="Q1782" s="1765" t="s">
        <v>25462</v>
      </c>
      <c r="R1782" s="1766" t="s">
        <v>25407</v>
      </c>
      <c r="S1782" s="1767" t="s">
        <v>5179</v>
      </c>
      <c r="T1782" s="1768"/>
      <c r="U1782" s="1769">
        <v>1670.0</v>
      </c>
      <c r="V1782" s="1770">
        <v>4.0</v>
      </c>
      <c r="W1782" s="1769" t="s">
        <v>18467</v>
      </c>
      <c r="X1782" s="1770"/>
      <c r="Y1782" s="1767">
        <v>0.0</v>
      </c>
      <c r="Z1782" s="1770"/>
      <c r="AA1782" s="1770" t="s">
        <v>25297</v>
      </c>
      <c r="AB1782" s="1753" t="s">
        <v>17918</v>
      </c>
      <c r="AC1782" s="81"/>
      <c r="AD1782" s="81"/>
      <c r="AE1782" s="1755"/>
      <c r="AF1782" s="1755"/>
      <c r="AG1782" s="1755"/>
      <c r="AH1782" s="1755"/>
      <c r="AI1782" s="595">
        <v>1.02422789E8</v>
      </c>
      <c r="AJ1782" s="595" t="s">
        <v>25463</v>
      </c>
      <c r="AK1782" s="1757" t="s">
        <v>52</v>
      </c>
      <c r="AL1782" s="1757">
        <v>1.0</v>
      </c>
      <c r="AM1782" s="1772">
        <v>1690.0</v>
      </c>
      <c r="AN1782" s="9">
        <v>4.0</v>
      </c>
      <c r="AO1782" s="9"/>
      <c r="AP1782" s="9" t="s">
        <v>8376</v>
      </c>
      <c r="AQ1782" s="9"/>
      <c r="AR1782" s="9" t="s">
        <v>17908</v>
      </c>
      <c r="AS1782" s="9"/>
      <c r="AT1782" s="9"/>
      <c r="AU1782" s="9"/>
      <c r="AV1782" s="9"/>
      <c r="AW1782" s="1758" t="s">
        <v>17909</v>
      </c>
      <c r="AX1782" s="9"/>
      <c r="AY1782" s="9" t="s">
        <v>17910</v>
      </c>
      <c r="AZ1782" s="9">
        <v>6.25</v>
      </c>
      <c r="BA1782" s="1773" t="s">
        <v>25255</v>
      </c>
    </row>
    <row r="1783" ht="15.75" customHeight="1">
      <c r="A1783" s="1819"/>
      <c r="B1783" s="1745"/>
      <c r="C1783" s="1745"/>
      <c r="D1783" s="1745"/>
      <c r="E1783" s="1745"/>
      <c r="F1783" s="1920"/>
      <c r="G1783" s="1745"/>
      <c r="H1783" s="1745"/>
      <c r="I1783" s="1745"/>
      <c r="J1783" s="1745"/>
      <c r="K1783" s="1745"/>
      <c r="L1783" s="1745"/>
      <c r="M1783" s="1745"/>
      <c r="N1783" s="1745"/>
      <c r="O1783" s="1745"/>
      <c r="P1783" s="1745"/>
      <c r="Q1783" s="1765" t="s">
        <v>25464</v>
      </c>
      <c r="R1783" s="1766" t="s">
        <v>25465</v>
      </c>
      <c r="S1783" s="1767" t="s">
        <v>52</v>
      </c>
      <c r="T1783" s="1749"/>
      <c r="U1783" s="1769">
        <v>1671.0</v>
      </c>
      <c r="V1783" s="1770">
        <v>4.0</v>
      </c>
      <c r="W1783" s="1769" t="s">
        <v>21578</v>
      </c>
      <c r="X1783" s="1770"/>
      <c r="Y1783" s="1767" t="s">
        <v>25466</v>
      </c>
      <c r="Z1783" s="1770"/>
      <c r="AA1783" s="1770" t="s">
        <v>25297</v>
      </c>
      <c r="AB1783" s="1753" t="s">
        <v>17906</v>
      </c>
      <c r="AC1783" s="1754"/>
      <c r="AD1783" s="1754"/>
      <c r="AE1783" s="1755"/>
      <c r="AF1783" s="1755"/>
      <c r="AG1783" s="1755"/>
      <c r="AH1783" s="1755"/>
      <c r="AI1783" s="595">
        <v>9.14910179E8</v>
      </c>
      <c r="AJ1783" s="1886" t="s">
        <v>25467</v>
      </c>
      <c r="AK1783" s="1757" t="s">
        <v>52</v>
      </c>
      <c r="AL1783" s="1757">
        <v>1.0</v>
      </c>
      <c r="AM1783" s="1772">
        <v>1691.0</v>
      </c>
      <c r="AN1783" s="9">
        <v>4.0</v>
      </c>
      <c r="AO1783" s="9"/>
      <c r="AP1783" s="9" t="s">
        <v>8376</v>
      </c>
      <c r="AQ1783" s="9"/>
      <c r="AR1783" s="9" t="s">
        <v>17908</v>
      </c>
      <c r="AS1783" s="9"/>
      <c r="AT1783" s="9"/>
      <c r="AU1783" s="9"/>
      <c r="AV1783" s="9"/>
      <c r="AW1783" s="1758" t="s">
        <v>17909</v>
      </c>
      <c r="AX1783" s="9"/>
      <c r="AY1783" s="9" t="s">
        <v>17910</v>
      </c>
      <c r="AZ1783" s="9">
        <v>6.25</v>
      </c>
      <c r="BA1783" s="1772"/>
    </row>
    <row r="1784" ht="15.75" customHeight="1">
      <c r="A1784" s="1819"/>
      <c r="B1784" s="1745"/>
      <c r="C1784" s="1745"/>
      <c r="D1784" s="1745"/>
      <c r="E1784" s="1745"/>
      <c r="F1784" s="1920"/>
      <c r="G1784" s="1745"/>
      <c r="H1784" s="1745"/>
      <c r="I1784" s="1745"/>
      <c r="J1784" s="1745"/>
      <c r="K1784" s="1745"/>
      <c r="L1784" s="1745"/>
      <c r="M1784" s="1745"/>
      <c r="N1784" s="1745"/>
      <c r="O1784" s="1745"/>
      <c r="P1784" s="1745"/>
      <c r="Q1784" s="1765" t="s">
        <v>25468</v>
      </c>
      <c r="R1784" s="1766" t="s">
        <v>25469</v>
      </c>
      <c r="S1784" s="1767" t="s">
        <v>25470</v>
      </c>
      <c r="T1784" s="1768"/>
      <c r="U1784" s="1769">
        <v>1672.0</v>
      </c>
      <c r="V1784" s="1770">
        <v>4.0</v>
      </c>
      <c r="W1784" s="1769" t="s">
        <v>18817</v>
      </c>
      <c r="X1784" s="1770"/>
      <c r="Y1784" s="1767">
        <v>0.0</v>
      </c>
      <c r="Z1784" s="1770"/>
      <c r="AA1784" s="1770" t="s">
        <v>25297</v>
      </c>
      <c r="AB1784" s="1753" t="s">
        <v>17906</v>
      </c>
      <c r="AC1784" s="81"/>
      <c r="AD1784" s="81"/>
      <c r="AE1784" s="1755"/>
      <c r="AF1784" s="1755"/>
      <c r="AG1784" s="1755"/>
      <c r="AH1784" s="1755"/>
      <c r="AI1784" s="595">
        <v>9.50463984E8</v>
      </c>
      <c r="AJ1784" s="1886" t="s">
        <v>25471</v>
      </c>
      <c r="AK1784" s="1757" t="s">
        <v>52</v>
      </c>
      <c r="AL1784" s="1772">
        <v>1.0</v>
      </c>
      <c r="AM1784" s="1772">
        <v>1692.0</v>
      </c>
      <c r="AN1784" s="9">
        <v>4.0</v>
      </c>
      <c r="AO1784" s="9"/>
      <c r="AP1784" s="9" t="s">
        <v>8376</v>
      </c>
      <c r="AQ1784" s="9"/>
      <c r="AR1784" s="9" t="s">
        <v>17908</v>
      </c>
      <c r="AS1784" s="9"/>
      <c r="AT1784" s="9"/>
      <c r="AU1784" s="9"/>
      <c r="AV1784" s="9"/>
      <c r="AW1784" s="1758" t="s">
        <v>17909</v>
      </c>
      <c r="AX1784" s="9"/>
      <c r="AY1784" s="9" t="s">
        <v>17910</v>
      </c>
      <c r="AZ1784" s="9">
        <v>6.25</v>
      </c>
      <c r="BA1784" s="1773" t="s">
        <v>25255</v>
      </c>
    </row>
    <row r="1785" ht="15.75" customHeight="1">
      <c r="A1785" s="1819"/>
      <c r="B1785" s="1745"/>
      <c r="C1785" s="1745"/>
      <c r="D1785" s="1745"/>
      <c r="E1785" s="1745"/>
      <c r="F1785" s="1920"/>
      <c r="G1785" s="1745"/>
      <c r="H1785" s="1745"/>
      <c r="I1785" s="1745"/>
      <c r="J1785" s="1745"/>
      <c r="K1785" s="1745"/>
      <c r="L1785" s="1745"/>
      <c r="M1785" s="1745"/>
      <c r="N1785" s="1745"/>
      <c r="O1785" s="1745"/>
      <c r="P1785" s="1745"/>
      <c r="Q1785" s="1765" t="s">
        <v>25472</v>
      </c>
      <c r="R1785" s="1766" t="s">
        <v>25473</v>
      </c>
      <c r="S1785" s="1767" t="s">
        <v>5179</v>
      </c>
      <c r="T1785" s="1749"/>
      <c r="U1785" s="1769">
        <v>1673.0</v>
      </c>
      <c r="V1785" s="1770">
        <v>4.0</v>
      </c>
      <c r="W1785" s="1769" t="s">
        <v>18019</v>
      </c>
      <c r="X1785" s="1770"/>
      <c r="Y1785" s="1767">
        <v>0.0</v>
      </c>
      <c r="Z1785" s="1770"/>
      <c r="AA1785" s="1770" t="s">
        <v>25297</v>
      </c>
      <c r="AB1785" s="1753" t="s">
        <v>17906</v>
      </c>
      <c r="AC1785" s="1754"/>
      <c r="AD1785" s="1754"/>
      <c r="AE1785" s="1755"/>
      <c r="AF1785" s="1755"/>
      <c r="AG1785" s="1755"/>
      <c r="AH1785" s="1755"/>
      <c r="AI1785" s="595">
        <v>1.03011862E8</v>
      </c>
      <c r="AJ1785" s="1886" t="s">
        <v>25474</v>
      </c>
      <c r="AK1785" s="1772" t="s">
        <v>52</v>
      </c>
      <c r="AL1785" s="1757">
        <v>1.0</v>
      </c>
      <c r="AM1785" s="1772">
        <v>1693.0</v>
      </c>
      <c r="AN1785" s="9">
        <v>4.0</v>
      </c>
      <c r="AO1785" s="9"/>
      <c r="AP1785" s="9" t="s">
        <v>8376</v>
      </c>
      <c r="AQ1785" s="9"/>
      <c r="AR1785" s="9" t="s">
        <v>17908</v>
      </c>
      <c r="AS1785" s="9"/>
      <c r="AT1785" s="9"/>
      <c r="AU1785" s="9"/>
      <c r="AV1785" s="9"/>
      <c r="AW1785" s="1758" t="s">
        <v>17925</v>
      </c>
      <c r="AX1785" s="9"/>
      <c r="AY1785" s="9" t="s">
        <v>17910</v>
      </c>
      <c r="AZ1785" s="9">
        <v>6.25</v>
      </c>
      <c r="BA1785" s="1772" t="s">
        <v>25255</v>
      </c>
    </row>
    <row r="1786" ht="15.75" customHeight="1">
      <c r="A1786" s="1819"/>
      <c r="B1786" s="1745"/>
      <c r="C1786" s="1745"/>
      <c r="D1786" s="1745"/>
      <c r="E1786" s="1745"/>
      <c r="F1786" s="1920"/>
      <c r="G1786" s="1745"/>
      <c r="H1786" s="1745"/>
      <c r="I1786" s="1745"/>
      <c r="J1786" s="1745"/>
      <c r="K1786" s="1745"/>
      <c r="L1786" s="1745"/>
      <c r="M1786" s="1745"/>
      <c r="N1786" s="1745"/>
      <c r="O1786" s="1745"/>
      <c r="P1786" s="1745"/>
      <c r="Q1786" s="1765" t="s">
        <v>25475</v>
      </c>
      <c r="R1786" s="1766" t="s">
        <v>25417</v>
      </c>
      <c r="S1786" s="1767" t="s">
        <v>5179</v>
      </c>
      <c r="T1786" s="1768"/>
      <c r="U1786" s="1770">
        <v>1674.0</v>
      </c>
      <c r="V1786" s="1770">
        <v>4.0</v>
      </c>
      <c r="W1786" s="1788"/>
      <c r="X1786" s="1770"/>
      <c r="Y1786" s="1767">
        <v>9.94672982E8</v>
      </c>
      <c r="Z1786" s="1770"/>
      <c r="AA1786" s="1770" t="s">
        <v>25297</v>
      </c>
      <c r="AB1786" s="1789">
        <v>0.0</v>
      </c>
      <c r="AC1786" s="1121">
        <v>1.0</v>
      </c>
      <c r="AD1786" s="81"/>
      <c r="AE1786" s="1755"/>
      <c r="AF1786" s="1755"/>
      <c r="AG1786" s="1755"/>
      <c r="AH1786" s="1755"/>
      <c r="AI1786" s="595">
        <v>1.01806016E8</v>
      </c>
      <c r="AJ1786" s="595" t="s">
        <v>25476</v>
      </c>
      <c r="AK1786" s="1757" t="s">
        <v>52</v>
      </c>
      <c r="AL1786" s="1772">
        <v>1.0</v>
      </c>
      <c r="AM1786" s="1772">
        <v>1694.0</v>
      </c>
      <c r="AN1786" s="9">
        <v>4.0</v>
      </c>
      <c r="AO1786" s="9"/>
      <c r="AP1786" s="9" t="s">
        <v>8376</v>
      </c>
      <c r="AQ1786" s="9"/>
      <c r="AR1786" s="9" t="s">
        <v>17908</v>
      </c>
      <c r="AS1786" s="9"/>
      <c r="AT1786" s="9"/>
      <c r="AU1786" s="9"/>
      <c r="AV1786" s="9"/>
      <c r="AW1786" s="1758" t="s">
        <v>17909</v>
      </c>
      <c r="AX1786" s="9"/>
      <c r="AY1786" s="9" t="s">
        <v>17910</v>
      </c>
      <c r="AZ1786" s="9">
        <v>6.25</v>
      </c>
      <c r="BA1786" s="1773" t="s">
        <v>25255</v>
      </c>
    </row>
    <row r="1787" ht="15.75" customHeight="1">
      <c r="A1787" s="1819"/>
      <c r="B1787" s="1745"/>
      <c r="C1787" s="1745"/>
      <c r="D1787" s="1745"/>
      <c r="E1787" s="1745"/>
      <c r="F1787" s="1920"/>
      <c r="G1787" s="1745"/>
      <c r="H1787" s="1745"/>
      <c r="I1787" s="1745"/>
      <c r="J1787" s="1745"/>
      <c r="K1787" s="1745"/>
      <c r="L1787" s="1745"/>
      <c r="M1787" s="1745"/>
      <c r="N1787" s="1745"/>
      <c r="O1787" s="1745"/>
      <c r="P1787" s="1745"/>
      <c r="Q1787" s="1765" t="s">
        <v>25477</v>
      </c>
      <c r="R1787" s="1766" t="s">
        <v>25419</v>
      </c>
      <c r="S1787" s="1767" t="s">
        <v>5179</v>
      </c>
      <c r="T1787" s="1749"/>
      <c r="U1787" s="1769">
        <v>1675.0</v>
      </c>
      <c r="V1787" s="1770">
        <v>4.0</v>
      </c>
      <c r="W1787" s="1769" t="s">
        <v>21578</v>
      </c>
      <c r="X1787" s="1770"/>
      <c r="Y1787" s="1767">
        <v>0.0</v>
      </c>
      <c r="Z1787" s="1770"/>
      <c r="AA1787" s="1770" t="s">
        <v>25297</v>
      </c>
      <c r="AB1787" s="1753" t="s">
        <v>17906</v>
      </c>
      <c r="AC1787" s="1754"/>
      <c r="AD1787" s="1754"/>
      <c r="AE1787" s="1755"/>
      <c r="AF1787" s="1755"/>
      <c r="AG1787" s="1755"/>
      <c r="AH1787" s="1755"/>
      <c r="AI1787" s="595">
        <v>1.03011862E8</v>
      </c>
      <c r="AJ1787" s="1886" t="s">
        <v>25474</v>
      </c>
      <c r="AK1787" s="1772" t="s">
        <v>52</v>
      </c>
      <c r="AL1787" s="1772">
        <v>1.0</v>
      </c>
      <c r="AM1787" s="1772">
        <v>1693.0</v>
      </c>
      <c r="AN1787" s="9">
        <v>4.0</v>
      </c>
      <c r="AO1787" s="9"/>
      <c r="AP1787" s="9" t="s">
        <v>8376</v>
      </c>
      <c r="AQ1787" s="9"/>
      <c r="AR1787" s="9" t="s">
        <v>17908</v>
      </c>
      <c r="AS1787" s="9"/>
      <c r="AT1787" s="9"/>
      <c r="AU1787" s="9"/>
      <c r="AV1787" s="9"/>
      <c r="AW1787" s="1758" t="s">
        <v>17925</v>
      </c>
      <c r="AX1787" s="9"/>
      <c r="AY1787" s="9" t="s">
        <v>17910</v>
      </c>
      <c r="AZ1787" s="9">
        <v>6.25</v>
      </c>
      <c r="BA1787" s="1772" t="s">
        <v>25478</v>
      </c>
    </row>
    <row r="1788" ht="15.75" customHeight="1">
      <c r="A1788" s="1819"/>
      <c r="B1788" s="1745"/>
      <c r="C1788" s="1745"/>
      <c r="D1788" s="1745"/>
      <c r="E1788" s="1745"/>
      <c r="F1788" s="1920"/>
      <c r="G1788" s="1745"/>
      <c r="H1788" s="1745"/>
      <c r="I1788" s="1745"/>
      <c r="J1788" s="1745"/>
      <c r="K1788" s="1745"/>
      <c r="L1788" s="1745"/>
      <c r="M1788" s="1745"/>
      <c r="N1788" s="1745"/>
      <c r="O1788" s="1745"/>
      <c r="P1788" s="1745"/>
      <c r="Q1788" s="1765" t="s">
        <v>25479</v>
      </c>
      <c r="R1788" s="1766" t="s">
        <v>25422</v>
      </c>
      <c r="S1788" s="1767" t="s">
        <v>5179</v>
      </c>
      <c r="T1788" s="1768"/>
      <c r="U1788" s="1770">
        <v>1676.0</v>
      </c>
      <c r="V1788" s="1770">
        <v>4.0</v>
      </c>
      <c r="W1788" s="1788"/>
      <c r="X1788" s="1770"/>
      <c r="Y1788" s="1767">
        <v>2857806.0</v>
      </c>
      <c r="Z1788" s="1770"/>
      <c r="AA1788" s="1770" t="s">
        <v>25297</v>
      </c>
      <c r="AB1788" s="1804" t="s">
        <v>25480</v>
      </c>
      <c r="AC1788" s="1121">
        <v>1.0</v>
      </c>
      <c r="AD1788" s="81"/>
      <c r="AE1788" s="1755"/>
      <c r="AF1788" s="1755"/>
      <c r="AG1788" s="1755"/>
      <c r="AH1788" s="1755"/>
      <c r="AI1788" s="595">
        <v>1.01806016E8</v>
      </c>
      <c r="AJ1788" s="595" t="s">
        <v>25476</v>
      </c>
      <c r="AK1788" s="1757" t="s">
        <v>52</v>
      </c>
      <c r="AL1788" s="1757">
        <v>1.0</v>
      </c>
      <c r="AM1788" s="1772">
        <v>1694.0</v>
      </c>
      <c r="AN1788" s="9">
        <v>4.0</v>
      </c>
      <c r="AO1788" s="9"/>
      <c r="AP1788" s="9" t="s">
        <v>8376</v>
      </c>
      <c r="AQ1788" s="9"/>
      <c r="AR1788" s="9" t="s">
        <v>17908</v>
      </c>
      <c r="AS1788" s="9"/>
      <c r="AT1788" s="9"/>
      <c r="AU1788" s="9"/>
      <c r="AV1788" s="9"/>
      <c r="AW1788" s="1758" t="s">
        <v>17909</v>
      </c>
      <c r="AX1788" s="9"/>
      <c r="AY1788" s="9" t="s">
        <v>17910</v>
      </c>
      <c r="AZ1788" s="9">
        <v>6.25</v>
      </c>
      <c r="BA1788" s="1773" t="s">
        <v>25478</v>
      </c>
    </row>
    <row r="1789" ht="15.75" customHeight="1">
      <c r="A1789" s="1819"/>
      <c r="B1789" s="1745"/>
      <c r="C1789" s="1745"/>
      <c r="D1789" s="1745"/>
      <c r="E1789" s="1745"/>
      <c r="F1789" s="1920"/>
      <c r="G1789" s="1745"/>
      <c r="H1789" s="1745"/>
      <c r="I1789" s="1745"/>
      <c r="J1789" s="1745"/>
      <c r="K1789" s="1745"/>
      <c r="L1789" s="1745"/>
      <c r="M1789" s="1745"/>
      <c r="N1789" s="1745"/>
      <c r="O1789" s="1745"/>
      <c r="P1789" s="1745"/>
      <c r="Q1789" s="1765" t="s">
        <v>25481</v>
      </c>
      <c r="R1789" s="1766" t="s">
        <v>25482</v>
      </c>
      <c r="S1789" s="1767" t="s">
        <v>5179</v>
      </c>
      <c r="T1789" s="1749"/>
      <c r="U1789" s="1770">
        <v>1677.0</v>
      </c>
      <c r="V1789" s="1770">
        <v>4.0</v>
      </c>
      <c r="W1789" s="1792"/>
      <c r="X1789" s="1770"/>
      <c r="Y1789" s="1767">
        <v>0.0</v>
      </c>
      <c r="Z1789" s="1770"/>
      <c r="AA1789" s="1770" t="s">
        <v>25297</v>
      </c>
      <c r="AB1789" s="1793">
        <v>0.0</v>
      </c>
      <c r="AC1789" s="1794">
        <v>1.0</v>
      </c>
      <c r="AD1789" s="1754"/>
      <c r="AE1789" s="1755"/>
      <c r="AF1789" s="1755"/>
      <c r="AG1789" s="1755"/>
      <c r="AH1789" s="1755"/>
      <c r="AI1789" s="595">
        <v>1.044445E8</v>
      </c>
      <c r="AJ1789" s="595" t="s">
        <v>25483</v>
      </c>
      <c r="AK1789" s="1757" t="s">
        <v>52</v>
      </c>
      <c r="AL1789" s="1772">
        <v>1.0</v>
      </c>
      <c r="AM1789" s="1772">
        <v>1695.0</v>
      </c>
      <c r="AN1789" s="9">
        <v>4.0</v>
      </c>
      <c r="AO1789" s="9"/>
      <c r="AP1789" s="9" t="s">
        <v>8376</v>
      </c>
      <c r="AQ1789" s="9"/>
      <c r="AR1789" s="9" t="s">
        <v>17908</v>
      </c>
      <c r="AS1789" s="9"/>
      <c r="AT1789" s="9"/>
      <c r="AU1789" s="9"/>
      <c r="AV1789" s="9"/>
      <c r="AW1789" s="1758" t="s">
        <v>17909</v>
      </c>
      <c r="AX1789" s="9"/>
      <c r="AY1789" s="9" t="s">
        <v>17910</v>
      </c>
      <c r="AZ1789" s="9">
        <v>6.25</v>
      </c>
      <c r="BA1789" s="1772" t="s">
        <v>25255</v>
      </c>
    </row>
    <row r="1790" ht="15.75" customHeight="1">
      <c r="A1790" s="1819"/>
      <c r="B1790" s="1745"/>
      <c r="C1790" s="1745"/>
      <c r="D1790" s="1745"/>
      <c r="E1790" s="1745"/>
      <c r="F1790" s="1920"/>
      <c r="G1790" s="1745"/>
      <c r="H1790" s="1745"/>
      <c r="I1790" s="1745"/>
      <c r="J1790" s="1745"/>
      <c r="K1790" s="1745"/>
      <c r="L1790" s="1745"/>
      <c r="M1790" s="1745"/>
      <c r="N1790" s="1745"/>
      <c r="O1790" s="1745"/>
      <c r="P1790" s="1745"/>
      <c r="Q1790" s="1765" t="s">
        <v>25484</v>
      </c>
      <c r="R1790" s="1766" t="s">
        <v>25429</v>
      </c>
      <c r="S1790" s="1767" t="s">
        <v>5179</v>
      </c>
      <c r="T1790" s="1768"/>
      <c r="U1790" s="1770">
        <v>1678.0</v>
      </c>
      <c r="V1790" s="1770">
        <v>4.0</v>
      </c>
      <c r="W1790" s="1788"/>
      <c r="X1790" s="1770"/>
      <c r="Y1790" s="1767">
        <v>0.0</v>
      </c>
      <c r="Z1790" s="1770"/>
      <c r="AA1790" s="1770" t="s">
        <v>25297</v>
      </c>
      <c r="AB1790" s="1804" t="s">
        <v>25485</v>
      </c>
      <c r="AC1790" s="1121">
        <v>1.0</v>
      </c>
      <c r="AD1790" s="81"/>
      <c r="AE1790" s="1755"/>
      <c r="AF1790" s="1755"/>
      <c r="AG1790" s="1755"/>
      <c r="AH1790" s="1755"/>
      <c r="AI1790" s="595">
        <v>1.706837539E9</v>
      </c>
      <c r="AJ1790" s="595" t="s">
        <v>25486</v>
      </c>
      <c r="AK1790" s="1757" t="s">
        <v>52</v>
      </c>
      <c r="AL1790" s="1772">
        <v>1.0</v>
      </c>
      <c r="AM1790" s="1772">
        <v>1696.0</v>
      </c>
      <c r="AN1790" s="9">
        <v>4.0</v>
      </c>
      <c r="AO1790" s="9"/>
      <c r="AP1790" s="9" t="s">
        <v>8376</v>
      </c>
      <c r="AQ1790" s="9"/>
      <c r="AR1790" s="9" t="s">
        <v>17908</v>
      </c>
      <c r="AS1790" s="9"/>
      <c r="AT1790" s="9"/>
      <c r="AU1790" s="9"/>
      <c r="AV1790" s="9"/>
      <c r="AW1790" s="1758" t="s">
        <v>17909</v>
      </c>
      <c r="AX1790" s="9"/>
      <c r="AY1790" s="9" t="s">
        <v>17910</v>
      </c>
      <c r="AZ1790" s="9">
        <v>6.25</v>
      </c>
      <c r="BA1790" s="1773" t="s">
        <v>25255</v>
      </c>
    </row>
    <row r="1791" ht="15.75" customHeight="1">
      <c r="A1791" s="1819"/>
      <c r="B1791" s="1745"/>
      <c r="C1791" s="1745"/>
      <c r="D1791" s="1745"/>
      <c r="E1791" s="1745"/>
      <c r="F1791" s="1920"/>
      <c r="G1791" s="1745"/>
      <c r="H1791" s="1745"/>
      <c r="I1791" s="1745"/>
      <c r="J1791" s="1745"/>
      <c r="K1791" s="1745"/>
      <c r="L1791" s="1745"/>
      <c r="M1791" s="1745"/>
      <c r="N1791" s="1745"/>
      <c r="O1791" s="1745"/>
      <c r="P1791" s="1745"/>
      <c r="Q1791" s="1765" t="s">
        <v>25487</v>
      </c>
      <c r="R1791" s="1766" t="s">
        <v>25488</v>
      </c>
      <c r="S1791" s="1767" t="s">
        <v>5179</v>
      </c>
      <c r="T1791" s="1749"/>
      <c r="U1791" s="1769">
        <v>1679.0</v>
      </c>
      <c r="V1791" s="1770">
        <v>4.0</v>
      </c>
      <c r="W1791" s="1769" t="s">
        <v>18467</v>
      </c>
      <c r="X1791" s="1770"/>
      <c r="Y1791" s="1767">
        <v>0.0</v>
      </c>
      <c r="Z1791" s="1770"/>
      <c r="AA1791" s="1770" t="s">
        <v>25297</v>
      </c>
      <c r="AB1791" s="1753" t="s">
        <v>17918</v>
      </c>
      <c r="AC1791" s="1754"/>
      <c r="AD1791" s="1754"/>
      <c r="AE1791" s="1755"/>
      <c r="AF1791" s="1755"/>
      <c r="AG1791" s="1755"/>
      <c r="AH1791" s="1755"/>
      <c r="AI1791" s="595">
        <v>1.04732953E8</v>
      </c>
      <c r="AJ1791" s="595" t="s">
        <v>21581</v>
      </c>
      <c r="AK1791" s="1757" t="s">
        <v>52</v>
      </c>
      <c r="AL1791" s="1772">
        <v>1.0</v>
      </c>
      <c r="AM1791" s="1772">
        <v>1697.0</v>
      </c>
      <c r="AN1791" s="9">
        <v>4.0</v>
      </c>
      <c r="AO1791" s="9"/>
      <c r="AP1791" s="9" t="s">
        <v>8376</v>
      </c>
      <c r="AQ1791" s="9"/>
      <c r="AR1791" s="9" t="s">
        <v>17908</v>
      </c>
      <c r="AS1791" s="9"/>
      <c r="AT1791" s="9"/>
      <c r="AU1791" s="9"/>
      <c r="AV1791" s="9"/>
      <c r="AW1791" s="1758" t="s">
        <v>17909</v>
      </c>
      <c r="AX1791" s="9"/>
      <c r="AY1791" s="9" t="s">
        <v>17910</v>
      </c>
      <c r="AZ1791" s="9">
        <v>6.25</v>
      </c>
      <c r="BA1791" s="1845" t="s">
        <v>25255</v>
      </c>
    </row>
    <row r="1792" ht="15.75" customHeight="1">
      <c r="A1792" s="1819"/>
      <c r="B1792" s="1745"/>
      <c r="C1792" s="1745"/>
      <c r="D1792" s="1745"/>
      <c r="E1792" s="1745"/>
      <c r="F1792" s="1920"/>
      <c r="G1792" s="1745"/>
      <c r="H1792" s="1745"/>
      <c r="I1792" s="1745"/>
      <c r="J1792" s="1745"/>
      <c r="K1792" s="1745"/>
      <c r="L1792" s="1745"/>
      <c r="M1792" s="1745"/>
      <c r="N1792" s="1745"/>
      <c r="O1792" s="1745"/>
      <c r="P1792" s="1745"/>
      <c r="Q1792" s="1765" t="s">
        <v>25489</v>
      </c>
      <c r="R1792" s="1766" t="s">
        <v>25435</v>
      </c>
      <c r="S1792" s="1767" t="s">
        <v>5179</v>
      </c>
      <c r="T1792" s="1768"/>
      <c r="U1792" s="1770">
        <v>1680.0</v>
      </c>
      <c r="V1792" s="1770">
        <v>4.0</v>
      </c>
      <c r="W1792" s="1788"/>
      <c r="X1792" s="1770"/>
      <c r="Y1792" s="1767">
        <v>0.0</v>
      </c>
      <c r="Z1792" s="1770"/>
      <c r="AA1792" s="1770" t="s">
        <v>25297</v>
      </c>
      <c r="AB1792" s="1804" t="s">
        <v>18100</v>
      </c>
      <c r="AC1792" s="1121">
        <v>1.0</v>
      </c>
      <c r="AD1792" s="81"/>
      <c r="AE1792" s="1755"/>
      <c r="AF1792" s="1755"/>
      <c r="AG1792" s="1755"/>
      <c r="AH1792" s="1755"/>
      <c r="AI1792" s="595">
        <v>1.04695267E8</v>
      </c>
      <c r="AJ1792" s="595" t="s">
        <v>25490</v>
      </c>
      <c r="AK1792" s="1757" t="s">
        <v>52</v>
      </c>
      <c r="AL1792" s="1757">
        <v>1.0</v>
      </c>
      <c r="AM1792" s="1772">
        <v>1698.0</v>
      </c>
      <c r="AN1792" s="9">
        <v>4.0</v>
      </c>
      <c r="AO1792" s="9"/>
      <c r="AP1792" s="9" t="s">
        <v>8376</v>
      </c>
      <c r="AQ1792" s="9"/>
      <c r="AR1792" s="9" t="s">
        <v>17908</v>
      </c>
      <c r="AS1792" s="9"/>
      <c r="AT1792" s="9"/>
      <c r="AU1792" s="9"/>
      <c r="AV1792" s="9"/>
      <c r="AW1792" s="1758" t="s">
        <v>17909</v>
      </c>
      <c r="AX1792" s="9"/>
      <c r="AY1792" s="9" t="s">
        <v>17910</v>
      </c>
      <c r="AZ1792" s="9">
        <v>6.25</v>
      </c>
      <c r="BA1792" s="1845" t="s">
        <v>25255</v>
      </c>
    </row>
    <row r="1793" ht="15.75" customHeight="1">
      <c r="A1793" s="1819"/>
      <c r="B1793" s="1745"/>
      <c r="C1793" s="1745"/>
      <c r="D1793" s="1745"/>
      <c r="E1793" s="1745"/>
      <c r="F1793" s="1920"/>
      <c r="G1793" s="1745"/>
      <c r="H1793" s="1745"/>
      <c r="I1793" s="1745"/>
      <c r="J1793" s="1745"/>
      <c r="K1793" s="1745"/>
      <c r="L1793" s="1745"/>
      <c r="M1793" s="1745"/>
      <c r="N1793" s="1745"/>
      <c r="O1793" s="1745"/>
      <c r="P1793" s="1745"/>
      <c r="Q1793" s="1765" t="s">
        <v>25491</v>
      </c>
      <c r="R1793" s="1766" t="s">
        <v>25492</v>
      </c>
      <c r="S1793" s="1767" t="s">
        <v>5179</v>
      </c>
      <c r="T1793" s="1749"/>
      <c r="U1793" s="1770">
        <v>1681.0</v>
      </c>
      <c r="V1793" s="1770">
        <v>4.0</v>
      </c>
      <c r="W1793" s="1792"/>
      <c r="X1793" s="1770"/>
      <c r="Y1793" s="1767">
        <v>0.0</v>
      </c>
      <c r="Z1793" s="1770"/>
      <c r="AA1793" s="1770" t="s">
        <v>25297</v>
      </c>
      <c r="AB1793" s="1793">
        <v>0.0</v>
      </c>
      <c r="AC1793" s="1794">
        <v>1.0</v>
      </c>
      <c r="AD1793" s="1754"/>
      <c r="AE1793" s="1755"/>
      <c r="AF1793" s="1755"/>
      <c r="AG1793" s="1755"/>
      <c r="AH1793" s="1755"/>
      <c r="AI1793" s="595">
        <v>1.01903961E8</v>
      </c>
      <c r="AJ1793" s="595" t="s">
        <v>25437</v>
      </c>
      <c r="AK1793" s="1757" t="s">
        <v>52</v>
      </c>
      <c r="AL1793" s="1757">
        <v>1.0</v>
      </c>
      <c r="AM1793" s="1772">
        <v>1699.0</v>
      </c>
      <c r="AN1793" s="9">
        <v>4.0</v>
      </c>
      <c r="AO1793" s="9"/>
      <c r="AP1793" s="9" t="s">
        <v>8376</v>
      </c>
      <c r="AQ1793" s="9"/>
      <c r="AR1793" s="9" t="s">
        <v>17908</v>
      </c>
      <c r="AS1793" s="9"/>
      <c r="AT1793" s="9"/>
      <c r="AU1793" s="9"/>
      <c r="AV1793" s="9"/>
      <c r="AW1793" s="1758" t="s">
        <v>17909</v>
      </c>
      <c r="AX1793" s="9"/>
      <c r="AY1793" s="9" t="s">
        <v>17910</v>
      </c>
      <c r="AZ1793" s="9">
        <v>6.25</v>
      </c>
      <c r="BA1793" s="1845" t="s">
        <v>25255</v>
      </c>
    </row>
    <row r="1794" ht="15.75" customHeight="1">
      <c r="A1794" s="1819"/>
      <c r="B1794" s="1745"/>
      <c r="C1794" s="1745"/>
      <c r="D1794" s="1745"/>
      <c r="E1794" s="1745"/>
      <c r="F1794" s="1920"/>
      <c r="G1794" s="1745"/>
      <c r="H1794" s="1745"/>
      <c r="I1794" s="1745"/>
      <c r="J1794" s="1745"/>
      <c r="K1794" s="1745"/>
      <c r="L1794" s="1745"/>
      <c r="M1794" s="1745"/>
      <c r="N1794" s="1745"/>
      <c r="O1794" s="1745"/>
      <c r="P1794" s="1745"/>
      <c r="Q1794" s="1765" t="s">
        <v>25493</v>
      </c>
      <c r="R1794" s="1766" t="s">
        <v>25439</v>
      </c>
      <c r="S1794" s="1767" t="s">
        <v>5179</v>
      </c>
      <c r="T1794" s="1768"/>
      <c r="U1794" s="1769">
        <v>1682.0</v>
      </c>
      <c r="V1794" s="1770">
        <v>4.0</v>
      </c>
      <c r="W1794" s="1769" t="s">
        <v>21578</v>
      </c>
      <c r="X1794" s="1770"/>
      <c r="Y1794" s="1767">
        <v>0.0</v>
      </c>
      <c r="Z1794" s="1770"/>
      <c r="AA1794" s="1770" t="s">
        <v>25297</v>
      </c>
      <c r="AB1794" s="1753" t="s">
        <v>17906</v>
      </c>
      <c r="AC1794" s="81"/>
      <c r="AD1794" s="81"/>
      <c r="AE1794" s="1755"/>
      <c r="AF1794" s="1755"/>
      <c r="AG1794" s="1755"/>
      <c r="AH1794" s="1755"/>
      <c r="AI1794" s="595" t="s">
        <v>25494</v>
      </c>
      <c r="AJ1794" s="595" t="s">
        <v>25495</v>
      </c>
      <c r="AK1794" s="1772" t="s">
        <v>52</v>
      </c>
      <c r="AL1794" s="1772">
        <v>1.0</v>
      </c>
      <c r="AM1794" s="1772">
        <v>1700.0</v>
      </c>
      <c r="AN1794" s="9">
        <v>4.0</v>
      </c>
      <c r="AO1794" s="9"/>
      <c r="AP1794" s="9" t="s">
        <v>8376</v>
      </c>
      <c r="AQ1794" s="9"/>
      <c r="AR1794" s="9" t="s">
        <v>17908</v>
      </c>
      <c r="AS1794" s="9"/>
      <c r="AT1794" s="9"/>
      <c r="AU1794" s="9"/>
      <c r="AV1794" s="9"/>
      <c r="AW1794" s="1758" t="s">
        <v>17925</v>
      </c>
      <c r="AX1794" s="9"/>
      <c r="AY1794" s="9" t="s">
        <v>17910</v>
      </c>
      <c r="AZ1794" s="9">
        <v>6.25</v>
      </c>
      <c r="BA1794" s="1845" t="s">
        <v>25255</v>
      </c>
    </row>
    <row r="1795" ht="15.75" customHeight="1">
      <c r="A1795" s="1819"/>
      <c r="B1795" s="1745"/>
      <c r="C1795" s="1745"/>
      <c r="D1795" s="1745"/>
      <c r="E1795" s="1745"/>
      <c r="F1795" s="1920"/>
      <c r="G1795" s="1745"/>
      <c r="H1795" s="1745"/>
      <c r="I1795" s="1745"/>
      <c r="J1795" s="1745"/>
      <c r="K1795" s="1745"/>
      <c r="L1795" s="1745"/>
      <c r="M1795" s="1745"/>
      <c r="N1795" s="1745"/>
      <c r="O1795" s="1745"/>
      <c r="P1795" s="1745"/>
      <c r="Q1795" s="1765" t="s">
        <v>22220</v>
      </c>
      <c r="R1795" s="1766" t="s">
        <v>25442</v>
      </c>
      <c r="S1795" s="1767" t="s">
        <v>5179</v>
      </c>
      <c r="T1795" s="1749"/>
      <c r="U1795" s="1770">
        <v>1683.0</v>
      </c>
      <c r="V1795" s="1770">
        <v>4.0</v>
      </c>
      <c r="W1795" s="1792"/>
      <c r="X1795" s="1770"/>
      <c r="Y1795" s="1767">
        <v>9.6871822E7</v>
      </c>
      <c r="Z1795" s="1770"/>
      <c r="AA1795" s="1770" t="s">
        <v>25297</v>
      </c>
      <c r="AB1795" s="1793">
        <v>0.0</v>
      </c>
      <c r="AC1795" s="1754"/>
      <c r="AD1795" s="1754"/>
      <c r="AE1795" s="1755"/>
      <c r="AF1795" s="1755"/>
      <c r="AG1795" s="1755"/>
      <c r="AH1795" s="1755"/>
      <c r="AI1795" s="595">
        <v>1.05351696E8</v>
      </c>
      <c r="AJ1795" s="595" t="s">
        <v>25496</v>
      </c>
      <c r="AK1795" s="1757" t="s">
        <v>52</v>
      </c>
      <c r="AL1795" s="1757">
        <v>1.0</v>
      </c>
      <c r="AM1795" s="1772">
        <v>1701.0</v>
      </c>
      <c r="AN1795" s="9">
        <v>4.0</v>
      </c>
      <c r="AO1795" s="9"/>
      <c r="AP1795" s="9" t="s">
        <v>8376</v>
      </c>
      <c r="AQ1795" s="9"/>
      <c r="AR1795" s="9" t="s">
        <v>17908</v>
      </c>
      <c r="AS1795" s="9"/>
      <c r="AT1795" s="9"/>
      <c r="AU1795" s="9"/>
      <c r="AV1795" s="9"/>
      <c r="AW1795" s="1758" t="s">
        <v>17909</v>
      </c>
      <c r="AX1795" s="9"/>
      <c r="AY1795" s="9" t="s">
        <v>17910</v>
      </c>
      <c r="AZ1795" s="9">
        <v>6.25</v>
      </c>
      <c r="BA1795" s="1845" t="s">
        <v>25255</v>
      </c>
    </row>
    <row r="1796" ht="15.75" customHeight="1">
      <c r="A1796" s="1819"/>
      <c r="B1796" s="1745"/>
      <c r="C1796" s="1745"/>
      <c r="D1796" s="1745"/>
      <c r="E1796" s="1745"/>
      <c r="F1796" s="1920"/>
      <c r="G1796" s="1745"/>
      <c r="H1796" s="1745"/>
      <c r="I1796" s="1745"/>
      <c r="J1796" s="1745"/>
      <c r="K1796" s="1745"/>
      <c r="L1796" s="1745"/>
      <c r="M1796" s="1745"/>
      <c r="N1796" s="1745"/>
      <c r="O1796" s="1745"/>
      <c r="P1796" s="1745"/>
      <c r="Q1796" s="1765" t="s">
        <v>25497</v>
      </c>
      <c r="R1796" s="1766" t="s">
        <v>25498</v>
      </c>
      <c r="S1796" s="1767" t="s">
        <v>5179</v>
      </c>
      <c r="T1796" s="1768"/>
      <c r="U1796" s="1770">
        <v>1684.0</v>
      </c>
      <c r="V1796" s="1770">
        <v>4.0</v>
      </c>
      <c r="W1796" s="1788"/>
      <c r="X1796" s="1770"/>
      <c r="Y1796" s="1767" t="s">
        <v>25499</v>
      </c>
      <c r="Z1796" s="1770"/>
      <c r="AA1796" s="1770" t="s">
        <v>25297</v>
      </c>
      <c r="AB1796" s="1789">
        <v>0.0</v>
      </c>
      <c r="AC1796" s="81"/>
      <c r="AD1796" s="81"/>
      <c r="AE1796" s="1755"/>
      <c r="AF1796" s="1755"/>
      <c r="AG1796" s="1755"/>
      <c r="AH1796" s="1755"/>
      <c r="AI1796" s="1913">
        <v>1.705018743E9</v>
      </c>
      <c r="AJ1796" s="1914" t="s">
        <v>25500</v>
      </c>
      <c r="AK1796" s="1757" t="s">
        <v>52</v>
      </c>
      <c r="AL1796" s="1772">
        <v>1.0</v>
      </c>
      <c r="AM1796" s="1914">
        <v>1702.0</v>
      </c>
      <c r="AN1796" s="9">
        <v>4.0</v>
      </c>
      <c r="AO1796" s="9"/>
      <c r="AP1796" s="9" t="s">
        <v>8376</v>
      </c>
      <c r="AQ1796" s="9"/>
      <c r="AR1796" s="9" t="s">
        <v>17908</v>
      </c>
      <c r="AS1796" s="9"/>
      <c r="AT1796" s="9"/>
      <c r="AU1796" s="9"/>
      <c r="AV1796" s="9"/>
      <c r="AW1796" s="1758" t="s">
        <v>17909</v>
      </c>
      <c r="AX1796" s="9"/>
      <c r="AY1796" s="9" t="s">
        <v>17910</v>
      </c>
      <c r="AZ1796" s="9">
        <v>6.25</v>
      </c>
      <c r="BA1796" s="1845" t="s">
        <v>25255</v>
      </c>
    </row>
    <row r="1797" ht="15.75" customHeight="1">
      <c r="A1797" s="1819"/>
      <c r="B1797" s="1819"/>
      <c r="C1797" s="1819"/>
      <c r="D1797" s="1819"/>
      <c r="E1797" s="1819"/>
      <c r="F1797" s="1943"/>
      <c r="G1797" s="1819"/>
      <c r="H1797" s="1819"/>
      <c r="I1797" s="1819"/>
      <c r="J1797" s="1819"/>
      <c r="K1797" s="1819"/>
      <c r="L1797" s="1819"/>
      <c r="M1797" s="1819"/>
      <c r="N1797" s="1819"/>
      <c r="O1797" s="1819"/>
      <c r="P1797" s="1819"/>
      <c r="Q1797" s="1820" t="s">
        <v>25501</v>
      </c>
      <c r="R1797" s="1821" t="s">
        <v>25449</v>
      </c>
      <c r="S1797" s="1822" t="s">
        <v>5179</v>
      </c>
      <c r="T1797" s="1837"/>
      <c r="U1797" s="1825" t="s">
        <v>25502</v>
      </c>
      <c r="V1797" s="1825" t="s">
        <v>73</v>
      </c>
      <c r="W1797" s="1838"/>
      <c r="X1797" s="1825"/>
      <c r="Y1797" s="1822" t="s">
        <v>25503</v>
      </c>
      <c r="Z1797" s="1825"/>
      <c r="AA1797" s="1825" t="s">
        <v>25297</v>
      </c>
      <c r="AB1797" s="1839" t="s">
        <v>1638</v>
      </c>
      <c r="AC1797" s="1841"/>
      <c r="AD1797" s="1841"/>
      <c r="AE1797" s="1827"/>
      <c r="AF1797" s="1827"/>
      <c r="AG1797" s="1827"/>
      <c r="AH1797" s="1827"/>
      <c r="AI1797" s="1944" t="s">
        <v>25504</v>
      </c>
      <c r="AJ1797" s="1875" t="s">
        <v>25505</v>
      </c>
      <c r="AK1797" s="1757" t="s">
        <v>52</v>
      </c>
      <c r="AL1797" s="1772">
        <v>1.0</v>
      </c>
      <c r="AM1797" s="1875">
        <v>1703.0</v>
      </c>
      <c r="AN1797" s="9">
        <v>4.0</v>
      </c>
      <c r="AO1797" s="9"/>
      <c r="AP1797" s="9" t="s">
        <v>8376</v>
      </c>
      <c r="AQ1797" s="9"/>
      <c r="AR1797" s="9" t="s">
        <v>17908</v>
      </c>
      <c r="AS1797" s="9"/>
      <c r="AT1797" s="9"/>
      <c r="AU1797" s="9"/>
      <c r="AV1797" s="9"/>
      <c r="AW1797" s="1758" t="s">
        <v>17909</v>
      </c>
      <c r="AX1797" s="9"/>
      <c r="AY1797" s="9" t="s">
        <v>17910</v>
      </c>
      <c r="AZ1797" s="9">
        <v>6.25</v>
      </c>
      <c r="BA1797" s="1845" t="s">
        <v>25255</v>
      </c>
    </row>
    <row r="1798" ht="27.0" customHeight="1">
      <c r="A1798" s="1819"/>
      <c r="B1798" s="1745"/>
      <c r="C1798" s="1745"/>
      <c r="D1798" s="1745"/>
      <c r="E1798" s="1745"/>
      <c r="F1798" s="1920"/>
      <c r="G1798" s="1745"/>
      <c r="H1798" s="1745"/>
      <c r="I1798" s="1745"/>
      <c r="J1798" s="1745"/>
      <c r="K1798" s="1745"/>
      <c r="L1798" s="1745"/>
      <c r="M1798" s="1745"/>
      <c r="N1798" s="1745"/>
      <c r="O1798" s="1745"/>
      <c r="P1798" s="1745"/>
      <c r="Q1798" s="1765" t="s">
        <v>25506</v>
      </c>
      <c r="R1798" s="1766" t="s">
        <v>25452</v>
      </c>
      <c r="S1798" s="1767" t="s">
        <v>5179</v>
      </c>
      <c r="T1798" s="1768"/>
      <c r="U1798" s="1770">
        <v>1687.0</v>
      </c>
      <c r="V1798" s="1770">
        <v>4.0</v>
      </c>
      <c r="W1798" s="1788"/>
      <c r="X1798" s="1770"/>
      <c r="Y1798" s="1767">
        <v>4081784.0</v>
      </c>
      <c r="Z1798" s="1770"/>
      <c r="AA1798" s="1770" t="s">
        <v>25297</v>
      </c>
      <c r="AB1798" s="1789">
        <v>0.0</v>
      </c>
      <c r="AC1798" s="81"/>
      <c r="AD1798" s="81"/>
      <c r="AE1798" s="1897"/>
      <c r="AF1798" s="1897"/>
      <c r="AG1798" s="1897"/>
      <c r="AH1798" s="1897"/>
      <c r="AI1798" s="1945">
        <v>1.06495559E8</v>
      </c>
      <c r="AJ1798" s="1946" t="s">
        <v>25507</v>
      </c>
      <c r="AK1798" s="1757" t="s">
        <v>52</v>
      </c>
      <c r="AL1798" s="1757">
        <v>1.0</v>
      </c>
      <c r="AM1798" s="1875">
        <v>1800.0</v>
      </c>
      <c r="AN1798" s="9">
        <v>4.0</v>
      </c>
      <c r="AO1798" s="9"/>
      <c r="AP1798" s="9" t="s">
        <v>8376</v>
      </c>
      <c r="AQ1798" s="9"/>
      <c r="AR1798" s="9" t="s">
        <v>17908</v>
      </c>
      <c r="AS1798" s="9"/>
      <c r="AT1798" s="9"/>
      <c r="AU1798" s="9"/>
      <c r="AV1798" s="9"/>
      <c r="AW1798" s="1758" t="s">
        <v>17909</v>
      </c>
      <c r="AX1798" s="9"/>
      <c r="AY1798" s="9" t="s">
        <v>17910</v>
      </c>
      <c r="AZ1798" s="9">
        <v>6.25</v>
      </c>
      <c r="BA1798" s="1773"/>
    </row>
    <row r="1799" ht="15.75" customHeight="1">
      <c r="A1799" s="1819"/>
      <c r="B1799" s="1745"/>
      <c r="C1799" s="1745"/>
      <c r="D1799" s="1745"/>
      <c r="E1799" s="1745"/>
      <c r="F1799" s="1920"/>
      <c r="G1799" s="1745"/>
      <c r="H1799" s="1745"/>
      <c r="I1799" s="1745"/>
      <c r="J1799" s="1745"/>
      <c r="K1799" s="1745"/>
      <c r="L1799" s="1745"/>
      <c r="M1799" s="1745"/>
      <c r="N1799" s="1745"/>
      <c r="O1799" s="1745"/>
      <c r="P1799" s="1745"/>
      <c r="Q1799" s="1765" t="s">
        <v>25508</v>
      </c>
      <c r="R1799" s="1766" t="s">
        <v>25509</v>
      </c>
      <c r="S1799" s="1767" t="s">
        <v>5179</v>
      </c>
      <c r="T1799" s="1749"/>
      <c r="U1799" s="1770">
        <v>1688.0</v>
      </c>
      <c r="V1799" s="1770">
        <v>4.0</v>
      </c>
      <c r="W1799" s="1792"/>
      <c r="X1799" s="1770"/>
      <c r="Y1799" s="1767">
        <v>0.0</v>
      </c>
      <c r="Z1799" s="1770"/>
      <c r="AA1799" s="1770" t="s">
        <v>25297</v>
      </c>
      <c r="AB1799" s="1793">
        <v>0.0</v>
      </c>
      <c r="AC1799" s="1794">
        <v>5.0</v>
      </c>
      <c r="AD1799" s="1754"/>
      <c r="AE1799" s="1758"/>
      <c r="AF1799" s="1758"/>
      <c r="AG1799" s="1758"/>
      <c r="AH1799" s="1758"/>
      <c r="AI1799" s="1758"/>
      <c r="AJ1799" s="1758"/>
      <c r="AK1799" s="1758"/>
      <c r="AL1799" s="1758"/>
      <c r="AM1799" s="1758"/>
      <c r="AW1799" s="1758"/>
      <c r="AY1799" s="9" t="s">
        <v>17910</v>
      </c>
      <c r="AZ1799" s="9">
        <v>6.25</v>
      </c>
      <c r="BA1799" s="1947" t="s">
        <v>25510</v>
      </c>
    </row>
    <row r="1800" ht="15.75" customHeight="1">
      <c r="A1800" s="1819"/>
      <c r="B1800" s="1745"/>
      <c r="C1800" s="1745"/>
      <c r="D1800" s="1745"/>
      <c r="E1800" s="1745"/>
      <c r="F1800" s="1920"/>
      <c r="G1800" s="1745"/>
      <c r="H1800" s="1745"/>
      <c r="I1800" s="1745"/>
      <c r="J1800" s="1745"/>
      <c r="K1800" s="1745"/>
      <c r="L1800" s="1745"/>
      <c r="M1800" s="1745"/>
      <c r="N1800" s="1745"/>
      <c r="O1800" s="1745"/>
      <c r="P1800" s="1745"/>
      <c r="Q1800" s="1765" t="s">
        <v>25511</v>
      </c>
      <c r="R1800" s="1766" t="s">
        <v>25512</v>
      </c>
      <c r="S1800" s="1767" t="s">
        <v>5179</v>
      </c>
      <c r="T1800" s="1768"/>
      <c r="U1800" s="1770">
        <v>1690.0</v>
      </c>
      <c r="V1800" s="1770">
        <v>4.0</v>
      </c>
      <c r="W1800" s="1788"/>
      <c r="X1800" s="1770"/>
      <c r="Y1800" s="1767">
        <v>0.0</v>
      </c>
      <c r="Z1800" s="1770"/>
      <c r="AA1800" s="1770" t="s">
        <v>25297</v>
      </c>
      <c r="AB1800" s="1804" t="s">
        <v>25512</v>
      </c>
      <c r="AC1800" s="1121">
        <v>1.0</v>
      </c>
      <c r="AD1800" s="81"/>
      <c r="AE1800" s="1758"/>
      <c r="AF1800" s="1758"/>
      <c r="AG1800" s="1758"/>
      <c r="AH1800" s="1758"/>
      <c r="AI1800" s="1758"/>
      <c r="AJ1800" s="1758"/>
      <c r="AK1800" s="1758"/>
      <c r="AL1800" s="1758"/>
      <c r="AM1800" s="1758"/>
      <c r="AW1800" s="1758"/>
      <c r="BA1800" s="1758"/>
    </row>
    <row r="1801" ht="15.75" customHeight="1">
      <c r="A1801" s="1819"/>
      <c r="B1801" s="1745"/>
      <c r="C1801" s="1745"/>
      <c r="D1801" s="1745"/>
      <c r="E1801" s="1745"/>
      <c r="F1801" s="1920"/>
      <c r="G1801" s="1745"/>
      <c r="H1801" s="1745"/>
      <c r="I1801" s="1745"/>
      <c r="J1801" s="1745"/>
      <c r="K1801" s="1745"/>
      <c r="L1801" s="1745"/>
      <c r="M1801" s="1745"/>
      <c r="N1801" s="1745"/>
      <c r="O1801" s="1745"/>
      <c r="P1801" s="1745"/>
      <c r="Q1801" s="1765" t="s">
        <v>25513</v>
      </c>
      <c r="R1801" s="1766" t="s">
        <v>25467</v>
      </c>
      <c r="S1801" s="1767" t="s">
        <v>1392</v>
      </c>
      <c r="T1801" s="1749"/>
      <c r="U1801" s="1769">
        <v>1691.0</v>
      </c>
      <c r="V1801" s="1770">
        <v>4.0</v>
      </c>
      <c r="W1801" s="1769" t="s">
        <v>18210</v>
      </c>
      <c r="X1801" s="1770"/>
      <c r="Y1801" s="1767">
        <v>0.0</v>
      </c>
      <c r="Z1801" s="1770"/>
      <c r="AA1801" s="1770" t="s">
        <v>25297</v>
      </c>
      <c r="AB1801" s="1753" t="s">
        <v>17918</v>
      </c>
      <c r="AC1801" s="1754"/>
      <c r="AD1801" s="1754"/>
      <c r="AE1801" s="1758"/>
      <c r="AF1801" s="1758"/>
      <c r="AG1801" s="1758"/>
      <c r="AH1801" s="1758"/>
      <c r="AI1801" s="1758"/>
      <c r="AJ1801" s="1758"/>
      <c r="AK1801" s="1758"/>
      <c r="AL1801" s="1758"/>
      <c r="AM1801" s="1758"/>
      <c r="AW1801" s="1758"/>
      <c r="BA1801" s="1758"/>
    </row>
    <row r="1802" ht="15.75" customHeight="1">
      <c r="A1802" s="1819"/>
      <c r="B1802" s="1745"/>
      <c r="C1802" s="1745"/>
      <c r="D1802" s="1745"/>
      <c r="E1802" s="1745"/>
      <c r="F1802" s="1920"/>
      <c r="G1802" s="1745"/>
      <c r="H1802" s="1745"/>
      <c r="I1802" s="1745"/>
      <c r="J1802" s="1745"/>
      <c r="K1802" s="1745"/>
      <c r="L1802" s="1745"/>
      <c r="M1802" s="1745"/>
      <c r="N1802" s="1745"/>
      <c r="O1802" s="1745"/>
      <c r="P1802" s="1745"/>
      <c r="Q1802" s="1765" t="s">
        <v>25514</v>
      </c>
      <c r="R1802" s="1766" t="s">
        <v>25515</v>
      </c>
      <c r="S1802" s="1767" t="s">
        <v>5179</v>
      </c>
      <c r="T1802" s="1768"/>
      <c r="U1802" s="1770">
        <v>1692.0</v>
      </c>
      <c r="V1802" s="1770">
        <v>4.0</v>
      </c>
      <c r="W1802" s="1788"/>
      <c r="X1802" s="1770"/>
      <c r="Y1802" s="1767">
        <v>0.0</v>
      </c>
      <c r="Z1802" s="1770"/>
      <c r="AA1802" s="1770" t="s">
        <v>25297</v>
      </c>
      <c r="AB1802" s="1789">
        <v>0.0</v>
      </c>
      <c r="AC1802" s="81"/>
      <c r="AD1802" s="81"/>
      <c r="AE1802" s="1758"/>
      <c r="AF1802" s="1758"/>
      <c r="AG1802" s="1758"/>
      <c r="AH1802" s="1758"/>
      <c r="AI1802" s="1758"/>
      <c r="AJ1802" s="1758"/>
      <c r="AK1802" s="1758"/>
      <c r="AL1802" s="1758"/>
      <c r="AM1802" s="1758"/>
      <c r="AW1802" s="1758"/>
      <c r="BA1802" s="1758"/>
    </row>
    <row r="1803" ht="15.75" customHeight="1">
      <c r="A1803" s="1819"/>
      <c r="B1803" s="1745"/>
      <c r="C1803" s="1745"/>
      <c r="D1803" s="1745"/>
      <c r="E1803" s="1745"/>
      <c r="F1803" s="1920"/>
      <c r="G1803" s="1745"/>
      <c r="H1803" s="1745"/>
      <c r="I1803" s="1745"/>
      <c r="J1803" s="1745"/>
      <c r="K1803" s="1745"/>
      <c r="L1803" s="1745"/>
      <c r="M1803" s="1745"/>
      <c r="N1803" s="1745"/>
      <c r="O1803" s="1745"/>
      <c r="P1803" s="1745"/>
      <c r="Q1803" s="1765" t="s">
        <v>25516</v>
      </c>
      <c r="R1803" s="1766" t="s">
        <v>25474</v>
      </c>
      <c r="S1803" s="1767" t="s">
        <v>5179</v>
      </c>
      <c r="T1803" s="1749"/>
      <c r="U1803" s="1770">
        <v>1693.0</v>
      </c>
      <c r="V1803" s="1770">
        <v>4.0</v>
      </c>
      <c r="W1803" s="1792"/>
      <c r="X1803" s="1770"/>
      <c r="Y1803" s="1767">
        <v>0.0</v>
      </c>
      <c r="Z1803" s="1770"/>
      <c r="AA1803" s="1770" t="s">
        <v>25297</v>
      </c>
      <c r="AB1803" s="1793">
        <v>0.0</v>
      </c>
      <c r="AC1803" s="1754"/>
      <c r="AD1803" s="1754"/>
      <c r="AE1803" s="1758"/>
      <c r="AF1803" s="1758"/>
      <c r="AG1803" s="1758"/>
      <c r="AH1803" s="1758"/>
      <c r="AI1803" s="1758"/>
      <c r="AJ1803" s="1758"/>
      <c r="AK1803" s="1758"/>
      <c r="AL1803" s="1758"/>
      <c r="AM1803" s="1758"/>
      <c r="AW1803" s="1758"/>
      <c r="BA1803" s="1758"/>
    </row>
    <row r="1804" ht="15.75" customHeight="1">
      <c r="A1804" s="1819"/>
      <c r="B1804" s="1745"/>
      <c r="C1804" s="1745"/>
      <c r="D1804" s="1745"/>
      <c r="E1804" s="1745"/>
      <c r="F1804" s="1920"/>
      <c r="G1804" s="1745"/>
      <c r="H1804" s="1745"/>
      <c r="I1804" s="1745"/>
      <c r="J1804" s="1745"/>
      <c r="K1804" s="1745"/>
      <c r="L1804" s="1745"/>
      <c r="M1804" s="1745"/>
      <c r="N1804" s="1745"/>
      <c r="O1804" s="1745"/>
      <c r="P1804" s="1745"/>
      <c r="Q1804" s="1765" t="s">
        <v>25516</v>
      </c>
      <c r="R1804" s="1766" t="s">
        <v>25474</v>
      </c>
      <c r="S1804" s="1767" t="s">
        <v>5179</v>
      </c>
      <c r="T1804" s="1768"/>
      <c r="U1804" s="1770">
        <v>1693.0</v>
      </c>
      <c r="V1804" s="1770">
        <v>4.0</v>
      </c>
      <c r="W1804" s="1788"/>
      <c r="X1804" s="1770"/>
      <c r="Y1804" s="1767">
        <v>0.0</v>
      </c>
      <c r="Z1804" s="1770"/>
      <c r="AA1804" s="1770" t="s">
        <v>25297</v>
      </c>
      <c r="AB1804" s="1789">
        <v>0.0</v>
      </c>
      <c r="AC1804" s="81"/>
      <c r="AD1804" s="81"/>
      <c r="AE1804" s="1758"/>
      <c r="AF1804" s="1758"/>
      <c r="AG1804" s="1758"/>
      <c r="AH1804" s="1758"/>
      <c r="AI1804" s="1758"/>
      <c r="AJ1804" s="1758"/>
      <c r="AK1804" s="1758"/>
      <c r="AL1804" s="1758"/>
      <c r="AM1804" s="1758"/>
      <c r="AW1804" s="1758"/>
      <c r="BA1804" s="1758"/>
    </row>
    <row r="1805" ht="15.75" customHeight="1">
      <c r="A1805" s="1819"/>
      <c r="B1805" s="1745"/>
      <c r="C1805" s="1745"/>
      <c r="D1805" s="1745"/>
      <c r="E1805" s="1745"/>
      <c r="F1805" s="1920"/>
      <c r="G1805" s="1745"/>
      <c r="H1805" s="1745"/>
      <c r="I1805" s="1745"/>
      <c r="J1805" s="1745"/>
      <c r="K1805" s="1745"/>
      <c r="L1805" s="1745"/>
      <c r="M1805" s="1745"/>
      <c r="N1805" s="1745"/>
      <c r="O1805" s="1745"/>
      <c r="P1805" s="1745"/>
      <c r="Q1805" s="1765" t="s">
        <v>25359</v>
      </c>
      <c r="R1805" s="1766" t="s">
        <v>25517</v>
      </c>
      <c r="S1805" s="1767" t="s">
        <v>5179</v>
      </c>
      <c r="T1805" s="1749"/>
      <c r="U1805" s="1770">
        <v>1694.0</v>
      </c>
      <c r="V1805" s="1770">
        <v>4.0</v>
      </c>
      <c r="W1805" s="1792"/>
      <c r="X1805" s="1770"/>
      <c r="Y1805" s="1767">
        <v>9.90524235E8</v>
      </c>
      <c r="Z1805" s="1770"/>
      <c r="AA1805" s="1770" t="s">
        <v>25297</v>
      </c>
      <c r="AB1805" s="1793">
        <v>0.0</v>
      </c>
      <c r="AC1805" s="1754"/>
      <c r="AD1805" s="1754"/>
      <c r="AE1805" s="1758"/>
      <c r="AF1805" s="1758"/>
      <c r="AG1805" s="1758"/>
      <c r="AH1805" s="1758"/>
      <c r="AI1805" s="1758"/>
      <c r="AJ1805" s="1758"/>
      <c r="AK1805" s="1758"/>
      <c r="AL1805" s="1758"/>
      <c r="AM1805" s="1758"/>
      <c r="AW1805" s="1758"/>
      <c r="BA1805" s="1758"/>
    </row>
    <row r="1806" ht="15.75" customHeight="1">
      <c r="A1806" s="1819"/>
      <c r="B1806" s="1745"/>
      <c r="C1806" s="1745"/>
      <c r="D1806" s="1745"/>
      <c r="E1806" s="1745"/>
      <c r="F1806" s="1920"/>
      <c r="G1806" s="1745"/>
      <c r="H1806" s="1745"/>
      <c r="I1806" s="1745"/>
      <c r="J1806" s="1745"/>
      <c r="K1806" s="1745"/>
      <c r="L1806" s="1745"/>
      <c r="M1806" s="1745"/>
      <c r="N1806" s="1745"/>
      <c r="O1806" s="1745"/>
      <c r="P1806" s="1745"/>
      <c r="Q1806" s="1765" t="s">
        <v>25518</v>
      </c>
      <c r="R1806" s="1766" t="s">
        <v>25519</v>
      </c>
      <c r="S1806" s="1767" t="s">
        <v>5179</v>
      </c>
      <c r="T1806" s="1768"/>
      <c r="U1806" s="1770">
        <v>1695.0</v>
      </c>
      <c r="V1806" s="1770">
        <v>4.0</v>
      </c>
      <c r="W1806" s="1788"/>
      <c r="X1806" s="1770"/>
      <c r="Y1806" s="1767">
        <v>0.0</v>
      </c>
      <c r="Z1806" s="1770"/>
      <c r="AA1806" s="1770" t="s">
        <v>25297</v>
      </c>
      <c r="AB1806" s="1789">
        <v>0.0</v>
      </c>
      <c r="AC1806" s="81"/>
      <c r="AD1806" s="81"/>
      <c r="AE1806" s="1758"/>
      <c r="AF1806" s="1758"/>
      <c r="AG1806" s="1758"/>
      <c r="AH1806" s="1758"/>
      <c r="AI1806" s="1758"/>
      <c r="AJ1806" s="1758"/>
      <c r="AK1806" s="1758"/>
      <c r="AL1806" s="1758"/>
      <c r="AM1806" s="1758"/>
      <c r="AW1806" s="1758"/>
      <c r="BA1806" s="1758"/>
    </row>
    <row r="1807" ht="15.75" customHeight="1">
      <c r="A1807" s="1819"/>
      <c r="B1807" s="1745"/>
      <c r="C1807" s="1745"/>
      <c r="D1807" s="1745"/>
      <c r="E1807" s="1745"/>
      <c r="F1807" s="1920"/>
      <c r="G1807" s="1745"/>
      <c r="H1807" s="1745"/>
      <c r="I1807" s="1745"/>
      <c r="J1807" s="1745"/>
      <c r="K1807" s="1745"/>
      <c r="L1807" s="1745"/>
      <c r="M1807" s="1745"/>
      <c r="N1807" s="1745"/>
      <c r="O1807" s="1745"/>
      <c r="P1807" s="1745"/>
      <c r="Q1807" s="1765" t="s">
        <v>25349</v>
      </c>
      <c r="R1807" s="1766" t="s">
        <v>25288</v>
      </c>
      <c r="S1807" s="1767" t="s">
        <v>5179</v>
      </c>
      <c r="T1807" s="1749"/>
      <c r="U1807" s="1770">
        <v>1696.0</v>
      </c>
      <c r="V1807" s="1770">
        <v>4.0</v>
      </c>
      <c r="W1807" s="1792"/>
      <c r="X1807" s="1770"/>
      <c r="Y1807" s="1767">
        <v>0.0</v>
      </c>
      <c r="Z1807" s="1770"/>
      <c r="AA1807" s="1770" t="s">
        <v>25297</v>
      </c>
      <c r="AB1807" s="1793">
        <v>0.0</v>
      </c>
      <c r="AC1807" s="1754"/>
      <c r="AD1807" s="1754"/>
      <c r="AE1807" s="1758"/>
      <c r="AF1807" s="1758"/>
      <c r="AG1807" s="1758"/>
      <c r="AH1807" s="1758"/>
      <c r="AI1807" s="1758"/>
      <c r="AJ1807" s="1758"/>
      <c r="AK1807" s="1758"/>
      <c r="AL1807" s="1758"/>
      <c r="AM1807" s="1758"/>
      <c r="AW1807" s="1758"/>
      <c r="BA1807" s="1758"/>
    </row>
    <row r="1808" ht="15.75" customHeight="1">
      <c r="A1808" s="1819"/>
      <c r="B1808" s="1745"/>
      <c r="C1808" s="1745"/>
      <c r="D1808" s="1745"/>
      <c r="E1808" s="1745"/>
      <c r="F1808" s="1920"/>
      <c r="G1808" s="1745"/>
      <c r="H1808" s="1745"/>
      <c r="I1808" s="1745"/>
      <c r="J1808" s="1745"/>
      <c r="K1808" s="1745"/>
      <c r="L1808" s="1745"/>
      <c r="M1808" s="1745"/>
      <c r="N1808" s="1745"/>
      <c r="O1808" s="1745"/>
      <c r="P1808" s="1745"/>
      <c r="Q1808" s="1765" t="s">
        <v>25475</v>
      </c>
      <c r="R1808" s="1766" t="s">
        <v>25417</v>
      </c>
      <c r="S1808" s="1767" t="s">
        <v>5179</v>
      </c>
      <c r="T1808" s="1768"/>
      <c r="U1808" s="1770">
        <v>1697.0</v>
      </c>
      <c r="V1808" s="1770">
        <v>4.0</v>
      </c>
      <c r="W1808" s="1788"/>
      <c r="X1808" s="1770"/>
      <c r="Y1808" s="1767">
        <v>0.0</v>
      </c>
      <c r="Z1808" s="1770"/>
      <c r="AA1808" s="1770" t="s">
        <v>25297</v>
      </c>
      <c r="AB1808" s="1789">
        <v>0.0</v>
      </c>
      <c r="AC1808" s="81"/>
      <c r="AD1808" s="81"/>
      <c r="AE1808" s="1758"/>
      <c r="AF1808" s="1758"/>
      <c r="AG1808" s="1758"/>
      <c r="AH1808" s="1758"/>
      <c r="AI1808" s="1758"/>
      <c r="AJ1808" s="1758"/>
      <c r="AK1808" s="1758"/>
      <c r="AL1808" s="1758"/>
      <c r="AM1808" s="1758"/>
      <c r="AW1808" s="1758"/>
      <c r="BA1808" s="1758"/>
    </row>
    <row r="1809" ht="15.75" customHeight="1">
      <c r="A1809" s="1819"/>
      <c r="B1809" s="1745"/>
      <c r="C1809" s="1745"/>
      <c r="D1809" s="1745"/>
      <c r="E1809" s="1745"/>
      <c r="F1809" s="1920"/>
      <c r="G1809" s="1745"/>
      <c r="H1809" s="1745"/>
      <c r="I1809" s="1745"/>
      <c r="J1809" s="1745"/>
      <c r="K1809" s="1745"/>
      <c r="L1809" s="1745"/>
      <c r="M1809" s="1745"/>
      <c r="N1809" s="1745"/>
      <c r="O1809" s="1745"/>
      <c r="P1809" s="1745"/>
      <c r="Q1809" s="1765" t="s">
        <v>25520</v>
      </c>
      <c r="R1809" s="1766" t="s">
        <v>25521</v>
      </c>
      <c r="S1809" s="1767" t="s">
        <v>5179</v>
      </c>
      <c r="T1809" s="1749"/>
      <c r="U1809" s="1770">
        <v>1698.0</v>
      </c>
      <c r="V1809" s="1770">
        <v>4.0</v>
      </c>
      <c r="W1809" s="1792"/>
      <c r="X1809" s="1770"/>
      <c r="Y1809" s="1767">
        <v>0.0</v>
      </c>
      <c r="Z1809" s="1770"/>
      <c r="AA1809" s="1770" t="s">
        <v>25297</v>
      </c>
      <c r="AB1809" s="1793">
        <v>0.0</v>
      </c>
      <c r="AC1809" s="1754"/>
      <c r="AD1809" s="1754"/>
      <c r="AE1809" s="1758"/>
      <c r="AF1809" s="1758"/>
      <c r="AG1809" s="1758"/>
      <c r="AH1809" s="1758"/>
      <c r="AI1809" s="1758"/>
      <c r="AJ1809" s="1758"/>
      <c r="AK1809" s="1758"/>
      <c r="AL1809" s="1758"/>
      <c r="AM1809" s="1758"/>
      <c r="AW1809" s="1758"/>
      <c r="BA1809" s="1758"/>
    </row>
    <row r="1810" ht="15.75" customHeight="1">
      <c r="A1810" s="1819"/>
      <c r="B1810" s="1745"/>
      <c r="C1810" s="1745"/>
      <c r="D1810" s="1745"/>
      <c r="E1810" s="1745"/>
      <c r="F1810" s="1920"/>
      <c r="G1810" s="1745"/>
      <c r="H1810" s="1745"/>
      <c r="I1810" s="1745"/>
      <c r="J1810" s="1745"/>
      <c r="K1810" s="1745"/>
      <c r="L1810" s="1745"/>
      <c r="M1810" s="1745"/>
      <c r="N1810" s="1745"/>
      <c r="O1810" s="1745"/>
      <c r="P1810" s="1745"/>
      <c r="Q1810" s="1765" t="s">
        <v>25491</v>
      </c>
      <c r="R1810" s="1766" t="s">
        <v>25492</v>
      </c>
      <c r="S1810" s="1767" t="s">
        <v>5179</v>
      </c>
      <c r="T1810" s="1768"/>
      <c r="U1810" s="1770">
        <v>1699.0</v>
      </c>
      <c r="V1810" s="1770">
        <v>4.0</v>
      </c>
      <c r="W1810" s="1788"/>
      <c r="X1810" s="1770"/>
      <c r="Y1810" s="1767">
        <v>0.0</v>
      </c>
      <c r="Z1810" s="1770"/>
      <c r="AA1810" s="1770" t="s">
        <v>25297</v>
      </c>
      <c r="AB1810" s="1789">
        <v>0.0</v>
      </c>
      <c r="AC1810" s="81"/>
      <c r="AD1810" s="81"/>
      <c r="AE1810" s="1758"/>
      <c r="AF1810" s="1758"/>
      <c r="AG1810" s="1758"/>
      <c r="AH1810" s="1758"/>
      <c r="AI1810" s="1758"/>
      <c r="AJ1810" s="1758"/>
      <c r="AK1810" s="1758"/>
      <c r="AL1810" s="1758"/>
      <c r="AM1810" s="1758"/>
      <c r="AW1810" s="1758"/>
      <c r="BA1810" s="1758"/>
    </row>
    <row r="1811" ht="15.75" customHeight="1">
      <c r="A1811" s="1819"/>
      <c r="B1811" s="1745"/>
      <c r="C1811" s="1745"/>
      <c r="D1811" s="1745"/>
      <c r="E1811" s="1745"/>
      <c r="F1811" s="1920"/>
      <c r="G1811" s="1745"/>
      <c r="H1811" s="1745"/>
      <c r="I1811" s="1745"/>
      <c r="J1811" s="1745"/>
      <c r="K1811" s="1745"/>
      <c r="L1811" s="1745"/>
      <c r="M1811" s="1745"/>
      <c r="N1811" s="1745"/>
      <c r="O1811" s="1745"/>
      <c r="P1811" s="1745"/>
      <c r="Q1811" s="1765" t="s">
        <v>25522</v>
      </c>
      <c r="R1811" s="1766" t="s">
        <v>25523</v>
      </c>
      <c r="S1811" s="1767" t="s">
        <v>5179</v>
      </c>
      <c r="T1811" s="1749"/>
      <c r="U1811" s="1770">
        <v>1700.0</v>
      </c>
      <c r="V1811" s="1770">
        <v>4.0</v>
      </c>
      <c r="W1811" s="1792"/>
      <c r="X1811" s="1770"/>
      <c r="Y1811" s="1767">
        <v>0.0</v>
      </c>
      <c r="Z1811" s="1770"/>
      <c r="AA1811" s="1770" t="s">
        <v>25297</v>
      </c>
      <c r="AB1811" s="1793">
        <v>0.0</v>
      </c>
      <c r="AC1811" s="1754"/>
      <c r="AD1811" s="1754"/>
      <c r="AE1811" s="1758"/>
      <c r="AF1811" s="1758"/>
      <c r="AG1811" s="1758"/>
      <c r="AH1811" s="1758"/>
      <c r="AI1811" s="1758"/>
      <c r="AJ1811" s="1758"/>
      <c r="AK1811" s="1758"/>
      <c r="AL1811" s="1758"/>
      <c r="AM1811" s="1758"/>
      <c r="AW1811" s="1758"/>
      <c r="BA1811" s="1758"/>
    </row>
    <row r="1812" ht="15.75" customHeight="1">
      <c r="A1812" s="1819"/>
      <c r="B1812" s="1745"/>
      <c r="C1812" s="1745"/>
      <c r="D1812" s="1745"/>
      <c r="E1812" s="1745"/>
      <c r="F1812" s="1920"/>
      <c r="G1812" s="1745"/>
      <c r="H1812" s="1745"/>
      <c r="I1812" s="1745"/>
      <c r="J1812" s="1745"/>
      <c r="K1812" s="1745"/>
      <c r="L1812" s="1745"/>
      <c r="M1812" s="1745"/>
      <c r="N1812" s="1745"/>
      <c r="O1812" s="1745"/>
      <c r="P1812" s="1745"/>
      <c r="Q1812" s="1765" t="s">
        <v>25524</v>
      </c>
      <c r="R1812" s="1766" t="s">
        <v>25525</v>
      </c>
      <c r="S1812" s="1767" t="s">
        <v>5179</v>
      </c>
      <c r="T1812" s="1768"/>
      <c r="U1812" s="1770">
        <v>1701.0</v>
      </c>
      <c r="V1812" s="1770">
        <v>4.0</v>
      </c>
      <c r="W1812" s="1788"/>
      <c r="X1812" s="1770"/>
      <c r="Y1812" s="1767">
        <v>0.0</v>
      </c>
      <c r="Z1812" s="1770"/>
      <c r="AA1812" s="1770" t="s">
        <v>25297</v>
      </c>
      <c r="AB1812" s="1789">
        <v>0.0</v>
      </c>
      <c r="AC1812" s="81"/>
      <c r="AD1812" s="81"/>
      <c r="AE1812" s="1758"/>
      <c r="AF1812" s="1758"/>
      <c r="AG1812" s="1758"/>
      <c r="AH1812" s="1758"/>
      <c r="AI1812" s="1758"/>
      <c r="AJ1812" s="1758"/>
      <c r="AK1812" s="1758"/>
      <c r="AL1812" s="1758"/>
      <c r="AM1812" s="1758"/>
      <c r="AW1812" s="1758"/>
      <c r="BA1812" s="1758"/>
    </row>
    <row r="1813" ht="15.75" customHeight="1">
      <c r="A1813" s="1819"/>
      <c r="B1813" s="1745"/>
      <c r="C1813" s="1745"/>
      <c r="D1813" s="1745"/>
      <c r="E1813" s="1745"/>
      <c r="F1813" s="1920"/>
      <c r="G1813" s="1745"/>
      <c r="H1813" s="1745"/>
      <c r="I1813" s="1745"/>
      <c r="J1813" s="1745"/>
      <c r="K1813" s="1745"/>
      <c r="L1813" s="1745"/>
      <c r="M1813" s="1745"/>
      <c r="N1813" s="1745"/>
      <c r="O1813" s="1745"/>
      <c r="P1813" s="1745"/>
      <c r="Q1813" s="1765" t="s">
        <v>25526</v>
      </c>
      <c r="R1813" s="1766" t="s">
        <v>25527</v>
      </c>
      <c r="S1813" s="1767" t="s">
        <v>1478</v>
      </c>
      <c r="T1813" s="1749"/>
      <c r="U1813" s="1770">
        <v>1702.0</v>
      </c>
      <c r="V1813" s="1770">
        <v>4.0</v>
      </c>
      <c r="W1813" s="1792"/>
      <c r="X1813" s="1770"/>
      <c r="Y1813" s="1767">
        <v>0.0</v>
      </c>
      <c r="Z1813" s="1770"/>
      <c r="AA1813" s="1770" t="s">
        <v>25528</v>
      </c>
      <c r="AB1813" s="1793">
        <v>0.0</v>
      </c>
      <c r="AC1813" s="1754"/>
      <c r="AD1813" s="1754"/>
      <c r="AE1813" s="1758"/>
      <c r="AF1813" s="1758"/>
      <c r="AG1813" s="1758"/>
      <c r="AH1813" s="1758"/>
      <c r="AI1813" s="1758"/>
      <c r="AJ1813" s="1758"/>
      <c r="AK1813" s="1758"/>
      <c r="AL1813" s="1758"/>
      <c r="AM1813" s="1758"/>
      <c r="AW1813" s="1758"/>
      <c r="BA1813" s="1758"/>
    </row>
    <row r="1814" ht="15.75" customHeight="1">
      <c r="A1814" s="1819"/>
      <c r="B1814" s="1745"/>
      <c r="C1814" s="1745"/>
      <c r="D1814" s="1745"/>
      <c r="E1814" s="1745"/>
      <c r="F1814" s="1920"/>
      <c r="G1814" s="1745"/>
      <c r="H1814" s="1745"/>
      <c r="I1814" s="1745"/>
      <c r="J1814" s="1745"/>
      <c r="K1814" s="1745"/>
      <c r="L1814" s="1745"/>
      <c r="M1814" s="1745"/>
      <c r="N1814" s="1745"/>
      <c r="O1814" s="1745"/>
      <c r="P1814" s="1745"/>
      <c r="Q1814" s="1765" t="s">
        <v>25529</v>
      </c>
      <c r="R1814" s="1766" t="s">
        <v>25530</v>
      </c>
      <c r="S1814" s="1767" t="s">
        <v>18274</v>
      </c>
      <c r="T1814" s="1768"/>
      <c r="U1814" s="1770" t="s">
        <v>25531</v>
      </c>
      <c r="V1814" s="1770">
        <v>4.0</v>
      </c>
      <c r="W1814" s="1788"/>
      <c r="X1814" s="1770"/>
      <c r="Y1814" s="1767">
        <v>0.0</v>
      </c>
      <c r="Z1814" s="1770"/>
      <c r="AA1814" s="1770" t="s">
        <v>25282</v>
      </c>
      <c r="AB1814" s="1789">
        <v>0.0</v>
      </c>
      <c r="AC1814" s="1121">
        <v>13.0</v>
      </c>
      <c r="AD1814" s="81"/>
      <c r="AE1814" s="1758"/>
      <c r="AF1814" s="1758"/>
      <c r="AG1814" s="1758"/>
      <c r="AH1814" s="1758"/>
      <c r="AI1814" s="1758"/>
      <c r="AJ1814" s="1758"/>
      <c r="AK1814" s="1758"/>
      <c r="AL1814" s="1758"/>
      <c r="AM1814" s="1758"/>
      <c r="AW1814" s="1758"/>
      <c r="BA1814" s="1758"/>
    </row>
    <row r="1815" ht="15.75" customHeight="1">
      <c r="A1815" s="1819"/>
      <c r="B1815" s="1745"/>
      <c r="C1815" s="1745"/>
      <c r="D1815" s="1745"/>
      <c r="E1815" s="1745"/>
      <c r="F1815" s="1920"/>
      <c r="G1815" s="1745"/>
      <c r="H1815" s="1745"/>
      <c r="I1815" s="1745"/>
      <c r="J1815" s="1745"/>
      <c r="K1815" s="1745"/>
      <c r="L1815" s="1745"/>
      <c r="M1815" s="1745"/>
      <c r="N1815" s="1745"/>
      <c r="O1815" s="1745"/>
      <c r="P1815" s="1745"/>
      <c r="Q1815" s="1765" t="s">
        <v>24436</v>
      </c>
      <c r="R1815" s="1766" t="s">
        <v>25507</v>
      </c>
      <c r="S1815" s="1767" t="s">
        <v>7930</v>
      </c>
      <c r="T1815" s="1749"/>
      <c r="U1815" s="1769">
        <v>1800.0</v>
      </c>
      <c r="V1815" s="1770">
        <v>500.0</v>
      </c>
      <c r="W1815" s="1769" t="s">
        <v>18216</v>
      </c>
      <c r="X1815" s="1770"/>
      <c r="Y1815" s="1767">
        <v>9.908764047E9</v>
      </c>
      <c r="Z1815" s="1770"/>
      <c r="AA1815" s="1770" t="s">
        <v>25510</v>
      </c>
      <c r="AB1815" s="1753" t="s">
        <v>17906</v>
      </c>
      <c r="AC1815" s="1754"/>
      <c r="AD1815" s="1754"/>
      <c r="AE1815" s="1758"/>
      <c r="AF1815" s="1758"/>
      <c r="AG1815" s="1758"/>
      <c r="AH1815" s="1758"/>
      <c r="AI1815" s="1758"/>
      <c r="AJ1815" s="1758"/>
      <c r="AK1815" s="1758"/>
      <c r="AL1815" s="1758"/>
      <c r="AM1815" s="1758"/>
      <c r="AW1815" s="1758"/>
      <c r="BA1815" s="1758"/>
    </row>
    <row r="1816" ht="15.75" customHeight="1">
      <c r="A1816" s="1819"/>
      <c r="B1816" s="1745"/>
      <c r="C1816" s="1745"/>
      <c r="D1816" s="1745"/>
      <c r="E1816" s="1745"/>
      <c r="F1816" s="1920"/>
      <c r="G1816" s="1745"/>
      <c r="H1816" s="1745"/>
      <c r="I1816" s="1745"/>
      <c r="J1816" s="1745"/>
      <c r="K1816" s="1745"/>
      <c r="L1816" s="1745"/>
      <c r="M1816" s="1745"/>
      <c r="N1816" s="1745"/>
      <c r="O1816" s="1745"/>
      <c r="P1816" s="1745"/>
      <c r="Q1816" s="1765" t="s">
        <v>25532</v>
      </c>
      <c r="R1816" s="1766" t="s">
        <v>25533</v>
      </c>
      <c r="S1816" s="1767">
        <v>0.0</v>
      </c>
      <c r="T1816" s="1768"/>
      <c r="U1816" s="1770" t="s">
        <v>1459</v>
      </c>
      <c r="V1816" s="1770">
        <v>7.2</v>
      </c>
      <c r="W1816" s="1788"/>
      <c r="X1816" s="1770"/>
      <c r="Y1816" s="1767" t="s">
        <v>25534</v>
      </c>
      <c r="Z1816" s="1770"/>
      <c r="AA1816" s="1770" t="s">
        <v>25535</v>
      </c>
      <c r="AB1816" s="1789">
        <v>0.0</v>
      </c>
      <c r="AC1816" s="1121">
        <v>1.0</v>
      </c>
      <c r="AD1816" s="81"/>
      <c r="AE1816" s="1758"/>
      <c r="AF1816" s="1758"/>
      <c r="AG1816" s="1758"/>
      <c r="AH1816" s="1758"/>
      <c r="AI1816" s="1758"/>
      <c r="AJ1816" s="1758"/>
      <c r="AK1816" s="1758"/>
      <c r="AL1816" s="1758"/>
      <c r="AM1816" s="1758"/>
      <c r="AW1816" s="1758"/>
      <c r="BA1816" s="1758"/>
    </row>
    <row r="1817" ht="15.75" customHeight="1">
      <c r="A1817" s="1948"/>
      <c r="B1817" s="1949"/>
      <c r="C1817" s="1949"/>
      <c r="D1817" s="1949"/>
      <c r="E1817" s="1949"/>
      <c r="F1817" s="1950"/>
      <c r="G1817" s="1951"/>
      <c r="H1817" s="1949"/>
      <c r="I1817" s="1949"/>
      <c r="J1817" s="1949"/>
      <c r="K1817" s="1949"/>
      <c r="L1817" s="1949"/>
      <c r="M1817" s="1949"/>
      <c r="N1817" s="1949"/>
      <c r="O1817" s="1949"/>
      <c r="P1817" s="1949"/>
      <c r="Q1817" s="1952"/>
      <c r="R1817" s="1953"/>
      <c r="S1817" s="1953"/>
      <c r="T1817" s="1953"/>
      <c r="U1817" s="1953"/>
      <c r="V1817" s="1953"/>
      <c r="W1817" s="1953"/>
      <c r="X1817" s="1953"/>
      <c r="Y1817" s="1953"/>
      <c r="Z1817" s="1953"/>
      <c r="AA1817" s="1953"/>
      <c r="AB1817" s="1954"/>
      <c r="AC1817" s="1955">
        <v>634.0</v>
      </c>
      <c r="AD1817" s="1956">
        <v>297.0</v>
      </c>
      <c r="AE1817" s="1758"/>
      <c r="AF1817" s="1758"/>
      <c r="AG1817" s="1758"/>
      <c r="AH1817" s="1758"/>
      <c r="AI1817" s="1758"/>
      <c r="AJ1817" s="1758"/>
      <c r="AK1817" s="1758"/>
      <c r="AL1817" s="1758"/>
      <c r="AM1817" s="1758"/>
      <c r="AW1817" s="1758"/>
      <c r="BA1817" s="1758"/>
    </row>
    <row r="1818" ht="15.75" customHeight="1">
      <c r="A1818" s="1957"/>
      <c r="B1818" s="1853"/>
      <c r="C1818" s="1853"/>
      <c r="D1818" s="1853"/>
      <c r="E1818" s="1853"/>
      <c r="F1818" s="1958"/>
      <c r="G1818" s="1959"/>
      <c r="H1818" s="1853"/>
      <c r="I1818" s="1853"/>
      <c r="J1818" s="1853"/>
      <c r="K1818" s="1853"/>
      <c r="L1818" s="1853"/>
      <c r="M1818" s="1853"/>
      <c r="N1818" s="1853"/>
      <c r="O1818" s="1853"/>
      <c r="P1818" s="1853"/>
      <c r="Q1818" s="1758"/>
      <c r="R1818" s="1758"/>
      <c r="S1818" s="1758"/>
      <c r="T1818" s="1758"/>
      <c r="U1818" s="1758"/>
      <c r="V1818" s="1758"/>
      <c r="W1818" s="1758"/>
      <c r="X1818" s="1758"/>
      <c r="Y1818" s="1758"/>
      <c r="Z1818" s="1758"/>
      <c r="AA1818" s="1758"/>
      <c r="AB1818" s="1758"/>
      <c r="AC1818" s="1758"/>
      <c r="AD1818" s="1758"/>
      <c r="AE1818" s="1758"/>
      <c r="AF1818" s="1758"/>
      <c r="AG1818" s="1758"/>
      <c r="AH1818" s="1758"/>
      <c r="AI1818" s="1758"/>
      <c r="AJ1818" s="1758"/>
      <c r="AK1818" s="1758"/>
      <c r="AL1818" s="1758"/>
      <c r="AM1818" s="1758"/>
      <c r="AW1818" s="1758"/>
      <c r="BA1818" s="1758"/>
    </row>
    <row r="1819" ht="15.75" customHeight="1">
      <c r="A1819" s="1957"/>
      <c r="B1819" s="1853"/>
      <c r="C1819" s="1853"/>
      <c r="D1819" s="1853"/>
      <c r="E1819" s="1853"/>
      <c r="F1819" s="1958"/>
      <c r="G1819" s="1959"/>
      <c r="H1819" s="1853"/>
      <c r="I1819" s="1853"/>
      <c r="J1819" s="1853"/>
      <c r="K1819" s="1853"/>
      <c r="L1819" s="1853"/>
      <c r="M1819" s="1853"/>
      <c r="N1819" s="1853"/>
      <c r="O1819" s="1853"/>
      <c r="P1819" s="1853"/>
      <c r="Q1819" s="1758"/>
      <c r="R1819" s="1758"/>
      <c r="S1819" s="1758"/>
      <c r="T1819" s="1758"/>
      <c r="U1819" s="1758"/>
      <c r="V1819" s="1758"/>
      <c r="W1819" s="1758"/>
      <c r="X1819" s="1758"/>
      <c r="Y1819" s="1758"/>
      <c r="Z1819" s="1758"/>
      <c r="AA1819" s="1758"/>
      <c r="AB1819" s="1758"/>
      <c r="AC1819" s="1758"/>
      <c r="AD1819" s="1758"/>
      <c r="AE1819" s="1758"/>
      <c r="AF1819" s="1758"/>
      <c r="AG1819" s="1758"/>
      <c r="AH1819" s="1758"/>
      <c r="AI1819" s="1758"/>
      <c r="AJ1819" s="1758"/>
      <c r="AK1819" s="1758"/>
      <c r="AL1819" s="1758"/>
      <c r="AM1819" s="1758"/>
      <c r="AW1819" s="1758"/>
      <c r="BA1819" s="1758"/>
    </row>
    <row r="1820" ht="15.75" customHeight="1">
      <c r="A1820" s="1957"/>
      <c r="B1820" s="1853"/>
      <c r="C1820" s="1853"/>
      <c r="D1820" s="1853"/>
      <c r="E1820" s="1853"/>
      <c r="F1820" s="1958"/>
      <c r="G1820" s="1959"/>
      <c r="H1820" s="1853"/>
      <c r="I1820" s="1853"/>
      <c r="J1820" s="1853"/>
      <c r="K1820" s="1853"/>
      <c r="L1820" s="1853"/>
      <c r="M1820" s="1853"/>
      <c r="N1820" s="1853"/>
      <c r="O1820" s="1853"/>
      <c r="P1820" s="1853"/>
      <c r="Q1820" s="1758"/>
      <c r="R1820" s="1758"/>
      <c r="S1820" s="1758"/>
      <c r="T1820" s="1758"/>
      <c r="U1820" s="1758"/>
      <c r="V1820" s="1758"/>
      <c r="W1820" s="1758"/>
      <c r="X1820" s="1758"/>
      <c r="Y1820" s="1758"/>
      <c r="Z1820" s="1758"/>
      <c r="AA1820" s="1758"/>
      <c r="AB1820" s="1758"/>
      <c r="AC1820" s="1758"/>
      <c r="AD1820" s="1758"/>
      <c r="AE1820" s="1758"/>
      <c r="AF1820" s="1758"/>
      <c r="AG1820" s="1758"/>
      <c r="AH1820" s="1758"/>
      <c r="AI1820" s="1758"/>
      <c r="AJ1820" s="1758"/>
      <c r="AK1820" s="1758"/>
      <c r="AL1820" s="1758"/>
      <c r="AM1820" s="1758"/>
      <c r="AW1820" s="1758"/>
      <c r="BA1820" s="1758"/>
    </row>
    <row r="1821" ht="15.75" customHeight="1">
      <c r="A1821" s="1957"/>
      <c r="B1821" s="1853"/>
      <c r="C1821" s="1853"/>
      <c r="D1821" s="1853"/>
      <c r="E1821" s="1853"/>
      <c r="F1821" s="1958"/>
      <c r="G1821" s="1959"/>
      <c r="H1821" s="1853"/>
      <c r="I1821" s="1853"/>
      <c r="J1821" s="1853"/>
      <c r="K1821" s="1853"/>
      <c r="L1821" s="1853"/>
      <c r="M1821" s="1853"/>
      <c r="N1821" s="1853"/>
      <c r="O1821" s="1853"/>
      <c r="P1821" s="1853"/>
      <c r="Q1821" s="1758"/>
      <c r="R1821" s="1758"/>
      <c r="S1821" s="1758"/>
      <c r="T1821" s="1758"/>
      <c r="U1821" s="1758"/>
      <c r="V1821" s="1758"/>
      <c r="W1821" s="1758"/>
      <c r="X1821" s="1758"/>
      <c r="Y1821" s="1758"/>
      <c r="Z1821" s="1758"/>
      <c r="AA1821" s="1758"/>
      <c r="AB1821" s="1758"/>
      <c r="AC1821" s="1758"/>
      <c r="AD1821" s="1758"/>
      <c r="AE1821" s="1758"/>
      <c r="AF1821" s="1758"/>
      <c r="AG1821" s="1758"/>
      <c r="AH1821" s="1758"/>
      <c r="AI1821" s="1758"/>
      <c r="AJ1821" s="1758"/>
      <c r="AK1821" s="1758"/>
      <c r="AL1821" s="1758"/>
      <c r="AM1821" s="1758"/>
      <c r="AW1821" s="1758"/>
      <c r="BA1821" s="1758"/>
    </row>
    <row r="1822" ht="15.75" customHeight="1">
      <c r="A1822" s="1957"/>
      <c r="B1822" s="1853"/>
      <c r="C1822" s="1853"/>
      <c r="D1822" s="1853"/>
      <c r="E1822" s="1853"/>
      <c r="F1822" s="1958"/>
      <c r="G1822" s="1959"/>
      <c r="H1822" s="1853"/>
      <c r="I1822" s="1853"/>
      <c r="J1822" s="1853"/>
      <c r="K1822" s="1853"/>
      <c r="L1822" s="1853"/>
      <c r="M1822" s="1853"/>
      <c r="N1822" s="1853"/>
      <c r="O1822" s="1853"/>
      <c r="P1822" s="1853"/>
      <c r="Q1822" s="1758"/>
      <c r="R1822" s="1758"/>
      <c r="S1822" s="1758"/>
      <c r="T1822" s="1758"/>
      <c r="U1822" s="1758"/>
      <c r="V1822" s="1758"/>
      <c r="W1822" s="1758"/>
      <c r="X1822" s="1758"/>
      <c r="Y1822" s="1758"/>
      <c r="Z1822" s="1758"/>
      <c r="AA1822" s="1758"/>
      <c r="AB1822" s="1758"/>
      <c r="AC1822" s="1758"/>
      <c r="AD1822" s="1758"/>
      <c r="AE1822" s="1758"/>
      <c r="AF1822" s="1758"/>
      <c r="AG1822" s="1758"/>
      <c r="AH1822" s="1758"/>
      <c r="AI1822" s="1758"/>
      <c r="AJ1822" s="1758"/>
      <c r="AK1822" s="1758"/>
      <c r="AL1822" s="1758"/>
      <c r="AM1822" s="1758"/>
      <c r="AW1822" s="1758"/>
      <c r="BA1822" s="1758"/>
    </row>
    <row r="1823" ht="15.75" customHeight="1">
      <c r="A1823" s="1957"/>
      <c r="B1823" s="1853"/>
      <c r="C1823" s="1853"/>
      <c r="D1823" s="1853"/>
      <c r="E1823" s="1853"/>
      <c r="F1823" s="1958"/>
      <c r="G1823" s="1959"/>
      <c r="H1823" s="1853"/>
      <c r="I1823" s="1853"/>
      <c r="J1823" s="1853"/>
      <c r="K1823" s="1853"/>
      <c r="L1823" s="1853"/>
      <c r="M1823" s="1853"/>
      <c r="N1823" s="1853"/>
      <c r="O1823" s="1853"/>
      <c r="P1823" s="1853"/>
      <c r="Q1823" s="1758"/>
      <c r="R1823" s="1758"/>
      <c r="S1823" s="1758"/>
      <c r="T1823" s="1758"/>
      <c r="U1823" s="1758"/>
      <c r="V1823" s="1758"/>
      <c r="W1823" s="1758"/>
      <c r="X1823" s="1758"/>
      <c r="Y1823" s="1758"/>
      <c r="Z1823" s="1758"/>
      <c r="AA1823" s="1758"/>
      <c r="AB1823" s="1758"/>
      <c r="AC1823" s="1758"/>
      <c r="AD1823" s="1758"/>
      <c r="AE1823" s="1758"/>
      <c r="AF1823" s="1758"/>
      <c r="AG1823" s="1758"/>
      <c r="AH1823" s="1758"/>
      <c r="AI1823" s="1758"/>
      <c r="AJ1823" s="1758"/>
      <c r="AK1823" s="1758"/>
      <c r="AL1823" s="1758"/>
      <c r="AM1823" s="1758"/>
      <c r="AW1823" s="1758"/>
      <c r="BA1823" s="1758"/>
    </row>
    <row r="1824" ht="15.75" customHeight="1">
      <c r="A1824" s="1957"/>
      <c r="B1824" s="1853"/>
      <c r="C1824" s="1853"/>
      <c r="D1824" s="1853"/>
      <c r="E1824" s="1853"/>
      <c r="F1824" s="1958"/>
      <c r="G1824" s="1959"/>
      <c r="H1824" s="1853"/>
      <c r="I1824" s="1853"/>
      <c r="J1824" s="1853"/>
      <c r="K1824" s="1853"/>
      <c r="L1824" s="1853"/>
      <c r="M1824" s="1853"/>
      <c r="N1824" s="1853"/>
      <c r="O1824" s="1853"/>
      <c r="P1824" s="1853"/>
      <c r="Q1824" s="1758"/>
      <c r="R1824" s="1758"/>
      <c r="S1824" s="1758"/>
      <c r="T1824" s="1758"/>
      <c r="U1824" s="1758"/>
      <c r="V1824" s="1758"/>
      <c r="W1824" s="1758"/>
      <c r="X1824" s="1758"/>
      <c r="Y1824" s="1758"/>
      <c r="Z1824" s="1758"/>
      <c r="AA1824" s="1758"/>
      <c r="AB1824" s="1758"/>
      <c r="AC1824" s="1758"/>
      <c r="AD1824" s="1758"/>
      <c r="AE1824" s="1758"/>
      <c r="AF1824" s="1758"/>
      <c r="AG1824" s="1758"/>
      <c r="AH1824" s="1758"/>
      <c r="AI1824" s="1758"/>
      <c r="AJ1824" s="1758"/>
      <c r="AK1824" s="1758"/>
      <c r="AL1824" s="1758"/>
      <c r="AM1824" s="1758"/>
      <c r="AW1824" s="1758"/>
      <c r="BA1824" s="1758"/>
    </row>
    <row r="1825" ht="15.75" customHeight="1">
      <c r="A1825" s="1957"/>
      <c r="B1825" s="1853"/>
      <c r="C1825" s="1853"/>
      <c r="D1825" s="1853"/>
      <c r="E1825" s="1853"/>
      <c r="F1825" s="1958"/>
      <c r="G1825" s="1959"/>
      <c r="H1825" s="1853"/>
      <c r="I1825" s="1853"/>
      <c r="J1825" s="1853"/>
      <c r="K1825" s="1853"/>
      <c r="L1825" s="1853"/>
      <c r="M1825" s="1853"/>
      <c r="N1825" s="1853"/>
      <c r="O1825" s="1853"/>
      <c r="P1825" s="1853"/>
      <c r="Q1825" s="1758"/>
      <c r="R1825" s="1758"/>
      <c r="S1825" s="1758"/>
      <c r="T1825" s="1758"/>
      <c r="U1825" s="1758"/>
      <c r="V1825" s="1758"/>
      <c r="W1825" s="1758"/>
      <c r="X1825" s="1758"/>
      <c r="Y1825" s="1758"/>
      <c r="Z1825" s="1758"/>
      <c r="AA1825" s="1758"/>
      <c r="AB1825" s="1758"/>
      <c r="AC1825" s="1758"/>
      <c r="AD1825" s="1758"/>
      <c r="AE1825" s="1758"/>
      <c r="AF1825" s="1758"/>
      <c r="AG1825" s="1758"/>
      <c r="AH1825" s="1758"/>
      <c r="AI1825" s="1758"/>
      <c r="AJ1825" s="1758"/>
      <c r="AK1825" s="1758"/>
      <c r="AL1825" s="1758"/>
      <c r="AM1825" s="1758"/>
      <c r="AW1825" s="1758"/>
      <c r="BA1825" s="1758"/>
    </row>
    <row r="1826" ht="15.75" customHeight="1">
      <c r="A1826" s="1957"/>
      <c r="B1826" s="1853"/>
      <c r="C1826" s="1853"/>
      <c r="D1826" s="1853"/>
      <c r="E1826" s="1853"/>
      <c r="F1826" s="1958"/>
      <c r="G1826" s="1959"/>
      <c r="H1826" s="1853"/>
      <c r="I1826" s="1853"/>
      <c r="J1826" s="1853"/>
      <c r="K1826" s="1853"/>
      <c r="L1826" s="1853"/>
      <c r="M1826" s="1853"/>
      <c r="N1826" s="1853"/>
      <c r="O1826" s="1853"/>
      <c r="P1826" s="1853"/>
      <c r="Q1826" s="1758"/>
      <c r="R1826" s="1758"/>
      <c r="S1826" s="1758"/>
      <c r="T1826" s="1758"/>
      <c r="U1826" s="1758"/>
      <c r="V1826" s="1758"/>
      <c r="W1826" s="1758"/>
      <c r="X1826" s="1758"/>
      <c r="Y1826" s="1758"/>
      <c r="Z1826" s="1758"/>
      <c r="AA1826" s="1758"/>
      <c r="AB1826" s="1758"/>
      <c r="AC1826" s="1758"/>
      <c r="AD1826" s="1758"/>
      <c r="AE1826" s="1758"/>
      <c r="AF1826" s="1758"/>
      <c r="AG1826" s="1758"/>
      <c r="AH1826" s="1758"/>
      <c r="AI1826" s="1758"/>
      <c r="AJ1826" s="1758"/>
      <c r="AK1826" s="1758"/>
      <c r="AL1826" s="1758"/>
      <c r="AM1826" s="1758"/>
      <c r="AW1826" s="1758"/>
      <c r="BA1826" s="1758"/>
    </row>
    <row r="1827" ht="15.75" customHeight="1">
      <c r="A1827" s="1957"/>
      <c r="B1827" s="1853"/>
      <c r="C1827" s="1853"/>
      <c r="D1827" s="1853"/>
      <c r="E1827" s="1853"/>
      <c r="F1827" s="1958"/>
      <c r="G1827" s="1959"/>
      <c r="H1827" s="1853"/>
      <c r="I1827" s="1853"/>
      <c r="J1827" s="1853"/>
      <c r="K1827" s="1853"/>
      <c r="L1827" s="1853"/>
      <c r="M1827" s="1853"/>
      <c r="N1827" s="1853"/>
      <c r="O1827" s="1853"/>
      <c r="P1827" s="1853"/>
      <c r="Q1827" s="1758"/>
      <c r="R1827" s="1758"/>
      <c r="S1827" s="1758"/>
      <c r="T1827" s="1758"/>
      <c r="U1827" s="1758"/>
      <c r="V1827" s="1758"/>
      <c r="W1827" s="1758"/>
      <c r="X1827" s="1758"/>
      <c r="Y1827" s="1758"/>
      <c r="Z1827" s="1758"/>
      <c r="AA1827" s="1758"/>
      <c r="AB1827" s="1758"/>
      <c r="AC1827" s="1758"/>
      <c r="AD1827" s="1758"/>
      <c r="AE1827" s="1758"/>
      <c r="AF1827" s="1758"/>
      <c r="AG1827" s="1758"/>
      <c r="AH1827" s="1758"/>
      <c r="AI1827" s="1758"/>
      <c r="AJ1827" s="1758"/>
      <c r="AK1827" s="1758"/>
      <c r="AL1827" s="1758"/>
      <c r="AM1827" s="1758"/>
      <c r="AW1827" s="1758"/>
      <c r="BA1827" s="1758"/>
    </row>
    <row r="1828" ht="15.75" customHeight="1">
      <c r="A1828" s="1957"/>
      <c r="B1828" s="1853"/>
      <c r="C1828" s="1853"/>
      <c r="D1828" s="1853"/>
      <c r="E1828" s="1853"/>
      <c r="F1828" s="1958"/>
      <c r="G1828" s="1959"/>
      <c r="H1828" s="1853"/>
      <c r="I1828" s="1853"/>
      <c r="J1828" s="1853"/>
      <c r="K1828" s="1853"/>
      <c r="L1828" s="1853"/>
      <c r="M1828" s="1853"/>
      <c r="N1828" s="1853"/>
      <c r="O1828" s="1853"/>
      <c r="P1828" s="1853"/>
      <c r="Q1828" s="1758"/>
      <c r="R1828" s="1758"/>
      <c r="S1828" s="1758"/>
      <c r="T1828" s="1758"/>
      <c r="U1828" s="1758"/>
      <c r="V1828" s="1758"/>
      <c r="W1828" s="1758"/>
      <c r="X1828" s="1758"/>
      <c r="Y1828" s="1758"/>
      <c r="Z1828" s="1758"/>
      <c r="AA1828" s="1758"/>
      <c r="AB1828" s="1758"/>
      <c r="AC1828" s="1758"/>
      <c r="AD1828" s="1758"/>
      <c r="AE1828" s="1758"/>
      <c r="AF1828" s="1758"/>
      <c r="AG1828" s="1758"/>
      <c r="AH1828" s="1758"/>
      <c r="AI1828" s="1758"/>
      <c r="AJ1828" s="1758"/>
      <c r="AK1828" s="1758"/>
      <c r="AL1828" s="1758"/>
      <c r="AM1828" s="1758"/>
      <c r="AW1828" s="1758"/>
      <c r="BA1828" s="1758"/>
    </row>
    <row r="1829" ht="15.75" customHeight="1">
      <c r="A1829" s="1957"/>
      <c r="B1829" s="1853"/>
      <c r="C1829" s="1853"/>
      <c r="D1829" s="1853"/>
      <c r="E1829" s="1853"/>
      <c r="F1829" s="1958"/>
      <c r="G1829" s="1959"/>
      <c r="H1829" s="1853"/>
      <c r="I1829" s="1853"/>
      <c r="J1829" s="1853"/>
      <c r="K1829" s="1853"/>
      <c r="L1829" s="1853"/>
      <c r="M1829" s="1853"/>
      <c r="N1829" s="1853"/>
      <c r="O1829" s="1853"/>
      <c r="P1829" s="1853"/>
      <c r="Q1829" s="1758"/>
      <c r="R1829" s="1758"/>
      <c r="S1829" s="1758"/>
      <c r="T1829" s="1758"/>
      <c r="U1829" s="1758"/>
      <c r="V1829" s="1758"/>
      <c r="W1829" s="1758"/>
      <c r="X1829" s="1758"/>
      <c r="Y1829" s="1758"/>
      <c r="Z1829" s="1758"/>
      <c r="AA1829" s="1758"/>
      <c r="AB1829" s="1758"/>
      <c r="AC1829" s="1758"/>
      <c r="AD1829" s="1758"/>
      <c r="AE1829" s="1758"/>
      <c r="AF1829" s="1758"/>
      <c r="AG1829" s="1758"/>
      <c r="AH1829" s="1758"/>
      <c r="AI1829" s="1758"/>
      <c r="AJ1829" s="1758"/>
      <c r="AK1829" s="1758"/>
      <c r="AL1829" s="1758"/>
      <c r="AM1829" s="1758"/>
      <c r="AW1829" s="1758"/>
      <c r="BA1829" s="1758"/>
    </row>
    <row r="1830" ht="15.75" customHeight="1">
      <c r="A1830" s="1957"/>
      <c r="B1830" s="1853"/>
      <c r="C1830" s="1853"/>
      <c r="D1830" s="1853"/>
      <c r="E1830" s="1853"/>
      <c r="F1830" s="1958"/>
      <c r="G1830" s="1959"/>
      <c r="H1830" s="1853"/>
      <c r="I1830" s="1853"/>
      <c r="J1830" s="1853"/>
      <c r="K1830" s="1853"/>
      <c r="L1830" s="1853"/>
      <c r="M1830" s="1853"/>
      <c r="N1830" s="1853"/>
      <c r="O1830" s="1853"/>
      <c r="P1830" s="1853"/>
      <c r="Q1830" s="1758"/>
      <c r="R1830" s="1758"/>
      <c r="S1830" s="1758"/>
      <c r="T1830" s="1758"/>
      <c r="U1830" s="1758"/>
      <c r="V1830" s="1758"/>
      <c r="W1830" s="1758"/>
      <c r="X1830" s="1758"/>
      <c r="Y1830" s="1758"/>
      <c r="Z1830" s="1758"/>
      <c r="AA1830" s="1758"/>
      <c r="AB1830" s="1758"/>
      <c r="AC1830" s="1758"/>
      <c r="AD1830" s="1758"/>
      <c r="AE1830" s="1758"/>
      <c r="AF1830" s="1758"/>
      <c r="AG1830" s="1758"/>
      <c r="AH1830" s="1758"/>
      <c r="AI1830" s="1758"/>
      <c r="AJ1830" s="1758"/>
      <c r="AK1830" s="1758"/>
      <c r="AL1830" s="1758"/>
      <c r="AM1830" s="1758"/>
      <c r="AW1830" s="1758"/>
      <c r="BA1830" s="1758"/>
    </row>
    <row r="1831" ht="15.75" customHeight="1">
      <c r="A1831" s="1957"/>
      <c r="B1831" s="1853"/>
      <c r="C1831" s="1853"/>
      <c r="D1831" s="1853"/>
      <c r="E1831" s="1853"/>
      <c r="F1831" s="1958"/>
      <c r="G1831" s="1959"/>
      <c r="H1831" s="1853"/>
      <c r="I1831" s="1853"/>
      <c r="J1831" s="1853"/>
      <c r="K1831" s="1853"/>
      <c r="L1831" s="1853"/>
      <c r="M1831" s="1853"/>
      <c r="N1831" s="1853"/>
      <c r="O1831" s="1853"/>
      <c r="P1831" s="1853"/>
      <c r="Q1831" s="1758"/>
      <c r="R1831" s="1758"/>
      <c r="S1831" s="1758"/>
      <c r="T1831" s="1758"/>
      <c r="U1831" s="1758"/>
      <c r="V1831" s="1758"/>
      <c r="W1831" s="1758"/>
      <c r="X1831" s="1758"/>
      <c r="Y1831" s="1758"/>
      <c r="Z1831" s="1758"/>
      <c r="AA1831" s="1758"/>
      <c r="AB1831" s="1758"/>
      <c r="AC1831" s="1758"/>
      <c r="AD1831" s="1758"/>
      <c r="AE1831" s="1758"/>
      <c r="AF1831" s="1758"/>
      <c r="AG1831" s="1758"/>
      <c r="AH1831" s="1758"/>
      <c r="AI1831" s="1758"/>
      <c r="AJ1831" s="1758"/>
      <c r="AK1831" s="1758"/>
      <c r="AL1831" s="1758"/>
      <c r="AM1831" s="1758"/>
      <c r="AW1831" s="1758"/>
      <c r="BA1831" s="1758"/>
    </row>
    <row r="1832" ht="15.75" customHeight="1">
      <c r="A1832" s="1957"/>
      <c r="B1832" s="1853"/>
      <c r="C1832" s="1853"/>
      <c r="D1832" s="1853"/>
      <c r="E1832" s="1853"/>
      <c r="F1832" s="1958"/>
      <c r="G1832" s="1959"/>
      <c r="H1832" s="1853"/>
      <c r="I1832" s="1853"/>
      <c r="J1832" s="1853"/>
      <c r="K1832" s="1853"/>
      <c r="L1832" s="1853"/>
      <c r="M1832" s="1853"/>
      <c r="N1832" s="1853"/>
      <c r="O1832" s="1853"/>
      <c r="P1832" s="1853"/>
      <c r="Q1832" s="1758"/>
      <c r="R1832" s="1758"/>
      <c r="S1832" s="1758"/>
      <c r="T1832" s="1758"/>
      <c r="U1832" s="1758"/>
      <c r="V1832" s="1758"/>
      <c r="W1832" s="1758"/>
      <c r="X1832" s="1758"/>
      <c r="Y1832" s="1758"/>
      <c r="Z1832" s="1758"/>
      <c r="AA1832" s="1758"/>
      <c r="AB1832" s="1758"/>
      <c r="AC1832" s="1758"/>
      <c r="AD1832" s="1758"/>
      <c r="AE1832" s="1758"/>
      <c r="AF1832" s="1758"/>
      <c r="AG1832" s="1758"/>
      <c r="AH1832" s="1758"/>
      <c r="AI1832" s="1758"/>
      <c r="AJ1832" s="1758"/>
      <c r="AK1832" s="1758"/>
      <c r="AL1832" s="1758"/>
      <c r="AM1832" s="1758"/>
      <c r="AW1832" s="1758"/>
      <c r="BA1832" s="1758"/>
    </row>
    <row r="1833" ht="15.75" customHeight="1">
      <c r="A1833" s="1957"/>
      <c r="B1833" s="1853"/>
      <c r="C1833" s="1853"/>
      <c r="D1833" s="1853"/>
      <c r="E1833" s="1853"/>
      <c r="F1833" s="1958"/>
      <c r="G1833" s="1959"/>
      <c r="H1833" s="1853"/>
      <c r="I1833" s="1853"/>
      <c r="J1833" s="1853"/>
      <c r="K1833" s="1853"/>
      <c r="L1833" s="1853"/>
      <c r="M1833" s="1853"/>
      <c r="N1833" s="1853"/>
      <c r="O1833" s="1853"/>
      <c r="P1833" s="1853"/>
      <c r="Q1833" s="1758"/>
      <c r="R1833" s="1758"/>
      <c r="S1833" s="1758"/>
      <c r="T1833" s="1758"/>
      <c r="U1833" s="1758"/>
      <c r="V1833" s="1758"/>
      <c r="W1833" s="1758"/>
      <c r="X1833" s="1758"/>
      <c r="Y1833" s="1758"/>
      <c r="Z1833" s="1758"/>
      <c r="AA1833" s="1758"/>
      <c r="AB1833" s="1758"/>
      <c r="AC1833" s="1758"/>
      <c r="AD1833" s="1758"/>
      <c r="AE1833" s="1758"/>
      <c r="AF1833" s="1758"/>
      <c r="AG1833" s="1758"/>
      <c r="AH1833" s="1758"/>
      <c r="AI1833" s="1758"/>
      <c r="AJ1833" s="1758"/>
      <c r="AK1833" s="1758"/>
      <c r="AL1833" s="1758"/>
      <c r="AM1833" s="1758"/>
      <c r="AW1833" s="1758"/>
      <c r="BA1833" s="1758"/>
    </row>
    <row r="1834" ht="15.75" customHeight="1">
      <c r="A1834" s="1957"/>
      <c r="B1834" s="1853"/>
      <c r="C1834" s="1853"/>
      <c r="D1834" s="1853"/>
      <c r="E1834" s="1853"/>
      <c r="F1834" s="1958"/>
      <c r="G1834" s="1959"/>
      <c r="H1834" s="1853"/>
      <c r="I1834" s="1853"/>
      <c r="J1834" s="1853"/>
      <c r="K1834" s="1853"/>
      <c r="L1834" s="1853"/>
      <c r="M1834" s="1853"/>
      <c r="N1834" s="1853"/>
      <c r="O1834" s="1853"/>
      <c r="P1834" s="1853"/>
      <c r="Q1834" s="1758"/>
      <c r="R1834" s="1758"/>
      <c r="S1834" s="1758"/>
      <c r="T1834" s="1758"/>
      <c r="U1834" s="1758"/>
      <c r="V1834" s="1758"/>
      <c r="W1834" s="1758"/>
      <c r="X1834" s="1758"/>
      <c r="Y1834" s="1758"/>
      <c r="Z1834" s="1758"/>
      <c r="AA1834" s="1758"/>
      <c r="AB1834" s="1758"/>
      <c r="AC1834" s="1758"/>
      <c r="AD1834" s="1758"/>
      <c r="AE1834" s="1758"/>
      <c r="AF1834" s="1758"/>
      <c r="AG1834" s="1758"/>
      <c r="AH1834" s="1758"/>
      <c r="AI1834" s="1758"/>
      <c r="AJ1834" s="1758"/>
      <c r="AK1834" s="1758"/>
      <c r="AL1834" s="1758"/>
      <c r="AM1834" s="1758"/>
      <c r="AW1834" s="1758"/>
      <c r="BA1834" s="1758"/>
    </row>
    <row r="1835" ht="15.75" customHeight="1">
      <c r="A1835" s="1957"/>
      <c r="B1835" s="1853"/>
      <c r="C1835" s="1853"/>
      <c r="D1835" s="1853"/>
      <c r="E1835" s="1853"/>
      <c r="F1835" s="1958"/>
      <c r="G1835" s="1959"/>
      <c r="H1835" s="1853"/>
      <c r="I1835" s="1853"/>
      <c r="J1835" s="1853"/>
      <c r="K1835" s="1853"/>
      <c r="L1835" s="1853"/>
      <c r="M1835" s="1853"/>
      <c r="N1835" s="1853"/>
      <c r="O1835" s="1853"/>
      <c r="P1835" s="1853"/>
      <c r="Q1835" s="1758"/>
      <c r="R1835" s="1758"/>
      <c r="S1835" s="1758"/>
      <c r="T1835" s="1758"/>
      <c r="U1835" s="1758"/>
      <c r="V1835" s="1758"/>
      <c r="W1835" s="1758"/>
      <c r="X1835" s="1758"/>
      <c r="Y1835" s="1758"/>
      <c r="Z1835" s="1758"/>
      <c r="AA1835" s="1758"/>
      <c r="AB1835" s="1758"/>
      <c r="AC1835" s="1758"/>
      <c r="AD1835" s="1758"/>
      <c r="AE1835" s="1758"/>
      <c r="AF1835" s="1758"/>
      <c r="AG1835" s="1758"/>
      <c r="AH1835" s="1758"/>
      <c r="AI1835" s="1758"/>
      <c r="AJ1835" s="1758"/>
      <c r="AK1835" s="1758"/>
      <c r="AL1835" s="1758"/>
      <c r="AM1835" s="1758"/>
      <c r="AW1835" s="1758"/>
      <c r="BA1835" s="1758"/>
    </row>
    <row r="1836" ht="15.75" customHeight="1">
      <c r="A1836" s="1957"/>
      <c r="B1836" s="1853"/>
      <c r="C1836" s="1853"/>
      <c r="D1836" s="1853"/>
      <c r="E1836" s="1853"/>
      <c r="F1836" s="1958"/>
      <c r="G1836" s="1959"/>
      <c r="H1836" s="1853"/>
      <c r="I1836" s="1853"/>
      <c r="J1836" s="1853"/>
      <c r="K1836" s="1853"/>
      <c r="L1836" s="1853"/>
      <c r="M1836" s="1853"/>
      <c r="N1836" s="1853"/>
      <c r="O1836" s="1853"/>
      <c r="P1836" s="1853"/>
      <c r="Q1836" s="1758"/>
      <c r="R1836" s="1758"/>
      <c r="S1836" s="1758"/>
      <c r="T1836" s="1758"/>
      <c r="U1836" s="1758"/>
      <c r="V1836" s="1758"/>
      <c r="W1836" s="1758"/>
      <c r="X1836" s="1758"/>
      <c r="Y1836" s="1758"/>
      <c r="Z1836" s="1758"/>
      <c r="AA1836" s="1758"/>
      <c r="AB1836" s="1758"/>
      <c r="AC1836" s="1758"/>
      <c r="AD1836" s="1758"/>
      <c r="AE1836" s="1758"/>
      <c r="AF1836" s="1758"/>
      <c r="AG1836" s="1758"/>
      <c r="AH1836" s="1758"/>
      <c r="AI1836" s="1758"/>
      <c r="AJ1836" s="1758"/>
      <c r="AK1836" s="1758"/>
      <c r="AL1836" s="1758"/>
      <c r="AM1836" s="1758"/>
      <c r="AW1836" s="1758"/>
      <c r="BA1836" s="1758"/>
    </row>
    <row r="1837" ht="15.75" customHeight="1">
      <c r="A1837" s="1957"/>
      <c r="B1837" s="1853"/>
      <c r="C1837" s="1853"/>
      <c r="D1837" s="1853"/>
      <c r="E1837" s="1853"/>
      <c r="F1837" s="1958"/>
      <c r="G1837" s="1959"/>
      <c r="H1837" s="1853"/>
      <c r="I1837" s="1853"/>
      <c r="J1837" s="1853"/>
      <c r="K1837" s="1853"/>
      <c r="L1837" s="1853"/>
      <c r="M1837" s="1853"/>
      <c r="N1837" s="1853"/>
      <c r="O1837" s="1853"/>
      <c r="P1837" s="1853"/>
      <c r="Q1837" s="1758"/>
      <c r="R1837" s="1758"/>
      <c r="S1837" s="1758"/>
      <c r="T1837" s="1758"/>
      <c r="U1837" s="1758"/>
      <c r="V1837" s="1758"/>
      <c r="W1837" s="1758"/>
      <c r="X1837" s="1758"/>
      <c r="Y1837" s="1758"/>
      <c r="Z1837" s="1758"/>
      <c r="AA1837" s="1758"/>
      <c r="AB1837" s="1758"/>
      <c r="AC1837" s="1758"/>
      <c r="AD1837" s="1758"/>
      <c r="AE1837" s="1758"/>
      <c r="AF1837" s="1758"/>
      <c r="AG1837" s="1758"/>
      <c r="AH1837" s="1758"/>
      <c r="AI1837" s="1758"/>
      <c r="AJ1837" s="1758"/>
      <c r="AK1837" s="1758"/>
      <c r="AL1837" s="1758"/>
      <c r="AM1837" s="1758"/>
      <c r="AW1837" s="1758"/>
      <c r="BA1837" s="1758"/>
    </row>
    <row r="1838" ht="15.75" customHeight="1">
      <c r="A1838" s="1957"/>
      <c r="B1838" s="1853"/>
      <c r="C1838" s="1853"/>
      <c r="D1838" s="1853"/>
      <c r="E1838" s="1853"/>
      <c r="F1838" s="1958"/>
      <c r="G1838" s="1959"/>
      <c r="H1838" s="1853"/>
      <c r="I1838" s="1853"/>
      <c r="J1838" s="1853"/>
      <c r="K1838" s="1853"/>
      <c r="L1838" s="1853"/>
      <c r="M1838" s="1853"/>
      <c r="N1838" s="1853"/>
      <c r="O1838" s="1853"/>
      <c r="P1838" s="1853"/>
      <c r="Q1838" s="1758"/>
      <c r="R1838" s="1758"/>
      <c r="S1838" s="1758"/>
      <c r="T1838" s="1758"/>
      <c r="U1838" s="1758"/>
      <c r="V1838" s="1758"/>
      <c r="W1838" s="1758"/>
      <c r="X1838" s="1758"/>
      <c r="Y1838" s="1758"/>
      <c r="Z1838" s="1758"/>
      <c r="AA1838" s="1758"/>
      <c r="AB1838" s="1758"/>
      <c r="AC1838" s="1758"/>
      <c r="AD1838" s="1758"/>
      <c r="AE1838" s="1758"/>
      <c r="AF1838" s="1758"/>
      <c r="AG1838" s="1758"/>
      <c r="AH1838" s="1758"/>
      <c r="AI1838" s="1758"/>
      <c r="AJ1838" s="1758"/>
      <c r="AK1838" s="1758"/>
      <c r="AL1838" s="1758"/>
      <c r="AM1838" s="1758"/>
      <c r="AW1838" s="1758"/>
      <c r="BA1838" s="1758"/>
    </row>
    <row r="1839" ht="15.75" customHeight="1">
      <c r="A1839" s="1957"/>
      <c r="B1839" s="1853"/>
      <c r="C1839" s="1853"/>
      <c r="D1839" s="1853"/>
      <c r="E1839" s="1853"/>
      <c r="F1839" s="1958"/>
      <c r="G1839" s="1959"/>
      <c r="H1839" s="1853"/>
      <c r="I1839" s="1853"/>
      <c r="J1839" s="1853"/>
      <c r="K1839" s="1853"/>
      <c r="L1839" s="1853"/>
      <c r="M1839" s="1853"/>
      <c r="N1839" s="1853"/>
      <c r="O1839" s="1853"/>
      <c r="P1839" s="1853"/>
      <c r="Q1839" s="1758"/>
      <c r="R1839" s="1758"/>
      <c r="S1839" s="1758"/>
      <c r="T1839" s="1758"/>
      <c r="U1839" s="1758"/>
      <c r="V1839" s="1758"/>
      <c r="W1839" s="1758"/>
      <c r="X1839" s="1758"/>
      <c r="Y1839" s="1758"/>
      <c r="Z1839" s="1758"/>
      <c r="AA1839" s="1758"/>
      <c r="AB1839" s="1758"/>
      <c r="AC1839" s="1758"/>
      <c r="AD1839" s="1758"/>
      <c r="AE1839" s="1758"/>
      <c r="AF1839" s="1758"/>
      <c r="AG1839" s="1758"/>
      <c r="AH1839" s="1758"/>
      <c r="AI1839" s="1758"/>
      <c r="AJ1839" s="1758"/>
      <c r="AK1839" s="1758"/>
      <c r="AL1839" s="1758"/>
      <c r="AM1839" s="1758"/>
      <c r="AW1839" s="1758"/>
      <c r="BA1839" s="1758"/>
    </row>
    <row r="1840" ht="15.75" customHeight="1">
      <c r="A1840" s="1957"/>
      <c r="B1840" s="1853"/>
      <c r="C1840" s="1853"/>
      <c r="D1840" s="1853"/>
      <c r="E1840" s="1853"/>
      <c r="F1840" s="1958"/>
      <c r="G1840" s="1959"/>
      <c r="H1840" s="1853"/>
      <c r="I1840" s="1853"/>
      <c r="J1840" s="1853"/>
      <c r="K1840" s="1853"/>
      <c r="L1840" s="1853"/>
      <c r="M1840" s="1853"/>
      <c r="N1840" s="1853"/>
      <c r="O1840" s="1853"/>
      <c r="P1840" s="1853"/>
      <c r="Q1840" s="1758"/>
      <c r="R1840" s="1758"/>
      <c r="S1840" s="1758"/>
      <c r="T1840" s="1758"/>
      <c r="U1840" s="1758"/>
      <c r="V1840" s="1758"/>
      <c r="W1840" s="1758"/>
      <c r="X1840" s="1758"/>
      <c r="Y1840" s="1758"/>
      <c r="Z1840" s="1758"/>
      <c r="AA1840" s="1758"/>
      <c r="AB1840" s="1758"/>
      <c r="AC1840" s="1758"/>
      <c r="AD1840" s="1758"/>
      <c r="AE1840" s="1758"/>
      <c r="AF1840" s="1758"/>
      <c r="AG1840" s="1758"/>
      <c r="AH1840" s="1758"/>
      <c r="AI1840" s="1758"/>
      <c r="AJ1840" s="1758"/>
      <c r="AK1840" s="1758"/>
      <c r="AL1840" s="1758"/>
      <c r="AM1840" s="1758"/>
      <c r="AW1840" s="1758"/>
      <c r="BA1840" s="1758"/>
    </row>
    <row r="1841" ht="15.75" customHeight="1">
      <c r="A1841" s="1957"/>
      <c r="B1841" s="1853"/>
      <c r="C1841" s="1853"/>
      <c r="D1841" s="1853"/>
      <c r="E1841" s="1853"/>
      <c r="F1841" s="1958"/>
      <c r="G1841" s="1959"/>
      <c r="H1841" s="1853"/>
      <c r="I1841" s="1853"/>
      <c r="J1841" s="1853"/>
      <c r="K1841" s="1853"/>
      <c r="L1841" s="1853"/>
      <c r="M1841" s="1853"/>
      <c r="N1841" s="1853"/>
      <c r="O1841" s="1853"/>
      <c r="P1841" s="1853"/>
      <c r="Q1841" s="1758"/>
      <c r="R1841" s="1758"/>
      <c r="S1841" s="1758"/>
      <c r="T1841" s="1758"/>
      <c r="U1841" s="1758"/>
      <c r="V1841" s="1758"/>
      <c r="W1841" s="1758"/>
      <c r="X1841" s="1758"/>
      <c r="Y1841" s="1758"/>
      <c r="Z1841" s="1758"/>
      <c r="AA1841" s="1758"/>
      <c r="AB1841" s="1758"/>
      <c r="AC1841" s="1758"/>
      <c r="AD1841" s="1758"/>
      <c r="AE1841" s="1758"/>
      <c r="AF1841" s="1758"/>
      <c r="AG1841" s="1758"/>
      <c r="AH1841" s="1758"/>
      <c r="AI1841" s="1758"/>
      <c r="AJ1841" s="1758"/>
      <c r="AK1841" s="1758"/>
      <c r="AL1841" s="1758"/>
      <c r="AM1841" s="1758"/>
      <c r="AW1841" s="1758"/>
      <c r="BA1841" s="1758"/>
    </row>
    <row r="1842" ht="15.75" customHeight="1">
      <c r="A1842" s="1957"/>
      <c r="B1842" s="1853"/>
      <c r="C1842" s="1853"/>
      <c r="D1842" s="1853"/>
      <c r="E1842" s="1853"/>
      <c r="F1842" s="1958"/>
      <c r="G1842" s="1959"/>
      <c r="H1842" s="1853"/>
      <c r="I1842" s="1853"/>
      <c r="J1842" s="1853"/>
      <c r="K1842" s="1853"/>
      <c r="L1842" s="1853"/>
      <c r="M1842" s="1853"/>
      <c r="N1842" s="1853"/>
      <c r="O1842" s="1853"/>
      <c r="P1842" s="1853"/>
      <c r="Q1842" s="1758"/>
      <c r="R1842" s="1758"/>
      <c r="S1842" s="1758"/>
      <c r="T1842" s="1758"/>
      <c r="U1842" s="1758"/>
      <c r="V1842" s="1758"/>
      <c r="W1842" s="1758"/>
      <c r="X1842" s="1758"/>
      <c r="Y1842" s="1758"/>
      <c r="Z1842" s="1758"/>
      <c r="AA1842" s="1758"/>
      <c r="AB1842" s="1758"/>
      <c r="AC1842" s="1758"/>
      <c r="AD1842" s="1758"/>
      <c r="AE1842" s="1758"/>
      <c r="AF1842" s="1758"/>
      <c r="AG1842" s="1758"/>
      <c r="AH1842" s="1758"/>
      <c r="AI1842" s="1758"/>
      <c r="AJ1842" s="1758"/>
      <c r="AK1842" s="1758"/>
      <c r="AL1842" s="1758"/>
      <c r="AM1842" s="1758"/>
      <c r="AW1842" s="1758"/>
      <c r="BA1842" s="1758"/>
    </row>
    <row r="1843" ht="15.75" customHeight="1">
      <c r="A1843" s="1957"/>
      <c r="B1843" s="1853"/>
      <c r="C1843" s="1853"/>
      <c r="D1843" s="1853"/>
      <c r="E1843" s="1853"/>
      <c r="F1843" s="1958"/>
      <c r="G1843" s="1959"/>
      <c r="H1843" s="1853"/>
      <c r="I1843" s="1853"/>
      <c r="J1843" s="1853"/>
      <c r="K1843" s="1853"/>
      <c r="L1843" s="1853"/>
      <c r="M1843" s="1853"/>
      <c r="N1843" s="1853"/>
      <c r="O1843" s="1853"/>
      <c r="P1843" s="1853"/>
      <c r="Q1843" s="1758"/>
      <c r="R1843" s="1758"/>
      <c r="S1843" s="1758"/>
      <c r="T1843" s="1758"/>
      <c r="U1843" s="1758"/>
      <c r="V1843" s="1758"/>
      <c r="W1843" s="1758"/>
      <c r="X1843" s="1758"/>
      <c r="Y1843" s="1758"/>
      <c r="Z1843" s="1758"/>
      <c r="AA1843" s="1758"/>
      <c r="AB1843" s="1758"/>
      <c r="AC1843" s="1758"/>
      <c r="AD1843" s="1758"/>
      <c r="AE1843" s="1758"/>
      <c r="AF1843" s="1758"/>
      <c r="AG1843" s="1758"/>
      <c r="AH1843" s="1758"/>
      <c r="AI1843" s="1758"/>
      <c r="AJ1843" s="1758"/>
      <c r="AK1843" s="1758"/>
      <c r="AL1843" s="1758"/>
      <c r="AM1843" s="1758"/>
      <c r="AW1843" s="1758"/>
      <c r="BA1843" s="1758"/>
    </row>
    <row r="1844" ht="15.75" customHeight="1">
      <c r="A1844" s="1957"/>
      <c r="B1844" s="1853"/>
      <c r="C1844" s="1853"/>
      <c r="D1844" s="1853"/>
      <c r="E1844" s="1853"/>
      <c r="F1844" s="1958"/>
      <c r="G1844" s="1959"/>
      <c r="H1844" s="1853"/>
      <c r="I1844" s="1853"/>
      <c r="J1844" s="1853"/>
      <c r="K1844" s="1853"/>
      <c r="L1844" s="1853"/>
      <c r="M1844" s="1853"/>
      <c r="N1844" s="1853"/>
      <c r="O1844" s="1853"/>
      <c r="P1844" s="1853"/>
      <c r="Q1844" s="1758"/>
      <c r="R1844" s="1758"/>
      <c r="S1844" s="1758"/>
      <c r="T1844" s="1758"/>
      <c r="U1844" s="1758"/>
      <c r="V1844" s="1758"/>
      <c r="W1844" s="1758"/>
      <c r="X1844" s="1758"/>
      <c r="Y1844" s="1758"/>
      <c r="Z1844" s="1758"/>
      <c r="AA1844" s="1758"/>
      <c r="AB1844" s="1758"/>
      <c r="AC1844" s="1758"/>
      <c r="AD1844" s="1758"/>
      <c r="AE1844" s="1758"/>
      <c r="AF1844" s="1758"/>
      <c r="AG1844" s="1758"/>
      <c r="AH1844" s="1758"/>
      <c r="AI1844" s="1758"/>
      <c r="AJ1844" s="1758"/>
      <c r="AK1844" s="1758"/>
      <c r="AL1844" s="1758"/>
      <c r="AM1844" s="1758"/>
      <c r="AW1844" s="1758"/>
      <c r="BA1844" s="1758"/>
    </row>
    <row r="1845" ht="15.75" customHeight="1">
      <c r="A1845" s="1957"/>
      <c r="B1845" s="1853"/>
      <c r="C1845" s="1853"/>
      <c r="D1845" s="1853"/>
      <c r="E1845" s="1853"/>
      <c r="F1845" s="1958"/>
      <c r="G1845" s="1959"/>
      <c r="H1845" s="1853"/>
      <c r="I1845" s="1853"/>
      <c r="J1845" s="1853"/>
      <c r="K1845" s="1853"/>
      <c r="L1845" s="1853"/>
      <c r="M1845" s="1853"/>
      <c r="N1845" s="1853"/>
      <c r="O1845" s="1853"/>
      <c r="P1845" s="1853"/>
      <c r="Q1845" s="1758"/>
      <c r="R1845" s="1758"/>
      <c r="S1845" s="1758"/>
      <c r="T1845" s="1758"/>
      <c r="U1845" s="1758"/>
      <c r="V1845" s="1758"/>
      <c r="W1845" s="1758"/>
      <c r="X1845" s="1758"/>
      <c r="Y1845" s="1758"/>
      <c r="Z1845" s="1758"/>
      <c r="AA1845" s="1758"/>
      <c r="AB1845" s="1758"/>
      <c r="AC1845" s="1758"/>
      <c r="AD1845" s="1758"/>
      <c r="AE1845" s="1758"/>
      <c r="AF1845" s="1758"/>
      <c r="AG1845" s="1758"/>
      <c r="AH1845" s="1758"/>
      <c r="AI1845" s="1758"/>
      <c r="AJ1845" s="1758"/>
      <c r="AK1845" s="1758"/>
      <c r="AL1845" s="1758"/>
      <c r="AM1845" s="1758"/>
      <c r="AW1845" s="1758"/>
      <c r="BA1845" s="1758"/>
    </row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2023-08-16T16:06:18Z</dcterms:created>
  <dc:creator>Redmi 7A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cbdeb62e95ac4be98eb710676bf9cf07</vt:lpwstr>
  </property>
</Properties>
</file>